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Bilancio_Stato\"/>
    </mc:Choice>
  </mc:AlternateContent>
  <bookViews>
    <workbookView xWindow="0" yWindow="0" windowWidth="20736" windowHeight="11700"/>
  </bookViews>
  <sheets>
    <sheet name="Uscite2008-2022" sheetId="12" r:id="rId1"/>
    <sheet name="impegni" sheetId="14" r:id="rId2"/>
    <sheet name="Impegni_anno" sheetId="40" r:id="rId3"/>
    <sheet name="indicatori_U" sheetId="5" r:id="rId4"/>
    <sheet name="equilibrio_corrente_capitale" sheetId="23" r:id="rId5"/>
    <sheet name="Residui_passivi_PA" sheetId="38" r:id="rId6"/>
    <sheet name="Variazioni_bilancio" sheetId="34" r:id="rId7"/>
    <sheet name="variazioni_capitolo" sheetId="35" r:id="rId8"/>
    <sheet name="Impegni_spesa_Missioni" sheetId="31" r:id="rId9"/>
    <sheet name="Impegni_spesa_Capitoli" sheetId="42" r:id="rId10"/>
    <sheet name="Numero_capitoli" sheetId="49" r:id="rId11"/>
    <sheet name="ciclo_annuale_U" sheetId="20" r:id="rId12"/>
    <sheet name="trasferimenti_AP_ministeri" sheetId="16" r:id="rId13"/>
    <sheet name="trasf_correnti_AP_2022" sheetId="43" r:id="rId14"/>
    <sheet name="trasf_capitale_AP_2022" sheetId="44" r:id="rId15"/>
    <sheet name="trasf_correnti_fam_2022" sheetId="50" r:id="rId16"/>
    <sheet name="trasf_correnti_impr_2022" sheetId="51" r:id="rId17"/>
    <sheet name="trasf_capitale_impr_2022" sheetId="52" r:id="rId18"/>
    <sheet name="consumi_intermedi_2022" sheetId="53" r:id="rId19"/>
    <sheet name="Residui_passivi" sheetId="21" r:id="rId20"/>
    <sheet name="Residui passivi2022" sheetId="45" r:id="rId21"/>
    <sheet name="fondo sviluppo coesione" sheetId="19" r:id="rId22"/>
    <sheet name="interessi_conti tesoreria" sheetId="24" r:id="rId23"/>
    <sheet name="saldi_totale" sheetId="25" r:id="rId24"/>
    <sheet name="saldi_finali" sheetId="26" r:id="rId25"/>
    <sheet name="tabella_saldi" sheetId="27" r:id="rId26"/>
    <sheet name="Entrate2011-2022" sheetId="1" r:id="rId27"/>
    <sheet name="accertamenti" sheetId="2" r:id="rId28"/>
    <sheet name="accertamenti_tributarie" sheetId="48" r:id="rId29"/>
    <sheet name="incassi" sheetId="3" r:id="rId30"/>
    <sheet name="indicatori_E" sheetId="15" r:id="rId31"/>
    <sheet name="ciclo_annuale_E" sheetId="22" r:id="rId32"/>
    <sheet name="Residui_attivi" sheetId="6" r:id="rId33"/>
    <sheet name="riaccertamento_residui_tit_cat" sheetId="8" r:id="rId34"/>
    <sheet name="riaccertamento_residui_capitolo" sheetId="9" r:id="rId35"/>
    <sheet name="sanzioni_risc_impostedirette" sheetId="7" r:id="rId36"/>
    <sheet name="sanzioni_risc_imposteindirette" sheetId="11" r:id="rId37"/>
    <sheet name="Imposta_valore_aggiunto" sheetId="10" r:id="rId38"/>
    <sheet name="Allegato24" sheetId="46" r:id="rId39"/>
    <sheet name="Composizione_inesigibili" sheetId="47" r:id="rId40"/>
  </sheets>
  <definedNames>
    <definedName name="_xlnm._FilterDatabase" localSheetId="18" hidden="1">consumi_intermedi_2022!$A$1:$A$156</definedName>
    <definedName name="_xlnm._FilterDatabase" localSheetId="9" hidden="1">Impegni_spesa_Capitoli!$A$1:$O$5908</definedName>
    <definedName name="_xlnm._FilterDatabase" localSheetId="14" hidden="1">trasf_capitale_AP_2022!$A$1:$A$271</definedName>
    <definedName name="_xlnm._FilterDatabase" localSheetId="17" hidden="1">trasf_capitale_impr_2022!$A$1:$A$156</definedName>
    <definedName name="_xlnm._FilterDatabase" localSheetId="13" hidden="1">trasf_correnti_AP_2022!#REF!</definedName>
    <definedName name="_xlnm._FilterDatabase" localSheetId="15" hidden="1">trasf_correnti_fam_2022!$A$1:$A$195</definedName>
    <definedName name="_xlnm._FilterDatabase" localSheetId="16" hidden="1">trasf_correnti_impr_2022!$A$1:$A$156</definedName>
  </definedNames>
  <calcPr calcId="152511"/>
</workbook>
</file>

<file path=xl/calcChain.xml><?xml version="1.0" encoding="utf-8"?>
<calcChain xmlns="http://schemas.openxmlformats.org/spreadsheetml/2006/main">
  <c r="F2" i="53" l="1"/>
  <c r="F2" i="52"/>
  <c r="F2" i="51"/>
  <c r="F2" i="50"/>
  <c r="E668" i="43" l="1"/>
  <c r="E667" i="43"/>
  <c r="E666" i="43"/>
  <c r="E665" i="43"/>
  <c r="E664" i="43"/>
  <c r="E663" i="43"/>
  <c r="E662" i="43"/>
  <c r="E661" i="43"/>
  <c r="E660" i="43"/>
  <c r="E659" i="43"/>
  <c r="E658" i="43"/>
  <c r="E657" i="43"/>
  <c r="E656" i="43"/>
  <c r="E655" i="43"/>
  <c r="E654" i="43"/>
  <c r="E653" i="43"/>
  <c r="E652" i="43"/>
  <c r="E651" i="43"/>
  <c r="E650" i="43"/>
  <c r="E649" i="43"/>
  <c r="E648" i="43"/>
  <c r="E647" i="43"/>
  <c r="E646" i="43"/>
  <c r="E645" i="43"/>
  <c r="E644" i="43"/>
  <c r="E643" i="43"/>
  <c r="E642" i="43"/>
  <c r="E641" i="43"/>
  <c r="E640" i="43"/>
  <c r="E639" i="43"/>
  <c r="E638" i="43"/>
  <c r="E637" i="43"/>
  <c r="E636" i="43"/>
  <c r="E635" i="43"/>
  <c r="E634" i="43"/>
  <c r="E633" i="43"/>
  <c r="E632" i="43"/>
  <c r="E631" i="43"/>
  <c r="E630" i="43"/>
  <c r="E629" i="43"/>
  <c r="E628" i="43"/>
  <c r="E627" i="43"/>
  <c r="E626" i="43"/>
  <c r="E625" i="43"/>
  <c r="E624" i="43"/>
  <c r="E623" i="43"/>
  <c r="E622" i="43"/>
  <c r="E621" i="43"/>
  <c r="E620" i="43"/>
  <c r="E619" i="43"/>
  <c r="E618" i="43"/>
  <c r="E617" i="43"/>
  <c r="E616" i="43"/>
  <c r="E615" i="43"/>
  <c r="E614" i="43"/>
  <c r="E613" i="43"/>
  <c r="E612" i="43"/>
  <c r="E611" i="43"/>
  <c r="E610" i="43"/>
  <c r="E609" i="43"/>
  <c r="E608" i="43"/>
  <c r="E607" i="43"/>
  <c r="E606" i="43"/>
  <c r="E605" i="43"/>
  <c r="E604" i="43"/>
  <c r="E603" i="43"/>
  <c r="E602" i="43"/>
  <c r="E601" i="43"/>
  <c r="E600" i="43"/>
  <c r="E599" i="43"/>
  <c r="E598" i="43"/>
  <c r="E597" i="43"/>
  <c r="E596" i="43"/>
  <c r="E595" i="43"/>
  <c r="E594" i="43"/>
  <c r="E593" i="43"/>
  <c r="E592" i="43"/>
  <c r="E591" i="43"/>
  <c r="E590" i="43"/>
  <c r="E589" i="43"/>
  <c r="E588" i="43"/>
  <c r="E587" i="43"/>
  <c r="E586" i="43"/>
  <c r="E585" i="43"/>
  <c r="E584" i="43"/>
  <c r="E583" i="43"/>
  <c r="E582" i="43"/>
  <c r="E581" i="43"/>
  <c r="E580" i="43"/>
  <c r="E579" i="43"/>
  <c r="E578" i="43"/>
  <c r="E577" i="43"/>
  <c r="E576" i="43"/>
  <c r="E575" i="43"/>
  <c r="E574" i="43"/>
  <c r="E573" i="43"/>
  <c r="E572" i="43"/>
  <c r="E571" i="43"/>
  <c r="E570" i="43"/>
  <c r="E569" i="43"/>
  <c r="E568" i="43"/>
  <c r="E567" i="43"/>
  <c r="E566" i="43"/>
  <c r="E565" i="43"/>
  <c r="E564" i="43"/>
  <c r="E563" i="43"/>
  <c r="E562" i="43"/>
  <c r="E561" i="43"/>
  <c r="E560" i="43"/>
  <c r="E559" i="43"/>
  <c r="E558" i="43"/>
  <c r="E557" i="43"/>
  <c r="E556" i="43"/>
  <c r="E555" i="43"/>
  <c r="E554" i="43"/>
  <c r="E553" i="43"/>
  <c r="E552" i="43"/>
  <c r="E551" i="43"/>
  <c r="E550" i="43"/>
  <c r="E549" i="43"/>
  <c r="E548" i="43"/>
  <c r="E547" i="43"/>
  <c r="E546" i="43"/>
  <c r="E545" i="43"/>
  <c r="E544" i="43"/>
  <c r="E543" i="43"/>
  <c r="E542" i="43"/>
  <c r="E541" i="43"/>
  <c r="E540" i="43"/>
  <c r="E539" i="43"/>
  <c r="E538" i="43"/>
  <c r="E537" i="43"/>
  <c r="E536" i="43"/>
  <c r="E535" i="43"/>
  <c r="E534" i="43"/>
  <c r="E533" i="43"/>
  <c r="E532" i="43"/>
  <c r="E531" i="43"/>
  <c r="E530" i="43"/>
  <c r="E529" i="43"/>
  <c r="E528" i="43"/>
  <c r="E527" i="43"/>
  <c r="E526" i="43"/>
  <c r="E525" i="43"/>
  <c r="E524" i="43"/>
  <c r="E523" i="43"/>
  <c r="E522" i="43"/>
  <c r="E521" i="43"/>
  <c r="E520" i="43"/>
  <c r="E519" i="43"/>
  <c r="E518" i="43"/>
  <c r="E517" i="43"/>
  <c r="E516" i="43"/>
  <c r="E515" i="43"/>
  <c r="E514" i="43"/>
  <c r="E513" i="43"/>
  <c r="E512" i="43"/>
  <c r="E511" i="43"/>
  <c r="E510" i="43"/>
  <c r="E509" i="43"/>
  <c r="E508" i="43"/>
  <c r="E507" i="43"/>
  <c r="E506" i="43"/>
  <c r="E505" i="43"/>
  <c r="E504" i="43"/>
  <c r="E503" i="43"/>
  <c r="E502" i="43"/>
  <c r="E501" i="43"/>
  <c r="E500" i="43"/>
  <c r="E499" i="43"/>
  <c r="E498" i="43"/>
  <c r="E497" i="43"/>
  <c r="E496" i="43"/>
  <c r="E495" i="43"/>
  <c r="E494" i="43"/>
  <c r="E493" i="43"/>
  <c r="E492" i="43"/>
  <c r="E491" i="43"/>
  <c r="E490" i="43"/>
  <c r="E489" i="43"/>
  <c r="E488" i="43"/>
  <c r="E487" i="43"/>
  <c r="E486" i="43"/>
  <c r="E485" i="43"/>
  <c r="E484" i="43"/>
  <c r="E483" i="43"/>
  <c r="E482" i="43"/>
  <c r="E481" i="43"/>
  <c r="E480" i="43"/>
  <c r="E479" i="43"/>
  <c r="E478" i="43"/>
  <c r="E477" i="43"/>
  <c r="E476" i="43"/>
  <c r="E475" i="43"/>
  <c r="E474" i="43"/>
  <c r="E473" i="43"/>
  <c r="E472" i="43"/>
  <c r="E471" i="43"/>
  <c r="E470" i="43"/>
  <c r="E469" i="43"/>
  <c r="E468" i="43"/>
  <c r="E467" i="43"/>
  <c r="E466" i="43"/>
  <c r="E465" i="43"/>
  <c r="E464" i="43"/>
  <c r="E463" i="43"/>
  <c r="E462" i="43"/>
  <c r="E461" i="43"/>
  <c r="E460" i="43"/>
  <c r="E459" i="43"/>
  <c r="E458" i="43"/>
  <c r="E457" i="43"/>
  <c r="E456" i="43"/>
  <c r="E455" i="43"/>
  <c r="E454" i="43"/>
  <c r="E453" i="43"/>
  <c r="E452" i="43"/>
  <c r="E451" i="43"/>
  <c r="E450" i="43"/>
  <c r="E449" i="43"/>
  <c r="E448" i="43"/>
  <c r="E447" i="43"/>
  <c r="E446" i="43"/>
  <c r="E445" i="43"/>
  <c r="E444" i="43"/>
  <c r="E443" i="43"/>
  <c r="E442" i="43"/>
  <c r="E441" i="43"/>
  <c r="E440" i="43"/>
  <c r="E439" i="43"/>
  <c r="E438" i="43"/>
  <c r="E437" i="43"/>
  <c r="E436" i="43"/>
  <c r="E435" i="43"/>
  <c r="E434" i="43"/>
  <c r="E433" i="43"/>
  <c r="E432" i="43"/>
  <c r="E431" i="43"/>
  <c r="E430" i="43"/>
  <c r="E429" i="43"/>
  <c r="E428" i="43"/>
  <c r="E427" i="43"/>
  <c r="E426" i="43"/>
  <c r="E425" i="43"/>
  <c r="E424" i="43"/>
  <c r="E423" i="43"/>
  <c r="E422" i="43"/>
  <c r="E421" i="43"/>
  <c r="E420" i="43"/>
  <c r="E419" i="43"/>
  <c r="E418" i="43"/>
  <c r="E417" i="43"/>
  <c r="E416" i="43"/>
  <c r="E415" i="43"/>
  <c r="E414" i="43"/>
  <c r="E413" i="43"/>
  <c r="E412" i="43"/>
  <c r="E411" i="43"/>
  <c r="E410" i="43"/>
  <c r="E409" i="43"/>
  <c r="E408" i="43"/>
  <c r="E407" i="43"/>
  <c r="E406" i="43"/>
  <c r="E405" i="43"/>
  <c r="E404" i="43"/>
  <c r="E403" i="43"/>
  <c r="E402" i="43"/>
  <c r="E401" i="43"/>
  <c r="E400" i="43"/>
  <c r="E399" i="43"/>
  <c r="E398" i="43"/>
  <c r="E397" i="43"/>
  <c r="E396" i="43"/>
  <c r="E395" i="43"/>
  <c r="E394" i="43"/>
  <c r="E393" i="43"/>
  <c r="E392" i="43"/>
  <c r="E391" i="43"/>
  <c r="E390" i="43"/>
  <c r="E389" i="43"/>
  <c r="E388" i="43"/>
  <c r="E387" i="43"/>
  <c r="E386" i="43"/>
  <c r="E385" i="43"/>
  <c r="E384" i="43"/>
  <c r="E383" i="43"/>
  <c r="E382" i="43"/>
  <c r="E381" i="43"/>
  <c r="E380" i="43"/>
  <c r="E379" i="43"/>
  <c r="E378" i="43"/>
  <c r="E377" i="43"/>
  <c r="E376" i="43"/>
  <c r="E375" i="43"/>
  <c r="E374" i="43"/>
  <c r="E373" i="43"/>
  <c r="E372" i="43"/>
  <c r="E371" i="43"/>
  <c r="E370" i="43"/>
  <c r="E369" i="43"/>
  <c r="E368" i="43"/>
  <c r="E367" i="43"/>
  <c r="E366" i="43"/>
  <c r="E365" i="43"/>
  <c r="E364" i="43"/>
  <c r="E363" i="43"/>
  <c r="E362" i="43"/>
  <c r="E361" i="43"/>
  <c r="E360" i="43"/>
  <c r="E359" i="43"/>
  <c r="E358" i="43"/>
  <c r="E357" i="43"/>
  <c r="E356" i="43"/>
  <c r="E355" i="43"/>
  <c r="E354" i="43"/>
  <c r="E353" i="43"/>
  <c r="E352" i="43"/>
  <c r="E351" i="43"/>
  <c r="E350" i="43"/>
  <c r="E349" i="43"/>
  <c r="E348" i="43"/>
  <c r="E347" i="43"/>
  <c r="E346" i="43"/>
  <c r="E345" i="43"/>
  <c r="E344" i="43"/>
  <c r="E343" i="43"/>
  <c r="E342" i="43"/>
  <c r="E341" i="43"/>
  <c r="E340" i="43"/>
  <c r="E339" i="43"/>
  <c r="E338" i="43"/>
  <c r="E337" i="43"/>
  <c r="E336" i="43"/>
  <c r="E335" i="43"/>
  <c r="E334" i="43"/>
  <c r="E333" i="43"/>
  <c r="E332" i="43"/>
  <c r="E331" i="43"/>
  <c r="E330" i="43"/>
  <c r="E329" i="43"/>
  <c r="E328" i="43"/>
  <c r="E327" i="43"/>
  <c r="E326" i="43"/>
  <c r="E325" i="43"/>
  <c r="E324" i="43"/>
  <c r="E323" i="43"/>
  <c r="E322" i="43"/>
  <c r="E321" i="43"/>
  <c r="E320" i="43"/>
  <c r="E319" i="43"/>
  <c r="E318" i="43"/>
  <c r="E317" i="43"/>
  <c r="E316" i="43"/>
  <c r="E315" i="43"/>
  <c r="E314" i="43"/>
  <c r="E313" i="43"/>
  <c r="E312" i="43"/>
  <c r="E311" i="43"/>
  <c r="E310" i="43"/>
  <c r="E309" i="43"/>
  <c r="E308" i="43"/>
  <c r="E307" i="43"/>
  <c r="E306" i="43"/>
  <c r="E305" i="43"/>
  <c r="E304" i="43"/>
  <c r="E303" i="43"/>
  <c r="E302" i="43"/>
  <c r="E301" i="43"/>
  <c r="E300" i="43"/>
  <c r="E299" i="43"/>
  <c r="E298" i="43"/>
  <c r="E297" i="43"/>
  <c r="E296" i="43"/>
  <c r="E295" i="43"/>
  <c r="E294" i="43"/>
  <c r="E293" i="43"/>
  <c r="E292" i="43"/>
  <c r="E291" i="43"/>
  <c r="E290" i="43"/>
  <c r="E289" i="43"/>
  <c r="E288" i="43"/>
  <c r="E287" i="43"/>
  <c r="E286" i="43"/>
  <c r="E285" i="43"/>
  <c r="E284" i="43"/>
  <c r="E283" i="43"/>
  <c r="E282" i="43"/>
  <c r="E281" i="43"/>
  <c r="E280" i="43"/>
  <c r="E279" i="43"/>
  <c r="E278" i="43"/>
  <c r="E277" i="43"/>
  <c r="E276" i="43"/>
  <c r="E275" i="43"/>
  <c r="E274" i="43"/>
  <c r="E273" i="43"/>
  <c r="E272" i="43"/>
  <c r="E271" i="43"/>
  <c r="E270" i="43"/>
  <c r="E269" i="43"/>
  <c r="E268" i="43"/>
  <c r="E267" i="43"/>
  <c r="E266" i="43"/>
  <c r="E265" i="43"/>
  <c r="E264" i="43"/>
  <c r="E263" i="43"/>
  <c r="E262" i="43"/>
  <c r="E261" i="43"/>
  <c r="E260" i="43"/>
  <c r="E259" i="43"/>
  <c r="E258" i="43"/>
  <c r="E257" i="43"/>
  <c r="E256" i="43"/>
  <c r="E255" i="43"/>
  <c r="E254" i="43"/>
  <c r="E253" i="43"/>
  <c r="E252" i="43"/>
  <c r="E251" i="43"/>
  <c r="E250" i="43"/>
  <c r="E249" i="43"/>
  <c r="E248" i="43"/>
  <c r="E247" i="43"/>
  <c r="E246" i="43"/>
  <c r="E245" i="43"/>
  <c r="E244" i="43"/>
  <c r="E243" i="43"/>
  <c r="E242" i="43"/>
  <c r="E241" i="43"/>
  <c r="E240" i="43"/>
  <c r="E239" i="43"/>
  <c r="E238" i="43"/>
  <c r="E237" i="43"/>
  <c r="E236" i="43"/>
  <c r="E235" i="43"/>
  <c r="E234" i="43"/>
  <c r="E233" i="43"/>
  <c r="E232" i="43"/>
  <c r="E231" i="43"/>
  <c r="E230" i="43"/>
  <c r="E229" i="43"/>
  <c r="E228" i="43"/>
  <c r="E227" i="43"/>
  <c r="E226" i="43"/>
  <c r="E225" i="43"/>
  <c r="E224" i="43"/>
  <c r="E223" i="43"/>
  <c r="E222" i="43"/>
  <c r="E221" i="43"/>
  <c r="E220" i="43"/>
  <c r="E219" i="43"/>
  <c r="E218" i="43"/>
  <c r="E217" i="43"/>
  <c r="E216" i="43"/>
  <c r="E215" i="43"/>
  <c r="E214" i="43"/>
  <c r="E213" i="43"/>
  <c r="E212" i="43"/>
  <c r="E211" i="43"/>
  <c r="E210" i="43"/>
  <c r="E209" i="43"/>
  <c r="E208" i="43"/>
  <c r="E207" i="43"/>
  <c r="E206" i="43"/>
  <c r="E205" i="43"/>
  <c r="E204" i="43"/>
  <c r="E203" i="43"/>
  <c r="E202" i="43"/>
  <c r="E201" i="43"/>
  <c r="E200" i="43"/>
  <c r="E199" i="43"/>
  <c r="E198" i="43"/>
  <c r="E197" i="43"/>
  <c r="E196" i="43"/>
  <c r="E195" i="43"/>
  <c r="E194" i="43"/>
  <c r="E193" i="43"/>
  <c r="E192" i="43"/>
  <c r="E191" i="43"/>
  <c r="E190" i="43"/>
  <c r="E189" i="43"/>
  <c r="E188" i="43"/>
  <c r="E187" i="43"/>
  <c r="E186" i="43"/>
  <c r="E185" i="43"/>
  <c r="E184" i="43"/>
  <c r="E183" i="43"/>
  <c r="E182" i="43"/>
  <c r="E181" i="43"/>
  <c r="E180" i="43"/>
  <c r="E179" i="43"/>
  <c r="E178" i="43"/>
  <c r="E177" i="43"/>
  <c r="E176" i="43"/>
  <c r="E175" i="43"/>
  <c r="E174" i="43"/>
  <c r="E173" i="43"/>
  <c r="E172" i="43"/>
  <c r="E171" i="43"/>
  <c r="E170" i="43"/>
  <c r="E169" i="43"/>
  <c r="E168" i="43"/>
  <c r="E167" i="43"/>
  <c r="E166" i="43"/>
  <c r="E165" i="43"/>
  <c r="E164" i="43"/>
  <c r="E163" i="43"/>
  <c r="E162" i="43"/>
  <c r="E161" i="43"/>
  <c r="E160" i="43"/>
  <c r="E159" i="43"/>
  <c r="E158" i="43"/>
  <c r="E157" i="43"/>
  <c r="E156" i="43"/>
  <c r="E155" i="43"/>
  <c r="E154" i="43"/>
  <c r="E153" i="43"/>
  <c r="E152" i="43"/>
  <c r="E151" i="43"/>
  <c r="E150" i="43"/>
  <c r="E149" i="43"/>
  <c r="E148" i="43"/>
  <c r="E147" i="43"/>
  <c r="E146" i="43"/>
  <c r="E145" i="43"/>
  <c r="E144" i="43"/>
  <c r="E143" i="43"/>
  <c r="E142" i="43"/>
  <c r="E141" i="43"/>
  <c r="E140" i="43"/>
  <c r="E139" i="43"/>
  <c r="E138" i="43"/>
  <c r="E137" i="43"/>
  <c r="E136" i="43"/>
  <c r="E135" i="43"/>
  <c r="E134" i="43"/>
  <c r="E133" i="43"/>
  <c r="E132" i="43"/>
  <c r="E131" i="43"/>
  <c r="E130" i="43"/>
  <c r="E129" i="43"/>
  <c r="E128" i="43"/>
  <c r="E127" i="43"/>
  <c r="E126" i="43"/>
  <c r="E125" i="43"/>
  <c r="E124" i="43"/>
  <c r="E123" i="43"/>
  <c r="E122" i="43"/>
  <c r="E121" i="43"/>
  <c r="E120" i="43"/>
  <c r="E119"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11" i="43"/>
  <c r="E10" i="43"/>
  <c r="E9" i="43"/>
  <c r="E8" i="43"/>
  <c r="E7" i="43"/>
  <c r="E6" i="43"/>
  <c r="E5" i="43"/>
  <c r="E4" i="43"/>
  <c r="E3" i="43"/>
  <c r="E2" i="43"/>
  <c r="C13" i="49" l="1"/>
  <c r="M7" i="12"/>
  <c r="L37" i="31"/>
  <c r="M37" i="31"/>
  <c r="N37" i="31"/>
  <c r="I27" i="34" l="1"/>
  <c r="R26" i="40" l="1"/>
  <c r="R25" i="40"/>
  <c r="R24" i="40"/>
  <c r="R23" i="40"/>
  <c r="R22" i="40"/>
  <c r="R21" i="40"/>
  <c r="R20" i="40"/>
  <c r="R19" i="40"/>
  <c r="R18" i="40"/>
  <c r="R17" i="40"/>
  <c r="R16" i="40"/>
  <c r="R15" i="40"/>
  <c r="R14" i="40"/>
  <c r="R13" i="40"/>
  <c r="R12" i="40"/>
  <c r="R11" i="40"/>
  <c r="R10" i="40"/>
  <c r="R9" i="40"/>
  <c r="R8" i="40"/>
  <c r="R7" i="40"/>
  <c r="R6" i="40"/>
  <c r="R5" i="40"/>
  <c r="R4" i="40"/>
  <c r="R3" i="40"/>
  <c r="R2" i="40"/>
  <c r="I15" i="10"/>
  <c r="H15" i="7"/>
  <c r="K15" i="22" l="1"/>
  <c r="N19" i="48"/>
  <c r="N20" i="48"/>
  <c r="N21" i="48"/>
  <c r="N22" i="48"/>
  <c r="N23" i="48"/>
  <c r="N24" i="48"/>
  <c r="N25" i="48"/>
  <c r="N26" i="48"/>
  <c r="N27" i="48"/>
  <c r="N28" i="48"/>
  <c r="N29" i="48"/>
  <c r="N30" i="48"/>
  <c r="N3" i="48"/>
  <c r="N4" i="48"/>
  <c r="N5" i="48"/>
  <c r="N6" i="48"/>
  <c r="N7" i="48"/>
  <c r="N8" i="48"/>
  <c r="N9" i="48"/>
  <c r="N10" i="48"/>
  <c r="N11" i="48"/>
  <c r="N12" i="48"/>
  <c r="N13" i="48"/>
  <c r="N14" i="48"/>
  <c r="N15" i="48"/>
  <c r="N16" i="48"/>
  <c r="N17" i="48"/>
  <c r="N18" i="48"/>
  <c r="N2" i="48"/>
  <c r="C23" i="1" l="1"/>
  <c r="F40" i="47"/>
  <c r="E40" i="47"/>
  <c r="D40" i="47"/>
  <c r="C40" i="47"/>
  <c r="F39" i="47"/>
  <c r="E39" i="47"/>
  <c r="D39" i="47"/>
  <c r="C39" i="47"/>
  <c r="F38" i="47"/>
  <c r="E38" i="47"/>
  <c r="D38" i="47"/>
  <c r="C38" i="47"/>
  <c r="F37" i="47"/>
  <c r="E37" i="47"/>
  <c r="D37" i="47"/>
  <c r="C37" i="47"/>
  <c r="F36" i="47"/>
  <c r="E36" i="47"/>
  <c r="D36" i="47"/>
  <c r="C36" i="47"/>
  <c r="F33" i="47"/>
  <c r="F41" i="47" s="1"/>
  <c r="E33" i="47"/>
  <c r="E41" i="47" s="1"/>
  <c r="D33" i="47"/>
  <c r="D41" i="47" s="1"/>
  <c r="C33" i="47"/>
  <c r="C41" i="47" s="1"/>
  <c r="E34" i="46"/>
  <c r="I31" i="46"/>
  <c r="G31" i="46"/>
  <c r="G47" i="46" s="1"/>
  <c r="F31" i="46"/>
  <c r="E31" i="46"/>
  <c r="D31" i="46"/>
  <c r="C31" i="46"/>
  <c r="H30" i="46"/>
  <c r="J30" i="46" s="1"/>
  <c r="H29" i="46"/>
  <c r="H31" i="46" s="1"/>
  <c r="H47" i="46" s="1"/>
  <c r="I28" i="46"/>
  <c r="H28" i="46"/>
  <c r="H46" i="46" s="1"/>
  <c r="G28" i="46"/>
  <c r="G46" i="46" s="1"/>
  <c r="I46" i="46" s="1"/>
  <c r="F28" i="46"/>
  <c r="E28" i="46"/>
  <c r="D28" i="46"/>
  <c r="C28" i="46"/>
  <c r="H27" i="46"/>
  <c r="J27" i="46" s="1"/>
  <c r="J26" i="46"/>
  <c r="J28" i="46" s="1"/>
  <c r="H26" i="46"/>
  <c r="I25" i="46"/>
  <c r="G25" i="46"/>
  <c r="G45" i="46" s="1"/>
  <c r="F25" i="46"/>
  <c r="E25" i="46"/>
  <c r="D25" i="46"/>
  <c r="C25" i="46"/>
  <c r="H24" i="46"/>
  <c r="J24" i="46" s="1"/>
  <c r="H23" i="46"/>
  <c r="H25" i="46" s="1"/>
  <c r="H45" i="46" s="1"/>
  <c r="I22" i="46"/>
  <c r="H22" i="46"/>
  <c r="H44" i="46" s="1"/>
  <c r="G22" i="46"/>
  <c r="G44" i="46" s="1"/>
  <c r="I44" i="46" s="1"/>
  <c r="F22" i="46"/>
  <c r="E22" i="46"/>
  <c r="D22" i="46"/>
  <c r="C22" i="46"/>
  <c r="H21" i="46"/>
  <c r="J21" i="46" s="1"/>
  <c r="J20" i="46"/>
  <c r="J22" i="46" s="1"/>
  <c r="H20" i="46"/>
  <c r="I19" i="46"/>
  <c r="G19" i="46"/>
  <c r="G43" i="46" s="1"/>
  <c r="I43" i="46" s="1"/>
  <c r="F19" i="46"/>
  <c r="E19" i="46"/>
  <c r="D19" i="46"/>
  <c r="C19" i="46"/>
  <c r="J18" i="46"/>
  <c r="H18" i="46"/>
  <c r="H17" i="46"/>
  <c r="H19" i="46" s="1"/>
  <c r="H43" i="46" s="1"/>
  <c r="I16" i="46"/>
  <c r="H16" i="46"/>
  <c r="H42" i="46" s="1"/>
  <c r="G16" i="46"/>
  <c r="G42" i="46" s="1"/>
  <c r="I42" i="46" s="1"/>
  <c r="F16" i="46"/>
  <c r="E16" i="46"/>
  <c r="D16" i="46"/>
  <c r="C16" i="46"/>
  <c r="H15" i="46"/>
  <c r="J15" i="46" s="1"/>
  <c r="J14" i="46"/>
  <c r="J16" i="46" s="1"/>
  <c r="H14" i="46"/>
  <c r="I13" i="46"/>
  <c r="G13" i="46"/>
  <c r="G41" i="46" s="1"/>
  <c r="I41" i="46" s="1"/>
  <c r="F13" i="46"/>
  <c r="E13" i="46"/>
  <c r="D13" i="46"/>
  <c r="C13" i="46"/>
  <c r="J12" i="46"/>
  <c r="H12" i="46"/>
  <c r="H11" i="46"/>
  <c r="H13" i="46" s="1"/>
  <c r="H41" i="46" s="1"/>
  <c r="I10" i="46"/>
  <c r="H10" i="46"/>
  <c r="H40" i="46" s="1"/>
  <c r="G10" i="46"/>
  <c r="G40" i="46" s="1"/>
  <c r="I40" i="46" s="1"/>
  <c r="F10" i="46"/>
  <c r="E10" i="46"/>
  <c r="D10" i="46"/>
  <c r="C10" i="46"/>
  <c r="H9" i="46"/>
  <c r="J9" i="46" s="1"/>
  <c r="J8" i="46"/>
  <c r="J10" i="46" s="1"/>
  <c r="H8" i="46"/>
  <c r="I7" i="46"/>
  <c r="G7" i="46"/>
  <c r="G39" i="46" s="1"/>
  <c r="F7" i="46"/>
  <c r="E7" i="46"/>
  <c r="D7" i="46"/>
  <c r="C7" i="46"/>
  <c r="J6" i="46"/>
  <c r="H6" i="46"/>
  <c r="H5" i="46"/>
  <c r="J5" i="46" s="1"/>
  <c r="J7" i="46" s="1"/>
  <c r="I4" i="46"/>
  <c r="H4" i="46"/>
  <c r="H38" i="46" s="1"/>
  <c r="G4" i="46"/>
  <c r="G38" i="46" s="1"/>
  <c r="I38" i="46" s="1"/>
  <c r="F4" i="46"/>
  <c r="E4" i="46"/>
  <c r="D4" i="46"/>
  <c r="C4" i="46"/>
  <c r="H3" i="46"/>
  <c r="J3" i="46" s="1"/>
  <c r="J2" i="46"/>
  <c r="H2" i="46"/>
  <c r="J4" i="46" l="1"/>
  <c r="I45" i="46"/>
  <c r="I47" i="46"/>
  <c r="H7" i="46"/>
  <c r="H39" i="46" s="1"/>
  <c r="I39" i="46" s="1"/>
  <c r="J11" i="46"/>
  <c r="J13" i="46" s="1"/>
  <c r="J29" i="46"/>
  <c r="J31" i="46" s="1"/>
  <c r="J17" i="46"/>
  <c r="J19" i="46" s="1"/>
  <c r="J23" i="46"/>
  <c r="J25" i="46" s="1"/>
  <c r="F11" i="27" l="1"/>
  <c r="D11" i="27"/>
  <c r="C11" i="27"/>
  <c r="B11" i="27"/>
  <c r="F7" i="27"/>
  <c r="E7" i="27"/>
  <c r="D7" i="27"/>
  <c r="C7" i="27"/>
  <c r="B7" i="27"/>
  <c r="F3" i="27"/>
  <c r="D3" i="27"/>
  <c r="C3" i="27"/>
  <c r="B3" i="27"/>
  <c r="H7" i="27" l="1"/>
  <c r="I29" i="26"/>
  <c r="H14" i="25"/>
  <c r="G14" i="25"/>
  <c r="F14" i="25"/>
  <c r="E14" i="25"/>
  <c r="D14" i="25"/>
  <c r="C14" i="25"/>
  <c r="B14" i="25"/>
  <c r="B13" i="25"/>
  <c r="C13" i="25"/>
  <c r="D13" i="25"/>
  <c r="E13" i="25"/>
  <c r="F13" i="25"/>
  <c r="G13" i="25"/>
  <c r="H13" i="25"/>
  <c r="K14" i="25" l="1"/>
  <c r="I14" i="25"/>
  <c r="J14" i="25"/>
  <c r="C12" i="24"/>
  <c r="H26" i="45"/>
  <c r="E26" i="45"/>
  <c r="E16" i="21" l="1"/>
  <c r="C16" i="21"/>
  <c r="B16" i="21"/>
  <c r="E15" i="21"/>
  <c r="C15" i="21"/>
  <c r="B15" i="21"/>
  <c r="F2" i="44"/>
  <c r="O18" i="16"/>
  <c r="O17" i="16"/>
  <c r="O15" i="16"/>
  <c r="O14" i="16"/>
  <c r="O13" i="16"/>
  <c r="O3" i="16"/>
  <c r="O4" i="16"/>
  <c r="O5" i="16"/>
  <c r="O6" i="16"/>
  <c r="O7" i="16"/>
  <c r="O8" i="16"/>
  <c r="O9" i="16"/>
  <c r="O10" i="16"/>
  <c r="O11" i="16"/>
  <c r="O2" i="16"/>
  <c r="L19" i="16"/>
  <c r="U4" i="14"/>
  <c r="U16" i="14" s="1"/>
  <c r="U3" i="14"/>
  <c r="U15" i="14" s="1"/>
  <c r="U2" i="14"/>
  <c r="U14" i="14" s="1"/>
  <c r="T4" i="14"/>
  <c r="T3" i="14"/>
  <c r="T2" i="14"/>
  <c r="Q13" i="20"/>
  <c r="P13" i="20"/>
  <c r="O13" i="20"/>
  <c r="P36" i="31"/>
  <c r="P32" i="31"/>
  <c r="P3" i="31"/>
  <c r="P6" i="31"/>
  <c r="P11" i="31"/>
  <c r="P17" i="31"/>
  <c r="P15" i="31"/>
  <c r="P19" i="31"/>
  <c r="P27" i="31"/>
  <c r="P9" i="31"/>
  <c r="P10" i="31"/>
  <c r="P35" i="31"/>
  <c r="P13" i="31"/>
  <c r="P18" i="31"/>
  <c r="P30" i="31"/>
  <c r="P33" i="31"/>
  <c r="P21" i="31"/>
  <c r="P24" i="31"/>
  <c r="P29" i="31"/>
  <c r="P28" i="31"/>
  <c r="P22" i="31"/>
  <c r="P7" i="31"/>
  <c r="P16" i="31"/>
  <c r="P8" i="31"/>
  <c r="P5" i="31"/>
  <c r="P12" i="31"/>
  <c r="P26" i="31"/>
  <c r="P14" i="31"/>
  <c r="P4" i="31"/>
  <c r="P31" i="31"/>
  <c r="P34" i="31"/>
  <c r="P23" i="31"/>
  <c r="P20" i="31"/>
  <c r="P2" i="31"/>
  <c r="P25" i="31"/>
  <c r="I25" i="34"/>
  <c r="C13" i="38"/>
  <c r="B13" i="38"/>
  <c r="C12" i="38"/>
  <c r="B12" i="38"/>
  <c r="D12" i="38" s="1"/>
  <c r="P24" i="40"/>
  <c r="P23" i="40"/>
  <c r="P17" i="40"/>
  <c r="P18" i="40"/>
  <c r="P19" i="40"/>
  <c r="P20" i="40"/>
  <c r="P21" i="40"/>
  <c r="P22" i="40"/>
  <c r="P16" i="40"/>
  <c r="P15" i="40"/>
  <c r="P4" i="40"/>
  <c r="P5" i="40"/>
  <c r="P6" i="40"/>
  <c r="P7" i="40"/>
  <c r="P8" i="40"/>
  <c r="P9" i="40"/>
  <c r="P10" i="40"/>
  <c r="P11" i="40"/>
  <c r="P12" i="40"/>
  <c r="P13" i="40"/>
  <c r="P14" i="40"/>
  <c r="P2" i="40"/>
  <c r="P3" i="40"/>
  <c r="S2" i="40"/>
  <c r="S3" i="40"/>
  <c r="S4" i="40"/>
  <c r="S5" i="40"/>
  <c r="S6" i="40"/>
  <c r="S7" i="40"/>
  <c r="S8" i="40"/>
  <c r="S9" i="40"/>
  <c r="S10" i="40"/>
  <c r="S11" i="40"/>
  <c r="S12" i="40"/>
  <c r="S13" i="40"/>
  <c r="S14" i="40"/>
  <c r="S15" i="40"/>
  <c r="S16" i="40"/>
  <c r="S17" i="40"/>
  <c r="S18" i="40"/>
  <c r="S19" i="40"/>
  <c r="S20" i="40"/>
  <c r="S21" i="40"/>
  <c r="S22" i="40"/>
  <c r="S23" i="40"/>
  <c r="S24" i="40"/>
  <c r="O27" i="12"/>
  <c r="L27" i="12"/>
  <c r="K27" i="12"/>
  <c r="J27" i="12"/>
  <c r="I27" i="12"/>
  <c r="E27" i="12"/>
  <c r="D27" i="12"/>
  <c r="C27" i="12"/>
  <c r="G27" i="12" s="1"/>
  <c r="M11" i="5" s="1"/>
  <c r="B27" i="12"/>
  <c r="O26" i="12"/>
  <c r="L26" i="12"/>
  <c r="F6" i="27" s="1"/>
  <c r="K26" i="12"/>
  <c r="J26" i="12"/>
  <c r="I26" i="12"/>
  <c r="E26" i="12"/>
  <c r="E6" i="27" s="1"/>
  <c r="D26" i="12"/>
  <c r="D6" i="27" s="1"/>
  <c r="C26" i="12"/>
  <c r="B26" i="12"/>
  <c r="B6" i="27" s="1"/>
  <c r="H25" i="12"/>
  <c r="G25" i="12"/>
  <c r="F25" i="12"/>
  <c r="H24" i="12"/>
  <c r="G24" i="12"/>
  <c r="M10" i="5" s="1"/>
  <c r="F24" i="12"/>
  <c r="M5" i="5" s="1"/>
  <c r="H23" i="12"/>
  <c r="G23" i="12"/>
  <c r="F23" i="12"/>
  <c r="H22" i="12"/>
  <c r="G22" i="12"/>
  <c r="F22" i="12"/>
  <c r="H21" i="12"/>
  <c r="G21" i="12"/>
  <c r="F21" i="12"/>
  <c r="H20" i="12"/>
  <c r="G20" i="12"/>
  <c r="F20" i="12"/>
  <c r="M19" i="12"/>
  <c r="H19" i="12"/>
  <c r="G19" i="12"/>
  <c r="F19" i="12"/>
  <c r="H18" i="12"/>
  <c r="G18" i="12"/>
  <c r="F18" i="12"/>
  <c r="H17" i="12"/>
  <c r="G17" i="12"/>
  <c r="F17" i="12"/>
  <c r="H16" i="12"/>
  <c r="G16" i="12"/>
  <c r="M9" i="5" s="1"/>
  <c r="F16" i="12"/>
  <c r="M4" i="5" s="1"/>
  <c r="H15" i="12"/>
  <c r="G15" i="12"/>
  <c r="F15" i="12"/>
  <c r="H14" i="12"/>
  <c r="G14" i="12"/>
  <c r="F14" i="12"/>
  <c r="H13" i="12"/>
  <c r="G13" i="12"/>
  <c r="F13" i="12"/>
  <c r="H12" i="12"/>
  <c r="G12" i="12"/>
  <c r="F12" i="12"/>
  <c r="H11" i="12"/>
  <c r="G11" i="12"/>
  <c r="F11" i="12"/>
  <c r="H10" i="12"/>
  <c r="G10" i="12"/>
  <c r="F10" i="12"/>
  <c r="H9" i="12"/>
  <c r="G9" i="12"/>
  <c r="F9" i="12"/>
  <c r="H8" i="12"/>
  <c r="G8" i="12"/>
  <c r="F8" i="12"/>
  <c r="H7" i="12"/>
  <c r="G7" i="12"/>
  <c r="F7" i="12"/>
  <c r="H6" i="12"/>
  <c r="G6" i="12"/>
  <c r="F6" i="12"/>
  <c r="H5" i="12"/>
  <c r="G5" i="12"/>
  <c r="F5" i="12"/>
  <c r="H4" i="12"/>
  <c r="G4" i="12"/>
  <c r="F4" i="12"/>
  <c r="H3" i="12"/>
  <c r="G3" i="12"/>
  <c r="M8" i="5" s="1"/>
  <c r="F3" i="12"/>
  <c r="M3" i="5" s="1"/>
  <c r="I53" i="12"/>
  <c r="C6" i="27" l="1"/>
  <c r="H6" i="27"/>
  <c r="C17" i="23"/>
  <c r="E17" i="23"/>
  <c r="G17" i="23"/>
  <c r="P26" i="40"/>
  <c r="B17" i="23"/>
  <c r="D17" i="23"/>
  <c r="F17" i="23"/>
  <c r="P25" i="40"/>
  <c r="D16" i="21"/>
  <c r="F16" i="21" s="1"/>
  <c r="D15" i="21"/>
  <c r="F15" i="21" s="1"/>
  <c r="T5" i="14"/>
  <c r="S25" i="40"/>
  <c r="S26" i="40" s="1"/>
  <c r="G26" i="12"/>
  <c r="F27" i="12"/>
  <c r="M6" i="5" s="1"/>
  <c r="F26" i="12"/>
  <c r="T8" i="14" l="1"/>
  <c r="T9" i="14"/>
  <c r="T10" i="14"/>
  <c r="T11" i="14"/>
  <c r="T13" i="10"/>
  <c r="S13" i="10"/>
  <c r="R13" i="10"/>
  <c r="Q13" i="10"/>
  <c r="P13" i="10"/>
  <c r="O13" i="10"/>
  <c r="N13" i="10"/>
  <c r="M13" i="10"/>
  <c r="T13" i="11"/>
  <c r="S13" i="11"/>
  <c r="R13" i="11"/>
  <c r="Q13" i="11"/>
  <c r="P13" i="11"/>
  <c r="O13" i="11"/>
  <c r="N13" i="11"/>
  <c r="M13" i="11"/>
  <c r="T13" i="7"/>
  <c r="S13" i="7"/>
  <c r="R13" i="7"/>
  <c r="Q13" i="7"/>
  <c r="P13" i="7"/>
  <c r="O13" i="7"/>
  <c r="N13" i="7"/>
  <c r="M13" i="7"/>
  <c r="C7" i="9"/>
  <c r="C8" i="9"/>
  <c r="C9" i="9"/>
  <c r="C10" i="9"/>
  <c r="C11" i="9"/>
  <c r="C3" i="9"/>
  <c r="C4" i="9"/>
  <c r="C5" i="9"/>
  <c r="C6" i="9"/>
  <c r="C2" i="9"/>
  <c r="O11" i="9"/>
  <c r="O10" i="9"/>
  <c r="O9" i="9"/>
  <c r="O8" i="9"/>
  <c r="O7" i="9"/>
  <c r="O6" i="9"/>
  <c r="O5" i="9"/>
  <c r="O4" i="9"/>
  <c r="O3" i="9"/>
  <c r="O2" i="9"/>
  <c r="D2" i="9"/>
  <c r="E2" i="9"/>
  <c r="F2" i="9"/>
  <c r="G2" i="9"/>
  <c r="H2" i="9"/>
  <c r="I2" i="9"/>
  <c r="J2" i="9"/>
  <c r="K2" i="9"/>
  <c r="L2" i="9"/>
  <c r="M2" i="9"/>
  <c r="D3" i="9"/>
  <c r="E3" i="9"/>
  <c r="F3" i="9"/>
  <c r="G3" i="9"/>
  <c r="H3" i="9"/>
  <c r="I3" i="9"/>
  <c r="J3" i="9"/>
  <c r="K3" i="9"/>
  <c r="L3" i="9"/>
  <c r="M3" i="9"/>
  <c r="D4" i="9"/>
  <c r="E4" i="9"/>
  <c r="F4" i="9"/>
  <c r="G4" i="9"/>
  <c r="H4" i="9"/>
  <c r="I4" i="9"/>
  <c r="J4" i="9"/>
  <c r="K4" i="9"/>
  <c r="L4" i="9"/>
  <c r="M4" i="9"/>
  <c r="D5" i="9"/>
  <c r="E5" i="9"/>
  <c r="F5" i="9"/>
  <c r="G5" i="9"/>
  <c r="H5" i="9"/>
  <c r="I5" i="9"/>
  <c r="J5" i="9"/>
  <c r="K5" i="9"/>
  <c r="L5" i="9"/>
  <c r="M5" i="9"/>
  <c r="D6" i="9"/>
  <c r="E6" i="9"/>
  <c r="F6" i="9"/>
  <c r="G6" i="9"/>
  <c r="H6" i="9"/>
  <c r="I6" i="9"/>
  <c r="J6" i="9"/>
  <c r="K6" i="9"/>
  <c r="L6" i="9"/>
  <c r="M6" i="9"/>
  <c r="D7" i="9"/>
  <c r="E7" i="9"/>
  <c r="F7" i="9"/>
  <c r="G7" i="9"/>
  <c r="H7" i="9"/>
  <c r="I7" i="9"/>
  <c r="J7" i="9"/>
  <c r="K7" i="9"/>
  <c r="L7" i="9"/>
  <c r="M7" i="9"/>
  <c r="D8" i="9"/>
  <c r="E8" i="9"/>
  <c r="F8" i="9"/>
  <c r="G8" i="9"/>
  <c r="H8" i="9"/>
  <c r="I8" i="9"/>
  <c r="J8" i="9"/>
  <c r="K8" i="9"/>
  <c r="L8" i="9"/>
  <c r="M8" i="9"/>
  <c r="D9" i="9"/>
  <c r="E9" i="9"/>
  <c r="F9" i="9"/>
  <c r="G9" i="9"/>
  <c r="H9" i="9"/>
  <c r="I9" i="9"/>
  <c r="J9" i="9"/>
  <c r="K9" i="9"/>
  <c r="L9" i="9"/>
  <c r="M9" i="9"/>
  <c r="D10" i="9"/>
  <c r="E10" i="9"/>
  <c r="F10" i="9"/>
  <c r="G10" i="9"/>
  <c r="H10" i="9"/>
  <c r="I10" i="9"/>
  <c r="J10" i="9"/>
  <c r="K10" i="9"/>
  <c r="L10" i="9"/>
  <c r="M10" i="9"/>
  <c r="D11" i="9"/>
  <c r="E11" i="9"/>
  <c r="F11" i="9"/>
  <c r="G11" i="9"/>
  <c r="H11" i="9"/>
  <c r="I11" i="9"/>
  <c r="J11" i="9"/>
  <c r="K11" i="9"/>
  <c r="L11" i="9"/>
  <c r="M11" i="9"/>
  <c r="N10" i="9"/>
  <c r="N11" i="9"/>
  <c r="N6" i="9"/>
  <c r="N7" i="9"/>
  <c r="N8" i="9"/>
  <c r="N9" i="9"/>
  <c r="N5" i="9"/>
  <c r="N4" i="9"/>
  <c r="N3" i="9"/>
  <c r="N2" i="9"/>
  <c r="L45" i="8" l="1"/>
  <c r="L44" i="8"/>
  <c r="L43" i="8"/>
  <c r="L42" i="8"/>
  <c r="L41" i="8"/>
  <c r="L40" i="8"/>
  <c r="L39" i="8"/>
  <c r="L38" i="8"/>
  <c r="L37" i="8"/>
  <c r="L36" i="8"/>
  <c r="L35" i="8"/>
  <c r="L34" i="8"/>
  <c r="L33" i="8"/>
  <c r="L32" i="8"/>
  <c r="L31" i="8"/>
  <c r="L30" i="8"/>
  <c r="L29" i="8"/>
  <c r="L28" i="8"/>
  <c r="L27" i="8"/>
  <c r="L26" i="8"/>
  <c r="L22" i="8"/>
  <c r="L46" i="8" s="1"/>
  <c r="B23" i="6"/>
  <c r="C23" i="6"/>
  <c r="D23" i="6"/>
  <c r="E23" i="6"/>
  <c r="F23" i="6"/>
  <c r="G23" i="6"/>
  <c r="H23" i="6"/>
  <c r="B24" i="6"/>
  <c r="C24" i="6"/>
  <c r="D24" i="6"/>
  <c r="E24" i="6"/>
  <c r="F24" i="6" s="1"/>
  <c r="J23" i="6"/>
  <c r="M14" i="22" l="1"/>
  <c r="G24" i="6" s="1"/>
  <c r="H24" i="6" s="1"/>
  <c r="Q14" i="22"/>
  <c r="P14" i="22"/>
  <c r="O14" i="22"/>
  <c r="M5" i="3"/>
  <c r="M4" i="3"/>
  <c r="M3" i="3"/>
  <c r="M2" i="3"/>
  <c r="L5" i="3"/>
  <c r="L4" i="3"/>
  <c r="L3" i="3"/>
  <c r="L2" i="3"/>
  <c r="U5" i="2"/>
  <c r="U19" i="2" s="1"/>
  <c r="U4" i="2"/>
  <c r="U18" i="2" s="1"/>
  <c r="U3" i="2"/>
  <c r="U17" i="2" s="1"/>
  <c r="U2" i="2"/>
  <c r="U16" i="2" s="1"/>
  <c r="T5" i="2"/>
  <c r="T4" i="2"/>
  <c r="T3" i="2"/>
  <c r="T2" i="2"/>
  <c r="L6" i="3" l="1"/>
  <c r="L13" i="3" s="1"/>
  <c r="T6" i="2"/>
  <c r="L12" i="3" l="1"/>
  <c r="L11" i="3"/>
  <c r="L10" i="3"/>
  <c r="L9" i="3"/>
  <c r="T12" i="2"/>
  <c r="T13" i="2"/>
  <c r="T11" i="2"/>
  <c r="T10" i="2"/>
  <c r="T9" i="2"/>
  <c r="L23" i="1" l="1"/>
  <c r="K23" i="1"/>
  <c r="K24" i="1" s="1"/>
  <c r="J23" i="1"/>
  <c r="I23" i="1"/>
  <c r="D23" i="1"/>
  <c r="B23" i="1"/>
  <c r="H22" i="1"/>
  <c r="G22" i="1"/>
  <c r="F22" i="1"/>
  <c r="E22" i="1"/>
  <c r="H21" i="1"/>
  <c r="G21" i="1"/>
  <c r="M12" i="15" s="1"/>
  <c r="F21" i="1"/>
  <c r="M6" i="15" s="1"/>
  <c r="E21" i="1"/>
  <c r="E3" i="27" s="1"/>
  <c r="H3" i="27" s="1"/>
  <c r="H20" i="1"/>
  <c r="G20" i="1"/>
  <c r="F20" i="1"/>
  <c r="E20" i="1"/>
  <c r="H19" i="1"/>
  <c r="G19" i="1"/>
  <c r="F19" i="1"/>
  <c r="E19" i="1"/>
  <c r="H18" i="1"/>
  <c r="G18" i="1"/>
  <c r="F18" i="1"/>
  <c r="E18" i="1"/>
  <c r="H17" i="1"/>
  <c r="G17" i="1"/>
  <c r="M11" i="15" s="1"/>
  <c r="F17" i="1"/>
  <c r="M5" i="15" s="1"/>
  <c r="E17" i="1"/>
  <c r="H16" i="1"/>
  <c r="G16" i="1"/>
  <c r="F16" i="1"/>
  <c r="E16" i="1"/>
  <c r="H15" i="1"/>
  <c r="G15" i="1"/>
  <c r="F15" i="1"/>
  <c r="E15" i="1"/>
  <c r="H14" i="1"/>
  <c r="G14" i="1"/>
  <c r="F14" i="1"/>
  <c r="E14" i="1"/>
  <c r="H13" i="1"/>
  <c r="G13" i="1"/>
  <c r="F13" i="1"/>
  <c r="E13" i="1"/>
  <c r="H12" i="1"/>
  <c r="G12" i="1"/>
  <c r="F12" i="1"/>
  <c r="E12" i="1"/>
  <c r="H11" i="1"/>
  <c r="G11" i="1"/>
  <c r="F11" i="1"/>
  <c r="E11" i="1"/>
  <c r="H10" i="1"/>
  <c r="G10" i="1"/>
  <c r="F10" i="1"/>
  <c r="E10" i="1"/>
  <c r="H9" i="1"/>
  <c r="G9" i="1"/>
  <c r="M10" i="15" s="1"/>
  <c r="F9" i="1"/>
  <c r="M4" i="15" s="1"/>
  <c r="E9" i="1"/>
  <c r="H8" i="1"/>
  <c r="G8" i="1"/>
  <c r="F8" i="1"/>
  <c r="E8" i="1"/>
  <c r="H7" i="1"/>
  <c r="G7" i="1"/>
  <c r="F7" i="1"/>
  <c r="E7" i="1"/>
  <c r="H6" i="1"/>
  <c r="G6" i="1"/>
  <c r="F6" i="1"/>
  <c r="E6" i="1"/>
  <c r="H5" i="1"/>
  <c r="G5" i="1"/>
  <c r="F5" i="1"/>
  <c r="E5" i="1"/>
  <c r="H4" i="1"/>
  <c r="G4" i="1"/>
  <c r="F4" i="1"/>
  <c r="E4" i="1"/>
  <c r="H3" i="1"/>
  <c r="G3" i="1"/>
  <c r="M9" i="15" s="1"/>
  <c r="F3" i="1"/>
  <c r="M3" i="15" s="1"/>
  <c r="E3" i="1"/>
  <c r="C24" i="1" l="1"/>
  <c r="C2" i="27"/>
  <c r="E14" i="26"/>
  <c r="I24" i="1"/>
  <c r="B14" i="26"/>
  <c r="E23" i="1"/>
  <c r="E11" i="27"/>
  <c r="H11" i="27" s="1"/>
  <c r="B24" i="1"/>
  <c r="B2" i="27"/>
  <c r="D24" i="1"/>
  <c r="D2" i="27"/>
  <c r="G14" i="26"/>
  <c r="J24" i="1"/>
  <c r="C14" i="26"/>
  <c r="C29" i="26" s="1"/>
  <c r="L24" i="1"/>
  <c r="F2" i="27"/>
  <c r="F14" i="26"/>
  <c r="G24" i="1"/>
  <c r="M13" i="15" s="1"/>
  <c r="F24" i="1"/>
  <c r="M7" i="15" s="1"/>
  <c r="F23" i="1"/>
  <c r="G23" i="1"/>
  <c r="G29" i="26" l="1"/>
  <c r="H14" i="26"/>
  <c r="E24" i="1"/>
  <c r="E2" i="27"/>
  <c r="H2" i="27" s="1"/>
  <c r="F29" i="26"/>
  <c r="B29" i="26"/>
  <c r="D14" i="26"/>
  <c r="D29" i="26" s="1"/>
  <c r="K14" i="26"/>
  <c r="E29" i="26"/>
  <c r="M22" i="8"/>
  <c r="K22" i="8"/>
  <c r="L14" i="26" l="1"/>
  <c r="J14" i="26"/>
  <c r="H29" i="26"/>
  <c r="I19" i="26"/>
  <c r="I20" i="26"/>
  <c r="I21" i="26"/>
  <c r="I22" i="26"/>
  <c r="I23" i="26"/>
  <c r="I24" i="26"/>
  <c r="I25" i="26"/>
  <c r="I26" i="26"/>
  <c r="I27" i="26"/>
  <c r="I28" i="26"/>
  <c r="I18" i="26"/>
  <c r="T12" i="10" l="1"/>
  <c r="S12" i="10"/>
  <c r="R12" i="10"/>
  <c r="Q12" i="10"/>
  <c r="P12" i="10"/>
  <c r="O12" i="10"/>
  <c r="N12" i="10"/>
  <c r="M12" i="10"/>
  <c r="T12" i="11"/>
  <c r="S12" i="11"/>
  <c r="R12" i="11"/>
  <c r="Q12" i="11"/>
  <c r="P12" i="11"/>
  <c r="O12" i="11"/>
  <c r="N12" i="11"/>
  <c r="M12" i="11"/>
  <c r="T12" i="7"/>
  <c r="S12" i="7"/>
  <c r="R12" i="7"/>
  <c r="Q12" i="7"/>
  <c r="P12" i="7"/>
  <c r="O12" i="7"/>
  <c r="N12" i="7"/>
  <c r="M12" i="7"/>
  <c r="K13" i="25" l="1"/>
  <c r="I13" i="25"/>
  <c r="J13" i="25"/>
  <c r="M46" i="8" l="1"/>
  <c r="N46" i="8" s="1"/>
  <c r="M45" i="8"/>
  <c r="M44" i="8"/>
  <c r="M43" i="8"/>
  <c r="M42" i="8"/>
  <c r="M41" i="8"/>
  <c r="M40" i="8"/>
  <c r="M39" i="8"/>
  <c r="M38" i="8"/>
  <c r="M37" i="8"/>
  <c r="M36" i="8"/>
  <c r="M35" i="8"/>
  <c r="M34" i="8"/>
  <c r="M33" i="8"/>
  <c r="M32" i="8"/>
  <c r="M31" i="8"/>
  <c r="M30" i="8"/>
  <c r="M29" i="8"/>
  <c r="N29" i="8" s="1"/>
  <c r="M28" i="8"/>
  <c r="M27" i="8"/>
  <c r="M26" i="8"/>
  <c r="Q13" i="22"/>
  <c r="P13" i="22"/>
  <c r="O13" i="22"/>
  <c r="K5" i="3"/>
  <c r="K4" i="3"/>
  <c r="K3" i="3"/>
  <c r="K2" i="3"/>
  <c r="S5" i="2"/>
  <c r="S4" i="2"/>
  <c r="S3" i="2"/>
  <c r="S2" i="2"/>
  <c r="B47" i="1"/>
  <c r="C47" i="1"/>
  <c r="D47" i="1"/>
  <c r="H23" i="1" l="1"/>
  <c r="T16" i="2"/>
  <c r="T18" i="2"/>
  <c r="T17" i="2"/>
  <c r="T19" i="2"/>
  <c r="N30" i="8"/>
  <c r="N37" i="8"/>
  <c r="N38" i="8"/>
  <c r="N26" i="8"/>
  <c r="N34" i="8"/>
  <c r="N27" i="8"/>
  <c r="N43" i="8"/>
  <c r="N45" i="8"/>
  <c r="N42" i="8"/>
  <c r="N35" i="8"/>
  <c r="N44" i="8"/>
  <c r="J24" i="6"/>
  <c r="N31" i="8"/>
  <c r="N39" i="8"/>
  <c r="N32" i="8"/>
  <c r="N40" i="8"/>
  <c r="N33" i="8"/>
  <c r="N41" i="8"/>
  <c r="N28" i="8"/>
  <c r="N36" i="8"/>
  <c r="K6" i="3"/>
  <c r="S6" i="2"/>
  <c r="S10" i="2" l="1"/>
  <c r="T20" i="2"/>
  <c r="S12" i="2"/>
  <c r="S9" i="2"/>
  <c r="K13" i="3"/>
  <c r="K10" i="3"/>
  <c r="K12" i="3"/>
  <c r="K11" i="3"/>
  <c r="K9" i="3"/>
  <c r="S11" i="2"/>
  <c r="S13" i="2"/>
  <c r="L47" i="1" l="1"/>
  <c r="K47" i="1"/>
  <c r="K48" i="1" s="1"/>
  <c r="J47" i="1"/>
  <c r="I47" i="1"/>
  <c r="D48" i="1"/>
  <c r="C48" i="1"/>
  <c r="H24" i="1" s="1"/>
  <c r="F47" i="1"/>
  <c r="H46" i="1"/>
  <c r="G46" i="1"/>
  <c r="F46" i="1"/>
  <c r="E46" i="1"/>
  <c r="H45" i="1"/>
  <c r="G45" i="1"/>
  <c r="L12" i="15" s="1"/>
  <c r="F45" i="1"/>
  <c r="L6" i="15" s="1"/>
  <c r="E45" i="1"/>
  <c r="H44" i="1"/>
  <c r="G44" i="1"/>
  <c r="F44" i="1"/>
  <c r="E44" i="1"/>
  <c r="H43" i="1"/>
  <c r="G43" i="1"/>
  <c r="F43" i="1"/>
  <c r="E43" i="1"/>
  <c r="H42" i="1"/>
  <c r="G42" i="1"/>
  <c r="F42" i="1"/>
  <c r="E42" i="1"/>
  <c r="H41" i="1"/>
  <c r="G41" i="1"/>
  <c r="L11" i="15" s="1"/>
  <c r="F41" i="1"/>
  <c r="L5" i="15" s="1"/>
  <c r="E41" i="1"/>
  <c r="H40" i="1"/>
  <c r="G40" i="1"/>
  <c r="F40" i="1"/>
  <c r="E40" i="1"/>
  <c r="H39" i="1"/>
  <c r="G39" i="1"/>
  <c r="F39" i="1"/>
  <c r="E39" i="1"/>
  <c r="H38" i="1"/>
  <c r="G38" i="1"/>
  <c r="F38" i="1"/>
  <c r="E38" i="1"/>
  <c r="H37" i="1"/>
  <c r="G37" i="1"/>
  <c r="F37" i="1"/>
  <c r="E37" i="1"/>
  <c r="H36" i="1"/>
  <c r="G36" i="1"/>
  <c r="F36" i="1"/>
  <c r="E36" i="1"/>
  <c r="H35" i="1"/>
  <c r="G35" i="1"/>
  <c r="F35" i="1"/>
  <c r="E35" i="1"/>
  <c r="H34" i="1"/>
  <c r="G34" i="1"/>
  <c r="F34" i="1"/>
  <c r="E34" i="1"/>
  <c r="H33" i="1"/>
  <c r="G33" i="1"/>
  <c r="L10" i="15" s="1"/>
  <c r="F33" i="1"/>
  <c r="L4" i="15" s="1"/>
  <c r="E33" i="1"/>
  <c r="H32" i="1"/>
  <c r="G32" i="1"/>
  <c r="F32" i="1"/>
  <c r="E32" i="1"/>
  <c r="H31" i="1"/>
  <c r="G31" i="1"/>
  <c r="F31" i="1"/>
  <c r="E31" i="1"/>
  <c r="H30" i="1"/>
  <c r="G30" i="1"/>
  <c r="F30" i="1"/>
  <c r="E30" i="1"/>
  <c r="H29" i="1"/>
  <c r="G29" i="1"/>
  <c r="F29" i="1"/>
  <c r="E29" i="1"/>
  <c r="H28" i="1"/>
  <c r="G28" i="1"/>
  <c r="F28" i="1"/>
  <c r="E28" i="1"/>
  <c r="H27" i="1"/>
  <c r="G27" i="1"/>
  <c r="L9" i="15" s="1"/>
  <c r="F27" i="1"/>
  <c r="L3" i="15" s="1"/>
  <c r="E27" i="1"/>
  <c r="E47" i="1" s="1"/>
  <c r="E48" i="1" s="1"/>
  <c r="I48" i="1" l="1"/>
  <c r="B13" i="26"/>
  <c r="J48" i="1"/>
  <c r="L48" i="1"/>
  <c r="G48" i="1"/>
  <c r="L13" i="15" s="1"/>
  <c r="B48" i="1"/>
  <c r="F48" i="1" s="1"/>
  <c r="L7" i="15" s="1"/>
  <c r="G47" i="1"/>
  <c r="M46" i="12"/>
  <c r="B28" i="26" l="1"/>
  <c r="K15" i="34" l="1"/>
  <c r="K2" i="34"/>
  <c r="C16" i="24" l="1"/>
  <c r="B19" i="16"/>
  <c r="C19" i="16"/>
  <c r="D19" i="16"/>
  <c r="E19" i="16"/>
  <c r="F19" i="16"/>
  <c r="G19" i="16"/>
  <c r="H19" i="16"/>
  <c r="I19" i="16"/>
  <c r="J19" i="16"/>
  <c r="K19" i="16"/>
  <c r="M19" i="16"/>
  <c r="N13" i="16" s="1"/>
  <c r="N14" i="16" l="1"/>
  <c r="V16" i="14"/>
  <c r="V15" i="14"/>
  <c r="V14" i="14"/>
  <c r="Q14" i="20"/>
  <c r="P14" i="20"/>
  <c r="O14" i="20"/>
  <c r="U5" i="14" l="1"/>
  <c r="U17" i="14" s="1"/>
  <c r="I26" i="34"/>
  <c r="G26" i="34"/>
  <c r="B26" i="34"/>
  <c r="B25" i="34"/>
  <c r="B27" i="34" s="1"/>
  <c r="F26" i="34"/>
  <c r="E26" i="34"/>
  <c r="D26" i="34"/>
  <c r="F25" i="34"/>
  <c r="F27" i="34" s="1"/>
  <c r="E25" i="34"/>
  <c r="E27" i="34" s="1"/>
  <c r="D25" i="34"/>
  <c r="D27" i="34" s="1"/>
  <c r="D11" i="38"/>
  <c r="O24" i="40"/>
  <c r="Q24" i="40" s="1"/>
  <c r="O23" i="40"/>
  <c r="Q23" i="40" s="1"/>
  <c r="O22" i="40"/>
  <c r="Q22" i="40" s="1"/>
  <c r="O21" i="40"/>
  <c r="Q21" i="40" s="1"/>
  <c r="O20" i="40"/>
  <c r="Q20" i="40" s="1"/>
  <c r="O19" i="40"/>
  <c r="Q19" i="40" s="1"/>
  <c r="O18" i="40"/>
  <c r="Q18" i="40" s="1"/>
  <c r="O17" i="40"/>
  <c r="Q17" i="40" s="1"/>
  <c r="O16" i="40"/>
  <c r="Q16" i="40" s="1"/>
  <c r="O15" i="40"/>
  <c r="Q15" i="40" s="1"/>
  <c r="O14" i="40"/>
  <c r="Q14" i="40" s="1"/>
  <c r="O13" i="40"/>
  <c r="Q13" i="40" s="1"/>
  <c r="O12" i="40"/>
  <c r="Q12" i="40" s="1"/>
  <c r="O11" i="40"/>
  <c r="Q11" i="40" s="1"/>
  <c r="O10" i="40"/>
  <c r="Q10" i="40" s="1"/>
  <c r="O9" i="40"/>
  <c r="Q9" i="40" s="1"/>
  <c r="O8" i="40"/>
  <c r="Q8" i="40" s="1"/>
  <c r="O7" i="40"/>
  <c r="Q7" i="40" s="1"/>
  <c r="O6" i="40"/>
  <c r="Q6" i="40" s="1"/>
  <c r="O5" i="40"/>
  <c r="Q5" i="40" s="1"/>
  <c r="O4" i="40"/>
  <c r="Q4" i="40" s="1"/>
  <c r="O3" i="40"/>
  <c r="Q3" i="40" s="1"/>
  <c r="O2" i="40"/>
  <c r="Q2" i="40" s="1"/>
  <c r="C25" i="34" l="1"/>
  <c r="C26" i="34"/>
  <c r="U11" i="14"/>
  <c r="U10" i="14"/>
  <c r="U9" i="14"/>
  <c r="U8" i="14"/>
  <c r="O54" i="12" l="1"/>
  <c r="L54" i="12"/>
  <c r="K54" i="12"/>
  <c r="J54" i="12"/>
  <c r="I54" i="12"/>
  <c r="E54" i="12"/>
  <c r="D54" i="12"/>
  <c r="C54" i="12"/>
  <c r="B54" i="12"/>
  <c r="O53" i="12"/>
  <c r="L53" i="12"/>
  <c r="F13" i="26" s="1"/>
  <c r="K53" i="12"/>
  <c r="J53" i="12"/>
  <c r="C13" i="26" s="1"/>
  <c r="E53" i="12"/>
  <c r="D53" i="12"/>
  <c r="G13" i="26" s="1"/>
  <c r="C53" i="12"/>
  <c r="B53" i="12"/>
  <c r="H52" i="12"/>
  <c r="G52" i="12"/>
  <c r="F52" i="12"/>
  <c r="H51" i="12"/>
  <c r="G51" i="12"/>
  <c r="L10" i="5" s="1"/>
  <c r="F51" i="12"/>
  <c r="L5" i="5" s="1"/>
  <c r="H50" i="12"/>
  <c r="G50" i="12"/>
  <c r="F50" i="12"/>
  <c r="H49" i="12"/>
  <c r="G49" i="12"/>
  <c r="F49" i="12"/>
  <c r="H48" i="12"/>
  <c r="G48" i="12"/>
  <c r="F48" i="12"/>
  <c r="H47" i="12"/>
  <c r="G47" i="12"/>
  <c r="F47" i="12"/>
  <c r="H46" i="12"/>
  <c r="G46" i="12"/>
  <c r="F46" i="12"/>
  <c r="H45" i="12"/>
  <c r="G45" i="12"/>
  <c r="F45" i="12"/>
  <c r="H44" i="12"/>
  <c r="G44" i="12"/>
  <c r="F44" i="12"/>
  <c r="H43" i="12"/>
  <c r="G43" i="12"/>
  <c r="L9" i="5" s="1"/>
  <c r="F43" i="12"/>
  <c r="L4" i="5" s="1"/>
  <c r="H42" i="12"/>
  <c r="G42" i="12"/>
  <c r="F42" i="12"/>
  <c r="H41" i="12"/>
  <c r="G41" i="12"/>
  <c r="F41" i="12"/>
  <c r="H40" i="12"/>
  <c r="G40" i="12"/>
  <c r="F40" i="12"/>
  <c r="H39" i="12"/>
  <c r="G39" i="12"/>
  <c r="F39" i="12"/>
  <c r="H38" i="12"/>
  <c r="G38" i="12"/>
  <c r="F38" i="12"/>
  <c r="H37" i="12"/>
  <c r="G37" i="12"/>
  <c r="F37" i="12"/>
  <c r="H36" i="12"/>
  <c r="G36" i="12"/>
  <c r="F36" i="12"/>
  <c r="H35" i="12"/>
  <c r="G35" i="12"/>
  <c r="F35" i="12"/>
  <c r="M34" i="12"/>
  <c r="H34" i="12"/>
  <c r="G34" i="12"/>
  <c r="F34" i="12"/>
  <c r="H33" i="12"/>
  <c r="G33" i="12"/>
  <c r="F33" i="12"/>
  <c r="H32" i="12"/>
  <c r="G32" i="12"/>
  <c r="F32" i="12"/>
  <c r="H31" i="12"/>
  <c r="G31" i="12"/>
  <c r="F31" i="12"/>
  <c r="H30" i="12"/>
  <c r="G30" i="12"/>
  <c r="L8" i="5" s="1"/>
  <c r="F30" i="12"/>
  <c r="L3" i="5" s="1"/>
  <c r="H26" i="12" l="1"/>
  <c r="E13" i="26"/>
  <c r="E28" i="26" s="1"/>
  <c r="O26" i="40"/>
  <c r="Q26" i="40" s="1"/>
  <c r="H27" i="12"/>
  <c r="G28" i="26"/>
  <c r="K13" i="26"/>
  <c r="H13" i="26"/>
  <c r="C28" i="26"/>
  <c r="D13" i="26"/>
  <c r="D28" i="26" s="1"/>
  <c r="F28" i="26"/>
  <c r="L13" i="26"/>
  <c r="B16" i="23"/>
  <c r="C16" i="23"/>
  <c r="E16" i="23"/>
  <c r="D16" i="23"/>
  <c r="O25" i="40"/>
  <c r="Q25" i="40" s="1"/>
  <c r="G16" i="23"/>
  <c r="F16" i="23"/>
  <c r="F53" i="12"/>
  <c r="G53" i="12"/>
  <c r="G54" i="12"/>
  <c r="L11" i="5" s="1"/>
  <c r="F54" i="12"/>
  <c r="L6" i="5" s="1"/>
  <c r="J24" i="40"/>
  <c r="I24" i="40"/>
  <c r="H24" i="40"/>
  <c r="G24" i="40"/>
  <c r="F24" i="40"/>
  <c r="E24" i="40"/>
  <c r="J23" i="40"/>
  <c r="I23" i="40"/>
  <c r="H23" i="40"/>
  <c r="G23" i="40"/>
  <c r="F23" i="40"/>
  <c r="E23" i="40"/>
  <c r="J22" i="40"/>
  <c r="I22" i="40"/>
  <c r="H22" i="40"/>
  <c r="G22" i="40"/>
  <c r="F22" i="40"/>
  <c r="E22" i="40"/>
  <c r="J21" i="40"/>
  <c r="I21" i="40"/>
  <c r="H21" i="40"/>
  <c r="G21" i="40"/>
  <c r="F21" i="40"/>
  <c r="E21" i="40"/>
  <c r="J20" i="40"/>
  <c r="I20" i="40"/>
  <c r="H20" i="40"/>
  <c r="G20" i="40"/>
  <c r="F20" i="40"/>
  <c r="E20" i="40"/>
  <c r="J19" i="40"/>
  <c r="I19" i="40"/>
  <c r="H19" i="40"/>
  <c r="G19" i="40"/>
  <c r="F19" i="40"/>
  <c r="E19" i="40"/>
  <c r="J18" i="40"/>
  <c r="I18" i="40"/>
  <c r="H18" i="40"/>
  <c r="G18" i="40"/>
  <c r="F18" i="40"/>
  <c r="E18" i="40"/>
  <c r="J17" i="40"/>
  <c r="I17" i="40"/>
  <c r="H17" i="40"/>
  <c r="G17" i="40"/>
  <c r="F17" i="40"/>
  <c r="E17" i="40"/>
  <c r="J16" i="40"/>
  <c r="I16" i="40"/>
  <c r="H16" i="40"/>
  <c r="G16" i="40"/>
  <c r="F16" i="40"/>
  <c r="E16" i="40"/>
  <c r="J15" i="40"/>
  <c r="I15" i="40"/>
  <c r="H15" i="40"/>
  <c r="G15" i="40"/>
  <c r="F15" i="40"/>
  <c r="E15" i="40"/>
  <c r="J14" i="40"/>
  <c r="I14" i="40"/>
  <c r="H14" i="40"/>
  <c r="G14" i="40"/>
  <c r="F14" i="40"/>
  <c r="E14" i="40"/>
  <c r="J13" i="40"/>
  <c r="I13" i="40"/>
  <c r="H13" i="40"/>
  <c r="G13" i="40"/>
  <c r="F13" i="40"/>
  <c r="E13" i="40"/>
  <c r="J12" i="40"/>
  <c r="I12" i="40"/>
  <c r="H12" i="40"/>
  <c r="G12" i="40"/>
  <c r="F12" i="40"/>
  <c r="E12" i="40"/>
  <c r="J11" i="40"/>
  <c r="I11" i="40"/>
  <c r="H11" i="40"/>
  <c r="G11" i="40"/>
  <c r="F11" i="40"/>
  <c r="E11" i="40"/>
  <c r="J10" i="40"/>
  <c r="I10" i="40"/>
  <c r="H10" i="40"/>
  <c r="G10" i="40"/>
  <c r="F10" i="40"/>
  <c r="E10" i="40"/>
  <c r="J9" i="40"/>
  <c r="I9" i="40"/>
  <c r="H9" i="40"/>
  <c r="G9" i="40"/>
  <c r="F9" i="40"/>
  <c r="E9" i="40"/>
  <c r="J8" i="40"/>
  <c r="I8" i="40"/>
  <c r="H8" i="40"/>
  <c r="G8" i="40"/>
  <c r="F8" i="40"/>
  <c r="E8" i="40"/>
  <c r="J7" i="40"/>
  <c r="I7" i="40"/>
  <c r="H7" i="40"/>
  <c r="G7" i="40"/>
  <c r="F7" i="40"/>
  <c r="E7" i="40"/>
  <c r="J6" i="40"/>
  <c r="I6" i="40"/>
  <c r="H6" i="40"/>
  <c r="G6" i="40"/>
  <c r="F6" i="40"/>
  <c r="E6" i="40"/>
  <c r="J5" i="40"/>
  <c r="I5" i="40"/>
  <c r="H5" i="40"/>
  <c r="G5" i="40"/>
  <c r="F5" i="40"/>
  <c r="E5" i="40"/>
  <c r="J4" i="40"/>
  <c r="I4" i="40"/>
  <c r="H4" i="40"/>
  <c r="G4" i="40"/>
  <c r="F4" i="40"/>
  <c r="E4" i="40"/>
  <c r="J3" i="40"/>
  <c r="I3" i="40"/>
  <c r="H3" i="40"/>
  <c r="G3" i="40"/>
  <c r="F3" i="40"/>
  <c r="E3" i="40"/>
  <c r="I2" i="40"/>
  <c r="H2" i="40"/>
  <c r="G2" i="40"/>
  <c r="F2" i="40"/>
  <c r="E2" i="40"/>
  <c r="H28" i="26" l="1"/>
  <c r="J13" i="26"/>
  <c r="E25" i="40"/>
  <c r="E26" i="40" s="1"/>
  <c r="F25" i="40"/>
  <c r="F26" i="40" s="1"/>
  <c r="G25" i="40"/>
  <c r="G26" i="40" s="1"/>
  <c r="H25" i="40"/>
  <c r="H26" i="40" s="1"/>
  <c r="I25" i="40"/>
  <c r="I26" i="40" s="1"/>
  <c r="C3" i="40"/>
  <c r="D3" i="40"/>
  <c r="K3" i="40"/>
  <c r="L3" i="40"/>
  <c r="M3" i="40"/>
  <c r="N3" i="40"/>
  <c r="C4" i="40"/>
  <c r="D4" i="40"/>
  <c r="K4" i="40"/>
  <c r="L4" i="40"/>
  <c r="M4" i="40"/>
  <c r="N4" i="40"/>
  <c r="C5" i="40"/>
  <c r="D5" i="40"/>
  <c r="K5" i="40"/>
  <c r="L5" i="40"/>
  <c r="M5" i="40"/>
  <c r="N5" i="40"/>
  <c r="C6" i="40"/>
  <c r="D6" i="40"/>
  <c r="K6" i="40"/>
  <c r="L6" i="40"/>
  <c r="M6" i="40"/>
  <c r="N6" i="40"/>
  <c r="C7" i="40"/>
  <c r="D7" i="40"/>
  <c r="K7" i="40"/>
  <c r="L7" i="40"/>
  <c r="M7" i="40"/>
  <c r="N7" i="40"/>
  <c r="C8" i="40"/>
  <c r="D8" i="40"/>
  <c r="K8" i="40"/>
  <c r="L8" i="40"/>
  <c r="M8" i="40"/>
  <c r="N8" i="40"/>
  <c r="C9" i="40"/>
  <c r="D9" i="40"/>
  <c r="K9" i="40"/>
  <c r="L9" i="40"/>
  <c r="M9" i="40"/>
  <c r="N9" i="40"/>
  <c r="C10" i="40"/>
  <c r="D10" i="40"/>
  <c r="K10" i="40"/>
  <c r="L10" i="40"/>
  <c r="M10" i="40"/>
  <c r="N10" i="40"/>
  <c r="C11" i="40"/>
  <c r="D11" i="40"/>
  <c r="K11" i="40"/>
  <c r="L11" i="40"/>
  <c r="M11" i="40"/>
  <c r="N11" i="40"/>
  <c r="C12" i="40"/>
  <c r="D12" i="40"/>
  <c r="K12" i="40"/>
  <c r="L12" i="40"/>
  <c r="M12" i="40"/>
  <c r="N12" i="40"/>
  <c r="C13" i="40"/>
  <c r="D13" i="40"/>
  <c r="K13" i="40"/>
  <c r="L13" i="40"/>
  <c r="M13" i="40"/>
  <c r="N13" i="40"/>
  <c r="C14" i="40"/>
  <c r="D14" i="40"/>
  <c r="K14" i="40"/>
  <c r="L14" i="40"/>
  <c r="M14" i="40"/>
  <c r="N14" i="40"/>
  <c r="C15" i="40"/>
  <c r="D15" i="40"/>
  <c r="K15" i="40"/>
  <c r="L15" i="40"/>
  <c r="M15" i="40"/>
  <c r="N15" i="40"/>
  <c r="C16" i="40"/>
  <c r="D16" i="40"/>
  <c r="K16" i="40"/>
  <c r="L16" i="40"/>
  <c r="M16" i="40"/>
  <c r="N16" i="40"/>
  <c r="C17" i="40"/>
  <c r="D17" i="40"/>
  <c r="K17" i="40"/>
  <c r="L17" i="40"/>
  <c r="M17" i="40"/>
  <c r="N17" i="40"/>
  <c r="C18" i="40"/>
  <c r="D18" i="40"/>
  <c r="K18" i="40"/>
  <c r="L18" i="40"/>
  <c r="M18" i="40"/>
  <c r="N18" i="40"/>
  <c r="C19" i="40"/>
  <c r="D19" i="40"/>
  <c r="K19" i="40"/>
  <c r="L19" i="40"/>
  <c r="M19" i="40"/>
  <c r="N19" i="40"/>
  <c r="C20" i="40"/>
  <c r="D20" i="40"/>
  <c r="K20" i="40"/>
  <c r="L20" i="40"/>
  <c r="M20" i="40"/>
  <c r="N20" i="40"/>
  <c r="C21" i="40"/>
  <c r="D21" i="40"/>
  <c r="K21" i="40"/>
  <c r="L21" i="40"/>
  <c r="M21" i="40"/>
  <c r="N21" i="40"/>
  <c r="C22" i="40"/>
  <c r="D22" i="40"/>
  <c r="K22" i="40"/>
  <c r="L22" i="40"/>
  <c r="M22" i="40"/>
  <c r="N22" i="40"/>
  <c r="C23" i="40"/>
  <c r="D23" i="40"/>
  <c r="K23" i="40"/>
  <c r="L23" i="40"/>
  <c r="M23" i="40"/>
  <c r="N23" i="40"/>
  <c r="C24" i="40"/>
  <c r="D24" i="40"/>
  <c r="K24" i="40"/>
  <c r="L24" i="40"/>
  <c r="M24" i="40"/>
  <c r="N24" i="40"/>
  <c r="N2" i="40"/>
  <c r="M2" i="40"/>
  <c r="L2" i="40"/>
  <c r="K2" i="40"/>
  <c r="J2" i="40"/>
  <c r="J25" i="40" s="1"/>
  <c r="J26" i="40" s="1"/>
  <c r="D2" i="40"/>
  <c r="D25" i="40" s="1"/>
  <c r="D26" i="40" s="1"/>
  <c r="C2" i="40"/>
  <c r="B3" i="40"/>
  <c r="B4" i="40"/>
  <c r="B5" i="40"/>
  <c r="B6" i="40"/>
  <c r="B7" i="40"/>
  <c r="B8" i="40"/>
  <c r="B9" i="40"/>
  <c r="B10" i="40"/>
  <c r="B11" i="40"/>
  <c r="B12" i="40"/>
  <c r="B13" i="40"/>
  <c r="B14" i="40"/>
  <c r="B15" i="40"/>
  <c r="B16" i="40"/>
  <c r="B17" i="40"/>
  <c r="B18" i="40"/>
  <c r="B19" i="40"/>
  <c r="B20" i="40"/>
  <c r="B21" i="40"/>
  <c r="B22" i="40"/>
  <c r="B23" i="40"/>
  <c r="B24" i="40"/>
  <c r="B2" i="40"/>
  <c r="K25" i="40" l="1"/>
  <c r="K26" i="40" s="1"/>
  <c r="L25" i="40"/>
  <c r="L26" i="40" s="1"/>
  <c r="N25" i="40"/>
  <c r="N26" i="40" s="1"/>
  <c r="C25" i="40"/>
  <c r="C26" i="40" s="1"/>
  <c r="M25" i="40"/>
  <c r="M26" i="40" s="1"/>
  <c r="B25" i="40"/>
  <c r="B26" i="40" s="1"/>
  <c r="D10" i="38"/>
  <c r="D9" i="38"/>
  <c r="D8" i="38"/>
  <c r="D7" i="38"/>
  <c r="D6" i="38"/>
  <c r="D5" i="38"/>
  <c r="D4" i="38"/>
  <c r="D3" i="38"/>
  <c r="D2" i="38"/>
  <c r="D13" i="38" l="1"/>
  <c r="J3" i="34"/>
  <c r="J4" i="34"/>
  <c r="J5" i="34"/>
  <c r="J6" i="34"/>
  <c r="J7" i="34"/>
  <c r="J8" i="34"/>
  <c r="J9" i="34"/>
  <c r="J10" i="34"/>
  <c r="J11" i="34"/>
  <c r="J12" i="34"/>
  <c r="J13" i="34"/>
  <c r="J14" i="34"/>
  <c r="J15" i="34"/>
  <c r="J16" i="34"/>
  <c r="J17" i="34"/>
  <c r="J18" i="34"/>
  <c r="J19" i="34"/>
  <c r="J20" i="34"/>
  <c r="J21" i="34"/>
  <c r="J22" i="34"/>
  <c r="J23" i="34"/>
  <c r="J24" i="34"/>
  <c r="J2" i="34"/>
  <c r="H24" i="34" l="1"/>
  <c r="H23" i="34"/>
  <c r="H22" i="34"/>
  <c r="H21" i="34"/>
  <c r="H20" i="34"/>
  <c r="H19" i="34"/>
  <c r="H18" i="34"/>
  <c r="H17" i="34"/>
  <c r="H16" i="34"/>
  <c r="H15" i="34"/>
  <c r="H14" i="34"/>
  <c r="H13" i="34"/>
  <c r="H12" i="34"/>
  <c r="H11" i="34"/>
  <c r="H10" i="34"/>
  <c r="H9" i="34"/>
  <c r="H8" i="34"/>
  <c r="H7" i="34"/>
  <c r="H6" i="34"/>
  <c r="H5" i="34"/>
  <c r="H4" i="34"/>
  <c r="H3" i="34"/>
  <c r="H2" i="34"/>
  <c r="O81" i="12"/>
  <c r="O80" i="12"/>
  <c r="P3" i="12" l="1"/>
  <c r="P16" i="12"/>
  <c r="P70" i="12"/>
  <c r="P57" i="12"/>
  <c r="P43" i="12"/>
  <c r="P30" i="12"/>
  <c r="J26" i="34"/>
  <c r="J25" i="34"/>
  <c r="H26" i="34"/>
  <c r="H25" i="34"/>
  <c r="K16" i="20" l="1"/>
  <c r="C16" i="20"/>
  <c r="M61" i="12" l="1"/>
  <c r="I15" i="7"/>
  <c r="H12" i="25" l="1"/>
  <c r="G12" i="25"/>
  <c r="F12" i="25"/>
  <c r="E12" i="25"/>
  <c r="D12" i="25"/>
  <c r="C12" i="25"/>
  <c r="B12" i="25"/>
  <c r="T14" i="10"/>
  <c r="S14" i="10"/>
  <c r="R14" i="10"/>
  <c r="Q14" i="10"/>
  <c r="P14" i="10"/>
  <c r="O14" i="10"/>
  <c r="N14" i="10"/>
  <c r="M14" i="10"/>
  <c r="T14" i="11"/>
  <c r="S14" i="11"/>
  <c r="R14" i="11"/>
  <c r="Q14" i="11"/>
  <c r="P14" i="11"/>
  <c r="O14" i="11"/>
  <c r="N14" i="11"/>
  <c r="M14" i="11"/>
  <c r="K12" i="25" l="1"/>
  <c r="I12" i="25"/>
  <c r="J12" i="25"/>
  <c r="F15" i="7"/>
  <c r="E15" i="7"/>
  <c r="D15" i="7"/>
  <c r="C15" i="7"/>
  <c r="T14" i="7"/>
  <c r="S14" i="7"/>
  <c r="R14" i="7"/>
  <c r="Q14" i="7"/>
  <c r="P14" i="7"/>
  <c r="O14" i="7"/>
  <c r="N14" i="7"/>
  <c r="M14" i="7"/>
  <c r="K26" i="8" l="1"/>
  <c r="K27" i="8"/>
  <c r="K28" i="8"/>
  <c r="K29" i="8"/>
  <c r="K30" i="8"/>
  <c r="K31" i="8"/>
  <c r="K32" i="8"/>
  <c r="K33" i="8"/>
  <c r="K34" i="8"/>
  <c r="K35" i="8"/>
  <c r="K36" i="8"/>
  <c r="K37" i="8"/>
  <c r="K38" i="8"/>
  <c r="K39" i="8"/>
  <c r="K40" i="8"/>
  <c r="K41" i="8"/>
  <c r="K42" i="8"/>
  <c r="K43" i="8"/>
  <c r="K44" i="8"/>
  <c r="K45" i="8"/>
  <c r="K46" i="8"/>
  <c r="G22" i="6"/>
  <c r="E22" i="6"/>
  <c r="C22" i="6"/>
  <c r="D22" i="6"/>
  <c r="B22" i="6"/>
  <c r="Q12" i="22"/>
  <c r="N12" i="22"/>
  <c r="P12" i="22"/>
  <c r="F22" i="6" l="1"/>
  <c r="H22" i="6" s="1"/>
  <c r="J22" i="6"/>
  <c r="O12" i="22"/>
  <c r="M6" i="3"/>
  <c r="M13" i="3" s="1"/>
  <c r="U6" i="2"/>
  <c r="U9" i="2" l="1"/>
  <c r="U20" i="2"/>
  <c r="M12" i="3"/>
  <c r="M11" i="3"/>
  <c r="M10" i="3"/>
  <c r="M9" i="3"/>
  <c r="U10" i="2"/>
  <c r="U13" i="2"/>
  <c r="U11" i="2"/>
  <c r="U12" i="2"/>
  <c r="L71" i="1" l="1"/>
  <c r="K71" i="1"/>
  <c r="J71" i="1"/>
  <c r="I71" i="1"/>
  <c r="D71" i="1"/>
  <c r="C71" i="1"/>
  <c r="H47" i="1" s="1"/>
  <c r="B71" i="1"/>
  <c r="H70" i="1"/>
  <c r="G70" i="1"/>
  <c r="F70" i="1"/>
  <c r="E70" i="1"/>
  <c r="H69" i="1"/>
  <c r="G69" i="1"/>
  <c r="K12" i="15" s="1"/>
  <c r="F69" i="1"/>
  <c r="K6" i="15" s="1"/>
  <c r="E69" i="1"/>
  <c r="H68" i="1"/>
  <c r="G68" i="1"/>
  <c r="F68" i="1"/>
  <c r="E68" i="1"/>
  <c r="H67" i="1"/>
  <c r="G67" i="1"/>
  <c r="F67" i="1"/>
  <c r="E67" i="1"/>
  <c r="H66" i="1"/>
  <c r="G66" i="1"/>
  <c r="F66" i="1"/>
  <c r="E66" i="1"/>
  <c r="H65" i="1"/>
  <c r="G65" i="1"/>
  <c r="K11" i="15" s="1"/>
  <c r="F65" i="1"/>
  <c r="K5" i="15" s="1"/>
  <c r="E65" i="1"/>
  <c r="H64" i="1"/>
  <c r="G64" i="1"/>
  <c r="F64" i="1"/>
  <c r="E64" i="1"/>
  <c r="H63" i="1"/>
  <c r="G63" i="1"/>
  <c r="F63" i="1"/>
  <c r="E63" i="1"/>
  <c r="H62" i="1"/>
  <c r="G62" i="1"/>
  <c r="F62" i="1"/>
  <c r="E62" i="1"/>
  <c r="H61" i="1"/>
  <c r="G61" i="1"/>
  <c r="F61" i="1"/>
  <c r="E61" i="1"/>
  <c r="H60" i="1"/>
  <c r="G60" i="1"/>
  <c r="F60" i="1"/>
  <c r="E60" i="1"/>
  <c r="H59" i="1"/>
  <c r="G59" i="1"/>
  <c r="F59" i="1"/>
  <c r="E59" i="1"/>
  <c r="H58" i="1"/>
  <c r="G58" i="1"/>
  <c r="F58" i="1"/>
  <c r="E58" i="1"/>
  <c r="H57" i="1"/>
  <c r="G57" i="1"/>
  <c r="K10" i="15" s="1"/>
  <c r="F57" i="1"/>
  <c r="K4" i="15" s="1"/>
  <c r="E57" i="1"/>
  <c r="H56" i="1"/>
  <c r="G56" i="1"/>
  <c r="F56" i="1"/>
  <c r="E56" i="1"/>
  <c r="H55" i="1"/>
  <c r="G55" i="1"/>
  <c r="F55" i="1"/>
  <c r="E55" i="1"/>
  <c r="H54" i="1"/>
  <c r="G54" i="1"/>
  <c r="F54" i="1"/>
  <c r="E54" i="1"/>
  <c r="H53" i="1"/>
  <c r="G53" i="1"/>
  <c r="F53" i="1"/>
  <c r="E53" i="1"/>
  <c r="H52" i="1"/>
  <c r="G52" i="1"/>
  <c r="F52" i="1"/>
  <c r="E52" i="1"/>
  <c r="H51" i="1"/>
  <c r="G51" i="1"/>
  <c r="K9" i="15" s="1"/>
  <c r="F51" i="1"/>
  <c r="K3" i="15" s="1"/>
  <c r="E51" i="1"/>
  <c r="B72" i="1" l="1"/>
  <c r="J72" i="1"/>
  <c r="I72" i="1"/>
  <c r="C72" i="1"/>
  <c r="H48" i="1" s="1"/>
  <c r="K72" i="1"/>
  <c r="E71" i="1"/>
  <c r="D72" i="1"/>
  <c r="L72" i="1"/>
  <c r="G71" i="1"/>
  <c r="F71" i="1"/>
  <c r="C15" i="24"/>
  <c r="G72" i="1" l="1"/>
  <c r="K13" i="15" s="1"/>
  <c r="E72" i="1"/>
  <c r="F72" i="1"/>
  <c r="K7" i="15" s="1"/>
  <c r="E14" i="21"/>
  <c r="C14" i="21"/>
  <c r="B14" i="21"/>
  <c r="D14" i="21" l="1"/>
  <c r="F14" i="21" s="1"/>
  <c r="G16" i="21" s="1"/>
  <c r="S4" i="14"/>
  <c r="T16" i="14" s="1"/>
  <c r="S3" i="14"/>
  <c r="T15" i="14" s="1"/>
  <c r="S2" i="14"/>
  <c r="T14" i="14" s="1"/>
  <c r="C15" i="20"/>
  <c r="Q12" i="20"/>
  <c r="P12" i="20"/>
  <c r="O12" i="20"/>
  <c r="S5" i="14" l="1"/>
  <c r="T17" i="14" s="1"/>
  <c r="S10" i="14" l="1"/>
  <c r="S8" i="14"/>
  <c r="S9" i="14"/>
  <c r="S11" i="14"/>
  <c r="L81" i="12"/>
  <c r="K81" i="12"/>
  <c r="J81" i="12"/>
  <c r="I81" i="12"/>
  <c r="E81" i="12"/>
  <c r="D81" i="12"/>
  <c r="C81" i="12"/>
  <c r="H54" i="12" s="1"/>
  <c r="B81" i="12"/>
  <c r="L80" i="12"/>
  <c r="K80" i="12"/>
  <c r="J80" i="12"/>
  <c r="C12" i="26" s="1"/>
  <c r="C27" i="26" s="1"/>
  <c r="I80" i="12"/>
  <c r="B12" i="26" s="1"/>
  <c r="E80" i="12"/>
  <c r="D80" i="12"/>
  <c r="C80" i="12"/>
  <c r="H53" i="12" s="1"/>
  <c r="B80" i="12"/>
  <c r="H79" i="12"/>
  <c r="G79" i="12"/>
  <c r="F79" i="12"/>
  <c r="H78" i="12"/>
  <c r="G78" i="12"/>
  <c r="K10" i="5" s="1"/>
  <c r="F78" i="12"/>
  <c r="K5" i="5" s="1"/>
  <c r="H77" i="12"/>
  <c r="G77" i="12"/>
  <c r="F77" i="12"/>
  <c r="H76" i="12"/>
  <c r="G76" i="12"/>
  <c r="F76" i="12"/>
  <c r="H75" i="12"/>
  <c r="G75" i="12"/>
  <c r="F75" i="12"/>
  <c r="H74" i="12"/>
  <c r="G74" i="12"/>
  <c r="F74" i="12"/>
  <c r="M73" i="12"/>
  <c r="H73" i="12"/>
  <c r="G73" i="12"/>
  <c r="F73" i="12"/>
  <c r="H72" i="12"/>
  <c r="G72" i="12"/>
  <c r="F72" i="12"/>
  <c r="H71" i="12"/>
  <c r="G71" i="12"/>
  <c r="F71" i="12"/>
  <c r="H70" i="12"/>
  <c r="G70" i="12"/>
  <c r="K9" i="5" s="1"/>
  <c r="F70" i="12"/>
  <c r="K4" i="5" s="1"/>
  <c r="H69" i="12"/>
  <c r="G69" i="12"/>
  <c r="F69" i="12"/>
  <c r="H68" i="12"/>
  <c r="G68" i="12"/>
  <c r="F68" i="12"/>
  <c r="H67" i="12"/>
  <c r="G67" i="12"/>
  <c r="F67" i="12"/>
  <c r="H66" i="12"/>
  <c r="G66" i="12"/>
  <c r="F66" i="12"/>
  <c r="H65" i="12"/>
  <c r="G65" i="12"/>
  <c r="F65" i="12"/>
  <c r="H64" i="12"/>
  <c r="G64" i="12"/>
  <c r="F64" i="12"/>
  <c r="H63" i="12"/>
  <c r="G63" i="12"/>
  <c r="F63" i="12"/>
  <c r="H62" i="12"/>
  <c r="G62" i="12"/>
  <c r="F62" i="12"/>
  <c r="H61" i="12"/>
  <c r="G61" i="12"/>
  <c r="F61" i="12"/>
  <c r="H60" i="12"/>
  <c r="G60" i="12"/>
  <c r="F60" i="12"/>
  <c r="H59" i="12"/>
  <c r="G59" i="12"/>
  <c r="F59" i="12"/>
  <c r="H58" i="12"/>
  <c r="G58" i="12"/>
  <c r="F58" i="12"/>
  <c r="H57" i="12"/>
  <c r="G57" i="12"/>
  <c r="K8" i="5" s="1"/>
  <c r="F57" i="12"/>
  <c r="K3" i="5" s="1"/>
  <c r="G81" i="12" l="1"/>
  <c r="K11" i="5" s="1"/>
  <c r="D12" i="26"/>
  <c r="D27" i="26" s="1"/>
  <c r="B27" i="26"/>
  <c r="E12" i="26"/>
  <c r="E27" i="26" s="1"/>
  <c r="G12" i="26"/>
  <c r="F12" i="26"/>
  <c r="B15" i="23"/>
  <c r="C15" i="23"/>
  <c r="G15" i="23"/>
  <c r="F15" i="23"/>
  <c r="E15" i="23"/>
  <c r="D15" i="23"/>
  <c r="F81" i="12"/>
  <c r="K6" i="5" s="1"/>
  <c r="G80" i="12"/>
  <c r="F80" i="12"/>
  <c r="G27" i="26" l="1"/>
  <c r="K12" i="26"/>
  <c r="H12" i="26"/>
  <c r="F27" i="26"/>
  <c r="L12" i="26"/>
  <c r="G11" i="27"/>
  <c r="O3" i="31"/>
  <c r="O4" i="31"/>
  <c r="O5" i="31"/>
  <c r="O7" i="31"/>
  <c r="O8" i="31"/>
  <c r="O6" i="31"/>
  <c r="O10" i="31"/>
  <c r="O11" i="31"/>
  <c r="O13" i="31"/>
  <c r="O15" i="31"/>
  <c r="O17" i="31"/>
  <c r="O19" i="31"/>
  <c r="O16" i="31"/>
  <c r="O12" i="31"/>
  <c r="O14" i="31"/>
  <c r="O18" i="31"/>
  <c r="O21" i="31"/>
  <c r="O26" i="31"/>
  <c r="O23" i="31"/>
  <c r="O22" i="31"/>
  <c r="O25" i="31"/>
  <c r="O24" i="31"/>
  <c r="O28" i="31"/>
  <c r="O20" i="31"/>
  <c r="O31" i="31"/>
  <c r="O27" i="31"/>
  <c r="O30" i="31"/>
  <c r="O32" i="31"/>
  <c r="O9" i="31"/>
  <c r="O29" i="31"/>
  <c r="O33" i="31"/>
  <c r="O34" i="31"/>
  <c r="O35" i="31"/>
  <c r="O36" i="31"/>
  <c r="O2" i="31"/>
  <c r="J12" i="26" l="1"/>
  <c r="H27" i="26"/>
  <c r="M100" i="12"/>
  <c r="M115" i="12" l="1"/>
  <c r="J46" i="8" l="1"/>
  <c r="I46" i="8"/>
  <c r="J45" i="8"/>
  <c r="I45" i="8"/>
  <c r="H45" i="8"/>
  <c r="G45" i="8"/>
  <c r="F45" i="8"/>
  <c r="E45" i="8"/>
  <c r="D45" i="8"/>
  <c r="C45" i="8"/>
  <c r="B45" i="8"/>
  <c r="J44" i="8"/>
  <c r="I44" i="8"/>
  <c r="H44" i="8"/>
  <c r="G44" i="8"/>
  <c r="F44" i="8"/>
  <c r="E44" i="8"/>
  <c r="D44" i="8"/>
  <c r="C44" i="8"/>
  <c r="B44" i="8"/>
  <c r="J43" i="8"/>
  <c r="I43" i="8"/>
  <c r="H43" i="8"/>
  <c r="G43" i="8"/>
  <c r="F43" i="8"/>
  <c r="E43" i="8"/>
  <c r="D43" i="8"/>
  <c r="C43" i="8"/>
  <c r="B43" i="8"/>
  <c r="J42" i="8"/>
  <c r="I42" i="8"/>
  <c r="H42" i="8"/>
  <c r="G42" i="8"/>
  <c r="F42" i="8"/>
  <c r="E42" i="8"/>
  <c r="D42" i="8"/>
  <c r="C42" i="8"/>
  <c r="B42" i="8"/>
  <c r="J41" i="8"/>
  <c r="I41" i="8"/>
  <c r="H41" i="8"/>
  <c r="G41" i="8"/>
  <c r="F41" i="8"/>
  <c r="E41" i="8"/>
  <c r="D41" i="8"/>
  <c r="C41" i="8"/>
  <c r="B41" i="8"/>
  <c r="J40" i="8"/>
  <c r="I40" i="8"/>
  <c r="H40" i="8"/>
  <c r="G40" i="8"/>
  <c r="F40" i="8"/>
  <c r="E40" i="8"/>
  <c r="D40" i="8"/>
  <c r="C40" i="8"/>
  <c r="B40" i="8"/>
  <c r="J39" i="8"/>
  <c r="I39" i="8"/>
  <c r="H39" i="8"/>
  <c r="G39" i="8"/>
  <c r="F39" i="8"/>
  <c r="E39" i="8"/>
  <c r="D39" i="8"/>
  <c r="C39" i="8"/>
  <c r="B39" i="8"/>
  <c r="J38" i="8"/>
  <c r="I38" i="8"/>
  <c r="H38" i="8"/>
  <c r="G38" i="8"/>
  <c r="F38" i="8"/>
  <c r="E38" i="8"/>
  <c r="D38" i="8"/>
  <c r="C38" i="8"/>
  <c r="B38" i="8"/>
  <c r="J37" i="8"/>
  <c r="I37" i="8"/>
  <c r="H37" i="8"/>
  <c r="G37" i="8"/>
  <c r="F37" i="8"/>
  <c r="E37" i="8"/>
  <c r="D37" i="8"/>
  <c r="C37" i="8"/>
  <c r="B37" i="8"/>
  <c r="J36" i="8"/>
  <c r="I36" i="8"/>
  <c r="H36" i="8"/>
  <c r="G36" i="8"/>
  <c r="F36" i="8"/>
  <c r="E36" i="8"/>
  <c r="D36" i="8"/>
  <c r="C36" i="8"/>
  <c r="B36" i="8"/>
  <c r="J35" i="8"/>
  <c r="I35" i="8"/>
  <c r="H35" i="8"/>
  <c r="G35" i="8"/>
  <c r="F35" i="8"/>
  <c r="E35" i="8"/>
  <c r="D35" i="8"/>
  <c r="C35" i="8"/>
  <c r="B35" i="8"/>
  <c r="J34" i="8"/>
  <c r="I34" i="8"/>
  <c r="H34" i="8"/>
  <c r="G34" i="8"/>
  <c r="F34" i="8"/>
  <c r="E34" i="8"/>
  <c r="D34" i="8"/>
  <c r="C34" i="8"/>
  <c r="B34" i="8"/>
  <c r="J33" i="8"/>
  <c r="I33" i="8"/>
  <c r="H33" i="8"/>
  <c r="G33" i="8"/>
  <c r="F33" i="8"/>
  <c r="E33" i="8"/>
  <c r="D33" i="8"/>
  <c r="C33" i="8"/>
  <c r="B33" i="8"/>
  <c r="J32" i="8"/>
  <c r="I32" i="8"/>
  <c r="H32" i="8"/>
  <c r="G32" i="8"/>
  <c r="F32" i="8"/>
  <c r="E32" i="8"/>
  <c r="D32" i="8"/>
  <c r="C32" i="8"/>
  <c r="B32" i="8"/>
  <c r="J31" i="8"/>
  <c r="I31" i="8"/>
  <c r="H31" i="8"/>
  <c r="G31" i="8"/>
  <c r="F31" i="8"/>
  <c r="E31" i="8"/>
  <c r="D31" i="8"/>
  <c r="C31" i="8"/>
  <c r="B31" i="8"/>
  <c r="J30" i="8"/>
  <c r="I30" i="8"/>
  <c r="H30" i="8"/>
  <c r="G30" i="8"/>
  <c r="F30" i="8"/>
  <c r="E30" i="8"/>
  <c r="D30" i="8"/>
  <c r="C30" i="8"/>
  <c r="B30" i="8"/>
  <c r="J29" i="8"/>
  <c r="I29" i="8"/>
  <c r="H29" i="8"/>
  <c r="G29" i="8"/>
  <c r="F29" i="8"/>
  <c r="E29" i="8"/>
  <c r="D29" i="8"/>
  <c r="C29" i="8"/>
  <c r="B29" i="8"/>
  <c r="J28" i="8"/>
  <c r="I28" i="8"/>
  <c r="H28" i="8"/>
  <c r="G28" i="8"/>
  <c r="F28" i="8"/>
  <c r="E28" i="8"/>
  <c r="D28" i="8"/>
  <c r="C28" i="8"/>
  <c r="B28" i="8"/>
  <c r="J27" i="8"/>
  <c r="I27" i="8"/>
  <c r="H27" i="8"/>
  <c r="G27" i="8"/>
  <c r="F27" i="8"/>
  <c r="E27" i="8"/>
  <c r="D27" i="8"/>
  <c r="C27" i="8"/>
  <c r="B27" i="8"/>
  <c r="J26" i="8"/>
  <c r="I26" i="8"/>
  <c r="H26" i="8"/>
  <c r="G26" i="8"/>
  <c r="F26" i="8"/>
  <c r="E26" i="8"/>
  <c r="D26" i="8"/>
  <c r="C26" i="8"/>
  <c r="B26" i="8"/>
  <c r="G11" i="25"/>
  <c r="F11" i="25"/>
  <c r="E11" i="25"/>
  <c r="D11" i="25"/>
  <c r="C11" i="25"/>
  <c r="B11" i="25"/>
  <c r="T11" i="10"/>
  <c r="S11" i="10"/>
  <c r="R11" i="10"/>
  <c r="Q11" i="10"/>
  <c r="P11" i="10"/>
  <c r="O11" i="10"/>
  <c r="N11" i="10"/>
  <c r="M11" i="10"/>
  <c r="T10" i="11"/>
  <c r="S10" i="11"/>
  <c r="R10" i="11"/>
  <c r="Q10" i="11"/>
  <c r="P10" i="11"/>
  <c r="O10" i="11"/>
  <c r="N10" i="11"/>
  <c r="M10" i="11"/>
  <c r="T10" i="7"/>
  <c r="S10" i="7"/>
  <c r="R10" i="7"/>
  <c r="Q10" i="7"/>
  <c r="P10" i="7"/>
  <c r="O10" i="7"/>
  <c r="N10" i="7"/>
  <c r="M10" i="7"/>
  <c r="J11" i="25" l="1"/>
  <c r="K11" i="25"/>
  <c r="J21" i="6"/>
  <c r="F21" i="6"/>
  <c r="H21" i="6" s="1"/>
  <c r="Q11" i="22"/>
  <c r="M11" i="22"/>
  <c r="L11" i="22"/>
  <c r="K11" i="22"/>
  <c r="J5" i="3"/>
  <c r="J4" i="3"/>
  <c r="J3" i="3"/>
  <c r="J2" i="3"/>
  <c r="I5" i="3"/>
  <c r="I4" i="3"/>
  <c r="I3" i="3"/>
  <c r="I2" i="3"/>
  <c r="R5" i="2"/>
  <c r="S19" i="2" s="1"/>
  <c r="R4" i="2"/>
  <c r="S18" i="2" s="1"/>
  <c r="R3" i="2"/>
  <c r="S17" i="2" s="1"/>
  <c r="R2" i="2"/>
  <c r="S16" i="2" s="1"/>
  <c r="E94" i="1"/>
  <c r="E93" i="1"/>
  <c r="E92" i="1"/>
  <c r="E91" i="1"/>
  <c r="E90" i="1"/>
  <c r="E89" i="1"/>
  <c r="E88" i="1"/>
  <c r="E87" i="1"/>
  <c r="E86" i="1"/>
  <c r="E85" i="1"/>
  <c r="E84" i="1"/>
  <c r="E83" i="1"/>
  <c r="E82" i="1"/>
  <c r="E81" i="1"/>
  <c r="E80" i="1"/>
  <c r="E79" i="1"/>
  <c r="E78" i="1"/>
  <c r="E77" i="1"/>
  <c r="E76" i="1"/>
  <c r="E75" i="1"/>
  <c r="B95" i="1"/>
  <c r="C95" i="1"/>
  <c r="H71" i="1" s="1"/>
  <c r="D95" i="1"/>
  <c r="N11" i="22" l="1"/>
  <c r="B96" i="1"/>
  <c r="D96" i="1"/>
  <c r="P11" i="22"/>
  <c r="H11" i="25"/>
  <c r="I11" i="25" s="1"/>
  <c r="C96" i="1"/>
  <c r="H72" i="1" s="1"/>
  <c r="O11" i="22"/>
  <c r="I6" i="3"/>
  <c r="R6" i="2"/>
  <c r="S20" i="2" s="1"/>
  <c r="R12" i="2" l="1"/>
  <c r="I13" i="3"/>
  <c r="I10" i="3"/>
  <c r="I12" i="3"/>
  <c r="I11" i="3"/>
  <c r="I9" i="3"/>
  <c r="R13" i="2"/>
  <c r="R10" i="2"/>
  <c r="R9" i="2"/>
  <c r="R11" i="2"/>
  <c r="C9" i="24" l="1"/>
  <c r="E13" i="21" l="1"/>
  <c r="C13" i="21"/>
  <c r="B13" i="21"/>
  <c r="L135" i="12"/>
  <c r="K135" i="12"/>
  <c r="J135" i="12"/>
  <c r="I135" i="12"/>
  <c r="L134" i="12"/>
  <c r="K134" i="12"/>
  <c r="J134" i="12"/>
  <c r="I134" i="12"/>
  <c r="D13" i="21" l="1"/>
  <c r="F13" i="21" s="1"/>
  <c r="G14" i="21" l="1"/>
  <c r="G15" i="21"/>
  <c r="R4" i="14"/>
  <c r="R3" i="14"/>
  <c r="R2" i="14"/>
  <c r="Q11" i="20"/>
  <c r="P11" i="20"/>
  <c r="O11" i="20"/>
  <c r="L107" i="12"/>
  <c r="K107" i="12"/>
  <c r="J107" i="12"/>
  <c r="I107" i="12"/>
  <c r="L108" i="12"/>
  <c r="K108" i="12"/>
  <c r="J108" i="12"/>
  <c r="I108" i="12"/>
  <c r="C108" i="12"/>
  <c r="D108" i="12"/>
  <c r="E108" i="12"/>
  <c r="B108" i="12"/>
  <c r="E107" i="12"/>
  <c r="D107" i="12"/>
  <c r="C107" i="12"/>
  <c r="H80" i="12" s="1"/>
  <c r="B107" i="12"/>
  <c r="H106" i="12"/>
  <c r="G106" i="12"/>
  <c r="F106" i="12"/>
  <c r="H105" i="12"/>
  <c r="G105" i="12"/>
  <c r="J10" i="5" s="1"/>
  <c r="F105" i="12"/>
  <c r="J5" i="5" s="1"/>
  <c r="H104" i="12"/>
  <c r="G104" i="12"/>
  <c r="F104" i="12"/>
  <c r="H103" i="12"/>
  <c r="G103" i="12"/>
  <c r="F103" i="12"/>
  <c r="H102" i="12"/>
  <c r="G102" i="12"/>
  <c r="F102" i="12"/>
  <c r="H101" i="12"/>
  <c r="G101" i="12"/>
  <c r="F101" i="12"/>
  <c r="H100" i="12"/>
  <c r="G100" i="12"/>
  <c r="F100" i="12"/>
  <c r="H99" i="12"/>
  <c r="G99" i="12"/>
  <c r="F99" i="12"/>
  <c r="H98" i="12"/>
  <c r="G98" i="12"/>
  <c r="F98" i="12"/>
  <c r="H97" i="12"/>
  <c r="G97" i="12"/>
  <c r="J9" i="5" s="1"/>
  <c r="F97" i="12"/>
  <c r="J4" i="5" s="1"/>
  <c r="H96" i="12"/>
  <c r="G96" i="12"/>
  <c r="F96" i="12"/>
  <c r="H95" i="12"/>
  <c r="G95" i="12"/>
  <c r="F95" i="12"/>
  <c r="H94" i="12"/>
  <c r="G94" i="12"/>
  <c r="F94" i="12"/>
  <c r="H93" i="12"/>
  <c r="G93" i="12"/>
  <c r="F93" i="12"/>
  <c r="H92" i="12"/>
  <c r="G92" i="12"/>
  <c r="F92" i="12"/>
  <c r="H91" i="12"/>
  <c r="G91" i="12"/>
  <c r="F91" i="12"/>
  <c r="H90" i="12"/>
  <c r="G90" i="12"/>
  <c r="F90" i="12"/>
  <c r="H89" i="12"/>
  <c r="G89" i="12"/>
  <c r="F89" i="12"/>
  <c r="H88" i="12"/>
  <c r="G88" i="12"/>
  <c r="F88" i="12"/>
  <c r="H87" i="12"/>
  <c r="G87" i="12"/>
  <c r="F87" i="12"/>
  <c r="H86" i="12"/>
  <c r="G86" i="12"/>
  <c r="F86" i="12"/>
  <c r="H85" i="12"/>
  <c r="G85" i="12"/>
  <c r="F85" i="12"/>
  <c r="H84" i="12"/>
  <c r="G84" i="12"/>
  <c r="J8" i="5" s="1"/>
  <c r="F84" i="12"/>
  <c r="J3" i="5" s="1"/>
  <c r="S15" i="14" l="1"/>
  <c r="M88" i="12"/>
  <c r="H81" i="12"/>
  <c r="S14" i="14"/>
  <c r="S16" i="14"/>
  <c r="F108" i="12"/>
  <c r="J6" i="5" s="1"/>
  <c r="R5" i="14"/>
  <c r="E14" i="23"/>
  <c r="D14" i="23"/>
  <c r="E11" i="26"/>
  <c r="E26" i="26" s="1"/>
  <c r="H108" i="12"/>
  <c r="G14" i="23"/>
  <c r="F14" i="23"/>
  <c r="G11" i="26"/>
  <c r="F107" i="12"/>
  <c r="B14" i="23"/>
  <c r="C14" i="23"/>
  <c r="G108" i="12"/>
  <c r="J11" i="5" s="1"/>
  <c r="G107" i="12"/>
  <c r="R11" i="14" l="1"/>
  <c r="R10" i="14"/>
  <c r="S17" i="14"/>
  <c r="R9" i="14"/>
  <c r="R8" i="14"/>
  <c r="G26" i="26"/>
  <c r="K11" i="26"/>
  <c r="H96" i="1"/>
  <c r="G96" i="1"/>
  <c r="J13" i="15" s="1"/>
  <c r="F96" i="1"/>
  <c r="J7" i="15" s="1"/>
  <c r="L95" i="1"/>
  <c r="K95" i="1"/>
  <c r="J95" i="1"/>
  <c r="I95" i="1"/>
  <c r="E95" i="1"/>
  <c r="G95" i="1"/>
  <c r="F95" i="1"/>
  <c r="H94" i="1"/>
  <c r="G94" i="1"/>
  <c r="F94" i="1"/>
  <c r="H93" i="1"/>
  <c r="G93" i="1"/>
  <c r="J12" i="15" s="1"/>
  <c r="F93" i="1"/>
  <c r="J6" i="15" s="1"/>
  <c r="H92" i="1"/>
  <c r="G92" i="1"/>
  <c r="F92" i="1"/>
  <c r="H91" i="1"/>
  <c r="G91" i="1"/>
  <c r="F91" i="1"/>
  <c r="H90" i="1"/>
  <c r="G90" i="1"/>
  <c r="F90" i="1"/>
  <c r="H89" i="1"/>
  <c r="G89" i="1"/>
  <c r="J11" i="15" s="1"/>
  <c r="F89" i="1"/>
  <c r="J5" i="15" s="1"/>
  <c r="H88" i="1"/>
  <c r="G88" i="1"/>
  <c r="F88" i="1"/>
  <c r="H87" i="1"/>
  <c r="G87" i="1"/>
  <c r="F87" i="1"/>
  <c r="H86" i="1"/>
  <c r="G86" i="1"/>
  <c r="F86" i="1"/>
  <c r="H85" i="1"/>
  <c r="G85" i="1"/>
  <c r="F85" i="1"/>
  <c r="H84" i="1"/>
  <c r="G84" i="1"/>
  <c r="F84" i="1"/>
  <c r="H83" i="1"/>
  <c r="G83" i="1"/>
  <c r="F83" i="1"/>
  <c r="H82" i="1"/>
  <c r="G82" i="1"/>
  <c r="F82" i="1"/>
  <c r="H81" i="1"/>
  <c r="G81" i="1"/>
  <c r="J10" i="15" s="1"/>
  <c r="F81" i="1"/>
  <c r="J4" i="15" s="1"/>
  <c r="H80" i="1"/>
  <c r="G80" i="1"/>
  <c r="F80" i="1"/>
  <c r="H79" i="1"/>
  <c r="G79" i="1"/>
  <c r="F79" i="1"/>
  <c r="H78" i="1"/>
  <c r="G78" i="1"/>
  <c r="F78" i="1"/>
  <c r="H77" i="1"/>
  <c r="G77" i="1"/>
  <c r="F77" i="1"/>
  <c r="H76" i="1"/>
  <c r="G76" i="1"/>
  <c r="F76" i="1"/>
  <c r="H75" i="1"/>
  <c r="G75" i="1"/>
  <c r="J9" i="15" s="1"/>
  <c r="F75" i="1"/>
  <c r="J3" i="15" s="1"/>
  <c r="E12" i="27"/>
  <c r="D12" i="27"/>
  <c r="L167" i="1"/>
  <c r="F8" i="26" s="1"/>
  <c r="F23" i="26" s="1"/>
  <c r="K167" i="1"/>
  <c r="J167" i="1"/>
  <c r="C8" i="26" s="1"/>
  <c r="C23" i="26" s="1"/>
  <c r="I167" i="1"/>
  <c r="B8" i="26" s="1"/>
  <c r="B23" i="26" s="1"/>
  <c r="L287" i="1"/>
  <c r="F3" i="26" s="1"/>
  <c r="F18" i="26" s="1"/>
  <c r="K287" i="1"/>
  <c r="J287" i="1"/>
  <c r="C3" i="26" s="1"/>
  <c r="C18" i="26" s="1"/>
  <c r="I287" i="1"/>
  <c r="B3" i="26" s="1"/>
  <c r="B18" i="26" s="1"/>
  <c r="L263" i="1"/>
  <c r="F4" i="26" s="1"/>
  <c r="F19" i="26" s="1"/>
  <c r="K263" i="1"/>
  <c r="J263" i="1"/>
  <c r="C4" i="26" s="1"/>
  <c r="C19" i="26" s="1"/>
  <c r="I263" i="1"/>
  <c r="B4" i="26" s="1"/>
  <c r="B19" i="26" s="1"/>
  <c r="E263" i="1"/>
  <c r="L239" i="1"/>
  <c r="F5" i="26" s="1"/>
  <c r="F20" i="26" s="1"/>
  <c r="K239" i="1"/>
  <c r="J239" i="1"/>
  <c r="C5" i="26" s="1"/>
  <c r="C20" i="26" s="1"/>
  <c r="I239" i="1"/>
  <c r="B5" i="26" s="1"/>
  <c r="B20" i="26" s="1"/>
  <c r="L215" i="1"/>
  <c r="F6" i="26" s="1"/>
  <c r="F21" i="26" s="1"/>
  <c r="K215" i="1"/>
  <c r="J215" i="1"/>
  <c r="C6" i="26" s="1"/>
  <c r="C21" i="26" s="1"/>
  <c r="I215" i="1"/>
  <c r="B6" i="26" s="1"/>
  <c r="B21" i="26" s="1"/>
  <c r="J191" i="1"/>
  <c r="C7" i="26" s="1"/>
  <c r="C22" i="26" s="1"/>
  <c r="K191" i="1"/>
  <c r="L191" i="1"/>
  <c r="F7" i="26" s="1"/>
  <c r="F22" i="26" s="1"/>
  <c r="I191" i="1"/>
  <c r="B7" i="26" s="1"/>
  <c r="B22" i="26" s="1"/>
  <c r="J143" i="1"/>
  <c r="C9" i="26" s="1"/>
  <c r="C24" i="26" s="1"/>
  <c r="K143" i="1"/>
  <c r="L143" i="1"/>
  <c r="F9" i="26" s="1"/>
  <c r="F24" i="26" s="1"/>
  <c r="I143" i="1"/>
  <c r="B9" i="26" s="1"/>
  <c r="B24" i="26" s="1"/>
  <c r="J119" i="1"/>
  <c r="C10" i="26" s="1"/>
  <c r="C25" i="26" s="1"/>
  <c r="K119" i="1"/>
  <c r="L119" i="1"/>
  <c r="I119" i="1"/>
  <c r="B10" i="26" s="1"/>
  <c r="B25" i="26" s="1"/>
  <c r="K323" i="12"/>
  <c r="K296" i="12"/>
  <c r="K269" i="12"/>
  <c r="K242" i="12"/>
  <c r="K215" i="12"/>
  <c r="K188" i="12"/>
  <c r="K161" i="12"/>
  <c r="F10" i="26" l="1"/>
  <c r="F25" i="26" s="1"/>
  <c r="C11" i="26"/>
  <c r="C26" i="26" s="1"/>
  <c r="J96" i="1"/>
  <c r="B11" i="26"/>
  <c r="I96" i="1"/>
  <c r="E96" i="1"/>
  <c r="K96" i="1"/>
  <c r="F10" i="27"/>
  <c r="F11" i="26"/>
  <c r="L96" i="1"/>
  <c r="B12" i="27"/>
  <c r="C12" i="27"/>
  <c r="F12" i="27"/>
  <c r="F8" i="27"/>
  <c r="H12" i="27"/>
  <c r="D7" i="26"/>
  <c r="D22" i="26" s="1"/>
  <c r="G7" i="27"/>
  <c r="G3" i="27"/>
  <c r="D3" i="26"/>
  <c r="D18" i="26" s="1"/>
  <c r="D4" i="26"/>
  <c r="D19" i="26" s="1"/>
  <c r="D8" i="26"/>
  <c r="D23" i="26" s="1"/>
  <c r="D6" i="26"/>
  <c r="D21" i="26" s="1"/>
  <c r="D10" i="26"/>
  <c r="D25" i="26" s="1"/>
  <c r="D5" i="26"/>
  <c r="D20" i="26" s="1"/>
  <c r="D9" i="26"/>
  <c r="D24" i="26" s="1"/>
  <c r="F26" i="26" l="1"/>
  <c r="H11" i="26"/>
  <c r="F4" i="27"/>
  <c r="F13" i="27" s="1"/>
  <c r="D11" i="26"/>
  <c r="D26" i="26" s="1"/>
  <c r="B26" i="26"/>
  <c r="G12" i="27"/>
  <c r="T10" i="10"/>
  <c r="S10" i="10"/>
  <c r="R10" i="10"/>
  <c r="Q10" i="10"/>
  <c r="P10" i="10"/>
  <c r="O10" i="10"/>
  <c r="N10" i="10"/>
  <c r="M10" i="10"/>
  <c r="T9" i="10"/>
  <c r="S9" i="10"/>
  <c r="R9" i="10"/>
  <c r="Q9" i="10"/>
  <c r="P9" i="10"/>
  <c r="O9" i="10"/>
  <c r="N9" i="10"/>
  <c r="M9" i="10"/>
  <c r="H26" i="26" l="1"/>
  <c r="J11" i="26"/>
  <c r="L11" i="26"/>
  <c r="L6" i="26"/>
  <c r="L10" i="26"/>
  <c r="L4" i="26"/>
  <c r="L9" i="26"/>
  <c r="L3" i="26"/>
  <c r="L5" i="26"/>
  <c r="L7" i="26"/>
  <c r="L8" i="26"/>
  <c r="T8" i="10"/>
  <c r="S8" i="10"/>
  <c r="R8" i="10"/>
  <c r="Q8" i="10"/>
  <c r="P8" i="10"/>
  <c r="O8" i="10"/>
  <c r="N8" i="10"/>
  <c r="M8" i="10"/>
  <c r="T7" i="10"/>
  <c r="S7" i="10"/>
  <c r="R7" i="10"/>
  <c r="Q7" i="10"/>
  <c r="P7" i="10"/>
  <c r="O7" i="10"/>
  <c r="N7" i="10"/>
  <c r="M7" i="10"/>
  <c r="T6" i="10"/>
  <c r="S6" i="10"/>
  <c r="R6" i="10"/>
  <c r="Q6" i="10"/>
  <c r="P6" i="10"/>
  <c r="O6" i="10"/>
  <c r="N6" i="10"/>
  <c r="M6" i="10"/>
  <c r="T5" i="10"/>
  <c r="S5" i="10"/>
  <c r="R5" i="10"/>
  <c r="Q5" i="10"/>
  <c r="P5" i="10"/>
  <c r="O5" i="10"/>
  <c r="N5" i="10"/>
  <c r="M5" i="10"/>
  <c r="T4" i="10"/>
  <c r="S4" i="10"/>
  <c r="R4" i="10"/>
  <c r="Q4" i="10"/>
  <c r="P4" i="10"/>
  <c r="O4" i="10"/>
  <c r="N4" i="10"/>
  <c r="M4" i="10"/>
  <c r="T3" i="10"/>
  <c r="S3" i="10"/>
  <c r="R3" i="10"/>
  <c r="Q3" i="10"/>
  <c r="P3" i="10"/>
  <c r="O3" i="10"/>
  <c r="N3" i="10"/>
  <c r="M3" i="10"/>
  <c r="T11" i="11" l="1"/>
  <c r="S11" i="11"/>
  <c r="R11" i="11"/>
  <c r="Q11" i="11"/>
  <c r="P11" i="11"/>
  <c r="O11" i="11"/>
  <c r="N11" i="11"/>
  <c r="M11" i="11"/>
  <c r="T9" i="11"/>
  <c r="S9" i="11"/>
  <c r="R9" i="11"/>
  <c r="Q9" i="11"/>
  <c r="P9" i="11"/>
  <c r="O9" i="11"/>
  <c r="N9" i="11"/>
  <c r="M9" i="11"/>
  <c r="T8" i="11"/>
  <c r="S8" i="11"/>
  <c r="R8" i="11"/>
  <c r="Q8" i="11"/>
  <c r="P8" i="11"/>
  <c r="O8" i="11"/>
  <c r="N8" i="11"/>
  <c r="M8" i="11"/>
  <c r="T7" i="11"/>
  <c r="S7" i="11"/>
  <c r="R7" i="11"/>
  <c r="Q7" i="11"/>
  <c r="P7" i="11"/>
  <c r="O7" i="11"/>
  <c r="N7" i="11"/>
  <c r="M7" i="11"/>
  <c r="T6" i="11"/>
  <c r="S6" i="11"/>
  <c r="R6" i="11"/>
  <c r="Q6" i="11"/>
  <c r="P6" i="11"/>
  <c r="O6" i="11"/>
  <c r="N6" i="11"/>
  <c r="M6" i="11"/>
  <c r="T5" i="11"/>
  <c r="S5" i="11"/>
  <c r="R5" i="11"/>
  <c r="Q5" i="11"/>
  <c r="P5" i="11"/>
  <c r="O5" i="11"/>
  <c r="N5" i="11"/>
  <c r="M5" i="11"/>
  <c r="T4" i="11"/>
  <c r="S4" i="11"/>
  <c r="R4" i="11"/>
  <c r="Q4" i="11"/>
  <c r="P4" i="11"/>
  <c r="O4" i="11"/>
  <c r="N4" i="11"/>
  <c r="M4" i="11"/>
  <c r="T3" i="11"/>
  <c r="S3" i="11"/>
  <c r="R3" i="11"/>
  <c r="Q3" i="11"/>
  <c r="P3" i="11"/>
  <c r="O3" i="11"/>
  <c r="N3" i="11"/>
  <c r="M3" i="11"/>
  <c r="T11" i="7"/>
  <c r="S11" i="7"/>
  <c r="R11" i="7"/>
  <c r="Q11" i="7"/>
  <c r="P11" i="7"/>
  <c r="O11" i="7"/>
  <c r="N11" i="7"/>
  <c r="M11" i="7"/>
  <c r="T9" i="7"/>
  <c r="S9" i="7"/>
  <c r="R9" i="7"/>
  <c r="Q9" i="7"/>
  <c r="P9" i="7"/>
  <c r="O9" i="7"/>
  <c r="N9" i="7"/>
  <c r="M9" i="7"/>
  <c r="T8" i="7"/>
  <c r="S8" i="7"/>
  <c r="R8" i="7"/>
  <c r="Q8" i="7"/>
  <c r="P8" i="7"/>
  <c r="O8" i="7"/>
  <c r="N8" i="7"/>
  <c r="M8" i="7"/>
  <c r="T7" i="7"/>
  <c r="S7" i="7"/>
  <c r="R7" i="7"/>
  <c r="Q7" i="7"/>
  <c r="P7" i="7"/>
  <c r="O7" i="7"/>
  <c r="N7" i="7"/>
  <c r="M7" i="7"/>
  <c r="T6" i="7"/>
  <c r="S6" i="7"/>
  <c r="R6" i="7"/>
  <c r="Q6" i="7"/>
  <c r="P6" i="7"/>
  <c r="O6" i="7"/>
  <c r="N6" i="7"/>
  <c r="M6" i="7"/>
  <c r="T5" i="7"/>
  <c r="S5" i="7"/>
  <c r="R5" i="7"/>
  <c r="Q5" i="7"/>
  <c r="P5" i="7"/>
  <c r="O5" i="7"/>
  <c r="N5" i="7"/>
  <c r="M5" i="7"/>
  <c r="T4" i="7"/>
  <c r="S4" i="7"/>
  <c r="R4" i="7"/>
  <c r="Q4" i="7"/>
  <c r="P4" i="7"/>
  <c r="O4" i="7"/>
  <c r="N4" i="7"/>
  <c r="M4" i="7"/>
  <c r="T3" i="7"/>
  <c r="S3" i="7"/>
  <c r="R3" i="7"/>
  <c r="Q3" i="7"/>
  <c r="P3" i="7"/>
  <c r="O3" i="7"/>
  <c r="N3" i="7"/>
  <c r="M3" i="7"/>
  <c r="H22" i="8" l="1"/>
  <c r="H46" i="8" s="1"/>
  <c r="G22" i="8"/>
  <c r="G46" i="8" s="1"/>
  <c r="F22" i="8"/>
  <c r="F46" i="8" s="1"/>
  <c r="E22" i="8"/>
  <c r="E46" i="8" s="1"/>
  <c r="D22" i="8"/>
  <c r="D46" i="8" s="1"/>
  <c r="C22" i="8" l="1"/>
  <c r="C46" i="8" s="1"/>
  <c r="B22" i="8"/>
  <c r="B46" i="8" s="1"/>
  <c r="J20" i="6"/>
  <c r="F20" i="6"/>
  <c r="J19" i="6"/>
  <c r="F19" i="6"/>
  <c r="J18" i="6"/>
  <c r="F18" i="6"/>
  <c r="J17" i="6"/>
  <c r="F17" i="6"/>
  <c r="H17" i="6" s="1"/>
  <c r="J16" i="6"/>
  <c r="F16" i="6"/>
  <c r="J15" i="6"/>
  <c r="F15" i="6"/>
  <c r="J14" i="6"/>
  <c r="F14" i="6"/>
  <c r="H14" i="6" s="1"/>
  <c r="J13" i="6"/>
  <c r="F13" i="6"/>
  <c r="H15" i="6" l="1"/>
  <c r="H16" i="6"/>
  <c r="H13" i="6"/>
  <c r="H18" i="6"/>
  <c r="H20" i="6"/>
  <c r="H19" i="6"/>
  <c r="D2" i="6" l="1"/>
  <c r="J2" i="6" s="1"/>
  <c r="Q10" i="22" l="1"/>
  <c r="K10" i="22"/>
  <c r="P10" i="22" s="1"/>
  <c r="Q9" i="22"/>
  <c r="K9" i="22"/>
  <c r="P9" i="22" s="1"/>
  <c r="Q8" i="22"/>
  <c r="K8" i="22"/>
  <c r="P8" i="22" s="1"/>
  <c r="Q7" i="22"/>
  <c r="K7" i="22"/>
  <c r="P7" i="22" s="1"/>
  <c r="Q6" i="22"/>
  <c r="K6" i="22"/>
  <c r="P6" i="22" s="1"/>
  <c r="Q5" i="22"/>
  <c r="K5" i="22"/>
  <c r="P5" i="22" s="1"/>
  <c r="Q4" i="22"/>
  <c r="K4" i="22"/>
  <c r="P4" i="22" s="1"/>
  <c r="Q3" i="22"/>
  <c r="K3" i="22"/>
  <c r="P3" i="22" s="1"/>
  <c r="O3" i="22" l="1"/>
  <c r="O4" i="22"/>
  <c r="O5" i="22"/>
  <c r="O6" i="22"/>
  <c r="O7" i="22"/>
  <c r="O8" i="22"/>
  <c r="O9" i="22"/>
  <c r="O10" i="22"/>
  <c r="H5" i="3"/>
  <c r="G5" i="3"/>
  <c r="F5" i="3"/>
  <c r="E5" i="3"/>
  <c r="D5" i="3"/>
  <c r="C5" i="3"/>
  <c r="B5" i="3"/>
  <c r="H4" i="3"/>
  <c r="G4" i="3"/>
  <c r="F4" i="3"/>
  <c r="E4" i="3"/>
  <c r="D4" i="3"/>
  <c r="C4" i="3"/>
  <c r="B4" i="3"/>
  <c r="H3" i="3"/>
  <c r="G3" i="3"/>
  <c r="F3" i="3"/>
  <c r="E3" i="3"/>
  <c r="D3" i="3"/>
  <c r="C3" i="3"/>
  <c r="B3" i="3"/>
  <c r="H2" i="3"/>
  <c r="G2" i="3"/>
  <c r="F2" i="3"/>
  <c r="E2" i="3"/>
  <c r="D2" i="3"/>
  <c r="C2" i="3"/>
  <c r="B2" i="3"/>
  <c r="I19" i="2"/>
  <c r="H19" i="2"/>
  <c r="G19" i="2"/>
  <c r="F19" i="2"/>
  <c r="E19" i="2"/>
  <c r="D19" i="2"/>
  <c r="C19" i="2"/>
  <c r="I18" i="2"/>
  <c r="H18" i="2"/>
  <c r="G18" i="2"/>
  <c r="F18" i="2"/>
  <c r="E18" i="2"/>
  <c r="D18" i="2"/>
  <c r="C18" i="2"/>
  <c r="I17" i="2"/>
  <c r="H17" i="2"/>
  <c r="G17" i="2"/>
  <c r="F17" i="2"/>
  <c r="E17" i="2"/>
  <c r="D17" i="2"/>
  <c r="C17" i="2"/>
  <c r="I16" i="2"/>
  <c r="H16" i="2"/>
  <c r="G16" i="2"/>
  <c r="F16" i="2"/>
  <c r="E16" i="2"/>
  <c r="D16" i="2"/>
  <c r="C16" i="2"/>
  <c r="D6" i="3" l="1"/>
  <c r="D13" i="3" s="1"/>
  <c r="H6" i="3"/>
  <c r="H13" i="3" s="1"/>
  <c r="B6" i="3"/>
  <c r="B13" i="3" s="1"/>
  <c r="F6" i="3"/>
  <c r="F13" i="3" s="1"/>
  <c r="E6" i="3"/>
  <c r="E13" i="3" s="1"/>
  <c r="J6" i="3"/>
  <c r="J13" i="3" s="1"/>
  <c r="C6" i="3"/>
  <c r="C13" i="3" s="1"/>
  <c r="G6" i="3"/>
  <c r="G13" i="3" s="1"/>
  <c r="I6" i="2"/>
  <c r="H6" i="2"/>
  <c r="H13" i="2" s="1"/>
  <c r="G6" i="2"/>
  <c r="G12" i="2" s="1"/>
  <c r="F6" i="2"/>
  <c r="F12" i="2" s="1"/>
  <c r="E6" i="2"/>
  <c r="E12" i="2" s="1"/>
  <c r="D6" i="2"/>
  <c r="C6" i="2"/>
  <c r="C12" i="2" s="1"/>
  <c r="B6" i="2"/>
  <c r="B12" i="2" s="1"/>
  <c r="Q5" i="2"/>
  <c r="P5" i="2"/>
  <c r="O5" i="2"/>
  <c r="N5" i="2"/>
  <c r="M5" i="2"/>
  <c r="L5" i="2"/>
  <c r="K5" i="2"/>
  <c r="J5" i="2"/>
  <c r="J19" i="2" s="1"/>
  <c r="Q4" i="2"/>
  <c r="P4" i="2"/>
  <c r="O4" i="2"/>
  <c r="N4" i="2"/>
  <c r="M4" i="2"/>
  <c r="L4" i="2"/>
  <c r="K4" i="2"/>
  <c r="J4" i="2"/>
  <c r="Q3" i="2"/>
  <c r="P3" i="2"/>
  <c r="O3" i="2"/>
  <c r="N3" i="2"/>
  <c r="M3" i="2"/>
  <c r="L3" i="2"/>
  <c r="K3" i="2"/>
  <c r="J3" i="2"/>
  <c r="J17" i="2" s="1"/>
  <c r="Q2" i="2"/>
  <c r="P2" i="2"/>
  <c r="O2" i="2"/>
  <c r="N2" i="2"/>
  <c r="M2" i="2"/>
  <c r="L2" i="2"/>
  <c r="K2" i="2"/>
  <c r="J2" i="2"/>
  <c r="J16" i="2" s="1"/>
  <c r="G288" i="1"/>
  <c r="F288" i="1"/>
  <c r="E287" i="1"/>
  <c r="D287" i="1"/>
  <c r="C287" i="1"/>
  <c r="B287" i="1"/>
  <c r="G286" i="1"/>
  <c r="F286" i="1"/>
  <c r="G285" i="1"/>
  <c r="B12" i="15" s="1"/>
  <c r="F285" i="1"/>
  <c r="B6" i="15" s="1"/>
  <c r="G284" i="1"/>
  <c r="F284" i="1"/>
  <c r="G283" i="1"/>
  <c r="F283" i="1"/>
  <c r="G282" i="1"/>
  <c r="F282" i="1"/>
  <c r="G281" i="1"/>
  <c r="F281" i="1"/>
  <c r="G280" i="1"/>
  <c r="F280" i="1"/>
  <c r="G279" i="1"/>
  <c r="F279" i="1"/>
  <c r="G278" i="1"/>
  <c r="F278" i="1"/>
  <c r="G277" i="1"/>
  <c r="F277" i="1"/>
  <c r="G276" i="1"/>
  <c r="F276" i="1"/>
  <c r="G275" i="1"/>
  <c r="F275" i="1"/>
  <c r="G274" i="1"/>
  <c r="F274" i="1"/>
  <c r="G273" i="1"/>
  <c r="F273" i="1"/>
  <c r="G272" i="1"/>
  <c r="F272" i="1"/>
  <c r="G271" i="1"/>
  <c r="F271" i="1"/>
  <c r="G270" i="1"/>
  <c r="F270" i="1"/>
  <c r="G269" i="1"/>
  <c r="F269" i="1"/>
  <c r="G268" i="1"/>
  <c r="F268" i="1"/>
  <c r="G267" i="1"/>
  <c r="F267" i="1"/>
  <c r="H264" i="1"/>
  <c r="G264" i="1"/>
  <c r="F264" i="1"/>
  <c r="C7" i="15" s="1"/>
  <c r="D263" i="1"/>
  <c r="C263" i="1"/>
  <c r="B263" i="1"/>
  <c r="H262" i="1"/>
  <c r="G262" i="1"/>
  <c r="F262" i="1"/>
  <c r="H261" i="1"/>
  <c r="G261" i="1"/>
  <c r="C12" i="15" s="1"/>
  <c r="F261" i="1"/>
  <c r="C6" i="15" s="1"/>
  <c r="H260" i="1"/>
  <c r="G260" i="1"/>
  <c r="F260" i="1"/>
  <c r="H259" i="1"/>
  <c r="G259" i="1"/>
  <c r="F259" i="1"/>
  <c r="H258" i="1"/>
  <c r="G258" i="1"/>
  <c r="F258" i="1"/>
  <c r="H257" i="1"/>
  <c r="G257" i="1"/>
  <c r="F257" i="1"/>
  <c r="H256" i="1"/>
  <c r="G256" i="1"/>
  <c r="F256" i="1"/>
  <c r="H255" i="1"/>
  <c r="G255" i="1"/>
  <c r="F255" i="1"/>
  <c r="H254" i="1"/>
  <c r="G254" i="1"/>
  <c r="F254" i="1"/>
  <c r="H253" i="1"/>
  <c r="G253" i="1"/>
  <c r="F253" i="1"/>
  <c r="H252" i="1"/>
  <c r="G252" i="1"/>
  <c r="F252" i="1"/>
  <c r="H251" i="1"/>
  <c r="G251" i="1"/>
  <c r="F251" i="1"/>
  <c r="H250" i="1"/>
  <c r="G250" i="1"/>
  <c r="F250" i="1"/>
  <c r="H249" i="1"/>
  <c r="G249" i="1"/>
  <c r="F249" i="1"/>
  <c r="H248" i="1"/>
  <c r="G248" i="1"/>
  <c r="F248" i="1"/>
  <c r="H247" i="1"/>
  <c r="G247" i="1"/>
  <c r="F247" i="1"/>
  <c r="H246" i="1"/>
  <c r="G246" i="1"/>
  <c r="F246" i="1"/>
  <c r="H245" i="1"/>
  <c r="G245" i="1"/>
  <c r="F245" i="1"/>
  <c r="H244" i="1"/>
  <c r="G244" i="1"/>
  <c r="F244" i="1"/>
  <c r="H243" i="1"/>
  <c r="G243" i="1"/>
  <c r="F243" i="1"/>
  <c r="H240" i="1"/>
  <c r="G240" i="1"/>
  <c r="F240" i="1"/>
  <c r="E239" i="1"/>
  <c r="D239" i="1"/>
  <c r="C239" i="1"/>
  <c r="B239" i="1"/>
  <c r="H238" i="1"/>
  <c r="G238" i="1"/>
  <c r="F238" i="1"/>
  <c r="H237" i="1"/>
  <c r="G237" i="1"/>
  <c r="D12" i="15" s="1"/>
  <c r="F237" i="1"/>
  <c r="D6" i="15" s="1"/>
  <c r="H236" i="1"/>
  <c r="G236" i="1"/>
  <c r="F236" i="1"/>
  <c r="H235" i="1"/>
  <c r="G235" i="1"/>
  <c r="F235" i="1"/>
  <c r="H234" i="1"/>
  <c r="G234" i="1"/>
  <c r="F234" i="1"/>
  <c r="H233" i="1"/>
  <c r="G233" i="1"/>
  <c r="F233" i="1"/>
  <c r="H232" i="1"/>
  <c r="G232" i="1"/>
  <c r="F232" i="1"/>
  <c r="H231" i="1"/>
  <c r="G231" i="1"/>
  <c r="F231" i="1"/>
  <c r="H230" i="1"/>
  <c r="G230" i="1"/>
  <c r="F230" i="1"/>
  <c r="H229" i="1"/>
  <c r="G229" i="1"/>
  <c r="F229" i="1"/>
  <c r="H228" i="1"/>
  <c r="G228" i="1"/>
  <c r="F228" i="1"/>
  <c r="H227" i="1"/>
  <c r="G227" i="1"/>
  <c r="F227" i="1"/>
  <c r="H226" i="1"/>
  <c r="G226" i="1"/>
  <c r="F226" i="1"/>
  <c r="H225" i="1"/>
  <c r="G225" i="1"/>
  <c r="F225" i="1"/>
  <c r="H224" i="1"/>
  <c r="G224" i="1"/>
  <c r="F224" i="1"/>
  <c r="H223" i="1"/>
  <c r="G223" i="1"/>
  <c r="F223" i="1"/>
  <c r="H222" i="1"/>
  <c r="G222" i="1"/>
  <c r="F222" i="1"/>
  <c r="H221" i="1"/>
  <c r="G221" i="1"/>
  <c r="F221" i="1"/>
  <c r="H220" i="1"/>
  <c r="G220" i="1"/>
  <c r="F220" i="1"/>
  <c r="H219" i="1"/>
  <c r="G219" i="1"/>
  <c r="F219" i="1"/>
  <c r="H216" i="1"/>
  <c r="G216" i="1"/>
  <c r="F216" i="1"/>
  <c r="E215" i="1"/>
  <c r="D215" i="1"/>
  <c r="C215" i="1"/>
  <c r="B215" i="1"/>
  <c r="H214" i="1"/>
  <c r="G214" i="1"/>
  <c r="F214" i="1"/>
  <c r="H213" i="1"/>
  <c r="G213" i="1"/>
  <c r="E12" i="15" s="1"/>
  <c r="F213" i="1"/>
  <c r="E6" i="15" s="1"/>
  <c r="H212" i="1"/>
  <c r="G212" i="1"/>
  <c r="F212" i="1"/>
  <c r="H211" i="1"/>
  <c r="G211" i="1"/>
  <c r="F211" i="1"/>
  <c r="H210" i="1"/>
  <c r="G210" i="1"/>
  <c r="F210" i="1"/>
  <c r="H209" i="1"/>
  <c r="G209" i="1"/>
  <c r="F209" i="1"/>
  <c r="H208" i="1"/>
  <c r="G208" i="1"/>
  <c r="F208" i="1"/>
  <c r="H207" i="1"/>
  <c r="G207" i="1"/>
  <c r="F207" i="1"/>
  <c r="H206" i="1"/>
  <c r="G206" i="1"/>
  <c r="F206" i="1"/>
  <c r="H205" i="1"/>
  <c r="G205" i="1"/>
  <c r="F205" i="1"/>
  <c r="H204" i="1"/>
  <c r="G204" i="1"/>
  <c r="F204" i="1"/>
  <c r="H203" i="1"/>
  <c r="G203" i="1"/>
  <c r="F203" i="1"/>
  <c r="H202" i="1"/>
  <c r="G202" i="1"/>
  <c r="F202" i="1"/>
  <c r="H201" i="1"/>
  <c r="G201" i="1"/>
  <c r="F201" i="1"/>
  <c r="H200" i="1"/>
  <c r="G200" i="1"/>
  <c r="F200" i="1"/>
  <c r="H199" i="1"/>
  <c r="G199" i="1"/>
  <c r="F199" i="1"/>
  <c r="H198" i="1"/>
  <c r="G198" i="1"/>
  <c r="F198" i="1"/>
  <c r="H197" i="1"/>
  <c r="G197" i="1"/>
  <c r="F197" i="1"/>
  <c r="H196" i="1"/>
  <c r="G196" i="1"/>
  <c r="F196" i="1"/>
  <c r="H195" i="1"/>
  <c r="G195" i="1"/>
  <c r="F195" i="1"/>
  <c r="H192" i="1"/>
  <c r="G192" i="1"/>
  <c r="F192" i="1"/>
  <c r="E191" i="1"/>
  <c r="D191" i="1"/>
  <c r="C191" i="1"/>
  <c r="B191" i="1"/>
  <c r="H190" i="1"/>
  <c r="G190" i="1"/>
  <c r="F190" i="1"/>
  <c r="H189" i="1"/>
  <c r="G189" i="1"/>
  <c r="F12" i="15" s="1"/>
  <c r="F189" i="1"/>
  <c r="F6" i="15" s="1"/>
  <c r="H188" i="1"/>
  <c r="G188" i="1"/>
  <c r="F188" i="1"/>
  <c r="H187" i="1"/>
  <c r="G187" i="1"/>
  <c r="F187" i="1"/>
  <c r="H186" i="1"/>
  <c r="G186" i="1"/>
  <c r="F186" i="1"/>
  <c r="H185" i="1"/>
  <c r="G185" i="1"/>
  <c r="F185" i="1"/>
  <c r="H184" i="1"/>
  <c r="G184" i="1"/>
  <c r="F184" i="1"/>
  <c r="H183" i="1"/>
  <c r="G183" i="1"/>
  <c r="F183" i="1"/>
  <c r="H182" i="1"/>
  <c r="G182" i="1"/>
  <c r="F182" i="1"/>
  <c r="H181" i="1"/>
  <c r="G181" i="1"/>
  <c r="F181" i="1"/>
  <c r="H180" i="1"/>
  <c r="G180" i="1"/>
  <c r="F180" i="1"/>
  <c r="H179" i="1"/>
  <c r="G179" i="1"/>
  <c r="F179" i="1"/>
  <c r="H178" i="1"/>
  <c r="G178" i="1"/>
  <c r="F178" i="1"/>
  <c r="H177" i="1"/>
  <c r="G177" i="1"/>
  <c r="F177" i="1"/>
  <c r="H176" i="1"/>
  <c r="G176" i="1"/>
  <c r="F176" i="1"/>
  <c r="H175" i="1"/>
  <c r="G175" i="1"/>
  <c r="F175" i="1"/>
  <c r="H174" i="1"/>
  <c r="G174" i="1"/>
  <c r="F174" i="1"/>
  <c r="H173" i="1"/>
  <c r="G173" i="1"/>
  <c r="F173" i="1"/>
  <c r="H172" i="1"/>
  <c r="G172" i="1"/>
  <c r="F172" i="1"/>
  <c r="H171" i="1"/>
  <c r="G171" i="1"/>
  <c r="F171" i="1"/>
  <c r="H168" i="1"/>
  <c r="G168" i="1"/>
  <c r="F168" i="1"/>
  <c r="E167" i="1"/>
  <c r="D167" i="1"/>
  <c r="C167" i="1"/>
  <c r="B167" i="1"/>
  <c r="H166" i="1"/>
  <c r="G166" i="1"/>
  <c r="F166" i="1"/>
  <c r="H165" i="1"/>
  <c r="G165" i="1"/>
  <c r="G12" i="15" s="1"/>
  <c r="F165" i="1"/>
  <c r="G6" i="15" s="1"/>
  <c r="H164" i="1"/>
  <c r="G164" i="1"/>
  <c r="F164" i="1"/>
  <c r="H163" i="1"/>
  <c r="G163" i="1"/>
  <c r="F163" i="1"/>
  <c r="H162" i="1"/>
  <c r="G162" i="1"/>
  <c r="F162" i="1"/>
  <c r="H161" i="1"/>
  <c r="G161" i="1"/>
  <c r="F161" i="1"/>
  <c r="H160" i="1"/>
  <c r="G160" i="1"/>
  <c r="F160" i="1"/>
  <c r="H159" i="1"/>
  <c r="G159" i="1"/>
  <c r="F159" i="1"/>
  <c r="H158" i="1"/>
  <c r="G158" i="1"/>
  <c r="F158" i="1"/>
  <c r="H157" i="1"/>
  <c r="G157" i="1"/>
  <c r="F157" i="1"/>
  <c r="H156" i="1"/>
  <c r="G156" i="1"/>
  <c r="F156" i="1"/>
  <c r="H155" i="1"/>
  <c r="G155" i="1"/>
  <c r="F155" i="1"/>
  <c r="H154" i="1"/>
  <c r="G154" i="1"/>
  <c r="F154" i="1"/>
  <c r="H153" i="1"/>
  <c r="G153" i="1"/>
  <c r="F153" i="1"/>
  <c r="H152" i="1"/>
  <c r="G152" i="1"/>
  <c r="F152" i="1"/>
  <c r="H151" i="1"/>
  <c r="G151" i="1"/>
  <c r="F151" i="1"/>
  <c r="H150" i="1"/>
  <c r="G150" i="1"/>
  <c r="F150" i="1"/>
  <c r="H149" i="1"/>
  <c r="G149" i="1"/>
  <c r="F149" i="1"/>
  <c r="H148" i="1"/>
  <c r="G148" i="1"/>
  <c r="F148" i="1"/>
  <c r="H147" i="1"/>
  <c r="G147" i="1"/>
  <c r="F147" i="1"/>
  <c r="H144" i="1"/>
  <c r="G144" i="1"/>
  <c r="F144" i="1"/>
  <c r="E143" i="1"/>
  <c r="D143" i="1"/>
  <c r="C143" i="1"/>
  <c r="B143" i="1"/>
  <c r="H142" i="1"/>
  <c r="G142" i="1"/>
  <c r="F142" i="1"/>
  <c r="H141" i="1"/>
  <c r="G141" i="1"/>
  <c r="H12" i="15" s="1"/>
  <c r="F141" i="1"/>
  <c r="H6" i="15" s="1"/>
  <c r="H140" i="1"/>
  <c r="G140" i="1"/>
  <c r="F140" i="1"/>
  <c r="H139" i="1"/>
  <c r="G139" i="1"/>
  <c r="F139" i="1"/>
  <c r="H138" i="1"/>
  <c r="G138" i="1"/>
  <c r="F138" i="1"/>
  <c r="H137" i="1"/>
  <c r="G137" i="1"/>
  <c r="F137" i="1"/>
  <c r="H136" i="1"/>
  <c r="G136" i="1"/>
  <c r="F136" i="1"/>
  <c r="H135" i="1"/>
  <c r="G135" i="1"/>
  <c r="F135" i="1"/>
  <c r="H134" i="1"/>
  <c r="G134" i="1"/>
  <c r="F134" i="1"/>
  <c r="H133" i="1"/>
  <c r="G133" i="1"/>
  <c r="F133" i="1"/>
  <c r="H132" i="1"/>
  <c r="G132" i="1"/>
  <c r="F132" i="1"/>
  <c r="H131" i="1"/>
  <c r="G131" i="1"/>
  <c r="F131" i="1"/>
  <c r="H130" i="1"/>
  <c r="G130" i="1"/>
  <c r="F130" i="1"/>
  <c r="H129" i="1"/>
  <c r="G129" i="1"/>
  <c r="F129" i="1"/>
  <c r="H128" i="1"/>
  <c r="G128" i="1"/>
  <c r="F128" i="1"/>
  <c r="H127" i="1"/>
  <c r="G127" i="1"/>
  <c r="F127" i="1"/>
  <c r="H126" i="1"/>
  <c r="G126" i="1"/>
  <c r="F126" i="1"/>
  <c r="H125" i="1"/>
  <c r="G125" i="1"/>
  <c r="F125" i="1"/>
  <c r="H124" i="1"/>
  <c r="G124" i="1"/>
  <c r="F124" i="1"/>
  <c r="H123" i="1"/>
  <c r="G123" i="1"/>
  <c r="F123" i="1"/>
  <c r="H120" i="1"/>
  <c r="G120" i="1"/>
  <c r="I13" i="15" s="1"/>
  <c r="F120" i="1"/>
  <c r="I7" i="15" s="1"/>
  <c r="E119" i="1"/>
  <c r="D119" i="1"/>
  <c r="C119" i="1"/>
  <c r="H95" i="1" s="1"/>
  <c r="B119" i="1"/>
  <c r="H118" i="1"/>
  <c r="G118" i="1"/>
  <c r="F118" i="1"/>
  <c r="H117" i="1"/>
  <c r="G117" i="1"/>
  <c r="I12" i="15" s="1"/>
  <c r="F117" i="1"/>
  <c r="I6" i="15" s="1"/>
  <c r="H116" i="1"/>
  <c r="G116" i="1"/>
  <c r="F116" i="1"/>
  <c r="H115" i="1"/>
  <c r="G115" i="1"/>
  <c r="F115" i="1"/>
  <c r="H114" i="1"/>
  <c r="G114" i="1"/>
  <c r="F114" i="1"/>
  <c r="H113" i="1"/>
  <c r="G113" i="1"/>
  <c r="I11" i="15" s="1"/>
  <c r="F113" i="1"/>
  <c r="I5" i="15" s="1"/>
  <c r="H112" i="1"/>
  <c r="G112" i="1"/>
  <c r="F112" i="1"/>
  <c r="H111" i="1"/>
  <c r="G111" i="1"/>
  <c r="F111" i="1"/>
  <c r="H110" i="1"/>
  <c r="G110" i="1"/>
  <c r="F110" i="1"/>
  <c r="H109" i="1"/>
  <c r="G109" i="1"/>
  <c r="F109" i="1"/>
  <c r="H108" i="1"/>
  <c r="G108" i="1"/>
  <c r="F108" i="1"/>
  <c r="H107" i="1"/>
  <c r="G107" i="1"/>
  <c r="F107" i="1"/>
  <c r="H106" i="1"/>
  <c r="G106" i="1"/>
  <c r="F106" i="1"/>
  <c r="H105" i="1"/>
  <c r="G105" i="1"/>
  <c r="I10" i="15" s="1"/>
  <c r="F105" i="1"/>
  <c r="I4" i="15" s="1"/>
  <c r="H104" i="1"/>
  <c r="G104" i="1"/>
  <c r="F104" i="1"/>
  <c r="H103" i="1"/>
  <c r="G103" i="1"/>
  <c r="F103" i="1"/>
  <c r="H102" i="1"/>
  <c r="G102" i="1"/>
  <c r="F102" i="1"/>
  <c r="H101" i="1"/>
  <c r="G101" i="1"/>
  <c r="F101" i="1"/>
  <c r="H100" i="1"/>
  <c r="G100" i="1"/>
  <c r="F100" i="1"/>
  <c r="H99" i="1"/>
  <c r="G99" i="1"/>
  <c r="I9" i="15" s="1"/>
  <c r="F99" i="1"/>
  <c r="I3" i="15" s="1"/>
  <c r="H11" i="3" l="1"/>
  <c r="R17" i="2"/>
  <c r="R18" i="2"/>
  <c r="R19" i="2"/>
  <c r="H10" i="15"/>
  <c r="H11" i="15"/>
  <c r="H167" i="1"/>
  <c r="H13" i="15"/>
  <c r="G143" i="1"/>
  <c r="F143" i="1" s="1"/>
  <c r="H215" i="1"/>
  <c r="G215" i="1" s="1"/>
  <c r="H239" i="1"/>
  <c r="H9" i="15"/>
  <c r="G9" i="15" s="1"/>
  <c r="F9" i="15" s="1"/>
  <c r="E9" i="15" s="1"/>
  <c r="D9" i="15" s="1"/>
  <c r="C9" i="15" s="1"/>
  <c r="B9" i="15" s="1"/>
  <c r="G167" i="1"/>
  <c r="F167" i="1" s="1"/>
  <c r="D11" i="3"/>
  <c r="H4" i="15"/>
  <c r="G4" i="15" s="1"/>
  <c r="H5" i="15"/>
  <c r="G5" i="15" s="1"/>
  <c r="H191" i="1"/>
  <c r="G239" i="1"/>
  <c r="H7" i="15"/>
  <c r="G7" i="15" s="1"/>
  <c r="F7" i="15" s="1"/>
  <c r="E7" i="15" s="1"/>
  <c r="D7" i="15" s="1"/>
  <c r="H263" i="1"/>
  <c r="G263" i="1" s="1"/>
  <c r="F263" i="1" s="1"/>
  <c r="D12" i="3"/>
  <c r="D10" i="3"/>
  <c r="H12" i="3"/>
  <c r="H10" i="3"/>
  <c r="F4" i="15"/>
  <c r="E4" i="15" s="1"/>
  <c r="D4" i="15" s="1"/>
  <c r="C4" i="15" s="1"/>
  <c r="B4" i="15" s="1"/>
  <c r="F5" i="15"/>
  <c r="E5" i="15" s="1"/>
  <c r="D5" i="15" s="1"/>
  <c r="C5" i="15" s="1"/>
  <c r="B5" i="15" s="1"/>
  <c r="G13" i="15"/>
  <c r="F13" i="15" s="1"/>
  <c r="E13" i="15" s="1"/>
  <c r="D13" i="15" s="1"/>
  <c r="C13" i="15" s="1"/>
  <c r="B13" i="15" s="1"/>
  <c r="E13" i="2"/>
  <c r="F215" i="1"/>
  <c r="H119" i="1"/>
  <c r="G191" i="1"/>
  <c r="F191" i="1" s="1"/>
  <c r="G287" i="1"/>
  <c r="F287" i="1" s="1"/>
  <c r="D20" i="2"/>
  <c r="C20" i="2" s="1"/>
  <c r="Q6" i="2"/>
  <c r="R16" i="2"/>
  <c r="D9" i="2"/>
  <c r="D10" i="2"/>
  <c r="H11" i="2"/>
  <c r="H12" i="2"/>
  <c r="G11" i="15"/>
  <c r="F11" i="15" s="1"/>
  <c r="E11" i="15" s="1"/>
  <c r="D11" i="15" s="1"/>
  <c r="C11" i="15" s="1"/>
  <c r="B11" i="15" s="1"/>
  <c r="E4" i="27"/>
  <c r="H143" i="1"/>
  <c r="F239" i="1"/>
  <c r="B7" i="15"/>
  <c r="I20" i="2"/>
  <c r="H20" i="2" s="1"/>
  <c r="G20" i="2" s="1"/>
  <c r="F20" i="2" s="1"/>
  <c r="E20" i="2" s="1"/>
  <c r="I13" i="2"/>
  <c r="E9" i="2"/>
  <c r="I9" i="2"/>
  <c r="E10" i="2"/>
  <c r="I10" i="2"/>
  <c r="E11" i="2"/>
  <c r="I11" i="2"/>
  <c r="I12" i="2"/>
  <c r="F13" i="2"/>
  <c r="D11" i="2"/>
  <c r="H3" i="15"/>
  <c r="G3" i="15" s="1"/>
  <c r="F3" i="15" s="1"/>
  <c r="E3" i="15" s="1"/>
  <c r="D3" i="15" s="1"/>
  <c r="C3" i="15" s="1"/>
  <c r="B3" i="15" s="1"/>
  <c r="B4" i="27"/>
  <c r="F119" i="1"/>
  <c r="B9" i="2"/>
  <c r="F9" i="2"/>
  <c r="B10" i="2"/>
  <c r="F10" i="2"/>
  <c r="B11" i="2"/>
  <c r="F11" i="2"/>
  <c r="C13" i="2"/>
  <c r="B13" i="2" s="1"/>
  <c r="G13" i="2"/>
  <c r="H9" i="2"/>
  <c r="H10" i="2"/>
  <c r="D12" i="2"/>
  <c r="G10" i="15"/>
  <c r="F10" i="15" s="1"/>
  <c r="E10" i="15" s="1"/>
  <c r="D10" i="15" s="1"/>
  <c r="C10" i="15" s="1"/>
  <c r="B10" i="15" s="1"/>
  <c r="G119" i="1"/>
  <c r="C9" i="2"/>
  <c r="G9" i="2"/>
  <c r="C10" i="2"/>
  <c r="G10" i="2"/>
  <c r="C11" i="2"/>
  <c r="G11" i="2"/>
  <c r="D13" i="2"/>
  <c r="G12" i="3"/>
  <c r="M16" i="2"/>
  <c r="M17" i="2"/>
  <c r="M19" i="2"/>
  <c r="C9" i="3"/>
  <c r="K16" i="2"/>
  <c r="O16" i="2"/>
  <c r="K17" i="2"/>
  <c r="O17" i="2"/>
  <c r="K18" i="2"/>
  <c r="J18" i="2" s="1"/>
  <c r="K19" i="2"/>
  <c r="O19" i="2"/>
  <c r="N19" i="2" s="1"/>
  <c r="C12" i="3"/>
  <c r="Q16" i="2"/>
  <c r="P16" i="2"/>
  <c r="P17" i="2"/>
  <c r="Q17" i="2"/>
  <c r="P18" i="2"/>
  <c r="O18" i="2" s="1"/>
  <c r="N18" i="2" s="1"/>
  <c r="M18" i="2" s="1"/>
  <c r="Q18" i="2"/>
  <c r="Q19" i="2"/>
  <c r="P19" i="2"/>
  <c r="L16" i="2"/>
  <c r="L17" i="2"/>
  <c r="L18" i="2"/>
  <c r="L19" i="2"/>
  <c r="L6" i="2"/>
  <c r="L11" i="2" s="1"/>
  <c r="P6" i="2"/>
  <c r="P11" i="2" s="1"/>
  <c r="E10" i="3"/>
  <c r="B11" i="3"/>
  <c r="B9" i="3"/>
  <c r="K6" i="2"/>
  <c r="K11" i="2" s="1"/>
  <c r="O6" i="2"/>
  <c r="O12" i="2" s="1"/>
  <c r="G9" i="3"/>
  <c r="J10" i="3"/>
  <c r="F11" i="3"/>
  <c r="F9" i="3"/>
  <c r="N16" i="2"/>
  <c r="N17" i="2"/>
  <c r="J6" i="2"/>
  <c r="J11" i="2" s="1"/>
  <c r="N6" i="2"/>
  <c r="N10" i="2" s="1"/>
  <c r="C11" i="3"/>
  <c r="C10" i="3"/>
  <c r="E11" i="3"/>
  <c r="E9" i="3"/>
  <c r="D9" i="3" s="1"/>
  <c r="B12" i="3"/>
  <c r="J11" i="3" s="1"/>
  <c r="B10" i="3"/>
  <c r="M6" i="2"/>
  <c r="M11" i="2" s="1"/>
  <c r="G11" i="3"/>
  <c r="G10" i="3"/>
  <c r="J12" i="3"/>
  <c r="J9" i="3"/>
  <c r="H9" i="3" s="1"/>
  <c r="F12" i="3"/>
  <c r="E12" i="3" s="1"/>
  <c r="F10" i="3"/>
  <c r="H10" i="25"/>
  <c r="G10" i="25"/>
  <c r="F10" i="25"/>
  <c r="E10" i="25"/>
  <c r="D10" i="25"/>
  <c r="C10" i="25"/>
  <c r="B10" i="25"/>
  <c r="H9" i="25"/>
  <c r="G9" i="25"/>
  <c r="F9" i="25"/>
  <c r="E9" i="25"/>
  <c r="D9" i="25"/>
  <c r="C9" i="25"/>
  <c r="B9" i="25"/>
  <c r="H8" i="25"/>
  <c r="G8" i="25"/>
  <c r="F8" i="25"/>
  <c r="E8" i="25"/>
  <c r="D8" i="25"/>
  <c r="C8" i="25"/>
  <c r="B8" i="25"/>
  <c r="H7" i="25"/>
  <c r="G7" i="25"/>
  <c r="F7" i="25"/>
  <c r="E7" i="25"/>
  <c r="D7" i="25"/>
  <c r="C7" i="25"/>
  <c r="B7" i="25"/>
  <c r="H6" i="25"/>
  <c r="G6" i="25"/>
  <c r="F6" i="25"/>
  <c r="E6" i="25"/>
  <c r="D6" i="25"/>
  <c r="C6" i="25"/>
  <c r="B6" i="25"/>
  <c r="H5" i="25"/>
  <c r="G5" i="25"/>
  <c r="F5" i="25"/>
  <c r="E5" i="25"/>
  <c r="D5" i="25"/>
  <c r="C5" i="25"/>
  <c r="B5" i="25"/>
  <c r="H4" i="25"/>
  <c r="G4" i="25"/>
  <c r="F4" i="25"/>
  <c r="E4" i="25"/>
  <c r="D4" i="25"/>
  <c r="C4" i="25"/>
  <c r="B4" i="25"/>
  <c r="H3" i="25"/>
  <c r="G3" i="25"/>
  <c r="F3" i="25"/>
  <c r="E3" i="25"/>
  <c r="D3" i="25"/>
  <c r="C3" i="25"/>
  <c r="B3" i="25"/>
  <c r="C14" i="24"/>
  <c r="C13" i="24"/>
  <c r="C11" i="24"/>
  <c r="C10" i="24"/>
  <c r="C8" i="24"/>
  <c r="C7" i="24"/>
  <c r="C6" i="24"/>
  <c r="C5" i="24"/>
  <c r="C4" i="24"/>
  <c r="C3" i="24"/>
  <c r="C2" i="24"/>
  <c r="Q10" i="2" l="1"/>
  <c r="Q12" i="2"/>
  <c r="O11" i="2"/>
  <c r="Q9" i="2"/>
  <c r="Q11" i="2"/>
  <c r="K5" i="25"/>
  <c r="J6" i="25"/>
  <c r="K9" i="25"/>
  <c r="J10" i="25"/>
  <c r="Q13" i="2"/>
  <c r="R20" i="2"/>
  <c r="J7" i="25"/>
  <c r="K4" i="25"/>
  <c r="J9" i="25"/>
  <c r="C4" i="27"/>
  <c r="H4" i="27"/>
  <c r="D4" i="27"/>
  <c r="G2" i="27"/>
  <c r="P12" i="2"/>
  <c r="O10" i="2"/>
  <c r="O9" i="2"/>
  <c r="K9" i="2"/>
  <c r="J10" i="2"/>
  <c r="J9" i="2"/>
  <c r="N13" i="2"/>
  <c r="N20" i="2"/>
  <c r="L13" i="2"/>
  <c r="L20" i="2"/>
  <c r="P13" i="2"/>
  <c r="P20" i="2"/>
  <c r="Q20" i="2"/>
  <c r="M10" i="2"/>
  <c r="J3" i="25"/>
  <c r="K6" i="25"/>
  <c r="K10" i="25"/>
  <c r="J12" i="2"/>
  <c r="M13" i="2"/>
  <c r="M20" i="2"/>
  <c r="K20" i="2"/>
  <c r="K13" i="2"/>
  <c r="J13" i="2"/>
  <c r="J20" i="2"/>
  <c r="O20" i="2"/>
  <c r="O13" i="2"/>
  <c r="K3" i="25"/>
  <c r="J4" i="25"/>
  <c r="K7" i="25"/>
  <c r="J8" i="25"/>
  <c r="N9" i="2"/>
  <c r="L10" i="2"/>
  <c r="L9" i="2"/>
  <c r="N11" i="2"/>
  <c r="J5" i="25"/>
  <c r="I6" i="25"/>
  <c r="K8" i="25"/>
  <c r="L12" i="2"/>
  <c r="K12" i="2" s="1"/>
  <c r="M9" i="2"/>
  <c r="M12" i="2"/>
  <c r="K10" i="2"/>
  <c r="P10" i="2"/>
  <c r="P9" i="2"/>
  <c r="N12" i="2"/>
  <c r="I10" i="25"/>
  <c r="I5" i="25"/>
  <c r="I9" i="25"/>
  <c r="I3" i="25"/>
  <c r="I7" i="25"/>
  <c r="I4" i="25"/>
  <c r="I8" i="25"/>
  <c r="G4" i="27" l="1"/>
  <c r="D12" i="21" l="1"/>
  <c r="D11" i="21"/>
  <c r="F11" i="21" s="1"/>
  <c r="D10" i="21"/>
  <c r="D9" i="21"/>
  <c r="D8" i="21"/>
  <c r="D7" i="21"/>
  <c r="F7" i="21" s="1"/>
  <c r="D6" i="21"/>
  <c r="F6" i="21" s="1"/>
  <c r="D5" i="21"/>
  <c r="D4" i="21"/>
  <c r="D3" i="21"/>
  <c r="F8" i="21" l="1"/>
  <c r="F9" i="21"/>
  <c r="F10" i="21"/>
  <c r="F5" i="21"/>
  <c r="D2" i="21"/>
  <c r="F16" i="14" l="1"/>
  <c r="E16" i="14"/>
  <c r="D16" i="14"/>
  <c r="C16" i="14"/>
  <c r="F15" i="14"/>
  <c r="E15" i="14"/>
  <c r="D15" i="14"/>
  <c r="C15" i="14"/>
  <c r="F14" i="14"/>
  <c r="E14" i="14"/>
  <c r="D14" i="14"/>
  <c r="C14" i="14"/>
  <c r="F5" i="14" l="1"/>
  <c r="E5" i="14"/>
  <c r="D5" i="14"/>
  <c r="C5" i="14"/>
  <c r="B5" i="14"/>
  <c r="V17" i="14" s="1"/>
  <c r="C17" i="14" l="1"/>
  <c r="C9" i="14"/>
  <c r="C8" i="14"/>
  <c r="C10" i="14"/>
  <c r="D17" i="14"/>
  <c r="D11" i="14"/>
  <c r="C11" i="14" s="1"/>
  <c r="D10" i="14"/>
  <c r="D9" i="14"/>
  <c r="E17" i="14"/>
  <c r="E11" i="14"/>
  <c r="E10" i="14"/>
  <c r="E9" i="14"/>
  <c r="E8" i="14"/>
  <c r="D8" i="14" s="1"/>
  <c r="B11" i="14"/>
  <c r="B10" i="14"/>
  <c r="B9" i="14"/>
  <c r="B8" i="14"/>
  <c r="F17" i="14"/>
  <c r="F11" i="14"/>
  <c r="F10" i="14"/>
  <c r="F9" i="14"/>
  <c r="F8" i="14"/>
  <c r="Q4" i="14"/>
  <c r="R16" i="14" s="1"/>
  <c r="P4" i="14"/>
  <c r="O4" i="14"/>
  <c r="N4" i="14"/>
  <c r="M4" i="14"/>
  <c r="L4" i="14"/>
  <c r="K4" i="14"/>
  <c r="J4" i="14"/>
  <c r="I4" i="14"/>
  <c r="H4" i="14"/>
  <c r="G4" i="14"/>
  <c r="Q3" i="14"/>
  <c r="R15" i="14" s="1"/>
  <c r="P3" i="14"/>
  <c r="O3" i="14"/>
  <c r="N3" i="14"/>
  <c r="M3" i="14"/>
  <c r="L3" i="14"/>
  <c r="K3" i="14"/>
  <c r="J3" i="14"/>
  <c r="I3" i="14"/>
  <c r="H3" i="14"/>
  <c r="G3" i="14"/>
  <c r="Q2" i="14"/>
  <c r="R14" i="14" s="1"/>
  <c r="P2" i="14"/>
  <c r="O2" i="14"/>
  <c r="N2" i="14"/>
  <c r="M2" i="14"/>
  <c r="L2" i="14"/>
  <c r="K2" i="14"/>
  <c r="J2" i="14"/>
  <c r="I2" i="14"/>
  <c r="H2" i="14"/>
  <c r="G2" i="14"/>
  <c r="N15" i="14" l="1"/>
  <c r="K16" i="14"/>
  <c r="H15" i="14"/>
  <c r="G15" i="14" s="1"/>
  <c r="M16" i="14"/>
  <c r="G14" i="14"/>
  <c r="G5" i="14"/>
  <c r="G17" i="14" s="1"/>
  <c r="L15" i="14"/>
  <c r="P15" i="14"/>
  <c r="I16" i="14"/>
  <c r="Q16" i="14"/>
  <c r="K14" i="14"/>
  <c r="K5" i="14"/>
  <c r="K8" i="14" s="1"/>
  <c r="J14" i="14"/>
  <c r="J5" i="14"/>
  <c r="J9" i="14" s="1"/>
  <c r="N14" i="14"/>
  <c r="N5" i="14"/>
  <c r="N10" i="14" s="1"/>
  <c r="K15" i="14"/>
  <c r="H16" i="14"/>
  <c r="G16" i="14" s="1"/>
  <c r="L16" i="14"/>
  <c r="P16" i="14"/>
  <c r="O15" i="14"/>
  <c r="I14" i="14"/>
  <c r="I5" i="14"/>
  <c r="M14" i="14"/>
  <c r="M5" i="14"/>
  <c r="M8" i="14" s="1"/>
  <c r="Q14" i="14"/>
  <c r="Q5" i="14"/>
  <c r="J15" i="14"/>
  <c r="O16" i="14"/>
  <c r="O14" i="14"/>
  <c r="O5" i="14"/>
  <c r="O8" i="14" s="1"/>
  <c r="H14" i="14"/>
  <c r="H5" i="14"/>
  <c r="H8" i="14" s="1"/>
  <c r="L14" i="14"/>
  <c r="L5" i="14"/>
  <c r="L10" i="14" s="1"/>
  <c r="P14" i="14"/>
  <c r="P5" i="14"/>
  <c r="I15" i="14"/>
  <c r="M15" i="14"/>
  <c r="Q15" i="14"/>
  <c r="N16" i="14"/>
  <c r="J16" i="14"/>
  <c r="Q10" i="20"/>
  <c r="P10" i="20"/>
  <c r="O10" i="20"/>
  <c r="M9" i="14" l="1"/>
  <c r="G10" i="14"/>
  <c r="Q10" i="14"/>
  <c r="R17" i="14"/>
  <c r="I17" i="14"/>
  <c r="L8" i="14"/>
  <c r="G8" i="14"/>
  <c r="M10" i="14"/>
  <c r="N8" i="14"/>
  <c r="I9" i="14"/>
  <c r="H9" i="14" s="1"/>
  <c r="Q8" i="14"/>
  <c r="K10" i="14"/>
  <c r="J10" i="14" s="1"/>
  <c r="Q9" i="14"/>
  <c r="G9" i="14"/>
  <c r="K9" i="14"/>
  <c r="P17" i="14"/>
  <c r="P11" i="14"/>
  <c r="J17" i="14"/>
  <c r="J11" i="14"/>
  <c r="I11" i="14" s="1"/>
  <c r="I10" i="14"/>
  <c r="L9" i="14"/>
  <c r="K17" i="14"/>
  <c r="K11" i="14"/>
  <c r="H17" i="14"/>
  <c r="H11" i="14"/>
  <c r="G11" i="14" s="1"/>
  <c r="P9" i="14"/>
  <c r="O9" i="14" s="1"/>
  <c r="N9" i="14" s="1"/>
  <c r="L17" i="14"/>
  <c r="L11" i="14"/>
  <c r="O17" i="14"/>
  <c r="O11" i="14"/>
  <c r="Q17" i="14"/>
  <c r="Q11" i="14"/>
  <c r="M17" i="14"/>
  <c r="M11" i="14"/>
  <c r="N17" i="14"/>
  <c r="N11" i="14"/>
  <c r="P8" i="14"/>
  <c r="O10" i="14"/>
  <c r="I8" i="14"/>
  <c r="P10" i="14"/>
  <c r="H10" i="14"/>
  <c r="J8" i="14"/>
  <c r="Q9" i="20"/>
  <c r="P9" i="20"/>
  <c r="O9" i="20"/>
  <c r="Q8" i="20"/>
  <c r="P8" i="20"/>
  <c r="O8" i="20"/>
  <c r="Q7" i="20"/>
  <c r="P7" i="20"/>
  <c r="O7" i="20"/>
  <c r="Q6" i="20"/>
  <c r="P6" i="20"/>
  <c r="O6" i="20"/>
  <c r="Q5" i="20"/>
  <c r="P5" i="20"/>
  <c r="O5" i="20"/>
  <c r="Q4" i="20"/>
  <c r="P4" i="20" l="1"/>
  <c r="O4" i="20"/>
  <c r="Q3" i="20"/>
  <c r="P3" i="20"/>
  <c r="O3" i="20"/>
  <c r="G405" i="12"/>
  <c r="F405" i="12"/>
  <c r="E405" i="12"/>
  <c r="D404" i="12" l="1"/>
  <c r="C404" i="12"/>
  <c r="B404" i="12"/>
  <c r="G403" i="12"/>
  <c r="F403" i="12"/>
  <c r="E403" i="12"/>
  <c r="G402" i="12"/>
  <c r="F402" i="12"/>
  <c r="E402" i="12"/>
  <c r="G401" i="12"/>
  <c r="F401" i="12"/>
  <c r="E401" i="12"/>
  <c r="G400" i="12"/>
  <c r="F400" i="12"/>
  <c r="E400" i="12"/>
  <c r="G399" i="12"/>
  <c r="F399" i="12"/>
  <c r="E399" i="12"/>
  <c r="G398" i="12"/>
  <c r="F398" i="12"/>
  <c r="E398" i="12"/>
  <c r="G397" i="12"/>
  <c r="F397" i="12"/>
  <c r="E397" i="12"/>
  <c r="G396" i="12"/>
  <c r="F396" i="12"/>
  <c r="E396" i="12"/>
  <c r="G395" i="12"/>
  <c r="F395" i="12"/>
  <c r="E395" i="12"/>
  <c r="G394" i="12"/>
  <c r="F394" i="12"/>
  <c r="E394" i="12"/>
  <c r="G393" i="12"/>
  <c r="F393" i="12"/>
  <c r="E393" i="12"/>
  <c r="G392" i="12"/>
  <c r="F392" i="12"/>
  <c r="E392" i="12"/>
  <c r="G391" i="12"/>
  <c r="F391" i="12"/>
  <c r="E391" i="12"/>
  <c r="G390" i="12"/>
  <c r="F390" i="12"/>
  <c r="E390" i="12"/>
  <c r="G389" i="12"/>
  <c r="F389" i="12"/>
  <c r="E389" i="12"/>
  <c r="G388" i="12"/>
  <c r="F388" i="12"/>
  <c r="E388" i="12"/>
  <c r="G387" i="12"/>
  <c r="F387" i="12"/>
  <c r="E387" i="12"/>
  <c r="G386" i="12"/>
  <c r="F386" i="12"/>
  <c r="E386" i="12"/>
  <c r="G385" i="12"/>
  <c r="F385" i="12"/>
  <c r="E385" i="12"/>
  <c r="G384" i="12"/>
  <c r="F384" i="12"/>
  <c r="E384" i="12"/>
  <c r="G383" i="12"/>
  <c r="F383" i="12"/>
  <c r="E383" i="12"/>
  <c r="G382" i="12"/>
  <c r="F382" i="12"/>
  <c r="E382" i="12"/>
  <c r="G381" i="12"/>
  <c r="F381" i="12"/>
  <c r="E381" i="12"/>
  <c r="H378" i="12"/>
  <c r="G378" i="12"/>
  <c r="F378" i="12"/>
  <c r="E378" i="12"/>
  <c r="D377" i="12"/>
  <c r="C377" i="12"/>
  <c r="B377" i="12"/>
  <c r="H376" i="12"/>
  <c r="G376" i="12"/>
  <c r="F376" i="12"/>
  <c r="E376" i="12"/>
  <c r="H375" i="12"/>
  <c r="G375" i="12"/>
  <c r="F375" i="12"/>
  <c r="E375" i="12"/>
  <c r="H374" i="12"/>
  <c r="G374" i="12"/>
  <c r="F374" i="12"/>
  <c r="E374" i="12"/>
  <c r="H373" i="12"/>
  <c r="G373" i="12"/>
  <c r="F373" i="12"/>
  <c r="E373" i="12"/>
  <c r="H372" i="12"/>
  <c r="G372" i="12"/>
  <c r="F372" i="12"/>
  <c r="E372" i="12"/>
  <c r="H371" i="12"/>
  <c r="G371" i="12"/>
  <c r="F371" i="12"/>
  <c r="E371" i="12"/>
  <c r="H370" i="12"/>
  <c r="G370" i="12"/>
  <c r="F370" i="12"/>
  <c r="E370" i="12"/>
  <c r="H369" i="12"/>
  <c r="G369" i="12"/>
  <c r="F369" i="12"/>
  <c r="E369" i="12"/>
  <c r="H368" i="12"/>
  <c r="G368" i="12"/>
  <c r="F368" i="12"/>
  <c r="E368" i="12"/>
  <c r="H367" i="12"/>
  <c r="G367" i="12"/>
  <c r="F367" i="12"/>
  <c r="E367" i="12"/>
  <c r="H366" i="12"/>
  <c r="G366" i="12"/>
  <c r="F366" i="12"/>
  <c r="E366" i="12"/>
  <c r="H365" i="12"/>
  <c r="G365" i="12"/>
  <c r="F365" i="12"/>
  <c r="E365" i="12"/>
  <c r="H364" i="12"/>
  <c r="G364" i="12"/>
  <c r="F364" i="12"/>
  <c r="E364" i="12"/>
  <c r="H363" i="12"/>
  <c r="G363" i="12"/>
  <c r="F363" i="12"/>
  <c r="E363" i="12"/>
  <c r="H362" i="12"/>
  <c r="G362" i="12"/>
  <c r="F362" i="12"/>
  <c r="E362" i="12"/>
  <c r="H361" i="12"/>
  <c r="G361" i="12"/>
  <c r="F361" i="12"/>
  <c r="E361" i="12"/>
  <c r="H360" i="12"/>
  <c r="G360" i="12"/>
  <c r="F360" i="12"/>
  <c r="E360" i="12"/>
  <c r="H359" i="12"/>
  <c r="G359" i="12"/>
  <c r="F359" i="12"/>
  <c r="E359" i="12"/>
  <c r="H358" i="12"/>
  <c r="G358" i="12"/>
  <c r="F358" i="12"/>
  <c r="E358" i="12"/>
  <c r="H357" i="12"/>
  <c r="G357" i="12"/>
  <c r="F357" i="12"/>
  <c r="E357" i="12"/>
  <c r="H356" i="12"/>
  <c r="G356" i="12"/>
  <c r="F356" i="12"/>
  <c r="E356" i="12"/>
  <c r="H355" i="12"/>
  <c r="G355" i="12"/>
  <c r="F355" i="12"/>
  <c r="E355" i="12"/>
  <c r="H354" i="12"/>
  <c r="G354" i="12"/>
  <c r="F354" i="12"/>
  <c r="E354" i="12"/>
  <c r="E377" i="12" s="1"/>
  <c r="H351" i="12"/>
  <c r="G351" i="12"/>
  <c r="F351" i="12"/>
  <c r="E351" i="12"/>
  <c r="B4" i="23" l="1"/>
  <c r="C4" i="23"/>
  <c r="F377" i="12"/>
  <c r="E4" i="23"/>
  <c r="D4" i="23"/>
  <c r="E404" i="12"/>
  <c r="D3" i="23"/>
  <c r="E3" i="23"/>
  <c r="H377" i="12"/>
  <c r="G404" i="12"/>
  <c r="G3" i="23"/>
  <c r="F3" i="23"/>
  <c r="G377" i="12"/>
  <c r="F4" i="23"/>
  <c r="G4" i="23"/>
  <c r="F404" i="12"/>
  <c r="B3" i="23"/>
  <c r="C3" i="23"/>
  <c r="D350" i="12"/>
  <c r="C350" i="12"/>
  <c r="B350" i="12"/>
  <c r="H349" i="12"/>
  <c r="G349" i="12"/>
  <c r="F349" i="12"/>
  <c r="E349" i="12"/>
  <c r="H348" i="12"/>
  <c r="G348" i="12"/>
  <c r="F348" i="12"/>
  <c r="E348" i="12"/>
  <c r="H347" i="12"/>
  <c r="G347" i="12"/>
  <c r="F347" i="12"/>
  <c r="E347" i="12"/>
  <c r="H346" i="12"/>
  <c r="G346" i="12"/>
  <c r="F346" i="12"/>
  <c r="E346" i="12"/>
  <c r="H345" i="12"/>
  <c r="G345" i="12"/>
  <c r="F345" i="12"/>
  <c r="E345" i="12"/>
  <c r="H344" i="12"/>
  <c r="G344" i="12"/>
  <c r="F344" i="12"/>
  <c r="E344" i="12"/>
  <c r="H343" i="12"/>
  <c r="G343" i="12"/>
  <c r="F343" i="12"/>
  <c r="E343" i="12"/>
  <c r="H342" i="12"/>
  <c r="G342" i="12"/>
  <c r="F342" i="12"/>
  <c r="E342" i="12"/>
  <c r="H341" i="12"/>
  <c r="G341" i="12"/>
  <c r="F341" i="12"/>
  <c r="E341" i="12"/>
  <c r="H340" i="12"/>
  <c r="G340" i="12"/>
  <c r="F340" i="12"/>
  <c r="E340" i="12"/>
  <c r="H339" i="12"/>
  <c r="G339" i="12"/>
  <c r="F339" i="12"/>
  <c r="E339" i="12"/>
  <c r="H338" i="12"/>
  <c r="G338" i="12"/>
  <c r="F338" i="12"/>
  <c r="E338" i="12"/>
  <c r="H337" i="12"/>
  <c r="G337" i="12"/>
  <c r="F337" i="12"/>
  <c r="E337" i="12"/>
  <c r="H336" i="12"/>
  <c r="G336" i="12"/>
  <c r="F336" i="12"/>
  <c r="E336" i="12"/>
  <c r="H335" i="12"/>
  <c r="G335" i="12"/>
  <c r="F335" i="12"/>
  <c r="E335" i="12"/>
  <c r="H334" i="12"/>
  <c r="G334" i="12"/>
  <c r="F334" i="12"/>
  <c r="E334" i="12"/>
  <c r="H333" i="12"/>
  <c r="G333" i="12"/>
  <c r="F333" i="12"/>
  <c r="E333" i="12"/>
  <c r="H332" i="12"/>
  <c r="G332" i="12"/>
  <c r="F332" i="12"/>
  <c r="E332" i="12"/>
  <c r="H331" i="12"/>
  <c r="G331" i="12"/>
  <c r="F331" i="12"/>
  <c r="E331" i="12"/>
  <c r="H330" i="12"/>
  <c r="G330" i="12"/>
  <c r="F330" i="12"/>
  <c r="E330" i="12"/>
  <c r="H329" i="12"/>
  <c r="G329" i="12"/>
  <c r="F329" i="12"/>
  <c r="E329" i="12"/>
  <c r="H328" i="12"/>
  <c r="G328" i="12"/>
  <c r="F328" i="12"/>
  <c r="E328" i="12"/>
  <c r="H327" i="12"/>
  <c r="G327" i="12"/>
  <c r="F327" i="12"/>
  <c r="E327" i="12"/>
  <c r="H324" i="12"/>
  <c r="G324" i="12"/>
  <c r="F324" i="12"/>
  <c r="E323" i="12"/>
  <c r="D323" i="12"/>
  <c r="C323" i="12"/>
  <c r="B323" i="12"/>
  <c r="H322" i="12"/>
  <c r="G322" i="12"/>
  <c r="F322" i="12"/>
  <c r="H321" i="12"/>
  <c r="G321" i="12"/>
  <c r="F321" i="12"/>
  <c r="H320" i="12"/>
  <c r="G320" i="12"/>
  <c r="F320" i="12"/>
  <c r="H319" i="12"/>
  <c r="G319" i="12"/>
  <c r="F319" i="12"/>
  <c r="H318" i="12"/>
  <c r="G318" i="12"/>
  <c r="F318" i="12"/>
  <c r="H317" i="12"/>
  <c r="G317" i="12"/>
  <c r="F317" i="12"/>
  <c r="H316" i="12"/>
  <c r="G316" i="12"/>
  <c r="F316" i="12"/>
  <c r="H315" i="12"/>
  <c r="G315" i="12"/>
  <c r="F315" i="12"/>
  <c r="H314" i="12"/>
  <c r="G314" i="12"/>
  <c r="F314" i="12"/>
  <c r="H313" i="12"/>
  <c r="G313" i="12"/>
  <c r="F313" i="12"/>
  <c r="H312" i="12"/>
  <c r="G312" i="12"/>
  <c r="F312" i="12"/>
  <c r="H311" i="12"/>
  <c r="G311" i="12"/>
  <c r="F311" i="12"/>
  <c r="H310" i="12"/>
  <c r="G310" i="12"/>
  <c r="F310" i="12"/>
  <c r="H309" i="12"/>
  <c r="G309" i="12"/>
  <c r="F309" i="12"/>
  <c r="H308" i="12"/>
  <c r="G308" i="12"/>
  <c r="F308" i="12"/>
  <c r="H307" i="12"/>
  <c r="G307" i="12"/>
  <c r="F307" i="12"/>
  <c r="H306" i="12"/>
  <c r="G306" i="12"/>
  <c r="F306" i="12"/>
  <c r="H305" i="12"/>
  <c r="G305" i="12"/>
  <c r="F305" i="12"/>
  <c r="H304" i="12"/>
  <c r="G304" i="12"/>
  <c r="F304" i="12"/>
  <c r="H303" i="12"/>
  <c r="G303" i="12"/>
  <c r="F303" i="12"/>
  <c r="H302" i="12"/>
  <c r="G302" i="12"/>
  <c r="F302" i="12"/>
  <c r="H301" i="12"/>
  <c r="G301" i="12"/>
  <c r="F301" i="12"/>
  <c r="H300" i="12"/>
  <c r="G300" i="12"/>
  <c r="F300" i="12"/>
  <c r="H297" i="12"/>
  <c r="G297" i="12"/>
  <c r="F297" i="12"/>
  <c r="E296" i="12"/>
  <c r="D296" i="12"/>
  <c r="C296" i="12"/>
  <c r="B296" i="12"/>
  <c r="H295" i="12"/>
  <c r="G295" i="12"/>
  <c r="F295" i="12"/>
  <c r="H294" i="12"/>
  <c r="G294" i="12"/>
  <c r="F294" i="12"/>
  <c r="H293" i="12"/>
  <c r="G293" i="12"/>
  <c r="F293" i="12"/>
  <c r="H292" i="12"/>
  <c r="G292" i="12"/>
  <c r="F292" i="12"/>
  <c r="H291" i="12"/>
  <c r="G291" i="12"/>
  <c r="F291" i="12"/>
  <c r="H290" i="12"/>
  <c r="G290" i="12"/>
  <c r="F290" i="12"/>
  <c r="H289" i="12"/>
  <c r="G289" i="12"/>
  <c r="F289" i="12"/>
  <c r="H288" i="12"/>
  <c r="G288" i="12"/>
  <c r="F288" i="12"/>
  <c r="H287" i="12"/>
  <c r="G287" i="12"/>
  <c r="F287" i="12"/>
  <c r="H286" i="12"/>
  <c r="G286" i="12"/>
  <c r="F286" i="12"/>
  <c r="H285" i="12"/>
  <c r="G285" i="12"/>
  <c r="F285" i="12"/>
  <c r="H284" i="12"/>
  <c r="G284" i="12"/>
  <c r="F284" i="12"/>
  <c r="H283" i="12"/>
  <c r="G283" i="12"/>
  <c r="F283" i="12"/>
  <c r="H282" i="12"/>
  <c r="G282" i="12"/>
  <c r="F282" i="12"/>
  <c r="H281" i="12"/>
  <c r="G281" i="12"/>
  <c r="F281" i="12"/>
  <c r="H280" i="12"/>
  <c r="G280" i="12"/>
  <c r="F280" i="12"/>
  <c r="H279" i="12"/>
  <c r="G279" i="12"/>
  <c r="F279" i="12"/>
  <c r="H278" i="12"/>
  <c r="G278" i="12"/>
  <c r="F278" i="12"/>
  <c r="H277" i="12"/>
  <c r="G277" i="12"/>
  <c r="F277" i="12"/>
  <c r="H276" i="12"/>
  <c r="G276" i="12"/>
  <c r="F276" i="12"/>
  <c r="H275" i="12"/>
  <c r="G275" i="12"/>
  <c r="F275" i="12"/>
  <c r="H274" i="12"/>
  <c r="G274" i="12"/>
  <c r="F274" i="12"/>
  <c r="H273" i="12"/>
  <c r="G273" i="12"/>
  <c r="F273" i="12"/>
  <c r="H270" i="12"/>
  <c r="G270" i="12"/>
  <c r="F270" i="12"/>
  <c r="E269" i="12"/>
  <c r="D269" i="12"/>
  <c r="C269" i="12"/>
  <c r="B269" i="12"/>
  <c r="H268" i="12"/>
  <c r="G268" i="12"/>
  <c r="F268" i="12"/>
  <c r="H267" i="12"/>
  <c r="G267" i="12"/>
  <c r="F267" i="12"/>
  <c r="H266" i="12"/>
  <c r="G266" i="12"/>
  <c r="F266" i="12"/>
  <c r="H265" i="12"/>
  <c r="G265" i="12"/>
  <c r="F265" i="12"/>
  <c r="H264" i="12"/>
  <c r="G264" i="12"/>
  <c r="F264" i="12"/>
  <c r="H263" i="12"/>
  <c r="G263" i="12"/>
  <c r="F263" i="12"/>
  <c r="H262" i="12"/>
  <c r="G262" i="12"/>
  <c r="F262" i="12"/>
  <c r="H261" i="12"/>
  <c r="G261" i="12"/>
  <c r="F261" i="12"/>
  <c r="H260" i="12"/>
  <c r="G260" i="12"/>
  <c r="F260" i="12"/>
  <c r="H259" i="12"/>
  <c r="G259" i="12"/>
  <c r="F259" i="12"/>
  <c r="H258" i="12"/>
  <c r="G258" i="12"/>
  <c r="F258" i="12"/>
  <c r="H257" i="12"/>
  <c r="G257" i="12"/>
  <c r="F257" i="12"/>
  <c r="H256" i="12"/>
  <c r="G256" i="12"/>
  <c r="F256" i="12"/>
  <c r="H255" i="12"/>
  <c r="G255" i="12"/>
  <c r="F255" i="12"/>
  <c r="H254" i="12"/>
  <c r="G254" i="12"/>
  <c r="F254" i="12"/>
  <c r="H253" i="12"/>
  <c r="G253" i="12"/>
  <c r="F253" i="12"/>
  <c r="H252" i="12"/>
  <c r="G252" i="12"/>
  <c r="F252" i="12"/>
  <c r="H251" i="12"/>
  <c r="G251" i="12"/>
  <c r="F251" i="12"/>
  <c r="H250" i="12"/>
  <c r="G250" i="12"/>
  <c r="F250" i="12"/>
  <c r="H249" i="12"/>
  <c r="G249" i="12"/>
  <c r="F249" i="12"/>
  <c r="H248" i="12"/>
  <c r="G248" i="12"/>
  <c r="F248" i="12"/>
  <c r="H247" i="12"/>
  <c r="G247" i="12"/>
  <c r="F247" i="12"/>
  <c r="H246" i="12"/>
  <c r="G246" i="12"/>
  <c r="F246" i="12"/>
  <c r="H243" i="12"/>
  <c r="G243" i="12"/>
  <c r="F243" i="12"/>
  <c r="E242" i="12"/>
  <c r="D242" i="12"/>
  <c r="C242" i="12"/>
  <c r="B242" i="12"/>
  <c r="H241" i="12"/>
  <c r="G241" i="12"/>
  <c r="F241" i="12"/>
  <c r="H240" i="12"/>
  <c r="G240" i="12"/>
  <c r="F240" i="12"/>
  <c r="H239" i="12"/>
  <c r="G239" i="12"/>
  <c r="F239" i="12"/>
  <c r="H238" i="12"/>
  <c r="G238" i="12"/>
  <c r="F238" i="12"/>
  <c r="H237" i="12"/>
  <c r="G237" i="12"/>
  <c r="F237" i="12"/>
  <c r="H236" i="12"/>
  <c r="G236" i="12"/>
  <c r="F236" i="12"/>
  <c r="H235" i="12"/>
  <c r="G235" i="12"/>
  <c r="F235" i="12"/>
  <c r="H234" i="12"/>
  <c r="G234" i="12"/>
  <c r="F234" i="12"/>
  <c r="H233" i="12"/>
  <c r="G233" i="12"/>
  <c r="F233" i="12"/>
  <c r="H232" i="12"/>
  <c r="G232" i="12"/>
  <c r="F232" i="12"/>
  <c r="H231" i="12"/>
  <c r="G231" i="12"/>
  <c r="F231" i="12"/>
  <c r="H230" i="12"/>
  <c r="G230" i="12"/>
  <c r="F230" i="12"/>
  <c r="H229" i="12"/>
  <c r="G229" i="12"/>
  <c r="F229" i="12"/>
  <c r="H228" i="12"/>
  <c r="G228" i="12"/>
  <c r="F228" i="12"/>
  <c r="H227" i="12"/>
  <c r="G227" i="12"/>
  <c r="F227" i="12"/>
  <c r="H226" i="12"/>
  <c r="G226" i="12"/>
  <c r="F226" i="12"/>
  <c r="H225" i="12"/>
  <c r="G225" i="12"/>
  <c r="F225" i="12"/>
  <c r="H224" i="12"/>
  <c r="G224" i="12"/>
  <c r="F224" i="12"/>
  <c r="H223" i="12"/>
  <c r="G223" i="12"/>
  <c r="F223" i="12"/>
  <c r="H222" i="12"/>
  <c r="G222" i="12"/>
  <c r="F222" i="12"/>
  <c r="H221" i="12"/>
  <c r="G221" i="12"/>
  <c r="F221" i="12"/>
  <c r="H220" i="12"/>
  <c r="G220" i="12"/>
  <c r="F220" i="12"/>
  <c r="H219" i="12"/>
  <c r="G219" i="12"/>
  <c r="F219" i="12"/>
  <c r="H216" i="12"/>
  <c r="G216" i="12"/>
  <c r="F216" i="12"/>
  <c r="E215" i="12"/>
  <c r="D215" i="12"/>
  <c r="C215" i="12"/>
  <c r="B215" i="12"/>
  <c r="H214" i="12"/>
  <c r="G214" i="12"/>
  <c r="F214" i="12"/>
  <c r="H213" i="12"/>
  <c r="G213" i="12"/>
  <c r="F213" i="12"/>
  <c r="H212" i="12"/>
  <c r="G212" i="12"/>
  <c r="F212" i="12"/>
  <c r="H211" i="12"/>
  <c r="G211" i="12"/>
  <c r="F211" i="12"/>
  <c r="H210" i="12"/>
  <c r="G210" i="12"/>
  <c r="F210" i="12"/>
  <c r="H209" i="12"/>
  <c r="G209" i="12"/>
  <c r="F209" i="12"/>
  <c r="H208" i="12"/>
  <c r="G208" i="12"/>
  <c r="F208" i="12"/>
  <c r="H207" i="12"/>
  <c r="G207" i="12"/>
  <c r="F207" i="12"/>
  <c r="H206" i="12"/>
  <c r="G206" i="12"/>
  <c r="F206" i="12"/>
  <c r="H205" i="12"/>
  <c r="G205" i="12"/>
  <c r="F205" i="12"/>
  <c r="H204" i="12"/>
  <c r="G204" i="12"/>
  <c r="F204" i="12"/>
  <c r="H203" i="12"/>
  <c r="G203" i="12"/>
  <c r="F203" i="12"/>
  <c r="H202" i="12"/>
  <c r="G202" i="12"/>
  <c r="F202" i="12"/>
  <c r="H201" i="12"/>
  <c r="G201" i="12"/>
  <c r="F201" i="12"/>
  <c r="H200" i="12"/>
  <c r="G200" i="12"/>
  <c r="F200" i="12"/>
  <c r="H199" i="12"/>
  <c r="G199" i="12"/>
  <c r="F199" i="12"/>
  <c r="H198" i="12"/>
  <c r="G198" i="12"/>
  <c r="F198" i="12"/>
  <c r="H197" i="12"/>
  <c r="G197" i="12"/>
  <c r="F197" i="12"/>
  <c r="H196" i="12"/>
  <c r="G196" i="12"/>
  <c r="F196" i="12"/>
  <c r="H195" i="12"/>
  <c r="G195" i="12"/>
  <c r="F195" i="12"/>
  <c r="H194" i="12"/>
  <c r="G194" i="12"/>
  <c r="F194" i="12"/>
  <c r="H193" i="12"/>
  <c r="G193" i="12"/>
  <c r="F193" i="12"/>
  <c r="H192" i="12"/>
  <c r="G192" i="12"/>
  <c r="F192" i="12"/>
  <c r="H189" i="12"/>
  <c r="G189" i="12"/>
  <c r="F189" i="12"/>
  <c r="E188" i="12"/>
  <c r="D188" i="12"/>
  <c r="C188" i="12"/>
  <c r="B188" i="12"/>
  <c r="H187" i="12"/>
  <c r="G187" i="12"/>
  <c r="F187" i="12"/>
  <c r="H186" i="12"/>
  <c r="G186" i="12"/>
  <c r="F186" i="12"/>
  <c r="H185" i="12"/>
  <c r="G185" i="12"/>
  <c r="F185" i="12"/>
  <c r="H184" i="12"/>
  <c r="G184" i="12"/>
  <c r="F184" i="12"/>
  <c r="H183" i="12"/>
  <c r="G183" i="12"/>
  <c r="F183" i="12"/>
  <c r="H182" i="12"/>
  <c r="G182" i="12"/>
  <c r="F182" i="12"/>
  <c r="H181" i="12"/>
  <c r="G181" i="12"/>
  <c r="F181" i="12"/>
  <c r="H180" i="12"/>
  <c r="G180" i="12"/>
  <c r="F180" i="12"/>
  <c r="H179" i="12"/>
  <c r="G179" i="12"/>
  <c r="F179" i="12"/>
  <c r="H178" i="12"/>
  <c r="G178" i="12"/>
  <c r="F178" i="12"/>
  <c r="H177" i="12"/>
  <c r="G177" i="12"/>
  <c r="F177" i="12"/>
  <c r="H176" i="12"/>
  <c r="G176" i="12"/>
  <c r="F176" i="12"/>
  <c r="H175" i="12"/>
  <c r="G175" i="12"/>
  <c r="F175" i="12"/>
  <c r="H174" i="12"/>
  <c r="G174" i="12"/>
  <c r="F174" i="12"/>
  <c r="H173" i="12"/>
  <c r="G173" i="12"/>
  <c r="F173" i="12"/>
  <c r="H172" i="12"/>
  <c r="G172" i="12"/>
  <c r="F172" i="12"/>
  <c r="H171" i="12"/>
  <c r="G171" i="12"/>
  <c r="F171" i="12"/>
  <c r="H170" i="12"/>
  <c r="G170" i="12"/>
  <c r="F170" i="12"/>
  <c r="H169" i="12"/>
  <c r="G169" i="12"/>
  <c r="F169" i="12"/>
  <c r="H168" i="12"/>
  <c r="G168" i="12"/>
  <c r="F168" i="12"/>
  <c r="H167" i="12"/>
  <c r="G167" i="12"/>
  <c r="F167" i="12"/>
  <c r="H166" i="12"/>
  <c r="G166" i="12"/>
  <c r="F166" i="12"/>
  <c r="H165" i="12"/>
  <c r="G165" i="12"/>
  <c r="F165" i="12"/>
  <c r="H162" i="12"/>
  <c r="G162" i="12"/>
  <c r="F162" i="12"/>
  <c r="E161" i="12"/>
  <c r="D161" i="12"/>
  <c r="C161" i="12"/>
  <c r="B161" i="12"/>
  <c r="H160" i="12"/>
  <c r="G160" i="12"/>
  <c r="F160" i="12"/>
  <c r="H159" i="12"/>
  <c r="G159" i="12"/>
  <c r="F159" i="12"/>
  <c r="H158" i="12"/>
  <c r="G158" i="12"/>
  <c r="F158" i="12"/>
  <c r="H157" i="12"/>
  <c r="G157" i="12"/>
  <c r="F157" i="12"/>
  <c r="H156" i="12"/>
  <c r="G156" i="12"/>
  <c r="F156" i="12"/>
  <c r="H155" i="12"/>
  <c r="G155" i="12"/>
  <c r="F155" i="12"/>
  <c r="H154" i="12"/>
  <c r="G154" i="12"/>
  <c r="F154" i="12"/>
  <c r="H153" i="12"/>
  <c r="G153" i="12"/>
  <c r="F153" i="12"/>
  <c r="H152" i="12"/>
  <c r="G152" i="12"/>
  <c r="F152" i="12"/>
  <c r="H151" i="12"/>
  <c r="G151" i="12"/>
  <c r="F151" i="12"/>
  <c r="H150" i="12"/>
  <c r="G150" i="12"/>
  <c r="F150" i="12"/>
  <c r="H149" i="12"/>
  <c r="G149" i="12"/>
  <c r="F149" i="12"/>
  <c r="H148" i="12"/>
  <c r="G148" i="12"/>
  <c r="F148" i="12"/>
  <c r="H147" i="12"/>
  <c r="G147" i="12"/>
  <c r="F147" i="12"/>
  <c r="H146" i="12"/>
  <c r="G146" i="12"/>
  <c r="F146" i="12"/>
  <c r="H145" i="12"/>
  <c r="G145" i="12"/>
  <c r="F145" i="12"/>
  <c r="H144" i="12"/>
  <c r="G144" i="12"/>
  <c r="F144" i="12"/>
  <c r="H143" i="12"/>
  <c r="G143" i="12"/>
  <c r="F143" i="12"/>
  <c r="H142" i="12"/>
  <c r="G142" i="12"/>
  <c r="F142" i="12"/>
  <c r="H141" i="12"/>
  <c r="G141" i="12"/>
  <c r="F141" i="12"/>
  <c r="H140" i="12"/>
  <c r="G140" i="12"/>
  <c r="F140" i="12"/>
  <c r="H139" i="12"/>
  <c r="G139" i="12"/>
  <c r="F139" i="12"/>
  <c r="H138" i="12"/>
  <c r="G138" i="12"/>
  <c r="F138" i="12"/>
  <c r="H135" i="12"/>
  <c r="G135" i="12"/>
  <c r="I11" i="5" s="1"/>
  <c r="H11" i="5" s="1"/>
  <c r="F135" i="12"/>
  <c r="E134" i="12"/>
  <c r="D134" i="12"/>
  <c r="C134" i="12"/>
  <c r="B134" i="12"/>
  <c r="H133" i="12"/>
  <c r="G133" i="12"/>
  <c r="F133" i="12"/>
  <c r="H132" i="12"/>
  <c r="G132" i="12"/>
  <c r="F132" i="12"/>
  <c r="H131" i="12"/>
  <c r="G131" i="12"/>
  <c r="F131" i="12"/>
  <c r="H130" i="12"/>
  <c r="G130" i="12"/>
  <c r="F130" i="12"/>
  <c r="H129" i="12"/>
  <c r="G129" i="12"/>
  <c r="F129" i="12"/>
  <c r="H128" i="12"/>
  <c r="G128" i="12"/>
  <c r="F128" i="12"/>
  <c r="H127" i="12"/>
  <c r="G127" i="12"/>
  <c r="F127" i="12"/>
  <c r="H126" i="12"/>
  <c r="G126" i="12"/>
  <c r="F126" i="12"/>
  <c r="H125" i="12"/>
  <c r="G125" i="12"/>
  <c r="F125" i="12"/>
  <c r="H124" i="12"/>
  <c r="G124" i="12"/>
  <c r="F124" i="12"/>
  <c r="H123" i="12"/>
  <c r="G123" i="12"/>
  <c r="F123" i="12"/>
  <c r="H122" i="12"/>
  <c r="G122" i="12"/>
  <c r="F122" i="12"/>
  <c r="H121" i="12"/>
  <c r="G121" i="12"/>
  <c r="F121" i="12"/>
  <c r="H120" i="12"/>
  <c r="G120" i="12"/>
  <c r="F120" i="12"/>
  <c r="H119" i="12"/>
  <c r="G119" i="12"/>
  <c r="F119" i="12"/>
  <c r="H118" i="12"/>
  <c r="G118" i="12"/>
  <c r="F118" i="12"/>
  <c r="H117" i="12"/>
  <c r="G117" i="12"/>
  <c r="F117" i="12"/>
  <c r="H116" i="12"/>
  <c r="G116" i="12"/>
  <c r="F116" i="12"/>
  <c r="H115" i="12"/>
  <c r="G115" i="12"/>
  <c r="F115" i="12"/>
  <c r="H114" i="12"/>
  <c r="G114" i="12"/>
  <c r="F114" i="12"/>
  <c r="H113" i="12"/>
  <c r="G113" i="12"/>
  <c r="F113" i="12"/>
  <c r="H112" i="12"/>
  <c r="G112" i="12"/>
  <c r="F112" i="12"/>
  <c r="H111" i="12"/>
  <c r="G111" i="12"/>
  <c r="F111" i="12"/>
  <c r="E350" i="12" l="1"/>
  <c r="F13" i="23"/>
  <c r="G13" i="23"/>
  <c r="G4" i="26"/>
  <c r="G19" i="26" s="1"/>
  <c r="F7" i="23"/>
  <c r="G7" i="23"/>
  <c r="G3" i="26"/>
  <c r="G18" i="26" s="1"/>
  <c r="F6" i="23"/>
  <c r="G6" i="23"/>
  <c r="G9" i="26"/>
  <c r="G24" i="26" s="1"/>
  <c r="F12" i="23"/>
  <c r="G12" i="23"/>
  <c r="G7" i="26"/>
  <c r="G22" i="26" s="1"/>
  <c r="G10" i="23"/>
  <c r="F10" i="23"/>
  <c r="G6" i="26"/>
  <c r="G21" i="26" s="1"/>
  <c r="F9" i="23"/>
  <c r="G9" i="23"/>
  <c r="G5" i="26"/>
  <c r="G20" i="26" s="1"/>
  <c r="G8" i="23"/>
  <c r="F8" i="23"/>
  <c r="E4" i="26"/>
  <c r="E19" i="26" s="1"/>
  <c r="D7" i="23"/>
  <c r="E7" i="23"/>
  <c r="F5" i="23"/>
  <c r="G5" i="23"/>
  <c r="C13" i="23"/>
  <c r="B13" i="23"/>
  <c r="H134" i="12"/>
  <c r="B12" i="23"/>
  <c r="C12" i="23"/>
  <c r="H161" i="12"/>
  <c r="F188" i="12"/>
  <c r="B11" i="23"/>
  <c r="C11" i="23"/>
  <c r="F215" i="12"/>
  <c r="B10" i="23"/>
  <c r="C10" i="23"/>
  <c r="B9" i="23"/>
  <c r="C9" i="23"/>
  <c r="H242" i="12"/>
  <c r="G242" i="12" s="1"/>
  <c r="F242" i="12" s="1"/>
  <c r="B8" i="23"/>
  <c r="C8" i="23"/>
  <c r="G269" i="12"/>
  <c r="B5" i="23"/>
  <c r="C5" i="23"/>
  <c r="G8" i="26"/>
  <c r="G23" i="26" s="1"/>
  <c r="F11" i="23"/>
  <c r="G11" i="23"/>
  <c r="E3" i="26"/>
  <c r="E18" i="26" s="1"/>
  <c r="E6" i="23"/>
  <c r="D6" i="23"/>
  <c r="D13" i="23"/>
  <c r="E13" i="23"/>
  <c r="H107" i="12"/>
  <c r="E9" i="26"/>
  <c r="E24" i="26" s="1"/>
  <c r="E12" i="23"/>
  <c r="D12" i="23"/>
  <c r="E8" i="26"/>
  <c r="E23" i="26" s="1"/>
  <c r="E11" i="23"/>
  <c r="D11" i="23"/>
  <c r="E7" i="26"/>
  <c r="E22" i="26" s="1"/>
  <c r="E10" i="23"/>
  <c r="D10" i="23"/>
  <c r="E6" i="26"/>
  <c r="E21" i="26" s="1"/>
  <c r="D9" i="23"/>
  <c r="E9" i="23"/>
  <c r="E5" i="26"/>
  <c r="E20" i="26" s="1"/>
  <c r="E8" i="23"/>
  <c r="D8" i="23"/>
  <c r="C7" i="23"/>
  <c r="B7" i="23"/>
  <c r="B6" i="23"/>
  <c r="C6" i="23"/>
  <c r="F350" i="12"/>
  <c r="D5" i="23"/>
  <c r="E5" i="23"/>
  <c r="H323" i="12"/>
  <c r="B8" i="27"/>
  <c r="B13" i="27" s="1"/>
  <c r="B10" i="27"/>
  <c r="G296" i="12"/>
  <c r="F296" i="12" s="1"/>
  <c r="G10" i="26"/>
  <c r="G25" i="26" s="1"/>
  <c r="E8" i="27"/>
  <c r="E13" i="27" s="1"/>
  <c r="E10" i="27"/>
  <c r="H215" i="12"/>
  <c r="G215" i="12" s="1"/>
  <c r="F269" i="12"/>
  <c r="G350" i="12"/>
  <c r="G134" i="12"/>
  <c r="F134" i="12" s="1"/>
  <c r="G161" i="12"/>
  <c r="F161" i="12" s="1"/>
  <c r="H269" i="12"/>
  <c r="E10" i="26"/>
  <c r="E25" i="26" s="1"/>
  <c r="G11" i="5"/>
  <c r="F11" i="5" s="1"/>
  <c r="E11" i="5" s="1"/>
  <c r="D11" i="5" s="1"/>
  <c r="C11" i="5" s="1"/>
  <c r="B11" i="5" s="1"/>
  <c r="I10" i="5" s="1"/>
  <c r="H10" i="5" s="1"/>
  <c r="G10" i="5" s="1"/>
  <c r="F10" i="5" s="1"/>
  <c r="E10" i="5" s="1"/>
  <c r="D10" i="5" s="1"/>
  <c r="C10" i="5" s="1"/>
  <c r="B10" i="5" s="1"/>
  <c r="I9" i="5" s="1"/>
  <c r="H9" i="5" s="1"/>
  <c r="G9" i="5" s="1"/>
  <c r="F9" i="5" s="1"/>
  <c r="E9" i="5" s="1"/>
  <c r="D9" i="5" s="1"/>
  <c r="C9" i="5" s="1"/>
  <c r="B9" i="5" s="1"/>
  <c r="I8" i="5" s="1"/>
  <c r="H8" i="5" s="1"/>
  <c r="G8" i="5" s="1"/>
  <c r="F8" i="5" s="1"/>
  <c r="E8" i="5" s="1"/>
  <c r="D8" i="5" s="1"/>
  <c r="C8" i="5" s="1"/>
  <c r="B8" i="5" s="1"/>
  <c r="I6" i="5" s="1"/>
  <c r="H6" i="5" s="1"/>
  <c r="G6" i="5" s="1"/>
  <c r="F6" i="5" s="1"/>
  <c r="E6" i="5" s="1"/>
  <c r="D6" i="5" s="1"/>
  <c r="C6" i="5" s="1"/>
  <c r="B6" i="5" s="1"/>
  <c r="I5" i="5" s="1"/>
  <c r="H5" i="5" s="1"/>
  <c r="G5" i="5" s="1"/>
  <c r="F5" i="5" s="1"/>
  <c r="E5" i="5" s="1"/>
  <c r="D5" i="5" s="1"/>
  <c r="C5" i="5" s="1"/>
  <c r="B5" i="5" s="1"/>
  <c r="I4" i="5" s="1"/>
  <c r="H4" i="5" s="1"/>
  <c r="G4" i="5" s="1"/>
  <c r="F4" i="5" s="1"/>
  <c r="E4" i="5" s="1"/>
  <c r="D4" i="5" s="1"/>
  <c r="C4" i="5" s="1"/>
  <c r="B4" i="5" s="1"/>
  <c r="I3" i="5" s="1"/>
  <c r="H3" i="5" s="1"/>
  <c r="G3" i="5" s="1"/>
  <c r="F3" i="5" s="1"/>
  <c r="E3" i="5" s="1"/>
  <c r="D3" i="5" s="1"/>
  <c r="C3" i="5" s="1"/>
  <c r="B3" i="5" s="1"/>
  <c r="H188" i="12"/>
  <c r="G188" i="12" s="1"/>
  <c r="H296" i="12"/>
  <c r="G323" i="12"/>
  <c r="F323" i="12" s="1"/>
  <c r="H350" i="12"/>
  <c r="K6" i="26" l="1"/>
  <c r="H6" i="26"/>
  <c r="J6" i="26" s="1"/>
  <c r="H9" i="26"/>
  <c r="H24" i="26" s="1"/>
  <c r="K3" i="26"/>
  <c r="H5" i="26"/>
  <c r="H20" i="26" s="1"/>
  <c r="H3" i="26"/>
  <c r="J3" i="26" s="1"/>
  <c r="K8" i="26"/>
  <c r="K4" i="26"/>
  <c r="K5" i="26"/>
  <c r="K7" i="26"/>
  <c r="H4" i="26"/>
  <c r="H7" i="26"/>
  <c r="K9" i="26"/>
  <c r="H8" i="26"/>
  <c r="D8" i="27"/>
  <c r="D13" i="27" s="1"/>
  <c r="G6" i="27"/>
  <c r="D10" i="27"/>
  <c r="H8" i="27"/>
  <c r="H13" i="27" s="1"/>
  <c r="H10" i="27"/>
  <c r="H10" i="26"/>
  <c r="K10" i="26"/>
  <c r="C8" i="27"/>
  <c r="C13" i="27" s="1"/>
  <c r="C10" i="27"/>
  <c r="H21" i="26" l="1"/>
  <c r="H18" i="26"/>
  <c r="J9" i="26"/>
  <c r="J5" i="26"/>
  <c r="J10" i="26"/>
  <c r="H25" i="26"/>
  <c r="J7" i="26"/>
  <c r="H22" i="26"/>
  <c r="J4" i="26"/>
  <c r="H19" i="26"/>
  <c r="J8" i="26"/>
  <c r="H23" i="26"/>
  <c r="G8" i="27"/>
  <c r="G13" i="27" s="1"/>
  <c r="G10" i="27"/>
  <c r="F12" i="21"/>
  <c r="G13" i="21" s="1"/>
  <c r="G12" i="21"/>
  <c r="F2" i="6"/>
  <c r="H2" i="6"/>
  <c r="B3" i="6" s="1"/>
  <c r="D3" i="6" s="1"/>
  <c r="F3" i="6" s="1"/>
  <c r="H3" i="6" s="1"/>
  <c r="B4" i="6" s="1"/>
  <c r="D4" i="6" s="1"/>
  <c r="F4" i="6" l="1"/>
  <c r="H4" i="6" s="1"/>
  <c r="B5" i="6" s="1"/>
  <c r="D5" i="6" s="1"/>
  <c r="J4" i="6"/>
  <c r="J3" i="6"/>
  <c r="J5" i="6" l="1"/>
  <c r="F5" i="6"/>
  <c r="H5" i="6" s="1"/>
  <c r="B6" i="6" s="1"/>
  <c r="D6" i="6" s="1"/>
  <c r="J6" i="6" l="1"/>
  <c r="F6" i="6"/>
  <c r="H6" i="6" s="1"/>
  <c r="B7" i="6" s="1"/>
  <c r="D7" i="6" s="1"/>
  <c r="J7" i="6" l="1"/>
  <c r="F7" i="6"/>
  <c r="H7" i="6" s="1"/>
  <c r="B8" i="6" s="1"/>
  <c r="D8" i="6" s="1"/>
  <c r="F8" i="6" l="1"/>
  <c r="H8" i="6" s="1"/>
  <c r="B9" i="6" s="1"/>
  <c r="D9" i="6" s="1"/>
  <c r="J8" i="6"/>
  <c r="J9" i="6" l="1"/>
  <c r="F9" i="6"/>
  <c r="H9" i="6" s="1"/>
  <c r="B10" i="6" s="1"/>
  <c r="D10" i="6" s="1"/>
  <c r="J10" i="6" l="1"/>
  <c r="F10" i="6"/>
  <c r="H10" i="6" s="1"/>
  <c r="B11" i="6" s="1"/>
  <c r="D11" i="6" s="1"/>
  <c r="F11" i="6" l="1"/>
  <c r="H11" i="6" s="1"/>
  <c r="B12" i="6" s="1"/>
  <c r="D12" i="6" s="1"/>
  <c r="J11" i="6"/>
  <c r="F12" i="6" l="1"/>
  <c r="H12" i="6" s="1"/>
  <c r="J12" i="6"/>
  <c r="N17" i="16"/>
  <c r="N7" i="16"/>
  <c r="N2" i="16"/>
  <c r="N10" i="16"/>
  <c r="N19" i="16"/>
  <c r="N6" i="16"/>
  <c r="N15" i="16"/>
  <c r="N3" i="16"/>
  <c r="O19" i="16"/>
  <c r="N9" i="16"/>
  <c r="N4" i="16"/>
  <c r="N11" i="16"/>
  <c r="N18" i="16"/>
  <c r="N5" i="16"/>
  <c r="N8" i="16"/>
</calcChain>
</file>

<file path=xl/sharedStrings.xml><?xml version="1.0" encoding="utf-8"?>
<sst xmlns="http://schemas.openxmlformats.org/spreadsheetml/2006/main" count="14935" uniqueCount="7285">
  <si>
    <t>Previsioni</t>
  </si>
  <si>
    <t>Accertamenti</t>
  </si>
  <si>
    <t>Incassi</t>
  </si>
  <si>
    <t>Residuo</t>
  </si>
  <si>
    <t>Capacità accertamento</t>
  </si>
  <si>
    <t>Capacità di incasso</t>
  </si>
  <si>
    <t>TITOLO I - ENTRATE TRIBUTARIE</t>
  </si>
  <si>
    <t>CATEGORIA I - IMPOSTE SUL PATRIMONIO E SUL REDDITO</t>
  </si>
  <si>
    <t>CATEGORIA II - TASSE ED IMPOSTE SUGLI AFFARI</t>
  </si>
  <si>
    <t>CATEGORIA III - IMPOSTE SULLA PRODUZIONE, SUI CONSUMI E DOGANE</t>
  </si>
  <si>
    <t>CATEGORIA IV - MONOPOLI</t>
  </si>
  <si>
    <t>CATEGORIA V - LOTTO, LOTTERIE ED ALTRE ATTIVITA' DI GIUOCO</t>
  </si>
  <si>
    <t>TITOLO II - ENTRATE EXTRA-TRIBUTARIE</t>
  </si>
  <si>
    <t>CATEGORIA IX - PRODOTTI NETTI DI AZIENDE AUTONOME ED UTILI DI GESTIONI</t>
  </si>
  <si>
    <t>CATEGORIA VI - PROVENTI SPECIALI</t>
  </si>
  <si>
    <t>CATEGORIA VII - PROVENTI DI SERVIZI PUBBLICI MINORI</t>
  </si>
  <si>
    <t>CATEGORIA VIII - PROVENTI DEI BENI DELLO STATO</t>
  </si>
  <si>
    <t>CATEGORIA X - INTERESSI SU ANTICIPAZIONI E CREDITI VARI DEL TESORO</t>
  </si>
  <si>
    <t>CATEGORIA XI - RICUPERI, RIMBORSI E CONTRIBUTI</t>
  </si>
  <si>
    <t>CATEGORIA XII - PARTITE CHE SI COMPENSANO NELLA SPESA</t>
  </si>
  <si>
    <t>TITOLO III - ALIENAZIONE ED AMMORTAMENTO DI BENI PATRIMONIALI E RISCOSSIONE DI CREDITI</t>
  </si>
  <si>
    <t>CATEGORIA XIII - VENDITA DI BENI ED AFFRANCAZIONE DI CANONI</t>
  </si>
  <si>
    <t>CATEGORIA XIV - AMMORTAMENTO DI BENI PATRIMONIALI</t>
  </si>
  <si>
    <t>CATEGORIA XV - RIMBORSO DI ANTICIPAZIONI E DI CREDITI VARI DEL TESORO</t>
  </si>
  <si>
    <t>TITOLO IV - ACCENSIONE DI PRESTITI</t>
  </si>
  <si>
    <t>ACCENSIONE DI PRESTITI</t>
  </si>
  <si>
    <t>Totale complessivo</t>
  </si>
  <si>
    <t>TITOLO III - ALIENAZIONE, AMMORTAMENTO BENI, RISCOSSIONE CREDITI</t>
  </si>
  <si>
    <t xml:space="preserve">Maggiori/Minori Entrate </t>
  </si>
  <si>
    <t>Residui al 31/12</t>
  </si>
  <si>
    <t>Previsione Definitiva</t>
  </si>
  <si>
    <t>TOTALE ENTRATE</t>
  </si>
  <si>
    <t>Percentuale recupero residui</t>
  </si>
  <si>
    <t>Anni</t>
  </si>
  <si>
    <t>Incassati</t>
  </si>
  <si>
    <t>Rimasti da riscuotere/versare</t>
  </si>
  <si>
    <t>Residui Competenza</t>
  </si>
  <si>
    <t xml:space="preserve">Totale residui </t>
  </si>
  <si>
    <t>Anno</t>
  </si>
  <si>
    <t>Conto residui</t>
  </si>
  <si>
    <t>Conto competenza</t>
  </si>
  <si>
    <t>Previsioni Definitive</t>
  </si>
  <si>
    <t>TITOLO III - ALIENAZIONE ED AMMORT. BENI PATRIMONIALI E RISCOSSIONE CREDITI</t>
  </si>
  <si>
    <t>I</t>
  </si>
  <si>
    <t>Cat</t>
  </si>
  <si>
    <t>Tit</t>
  </si>
  <si>
    <t>II</t>
  </si>
  <si>
    <t>Capitolo</t>
  </si>
  <si>
    <t>XI</t>
  </si>
  <si>
    <t>SANZIONI RELATIVE ALLA RISCOSSIONE DELLE IMPOSTE DIRETTE</t>
  </si>
  <si>
    <t>IMPOSTA SUL VALORE AGGIUNTO</t>
  </si>
  <si>
    <t>IMPOSTA SUL REDDITO DELLE PERSONE FISICHE</t>
  </si>
  <si>
    <t>IMPOSTA SUL REDDITO DELLE SOCIETA', GIA' IMPOSTA SUL REDDITO DELLE PERSONE GIURIDICHE</t>
  </si>
  <si>
    <t>VII</t>
  </si>
  <si>
    <t>INTERESSI RELATIVI ALLA RISCOSSIONE DELLE IMPOSTE DIRETTE</t>
  </si>
  <si>
    <t>Residui                    al 31/12</t>
  </si>
  <si>
    <t>Maggiori(+) o Minori(-) Entrate</t>
  </si>
  <si>
    <t>Riscossioni</t>
  </si>
  <si>
    <t>Residui</t>
  </si>
  <si>
    <t>Stock residui</t>
  </si>
  <si>
    <t xml:space="preserve">Versati </t>
  </si>
  <si>
    <t>Rimasti da versare / riscuotere</t>
  </si>
  <si>
    <t>TITOLO I - SPESE CORRENTI</t>
  </si>
  <si>
    <t>TITOLO II - SPESE IN CONTO CAPITALE</t>
  </si>
  <si>
    <t>TITOLO III - RIMBORSO PASSIVITA' FINANZIARIE</t>
  </si>
  <si>
    <t>Impegni</t>
  </si>
  <si>
    <t>Pagamenti</t>
  </si>
  <si>
    <t>Capacità impegno</t>
  </si>
  <si>
    <t>Capacità di pagamento</t>
  </si>
  <si>
    <t>1.01 - REDDITI DA LAVORO DIPENDENTE</t>
  </si>
  <si>
    <t>1.02 - CONSUMI INTERMEDI</t>
  </si>
  <si>
    <t>1.03 - IMPOSTE PAGATE SULLA PRODUZIONE</t>
  </si>
  <si>
    <t>1.04 - TRASFERIMENTI CORRENTI AD AMMINISTRAZIONI PUBBLICHE</t>
  </si>
  <si>
    <t>1.05 - TRASFERIMENTI CORRENTI A FAMIGLIE E ISTITUZIONI SOCIALI PRIVATE</t>
  </si>
  <si>
    <t>1.06 - TRASFERIMENTI CORRENTI A IMPRESE</t>
  </si>
  <si>
    <t>1.07 - TRASFERIMENTI CORRENTI A ESTERO</t>
  </si>
  <si>
    <t>1.08 - RISORSE PROPRIE UNIONE EUROPEA</t>
  </si>
  <si>
    <t>1.09 - INTERESSI PASSIVI E REDDITI DA CAPITALE</t>
  </si>
  <si>
    <t>1.10 - POSTE CORRETTIVE E COMPENSATIVE</t>
  </si>
  <si>
    <t>1.11 - AMMORTAMENTI</t>
  </si>
  <si>
    <t>1.12 - ALTRE USCITE CORRENTI</t>
  </si>
  <si>
    <t>2.21 - INVESTIMENTI FISSI LORDI E ACQUISTI DI TERRENI</t>
  </si>
  <si>
    <t>2.22 - CONTRIBUTI AGLI INVESTIMENTI AD AMMINISTRAZIONI PUBBLICHE</t>
  </si>
  <si>
    <t>2.23 - CONTRIBUTI AGLI INVESTIMENTI AD IMPRESE</t>
  </si>
  <si>
    <t>2.24 - CONTRIBUTI AGLI INVESTIMENTI A FAMIGLIE E ISTITUZIONI SOCIALI PRIVATE</t>
  </si>
  <si>
    <t>2.25 - CONTRIBUTI AGLI INVESTIMENTI A ESTERO</t>
  </si>
  <si>
    <t>2.26 - ALTRI TRASFERIMENTI IN CONTO CAPITALE</t>
  </si>
  <si>
    <t>2.31 - ACQUISIZIONI DI ATTIVITA' FINANZIARIE</t>
  </si>
  <si>
    <t>3.61 - RIMBORSO PASSIVITA' FINANZIARIE</t>
  </si>
  <si>
    <t>SOMME DA EROGARE ALLE REGIONI A STATUTO ORDINARIO A TITOLO DI COMPARTECIPAZIONE ALL'IVA</t>
  </si>
  <si>
    <t>AGEVOLAZIONI CONTRIBUTIVE, SOTTOCONTRIBUZIONI ED ESONERI</t>
  </si>
  <si>
    <t>QUOTE DI MENSILITA' DI PENSIONE A CARICO DELLA GESTIONE DEGLI INTERVENTI ASSISTENZIALI E DI SOSTEGNO ALLE GESTIONI PREVIDENZIALI DA FINANZIARSI DALLO STATO</t>
  </si>
  <si>
    <t>SOMMA DA CORRISPONDERE ALL'INPS PER IL PAGAMENTO DI PENSIONI, ASSEGNI VARI E RELATIVI ONERI ACCESSORI AGLI INVALIDI CIVILI, AI SORDOMUTI ED AI CIECHI CIVILI</t>
  </si>
  <si>
    <t>DEVOLUZIONE ALLE REGIONI A STATUTO SPECIALE DEL GETTITO DI ENTRATE ERARIALI ALLE STESSE SPETTANTI IN QUOTA FISSA E VARIABILE</t>
  </si>
  <si>
    <t>FONDO SOLIDARIETA' COMUNALE</t>
  </si>
  <si>
    <t>SOMME OCCORRENTI PER LA REGOLAZIONE CONTABILE DELLE ENTRATE ERARIALI, RELATIVE ANCHE AD ANNI PRECEDENTI, RISCOSSE DALLA REGIONE SICILIANA</t>
  </si>
  <si>
    <t>FONDO PER IL FINANZIAMENTO ORDINARIO DELLE UNIVERSITA' E DEI CONSORZI INTERUNIVERSITARI RELATIVO ALLE SPESE DI FUNZIONAMENTO, IVI COMPRESE QUELLE PER IL PERSONALE DOCENTE,NON DOCENTE E PER I RICERCATORI E PER LA RICERCA SCIENTIFICA</t>
  </si>
  <si>
    <t>ONERI RELATIVI AI TRATTAMENTI DI MOBILITA' DEI LAVORATORI E DI DISOCCUPAZIONE</t>
  </si>
  <si>
    <t>FONDO SANITARIO NAZIONALE</t>
  </si>
  <si>
    <t>SOMME OCCORRENTI PER LA REGOLAZIONE CONTABILE DELLE QUOTE DI ENTRATE ERARIALI, RELATIVE ANCHE AD ANNI PRECEDENTI, RISCOSSE DALLE PROVINCE AUTONOME DI TRENTO E BOLZANO</t>
  </si>
  <si>
    <t>SOMME DA TRASFERIRE ALL'INPS, GESTIONE EX INPDAP, A TITOLO DI APPORTO DELLO STATO A FAVORE DELLA CASSA TRATTAMENTO PENSIONISTICO PER I DIPENDENTI DELLO STATO (CTPS)</t>
  </si>
  <si>
    <t>PARTECIPAZIONE DELLO STATO ALL'ONERE DELLE PENSIONI DI INVALIDITA' LIQUIDATE PRIMA DELLA REVISIONE DELLA DISCIPLINA DELL'INVALIDITA' PENSIONABILE</t>
  </si>
  <si>
    <t>FONDO NAZIONALE PER IL CONCORSO FINANZIARIO DELLO STATO AGLI ONERI DEL TRASPORTO PUBBLICO LOCALE, ANCHE FERROVIARIO, NELLE REGIONI A STATUTO ORDINARIO</t>
  </si>
  <si>
    <t>PENSIONI SOCIALI, ASSEGNI SOCIALI ED ASSEGNI VITALIZI</t>
  </si>
  <si>
    <t>CONTRIBUTO PER LA COPERTURA DEL DISAVANZO DEL FONDO PENSIONI PER IL PERSONALE DELLE FERROVIE DELLO STATO SPA</t>
  </si>
  <si>
    <t>SOMME OCCORRENTI PER LA REGOLAZIONE CONTABILE DELLE QUOTE DI ENTRATE ERARIALI, RELATIVE ANCHE AD ANNI PRECEDENTI,RISCOSSE DALLA REGIONE FRIULI-VENEZIA GIULIA</t>
  </si>
  <si>
    <t>SOMMA OCCORRENTE PER FAR FRONTE AGLI ONERI DI GESTIONE DELL'AGENZIA DELLE ENTRATE</t>
  </si>
  <si>
    <t>ONERI RELATIVI AI TRATTAMENTI DI CASSA INTEGRAZIONE GUADAGNI STRAORDINARIA E CONNESSI TRATTAMENTI DI FINE RAPPORTO</t>
  </si>
  <si>
    <t>RIVALUTAZIONE DELLE PENSIONI ED ALTRI ONERI PENSIONISTICI</t>
  </si>
  <si>
    <t>ONERI DELLE PENSIONI LIQUIDATE NELLA GESTIONE DEI COLTIVATORI DIRETTI, MEZZADRI E COLONI CON DECORRENZA ANTERIORE AL 1 GENNAIO 1989</t>
  </si>
  <si>
    <t>ONERI DERIVANTI DA PENSIONAMENTI ANTICIPATI</t>
  </si>
  <si>
    <t>SOMME DA TRASFERIRE ALL'INPS, GESTIONE EX INPDAP, PER LA GESTIONE DEGLI INTERVENTI ASSISTENZIALI E DI SOSTEGNO ALLA GESTIONE PREVIDENZIALE (GIAS)</t>
  </si>
  <si>
    <t>SOMMA DA EROGARE PER LA COPERTURA DEGLI ONERI RELATIVI ALLA FAMIGLIA</t>
  </si>
  <si>
    <t>SOMME DA TRASFERIRE AGLI ENTI PREVIDENZIALI, PER ONERI PENSIONISTICI A FAVORE DI PARTICOLARI SOGGETTI.</t>
  </si>
  <si>
    <t>FINANZIAMENTO DEL FONDO SANITARIO NAZIONALE IN RELAZIONE ALLE MINORI ENTRATE DELL'IRAP E DELL'ADDIZIONALE REGIONALE ALL'IRPEF</t>
  </si>
  <si>
    <t>ALTRI INTERVENTI IN MATERIA PREVIDENZIALE</t>
  </si>
  <si>
    <t>SOMME DA TRASFERIRE ALL'INPS PER IL FINANZIAMENTO DEGLI ONERI DERIVANTI DALLA CONFLUENZA DELL'INPDAI AL FONDO PENSIONI LAVORATORI DIPENDENTI</t>
  </si>
  <si>
    <t>RIMBORSI E CONTRIBUTI DA EROGARE ALL'INAIL</t>
  </si>
  <si>
    <t>PARTECIPAZIONE DELLO STATO ALL'ONERE PER LE PENSIONI D'ANNATA</t>
  </si>
  <si>
    <t>SOMME DA CORRISPONDERE PER L'ASSEGNAZIONE DEL BONUS BEBE'</t>
  </si>
  <si>
    <t>FONDO PER IL CONCORSO AL RIMBORSO ALLE REGIONI PER L'ACQUISTO DEI MEDICINALI PARTICOLARI</t>
  </si>
  <si>
    <t>SPESE PER LA CAMERA DEI DEPUTATI</t>
  </si>
  <si>
    <t>SOMMA OCCORRENTE PER FAR FRONTE AGLI ONERI DI GESTIONE DELL'AGENZIA DELLE DOGANE E DEI MONOPOLI</t>
  </si>
  <si>
    <t>CONTRIBUTO A FAVORE DELLE PROVINCE E DELLE CITTA' METROPOLITANE DELLE REGIONI A STATUTO ORDINARIO</t>
  </si>
  <si>
    <t>SOMME DA DESTINARE ALLA TUTELA DEI LAVORATORI SALVAGUARDATI DALLA RIFORMA PENSIONISTICA</t>
  </si>
  <si>
    <t>SOMMA DA RIMBORSARE ALL'INPS PER IL TRATTAMENTO DI QUIESCENZA DEL PERSONALE DIPENDENTE DALLE POSTE ITALIANE S.P.A.</t>
  </si>
  <si>
    <t>ESONERO DEL VERSAMENTO DEI CONTRIBUTI SOCIALI DA PARTE DEI DATORI DI LAVORO IN RELAZIONE AL CONFERIMENTO DEL TRATTAMENTO DI FINE RAPPORTO ALLA PREVIDENZA COMPLEMENTARE</t>
  </si>
  <si>
    <t>MAGGIORAZIONE SOCIALE DEI TRATTAMENTI MINIMI DI PENSIONE ED INTEGRAZIONE AL TRATTAMENTO MINIMO DELL'ASSEGNO ORDINARIO DI INVALIDITA'</t>
  </si>
  <si>
    <t>SOMMA DA EROGARE PER LA CORRESPONSIONE DI ASSEGNI DI MATERNITA'</t>
  </si>
  <si>
    <t>QUOTA PARTE DELLE PRESTAZIONI DERIVANTI DALLA TUTELA PREVIDENZIALE OBBLIGATORIA DELLA MATERNITA'</t>
  </si>
  <si>
    <t>FONDO SOCIALE PER OCCUPAZIONE E FORMAZIONE</t>
  </si>
  <si>
    <t>SOMMA DA EROGARE PER LA COPERTURA DEGLI ONERI DERIVANTI DALLA CONTRIBUZIONE FIGURATIVA A FAVORE DEI GENITORI E FAMILIARI DI PERSONE HANDICAPPATE</t>
  </si>
  <si>
    <t>FONDO CONSOLIDATO PER IL FINANZIAMENTO DEI BILANCI DEGLI ENTI LOCALI.</t>
  </si>
  <si>
    <t>SOMMA DA ASSEGNARE ALL'AGENZIA ITALIANA PER LA COOPERAZIONE ALLO SVILUPPO PER L'ATTUAZIONE DI INIZIATIVE DI COOPERAZIONE INTERNAZIONALE.</t>
  </si>
  <si>
    <t>ESONERO DAL VERSAMENTO CONTRIBUTIVO DA PARTE DEI DATORI DI LAVORO AL FONDO DI GARANZIA PER LE QUOTE DI TRATTAMENTO FINE RAPPORTO CONFERITE ALLA PREVIDENZA COMPLEMENTARE</t>
  </si>
  <si>
    <t>SPESE PER IL SENATO DELLA REPUBBLICA</t>
  </si>
  <si>
    <t>SOMME OCCORRENTI PER LA REGOLAZIONE DELLE QUOTE DI ENTRATE ERARIALI, RELATIVE ANCHE AD ANNI PRECEDENTI, DEVOLUTE ALLA REGIONE SARDA</t>
  </si>
  <si>
    <t>CONTRIBUTO A FAVORE DELLE PROVINCE E DELLE CITTA' METROPOLITANE PER IL FINANZIAMENTO DELLE SPESE CONNESSE ALLE FUNZIONI RELATIVE ALLA VIABILITA' ED ALLA EDILIZIA SCOLASTICA</t>
  </si>
  <si>
    <t>FONDO PER LE NON AUTOSUFFICIENZE</t>
  </si>
  <si>
    <t>SOMMA DA EROGARE PER IL FINANZIAMENTO DEL CONI</t>
  </si>
  <si>
    <t>SOMME DA TRASFERIRE ALL'INPS PER LE SPESE DI FUNZIONAMENTO DELLA GIAS</t>
  </si>
  <si>
    <t>SOMMA DA ASSEGNARE ALLE REGIONI PER IL MANCATO GETTITO DELL'IRAP DERIVANTE DALLA RIDUZIONE DEL COSTO DEL LAVORO RELATIVA ALLA QUOTA "NON SANITA'"</t>
  </si>
  <si>
    <t>SOMMA DA ASSEGNARE ALLA PRESIDENZA DEL CONSIGLIO DEI MINISTRI</t>
  </si>
  <si>
    <t>FONDO NAZIONALE PER LE POLITICHE ED I SERVIZI DELL'ASILO ED INTERVENTI CONNESSI, IVI COMPRESI QUELLI ATTUATI NELLE MATERIE IN ADESIONE A PROGRAMMI E PROGETTI DELL'UNIONE EUROPEA ANCHE IN REGIME DI COFINANZIAMENTO</t>
  </si>
  <si>
    <t>SOMMA DA EROGARE PER LA CORRESPONSIONE DELL'ASSEGNO AI NUCLEI FAMILIARI IN POSSESSO DI RISORSE ECONOMICHE NON SUPERIORE AL VALORE DELL'INDICATORE DELLA SITUAZIONE ECONOMICA DI CUI AL DECRETO LEGISLATIVO 31 MARZO 1998, N. 109, TABELLA 1</t>
  </si>
  <si>
    <t>CONTRIBUTO AI COMUNI PER IL RIMBORSO DEL MINOR GETTITO DELL'IMPOSTA MUNICIPALE PROPRIA DERIVANTE DA MODIFICHE NORMATIVE ALLA DISCIPLINA DELL'IMPOSTA</t>
  </si>
  <si>
    <t>FONDO SPERIMENTALE DI RIEQUILIBRIO DELLE PROVINCE DELLE REGIONI A STATUTO ORDINARIO</t>
  </si>
  <si>
    <t>SOMME DA TRASFERIRE ALL'ISPETTORATO NAZIONALE DEL LAVORO</t>
  </si>
  <si>
    <t>FONDO ORDINARIO PER IL FINANZIAMENTO DEI BILANCI DEGLI ENTI LOCALI.</t>
  </si>
  <si>
    <t>SOMME DA TRASFERIRE ALL'INPS PER L'INDENNITA' ECONOMICA DI ACCOMPAGNAMENTO AL PENSIONAMENTO DI VECCHIAIA - APE SOCIALE</t>
  </si>
  <si>
    <t>TRASFERIMENTI ALLE AMMINISTRAZIONI PUBBLICHE PER LA RICERCA MEDICO-SANITARIA E LA TUTELA DELLA SALUTE</t>
  </si>
  <si>
    <t>SOMME DA TRASFERIRE ALLA PRESIDENZA DEL CONSIGLIO DEI MINISTRI DESTINATE AL PAGAMENTO DELLE SPESE DERIVANTI DAI CONTENZIOSI</t>
  </si>
  <si>
    <t>SOMMA DA ASSEGNARE ALLA CORTE DEI CONTI</t>
  </si>
  <si>
    <t>CONTRIBUTO ALLE PROVINCE DELLE REGIONI A STATUTO ORDINARIO PER L'ESERCIZIO DI FUNZIONI FONDAMENTALI</t>
  </si>
  <si>
    <t>SOMME DA TRASFERIRE ALL'INPS A TITOLO DI ANTICIPAZIONI DI BILANCIO SUL FABBISOGNO FINANZIARIO DELLE GESTIONI PREVIDENZIALI NEL LORO COMPLESSO</t>
  </si>
  <si>
    <t>FONDO RELATIVO ALLE RISORSE FINANZIARIE OCCORRENTI PER L'ATTUAZIONE DEL FEDERALISMO AMMINISTRATIVO</t>
  </si>
  <si>
    <t>SOMME DA EROGARE ALLE REGIONI A STATUTO ORDINARIO A TITOLO DI QUOTA NON SANITA' DELLA COMPARTECIPAZIONE IVA</t>
  </si>
  <si>
    <t>SPESE E DOTAZIONE PER LA PRESIDENZA DELLA REPUBBLICA</t>
  </si>
  <si>
    <t>FONDO INTEGRATIVO PER LA CONCESSIONE DELLE BORSE DI STUDIO</t>
  </si>
  <si>
    <t>CONTRIBUTO ALLE REGIONI PER IL CONCORSO ALLE SPESE DI FUNZIONAMENTO DEI CENTRI PER L'IMPIEGO</t>
  </si>
  <si>
    <t>TRASFERIMENTI ALL'INPS, EX GESTIONE INPDAP, IN RELAZIONE AL RIMBORSO DELLE PRESTAZIONI EROGATE IN APPLICAZIONE DI SPECIFICHE DISPOSIZIONI LEGISLATIVE</t>
  </si>
  <si>
    <t>FINANZIAMENTO DI INTERVENTI E MISURE AGEVOLATIVE PER LA COSTITUZIONE DI POSIZIONI ASSICURATIVE RELATIVE AI PERIODI MATURATI IN DIVERSI REGIMI PENSIONISTICI</t>
  </si>
  <si>
    <t>SOMME OCCORRENTI PER LA REGOLAZIONE CONTABILE DELLE ENTRATE ERARIALI, RELATIVE ANCHE AD ANNI PRECEDENTI, RISCOSSE DALLA REGIONE TRENTINO-ALTO ADIGE</t>
  </si>
  <si>
    <t>FONDO PER IL FINANZIAMENTO DI INTERVENTI E MISURE AGEVOLATIVE IN MATERIA DI RISCATTO AI FINI PENSIONISTICI DEL CORSO LEGALE DI LAUREA E PER LA TOTALIZZAZIONE DEI PERIODI CONTRIBUTIVI MATURATI IN DIVERSI REGIMI PENSIONISTICI</t>
  </si>
  <si>
    <t>QUOTA DEL FONDO UNICO PER LO SPETTACOLO DA EROGARE A FAVORE DELLE FONDAZIONI LIRICO SINFONICHE</t>
  </si>
  <si>
    <t>SOMME DA TRASFERIRE ALL'INPS A RISTORO DELLE MINORI ENTRATE DELL'ENTE PER EFFETTO DELLA SOSPENSIONE DELL'INCREMENTO DELL'ADDIZIONALE COMUNALE SUI DIRITTI DI IMBARCO</t>
  </si>
  <si>
    <t>SOMMA DA ASSEGNARE ALL'ISTITUTO NAZIONALE DI STATISTICA - ISTAT</t>
  </si>
  <si>
    <t>SOMMA DA ASSEGNARE AL CONSIGLIO DI STATO E TRIBUNALI AMMINISTRATIVI REGIONALI</t>
  </si>
  <si>
    <t>SOMME DA CORRISPONDERE AD ENTI, FONDI E CASSE PREVIDENZIALI PER LA MAGGIORAZIONE DEL TRATTAMENTO PENSIONISTICO PER GLI EX COMBATTENTI.</t>
  </si>
  <si>
    <t>CONTRIBUTI DA CORRISPONDERE ALLE GESTIONI PREVIDENZIALI PER METTERE IN CONDIZIONE LE STESSE DI PROVVEDERE ALLA EROGAZIONE DELLE PRESTAZIONI AGLI AVENTI DIRITTO</t>
  </si>
  <si>
    <t>MINORI ENTRATE CONTRIBUTIVE</t>
  </si>
  <si>
    <t>SOMME RELATIVE AL FINANZIAMENTO DEL RINNOVO CONTRATTUALE DEL SETTORE DEL TRASPORTO PUBBLICO LOCALE</t>
  </si>
  <si>
    <t>ASSEGNAZIONE ALL'AGENZIA PER LE EROGAZIONI IN AGRICOLTURA</t>
  </si>
  <si>
    <t>FONDO OCCORRENTE PER GLI INTERVENTI DEL SERVIZIO CIVILE NAZIONALE</t>
  </si>
  <si>
    <t>SOMMA DA VERSARE ALLA REGIONE VALLE D'AOSTA PER I SERVIZI DI TRASPORTO FERROVIARI LOCALI NELL'AMBITO REGIONALE E A COMPENSAZIONE DELLA PERDITA DI GETTITO SUBITA IN CONSEGUENZA DELLA DETERMINAZIONE DELL'ALIQUOTA RIFERITA AD IMPOSTE ERARIALI SULLA PRODUZIONE</t>
  </si>
  <si>
    <t>TRASFERIMENTI COMPENSATIVI DI MINORI INTROITI A TITOLO DI ADDIZIONALE COMUNALE ALL'IRPEF CONSEGUENTI A PROVVEDIMENTI NORMATIVI MODIFICATIVI DELLA DISCIPLINA DELL'IRPEF.</t>
  </si>
  <si>
    <t>ONERI DERIVANTI DALL'APPLICAZIONE DELLE DISPOSIZIONI IN MATERIA DI CUMULO TRA PENSIONI E REDDITI DI LAVORO</t>
  </si>
  <si>
    <t>ONERI PER LE PRESTAZIONI ECONOMICHE CONTRO LA TUBERCOLOSI</t>
  </si>
  <si>
    <t>SOMME DA TRASFERIRE ALLA PRESIDENZA DEL CONSIGLIO DEI MINISTRI PER INTERVENTI A FAVORE DELL'EDITORIA DA STABILIRE AI SENSI DELL'ART. 1, C. 6, DELLA L. 198/2016</t>
  </si>
  <si>
    <t>SOMMA DA ASSEGNARE ALLE REGIONI PER LA CORRESPONSIONE DEI CONTRIBUTI RELATIVI AD INTERVENTI DI EDILIZIA RESIDENZIALE FRUENTI DI MUTUO AGEVOLATO</t>
  </si>
  <si>
    <t>CONTRIBUTI PER GLI INTERVENTI DEI COMUNI E DELLE PROVINCE</t>
  </si>
  <si>
    <t>CONTRIBUTO ALL'ISTITUTO SUPERIORE DI SANITA'</t>
  </si>
  <si>
    <t>CONTRIBUTI DA ASSEGNARE AL CONSIGLIO PER LA RICERCA IN AGRICOLTURA E L'ANALISI DELL'ECONOMIA AGRARIA</t>
  </si>
  <si>
    <t>TRASFERIMENTI COMPENSATIVI DI MINORI INTROITI I.C.I. CONSEGUENTI AD ULTERIORI DETRAZIONI DALL'IMPOSTA DOVUTA PER LE UNITA' IMMOBILIARI ADIBITE AD ABITAZIONE PRINCIPALE.</t>
  </si>
  <si>
    <t>SOMME DA DESTINARE AL RIMBORSO ALLE REGIONI E PROVINCE AUTONOME PER LE SPESE SOSTENUTE DAGLI ENTI DEL SERVIZIO SANITARIO REGIONALE PER L'ASSISTENZA SANITARIA E LE RETTE DI SPEDALITA' AGLI STRANIERI BISOGNOSI, NONCHE' SPESE CONNESSE</t>
  </si>
  <si>
    <t>SGRAVI CONTRIBUTIVI</t>
  </si>
  <si>
    <t>FONDO PER IL DIRITTO AL LAVORO DEI DISABILI</t>
  </si>
  <si>
    <t>SOMME DA TRASFERIRE ALL'AGENZIA NAZIONALE PER LE POLITICHE ATTIVE DEL LAVORO</t>
  </si>
  <si>
    <t>SOMME DA CORRISPONDERE ALLE REGIONI PER IL FINANZIAMENTO DI INTERVENTI DI COMPETENZA REGIONALE IN MATERIA DI POLITICHE SOCIALI</t>
  </si>
  <si>
    <t>SPESE PER L'AGENZIA - ICE PER LA PROMOZIONE ALL'ESTERO E L'INTERNAZIONALIZZAZIONE DELLE IMPRESE ITALIANE</t>
  </si>
  <si>
    <t>CONTRIBUTO STRAORDINARIO ALLA PROVINCIA E AL COMUNE DI NAPOLI E AL COMUNE DI PALERMO PER L'ATTUAZIONE DI MISURE DI POLITICHE ATTIVE FINALIZZATE ALLA STABILIZZAZIONE OCCUPAZIONALE DEI LAVORATORI IMPIEGATI IN ATTIVITA SOCIALMENTE UTILI.</t>
  </si>
  <si>
    <t>SOMMA DA EROGARE A ENTI, ISTITUTI, ASSOCIAZIONI, FONDAZIONI ED ALTRI ORGANISMI</t>
  </si>
  <si>
    <t>SOMME DA CORRISPONDERE ALLA PRESIDENZA DEL CONSIGLIO DEI MINISTRI PER LE POLITICHE DELLE PARI OPPORTUNITA'</t>
  </si>
  <si>
    <t>SOMMA DA ASSEGNARE AL DIPARTIMENTO DELLA PROTEZIONE CIVILE</t>
  </si>
  <si>
    <t>QUOTA DEL FONDO UNICO PER LO SPETTACOLO DA EROGARE PER IL SOVVENZIONAMENTO DELLE ATTIVITA' MUSICALI IN ITALIA E ALL'ESTERO</t>
  </si>
  <si>
    <t>CONTRIBUTO PER L'ISTITUTO SUPERIORE PER LA PROTEZIONE E LA RICERCA AMBIENTALE</t>
  </si>
  <si>
    <t>CONTRIBUTO DA CORRISPONDERE AL FONDO DI PREVIDENZA COSTITUITO PRESSO L'I.N.P.S. IN RELAZIONE AGLI SQUILIBRI GESTIONALI DERIVANTI DALL'EROGAZIONE DEI TRATTAMENTI PREVIDENZIALI SPETTANTI AGLI EX DIPENDENTI DEGLI ENTI PORTUALI DI GENOVA E TRIESTE</t>
  </si>
  <si>
    <t>SOMMA OCCORRENTE PER LA COMPENSAZIONE ALLE IMPRESE FORNITRICI DI ENERGIA ELETTRICA E GAS NATURALE , NELLE REGIONI A STATUTO ORDINARIO, DELLE AGEVOLAZIONI TARIFFARIE CONCESSE ALLE FAMIGLIE ECONOMICAMENTE SVANTAGGIATE</t>
  </si>
  <si>
    <t>SPESE RELATIVE ALLA CORTE COSTITUZIONALE</t>
  </si>
  <si>
    <t>ONERI PENSIONISTICI DERIVANTI DA ABROGAZIONE DEL SISTEMA DI PENALIZZAZIONE DEI SOGGETTI LA CUI PRESTAZIONE VIENE LIQUIDATA CON DECORRENZA DAL 1° GENNAIO 2015 E CHE MATURANO I REQUISITI FINO AL 31.12.2017</t>
  </si>
  <si>
    <t>SOMME DA TRASFERIRE ALL'INAIL PER LO SVOLGIMENTO DELLE FUNZIONI E DELLE ATTIVITA' SVOLTE DAL SOPPRESSO ISTITUTO SUPERIORE PER LA PREVENZIONE E LA SICUREZZA DEL LAVORO (ISPESL), INCLUSE QUELLE RELATIVE ALLE RISORSE UMANE E STRUMENTALI</t>
  </si>
  <si>
    <t>FONDO PER L'EROGAZIONE DI CONTRIBUTI PER L'ESTINZIONE ANTICIPATA DI MUTUI E PRESTITI OBBLIGAZIONARI DA PARTE DEI COMUNI</t>
  </si>
  <si>
    <t>RIMBORSO AI COMUNI PER LE MAGGIORI SPESE SOSTENUTE IN OCCASIONE DEL REFERENDUM COSTITUZIONALE DEL 4 DICEMBRE 2016</t>
  </si>
  <si>
    <t>SOMMA DA EROGARE ALL'OSPEDALE PEDIATRICO BAMBINO GESU'</t>
  </si>
  <si>
    <t>SOMMA DA CORRISPONDERE ALLA PRESIDENZA DEL CONSIGLIO DEI MINISTRI RELATIVA A QUOTA PARTE DELL' IMPORTO DELL' 8 PER MILLE DEL GETTITO IRPEF DA UTILIZZARE DALLO STATO PER INTERVENTI STRAORDINARI PER FAME NEL MONDO, CALAMITA' NATURALI, ASSISTENZA AI RIFUGIATI E CONSERVAZIONE DI BENI CULTURALI E RISTRUTTURAZIONE, MIGLIORAMENTO, MESSA IN SICUREZZA, ADEGUAMENTO ANTISISMICO ED EFFICIENTAMENTO ENERGETICO DEGLI IMMOBILI DI PROPRIETA' PUBBLICA ADIBITI ALL ' ISTRUZIONE SCOLASTICA</t>
  </si>
  <si>
    <t>CONTRIBUTO DELLO STATO PER LA RICERCA SCIENTIFICA</t>
  </si>
  <si>
    <t>ASSEGNI FAMILIARI DA CORRISPONDERE AI COLTIVATORI DIRETTI, COLONI E MEZZADRI</t>
  </si>
  <si>
    <t>FONDO PER L'ASSISTENZA ALLE PERSONE CON DISABILITA'' GRAVE PRIVE DEL SOSTEGNO FAMILIARE</t>
  </si>
  <si>
    <t>QUOTA DEL FONDO UNICO PER LO SPETTACOLO DA EROGARE PER IL SOVVENZIONAMENTO DELLE ATTIVITA' TEATRALI DI PROSA</t>
  </si>
  <si>
    <t>FONDO PER IL FINANZIAMENTO DI SGRAVI CONTRIBUTIVI PER INCENTIVARE LA CONTRATTAZIONE DI SECONDO LIVELLO</t>
  </si>
  <si>
    <t>SOMMA DA ASSEGNARE ALL' INAIL PER LE MINORI ENTRATE DERIVANTI DALL' ESCLUSIONE DELLA RETRIBUZIONE IMPONIBILE AI FINI CONTRIBUTIVI</t>
  </si>
  <si>
    <t>RIMBORSO ALL'INPS, EX GESTIONE INPDAP, DEI BENEFICI RELATIVI ALLA RILIQUIDAZIONE DEL TRATTAMENTO DI QUIESCENZA PER IL RICONOSCIMENTO DELLE ANZIANITA' PREGRESSE E MIGLIORAMENTI DELLE PENSIONI DEL SETTORE PUBBLICO</t>
  </si>
  <si>
    <t>SOMMA DA ASSEGNARE AI POLICLINICI UNIVERSITARI GESTITI DIRETTAMENTE DA UNIVERSITA' NON STATALI A TITOLO DI CONCORSO STATALE AL FINANZIAMENTO DELLE ATTIVITA' STRUMENTALI NECESSARIE AL PERSEGUIMENTO DEI FINI ISTITUZIONALI</t>
  </si>
  <si>
    <t>TRATTAMENTO STRAORDINARIO DI INTEGRAZIONE SALARIALE AI GIORNALISTI PROFESSIONISTI, AI PUBBLICISTI ED AI PRATICANTI DIPENDENTI DA IMPRESE EDITRICI DI GIORNALI QUOTIDIANI</t>
  </si>
  <si>
    <t>SOMMA DA ASSEGNARE AL CONSIGLIO SUPERIORE DELLA MAGISTRATURA</t>
  </si>
  <si>
    <t>SOMMA DA TRASFERIRE AL FONDO SPEDIZIONIERI DOGANALI</t>
  </si>
  <si>
    <t>SOMMA OCCORRENTE PER GARANTIRE LA GRATUITA', TOTALE O PARZIALE, DEI LIBRI DI TESTO IN FAVORE DEGLI ALUNNI CHE ADEMPIANO L'OBBLIGO SCOLASTICO IN POSSESSO DEI REQUISITI RICHIESTI, NONCHE' ALLA FORNITURA DI LIBRI DI TESTO DA DARE IN COMODATO ANCHE AGLI STUDENTI DELLA SCUOLA SECONDARIA SUPERIORE</t>
  </si>
  <si>
    <t>SOMMA DA ASSEGNARE ALL' E.N.I.T. - AGENZIA NAZIONALE DEL TURISMO</t>
  </si>
  <si>
    <t>PENSIONI D'ANNATA</t>
  </si>
  <si>
    <t>FONDO UNICO PER IL WELFARE DELLO STUDENTE E PER IL DIRITTO ALLO STUDIO</t>
  </si>
  <si>
    <t>SPESE RELATIVE AL PERSONALE COMANDATO NON GESTITO DA NOIPA DA RIMBORSARE ALLE AMMINISTRAZIONI ED AGLI ENTI PUBBLICI NON ECONOMICI</t>
  </si>
  <si>
    <t>CONTRIBUTO CONSEGUENTE ALLA STIMA DEL GETTITO DELL'IMPOSTA COMUNALE SUGLI IMMOBILI RELATIVO AGLI ANNI 2009 E 2010</t>
  </si>
  <si>
    <t>FONDO NAZIONALE PER L'INFANZIA E L'ADOLESCENZA FINALIZZATO ALLA REALIZZAZIONE DI INTERVENTI NEI COMUNI RISERVATARI DI CUI ALLA LEGGE N. 285 DEL 1997</t>
  </si>
  <si>
    <t>SOMME DA ASSEGNARE ALL'INPS E ALL'INAIL IN RELAZIONE AL TRASFERIMENTO ALL'AGENZIA DEL DEMANIO AI FINI DEL PAGAMENTO DEI CANONI DI AFFITTO PER GLI IMMOBILI IN USO GOVERNATIVO TRASFERITI AL FONDO IMMOBILI PUBBLICI</t>
  </si>
  <si>
    <t>SGRAVI CONTRIBUTIVI ALLE IMPRESE CHE ESERCITANO LA PESCA COSTIERA NONCHE' ALLE IMPRESE CHE ESERCITANO LA PESCA NELLE ACQUE INTERNE E LAGUNARI, PER LA SALVAGUARDIA DELL'OCCUPAZIONE DELLA GENTE DI MARE</t>
  </si>
  <si>
    <t>SPESE DI ESERCIZIO PER GESTIONI DI FERROVIE. ANTICIPAZIONE DI SPESE PER PROVVEDIMENTI DI UFFICIO</t>
  </si>
  <si>
    <t>SOMME DA EROGARE ALL'INPS IN RELAZIONE AL TRASFERIMENTO DI RISORSE FINANZIARIE IN MATERIA DI INVALIDITA' CIVILE, CECITA' CIVILE, SORDOMUTISMO, HANDICAP E DISABILITA' GIA' DI COMPETENZA DEL MINISTERO DELL'ECONOMIA E DELLE FINANZE</t>
  </si>
  <si>
    <t>SOMME DESTINATE ALL'INCREMENTO DELLA MASSA ATTIVA DELLA GESTIONE LIQUIDATORIA DEGLI ENTI LOCALI IN STATO DI DISSESTO FINANZIARIO</t>
  </si>
  <si>
    <t>SOMMA OCCORRENTE PER LA PROVVISTA DI ACQUA E IL RIFORNIMENTO IDRICO DELLE ISOLE MINORI. SPESE PER LA MANUTENZIONE, LAVORI NAVIGLIO, MATERIALI, CARBOLUBRIFICANTI, CONNESSE ALL'ESPLETAMENTO DEL SERVIZIO DI RIFORNIMENTO IDRICO DELLE ISOLE MINORI</t>
  </si>
  <si>
    <t>RIMBORSO ALL'INPS, EX GESTIONE INPDAP, DEI MAGGIORI ONERI INCONTRATI NELLA LIQUIDAZIONE DELL'INDENNITA' DI BUONUSCITA E DI PREVIDENZA PER IL PERSONALE CIVILE E MILITARE DELLO STATO</t>
  </si>
  <si>
    <t>CONTRIBUTO ALL'AGENZIA ITALIANA DEL FARMACO</t>
  </si>
  <si>
    <t>SOMME DA ASSEGNARE ALL'ENTE NAZIONALE PER L'AVIAZIONE CIVILE</t>
  </si>
  <si>
    <t>SOMME DA TRASFERIRE ALL'INAIL PER IL FINANZIAMENTO DEL FONDO PER LE VITTIME DELL'AMIANTO</t>
  </si>
  <si>
    <t>SOMME DA TRASFERIRE ALLA PRESIDENZA DEL CONSIGLIO DEI MINISTRI PER LA COSTITUZIONE DEL FONDO PER L'ATTUAZIONE DEL PIANO NAZIONALE PER LA RIQUALIFICAZIONE E RIGENERAZIONE DELLE AREE URBANE DEGRADATE</t>
  </si>
  <si>
    <t>SOMME DA TRASFERIRE AL COMITATO ITALIANO PARALIMPICO PER IL FINANZIAMENTO DELLE ATTIVITA' ISTITUZIONALI</t>
  </si>
  <si>
    <t>SPESE DI FUNZIONAMENTO DELL'UFFICIO DEL GARANTE PER LA TUTELA DELLE PERSONE E DI ALTRI SOGGETTI RISPETTO AL TRATTAMENTO DEI DATI PERSONALI</t>
  </si>
  <si>
    <t>RIMBORSO ALLE REGIONI INTERESSATE DEGLI ONERI PREGRESSI DERIVANTI DALLA IMMISSIONE IN RUOLI SPECIALI AD ESAURIMENTO DEL PERSONALE ASSUNTO IN RELAZIONE AI TERREMOTI VERIFICATISI TRA IL 1968 ED IL 1984.</t>
  </si>
  <si>
    <t>RIMBORSO ALLE REGIONI LOMBARDIA E PIEMONTE DEGLI ONERI SOSTENUTI PER ASSICURARE LA VENDITA DI CARBURANTI A PREZZO RIDOTTO NELLE ZONE CONFINANTI CON LA SVIZZERA</t>
  </si>
  <si>
    <t>RIMBORSO ALL'INAIL DELLE SOMME EROGATE PER LE PENSIONI DI INABILITA' CORRISPOSTE AI LAVORATORI AFFETTI DA MALATTIE ASBESTO CORRELATE</t>
  </si>
  <si>
    <t>SOMME DA ASSEGNARE ALLE FONDAZIONI LIRICO SINFONICHE PER LA RIDUZIONE DEL DEBITO FISCALE E PER FAVORIRE LE EROGAZIONI LIBERALI</t>
  </si>
  <si>
    <t>SOMMA DA ASSEGNARE ALL'AGENZIA ITALIANA PER LA COOPERAZIONE ALLO SVILUPPO PER LE SPESE DI PERSONALE.</t>
  </si>
  <si>
    <t>CONTRIBUTO AI COMUNI COLPITI DAGLI EVENTI SISMICI DEL MAGGIO 2012 PER IL RIMBORSO DEL MINOR GETTITO DELL'IMPOSTA MUINICIPALE PROPRIA AL FINE DI AGEVOLARE LA RIPRESA DELLE ATTIVITA' E L'ATTUAZIONE DEI PIANI PER LA RICOSTRUZIONE.</t>
  </si>
  <si>
    <t>FONDO PER I CONTENZIOSI CONNESSI A SENTENZE ESECUTIVE RELATIVE A CALAMITA' E CEDIMENTI</t>
  </si>
  <si>
    <t>SOMMA DA TRASFERIRE ALLA PRESIDENZA DEL CONSIGLIO DEI MINISTRI DESTINATA ALLE POLITICHE IN MATERIA DI ADOZIONI INTERNAZIONALI ED AL FUNZIONAMENTO DELLA COMMISSIONE PER LE ADOZIONI INTERNAZIONALI</t>
  </si>
  <si>
    <t>SPESE DELL'AGENZIA PER LA COESIONE TERRITORIALE</t>
  </si>
  <si>
    <t>CONTRIBUTI COMPENSATIVI, AI COMUNI COLPITI DAGLI EVENTI SISMICI VERIFICATISI A PARTIRE DAL 2009 AL 2016, PER I TAGLI AL FONDO DI SOLIDARIETA' COMUNALE.</t>
  </si>
  <si>
    <t>TRASFERIMENTI COMPENSATIVI ALLE PROVINCE DI MINORI INTROITI A TITOLO DI IMPOSTA PROVINCIALE DI TRASCRIZIONE</t>
  </si>
  <si>
    <t>SOMME DA TRASFERIRE AL COMMISSARIO STRAORDINARIO PER LA RICOSTRUZIONE POST SISMA DEL 24 AGOSTO 2016 PER LE SPESE DI FUNZIONAMENTO DELLA STRUTTURA COMMISSARIALE E DEGLI UFFICI SPECIALI PER LA RICOSTRUZIONE</t>
  </si>
  <si>
    <t>QUOTA DELLE RISORSE RELATIVE ALLE SOMME RISCOSSE IN VIA DEFINITIVA CORRELABILI AD ATTIVITA' DI CONTROLLO FISCALE DA DESTINARE AL FONDO DI ASSISTENZA PER I FINANZIERI</t>
  </si>
  <si>
    <t>SOMMA DA ASSEGNARE AL CENTRO DI FORMAZIONE E STUDI - FORMEZ</t>
  </si>
  <si>
    <t>ASSEGNI AGLI ISTITUTI ITALIANI DI CULTURA ALL'ESTERO</t>
  </si>
  <si>
    <t>CONTRIBUTO A FAVORE DEI COLLEGI UNIVERSITARI LEGALMENTE RICONOSCIUTI PER LO SVOLGIMENTO DI ATTIVITA' CULTURALE A CARATTERE NAZIONALE ED INTERNAZIONALE E FINANZIAMENTO DELLE FUNZIONI DELEGATE ALLA REGIONE AUTONOMA SARDEGNA IN MATERIA DI DIRITTO ALLO STUDIO</t>
  </si>
  <si>
    <t>SOMMA DA TRASFERIRE ALLA PROVINCIA AUTONOMA DI TRENTO</t>
  </si>
  <si>
    <t>SOMME DA TRASFERIRE ALLA CASSA PER I SERVIZI ENERGETICI E AMBIENTALI - CSEA - IN RELAZIONE ALLA RIDUZIONE DELLA COMPONENTE A2 DELLE TARIFFE DI DISTRIBUZIONE</t>
  </si>
  <si>
    <t>CONTRIBUTI DA CORRISPONDERE AGLI ISTITUTI PREVIDENZIALI PER LA RICONGIUNZIONE DELLE POSIZIONI PREGRESSE PER IL PERSONALE DEGLI ENTI DISCIOLTI</t>
  </si>
  <si>
    <t>SOMME DA EROGARE ALL' INPS (EX ENPALS) IN RELAZIONE ALLE MINORI ENTRATE CONTRIBUTIVE RICONOSCIUTE PER PARTICOLARI CATEGORIE DI LAVORATORI</t>
  </si>
  <si>
    <t>SOMME DA TRASFERIRE ALL'INPS PER GLI ONERI CONNESSI AGLI ACCERTAMENTI MEDICO-LEGALI SOSTENUTI DALLE AMMINISTRAZIONI PUBBLICHE</t>
  </si>
  <si>
    <t>SOMMA DA ASSEGNARE ALLA SCUOLA NAZIONALE DELL'AMMINISTRAZIONE</t>
  </si>
  <si>
    <t>SOMME DA ASSEGNARE ALLA PRESIDENZA DEL CONSIGLIO DEI MINISTRI PER IL FINANZIAMENTO DEL FONDO DI SOSTEGNO ALLA NATALITA'</t>
  </si>
  <si>
    <t>SOMME SPETTANTI AI COMUNI PER LA PARTECIPAZIONE AL CONTRASTO ALL'EVASIONE FISCALE E CONTRIBUTIVA</t>
  </si>
  <si>
    <t>SOMMA DA ASSEGNARE PER IL FINANZIAMENTO DELLE FUNZIONI ATTRIBUITE AGLI ENTI LOCALI DELLA SARDEGNA</t>
  </si>
  <si>
    <t>QUOTA DEL FONDO UNICO PER LO SPETTACOLO DA EROGARE PER IL SOVVENZIONAMENTO DELLE ATTIVITA' DI DANZA IN ITALIA E ALL'ESTERO</t>
  </si>
  <si>
    <t>FONDO DERIVANTE DALLE SANZIONI AMMINISTRATIVE IRROGATE DALL' AUTORITA' GARANTE DELLA CONCORRENZA E DEL MERCATO DA DESTINARE AD INIZIATIVE A FAVORE DEI CONSUMATORI</t>
  </si>
  <si>
    <t>SOMMA DA EROGARE PER ONERI DERIVANTI DA DISPOSIZIONI PER IL SOSTEGNO DELLE DONNE VITTIME DI VIOLENZA DI GENERE</t>
  </si>
  <si>
    <t>FONDO INQUILINI MOROSI INCOLPEVOLI</t>
  </si>
  <si>
    <t>SOMMA DA ASSEGNARE AGLI ISTITUTI ZOOPROFILATTICI SPERIMENTALI PER IL FINANZIAMENTO DELL'ATTIVITA' DI RICERCA CORRENTE</t>
  </si>
  <si>
    <t>ONERI RELATIVI AI TRATTAMENTI DI CASSA INTEGRAZIONE GUADAGNI E AI CONTRATTI DI SOLIDARIETA' PER I DIPENDENTI DEI PARTITI POLITICI</t>
  </si>
  <si>
    <t>FINANZIAMENTO DELL'ATTIVITA' DI RICERCA CORRENTE DELL'ISTITUTO SUPERIORE DI SANITA'</t>
  </si>
  <si>
    <t>FONDO PER LA CONCESSIONE AGLI ENTI LOCALI DI UN CONTRIBUTO IN CONTO INTERESSI SU OPERAZIONI DI INDEBITAMENTO</t>
  </si>
  <si>
    <t>SOMME DA TRASFERIRE ALLA PRESIDENZA DEL CONSIGLIO DEI MINISTRI PER L'ACCORDO DI COLLABORAZIONE IN MATERIA RADIOTELEVISIVA FRA IL GOVERNO DELLA REPUBBLICA ITALIANA E SAN MARINO E PER LE ATTIVITA'’ CONNESSE ALLA DIFFUSIONE DI NOTIZIE ITALIANE CON I SERVIZI ESTERI</t>
  </si>
  <si>
    <t>SOMME DA DESTINARE ALLE REGIONI PER IL RIMBORSO DEGLI ONERI CONNESSI AGLI ACCERTAMENTI MEDICO-LEGALI</t>
  </si>
  <si>
    <t>ASSEGNAZIONI PER LA REALIZZAZIONE DELLE SEZIONI SPERIMENTALI AGGREGATE ALLA SCUOLA DELL'INFANZIA</t>
  </si>
  <si>
    <t>RIMBORSO ALL'I.N.A.I.L. DEGLI ONERI SOSTENUTI PER PRESTAZIONI IN FAVORE DEI LAVORATORI COLPITI DA SILICOSI CONTRATTA NELLE MINIERE DI CARBONE IN BELGIO E RIMPATRIATI</t>
  </si>
  <si>
    <t>MANCATI GETTITI PER RIDUZIONE IMPONIBILE EMOLUMENTI DI FAMIGLIA</t>
  </si>
  <si>
    <t>CONTRIBUTO SVILUPPO INVESTIMENTI DELLE COMUNITA' MONTANE</t>
  </si>
  <si>
    <t>CONTRIBUTI A FAVORE DELLE PROVINCE DELLA REGIONE SARDEGNA E DELLA CITTA' METROPOLITANA DI CAGLIARI</t>
  </si>
  <si>
    <t>CONTRIBUTO A FAVORE DEI COMUNI SEDI DI UFFICI GIUDIZIARI</t>
  </si>
  <si>
    <t>CONTRIBUTO ALLA CITTA' METROPOLITANA DI CAGLIARI E ALLE PROVINCE DELLA REGIONE SARDEGNA A TITOLO DI PARZIALE CONCORSO ALLA FINANZA PUBBLICA DA PARTE DEI MEDESIMI ENTI</t>
  </si>
  <si>
    <t>FONDO PER GLI EREDI DEI LAVORATORI VITTIME DELL'AMIANTO</t>
  </si>
  <si>
    <t>SOMMA DA ASSEGNARE ALL'AGENZIA PER L'ITALIA DIGITALE</t>
  </si>
  <si>
    <t>SPESE RELATIVE AL PERSONALE COMANDATO NON GESTITO DA NOIPA DA RIMBORSARE OBBLIGATORIAMENTE ALLE AMMINISTRAZIONI ED AGLI ENTI PUBBLICI NON ECONOMICI</t>
  </si>
  <si>
    <t>SOMMA DA TRASFERIRE ALLA SCUOLA EUROPEA DI PARMA PER IL PROPRIO FUNZIONAMENTO</t>
  </si>
  <si>
    <t>SGRAVI FISCALI E AGEVOLAZIONI ALLE IMPRESE CHE ASSUMONO DETENUTI O INTERNATI NEGLI ISTITUTI PENITENZIARI</t>
  </si>
  <si>
    <t>SOMME DA CORRISPONDERE ALLA PRESIDENZA DEL CONSIGLIO DEI MINISTRI PER L'ATTUAZIONE DELLE POLITICHE ANTIDROGA</t>
  </si>
  <si>
    <t>FONDO NAZIONALE PER LE POLITICHE MIGRATORIE</t>
  </si>
  <si>
    <t>SOMMA DA ASSEGNARE ALLE PROVINCE E AI COMUNI PER LA STABILIZZAZIONE DEL PERSONALE ETI IN POSIZIONE DI COMANDO PRESSO ALTRE AMMINISTRAZIONI</t>
  </si>
  <si>
    <t>FONDO DA RIPARTIRE TRA GLI ENTI LOCALI IN RELAZIONE ALL'ASSOGGETTAMENTO ALL'IMPOSTA SUL VALORE AGGIUNTO DI PRESTAZIONI DI SERVIZI E PROVENTI VARI</t>
  </si>
  <si>
    <t>FONDO PER LAVORATORI AUTONOMI</t>
  </si>
  <si>
    <t>CONTRIBUTO STATALE ALLE SPESE DI FUNZIONAMENTO E AI COSTI GENERALI DI STRUTTURA DI ANPAL SERVIZI S.P.A.</t>
  </si>
  <si>
    <t>FONDO FINALIZZATO A REINTEGRARE L'INAIL DELL'ONERE CONSEGUENTE ALLA COPERTURA ASSICURATIVA DI PARTICOLARI CATEGORIE DI SOGGETTI</t>
  </si>
  <si>
    <t>INDENNITA' DI MOBILITA' PER I LAVORATORI LICENZIATI DA ENTI NON COMMERCIALI NEL SETTORE DELLA SANITA' PRIVATA</t>
  </si>
  <si>
    <t>SOMMA DA EROGARE ALL'INPS, EX GESTIONE INPDAP, IN RELAZIONE AL CONFERIMENTO AI MAGISTRATI DEGLI INCARICHI DIRETTIVI GIUDICANTI E REQUIRENTI DI LEGITTIMITA'</t>
  </si>
  <si>
    <t>SOMMA DA TRASFERIRE ALL'AGENZIA NAZIONALE DI VALUTAZIONE DEL SISTEMA UNIVERSITARIO E DELLA RICERCA PER IL PROPRIO FUNZIONAMENTO</t>
  </si>
  <si>
    <t>SOMME DA EROGARE PER LA CORRESPONSIONE DELL'INDENNITA' ANNUALE A FAVORE DEI LAVORATORI AFFETTI DA TALASSEMIA MAJOR E DREPANOCITOSI</t>
  </si>
  <si>
    <t>SOMME DA DESTINARE ALLE POLITICHE DI SVILUPPO E COMPETITIVITA' DEL TURISMO</t>
  </si>
  <si>
    <t>CONTRIBUTO STRAORDINARIO AL COMUNE DI CAMPIONE D'ITALIA</t>
  </si>
  <si>
    <t>SOMMA DA ASSEGNARE AL CONSIGLIO NAZIONALE DELL'ECONOMIA E DEL LAVORO -CNEL</t>
  </si>
  <si>
    <t>FONDO PER I LAVORATORI CHE HANNO SUBITO L'ESPOSIZIONE ALLE POLVERI DI AMIANTO</t>
  </si>
  <si>
    <t>SOMME DESTINATE AI COMUNI DEL SEDIME AEROPORTUALE IN RELAZIONE ALL'ADDIZIONALE SUI DIRITTI DI IMBARCO DEI PASSEGGERI GIA' INCLUSE NEL FONDO DI CUI ALL'ARTICOLO 2 DELLA LEGGE 24 DICEMBRE 2007, N. 244 COMMA 616.</t>
  </si>
  <si>
    <t>RIMBORSO DEGLI ONERI CONNESSI AGLI ACCERTAMENTI MEDICO-LEGALI SOSTENUTI DAGLI ENTI LOCALI SUI DIPENDENTI ASSENTI DAL SERVIZIO PER MALATTIA</t>
  </si>
  <si>
    <t>CONTRIBUTI ALLA FONDAZIONE ORCHESTRA SINFONICA E CORO SINFONICO DI MILANO GIUSEPPE VERDI</t>
  </si>
  <si>
    <t>CONTRIBUTI DA CORRISPONDERE ALL'INAIL A CARICO DELLO STATO PER LA COSTRUZIONE DI SCUOLE INNOVATIVE</t>
  </si>
  <si>
    <t>CONTRIBUTO AI COMUNI PER IL RIMBORSO DEL MINOR GETTITO DELL'IMU, TASI E TARI DERIVANTE DA MODIFICHE NORMATIVE ALLA DISCIPLINA DELL'IMPOSTA</t>
  </si>
  <si>
    <t>SOMME DA ASSEGNARE AL PARLAMENTO ITALIANO PER IL FUNZIONAMENTO DELL'UFFICIO PARLAMENTARE DI BILANCIO</t>
  </si>
  <si>
    <t>SPESE PER GLI ONERI RELATIVI ALLE COMMISSIONI STRAORDINARIE NOMINATE PER LA GESTIONE DEGLI ENTI LOCALI, NEI CUI CONFRONTI E' STATO DISPOSTO LO SCIOGLIMENTO CONSEGUENTE A FENOMENI DI INFILTRAZIONE E CONDIZIONAMENTO DI TIPO MAFIOSO NONCHE' SPESE PER IL TRATTAMENTO ECONOMICO DEL PERSONALE AMMINISTRATIVO E TECNICO ASSEGNATO AI MEDESIMI ENTI LOCALI.</t>
  </si>
  <si>
    <t>CONTRIBUTI AD ENTI, ISTITUTI, ASSOCIAZIONI, FONDAZIONI ED ALTRI ORGANISMI</t>
  </si>
  <si>
    <t>RIMBORSO ALL'I.N.A.I.L. DELLE RENDITE VITALIZIE EROGATE AI CITTADINI RIMASTI INVALIDI ED AI SUPERSTITI DEI DECEDUTI IN CONSEGUENZA DI CALAMITA' NATURALI</t>
  </si>
  <si>
    <t>SOMME DA ATTRIBUIRE AI COMUNI DI LIVORNO, ROSIGNANO MARITTIMO E COLLESALVETTI PER LA COMPENSAZIONE DEGLI EFFETTI FINANZIARI CONNESSI ALLA SOSPENSIONE DEI VERSAMENTI E DEGLI ADEMPIMENTI RELATIVI ALL'IMU/TASI</t>
  </si>
  <si>
    <t>ONERI DERIVANTI DAL PAGAMENTO DELL' INDENNITA' EQUIPOLLENTE AL TFR PER LAVORATORI AUTONOMI E LIBERI PROFESSIONISTI</t>
  </si>
  <si>
    <t>SOMME DA ASSEGNARE ALLA PRESIDENZA DEL CONSIGLIO DEI MINISTRI PER ONERI DERIVANTI DALLA CONCESSIONE DI CONTRIBUTI PER L'AMMORTAMENTO DEI MUTUI DIVERSI DA QUELLI ATTIVATI A SEGUITO DI CALAMITA' NATURALI TRASFERITI AL MINISTERO DELL'ECONOMIA E DELLE FINANZE</t>
  </si>
  <si>
    <t>SOMME DA TRASFERIRE ALLE REGIONI PER IL SOSTEGNO ALLE SCUOLE PARITARIE</t>
  </si>
  <si>
    <t>SOMMA DA TRASFERIRE ALLA PRESIDENZA DEL CONSIGLIO DEI MINISTRI PER LA LOTTA ALL'EMARGINAZIONE SOCIALE ATTRAVERSO LO SPORT</t>
  </si>
  <si>
    <t>CONTRIBUTO ALL'AGENZIA NAZIONALE PER L'AMMINISTRAZIONE E LA DESTINAZIONE DEI BENI SEQUESTRATI E CONFISCATI ALLA CRIMINALITA' ORGANIZZATA</t>
  </si>
  <si>
    <t>ASSEGNAZIONI ALLE UNIVERSITA' PER SPESE INERENTI L'ATTIVITA' SPORTIVA UNIVERSITARIA E PER I RELATIVI IMPIANTI NONCHE' PER IL FUNZIONAMENTO DEI COMITATI CHE SOVRAINTENDONO ALLE ATTIVITA' MEDESIME</t>
  </si>
  <si>
    <t>FONDO PER LA CURA DEI SOGGETTI CON DISTURBO DELLO SPETTRO AUTISTICO</t>
  </si>
  <si>
    <t>SOMME DA CORRISPONDERE ALLA PRESIDENZA DEL CONSIGLIO DEI MINISTRI PER LE POLITICHE DI SOSTEGNO ALLA FAMIGLIA</t>
  </si>
  <si>
    <t>FONDO DI SOSTEGNO PER LE FAMIGLIE DELLE VITTIME DI GRAVI INFORTUNI SUL LAVORO</t>
  </si>
  <si>
    <t>FONDO NAZIONALE INTEGRATIVO PER I COMUNI MONTANI</t>
  </si>
  <si>
    <t>SPESE RELATIVE AL PERSONALE COMANDATO NON GESTITO DA SPT DA RIMBORSARE ALLE AMMINISTRAZIONI ED AGLI ENTI PUBBLICI NON ECONOMICI</t>
  </si>
  <si>
    <t>SPESE PER LA GESTIONE DELLE RISERVE MARINE E PER LA LORO PROMOZIONE</t>
  </si>
  <si>
    <t>SOMME DA CORRISPONDERE ALLA PRESIDENZA DEL CONSIGLIO DEI MINISTRI PER LE POLITICHE DI INCENTIVAZIONE E SOSTEGNO ALLA GIOVENTU'</t>
  </si>
  <si>
    <t>CONTRIBUTI ALLE FONDAZIONI LIRICO SINFONICHE NONCHE' AL TEATRO DELL' OPERA DI ROMA E AL TEATRO ALLA SCALA DI MILANO</t>
  </si>
  <si>
    <t>SOMMA DA ASSEGNARE ALL'AUTORITA' NAZIONALE ANTICORRUZIONE</t>
  </si>
  <si>
    <t>SOMMA DA ASSEGNARE ALL'AGENZIA NAZIONALE PER LA SICUREZZA DEL VOLO</t>
  </si>
  <si>
    <t>SOMMA DA TRASFERIRE ALLA PRESIDENZA DEL CONSIGLIO DEI MINISTRI PER LA RETRIBUZIONE AI MEMBRI DEL NUCLEO DI VALUTAZIONE E ANALISI PER LA PROGRAMMAZIONE (NUVAP)</t>
  </si>
  <si>
    <t>SOMMA DA TRASFERIRE ALL'AGENZIA PER LA COESIONE TERRITORIALE PER LA RETRIBUZIONE AI MEMBRI DEL NUCLEO DI VERIFICA E CONTROLLO (NUVEC)</t>
  </si>
  <si>
    <t>SOMMA DA CORRISPONDERE ALLA CROCE ROSSA ITALIANA PER LA PREPARAZIONE DEL PERSONALE E DEI MATERIALI NECESSARI PER ASSICURARE L'ORGANIZZAZIONE ED IL FUNZIONAMENTO DEL CORPO MILITARE DELLA CROCE ROSSA ITALIANA E DEL CORPO DELLE INFERMIERE VOLONTARIE AUSILIARIE DELLE FORZE ARMATE</t>
  </si>
  <si>
    <t>SOMMA OCCORRENTE PER L'INTEGRAZIONE DEGLI ONERI PREVIDENZIALI GRAVANTI SUL FONDO PENSIONI DEL PERSONALE DELLE ABOLITE IMPOSTE COMUNALI DI CONSUMO</t>
  </si>
  <si>
    <t>CONTRIBUTO ANNUO A FAVORE DELLA REGIONE SARDEGNA DA DESTINARE AI COMUNI PER GLI ONERI A QUESTI DERIVANTI DALLA SISTEMAZIONE DEL PERSONALE PROVENIENTE DALLE ISTITUZIONI PUBBLICHE D'ASSISTENZA E BENEFICENZA</t>
  </si>
  <si>
    <t>SPESE DI FUNZIONAMENTO DELL'AGENZIA PER LA RAPPRESENTANZA NEGOZIALE DELLE PUBBLICHE AMMINISTRAZIONI</t>
  </si>
  <si>
    <t>SOMMA DA ASSEGNARE ALLE REGIONI PER LA STABILIZZAZIONE DEL PERSONALE EX E.T.I. IN POSIZIONE DI COMANDO PRESSO ALTRE AMMINISTRAZIONI</t>
  </si>
  <si>
    <t>SOMMA DA ASSEGNARE ALL'AGENZIA ITALIANA PER LA COOPERAZIONE ALLO SVILUPPO PER LE SPESE DI FUNZIONAMENTO.</t>
  </si>
  <si>
    <t>SOMMA DA EROGARE A ENTI, ISTITUTI, ASSOCIAZIONI, FONDAZIONI ED ALTRI ORGANISMI.</t>
  </si>
  <si>
    <t>RIMBORSO ALLE REGIONI A STATUTO SPECIALE DEI MINORI INTROITI REALIZZATI DALLE STESSE PER EFFETTO DELLA RIDUZIONE DEGLI IMPORTI DELLE TASSE AUTOMOBILISTICHE.</t>
  </si>
  <si>
    <t>SPESE PER IL FUNZIONAMENTO E PER LA RICERCA DELLA FONDAZIONE ISTITUTO MEDITERRANEO DI EMATOLOGIA (IME)</t>
  </si>
  <si>
    <t>INTERVENTI SPECIALI FINALIZZATI ALLA REALIZZAZIONE DI ALLOGGI SPERIMENTALI E A PROGETTI SPECIALI</t>
  </si>
  <si>
    <t>SPESE DI FUNZIONAMENTO DEL CONSIGLIO DI PRESIDENZA DELLA GIUSTIZIA TRIBUTARIA</t>
  </si>
  <si>
    <t>EROGAZIONI STRAORDINARIE A FAVORE DEI COMUNI E DELLE PROVINCE</t>
  </si>
  <si>
    <t>INTERVENTI A FAVORE DELL'ENTE NAZIONALE PER IL MICROCREDITO</t>
  </si>
  <si>
    <t>FONDO PER LA TUTELA, LA PROMOZIONE E LO SVILUPPO DELLE COMPETENZE SCIENTIFICHE E DELLA CONOSCENZA DELLA STORIA, DELLE LINGUE E DELLA CULTURA DELL'AFRICA E DELL'ORIENTE ATTRAVERSO ISTITUZIONI DI RICONOSCIUTA ESPERIENZA, NONCHE' PER LA PROMOZIONE DELLA FORMAZIONE ALLA RICERCA CAPACE DI SODDISFARE IL BISOGNO DI PROFESSIONALITA' SPECIFICHE E DI ATTRARRE STUDIOSI DA ALTRI PAESI</t>
  </si>
  <si>
    <t>RIMBORSO AI COMUNI PER LE SPESE CONNESSE ALLO SVOLGIMENTO DELLE CONSULTAZIONI ELETTORALI</t>
  </si>
  <si>
    <t>CONTRIBUTO ALL'AGENZIA PER I SERVIZI SANITARI REGIONALI</t>
  </si>
  <si>
    <t>CONTRIBUTO ALL'ISTITUTO NAZIONALE DI GENETICA MOLECOLARE (INGM)</t>
  </si>
  <si>
    <t>FONDO RELATIVO ALLE RISORSE FINANZIARIE DA DESTINARE AD ULTERIORI OCCORRENZE PER L'ATTUAZIONE DEL FEDERALISMO AMMINISTRATIVO</t>
  </si>
  <si>
    <t>SOMME DA ATTRIBUIRE AI COMUNI PER IL RIMBORSO DELLE SPESE SOSTENUTE PER LA CORRESPONSIONE, AL PERSONALE DELLA POLIZIA LOCALE, DEI BENEFICI RELATIVI ALL'ISTITUTO DELL'EQUO INDENNIZZO E ALLA DEGENZA PER CAUSA DI SERVIZIO</t>
  </si>
  <si>
    <t>CONTRIBUTI DA CORRISPONDERE ALLE REGIONI MAGGIORMENTE OBERATE DAI VINCOLI E DALLE ATTIVITA' MILITARI, DA DESTINARSI ALLA REALIZZAZIONE DI OPERE PUBBLICHE E SERVIZI SOCIALI NEI COMUNI NEI QUALI LE ESIGENZE MILITARI INCIDONO MAGGIORMENTE SULL'USO DEL TERRITORIO E SUI PROGRAMMI DI SVILUPPO ECONOMICO E SOCIALE CONTRIBUTI DA CORRISPONDERE AI COMUNI NEL CUI TERRITORIO SONO PRESENTI AREE APPARTENENTI ALLO STATO IN USO ALL'AMMINISTRAZIONE MILITARE E DESTINATE A POLIGONI ADDESTRATIVI DI TIRO.</t>
  </si>
  <si>
    <t>BORSE DI STUDIO POST LAUREA</t>
  </si>
  <si>
    <t>SOMME DA ASSEGNARE AGLI ENTI LOCALI PER L'ASSEGNAZIONE DI PERSONALE CIVILE GIA' ALLE DIPENDENZE DI ORGANISMI MILITARI DELLA COMUNITA' ATLANTICA</t>
  </si>
  <si>
    <t>FONDO SPERIMENTALE DI RIEQUILIBRIO PER I COMUNI DELLE REGIONI A STATUTO ORDINARIO</t>
  </si>
  <si>
    <t>SPESE DERIVANTI DALL'APPLICAZIONE DELLA LEGGE 4 OTTOBRE 1966 N. 794, DI RATIFICA ED ESECUZIONE DELLA CONVENZIONE INTERNAZIONALE PER LA COSTITUZIONE DELL'ISTITUTO ITALO-LATINO AMERICANO (IILA).</t>
  </si>
  <si>
    <t>SPESE CONNESSE AGLI INTERVENTI DI TUTELA DELLE MINORANZE LINGUISTICHE STORICHE</t>
  </si>
  <si>
    <t>SOMMA DA ASSEGNARE AL CONSIGLIO DI GIUSTIZIA AMMINISTRATIVA DELLA REGIONE SICILIA</t>
  </si>
  <si>
    <t>CONTRIBUTO A FAVORE DEL GASLINI DI GENOVA</t>
  </si>
  <si>
    <t>FONDO NAZIONALE PER LA RIEVOCAZIONE STORICA</t>
  </si>
  <si>
    <t>FONDO PER L'ACCOMPAGNAMENTO ALLA QUIESCENZA ENTRO IL 2018 DEI LAVORATORI CHE NON MATURANO I REQUISITI PREVISTI DALL'ARTICOLO 1, COMMA 117, DELLA LEGGE N. 190 DEL 2014</t>
  </si>
  <si>
    <t>SOMMA DA CORRISPONDERE ALL'INPS, EX GESTIONE ENPALS, PER IL TRATTAMENTO PENSIONISTICO DEI LAVORATORI DELLO SPETTACOLO APPARTENENTI ALLE CATEGORIE DEI TERSICOREI E DEI BALLERINI</t>
  </si>
  <si>
    <t>INTERVENTI PER LA PROMOZIONE E ATTUAZIONE DI INIZIATIVE DI COOPERAZIONE SCIENTIFICA E CULTURALE NELL'AMBITO DELL'ISTRUZIONE UNIVERSITARIA E DELL'ALTA FORMAZIONE ARTISTICA E MUSICALE SUL PIANO INTERNAZIONALE E PER L'ATTUAZIONE DI SCAMBI; DI RICERCHE E DI STUDI ANCHE IN COLLABORAZIONE CON ISTITUTI ED ENTI SPECIALIZZATI IN ATTUAZIONE DELLA NORMATIVA DELLE COMUNITA' EUROPEE E DI IMPEGNI CONNESSI AI PROGRAMMI DEL CONSIGLIO D'EUROPA E DELLA COMUNITA' EUROPEA DELL'OCSE, DELL'UNESCO E DI ALTRE ORGANIZZAZIONI INTERNAZIONALI</t>
  </si>
  <si>
    <t>CONTRIBUTI PER LE SPESE DI VIGILANZA E SICUREZZA IN OCCASIONE DI PUBBLICI SPETTACOLI</t>
  </si>
  <si>
    <t>CONTRIBUTO DA EROGARE ALL'ENTE GEOPALEONTOLOGICO DI PIETRAROIA NONCHE' SOMMA DA ASSEGNARE AL PARCO GEOMINERARIO DELLA REGIONE SARDEGNA</t>
  </si>
  <si>
    <t>SOMME DA DESTINARE ALLE ATTIVITA' ISTITUZIONALI DELLA SEZIONE ITALIANA DELL'AGENZIA INTERNAZIONALE PER LA PREVENZIONE DELLA CECITA'.</t>
  </si>
  <si>
    <t>ASSEGNO SOSTITUTIVO AI GRANDI INVALIDI DI GUERRA O PER SERVIZIO CHE NON POSSANO PIU' FRUIRE DELL'ACCOMPAGNATORE MILITARE O DELL'ACCOMPAGNATORE DEL SERVIZIO CIVILE</t>
  </si>
  <si>
    <t>SOMMA DA ASSEGNARE ALL'AGENZIA NAZIONALE PER I GIOVANI</t>
  </si>
  <si>
    <t>SPESE RELATIVE AL PERSONALE COMANDATO NON GESTITO DA STP DA RIMBORSARE ALLE AMMINISTRAZIONI ED AGLI ENTI PUBBLICI NON ECONOMICI</t>
  </si>
  <si>
    <t>RIMBORSO ALL'INPS, EX GESTIONE INPDAP, DEGLI ONERI DERIVANTI DA PENSIONAMENTI ANTICIPATI DEI LAVORATORI ESPOSTI ALL'AMIANTO</t>
  </si>
  <si>
    <t>SOMMA DA ASSEGNARE ALL'UFFICIO DELL'AUTORITA' GARANTE PER L'INFANZIA E L'ADOLESCENZA</t>
  </si>
  <si>
    <t>CONTRIBUTO DA CORRISPONDERE AL FONDO EDIFICI DI CULTO</t>
  </si>
  <si>
    <t>SPESE PER LE ATTIVITA' DI IMPLEMENTAZIONE NAZIONALE DEL TRATTATO INTERNAZIONALE SULLE RISORSE FITOGENETICHE PER L'ALIMENTAZIONE E L'AGRICOLTURA</t>
  </si>
  <si>
    <t>RIMBORSO ALL'ISTITUTO NAZIONALE PER LE ASSICURAZIONI CONTRO GLI INFORTUNI SUL LAVORO E ALLE CASSE MUTUE MARITTIME TIRRENA, ADRIATICA E MEDITERRANEA PER GLI INFORTUNI E LE MALATTIE, DELLE RATE DI RENDITA, COMPRESI GLI ACCESSORI INTEGRATIVI, PAGATE A INVALIDI PERMANENTI ED A SUPERSTITI, IN DIPENDENZA DI INFORTUNI DETERMINATI DA RISCHIO DI GUERRA.</t>
  </si>
  <si>
    <t>SPESE PER LA PARTECIPAZIONE DELL'ITALIA ALLA REALIZZAZIONE DI PROGRAMMI COMUNITARI IN MATERIA EDUCATIVA E FORMATIVA</t>
  </si>
  <si>
    <t>CONTRIBUTI VARI</t>
  </si>
  <si>
    <t>FONDO PEREQUATIVO DEGLI SQUILIBRI DI FISCALITA' LOCALE</t>
  </si>
  <si>
    <t>SOMMA DA TRASFERIRE ALLA PRESIDENZA DEL CONSIGLIO DEI MINISTRI PER IL FUNZIONAMENTO DELL'UNITA' PER LA VALUTAZIONE DELLA PERFORMANCE</t>
  </si>
  <si>
    <t>SOMME DA RIMBORSARE ALL’ASSOCIAZIONE DEI CAVALIERI ITALIANI DEL SOVRANO MILITARE ORDINE DI MALTA PER LA SPESA SOSTENUTA PER IL TRATTAMENTO ECONOMICO DI ATTIVITA' DEL PERSONALE DEL RUOLO PERMANENTE , PER LO SVOLGIMENTO DEI COMPITI ISTITUZIONALI.</t>
  </si>
  <si>
    <t>CONTRIBUTO ALL'ACCADEMIA DELLA CRUSCA</t>
  </si>
  <si>
    <t>RIMBORSO ALLE UNIVERSITA' PER LE SPESE SOSTENUTE PER LE PROVE DI AMMISSIONE ALLE SCUOLE DI SPECIALIZZAZIONE IN MEDICINA</t>
  </si>
  <si>
    <t>TRASFERIMENTI COMPENSATIVI DI MINORI INTROITI A TITOLO DI TRIBUTI LOCALI CONSEGUENTI ALLA RIPRESA DEI VERSAMENTI NEI TERRITORI ABRUZZESI COLPITI DAL SISMA DEL 2009 AL NETTO DELLA RIDUZIONE DEL 60 PER CENTO</t>
  </si>
  <si>
    <t>SPESE PER IL POTENZIAMENTO ED IL COLLEGAMENTO DELLE STRUTTURE DI SUPPORTO DEL PARLAMENTO</t>
  </si>
  <si>
    <t>CONTRIBUTO IN FAVORE DEL C.A.I. (CLUB ALPINO ITALIANO)</t>
  </si>
  <si>
    <t>CONTRIBUTO STRAORDINARIO A FAVORE DELLA FONDAZIONE EBRI (EUROPEAN BRAIN RESEARCH INSTITUTE)</t>
  </si>
  <si>
    <t>FONDO DI SOLIDARIETA' PER IL SETTORE DELLA PESCA (FOSPE)</t>
  </si>
  <si>
    <t>FONDO PER L'EROGAZIONE ALLE SCUOLE BENEFICIARIE DELLE EROGAZIONI LIBERALI IN DENARO DESTINATE AGLI INVESTIMENTI IN FAVORE DI TUTTI GLI ISTITUTI DEL SISTEMA NAZIONALE DI ISTRUZIONE, PER LA REALIZZAZIONE DI NUOVE STRUTTURE SCOLASTICHE, LA MANUTENZIONE E IL POTENZIAMENTO DI QUELLE ESISTENTI E PER IL SOSTEGNO A INTERVENTI CHE MIGLIORINO L'OCCUPABILITA' DEGLI STUDENTI</t>
  </si>
  <si>
    <t>FONDO NAZIONALE PER LA TUTELA DELLE MINORANZE LINGUISTICHE</t>
  </si>
  <si>
    <t>SPESE RELATIVE AL PERSONALE COMANDATO NON GESTITO DA NOIPA DA RIMBORSARE AGLI ENTI DI PROVENIENZA</t>
  </si>
  <si>
    <t>QUOTA DEL 5 PER MILLE DELL'IMPORTO SUL REDDITO DELLE PERSONE FISICHE DA ASSEGNARE AGLI ENTI DELLA RICERCA SCIENTIFCA E DELL'UNIVERSITA'</t>
  </si>
  <si>
    <t>SOMMA DA DESTINARE ALLE ATTIVITA' DEL REGISTRO NAZIONALE ITALIANO DEI DONATORI DI MIDOLLO OSSEO</t>
  </si>
  <si>
    <t>CONTRIBUTI STRAORDINARI AL TEATRO COMUNALE DELL'OPERA CARLO FELICE DI GENOVA</t>
  </si>
  <si>
    <t>FINANZIAMENTO DELL'ATTIVITA' DI RICERCA CORRENTE DELL'AGENZIA PER I SERVIZI SANITARI REGIONALI</t>
  </si>
  <si>
    <t>SOMMA DA DESTINARE ALLA PRESIDENZA DEL CONSIGLIO DEI MINISTRI PER LA GESTIONE ED IMPLEMENTAZIONE DEL PORTALE NORMATTIVA E DEL PROGETTO X-LEGES</t>
  </si>
  <si>
    <t>SOMMA DA ASSEGNARE ALLA SCUOLA ARCHEOLOGICA ITALIANA IN ATENE</t>
  </si>
  <si>
    <t>SPESE PER LE ATTIVITA' CONNESSE ALLA PROMOZIONE, ISTITUZIONE E PARTECIPAZIONE AI FONDI DI INVESTIMENTO IMMOBILIARE GESTITI O PARTECIPATI DA INVIMIT SGR</t>
  </si>
  <si>
    <t>ALTRE INDENNITA' PER PRESTAZIONI DI ATTIVITA' DI VALORE SOCIALE</t>
  </si>
  <si>
    <t>RIMBORSO ALL'INAIL DELLE PRESTAZIONI ASSICURATIVE EROGATE IN RELAZIONE AGLI INFORTUNI SUL LAVORO DEI DIPENDENTI STATALI</t>
  </si>
  <si>
    <t>RIMBORSO ALL'INPS DEI MAGGIORI ONERI DERIVANTI DAI BENEFICI PREVIDENZIALI A FAVORE DEI CENTRALINISTI NON VEDENTI</t>
  </si>
  <si>
    <t>SOMMA DA TRASFERIRE ALLA SCUOLA EUROPEA DI BRINDISI PER IL PROPRIO FUNZIONAMENTO</t>
  </si>
  <si>
    <t>SOMMA DA ASSEGNARE ALLA REGIONE CAMPANIA PER IL SOSTENIMENTO DEGLI ONERI DEL PERSONALE ASSUNTO GIA' DIPENDENTE DA ISTITUTI FINANZIARI MERIDIONALI</t>
  </si>
  <si>
    <t>SOMME DA ASSEGNARE ALLE REGIONI ED ALLE PROVINCE AUTONOME DI TRENTO E BOLZANO PER L'INSERIMENTO DI APPOSITI MODELLI INFORMATIVI SULLA CELIACHIA NELL'AMBITO DELLE ATTIVITA' DI FORMAZIONE E AGGIORNAMENTO PROFESSIONALI RIVOLTE A RISTORATORI E AD ALBERGATORI</t>
  </si>
  <si>
    <t>CONTRIBUTI A ISTITUZIONI SOCIALI PUBBLICHE PER IL FINANZIAMENTO DELLA RICERCA SULLA STORIA E SULLA CULTURA DEL MEDIOEVO ITALIANO ED EUROPEO</t>
  </si>
  <si>
    <t>SOMME DA ASSEGNARE AL CENTRO INTERNAZIONALE RADIO-MEDICO C.I.R.M.</t>
  </si>
  <si>
    <t>CONTRIBUTI AD ENTI ED ALTRI ORGANISMI</t>
  </si>
  <si>
    <t>RIMBORSO DEGLI STIPENDI,RETRIBUZIONI ED ALTRI ASSEGNI FISSI PER IL PERSONALE COMANDATO</t>
  </si>
  <si>
    <t>SOMMA DA CORRISPONDERE ALL'INPS PER LA COSTITUZIONE DELLA POSIZIONE ASSICURATIVA PER IL PERSONALE PROVENIENTE DALL'AMMINISTRAZIONE DELLE POSTE E DELLE TELECOMUNICAZIONI E DALL'AZIENDA DI STATO PER I SERVIZI TELEFONICI E CONSIDERATO ALLE DIPENDENZE DELLE CONCESSIONARIE O DELLA SOCIETA' IRITEL.</t>
  </si>
  <si>
    <t>SOMME DA TRASFERIRE ALL'INPS PER L'ESTENSIONE DEL DIRITTO ALLA PENSIONE AI SUPERSTITI NELL'AMBITO DELL'UNIONE TRA PERSONE DELLO STESSO SESSO</t>
  </si>
  <si>
    <t>RIMBORSO AI COMUNI E ALLE PROVINCE PER EMOLUMENTI CORRISPOSTI AI SEGRETARI COMUNALI E PROVINCIALI.</t>
  </si>
  <si>
    <t>CONTRIBUTO STRAORDINARIO PER L'ESENZIONE, DALL'APPLICAZIONE DELLA TASI, DEI FABBRICATI DISRUTTI O OGGETTO DI ORDINANZE SINDACALI DI SGOMBERO IN QUANTO TOTALMENTE O PARZIALMENTE INAGIBILI, UBICATI NELLE ZONE COLPITE DAL SISMA DEL 6 APRILE 2009</t>
  </si>
  <si>
    <t>SPESE PER IL PAGAMENTO DI FORNITURE E SERVIZI RESI ALLE FORZE ARMATE ALLEATE E SPESE DI QUALSIASI NATURA CONNESSE ALLA PERMANENZA IN ITALIA DELLE FORZE ARMATE MEDESIME.</t>
  </si>
  <si>
    <t>SERVIZIO DELLA PUBBLICA ILLUMINAZIONE NEL COMUNE DELLE ISOLE TREMITI</t>
  </si>
  <si>
    <t>SPESE DESTINATE AL SOSTEGNO PER L'ALTA FORMAZIONE PROFESSIONALE DEL PERSONALE MARITTIMO RELATIVO AL SETTORE DELLA NAUTICA DA DIPORTO</t>
  </si>
  <si>
    <t>SOMME DA ASSEGNARE ALLE REGIONI E ALLE PROVINCE AUTONOME DI TRENTO E DI BOLZANO PER LE TECNICHE DI PROCREAZIONE MEDICALMENTE ASSISTITA.</t>
  </si>
  <si>
    <t>SOMME DA ASSEGNARE ALL' ISTITUTO SUPERIORE PER LA PROTEZIONE E LA RICERCA AMBIENTALE PER LE ATTIVITA' INERENTI L'ATTUAZIONE DEL REGOLAMENTO REACH, CONCERNENTE LA REGISTRAZIONE, VALUTAZIONE, AUTORIZZAZIONE E RESTRIZIONE DELLE SOSTANZE CHIMICHE</t>
  </si>
  <si>
    <t>COOPERAZIONE CON GLI ORGANISMI INTERNAZIONALI, SPESE PER LE DIRETTIVE E PER I REGOLAMENTI COMUNITARI IN MATERIA AMBIENTALE, NONCHE' PER L'ESECUZIONE DI ACCORDI INTERNAZIONALI</t>
  </si>
  <si>
    <t>CONTRIBUTO PER LE SPESE DI FUNZIONAMENTO DEL MUSEO NAZIONALE DELL' EBRAISMO ITALIANO E DELLA SHOAH</t>
  </si>
  <si>
    <t>TRASFERIMENTI COMPENSATIVI DI MINORI INTROITI A TITOLO DI IMPOSTE SUI REDDITI CONSEGUENTI ALLA RIPRESA DEI VERSAMENTI NEI TERRITORI ABRUZZESI COLPITI DAL SISMA DEL 2009 AL NETTO DELLA RIDUZIONE DEL 60 PER CENTO</t>
  </si>
  <si>
    <t>SOMME DA DESTINARE ALLA PROROGA DELLA SOSPENSIONE DEI MUTUI ACCESI SU ABITAZIONI RESIDENZIALI DANNEGGIATE DAL SISMA DEL 2012</t>
  </si>
  <si>
    <t>FONDO DA RIPARTIRE TRA LE REGIONI E LE PROVINCE AUTONOME DI TRENTO E BOLZANO PER LA REALIZZAZIONE DI INTERVENTI IN MATERIA DI ANIMALI DI AFFEZIONE E PREVENZIONE DEL RANDAGISMO, NONCHE' INTERVENTI SPECIFICI DI TIPO SANITARIO E STRUTTURALE PER LA PREVENZIONE E LA LOTTA AL RANDAGISMO.</t>
  </si>
  <si>
    <t>SPESE PER PROGETTI SPERIMENTALI AVENTI AD OGGETTO INTERVENTI A FAVORE DI PERSONE CON HANDICAP GRAVE, PER INDAGINI STATISTICHE E CONOSCITIVE SULL' HANDICAP E PER LA CONFERENZA NAZIONALE SULLE POLITICHE DELL' HANDICAP</t>
  </si>
  <si>
    <t>RIMBORSO DEGLI STIPENDI, RETRIBUZIONI ED ALTRI ASSEGNI FISSI PER IL PERSONALE COMANDATO PRESSO IL MINISTERO</t>
  </si>
  <si>
    <t>RIMBORSO AD ENTI, ORGANISMI E PUBBLICHE AMMINISTRAZIONI DEGLI STIPENDI, RETRIBUZIONI ED ALTRI ASSEGNI FISSI PER IL PERSONALE ADDETTO ALLA SEGRETERIA TECNICO - OPERATIVA COSTITUITA NELL' AMBITO DEL PIANO ENERGETICO NAZIONALE</t>
  </si>
  <si>
    <t>SOMME DA ASSEGNARE ALLE REGIONI ED ALLE PROVINCE AUTONOME DI TRENTO E BOLZANO PER L'ISTITUZIONE ED IL FUNZIONAMENTO DI CENTRI REGIONALI ED INTERREGIONALI PER I TRAPIANTI, IVI COMPRESO LO SVOLGIMENTO DELLE ATTIVITA' DEI RISPETTIVI COORDINATORI, NONCHE'PER L'INDIVIDUAZIONE DI STRUTTURE IDONEE AD EFFETTUARE IL PRELIEVO DI ORGANI E CONSERVAZIONE DEI TESSUTI E PER IL RIMBORSO DELLE SPESE AGGIUNTIVE RELATIVE AL TRASPORTO DEL FERETRO.</t>
  </si>
  <si>
    <t>RIMBORSO ALL'INAIL DELLE RATE DI RENDITA EROGATE AGLI INVALIDI ED AI SUPERSTITI DI COLORO I QUALI SIANO DECEDUTI O RISULTINO DISPERSI IN CONSEGUENZA DELLA CATASTROFE DEL VAJONT DEL 9 OTTOBRE 1963.</t>
  </si>
  <si>
    <t>RIMBORSO DEGLI ONERI CONNESSI AGLI ACCERTAMENTI MEDICO-LEGALI SOSTENUTI DALLE AMMINISTRAZIONI PUBBLICHE VIGILATE DAL MINISTERO DELL'ISTRUZIONE, DELL'UNIVERSITA' E DELLA RICERCA</t>
  </si>
  <si>
    <t>SOMMA DA EROGARE ALLE REGIONI A STATUTO SPECIALE E ALLE PROVINCE AUTONOME DI TRENTO E BOLZANO PER LE PRESTAZIONI ECONOMICHE A FAVORE DEI CITTADINI AFFETTI DA TUBERCOLOSI NON ASSISTITI DALL'INPS, NONCHE' ONERI PER PRESTAZIONI RELATIVI AD ANNI PRECEDENTI</t>
  </si>
  <si>
    <t>SOMMA DA EROGARE PER IL PROGRAMMA "MAGNA GRECIA" PER LA PROMOZIONE E VALORIZZAZIONE DEL PATRIMONIO ARCHEOLOGICO</t>
  </si>
  <si>
    <t>SOMMA DA EROGARE PER IL PROGRAMMA "MAGNA GRECIA" PER LA TUTELA DELLE BELLE ARTI E TUTELA E VALORIZZAZIONE DEL PAESAGGIO</t>
  </si>
  <si>
    <t>RIMBORSI ALLE UNITA' SANITARIE LOCALI ED ALLE AZIENDE OSPEDALIERE, TRAMITE LE REGIONI E LE PROVINCE AUTONOME DI TRENTO E DI BOLZANO DELLE SPESE PER PRESTAZIONI SANITARIE EROGATE A CITTADINI STRANIERI, AI SENSI DELL'ART. 12, COMMA 2 -LETTERA C, - DEL DECRETO LEGISLATIVO N.502/92 E SUCCESSIVE MODIFICAZIONI E INTEGRAZIONI.</t>
  </si>
  <si>
    <t>ASSEGNO PERSONALE DEL PRESIDENTE DELLA REPUBBLICA</t>
  </si>
  <si>
    <t>SOMME DA ASSEGNARE ALLE REGIONI E ALLE PROVINCE AUTONOME DI TRENTO E BOLZANO PER LA REALIZZAZIONE DI NUOVI CENTRI SPECIALIZZATI PER LA PREVENZIONE DELLA CECITA', PER L'EDUCAZIONE E LA RIABILITAZIONE VISIVA, NONCHE' PER IL POTENZIAMENTO DEI CENTRI GIA'ESISTENTI.</t>
  </si>
  <si>
    <t>SOMME DA ASSEGNARE ALL'ISTITUTO SUPERIORE DI SANITA' PER IL REGISTRO NAZIONALE DELLE STRUTTURE AUTORIZZATE ALL'APPLICAZIONE DELLE TECNICHE DI PROCREAZIONE MEDICALMENTE ASSISTITA, DEGLI EMBRIONI FORMATI E DEI NATI A SEGUITO DELL'APPLICAZIONE DELLE TECNICHE MEDESIME.</t>
  </si>
  <si>
    <t>SOMMA DA ASSEGNARE ALL'AGENZIA REGIONALE PER LO SVILUPPO E L'INNOVAZIONE DELL'AGRICOLTURA DEL LAZIO (ARSIAL) PER IL SOSTENIMENTO DEGLI ONERI DEL PERSONALE ASSUNTO GIA' DIPENDENTE DA ISTITUTI FINANZIARI MERIDIONALI</t>
  </si>
  <si>
    <t>SOMME DA ASSEGNARE ALLA ASL DI OLBIA PER GLI ONERI CONNESSI ALL'ASSUNZIONE DI PERSONALE DELLA EX BASE NATO DELL'ARCIPELAGO DELLA MADDALENA</t>
  </si>
  <si>
    <t>TRASFERIMENTI AGLI ENTI ED ISTITUTI DI RICERCA</t>
  </si>
  <si>
    <t>SOMMA OCCORRENTE PER CONSENTIRE IL TRASFERIMENTO ALLA REGIONE AUTONOMA FRIULI VENEZIA GIULIA DEL CASTELLO DI UDINE</t>
  </si>
  <si>
    <t>SOMMA DA EROGARE A FAVORE DELL' ISTITUTO REGIONALE PER LA CULTURA ISTRIANO-FIUMANO DALMATA (IRCI)</t>
  </si>
  <si>
    <t>CONTRIBUTO AL MUSEO STORICO DELLA LIBERAZIONE</t>
  </si>
  <si>
    <t>QUOTE DEI PROVENTI CONTRAVVENZIONALI, DELLE PENE PECUNIARIE E DELLE SOMME RICAVATE DALLA VENDITA DI BENI CONFISCATI E DI CORPI DI REATO E DAL RECUPERO DEI CREDITI DELLO STATO, DA DESTINARE AI FONDI DI PREVIDENZA DELL'AMMINISTRAZIONE DI GRAZIA E GIUSTIZIA.</t>
  </si>
  <si>
    <t>CONTRIBUTI PER IL POTENZIAMENTO DELLE ATTIVITA' DI CERTIFICAZIONE DEL MATERIALE DI MOLTIPLICAZIONE DELLE SEMENTI NONCHE' CONTRIBUTI PER INIZIATIVE DIRETTE ALLA VALORIZZAZIONE DELLE VARIETA' VEGETALI OTTENUTE DA ENTI E ORGANISMI PUBBLICI E ALL'ACCERTAMENTO DELLE CARATTERISTICHE QUALITATIVE DEI PRODOTTI VEGETALI.</t>
  </si>
  <si>
    <t>SPESE PER INIZIATIVE IN TEMA DI INFORMAZIONE ED EDUCAZIONE SANITARIA SUI TRAPIANTI DI ORGANI E DI TESSUTI DA ASSUMERSI DA PARTE DELLE REGIONI E DELLE PROVINCE AUTONOME DI TRENTO E DI BOLZANO NONCHE' DELLE AZIENDE UNITA' SANITARIE LOCALI.</t>
  </si>
  <si>
    <t>SOMMA DA CORRISPONDERE ALLE CASSE DI ASSISTENZA E PREVIDENZA DEGLI SCRITTORI, DEGLI AUTORI DRAMMATICI, DEI MUSICISTI E DEI COMPOSITORI - AUTORI - LIBRETTISTI DI MUSICA POPOLARE</t>
  </si>
  <si>
    <t>CONTRIBUTO AL PARCO NAZIONALE SANT'ANNA DI STAZZEMA</t>
  </si>
  <si>
    <t>RIMBORSI AGLI ENTI LOCALI PER ERRONEI VERSAMENTI</t>
  </si>
  <si>
    <t>RIMBORSO DEGLI ONERI CONNESSI AGLI ACCERTAMENTI MEDICO - LEGALI SOSTENUTI DALLE AMMINISTRAZIONI PUBBLICHE VIGILATE DAL MINISTERO PER I BENI E LE ATTIVITA' CULTURALI</t>
  </si>
  <si>
    <t>SUSSIDI E CONTRIBUTI PER IL FUNZIONAMENTO E, LIMITATAMENTE ALLE REGIONI A STATUTO SPECIALE, LA MANUTENZIONE DI PALESTREE IMPIANTI GINNICO-SPORTIVO-SCOLASTICI.</t>
  </si>
  <si>
    <t>RIMBORSO ALL'INAIL DELLE RATE DI RENDITA EROGATE AGLI INVALIDI E AI SUPERSTITI DI COLORO I QUALI SIANO DECEDUTI IN CONSEGUENZA DEL TERREMOTO DELL'OTTOBRE-NOVEMBRE 1967 E DEL GENNAIO 1968</t>
  </si>
  <si>
    <t>SOMME DOVUTE A TITOLO DI IMPOSTA REGIONALE SULLE ATTIVITA' PRODUTTIVE SULL'ASSEGNO PERSONALE DEL PRESIDENTE DELLA REPUBBLICA</t>
  </si>
  <si>
    <t>SOMME DA ASSEGNARE ALLE REGIONI ED ALLE PROVINCE AUTONOME DI TRENTO E DI BOLZANO PER ASSICURARE L'ASSISTENZA PSICOLOGICA ALLE VITTIME DI ATTI DI TERRORISMO E DELLE STRAGI DI TALE MATRICE ED AI LORO FAMILIARI</t>
  </si>
  <si>
    <t>SOMMA DA TRASFERIRE ALLA PRESIDENZA DEL CONSIGLIO DEI MINISTRI PER L'IMPLEMENTAZIONE DEL SISTEMA DI MONITORAGGIO FINANZIARIO DELLE GRANDI OPERE</t>
  </si>
  <si>
    <t>CONTRIBUTO DA CORRISPONDERE AL COMUNE DI SASSOCORVARO PER L'ORGANIZZAZIONE DEL PREMIO ANNUALE "ARCA DELL'ARTE - PREMIO NAZIONALE ROTONDI AI SALVATORI DELL'ARTE"</t>
  </si>
  <si>
    <t>AZIONI ED INTERVENTI DI PROMOZIONE DELLA RICERCA ED INNOVAZIONE ITALIANE IN AMBITO EUROPEO ED INTERNAZIONALE</t>
  </si>
  <si>
    <t>CONTRIBUTI AI COMUNI PER LE SPESE DEGLI UFFICI GIUDIZIARI</t>
  </si>
  <si>
    <t>CONTRIBUTI ALLE AUTORITA' PORTUALI PER I MINORI INTROITI DERIVANTI DALL'APPLICAZIONE DEL TRATTAMENTO NAZIONALE ANCHE IN MATERIA DI PAGAMENTO DELLA TASSA DI ANCORAGGIO NEI PORTI ITALIANI ALLE NAVI BATTENTI BANDIERA VIETNAMITA OVVERO OPERATE DA PRESTATORI DI SERVIZIO DELLA REPUBBLICA SOCIALISTA DEL VIETNAM</t>
  </si>
  <si>
    <t>CONTRIBUTO A FAVORE DEL COMUNE DI ROMA CAPITALE PER LE SPESE CONNESSE ALLO SVOLGIMENTO DEL GIUBILEO STRAORDINARIO DELLA MISERICORDIA</t>
  </si>
  <si>
    <t>CONTRIBUTO AL COMUNE DI MARSCIANO RELATIVO ALLA QUOTA DI IMPOSTA RISERVATA ALLO STATO SUGLI IMMOBILI DI PROPRIETA' DEI COMUNI</t>
  </si>
  <si>
    <t>CONTRIBUTO ALLE AUTORITA' PORTUALI PER IL MINOR INTROITO DELLA TASSA DI ANCORAGGIO DERIVANTE DALL'ACCORDO QUADRO DI PARTENARIATO E COOPERAZIONE TRA L'UE E I SUOI STATI MEMBRI, E LA REPUBBLICA DELLE FILIPPINE</t>
  </si>
  <si>
    <t>CONTRIBUTO IN FAVORE DELLA CITTA' METROPOLITANA DI MILANO E DELLE PROVINCE A STATUTO ORDINARIO E DELLE REGIONI SARDEGNA E SICILIA, PER SOPPERIRE ALLE SPECIFICHE STRAORDINARIE ESIGENZE FINANZIARIE.</t>
  </si>
  <si>
    <t>FONDO DA DESTINARE AI COMUNI CHE ACCOLGONO RICHIEDENTI PROTEZIONE INTERNAZIONALE</t>
  </si>
  <si>
    <t>FONDO DA DESTINARE ALLE REGIONI A STATUTO ORDINARIO CONFINANTI CON AUSTRIA E SVIZZERA PER LA RIDUZIONE DEL PREZZO DEI CARBURANTI NELLE AREE DI CONFINE</t>
  </si>
  <si>
    <t>FONDO OCCORRENTE PER L'ATTUAZIONE DELL'ORDINAMENTO REGIONALE DELLE REGIONI A STATUTO SPECIALE.</t>
  </si>
  <si>
    <t>FONDO PER IL FEDERALISMO AMMINISTRATIVO</t>
  </si>
  <si>
    <t>FONDO PER IL PLURALISMO E L'INNOVAZIONE DELL'INFORMAZIONE</t>
  </si>
  <si>
    <t>FONDO PER LA TUTELA E LA GESTIONE DELLE RISORSE IDRICHE, FINALIZZATO A POTENZIARE LA CAPACITA' DI DEPURAZIONE DEI REFLUI URBANI</t>
  </si>
  <si>
    <t>FONDO PER LE MENSE SCOLASTICHE BIOLOGICHE</t>
  </si>
  <si>
    <t>INTERVENTO CONTRIBUTIVO PER I FONDI GESTORI DI PREVIDENZA COMPLEMENTARE DEI PUBBLICI DIPENDENTI</t>
  </si>
  <si>
    <t>PROMOZIONE DEL MADE IN ITALY</t>
  </si>
  <si>
    <t>QUOTA DEL 5 PER MILLE DELL'IMPOSTA SUL REDDITO DELLE PERSONE FISICHE DA ASSEGNARE PER LA RICERCA SANITARIA</t>
  </si>
  <si>
    <t>QUOTA DEL 5 PER MILLE DELL'IMPOSTA SUL REDDITO DELLE PERSONE FISICHE DA DESTINARE AD ATTIVITA' SOCIALI SVOLTE DAI COMUNI DI RESIDENZA DEI CONTRIBUENTI</t>
  </si>
  <si>
    <t>RIMBORSO AGLI ENTI VIGILATI DAL MINISTERO DEGLI ONERI CONNESSI AGLI ACCERTAMENTI MEDICO-LEGALI</t>
  </si>
  <si>
    <t>RIMBORSO DEGLI ONERI CONNESSI AGLI ACCERTAMENTI MEDICO-LEGALI</t>
  </si>
  <si>
    <t>RIMBORSO DEGLI STIPENDI,RETRIBUZIONI ED ALTRI ASSEGNI FISSI PER IL PERSONALE COMANDATO PRESSO IL MINISTERO</t>
  </si>
  <si>
    <t>SOMMA DA EROGARSI A CURA DEL COMMISSARIO DEL GOVERNO NELLA REGIONE FRIULI-VENEZIA GIULIA PER INTERVENTI DI CARATTERE STRAORDINARIO IN FAVORE DI MANIFESTAZIONI FIERISTICHE</t>
  </si>
  <si>
    <t>SOMMA DA TRASFERIRE AL CNR E ALL'INFN PER LE SPESE DI MISSIONE CONNESSE ALLA COSTRUZIONE E ALL'ESERCIZIO DELL'IMPIANTO LASER EUROPEO A ELETTRONI LIBERI A RAGGI X</t>
  </si>
  <si>
    <t>SOMME DA ASSEGNARE ALLA REGIONE SARDEGNA PER CONSENTIRE LA RIDUZIONE DEI DISAGI DERIVANTI DALLA CONDIZIONE DI INSULARITA' E PER ASSICURARE LA CONTINUITA' DEL DIRITTO ALLA MOBILITA' ANCHE AI PASSEGGERI NON RESIDENTI</t>
  </si>
  <si>
    <t>SOMME DA TRASFERIRE ALL'INPS (EX INPDAP) A TITOLO DI ANTICIPAZIONI DI BILANCIO SUL FABBISOGNO FINANZIARIO DELLE GESTIONI PREVIDENZIALI NEL LORO COMPLESSO</t>
  </si>
  <si>
    <t>SOMME DOVUTE ALLA CASSA DEPOSITI E PRESTITI QUALE DIFFERENZA TRA IL SAGGIO D'INTERESSE VIGENTE AL MOMENTO DELLA CONCESSIONE DEI MUTUI ALLA REPUBBLICA DI SAN MARINO E QUELLO DEL 6 PER CENTO PRATICATO SUI MUTUI MEDESIMI</t>
  </si>
  <si>
    <t>SOMME OCCORRENTI PER L'ATTUAZIONE DELL'ACCORDO RELATIVO AL TRATTATO DI NON PROLIFERAZIONE DELLE ARMI NUCLEARI</t>
  </si>
  <si>
    <t>Capacità di impegno</t>
  </si>
  <si>
    <t>TOTALE USCITE</t>
  </si>
  <si>
    <t>AFFARI ESTERI E COOPERAZIONE INTERNAZIONALE</t>
  </si>
  <si>
    <t>LAVORO E POLITICHE SOCIALI</t>
  </si>
  <si>
    <t>DIFESA</t>
  </si>
  <si>
    <t>GIUSTIZIA</t>
  </si>
  <si>
    <t>SALUTE</t>
  </si>
  <si>
    <t>POLITICHE AGRICOLE ALIMENTARI E FORESTALI</t>
  </si>
  <si>
    <t>ECONOMIA E FINANZE</t>
  </si>
  <si>
    <t>INTERNO</t>
  </si>
  <si>
    <t>ISTRUZIONE, UNIVERSITA' E RICERCA</t>
  </si>
  <si>
    <t>SVILUPPO ECONOMICO</t>
  </si>
  <si>
    <t>BENI E ATTIVITA' CULTURALI</t>
  </si>
  <si>
    <t>AGEVOLAZIONI CONTRIBUTIVE IN FAVORE DELLE IMPRESE SITUATE NELLA ZONA FRANCA URBANA ISTITUITA A SEGUITO DEGLI EVENTI SISMICI CHE SI SONO SUSSEGUITI A FAR DATA DAL 24 AGOSTO 2016 - SOMME DA ACCREDITARE ALLA CONTABILITA' SPECIALE 1778 "AGENZIA DELLE ENTRATE - FONDI DI BILANCIO"</t>
  </si>
  <si>
    <t>ASSEGNAZIONE ALL'AGENZIA PER LE EROGAZIONI IN AGRICOLTURA FINALIZZATA AL FONDO PER LA DISTRIBUZIONE DI DERRATE ALIMENTARI ALLE PERSONE INDIGENTI</t>
  </si>
  <si>
    <t>CONCORSO DELLO STATO ALLA RIDUZIONE DEL CONTRIBUTO STRAORDINARIO A CARICO DEL DATORE DI LAVORO DESTINATO AI FONDI DI SOLIDARIETA' PER LA RICONVERSIONE E LA RIQUALIFICAZIONE PROFESSIONALE PER IL SOSTEGNO DEL REDDITO E DELL'OCCUPAZIONE</t>
  </si>
  <si>
    <t>CONTRIBUTO A FAVORE DELLA REGIONE SARDEGNA</t>
  </si>
  <si>
    <t>CONTRIBUTO AI COMUNI PER IL RIMBORSO DEL MINOR GETTITO DELL'IMPOSTA MUNICIPALE PROPRIA DERIVANTE DALLA REVISIONE DEL CLASSAMENTO DEGLI IMMOBILI FUNZIONALI AI SERVIZI PORTUALI</t>
  </si>
  <si>
    <t>CONTRIBUTO ALLA FONDAZIONE ITALIANA ONLUS PER LA RICERCA SULLE MALATTIE DEL PANCREAS</t>
  </si>
  <si>
    <t>CONTRIBUTO ALL'ISMEA E/O AL CREA PER LA REALIZZAZIONE DI STUDI, RICERCHE ED ATTIVITA' DI SUPPORTO NEL CAMPO DELLA COOPERAZIONE AGRICOLA</t>
  </si>
  <si>
    <t>FONDO DA RIPARTIRE PER PROVVEDERE A DOTARE LUOGHI, STRUTTURE E MEZZI DI TRASPORTO DI DEFIBRILLATORI SEMIAUTOMATICI E AUTOMATICI ESTERNI.</t>
  </si>
  <si>
    <t>FONDO DA TRASFERIRE ALLA PRESIDENZA DEL CONSIGLIO DEI MINISTRI PER IL FUNZIONAMENTO DELL'OSSERVATORIO NAZIONALE SULLA CONDIZIONE DELLE PERSONE CON DISABILITA'</t>
  </si>
  <si>
    <t>FONDO DA TRASFERIRE ALLA PRESIDENZA DEL CONSIGLIO DEI MINISTRI PER IL SOSTEGNO DEL RUOLO DI CURA E DI ASSISTENZA DEL CAREGIVER FAMILIARE</t>
  </si>
  <si>
    <t>FONDO DA TRASFERIRE ALLA PRESIDENZA DEL CONSIGLIO DEI MINISTRI PER INTERVENTI A FAVORE DELLE SOCIETA' SPORTIVE DILETTANTISTICHE</t>
  </si>
  <si>
    <t>FONDO DA TRASFERIRE ALLA PRESIDENZA DEL CONSIGLIO DEI MINISTRI PER LA PREVENZIONE DELLA DIPENDENZA DA STUPEFACENTI</t>
  </si>
  <si>
    <t>FONDO DA TRASFERIRE ALLA PRESIDENZA DEL CONSIGLIO DEI MINISTRI PER L'INCLUSIONE DELLE PERSONE SORDE E CON IPOACUSIA</t>
  </si>
  <si>
    <t>FONDO NAZIONALE PER IL SISTEMA INTEGRATO DI EDUCAZIONE E DI ISTRUZIONE</t>
  </si>
  <si>
    <t>FONDO NAZIONALE PER IL SOSTEGNO ALL'ACCESSO ALLE ABITAZIONI IN LOCAZIONE</t>
  </si>
  <si>
    <t>FONDO PER IL CONTRASTO AL GIOCO D'AZZARDO PATOLOGICO</t>
  </si>
  <si>
    <t>FONDO PER IL PERSEGUIMENTO DEGLI OBIETTIVI DELL'INIZIATIVA WIFI4EU DELLA COMMISSIONE EUROPEA</t>
  </si>
  <si>
    <t>FONDO PER IL POTENZIAMENTO DELLE INIZIATIVE IN MATERIA DI SICUREZZA URBANA DA PARTE DEI COMUNI</t>
  </si>
  <si>
    <t>FONDO PER LA LIQUIDAZIONE DELL'INDENNITA' ONNICOMPRENSIVA SPETTANTE AL PROPRIETARIO O AL TITOLARE DI ALTRO DIRITTO REALE SULL'IMMOBILE PER IL MANCATO GODIMENTO A CAUSA DEL REATO DI OCCUPAZIONE ABUSIVA</t>
  </si>
  <si>
    <t>FONDO PER LA RIDUZIONE DELLA QUOTA FISSA SULLA RICETTA</t>
  </si>
  <si>
    <t>FONDO PER L'INNOVAZIONE SOCIALE DA TRASFERIRE ALLA PRESIDENZA DEL CONSIGLIO DEI MINISTRI</t>
  </si>
  <si>
    <t>FONDO UNICO A SOSTEGNO DELL'OPERATIVITA' DEL 112 NUMERO UNICO EUROPEO</t>
  </si>
  <si>
    <t>IMBORSO ALL'UTILE DI GESTIONE RELATIVO ALL'AMMINISTRAZIONE DEL PATRIMONIO DI RILIEVO NATURALISTICO RELATIVO DI PROPRIETA' DEL FONDO EDIFICI PER IL CULTO</t>
  </si>
  <si>
    <t>PREMIO ALLA NASCITA</t>
  </si>
  <si>
    <t>RIMBORSO ALL'I.N.A.I.L. DELLE PRESTAZIONI ASSICURATIVE EROGATE IN RELAZIONE AGLI INFORTUNI SUL LAVORO DEI DIPENDENTI STATALI</t>
  </si>
  <si>
    <t>RIMBORSO ALL'INAIL DELLE PRESTAZIONI ASSICURATIVE EROGATE IN RELAZIONE AGLI INFORTUNI SUL LAVORO DEI DIPENDENTI STATALI.</t>
  </si>
  <si>
    <t>RIMBORSO ALL'INAIL PER PRESTAZIONI EROGATE AGLI ALUNNI E AL PERSONALE A SEGUITO DI INFORTUNI SUBITI NEL CORSO DEL LAVORO O DELLE ESERCITAZIONI PRATICHE PREVISTE DAI PROGRAMMI D'INSEGNAMENTO.</t>
  </si>
  <si>
    <t>RIMBORSO TRATTAMENTO ECONOMICO FONDAMENTALE DEL PERSONALE IN POSIZIONE DI COMANDO PRESSO L'AVVOCATURA DELLO STATO PROVENIENTE DA AMM.NI PUBBLICHE NON APPARTENENTI AL COMPARTO MINISTERI.</t>
  </si>
  <si>
    <t>RISORSE DA TRASFERIRE ALL'INPS RELATIVE AL TFR/TFS COMPRENSIVO DEI RELATIVI ONERI FISCALI AL PERSONALE DELL'EX ISTITUTO NAZIONALE PER IL COMMERCIO ESTERO TRANSITATO NEI RUOLI DEL MINISTERO DELLO SVILUPPO ECONOMICO</t>
  </si>
  <si>
    <t>SOMMA DA ASSEGNARE AGLI IRCCS E IZS PER LE ASSUNZIONI DI PERSONALE CON CONTRATTO A TEMPO DETERMINATO NEL RUOLO NON DIRIGENZIALE DELLA RICERCA SANITARIA E DELLE RELATIVE ATTIVITA' DI SUPPORTO</t>
  </si>
  <si>
    <t>SOMMA DA ASSEGNARE ALL' INPS PER GLI ONERI CONNESSI AL FONDO PENSIONI PER GLI SPORTIVI PROFESSIONISTI</t>
  </si>
  <si>
    <t>SOMMA DA ASSEGNARE ALL'AUTORITA' DI DISTRETTO DELL'APPENNINO MERIDIONALE PER L'ASSUNZIONE DI PERSONALE A TEMPO DETERMINATO CON FUNZIONI TECNICHE DI SUPPORTO ALLE ATTIVITA' SVOLTE DAL COMMISSARIO STRAORDINARIO DI GOVERNO</t>
  </si>
  <si>
    <t>SOMMA DA ASSEGNARE ALL'INPS IN FAVORE DEL FONDO DI PREVIDENZA E ASSISTENZA PER I LAVORATORI DELLO SPETTACOLO (EX ENPALS)</t>
  </si>
  <si>
    <t>SOMMA DA CORRISPONDERE ALLA PRESIDENZA DEL CONSIGLIO DEI MINISTRI PER LA PROMOZIONE E LO SVOLGIMENTO DELLE CELEBRAZIONI A CARATTERE NAZIONALE</t>
  </si>
  <si>
    <t>SOMMA DA DESTINARE PER IL SOSTEGNO DEL REDDITO E DELL'OCCUPAZIONE E DELLA RICONVERSIONE E RIQUALIFICAZIONE DEL PERSONALE DEL SETTORE DEL TRASPORTO AEREO</t>
  </si>
  <si>
    <t>SOMMA DA EROGARE ALLA GESTIONE COMMISSARIALE DEL FONDO GESTIONE ISTITUTI CONTRATTUALI LAVORATORI PORTUALI IN LIQUIDAZIONE PER GLI INTERVENTI NEL SETTORE MARITTIMO</t>
  </si>
  <si>
    <t>SOMMA DA EROGARE ALL'ENTE PUBBLICO ECONOMICO AGENZIA DEL DEMANIO.</t>
  </si>
  <si>
    <t>SOMMA DA EROGARE PER LA COPERTURA DEGLI ONERI DERIVANTI DALLE INDENNITA' CONCESSE A FAVORE DEI GENITORI E FAMILIARI DI PERSONE HANDICAPPATE AI SENSI DELL'ARTICOLO 33 DELLA LEGGE 5 FEBBRAIO 1992, N. 104</t>
  </si>
  <si>
    <t>SOMMA DA TRASFERIRE ALLA PRESIDENZA DEL CONSIGLIO DEI MINISTRI A SOSTEGNO DEL POTENZIAMENTO DEL MOVIMENTO SPORTIVO ITALIANO</t>
  </si>
  <si>
    <t>SOMMA DA TRASFERIRE ALLA PRESIDENZA DEL CONSIGLIO DEI MINISTRI PER IL CONSIGLIO NAZIONALE DEI GIOVANI</t>
  </si>
  <si>
    <t>SOMMA DA TRASFERIRE ALLA PRESIDENZA DEL CONSIGLIO DEI MINISTRI PER IL CONTRIBUTO ALLA WORLD ANTI-DOPING AGENCY (WADA)</t>
  </si>
  <si>
    <t>SOMMA DA TRASFERIRE ALLA PRESIDENZA DEL CONSIGLIO DEI MINISTRI PER IL RILASCIO DELLA CARTA EUROPEA PER LA DISABILITA'</t>
  </si>
  <si>
    <t>SOMMA DA TRASFERIRE ALLA PRESIDENZA DEL CONSIGLIO DEI MINISTRI PER LA CORRESPONSIONE DELL'ASSEGNO "GIULIO ONESTI" A FAVORE DEGLI SPORTIVI ITALIANI CHE VERSINO IN CONDIZIONE DI GRAVE DISAGIO ECONOMICO</t>
  </si>
  <si>
    <t>SOMMA DA TRASFERIRE ALLA PRESIDENZA DEL CONSIGLIO DEI MINISTRI PER LA STRUTTURA DI MISSIONE, DENOMINATA INVESTITALIA , PER IL COORDINAMENTO DELLE POLITICHE DI GOVERNO E DELL'INDIRIZZO POLITICO E AMMINISTRATIVO IN MATERIA DI INVESTIMENTI PUBBLICI E PRIVATI</t>
  </si>
  <si>
    <t>SOMMA DA TRASFERIRE ALLA PRESIDENZA DEL CONSIGLIO DEI MINISTRI PER LA VALORIZZAZIONE E LA PROMOZIONE DELLE AREE TERRITORIALI SVANTAGGIATE CONFINANTI CON LE REGIONI A STATUTO SPECIALE E LE PROVINCIE AUTONOME DI TRENTO E BOLZANO</t>
  </si>
  <si>
    <t>SOMMA DA TRASFERIRE ALLA PRESIDENZA DEL CONSIGLIO DEI MINISTRI PER MILAN CENTER FOR FOOD LAW AND POLICY</t>
  </si>
  <si>
    <t>SOMMA DA TRASFERIRE ALL'AGENZIA PER LA COESIONE TERRITORIALE PER IL FUNZIONAMENTO DEL NUCLEO DI VERIFICA E CONTROLLO (NUVEC)</t>
  </si>
  <si>
    <t>SOMMA DA TRASFERIRE ALLE UNIVERSITA' IN OCCASIONE DELL'OTTAVO CENTENARIO</t>
  </si>
  <si>
    <t>SOMME DA ASSEGNARE ALL'AGENZIA DEL DEMANIO PER IL PAGAMENTO DEI CANONI DI LOCAZIONE PER SPAZI LIBERI DEGLI IMMOBILI CONFERITI E/O TRASFERITI AI FONDI COMUNI D'INVESTIMENTO IMMOBILIARE FIP E PATRIMONIO 1.</t>
  </si>
  <si>
    <t>SOMME DA ASSEGNARE ALL'AGENZIA DELLE ENTRATE PER IL PAGAMENTO ALL'AGENZIA DEL DEMANIO DEI CANONI DI LOCAZIONE PER GLI IMMOBILI ASSEGNATI ALLE AMMINISTRAZIONI DELLO STATO</t>
  </si>
  <si>
    <t>SOMME DA ASSEGNARE ALL'AGENZIA NAZIONALE PER LA SICUREZZA DELLE FERROVIE E DELLE INFRASTRUTTURE STRADALI E AUTOSTRADALI (ANSFISA)</t>
  </si>
  <si>
    <t>SOMME DA ASSEGNARE ALLE AUTORITA' DI BACINO PER LO SVOLGIMENTO DELLE FUNZIONI DI VALORIZZAZIONE DEI BENI AMBIENTALI E FLUVIALI, NONCHE' PER IL MONITORAGGIO AMBIENTALE, PER LA PREVISIONE E LA GESTIONE DELLE PIENE E DELLE MAGRE</t>
  </si>
  <si>
    <t>SOMME DA ASSEGNARE ALLE REGIONI E ALLE PROVINCE AUTONOME DI TRENTO E BOLZANO DA DESTINARE ALLA GESTIONE DELLE ANAGRAFI VACCINALI REGIONALI PER IL POPOLAMENTO DELL'ANAGRAFE NAZIONALE VACCINI</t>
  </si>
  <si>
    <t>SOMME DA ASSEGNARE ALLE REGIONI E ALLE PROVINCE AUTONOME DI TRENTO E BOLZANO DA DESTINARE ALLA SICUREZZA DELLE RETI E DEI SISTEMI INFORMATIVI</t>
  </si>
  <si>
    <t>SOMME DA DESTINARE A INTERVENTI DI SOSTEGNO A FAVORE DELLE POPOLAZIONI APPARTENENTI A MINORANZE CRISTIANE OGGETTO DI PERSECUZIONI NELLE AREE DI CRISI.</t>
  </si>
  <si>
    <t>SOMME DA DESTINARE AGLI ENTI LOCALI PER FRONTEGGIARE GLI ONERI DERIVANTI DA CONTENZIOSI RELATIVI ALL'ATTRIBUZIONE DI PREGRESSI CONTRIBUTI ERARIALI CONSEGUENTI ALLA SOPPRESSIONE O ALLA RIMODULAZIONE DI IMPOSTE LOCALI</t>
  </si>
  <si>
    <t>SOMME DA DESTINARE ALLE PROVINCE IN DISSESTO OPPURE CHE HANNO PRESENTATO E/O APPROVATO IL PIANO DI RIEQUILIBRIO FINANZIARIO PLURIENNALE</t>
  </si>
  <si>
    <t>SOMME DA DESTINARE PER IL RIPRISTINO AMBIENTALE DELLE AREE COLPITE DAGLI EVENTI ATMOSFERICI E PER IL SOSTEGNO DELLA FILIERA DEL LEGNO</t>
  </si>
  <si>
    <t>SOMME DA TRASFERIRE ALLE REGIONI E ALLE PROVINCE AUTONOME DI TRENTO E BOLZANO PER PROMUOVERE SPECIFICHE CAMPAGNE DI VALORIZZAZIONE DEL TERRITORIO ATTRAVERSO LE PRODUZIONI AGROALIMENTARI LOCALI</t>
  </si>
  <si>
    <t>SOMME DA TRASFERIRE ALL'INPS A RISTORO DELLE MINORI ENTRATE DELL'ENTE PER EFFETTO DELLA DESTINAZIONE AL FINANZIAMENTO DELLA COVIP DI QUOTA PARTE DEL CONTRIBUTO DI SOLIDARIETA' DI CUI AL COMMA 1 DELL'ARTICOLO 16 DEL DECRETO LEGISLATIVO N. 252 DEL 2005</t>
  </si>
  <si>
    <t>SOMME DESTINATE A GARANTIRE LA CONTINUITA' TERRITORIALE NONCHE' UN COMPLETO ED EFFICACE SISTEMA DI COLLEGAMENTI AEREI PER L'AEROPORTO DI CROTONE</t>
  </si>
  <si>
    <t>SOMME PER LA REALIZZAZIONE DI INIZIATIVE CULTURALI E DI SPETTACOLO A MATERA, DESIGNATA CAPITALE EUROPEA DELLA CULTURA PER IL 2019</t>
  </si>
  <si>
    <t>SOMME RELATIVE AL FINANZIAMENTO DEI SERVIZI DI TRASPORTI AGGIUNTIVI PER FRONTEGGIARE LE CRITICITA' TRASPORTISTICHE CONSEGUENTI AL CROLLO DEL TRATTO "PONTE MORANDI"</t>
  </si>
  <si>
    <t>SPESE PER VIAGGI FERROVIARI E AEREI SU TERRITORI NAZIONALI DEI MEMBRI DEL PARLAMENTO EUROPEO SPETTANTI ALL'ITALIA</t>
  </si>
  <si>
    <t>SPESE RELATIVE ALLA CORRESPONSIONE DELLE COMPETENZE FISSE ED ACCESSORIE AL PERSONALE IN POSIZIONE DI COMANDO AI SENSI DEL D.L. 73/2017 CONVERTITO CON MODIFICHE DALLA LEGGE 119/2017 ART. 5-TER DA RIMBORSARE ALLE AMMINISTRAZIONI DI APPARTENENZA</t>
  </si>
  <si>
    <t>TRASFERIMENTI A ISTITUZIONI CULTURALI PER L'ALLESTIMENTO DI MOSTRE BIBLIOGRAFICHE VIRTUALI FINALIZZATE ALLA PROMOZIONE DELLA LINGUA E CULTURA ITALIANA ALL'ESTERO</t>
  </si>
  <si>
    <t>Variazioni c/residui</t>
  </si>
  <si>
    <t>Pagamenti residui</t>
  </si>
  <si>
    <t>Residui rimasti da pagare</t>
  </si>
  <si>
    <t>Residui totali</t>
  </si>
  <si>
    <t>MINISTERO DEL LAVORO E DELLE POLITICHE SOCIALI</t>
  </si>
  <si>
    <t>MINISTERO DELLA DIFESA</t>
  </si>
  <si>
    <t>MINISTERO DELLA GIUSTIZIA</t>
  </si>
  <si>
    <t>MINISTERO DELLA SALUTE</t>
  </si>
  <si>
    <t>MINISTERO DELL'ECONOMIA E DELLE FINANZE</t>
  </si>
  <si>
    <t>MINISTERO DELL'INTERNO</t>
  </si>
  <si>
    <t>MINISTERO DELLO SVILUPPO ECONOMICO</t>
  </si>
  <si>
    <t>Ministeri</t>
  </si>
  <si>
    <t>ANNUALITA' PER GLI INTERVENTI DI COMPETENZA DEGLI ENTI LOCALI</t>
  </si>
  <si>
    <t>ANNUALITA' QUINDICENNALI PER GLI INTERVENTI CONNESSI ALL'ATTUAZIONE DEL PIANO NAZIONALE PER LA SICUREZZA STRADALE</t>
  </si>
  <si>
    <t>ANNUALITA' QUINDICENNALI PER GLI INTERVENTI STRAORDINARI VOLTI ALL'ADEGUAMENTO DELLE DOTAZIONI INFRASTRUTTURALI DELLA CITTA' DI PARMA</t>
  </si>
  <si>
    <t>ANNUALITA' QUINDICENNALI PER INTERVENTI DI COMPETENZA DELLA REGIONE VENETO PER LA REALIZZAZIONE DEL PROGETTO INTEGRATO CON IL COMUNE DI VENEZIA FINALIZZATO ALLA MANUTENZIONE DEI RII E ALLA TUTELA E CONSERVAZIONE DEL PATRIMONIO EDILIZIO PROSPICIENTE</t>
  </si>
  <si>
    <t>ATTUAZIONE DEL FEDERALISMO AMMINISTRATIVO PER LE REGIONI A STATUTO SPECIALE PER INTERVENTI DI TUTELA AMBIENTALE</t>
  </si>
  <si>
    <t>ATTUAZIONE DEL FEDERALISMO AMMINISTRATIVO PER LE REGIONI A STATUTO SPECIALE PER LA TUTELA DEL RISCHIO IDROGEOLOGICO</t>
  </si>
  <si>
    <t>CONCORSI E SUSSIDI PER L'ESECUZIONE DI OPERE DI EDILIZIA SCOLASTICA D'INTERESSE DI ENTI LOCALI MEDIANTE LA CORRESPONSIONE DI CONTRIBUTI PER TRENTACINQUE ANNI</t>
  </si>
  <si>
    <t>CONCORSO DELLO STATO ALLA SPESA PER LA REALIZZAZIONE DI SISTEMI DI TRASPORTO RAPIDO DI MASSA A GUIDA VINCOLATA E DI TRANVIE VELOCI NELLE AREE URBANE</t>
  </si>
  <si>
    <t>CONCORSO DELLO STATO PER INTERVENTI PER ALLOGGI E RESIDENZE PER GLI STUDENTI UNIVERSITARI, DI CUI ALL'ARTICOLO 1, COMMA1, DELLA LEGGE 14 NOVEMBRE 2000, N. 338</t>
  </si>
  <si>
    <t>CONTRIBUTI A FAVORE DEGLI ISTITUTI DI RICERCA E SPERIMENTAZIONE AGRARIA PER LA REALIZZAZIONE DI PROGETTI SPECIALI IN AGRICOLTURA E PER LA TUTELA DELLA SALUTE DEI CONSUMATORI PER L'EDUCAZIONE ALIMENTARE</t>
  </si>
  <si>
    <t>CONTRIBUTI AD ENTI ED ORGANISMI SPECIALIZZATI PER INTERVENTI VOLTI AD ACCERTARE LA QUALITA' DEL MATERIALE SEMINALE DEL BESTIAME, NONCHE' ALLA RACCOLTA ED ALLA INFORMATIZZAZIONE DEI DATI SULLA RIPRODUZIONE ANIMALE, NEL QUADRO DELL'APPLICAZIONE DELLA LEGGE N. 30/1991 SULLA DISCIPLINA DELLA RIPRODUZIONE ANIMALE.</t>
  </si>
  <si>
    <t>CONTRIBUTI AGLI INVESTIMENTI AGLI ENTI PRODUTTORI DI SERVIZI ECONOMICI DA DESTINARE AD UN PROGRAMMA DI INTERVENTI DI SICUREZZA STRADALE ED ALLA MESSA IN SICUREZZA DI TRATTE STRADALI</t>
  </si>
  <si>
    <t>CONTRIBUTI AI COMUNI, COMPRESI NELLE ZONE A RISCHIO SISMICO 1, A RISTORO DELLE SPESE DI PROGETTAZIONE DEFINITVA ED ESECUTIVA RELATIVA AD INTERVENTI DI OPERE PUBBLICHE</t>
  </si>
  <si>
    <t>CONTRIBUTI ALLE REGIONI PER ONERI DI AMMORTAMENTO MUTUI PER L'EDILIZIA SCOLASTICA</t>
  </si>
  <si>
    <t>CONTRIBUTI ERARIALI A FAVORE DEGLI ENTI LOCALI TITOLARI DI CONTRATTI DI SERVIZIO DI PUBBLICO TRASPORTO</t>
  </si>
  <si>
    <t>CONTRIBUTI ERARIALI A FAVORE DELLE REGIONI TITOLARI DI CONTRATTI DI SERVIZIO DI PUBBLICO TRASPORTO</t>
  </si>
  <si>
    <t>CONTRIBUTI PER INTERVENTI DI EDILIZIA IN FAVORE DELLE AFAM</t>
  </si>
  <si>
    <t>CONTRIBUTI PER INTERVENTI DI EDILIZIA UNIVERSITARIA</t>
  </si>
  <si>
    <t>CONTRIBUTI PER LA RICERCA SCIENTIFICA</t>
  </si>
  <si>
    <t>CONTRIBUTI PER L'ACQUISTO E LA SOSTITUZIONE DI AUTOBUS, NONCHE' PER L'ACQUISTO DI ALTRI MEZZI DI TRASPORTO PUBBLICO DI PERSONE</t>
  </si>
  <si>
    <t>CONTRIBUTI QUINDICENNALI PER LA REALIZZAZIONE DI OPERE INFRASTRUTTURALI E VIARIE NELLE PROVINCE DI VARESE E COMO ATTE AD AGEVOLARE GLI INSEDIAMENTI NELLE STRUTTURE UNIVERSITARIE</t>
  </si>
  <si>
    <t>CONTRIBUTI TRENTACINQUENNALI PER L'ESECUZIONE DI OPERE DI EDILIZIA OSPEDALIERA E PER LE SPESE DI REVISIONE DEI PREZZI CONTRATTUALI DI OPERE GIA' ESEGUITE ED AMMESSE IN PRECEDENZA AL CONTRIBUTO DELLO STATO.</t>
  </si>
  <si>
    <t>CONTRIBUTI TRENTENNALI IN ANNUALITA', IN SEMESTRALITA' O IN RATE COSTANTI AI PROPRIETARI CHE PROVVEDONO ALLA RICOSTRUZIONE ED ALLA RIPARAZIONE DEI LORO FABBRICATI DISTRUTTI O DANNEGGIATI DALLA GUERRA PER DESTINARLI ALLE PERSONE RIMASTE SENZA TETTO, NONCHE' CONTRIBUTI AI PROPRIETARI STESSI NELLE ANNUALITA' DI AMMORTAMENTO DEI MUTUI CONTRATTI.</t>
  </si>
  <si>
    <t>CONTRIBUTO A FAVORE DEL COMUNE DI ROMA CAPITALE PER LA REALIZZAZIONE DI INVESTIMENTI RELATIVI ALLO SVOLGIMENTO DEL GIUBILEO STRAORDINARIO DELLA MISERICORDIA</t>
  </si>
  <si>
    <t>CONTRIBUTO AL CENTRO DI GEOMORFOLOGIA INTEGRATA PER L'AREA DEL MEDITERRANEO PER IL MONITORAGGIO DEL RISCHIO SISMICO</t>
  </si>
  <si>
    <t>CONTRIBUTO ALL'ENTE PER LE NUOVE TECNOLOGIE, L'ENERGIA E L'AMBIENTE (E.N.E.A.).</t>
  </si>
  <si>
    <t>FINANZIAMENTO DEL PIANO TRIENNALE DI RICERCA STRAORDINARIO DEL CREA</t>
  </si>
  <si>
    <t>FONDO INTEGRATIVO SPECIALE PER LA RICERCA</t>
  </si>
  <si>
    <t>FONDO ORDINARIO PER GLI ENTI E LE ISTITUZIONI DI RICERCA</t>
  </si>
  <si>
    <t>FONDO PER GLI INTERVENTI DI MANUTENZIONE E DI RECUPERO DI ALLOGGI ABITATIVI PRIVI DI SOGGETTI ASSEGNATARI</t>
  </si>
  <si>
    <t>FONDO PER GLI INVESTIMENTI DELL'ANAS</t>
  </si>
  <si>
    <t>FONDO PER GLI INVESTIMENTI NELLA RICERCA SCIENTIFICA E TECNOLOGICA</t>
  </si>
  <si>
    <t>FONDO PER IL FINANZIAMENTO DEGLI INTERVENTI A FAVORE DELLA MOBILITA' CICLISTICA</t>
  </si>
  <si>
    <t>FONDO PER IL FINANZIAMENTO DEGLI INTERVENTI DI ADEGUAMENTO DEI PORTI</t>
  </si>
  <si>
    <t>FONDO PER IL FINANZIAMENTO DI PROGETTI INNOVATIVI, ANCHE RELATIVI ALLA RICERCA E ALLO SVILUPPO TECNOLOGICO NEL CAMPO DELLA SHELF LIFE DEI PRODOTTI ALIMENTARI E DEL CONFEZIONAMENTO DEI MEDESIMI, FINALIZZATI ALLA LIMITAZIONE DEGLI SPRECHI E ALL'IMPIEGO DELLE ECCEDENZE</t>
  </si>
  <si>
    <t>FONDO PER INCENTIVARE LE MISURE DI INTERVENTI DI PROMOZIONE DELLO SVILUPPO SOSTENIBILE</t>
  </si>
  <si>
    <t>FONDO PER LA PROGETTAZIONE DEGLI INTERVENTI CONTRO IL DISSESTO IDROGEOLOGICO</t>
  </si>
  <si>
    <t>FONDO PER LA PROGETTAZIONE E LA REALIZZAZIONE DI CICLOVIE TURISTICHE DI CICLOSTAZIONI NONCHE' PER LA PROGETTAZIONE E LA REALIZZAZIONE DI INTERVENTI CONCERNENTI LA SICUREZZA DELLA CICLABILITA' CITTADINA</t>
  </si>
  <si>
    <t>FONDO PER LA PROMOZIONE DEL MADE IN ITALY</t>
  </si>
  <si>
    <t>FONDO PER LA PROMOZIONE DI INTERVENTI DI RIDUZIONE E PREVENZIONE DELLA PRODUZIONE DI RIFIUTI E PER LO SVILUPPO DI NUOVE TECNOLOGIE DI RICICLAGGIO E SMALTIMENTO</t>
  </si>
  <si>
    <t>FONDO PER LA PROMOZIONE E IL SOSTEGNO ALLO SVILUPPO DEL TRASPORTO PUBBLICO LOCALE</t>
  </si>
  <si>
    <t>FONDO PER LA REALIZZAZIONE DEL SISTEMA TESSERA SANITARIA: CONVENZIONE CON L'AGENZIA DELLE ENTRATE E SOGEI; CONTRIBUTI AI FARMACISTI E AI MEDICI CONVENZIONATI</t>
  </si>
  <si>
    <t>FONDO PER LA RICERCA AI FINI DEGLI INTERVENTI VOLTI AL CONTRASTO DI EMERGENZE FITOSANITARIE. CONTRASTO ALLA DIFFUSIONE, STUDIO DELLA BIOETOLOGIA, CONFIGURAZIONE DELLE STRATEGIE ECOCOMPATIBILI DI PROFILASSI E TERAPIA E CONTENIMENTO DELLE INFESTAZIONI.</t>
  </si>
  <si>
    <t>FONDO PER LA SALVAGUARDIA DEGLI AGRUMETI CARATTERISTICI</t>
  </si>
  <si>
    <t>FONDO PER LA TUTELA DELLA BIODIVERSITA' DI INTERESSE AGRICOLO E ALIMENTARE</t>
  </si>
  <si>
    <t>FONDO PER L'ACQUISTO DI VEICOLI ADIBITI AL MIGLIORAMENTO DEI SERVIZI OFFERTI PER IL TRASPORTO PUBBLICO LOCALE</t>
  </si>
  <si>
    <t>FONDO PER L'ATTUAZIONE DEL PIANO NAZIONALE DI EDILIZIA ABITATIVA</t>
  </si>
  <si>
    <t>FONDO PER L'ATTUAZIONE DEL PIANO NAZIONALE PER LE CITTA'</t>
  </si>
  <si>
    <t>FONDO PER LE INFRASTRUTTURE PORTUALI</t>
  </si>
  <si>
    <t>FONDO PER LE RETI METROPOLITANE IN COSTRUZIONE IN AREE METROPOLITANE</t>
  </si>
  <si>
    <t>FONDO PER LO SVILUPPO DELL'IMPRENDITORIA GIOVANILE IN AGRICOLTURA - PROGETTI DI RICERCA</t>
  </si>
  <si>
    <t>FONDO PER LO SVILUPPO E LA COESIONE</t>
  </si>
  <si>
    <t>FONDO PER LO SVILUPPO STRUTTURALE, ECONOMICO E SOCIALE DEI PICCOLI COMUNI.</t>
  </si>
  <si>
    <t>FONDO UNICO PER L'EDILIZIA SCOLASTICA</t>
  </si>
  <si>
    <t>INTERVENTI A FAVORE DELLE NUOVE LINEE METROPOLITANE M4 E M5 DI MILANO</t>
  </si>
  <si>
    <t>INTERVENTI DI MESSA IN SICUREZZA DEL TERRITORIO CONTRO IL DISSESTO IDROGEOLOGICO</t>
  </si>
  <si>
    <t>INTERVENTI DI RIMOZIONE O DI DEMOLIZIONE, DA PARTE DEI COMUNI, DI OPERE E IMMOBILI REALIZZATI, IN AREE SOGGETTE A RISCHIO IDROGEOLOGICO</t>
  </si>
  <si>
    <t>INTERVENTI IN FAVORE DI GRANDI STAZIONI PER LA RIQUALIFICAZIONE ED ACCESSIBILITA' ALLE GRANDI STAZIONI FERROVIARIE</t>
  </si>
  <si>
    <t>INTERVENTI PER I SERVIZI DI ASSISTENZA AI SITI ITALIANI POSTI SOTTO LA TUTELA DELL'UNESCO</t>
  </si>
  <si>
    <t>INTERVENTI PER IL DISINQUINAMENTO E PER IL MIGLIORAMENTO DELLA QUALITA' DELL'ARIA</t>
  </si>
  <si>
    <t>INTERVENTI PER IL RESTAURO, LA CONSERVAZIONE E LA VALORIZZAZIONE DI BENI CULTURALI DI PROPRIETA' NON STATALE DEGLI ISTITUTI DIPENDENTI CON FUNZIONE DI ALTA FORMAZIONE E RICERCA NEL SETTORE DEL RESTAURO E DELLA CATALOGAZIONE</t>
  </si>
  <si>
    <t>INTERVENTI PER LA MESSA IN SICUREZZA DELLE FERROVIE NON INTERCONNESSE</t>
  </si>
  <si>
    <t>INTERVENTI PER LA PROMOZIONE E L'ISTITUZIONE DI AREE MARINE PROTETTE</t>
  </si>
  <si>
    <t>INTERVENTI PER LA TUTELA DEL RISCHIO IDROGEOLOGICO E RELATIVE MISURE DI SALVAGUARDIA</t>
  </si>
  <si>
    <t>MOBILITA' SOSTENIBILE TRA I CENTRI ABITATI LUNGO L'ASSE FERROVIARIO BOLOGNA-VERONA</t>
  </si>
  <si>
    <t>PIANI DISINQUINAMENTO PER IL RECUPERO AMBIENTALE</t>
  </si>
  <si>
    <t>POTENZIAMENTO DEL SISTEMA DEI CONTROLLI NEL SETTORE FITOSANITARIO</t>
  </si>
  <si>
    <t>QUOTE COSTANTI PER L'ESTINZIONE DEI MUTUI CONTRATTI DAGLI ENTI TERRITORIALI E LOCALI PER LA REALIZZAZIONE DEGLI INTERVENTI PREVISTI DAL PIANO STRAORDINARIO DI COMPLETAMENTO E RAZIONALIZZAZIONE DEI SISTEMI DI COLLETTAMENTO E DEPURAZIONE, DAL PROGRAMMA NAZIONALE DI BONIFICA E RIPRISTINO AMBIENTALE DEI SITI INQUINATI, DAGLI ACCORDI E CONTRATTI DI PROGRAMMA ATTINENTI AL CICLO DI GESTIONE DEI RIFIUTI, NONCHE' PER GLI IMPEGNI ATTUATIVI DEL PROTOCOLLO DI KYOTO SUI CAMBIAMENTI CLIMATICI</t>
  </si>
  <si>
    <t>REALIZZAZIONE DI INTERVENTI NEL CAMPO DELLA CONSERVAZIONE DELLA NATURA, FINALIZZATI ALLA ISTITUZIONE, PROMOZIONE E FUNZIONAMENTO DI PARCHI NAZIONALI</t>
  </si>
  <si>
    <t>SOMMA DA ASSEGNARE ALL'AGENZIA DEL DEMANIO AI FINI DEL PAGAMENTO DELLE SPESE DI MANUTENZIONE E MESSA A NORMA DEGLI IMMOBILI IN USO CONFERITI O TRASFERITI AI FONDI COMUNI DI INVESTIMENTO IMMOBILIARE</t>
  </si>
  <si>
    <t>SOMMA DA ASSEGNARE PER IL COMPLETAMENTO E OTTIMIZZAZIONE DELLA TO-MI CON VIABILITA' LOCALE MEDIANTE L'INTERCONESSIONE TRA LA SS. 32 E LA SP. 299, TANGENZIALE DI NOVARA.</t>
  </si>
  <si>
    <t>SOMMA DA ATTRIBUIRE AI COMUNI DI CONFINE QUALE COMPENSAZIONE FINANZIARIA DOVUTA DAI COMPETENTI ORGANI SVIZZERI PER L'IMPOSIZIONE OPERATA SULLE REMUNERAZIONI DEI LAVORATORI FRONTALIERI ITALIANI, DA DESTINARE ALLA CREAZIONE OD AL POTENZIAMENTO DI OPERE, DI SERVIZI PUBBLICI E DI INFRASTRUTTURE</t>
  </si>
  <si>
    <t>SOMMA DA ATTRIBUIRE ALL'AGENZIA DEL DEMANIO PER L'ACQUISTO DI BENI IMMOBILI, PER LA MANUTENZIONE, LA RISTRUTTURAZIONE, IL RISANAMENTO E LA VALORIZZAZIONE DEI BENI DEL DEMANIO E DEL PATRIMONIO IMMOBILIARE STATALE PER GLI INTERVENTI SUGLI IMMOBILI CONFISCATI ALLA CRIMINALITA' ORGANIZZATA</t>
  </si>
  <si>
    <t>SOMMA DA EROGARE PER INTERVENTI IN MATERIA DI EDILIZIA SANITARIA PUBBLICA</t>
  </si>
  <si>
    <t>SOMMA DA EROGARE PER LA RISTRUTTURAZIONE E LA RIQUALIFICAZIONE DEL SETTORE DEL TRASPORTO MERCI DELLE PICCOLE E MEDIE IMPRESE NELLA REGIONE SICILIA</t>
  </si>
  <si>
    <t>SOMMA DA TRASFERIRE AL COMUNE DI PARMA PER LA COSTRUZIONE DELLA NUOVA SEDE DELLA SCUOLA PER L'EUROPA DI PARMA</t>
  </si>
  <si>
    <t>SOMME DA ASSEGNARE ALLA REGIONE PUGLIA PER LA REALIZZAZIONE DI UN PROGETTO VOLTO AD INTERVENTI DI AMMODERNAMENTO TECNOLOGICO DELLE APPARECCHIATURE E DEI DISPOSITIVI MEDICO-DIAGNOSTICI DELLE STRUTTURE SANITARIE PUBBLICHE UBICATE NEI COMUNI DI TARANTO, STATTE, CRISPIANO, MASSAFRA E MONTEMESOLA</t>
  </si>
  <si>
    <t>SOMME DA ASSEGNARE ALL'AUTORITA' PORTUALE DI VENEZIA PER LA REALIZZAZIONE DI UNA PIATTAFORMA D'ALTURA DAVANTI AL PORTO DI VENEZIA</t>
  </si>
  <si>
    <t>SOMME DA ASSEGNARE ALLE REGIONI PER INTERVENTI NEI SETTORI DELL'AGRICOLTURA, DELL'AGROINDUSTRIA E DELLE FORESTE E DI ALTRE ATTIVITA' TRASFERITE IN ATTUAZIONE DEL DECRETO LEGISLATIVO 143/1997</t>
  </si>
  <si>
    <t>SOMME DA ASSEGNARE PER IL COMPLETAMENTO DEL SISTEMA IDRICO BASENTO-BRADANO, SETTORE G</t>
  </si>
  <si>
    <t>SOMME DA ASSEGNARE PER IL COMPLETAMENTO DELLA LINEA 1 METROPOLITANA DI NAPOLI</t>
  </si>
  <si>
    <t>SOMME DA ASSEGNARE PER LA REALIZZAZIONE DELLA METROPOLITANA DI NAPOLI - LINEA 1, TRATTA CENTRO DIREZIONALE -CAPODICHINO</t>
  </si>
  <si>
    <t>SOMME DA ASSEGNARE PER LA REALIZZAZIONE DELL'HUB PORTUALE DI RAVENNA</t>
  </si>
  <si>
    <t>SOMME DA ASSEGNARE PER LA RIQUALIFICAZIONE CON CARATTERISTICHE AUTOSTRADALI DELLA S.P. 46 RHO-MONZA - LOTTO 2: VARIANTE DI ATTRAVERSAMENTO FERROVIARIO IN SOTTERRANEO DELLA LINEA MILANO-SARONNO</t>
  </si>
  <si>
    <t>SOMME DA ASSEGNARE PER L'ACCESSO AGLI IMPIANTI PORTUALI</t>
  </si>
  <si>
    <t>SOMME DA CORRISPONDERSI AI COMUNI PER IL FINANZIAMENTO DEI PIANI DI RISANAMENTO ACUSTICO FINALIZZATI AL RAGGIUNGIMENTO DEL RISPETTO DEI VALORI LIMITE DEL RUMORE NELL'AMBIENTE ABITATIVO O NELL'AMBIENTE ESTERNO PER LA TUTELA DELL'AMBIENTE E DELLA SALUTE PUBBLICA</t>
  </si>
  <si>
    <t>SOMME DESTINATE AGLI INTERVENTI DI EMERGENZA PER LA MESSA IN SICUREZZA DELLE INFRASTRUTTURE STRADALI PROVINCIALI DI CONNESSIONE INSISTENTI SUL FIUME PO</t>
  </si>
  <si>
    <t>SOMME FINALIZZATE AL FINANZIAMENTO ANCHE IN VIA ANTICIPATA DI INTERVENTI URGENTI DI PERIMETRAZIONE E MESSA IN SICUREZZA, BONIFICA, DISINQUINAMENTO E RIPRISTINO AMBIENTALE</t>
  </si>
  <si>
    <t>SPESE PER IL COMPLETAMENTO DI INTERVENTI NEL SETTORE DEI SISTEMI DI TRASPORTO RAPIDO DI MASSA</t>
  </si>
  <si>
    <t>SPESE PER IL FINANZIAMENTO DEGLI INTERVENTI RELATIVI ALL'ATTUAZIONE DEL SERVIZIO IDRICO INTEGRATO, AL RISPARMIO IDRICO ED AL RIUSO DELLE ACQUE REFLUE</t>
  </si>
  <si>
    <t>SPESE PER IL FINANZIAMENTO DEI PROGETTI DI RICERCA PRESENTATI DALLE UNIVERSITA' E DAGLI ENTI PUBBLICI DI RICERCA FINALIZZATI ALLA PREVISIONE E ALLA PREVENZIONE DEI RISCHI GEOLOGICI</t>
  </si>
  <si>
    <t>SPESE PER IL MIGLIORAMENTO DELLA COMPETITIVITA' DEI PORTI ITALIANI E L'EFFICIENZA DEL TRASFERIMENTO FERROVIARIO E MODALE ALL'INTERNO DEI SISTEMI PORTUALI</t>
  </si>
  <si>
    <t>SPESE PER INTERVENTI DI SISTEMAZIONE DEL SUOLO E PER L'APPRESTAMENTO DEI MATERIALI ED ALLE NECESSITA' PIU' URGENTI IN CASO DI PUBBLICHE CALAMITA'</t>
  </si>
  <si>
    <t>SPESE PER LA REALIZZAZIONE DELLE INFRASTRUTTURE PER LA MOBILITA' AL SERVIZIO DELLA FIERA DEL LEVANTE DI BARI</t>
  </si>
  <si>
    <t>SPESE PER LA REALIZZAZIONE DI OPERE INFRASTRUTTURALI DI AMPLIAMENTO, AMMODERNAMENTO E RIQUALIFICAZIONE DEI PORTI</t>
  </si>
  <si>
    <t>SPESE PER LA RICERCA SCIENTIFICA.</t>
  </si>
  <si>
    <t>SPESE PER LA RIQUALIFICAZIONE E RIGENERAZIONE TERRITORIALE DELL'AMBITO COSTIERO PROVINCIALE DELLA PROVINCIA DI BARLETTA-ANDRIA-TRANI</t>
  </si>
  <si>
    <t>SPESE PER L'ADEGUAMENTO DEGLI ATTRAVERSAMENTI PEDONALI SEMAFORIZZATI ALLE NORME DEL NUOVO CODICE DELLA STRADA</t>
  </si>
  <si>
    <t>SPESE PER L'EMERGENZA IN MATERIA DI RIFIUTI NELLA REGIONE CAMPANIA</t>
  </si>
  <si>
    <t>SPESE PER PROGETTI RELATIVI AL POTENZIAMENTO DELL'ARTE E DELL'ARCHITETTURA ITALIANE CONTEMPORANEE ALL'ESTERO</t>
  </si>
  <si>
    <t>TRASFERIMENTI PER L'INSTALLAZIONE DA PARTE DEI COMUNI DEI SISTEMI DI VIDEOSORVEGLIANZA</t>
  </si>
  <si>
    <t>Residui nuova formazione</t>
  </si>
  <si>
    <t>Previsioni Definitive CP</t>
  </si>
  <si>
    <t>Previsioni Definitive CS</t>
  </si>
  <si>
    <t>Previsioni Definitive RS</t>
  </si>
  <si>
    <t>Economie-Maggiori Spese RS</t>
  </si>
  <si>
    <t>Rimasto da Pagare RS</t>
  </si>
  <si>
    <t>Rimasto da Pagare CP</t>
  </si>
  <si>
    <t>Pagato CP</t>
  </si>
  <si>
    <t>Pagato RS</t>
  </si>
  <si>
    <t>Pagato CS</t>
  </si>
  <si>
    <t>RS al 31/12</t>
  </si>
  <si>
    <t>Impegni CP</t>
  </si>
  <si>
    <t>(a)</t>
  </si>
  <si>
    <t>(b)</t>
  </si>
  <si>
    <t>(c)</t>
  </si>
  <si>
    <t>(d)</t>
  </si>
  <si>
    <t>(f)</t>
  </si>
  <si>
    <t>(g)</t>
  </si>
  <si>
    <t>(h)</t>
  </si>
  <si>
    <t>(e)= (c) + (d)</t>
  </si>
  <si>
    <t>(i) = (g) + (h)</t>
  </si>
  <si>
    <t>(j) = (e) - (g)</t>
  </si>
  <si>
    <t>(k) = (f) - (h)</t>
  </si>
  <si>
    <t>(l) = (j) + (k)</t>
  </si>
  <si>
    <t>REGOLAZIONE DEI SALDI DI MOBILITA' SANITARIA INTERNAZIONALE DELLE AUTONOMIE SPECIALI</t>
  </si>
  <si>
    <t>SOMME DA CORRISPONDERE ALLA PRESIDENZA DEL CONSIGLIO DEI MINISTRI PER LE POLITICHE DELLO SPORT</t>
  </si>
  <si>
    <t>TRASFERIMENTO DI RISORSE AD AMMINISTRAZIONI PUBBLICHE PER IL SOSTEGNO E LA VALORIZZAZIONE DEI CARNEVALI STORICI ITALIANI</t>
  </si>
  <si>
    <t>Var% Impegni</t>
  </si>
  <si>
    <t>Uscite finali</t>
  </si>
  <si>
    <t>Spese correnti</t>
  </si>
  <si>
    <t>Spese c/capitale</t>
  </si>
  <si>
    <t>Spese finali</t>
  </si>
  <si>
    <t>Rimborso passività finanziarie</t>
  </si>
  <si>
    <t>Totale residui</t>
  </si>
  <si>
    <t>Previsione residui</t>
  </si>
  <si>
    <t>SOMME DA DESTINARE ALLA RICOSTRUZIONE DEI TERRITORI INTERESSATI DAL SISMA DEL 24 AGOSTO 2016</t>
  </si>
  <si>
    <t>SOMMA DA TRASFERIRE ALL'AGENZIA DEL DEMANIO PER LA REALIZZAZIONE DEGLI INTERVENTI CONNESSI AL FINANZIAMENTO DEGLI INVESTIMENTI E ALLO SVILUPPO INFRASTRUTTURALE.</t>
  </si>
  <si>
    <t>SOMME DA ASSEGNARE PER GLI AEROPORTI DI FIRENZE E DI SALERNO</t>
  </si>
  <si>
    <t>SOMME DA DESTINARE AL FINANZIAMENTO DI INTERVENTI DI EDILIZIA SANITARIA PER AMPLIAMENTO, RIQUALIFICAZIONE, ADEGUAMENTO E MESSA A NORMA DELLE STRUTTURE OSPEDALIERE</t>
  </si>
  <si>
    <t>SOMME DA DESTINARE AI COMUNI PER INTERVENTI RIFERITI AD OPERE PUBBLICHE DI MESSA IN SICUREZZA DEGLI EDIFICI E DEL TERRITORIO</t>
  </si>
  <si>
    <t>SOMME PER IL COMPLETAMENTO DEL SISTEMA IDRICO INTEGRATO DELLA REGIONE ABRUZZO</t>
  </si>
  <si>
    <t>PIANO STRAORDINARIO INVASI</t>
  </si>
  <si>
    <t>CONTRIBUTO DELLO STATO DESTINATO AL COFINANZIAMENTO DELLA REDAZIONE DEI PROGETTI DI FATTIBILITA' TECNICA ED ECONOMICA E DEI PROGETTI DEFINITIVI DI OPERE DEGLI ENTI LOCALI.</t>
  </si>
  <si>
    <t>SPESE PER LA REALIZZAZIONE DEL SISTEMA IDROVIARIO PADANO-VENETO</t>
  </si>
  <si>
    <t>SOMME DA ASSEGNARE AI COMUNI DI VENEZIA, CHIOGGIA, CAVALLINO TREPORTI E ALTRI COMUNI PER INTERVENTI PER LA SALVAGUARDIA DI VENEZIA -</t>
  </si>
  <si>
    <t>SOMME DA DESTINARE AL FINANZIAMENTO DI PROGETTI DI RICERCA NEL CAMPO SANITARIO</t>
  </si>
  <si>
    <t>CONTRIBUTI AD ENTI ED ISTITUZIONI DI RICERCA NONCHE' ASSEGNAZIONI AL FONDO PER LA RICERCA NEL SETTORE DELL'AGRICOLTURA BIOLOGICA E DI QUALITA' GIA' INCLUSE NEL FONDO DI CUI ALL'ARTICOLO 2 DELLA LEGGE 24 DICEMBRE 2007, N. 244 COMMA 616</t>
  </si>
  <si>
    <t>SOMME DESTINATE AL FINANZIAMENTO DELLE ATTIVITA' PREVISTE DAL PROGRAMMA TRIENNALE PER LE AREE NATURALI PROTETTE</t>
  </si>
  <si>
    <t>SOMME PER ASSICURARE IL FINANZIAMENTO DEGLI INVESTIMENTI PER LO SVILUPPO INFRASTRUTTURALE NAZIONALE</t>
  </si>
  <si>
    <t>FONDO PER IL FINANZIAMENTO DI INTERVENTI VOLTI AD ELEVARE IL LIVELLO DI SICUREZZA NEI TRASPORTI PUBBLICI LOCALI ED IL LORO SVILUPPO</t>
  </si>
  <si>
    <t>FONDO PER INTERVENTI VOLTI A FAVORIRE LO SVILUPPO DEL CAPITALE IMMATERIALE, LA COMPETITIVITA' E LA PRODUTTIVITA'</t>
  </si>
  <si>
    <t>SPESE PER GARANTIRE LA REALIZZAZIONE, DA PARTE DEL COMUNE DI GENOVA, D'INTESA CON IL COMMISSARIO DELEGATO, DI OPERE VIARIE DI COLLEGAMENTO O COMUNQUE INERENTI ALLA MOBILITA'</t>
  </si>
  <si>
    <t>FONDO PER L'INTEGRAZIONE DELLE RISORSE NECESSARIE AGLI INTERVENTI DI DEMOLIZIONE DI OPERE ABUSIVE</t>
  </si>
  <si>
    <t>SOMME DA TRASFERIRE ALLE REGIONI QUALI CONTRIBUTI PER IL RINNOVO DELLE NAVI CISTERNA PER IL TRASPORTO MARITTIMO DELL'ACQUA POTABILE</t>
  </si>
  <si>
    <t>SPESE PER IL FINANZIAMENTO DELLE ATTIVITA' INERENTI ALLA PROGRAMMAZIONE E REALIZZAZIONE DEL SISTEMA INTEGRATO DENOMINATO AUTOSTRADA DEL MARE, NONCHE' PER IL SISTEMA LOGISTICO ED INTERMODALE</t>
  </si>
  <si>
    <t>FONDO PER IL PROGRAMMA DI RICERCHE IN ARTICO</t>
  </si>
  <si>
    <t>SPESE PER PROGETTI RELATIVI ALLA CONSERVAZIONE, PROMOZIONE E VALORIZZAZIONE DEL PATRIMONIO MUSEALE ALL'ESTERO</t>
  </si>
  <si>
    <t>CONTRIBUTI PLURIENNALI PER INTERVENTI STRAORDINARI NEL SETTORE DEI BENI E DELLE ATTIVITA' CULTURALI</t>
  </si>
  <si>
    <t>SOMME PER LA REALIZZAZIONE DI INTERVENTI PRIORITARI DI MESSA IN SICUREZZA E DI BONIFICA DELLA REGIONE CAMPANIA</t>
  </si>
  <si>
    <t>2.24 - CONTRIBUTI AGLI INVESTIMENTI A FAMIGLIE E ISP</t>
  </si>
  <si>
    <t>1.05 - TRASFERIMENTI CORRENTI A FAMIGLIE E ISP</t>
  </si>
  <si>
    <t>1.04 - TRASFERIMENTI CORRENTI AD AA.PP.</t>
  </si>
  <si>
    <t>2.22 - CONTRIBUTI AGLI INVESTIMENTI AD AA.PP.</t>
  </si>
  <si>
    <t>Entrate finali</t>
  </si>
  <si>
    <t>Var.% accert.</t>
  </si>
  <si>
    <t>Maggiori-Minori Entrate RS</t>
  </si>
  <si>
    <t>Accertamenti CP</t>
  </si>
  <si>
    <t>Incassato RS</t>
  </si>
  <si>
    <t>Incassato CP</t>
  </si>
  <si>
    <t>Incassato CS</t>
  </si>
  <si>
    <t>Rimasto da Risc./Versare RS</t>
  </si>
  <si>
    <t>Rimasto da Risc./Versare CP</t>
  </si>
  <si>
    <t>Capacità di  accertamento</t>
  </si>
  <si>
    <t>Capacità di riscossione</t>
  </si>
  <si>
    <t>Interessi passivi sui conti di tesoreria</t>
  </si>
  <si>
    <t>cifra tonda?</t>
  </si>
  <si>
    <t>previsioni</t>
  </si>
  <si>
    <t>Riaccertamento RS</t>
  </si>
  <si>
    <t>Accertamenti - Impegni CP</t>
  </si>
  <si>
    <t>Riscosso - Pagato RS</t>
  </si>
  <si>
    <t>Riscosso - Pagato CP</t>
  </si>
  <si>
    <t>Riscosso - Pagato CS</t>
  </si>
  <si>
    <t>Residui iniziali</t>
  </si>
  <si>
    <t>Riaccertamento residui</t>
  </si>
  <si>
    <t>Versato Residui</t>
  </si>
  <si>
    <t>INDICATORE  c/competenza</t>
  </si>
  <si>
    <t>INDICATORE  c/residui</t>
  </si>
  <si>
    <t>INDICATORE totale</t>
  </si>
  <si>
    <t>Pagato Residui</t>
  </si>
  <si>
    <t>Voci Bilancio</t>
  </si>
  <si>
    <t>Accensione prestiti</t>
  </si>
  <si>
    <t>Riscossione residui</t>
  </si>
  <si>
    <t>Totale entrate</t>
  </si>
  <si>
    <t>Residui attivi competenza</t>
  </si>
  <si>
    <t>Totale residui attivi finali</t>
  </si>
  <si>
    <t>Totale residui passivi finali</t>
  </si>
  <si>
    <t>Residui passivi competenza</t>
  </si>
  <si>
    <t>Pagamento residui</t>
  </si>
  <si>
    <t>Totale uscite</t>
  </si>
  <si>
    <t>Accertamenti meno Impegni</t>
  </si>
  <si>
    <t>Riscossioni meno Pagamenti</t>
  </si>
  <si>
    <t>Residui attivi meno passivi competenza</t>
  </si>
  <si>
    <t>Riscossione meno Pagamento residui</t>
  </si>
  <si>
    <t>Entrate di cassa</t>
  </si>
  <si>
    <t>Uscite di cassa</t>
  </si>
  <si>
    <t>Entrate meno Uscite di cassa</t>
  </si>
  <si>
    <t>Residui attivi meno passivi finali</t>
  </si>
  <si>
    <t>Prestiti meno rimborsi</t>
  </si>
  <si>
    <t>Saldo totale</t>
  </si>
  <si>
    <t>CONTRIBUTO AD ALES S.P.A. PER LO SVOLGIMENTO DELLE ATTIVITA' DI ACCOGLIENZA E VIGILANZA NEI MUSEI, NEI PARCHI ARCHEOLOGICI STATALI, NONCHE' NEGLI ALTRI ISTITUTI E LUOGHI DELLA CULTURA</t>
  </si>
  <si>
    <t>CONTRIBUTO ALLA FONDAZIONE IFEL PER IL FINANZIAMENTO DI INTERVENTI DI SUPPORTO AI PROCESSI COMUNALI DI INVESTIMENTO, DI SVILUPPO DELLA CAPACITA' DI ACCERTAMENTO E RISCOSSIONE E DI PREVENZIONE DELLE CRISI FINANZIARIE</t>
  </si>
  <si>
    <t>FINANZIAMENTO DI "SPORT E SALUTE SPA"</t>
  </si>
  <si>
    <t>FONDO PER IL REDDITO DI CITTADINANZA</t>
  </si>
  <si>
    <t>FONDO PER PAYBACK 2013-2017</t>
  </si>
  <si>
    <t>QUOTA DEL 5 PER MILLE DELL'IMPOSTA SUL REDDITO DELLE PERSONE FISICHE DA ASSEGNARE AGLI ENTI GESTORI DELLE AREE PROTETTE</t>
  </si>
  <si>
    <t>SOMMA DA CORRISPONDERE ALLA PRESIDENZA DEL CONSIGLIO DEI MINISTRI PER IL TRASFERIMENTO ALLA SOCIETÀ' PAGOPA SPA PER LO SVILUPPO INFORMATICO DELLA PIATTAFORMA TECNOLOGICA PER L'INTERCONNESSIONE E L'INTEROPERABILITÀ TRA LE PUBBLICHE AMMINISTRAZIONI</t>
  </si>
  <si>
    <t>SOMMA DA TRASFERIRE ALLA PRESIDENZA DEL CONSIGLIO DEI MINISTRI PER IL NUCLEO DELLE AZIONI CONCRETE DI MIGLIORAMENTO DELL'EFFICIENZA AMMINISTRATIVA "NUCLEO DELLA CONCRETEZZA"</t>
  </si>
  <si>
    <t>SOMMA DA TRASFERIRE ALLA PRESIDENZA DEL CONSIGLIO DEI MINISTRI PER LA DELEGAZIONE DELLA PRESIDENZA ITALIANA DEL G20</t>
  </si>
  <si>
    <t>SOMME DA TRASFERIRE ALL'INPS AI FINI DELLA CORRESPONSIONE DELL'INDENNITA' DI ANZIANITA' AL PERSONALE APPARTENENTE ALL' EX ASSI</t>
  </si>
  <si>
    <t>SOMME TRASFERITE AI COMUNI RELATIVE AL 75% DELLE SANZIONI CATASTALI PER L'INADEMPIMENTO DEGLI OBBLIGHI DI DICHIARAZIONE AGLI UFFICI DELL'AGENZIA DEL TERRITORIO E DI COMUNICAZIONE DELLE VARIAZIONI DI CONSISTENZA O DI DESTINAZIONE DEGLI IMMOBILI</t>
  </si>
  <si>
    <t>SPESA PER L'ASSUNZIONE DI PERSONALE DA ASSEGNARE ALLE STRUTTURE DELL'INPS PER L'ATTUAZIONE DEL REDDITO DI CITTADINZA E DEL TRATTAMENTO DI PENSIONE ANTICIPATA "QUOTA 100"</t>
  </si>
  <si>
    <t>SPESE CONCERNENTI LA FORNITURA DEI SERVIZI ICT</t>
  </si>
  <si>
    <t>SPESE FINALIZZATE AGLI INTERVENTI EMERGENZIALI PER IL SERVIZIO SANITARIO DELLA REGIONE CALABRIA</t>
  </si>
  <si>
    <t>SPESE PER L'ISTITUZIONE E L'OPERATIVITA' DELLA FONDAZIONE "ISTITUTO DI RICERCHE TECNOPOLO MEDITERRANEO PER LO SVILUPPO SOSTENIBILE"</t>
  </si>
  <si>
    <t>TRASFERIMENTI A FAVORE DEI COMUNI PER COMPENSARE I MINORI INTROITI A TITOLO DI IMPOSTE, TASSE E CANONI COMUNALI CONSEGUENTI ALLA SOSPENSIONE DEI VERSAMENTI TRIBUTARI NEI COMUNI COLPITI DA CALAMITA' NATURALI.</t>
  </si>
  <si>
    <t>ANNUALITA' QUINDICENNALI PER LA REALIZZAZIONE DI INTERVENTI NECESSARI ALLO SVOLGIMENTO DEI XX GIOCHI OLIMPICI INVERNALI "TORINO 2006"</t>
  </si>
  <si>
    <t>CONTRIBUTI A ENTI DI RICERCA E ORGANISMI PUBBLICI PER LE ATTIVITA' DI REGOLAMENTAZIONE DEL MERCATO DEI PRODOTTI AGROALIMENTARI CONNESSE ANCHE CON LO SVILUPPO DELLE BORSE MERCI TELEMATICHE E DEGLI ACCORDI INTERPROFESSIONALI</t>
  </si>
  <si>
    <t>CONTRIBUTI A PROGRAMMI STRAORDINARI DI MANUTENZIONE DELLA RETE VIARIA DI PROVINCE E CITTA' METROPOLITANE</t>
  </si>
  <si>
    <t>CONTRIBUTI AD ENTI ED ISTITUTI DI RICERCA</t>
  </si>
  <si>
    <t>CONTRIBUTI ALLE REGIONI PER L'ELABORAZIONE DEI PIANI DI RISANAMENTO, LA REALIZZAZIONE DEI CATASTI REGIONALI E L'ESERCIZIO DELLE ATTIVITA' DI CONTROLLO E DI MONITORAGGIO</t>
  </si>
  <si>
    <t>CONTRIBUTI TRENTACINQUENNALI A FAVORE DELLE PROVINCE E DEI COMUNI DELLA SICILIA E DELLA CALABRIA COLPITI DAGLI EVENTI CALAMITOSI DEL SETTEMBRE 1971, DEL DICEMBRE 1972 E DEL GENNAIO-FEBBRAIO 1973 NONCHE' A FAVORE DEI COMUNI DELLA PROVINCIA DI COSENZA COLPITI DALLE CALAMITA' ATMOSFERICHE DEL MARZO-APRILE E SETTEMBRE 1973, PER L'AMMORTAMENTO, A TOTALE CARICO DELLO STATO, DEI MUTUI CONTRATTI CON LA CASSA DEPOSITI E PRESTITI, PER LA RIPARAZIONE, RICOSTRUZIONE E SISTEMAZIONE DI OPERE PUBBLICHE DI INTERESSE DEGLI ENTI LOCALI MEDESIMI, IVI COMPRESE LE OPERE DI EDILIZIA SCOLASTICA, IMPIANTI SPORTIVI, EDIFICI DI CULTO, STRADE COMUNALI ESTERNE AI CENTRI ABITATI ED IMPIANTI DI ILLUMINAZIONE PUBBLICA</t>
  </si>
  <si>
    <t>CONTRIBUTI TRENTACINQUENNALI PER L'ESECUZIONE DI OPERE STRADALI DI INTERESSE DI ENTI LOCALI</t>
  </si>
  <si>
    <t>CONTRIBUTO AI COMUNI CON POPOLAZIONE SUPERIORE A 30.000 ABITANTI COLPITI DAL SISMA DEL 2016, PER INTERVENTI DI MANUTENZIONE STRAORDINARIA O DI MESSA IN SICUREZZA DI STRADE E INFRASTRUTTURE COMUNALI.</t>
  </si>
  <si>
    <t>CONTRIBUTO AI COMUNI PER INVESTIMENTI PER LA MESSA IN SICUREZZA DI SCUOLE, STRADE, EDIFICI PUBBLICI E PATRIMONIO COMUNALE</t>
  </si>
  <si>
    <t>CONTRIBUTO AI COMUNI, A TITOLO DI RISTORO DEL GETTITO NON PIU' ACQUISIBILE DAI COMUNI A SEGUITO DELL'INTRODUZIONE DELLA TASI, PER IL FINANZIAMENTO DEI PIANI DI SICUREZZA FINALIZZATI ALLA MANUTENZIONE STRAORDINARIA DI STRADE, SCUOLE ED ALTRE STRUTTURE DI PROPRIETA' COMUNALE</t>
  </si>
  <si>
    <t>CONTRIBUTO AL COMUNE DI MERANO PER LA RISTRUTTURAZIONE EIL RILANCIO DELL'IPPODROMO</t>
  </si>
  <si>
    <t>CONTRIBUTO AL COMUNE DI ROMA CAPITALE PER INTERVENTI DI RIPRISTINO STRAORDINARIO DELLA PIATTAFORMA STRADALE DELLA GRANDE VIABILITA'</t>
  </si>
  <si>
    <t>CONTRIBUTO ALLE PROVINCE DELLE REGIONI A STATUTO ORDINARIO PER IL FINANZIAMENTO DI PIANI DI SICUREZZA A VALENZA PLURIENNALE PER LA MANUTENZIONE DI STRADE E SCUOLE</t>
  </si>
  <si>
    <t>CONTRIBUTO ALL'ISTITUTO NAZIONALE PER STUDI ED ESPERIENZE DI ARCHITETTURA NAVALE (I.N.S.E.A.N.) ED AL CENTRO PER GLI STUDI DI TECNICA NAVALE (CE.TE.NA.) NEL QUADRO DELLA DISCIPLINA COMUNITARIA PER GLI AIUTI DI STATO ALLA RICERCA E SVILUPPO.</t>
  </si>
  <si>
    <t>CONTRIBUTO ALL'OGS - ISTITUTO NAZIONALE DI OCEANOGRAFIA E DI GEOFISICA SPERIMENTALE PER L'ACQUISTO DI UNA NAVE QUALE INFRASTRUTTURA DI RICERCA SCIENTIFICA E DI SUPPORTO ALLA BASE ANTARTICA</t>
  </si>
  <si>
    <t>CONTRIBUTO DA DESTINARE AI COMUNI PER IL FINANZIAMENTO DI PROGRAMMI DI RIQUALIFICAZIONE URBANA</t>
  </si>
  <si>
    <t>CONTRIBUTO DESTINATO AI COMUNI PER LA RIQUALIFICAZIONE URBANISTICA.</t>
  </si>
  <si>
    <t>FINANZIAMENTO AL PROGRAMMA DI RICERCA PIANETA DINAMICO: GEOSCIENZE PER LA COMPRENSIONE DEI MECCANISMI DI FUNZIONAMENTO DELLA TERRA E DEI CONSEGUENTI RISCHI NATURALI - "RIPARTO FONDO INVESTIMENTI 2019 - COMMA 95"</t>
  </si>
  <si>
    <t>FINANZIAMENTO ALL'INFN PER I PROGETTI DA REALIZZARE NEI DIVERSI LABORATORI - RIPARTO FONDO INVESTIMENTI 2019 - COMMA 95</t>
  </si>
  <si>
    <t>FINANZIAMENTO DI INFRASTRUTTURE IDRICHE NELLE AREE DEPRESSE</t>
  </si>
  <si>
    <t>FINANZIAMENTO PER L'INTEGRAZIONE DELLE INFRASTRUTTURE DI CALCOLO SCIENTIFICO DI INFN E CINECA E PER LA CREAZIONE DI UN HUB EUROPEO PER I BIG DATA</t>
  </si>
  <si>
    <t>FONDO DA RIPARTIRE FINALIZZATO ALL'INSTALLAZIONE DI SISTEMI DI VIDEOSORVEGLIANZA A CIRCUITO CHIUSO</t>
  </si>
  <si>
    <t>FONDO DESTINATO AI COMUNI PER L'INSTALLAZIONE DI SISTEMI DI VIDEOSORVEGLIANZA E APPARECCHIATURE DI CONSERVAZIONE DI IMMAGINI NELLE SCUOLE</t>
  </si>
  <si>
    <t>FONDO DESTINATO AL PROGRAMMA SPERIMENTALE BUONO MOBILITA'</t>
  </si>
  <si>
    <t>FONDO DESTINATO AL PROGRAMMA SPERIMENTALE MANGIAPLASTICA</t>
  </si>
  <si>
    <t>FONDO FINALIZZATO AGLI INVESTIMENTI NELL'AMBITO DEGLI ACCORDI TRA LO STATO E LE REGIONI A STATUTO SPECIALE</t>
  </si>
  <si>
    <t>FONDO PER LA PROGETTAZIONE E LA REALIZZAZIONE DI ITINERARI TURISTICI A PIEDI DENOMINATI "CAMMINI"</t>
  </si>
  <si>
    <t>FONDO PER L'ACCESSIBILITA' E LA MOBILITA' DELLE PERSONE CON DISABILITA'</t>
  </si>
  <si>
    <t>FONDO PER LE AUTOSTRADE CICLABILI</t>
  </si>
  <si>
    <t>FONDO PER LE FORESTE ITALIANE</t>
  </si>
  <si>
    <t>FONDO PER L'EDILIZIA UNIVERSITARIA E PER LE GRANDI ATTREZZATURE</t>
  </si>
  <si>
    <t>FONDO SPECIALE PER LO SVILUPPO DELLA RICERCA DI INTERESSE STRATEGICO E SOMME DA EROGARE AGLI ORGANISMI DI RICERCA SCIENTIFICA</t>
  </si>
  <si>
    <t>INVESTIMENTI DEDICATI ALLE ATTIVITA' DI RICERCA, SVILUPPO E INNOVAZIONE DELLE TECNOLOGIE ENERGETICHE PULITE CONNESSI AL RISPETTO DEGLI IMPEGNI ASSUNTI DAL GOVERNO ITALIANO CON L'INIZIATIVA MISSION INNOVATION ADOTTATA DURANTE LA CONFERENZA SULL'AMBIENTE 2015 DI PARIGI</t>
  </si>
  <si>
    <t>SOMMA DA ASSEGNARE ALL'AGENZIA DEL DEMANIO AI FINI DEL PAGAMENTO DELLE SPESE DI MANUTENZIONE E MESSA A NORMA PER GLI IMMOBILI IN USO CONFERITI O TRASFERITI AI FONDI COMUNI DI INVESTIMENTO IMMOBILIARE</t>
  </si>
  <si>
    <t>SOMMA DA ASSEGNARE ALL'AUTORITA' PORTUALE DI GENOVA PER LA REALIZZAZIONE DI PROGRAMMI DI RAZIONALIZZAZIONE E VALORIZZAZIONE DELLE AREE INTERESSATE DALLA CHIUSURA DELLE LAVORAZIONI SIDERURGICHE A CALDO</t>
  </si>
  <si>
    <t>SOMMA DA ASSEGNARE ALL'AUTORITA' PORTUALE DI VENEZIA PER GLI INTERVENTI RELATIVI ALL'ESCAVAZIONE ED ALLA MANUTENZIONE DEI CANALI NAVIGABILI.</t>
  </si>
  <si>
    <t>SOMMA DA ASSEGNARE DALL'AZIENDA SPECIALE DEL PORTO DI CHIOGGIA PER OPERE PORTUALI.</t>
  </si>
  <si>
    <t>SOMMA DA DESTINARE PER IL RIMBORSO ALLE REGIONI DELLE ANTICIPAZIONI EFFETTUATE A FAVORE DELLE IMPRESE AGRICOLE DANNEGGIATE A SEGUITO DI EVENTI CALAMITOSI RELATIVI AD ANNI PRECEDENTI</t>
  </si>
  <si>
    <t>SOMMA DA DESTINARE PER LA DIGITALIZZAZIONE ARCHIVI - RIPARTO FONDO INVESTIMENTI 2018 - COMMA 1072.</t>
  </si>
  <si>
    <t>SOMMA PER LA REALIZZAZIONE DEGLI INTERVENTI PREVISTI DAL PIANO STRAORDINARIO DI INTERVENTI APPROVATO DALLA REGIONE CAMPANIA DA EFFETTUARE NEI TERRITORI DEI COMUNI RICADENTI NELLA "TERRA DEI FUOCHI"</t>
  </si>
  <si>
    <t>SOMME DA ASSEGNARE ALLA FONDAZIONE PER LA CREAZIONE DI UNA INFRASTRUTTURA SCIENTIFICA E DI RICERCA PER LA REALIZZAZIONE DEL PROGETTO "HUMAN TECHNOPOLE"</t>
  </si>
  <si>
    <t>SOMME DA ASSEGNARE ALLA REGIONE PIEMONTE PER LA LINEA FERROVIARIA BIELLA-NOVARA</t>
  </si>
  <si>
    <t>SOMME DA ASSEGNARE ALL'AUTORITA' DI SISTEMA PORTUALE DEL MAR LIGURE OCCIDENTALE PER I PIANI DI SVILUPPO PORTUALI</t>
  </si>
  <si>
    <t>SOMME DA ASSEGNARE ALLE AUTORITA' PORTUALI PER COSTRUZIONI DI OPERE RELATIVE AI PORTI DI PRIMA E DI SECONDA CATEGORIA - PRIMA CLASSE - NONCHE' DI QUELLE EDILIZIE IN SERVIZIO DELL'ATTIVITA' TECNICA, AMMINISTRATIVA E DI POLIZIA DEI PORTI - DIFESA DI SPIAGGE - SPESE PER LA COSTRUZIONE, SISTEMAZIONE E COMPLETAMENTO DI INFRASTRUTTURE INTERMODALI ED ESCAVAZIONI MARITTIME.</t>
  </si>
  <si>
    <t>SOMME DA ASSEGNARE ALLE REGIONI E ALLE PROVINCE AUTONOME DI TRENTO E BOLZANO DA DESTINARE A INFRASTRUTTURE TECNOLOGICHE PER LA RIDUZIONE DEI TEMPI DI ATTESA DELLE PRESTAZIONI SANITARIE</t>
  </si>
  <si>
    <t>SOMME DA ASSEGNARE PER INTERVENTI INFRASTRUTTURALI DI ADEGUAMENTO, RISTRUTTURAZIONE E NUOVA COSTRUZIONE DI EDIFICI PUBBLICI - PROGRAMMA "6.000 CAMPANILI"</t>
  </si>
  <si>
    <t>SOMME DA ASSEGNARE PER LA REALIZZAZIONE DELL'ASSE VIARIO MARCHE - UMBRIA E QUADRILATERO DI PENETRAZIONE INTERNA - MAXILOTTO 1: S.S. 77 «VAL DI CHIENTI» TRATTA "FOLIGNO - PONTELATRAVE"</t>
  </si>
  <si>
    <t>SOMME DA ASSEGNARE PER LA REALIZZAZIONE DI OPERE INFRASTRUTTURALI NELL'AMBITO DEL PON TRASPORTI 2000-2006</t>
  </si>
  <si>
    <t>SOMME DA ASSEGNARE PER LA TRATTA COLOSSEO- PIAZZA VENEZIA DELLA LINEA C DI ROMA</t>
  </si>
  <si>
    <t>SOMME DA REALIZZARE ALLA REGIONE LOMBARDIA PER LA REALIZZAZIONE DELLE OPERE NECESSARIE AL RIPRISTINO DEL PONTE SAN MICHELE TRA CALUSCIO E PADERNO D'ADDA, E ALLA NECESSITA' DI UN SOSTEGNO AI SERVIZI DI TRASPORTO PUBBLICO LOCALE</t>
  </si>
  <si>
    <t>SOMME DA TRASFERIRE ALL'AGENZIA DELLE ENTRATE E ALL'AGENZIA DELLE ENTRATE-RISCOSSIONE PER LA REALIZZAZIONE DEGLI INTERVENTI CONNESSI ALLA DIGITALIZZAZIONE DELLE AMMINISTRAZIONI STATALI.</t>
  </si>
  <si>
    <t>SOMME DA TRASFERIRE ALL'AGENZIA NAZIONALE PER LA METEOROLOGIA E CLIMATOLOGIA "ITALIAMETEO"</t>
  </si>
  <si>
    <t>SOMME DA TRASFERIRE ALLE REGIONI A TITOLO DI CONTRIBUTI A FONDO PERDUTO PER LA REALIZZAZIONE DI OPERE FINALIZZATE AL SUPERAMENTO O ALL'ABBATTIMENTO DI BARRIERE ARCHITETTONICHE NEGLI EDIFICI PRIVATI DA RIPARTIRE AI SENSI DELL'ARTICOLO 10 DELLA LEGGE 9 GENNAIO 1989, N. 13.</t>
  </si>
  <si>
    <t>SOMME DESTINATE ALLA TRANVIA DI FIRENZE</t>
  </si>
  <si>
    <t>SOMME OCCORRENTI PER L'ATTUAZIONE DEI PIANI NAZIONALI DI SETTORE</t>
  </si>
  <si>
    <t>SPESA PER LA PARTECIPAZIONE ITALIANA AI PROGRAMMI DELL'AGENZIA SPAZIALE EUROPEA E PER I PROGRAMMI SPAZIALI NAZIONALI DI RILEVANZA STRATEGICA</t>
  </si>
  <si>
    <t>SPESE PER IL RINNOVO DEL PARCO MEZZI UTILIZZATI NELLA CITTA' METROPOLITANA DI GENOVA</t>
  </si>
  <si>
    <t>SPESE PER LA REALIZZAZIONE DELLE INFRASTRUTTURE PER LA MOBILITA' AL SERVIZIO DELLA FIERA DI VERONA, DI FOGGIA E DI PADOVA</t>
  </si>
  <si>
    <t>SPESE PER LA REALIZZAZIONE DELLE INFRASTRUTTURE PER LA MOBILITA' AL SERVIZIO DELLE FIERE DI BARI, VERONA, FOGGIA E PADOVA</t>
  </si>
  <si>
    <t>SUPERVISIONE DEI CENTRI DI CERTIFICAZIONE DEL LUPPOLO</t>
  </si>
  <si>
    <t>TRASFERIMENTI ALLE AMMINISTRAZIONI PUBBLICHE PER SOSTENERE TEATRI E LUOGHI DI SPETTACOLO E CONCERTI</t>
  </si>
  <si>
    <t>BORSE DI STUDIO PER LA FORMAZIONE E QUALIFICAZIONE DEL PERSONALE ADDETTO ALLE STRUTTURE - ITALIANE ED ESTERE - PER I PRELIEVI E TRAPIANTI DI ORGANI E TESSUTI, NONCHE' PER L'INCENTIVAZIONE DELLA RELATIVA RICERCA.</t>
  </si>
  <si>
    <t>CONTRIBUTO AI LIBERI CONSORZI E ALLE CITTA’ METROPOLITANE DELLA REGIONE SICILIANA A TITOLO DI PARZIALE CONCORSO ALLA FINANZA PUBBLICA DA PARTE DEI MEDESIMI ENTI</t>
  </si>
  <si>
    <t>CONTRIBUTO ALLA REGIONE SARDEGNA AI SENSI DEL PUNTO 5 DELL'ACCORDO DEL 7 NOVEMBRE 2019</t>
  </si>
  <si>
    <t>CONTRIBUTO IN FAVORE DEL COMUNE DI PISTOIA PER LA REALIZZAZIONE DEL PISTOIA BLUES FESTIVAL</t>
  </si>
  <si>
    <t>CONTRIBUTO IN FAVORE DELLA FONDAZIONE ENTE VILLE VESUVIANE</t>
  </si>
  <si>
    <t>CONTRIBUTO PER L'ORGANIZZAZIONE E IL FUNZIONAMENTO DELL'ISTITUTO NAZIONALE PER LA PROMOZIONE DELLA SALUTE DELLE POPOLAZIONI MIGRANTI E PER IL CONTRASTO DELLE MALATTIE DELLA POVERTA' (INMP)</t>
  </si>
  <si>
    <t>CORRESPONSIONE DELL'INDENNITA' DI BUONUSCITA SPETTANTE AL PERSONALE DI POSTE ITALIANE SPA MATURATA FINO AL 27 FEBBRAIO 1998 - GESTIONE COMMISSARIALE CON ONERE A CARICO DEL BILANCIO DELLO STATO</t>
  </si>
  <si>
    <t>FONDO "ANTONIO MEGALIZZI" PER LA TRASMISSIONE RADIOFONICA UNIVERSITARIA</t>
  </si>
  <si>
    <t>FONDO DA ASSEGNARE ALL'AGENZIA PER LA PROMOZIONE ALL'ESTERO E L'INTERNAZIONALIZZAZIONE DELLE IMPRESE ITALIANE</t>
  </si>
  <si>
    <t>FONDO DA ASSEGNARE ALLE REGIONI PER FRONTEGGIARE LE SPESE RELATIVE ALL'ASSISTENZA PER L'AUTONOMIA E LA COMUNICAZIONE PERSONALE DEGLI ALUNNI CON DISABILITA' FISICHE O SENSORIALI</t>
  </si>
  <si>
    <t>FONDO DESTINATO ALLA PROMOZIONE DELLA LETTURA, ALLA TUTELA E ALLA VALORIZZAZIONE DEL PATRIMONIO LIBRARIO, ALLA RIORGANIZZAZIONE E ALL'INCREMENTO DELL'EFFICIENZA DEI SISTEMI BIBLIOTECARI</t>
  </si>
  <si>
    <t>FONDO PER IL SOSTEGNO ALL'ACQUISTO DI SOSTITUTI DEL LATTE MATERNO</t>
  </si>
  <si>
    <t>FONDO PER LA PROMOZIONE DI MISURE DI SVILUPPO ECONOMICO E L'ATTIVAZIONE DI UNA SOCIAL CARD NELLE REGIONI INTERESSATE DALLA ESTRAZIONE DI IDROCARBURI LIQUIDI E GASSOSI</t>
  </si>
  <si>
    <t>POTENZIAMENTO DELLE ATTIVITA' DI ANALISI E DOCUMENTAZIONE IN MATERIA DI POLITICA INTERNAZIONALE.</t>
  </si>
  <si>
    <t>RETE NAZIONALE DEI REGISTRI DEI TUMORI E DEI SISTEMI DI SORVEGLIANZA</t>
  </si>
  <si>
    <t>RIMBORSO TRATTAMENTO ECONOMICO FONDAMENTALE DEL PERSONALE IN POSIZIONE DI COMANDO PRESSO LA DIREZIONE GENERALE DELLA COOPERAZIONE ALLO SVILUPPO PROVENIENTE DA AMMINISTRAZIONI PUBBLICHE</t>
  </si>
  <si>
    <t>RIMBORSO TRATTAMENTO ECONOMICO FONDAMENTALE DEL PERSONALE IN POSIZIONE DI COMANDO, IN QUALITA' DI ESPERTI, AI SENSI DELL'ARTICOLO 168 DEL DPR N. 18/67, PROVENIENTE DA AMMINISTRAZIONI PUBBLICHE</t>
  </si>
  <si>
    <t>RISORSE PER ATTIVITA' DI CONTROLLO SULLA VERIFICA DELLA SUSSISTENZA DELLE CONDIZIONI PER IL DIRITTO ALLE AGEVOLAZIONI PER GLI INTERVENTI DI RIQUALIFICAZIONE ENERGETICA DI PARTI COMUNI DEGLI EDIFICI CONDOMINIALI</t>
  </si>
  <si>
    <t>SOMMA DA ASSEGNARE AI COMUNI E I LORO CONSORZI QUALE CONTRIBUTO SUGLI INTERESSI PER L'ASSUNZIONE DI MUTUI VENTENNALI PER IL COMPLETAMENTO DEL PROGRAMMA DI INTERVENTI PER LA METANIZZAZIONE DEL MEZZOGIORNO E DEI COMUNI DEL CENTRO-NORD</t>
  </si>
  <si>
    <t>SOMMA DA DESTINARE ALL'AMPLIAMENTO DEL PARCO MUSEO MINERARIO DELLE MINIERE DI ZOLFO DELLE MARCHE E DELL'EMILIA ROMAGNA</t>
  </si>
  <si>
    <t>SOMMA DA TRASFERIRE ALLA PRESIDENZA DEL CONSIGLIO DEI MINISTRI PER IL FONDO PER LA CARTA GIOVANI NAZIONALE</t>
  </si>
  <si>
    <t>SOMMA DA TRASFERIRE ALLA PRESIDENZA DEL CONSIGLIO DEI MINISTRI PER L'ATTUAZIONE DEGLI OBIETTIVI DELL'AGENDA DIGITALE ITALIANA</t>
  </si>
  <si>
    <t>SOMMA DA TRASFERIRE ALLA PRESIDENZA DEL CONSIGLIO DEI MINISTRI PER LE CELEBRAZIONI DEI CINQUANTA ANNI DELLE REGIONI</t>
  </si>
  <si>
    <t>SOMMA DA TRASFERIRE ALLA PRESIDENZA DEL CONSIGLIO DEI MINISTRI PER LO SVILUPPO DELLA PIATTAFORMA DIGITALE PER LE NOTIFICHE DELLA PUBBLICA AMMINISTRAZIONE</t>
  </si>
  <si>
    <t>SOMME DA ASSEGNARE ALLA REGIONE SICILIA PER CONSENTIRE LA RIDUZIONE DEI DISAGI DERIVANTI DALLA CONDIZIONE DI INSULARITA'</t>
  </si>
  <si>
    <t>SOMME DA DESTINARE AL COMUNE DI ANCONA PER LE SPESE DI FUNZIONAMENTO DEL MUSEO TATTILE STATALE OMERO</t>
  </si>
  <si>
    <t>SOMME DA DESTINARE ALL'ACCOGLIENZA DEGLI STRANIERI RICHIEDENTI IL RICONOSCIMENTO DELLO STATUS DI RIFUGIATO NEL TERRITORIO NAZIONALE</t>
  </si>
  <si>
    <t>SOMME DA TRASFERIRE ALLA PRESIDENZA DEL CONSIGLIO DEI MINISTRI PER I COMPENSI DA CORRISPONDERE AI COMMISSARI STRAORDINARI ZES</t>
  </si>
  <si>
    <t>SOMME DESTINATE ALLE AUTORITA' DI BACINO DISTRETTUALE</t>
  </si>
  <si>
    <t>SOMME PER LA REALIZZAZIONE DI INIZIATIVE CULTURALI E DI SPETTACOLO NEI COMUNI DELLA PROVINCIA DI PARMA</t>
  </si>
  <si>
    <t>SPESE PER LA PROMOZIONE DI PRODOTTI EDITORIALI PER LA DIFFUSIONE DELLA LINGUA E DELLA CULTURA ITALIANA NEL MONDO</t>
  </si>
  <si>
    <t>STANZIAMENTO DA ASSEGNARE AI COMUNI PER LA COPERTURA DELLE SPESE CONNESSE ALLA GESTIONE E DISTRIBUZIONE DELLA CARTA D'IDENTITA' ELETTRONICA, FINANZIATO CON LA RIASSEGNAZIONE ALLA SPESA DELLE ENTRATE RELATIVE AD UNA QUOTA PARI A EURO 0,70 DELL'IMPOSTA SUL VALORE AGGIUNTO INCLUSA NEL COSTO DEL DOCUMENTO.</t>
  </si>
  <si>
    <t>SANZIONI E INTERESSI RELATIVI ALLA RISCOSSIONE DELLE IMPOSTE INDIRETTE</t>
  </si>
  <si>
    <t>ACCISA SUL GAS NATURALE PER COMBUSTIONE</t>
  </si>
  <si>
    <t>ACCISA SULL'ENERGIA ELETTRICA</t>
  </si>
  <si>
    <t>titolo</t>
  </si>
  <si>
    <t>categoria</t>
  </si>
  <si>
    <t>capitolo</t>
  </si>
  <si>
    <t>Capitolo di spesa</t>
  </si>
  <si>
    <t>ANNUALITA' QUINDICENNALI PER IL FINANZIAMENTO DEI PIANI ECONOMICI DELLA REGIONE SICILIA A TITOLO DI CONTRIBUTO DI SOLIDARIETA' NAZIONALE</t>
  </si>
  <si>
    <t>ANNUALITA' RELATIVE A CONTRIBUTI DELLO STATO PER LA REALIZZAZIONE DI OPERE NEI SETTORI DELLA VIABILITA', OPERE IDRAULICHE ED IMPIANTI ELETTRICI, EDILIZIA PUBBLICA ED OPERE IGIENICHE E SANITARIE, ASSEGNATI ALLE REGIONI A STATUTO ORDINARIO IN RELAZIONE A PROVVEDIMENTI NON DEFINITI E TRASFERITI ALLA COMPETENZA DELLE STESSE</t>
  </si>
  <si>
    <t>CONTRIBUTI A ENTI DI RICERCA PER LO SVILUPPO E IL MANTENIMENTO DELLA RETE QUALITA' CEREALI E PER L'IMPLEMENTAZIONE DEI SISTEMI DI QUALITA' ALIMENTARI NAZIONALI</t>
  </si>
  <si>
    <t>CONTRIBUTI E TRASFERIMENTI A FAVORE DEI PARCHI NAZIONALI</t>
  </si>
  <si>
    <t>CONTRIBUTI IN CONTO CAPITALE DESTINATI AL PROGRAMMA INNOVATIVO DENOMINATO "CONTRATTI DI QUARTIERE II" FINALIZZATO AD INCREMENTARE LA DOTAZIONE INFRASTRUTTURALE DEI QUARTIERI DEGRADATI DI COMUNI E CITTA' A PIU' FORTE DISAGIO ABITATIVO ED OCUUPAZIONALE.</t>
  </si>
  <si>
    <t>CONTRIBUTI IN FAVORE DELL'ENTE PER LO SVILUPPO DELL'IRRIGAZIONE IN PUGLIA LUCANIA E IRPINIA</t>
  </si>
  <si>
    <t>CONTRIBUTI PER IL MIGLIORAMENTO TECNICO-AMBIENTALE DEI SERVIZI DI TRASPORTO PUBBLICO SUI LAGHI D'ISEO E TRASIMENO</t>
  </si>
  <si>
    <t>CONTRIBUTI QUINDICENNALI ALLA REGIONE SICILIA A TITOLO DI ACCONTO PER LA DEFINIZIONE DI RAPPORTI FINANZIARI PREGRESSI RELATIVI ALLE IMPOSTE SULLE ASSICURAZIONI RC AUTO</t>
  </si>
  <si>
    <t>CONTRIBUTI TRENTACINQUENNALI A FAVORE DEI COMUNI CHE COSTRUISCONO O AMPLIANO EDIFICI DESTINATI A PROPRIE SEDI E DELLE PROVINCE CHE COSTRUISCONO, SISTEMANO O RESTAURANO ARCHIVI DI STATO</t>
  </si>
  <si>
    <t>CONTRIBUTI TRENTACINQUENNALI A FAVORE DEI COMUNI, RICADENTI NEI TERRITORI DELLE REGIONI A STATUTO SPECIALE, CHE COSTRUISCONO O AMPLIANO EDIFICI DESTINATI A PROPRIE SEDI</t>
  </si>
  <si>
    <t>CONTRIBUTI TRENTACINQUENNALI A FAVORE DI ENTI LOCALI, PER L'ESECUZIONE DI OPERE STRADALI.</t>
  </si>
  <si>
    <t>CONTRIBUTI TRENTACINQUENNALI PER IL COMPLETAMENTO DELLE COSTRUZIONI IN CORSO DI OSPEDALI, CLINICHE UNIVERSITARIE, POLICLINICI ED OSPEDALI CLINICIZZATI, RELATIVAMENTE AI COMUNI DELLE MARCHE COLPITI DAI TERREMOTI DEL GENNAIO, FEBBRAIO E GIUGNO 1972</t>
  </si>
  <si>
    <t>CONTRIBUTI TRENTACINQUENNALI PER L'ESECUZIONE DELLE OPERE RECANTI PROVVIDENZE PER IL COMUNE DI ROMA</t>
  </si>
  <si>
    <t>CONTRIBUTO A FAVORE DEL COMUNE DI PIETRELCINA PER LA PREDISPOSIZIONE DI IDONEI SERVIZI E DI LOCALI DI ACCOGLIENZA DEI PELLEGRINI NONCHE' PER IL MIGLIORAMENTO DELLE STRUTTURE NECESSARIE PER L'ACCESSO DEI VISITATORI</t>
  </si>
  <si>
    <t>CONTRIBUTO AI COMUNI CAPOLUOGO DELLE CITTA' METROPOLITANE IN DISSESTO AI FINI DEL CONCORSO PER IL PAGAMENTO DELLE RATE DEI MUTUI CONTRATTI PER SPESE DI INVESTIMENTO</t>
  </si>
  <si>
    <t>CONTRIBUTO ALLA REGIONE FRIULI - VENEZIA GIULIA PER LA TUTELA DELLA MINORANZA LINGUISTICA SLOVENA.</t>
  </si>
  <si>
    <t>CONTRIBUTO ALLA REGIONE FRIULI VENEZIA GIULIA PER LE SPESE DI INVESTIMENTO PER LA MANUTENZIONE STRAORDINARIA DI STRADE, SCUOLE E IMMOBILI E PER LA REALIZZAZIONE DI OPERE IDRAULICHE E IDROGEOLOGICHE PER LA PREVENZIONE DI DANNI ATMOSFERICI</t>
  </si>
  <si>
    <t>CONTRIBUTO ALLA REGIONE SICILIANA PER LE SPESE DI MANUTENZIONE STRAORDINARIA DI STRADE E SCUOLE DA DESTINARE AI LIBERI CONSORZI E CITTA' METROPOLITANE</t>
  </si>
  <si>
    <t>CONTRIBUTO ALLA REGIONE VALLE D'AOSTA PER LE SPESE DI INVESTIMENTO PER LO SVILUPPO ECONOMICO E LA TUTELA DEL TERRITORIO</t>
  </si>
  <si>
    <t>CONTRIBUTO ALL'AGENZIA NAZIONALE PER L'AMMINISTRAZIONE E LA DESTINAZIONE DEI BENI SEQUESTRATI E CONFISCATI ALLA CRIMINALITA' ORGANIZZATA PER LE SPESE DI INVESTIMENTO</t>
  </si>
  <si>
    <t>CONTRIBUTO ALL'ISTITUTO NAZIONALE DI GEOFISICA E VULCANOLOGIA (INGV) PER LO SVILUPPO E L'IMPLEMENTAZIONE DI UNA RETE MULTIPARAMETRICA INTEGRATA DI MONITORAGGIO GEOFISICO E GEOCHIMICO NONCHE' PER LE ATTIVITA' DI SORVEGLIANZA SISMICA E VULCANICA SUL TERRITORIO NAZIONALE.</t>
  </si>
  <si>
    <t>CONTRIBUTO DELL'ITALIA ALL'ESA PER SVILUPPO DI VARI PROGRAMMI OPZIONALI NEL SETTORE AEROSPAZIALE PER L'ESPLORAZIONE SPAZIALE, PER OSSERVAZIONE DELLE TERRA, PER LE TELECOMUNICAZIONI, LE APPLICAZIONI INTEGRATE E PER I LANCIATORI</t>
  </si>
  <si>
    <t>CONTRIBUTO QUINDICENNALE A FAVORE DELL'ANAS SPA, PER CONSENTIRE L'INIZIO DEI LAVORI RELATIVI ALLA STRADA STATALE N.38 PER L'ACCESSO ALLA VALTELLINA</t>
  </si>
  <si>
    <t>CONTRIBUTO SPECIALE ALLA REGIONE CALABRIA PER L'ATTUAZIONE DEGLI INTERVENTI STRAORDINARI DI COMPETENZA REGIONALE NEI SETTORI DELLA SILVICOLTURA, DELLA TUTELA DEL PATRIMONIO FORESTALE, DELLA DIFESA DEL SUOLO, DELLA SISTEMAZIONE IDRAULICO-FORESTALE E DELLE CONNESSE INFRASTRUTTURE CIVILI, AI FINI DEL POTENZIAMENTO DEI COMPARTI AGRICOLO E TURISTICO</t>
  </si>
  <si>
    <t>FINANZIAMENTO DEI PROGETTI INTERNAZIONALI CTA E SKA. CONSOLIDAMENTO DEI SEGMENTI DI RICERCA E SVILUPPO IN TECNOLOGIE INNOVATIVE E INTERVENTI DI CONSOLIDAMENTO STRUTTURALE</t>
  </si>
  <si>
    <t>FINANZIAMENTO PER LA REALIZZAZIONE DEL PROGRAMMA ELETTRA 2.0</t>
  </si>
  <si>
    <t>FONDO DA UTILIZZARE PER FAVORIRE GLI INVESTIMENTI DEGLI ENTI TERRITORIALI DA REALIZZARE ATTRAVERSO L'UTILIZZO DEI RISULTATI DI AMMINISTRAZIONE DEGLI ESERCIZI PRECEDENTI</t>
  </si>
  <si>
    <t>FONDO NAZIONALE PER LA MONTAGNA</t>
  </si>
  <si>
    <t>FONDO PER IL FINANZIAMENTO DEL PIANO NAZIONALE INFRASTRUTTURALE PER LA RICARICA DEI VEICOLI ELETTRICI</t>
  </si>
  <si>
    <t>FONDO PER LA MESSA IN SICUREZZA DEI PONTI ESISTENTI, LA REALIZZAZIONE DI NUOVI E LA SOSTITUZIONE DI QUELLI ESISTENTI SUL BACINO DEL PO</t>
  </si>
  <si>
    <t>FONDO PER LA REALIZZAZIONE DI INFRASTRUTTURE AL SERVIZIO DELLE FIERE</t>
  </si>
  <si>
    <t>FONDO PER LA RICOSTRUZIONE DEI TERRITORI DEI COMUNI DI CASAMICCIOLA TERME, FORIO E LACCO AMENO DELL'ISOLA DI ISCHIA COLPITI DAL SISMA DEL 21 AGOSTO 2017</t>
  </si>
  <si>
    <t>FONDO PER L'AGEVOLAZIONE DEI PIANI DI RIENTRO DEI COMUNI IN GESTIONE COMMISSARIALE STRAORDINARIA</t>
  </si>
  <si>
    <t>FONDO PER L'ATTUAZIONE DEL PROGRAMMA DEGLI INTERVENTI PER ROMA CAPITALE.</t>
  </si>
  <si>
    <t>FONDO PEREQUATIVO PER LE AUTORITA' PORTUALI</t>
  </si>
  <si>
    <t>INTERVENTI INFRASTRUTTURALI NELLE AREE DEPRESSE</t>
  </si>
  <si>
    <t>ISTITUTO SUPERIORE PER LA PROTEZIONE E LA RICERCA AMBIENTALE</t>
  </si>
  <si>
    <t>LIMITI D'IMPEGNO PER ALLOGGI E RESIDENZE UNIVERSITARIE</t>
  </si>
  <si>
    <t>SOMMA DA ASSEGNARE AL COMUNE DI ROMA PER IL PIANO DI RIENTRO FINANZIARIO</t>
  </si>
  <si>
    <t>SOMMA DA ASSEGNARE AL COMUNE DI ROMA PER IL PIANO DI RIENTRO FINANZIARIO DERIVANTE DALL'INTROITO DELL'ADDIZIONALE COMMISSARIALE SUI DIRITTI D'IMBARCO DEI PASSEGGERI IN PARTENZA DAGLI AEROPORTI DI ROMA ED ALL'INCREMENTO DELL'ADDIZIONALE COMUNALE ALL'IRPEF</t>
  </si>
  <si>
    <t>SOMMA DA ASSEGNARE PER IL COMPLETAMENTO DELLA COPERTURA DEL PASSANTE FERROVIARIO DI TORINO</t>
  </si>
  <si>
    <t>SOMMA DA CORRISPONDERE ALL'AGENZIA PER LE EROGAZIONI IN AGRICOLTURA PER LA RAZIONALIZZAZIONE DELLA PRODUZIONE BIETICOLO -SACCARIFERA IN ITALIA</t>
  </si>
  <si>
    <t>SOMMA DA DESTINARE AGLI UFFICI SPECIALI PER LA CITTA' DELL'AQUILA E PER I COMUNI DEL CRATERE, AL COMUNE DELL'AQUILA E AD ALTRI SOGGETTI PER LA RICOSTRUZIONE ED IL RILANCIO SOCIO-ECONOMICO DEI TERRITORI INTERESSATI DAL SISMA DELL'APRILE 2009</t>
  </si>
  <si>
    <t>SOMMA DA EROGARE AL COMUNE DI MOLFETTA PER LA REALIZZAZIONE DEI LAVORI DI COMPLETAMENTO, BANCHINAMENTO, DRAGAGGIO E DI RACCORDO STRADALE DELLA DIGA FORANEA</t>
  </si>
  <si>
    <t>SOMMA DA TRASFERIRE ALLA CORTE DEI CONTI PER LA REALIZZAZIONE DEGLI INTERVENTI CONNESSI AL FINANZIAMENTO DEGLI INVESTIMENTI E LO SVILUPPO INFRASTRUTTURALE</t>
  </si>
  <si>
    <t>SOMMA OCCORRENTE PER IL FINANZIAMENTO DELLA SCUOLA SPERIMENTALE DI DOTTORATO INTERNAZIONALE GRAN SASSO SCIENCE INSTITUTE GSSI</t>
  </si>
  <si>
    <t>SOMME DA ASSEGNARE AGLI ENTI LOCALI PER LA PROGETTAZIONE E REALIZZAZIONE DI OPERE PER IL MIGLIORAMENTO DELLA VIABILITA' DI PARTICOLARI REALTA' TERRITORIALI</t>
  </si>
  <si>
    <t>SOMME DA ASSEGNARE AL COMMISSARIO AD ACTA PER LA PROGETTAZIONE E REALIZZAZIONE DI OPERE DI IMPIANTISTICA SPORTIVA E PER OPERE CONNESSE ALLA RIQUALIFICAZIONE DELL'AREA TURISTICA PER CONSENTIRE IL PROGETTO SPORTIVO DELLE FINALI DI COPPA DEL MONDO DI SCI DI MARZO 2020 E I CAMPIONATI MONDIALI DI SCI ALPINO DI FEBBRAIO 2021</t>
  </si>
  <si>
    <t>SOMME DA ASSEGNARE ALLE REGIONI PER INTERVENTI NEL CAMPO DEL MIGLIORAMENTO GENETICO DEL BESTIAME, CON PARTICOLARE RIFERIMENTO ALLA TENUTA DEI LIBRI GENEALOGICI ED AI CONTROLLI FUNZIONALI</t>
  </si>
  <si>
    <t>SOMME DA ASSEGNARE ALLE REGIONI PER LA REALIZZAZIONE DI INTERVENTI DI RIORGANIZZAZIONE E RIQUALIFICAZIONE DELL'ASSISTENZA SANITARIA NEI GRANDI CENTRI ABITATI</t>
  </si>
  <si>
    <t>SOMME DA ASSEGNARE PER LA VALORIZZAZIONE DELL'ISTITUTO ITALIANO DI TECNOLOGIA</t>
  </si>
  <si>
    <t>SOMME DA DESTINARE AI COMUNI PER CONSENTIRE LA REALIZZAZIONE E LA MANUTENZIONE DI OPERE PUBBLICHE NEGLI ENTI LOCALI SCIOLTI PER INFILTRAZIONI MAFIOSE</t>
  </si>
  <si>
    <t>SOMME DA DESTINARE ALLA RISTRUTTURAZIONE DELL'IMMOBILE ADIBITO A SEDE DELL'AGENZIA ITALIANA PER LA COOPERAZIONE ALLO SVILUPPO.</t>
  </si>
  <si>
    <t>SOMME DA EROGARE ALLE REGIONI E ALLE PROVINCE AUTONOME DI TRENTO E BOLZANO PER LA REALIZZAZIONE DI STRUTTURE DEDICATE ALL'ASSISTENZA PALLIATIVA E DI SUPPORTO PER I PAZIENTI ED I LORO FAMILIARI</t>
  </si>
  <si>
    <t>SOMME DA RIPARTIRE PER ASSICURARE LA CONTINUITA' DEGLI INTERVENTI PUBBLICI NEL SETTORE AGRICOLO E FORESTALE</t>
  </si>
  <si>
    <t>SOMME DA TRASFERIRE ALL'ENTE NAZIONALE PER L'AVIAZIONE CIVILE</t>
  </si>
  <si>
    <t>SOMME DA TRASFERIRE ALL'ISTITUTO NAZIONALE PER L'ANALISI DELLE POLITICHE PUBBLICHE (INAPP)</t>
  </si>
  <si>
    <t>SOMME DA VERSARE AL CONTO CORRENTE INFRUTTIFERO APERTO PRESSO LA TESORERIA CENTRALE DELLO STATO DENOMINATO "MINISTERO DEL TESORO - FONDO DI ROTAZIONE PER L'ATTUAZIONE DELLE POLITICHE COMUNITARIE: FINANZIAMENTI NAZIONALI</t>
  </si>
  <si>
    <t>SOMME PER LA REALIZZAZIONE DI PROGETTI NEL SETTORE APISTICO FINALIZZATI AL SOSTEGNO DELLE PRODUZIONI E ALLEVAMENTI DI PARTICOLARE RILIEVO AMBIENTALE</t>
  </si>
  <si>
    <t>SPESA PER LE ESIGENZE DELL'ISTITUTO NAZIONALE DI VALUTAZIONE DEL SISTEMA EDUCATIVO DI ISTRUZIONE E FORMAZIONE (INVALSI)</t>
  </si>
  <si>
    <t>SPESE PER INTERVENTI DI AMMODERNAMENTO E DI POTENZIAMENTO DELLA VIABILITA' SECONDARIA ESISTENTE NELLA REGIONE SICILIA E NELLA REGIONE CALABRIA NON COMPRESA NELLE STRADE GESTITE DA A.N.A.S. SPA</t>
  </si>
  <si>
    <t>SPESE RELATIVE ALLA COSTRUZIONE E ALL'ESERCIZIO DELL'IMPIANTO LASER EUROPEO A ELETTRONI LIBERI A RAGGI X</t>
  </si>
  <si>
    <t>Relazioni finanziarie con le autonomie territoriali</t>
  </si>
  <si>
    <t>L'Italia in Europa e nel mondo</t>
  </si>
  <si>
    <t>Difesa e sicurezza del territorio</t>
  </si>
  <si>
    <t>Giustizia</t>
  </si>
  <si>
    <t>Ordine pubblico e sicurezza</t>
  </si>
  <si>
    <t>Soccorso civile</t>
  </si>
  <si>
    <t>Agricoltura, politiche agroalimentari e pesca</t>
  </si>
  <si>
    <t>Energia e diversificazione delle fonti energetiche</t>
  </si>
  <si>
    <t>Competitivita' e sviluppo delle imprese</t>
  </si>
  <si>
    <t>Regolazione dei mercati</t>
  </si>
  <si>
    <t>Diritto alla mobilita' e sviluppo dei sistemi di trasporto</t>
  </si>
  <si>
    <t>Infrastrutture pubbliche e logistica</t>
  </si>
  <si>
    <t>Comunicazioni</t>
  </si>
  <si>
    <t>Commercio internazionale ed internazionalizzazione del sistema produttivo</t>
  </si>
  <si>
    <t>Ricerca e innovazione</t>
  </si>
  <si>
    <t>Sviluppo sostenibile e tutela del territorio e dell'ambiente</t>
  </si>
  <si>
    <t>Casa e assetto urbanistico</t>
  </si>
  <si>
    <t>Tutela della salute</t>
  </si>
  <si>
    <t>Tutela e valorizzazione dei beni e attivita' culturali e paesaggistici</t>
  </si>
  <si>
    <t>Istruzione scolastica</t>
  </si>
  <si>
    <t>Istruzione universitaria e formazione post-universitaria</t>
  </si>
  <si>
    <t>Diritti sociali, politiche sociali e famiglia</t>
  </si>
  <si>
    <t>Politiche previdenziali</t>
  </si>
  <si>
    <t>Politiche per il lavoro</t>
  </si>
  <si>
    <t>Immigrazione, accoglienza e garanzia dei diritti</t>
  </si>
  <si>
    <t>Sviluppo e riequilibrio territoriale</t>
  </si>
  <si>
    <t>Politiche economico-finanziarie e di bilancio e tutela della finanza pubblica</t>
  </si>
  <si>
    <t>Giovani e sport</t>
  </si>
  <si>
    <t>Turismo</t>
  </si>
  <si>
    <t>Servizi istituzionali e generali delle amministrazioni pubbliche</t>
  </si>
  <si>
    <t>Fondi da ripartire</t>
  </si>
  <si>
    <t>Debito pubblico</t>
  </si>
  <si>
    <t>N.ro</t>
  </si>
  <si>
    <t>Missione</t>
  </si>
  <si>
    <t>Amm.ne generale e supporto alla rappres. di Governo e dello Stato sul territorio</t>
  </si>
  <si>
    <t>Organi costituzionali, a rilevanza costituzionale e PCM</t>
  </si>
  <si>
    <t>Comp. %</t>
  </si>
  <si>
    <t>Var, %</t>
  </si>
  <si>
    <t>Correnti</t>
  </si>
  <si>
    <t>c/Capitale</t>
  </si>
  <si>
    <t>Indebitamento netto PA              (Sec 2010)</t>
  </si>
  <si>
    <t>Saldo netto da finanziare</t>
  </si>
  <si>
    <t>- (di cui Risparmio pubblico)</t>
  </si>
  <si>
    <t>ASSEGNAZIONE DI RISORSE AGLI UFFICI SCOLASTICI REGIONALI PER IL SOSTEGNO FINANZIARIO AI PATTI DI COMUNITA'</t>
  </si>
  <si>
    <t>CONTRIBUTI ALLE AUTORITA' PORTUALI PER L'ESENZIONE DEL PAGAMENTO DELLA TASSA DI ANCORAGGIO</t>
  </si>
  <si>
    <t>CONTRIBUTI DA CORRISPONDERE ALL'INAIL A CARICO DELLO STATO PER LA COSTRUZIONE DI SCUOLE INNOVATIVE E AGLI ENTI LOCALI AI FINI DELL'ACQUISIZIONE IN AFFITTO INCLUSO L'ACQUISTO, IL LEASING O IL NOLEGGIO DI STRUTTURE TEMPORANEE, DI ULTERIORI SPAZI DA DESTINARE ALL'ATTIVITA' DIDATTICA, NONCHE' DELLE SPESE ACCESSORIE</t>
  </si>
  <si>
    <t>CONTRIBUTO ALLA FONDAZIONE PATRIMONIO COMUNE DELL'ASSOCIAZIONE NAZIONALE DEI COMUNI ITALIANI PER SUPPORTO TECNICO AGLI ENTI LOCALI NELL'INDIVIDUAZIONE, NELLA REGOLARIZZAZIONE, NELLA TRASFORMAZIONE E NELLA MESSA A NORMA DELLE STRUTTURE DI PROPRIETÀ DEI MEDESIMI ENTI DA UTILIZZARE PER L'EMERGENZA DA COVID-19</t>
  </si>
  <si>
    <t>CONTRIBUTO ALLA REGIONE SARDEGNA E ALLE PROVINCE AUTONOME DI TRENTO E BOLZANO CORRISPONDENTE ALLA QUOTA ECCEDENTE IL CONCORSO ALLA FINANZA PUBBLICA ANNO 2020 A RISTORO DELLA PERDITA DI GETTITO PER COVID-19</t>
  </si>
  <si>
    <t>CONTRIBUTO ALLA REGIONE SARDEGNA RELATIVO ALLE QUOTE CAPITALE DI MUTUI VERSATE NELL'ANNO 2020</t>
  </si>
  <si>
    <t>CONTRIBUTO ALLO STABILIMENTO CHIMICO FARMACEUTICO MILITARE DI FIRENZE PER LA DISTRIBUZIONE DI DISINFETTANTI E SOSTANZE AD ATTIVITÀ GERMICIDA O BATTERICIDA</t>
  </si>
  <si>
    <t>CONTRIBUTO DELLO STATO PER LO STUDIO DI FATTIBILITÀ TECNICO- ECONOMICA DEL SOTTOPASSO IN VIA FULVIO TESTI NEL COMUNE DI CINISELLO BALSAMO</t>
  </si>
  <si>
    <t>FONDO A FAVORE DELLE REGIONI E PROVINCE AUTONOME AL FINE DI RISTORARE LE MINORI ENTRATE DERIVANTI DAL MANCATO VERSAMENTO DEL SALDO IRAP 2019 E PRIMA RATA ACCONTO 2020</t>
  </si>
  <si>
    <t>FONDO DA CORRISPONDERE AGLI ENTI LOCALI, AI FINI DELL'ACQUISIZIONE IN AFFITTO INCLUSO L'ACQUISTO, IL LEASING O IL NOLEGGIO DI STRUTTURE TEMPORANEE, DI ULTERIORI SPAZI DA DESTINARE ALL'ATTIVITA' DIDATTICA, NONCHE' DELLE SPESE DERIVANTI DALLA CONDUZIONE DI TALI SPAZI E DEL LORO ADATTAMENTO ALLE ESIGENZE DIDATTICHE</t>
  </si>
  <si>
    <t>FONDO DA TRASFERIRE ALLA PRESIDENZA DEL CONSIGLIO DEI MINISTRI PER IL PROFESSIONISMO NEGLI SPORT FEMMINILI</t>
  </si>
  <si>
    <t>FONDO DESTINATO A COMPENSARE LE AUTORITA' DI SISTEMA PORTUALE DEI MANCATI INTROITI DOVUTI AL CALO DEL TRAFFICO DEI PASSEGGERI E DEI CROCIERISTI NONCHE' LE IMPRESE DI NAVIGAZIONE OPERANTI CON NAVI MINORI NEL SETTORE DEL TRASPORTO TURISTICO DI PERSONE VIA MARE E PER ACQUE INTERNE PER DIMINUZIONE DEL FATTURATO</t>
  </si>
  <si>
    <t>FONDO DESTINATO AI COMUNI DEI TERRITORI DELLE PROVINCE DI BERGAMO, BRESCIA, CREMONA, LODI, PIACENZA E AI COMUNI DICHIARATI ZONA ROSSA, PER INTEVENTI DI SOSTEGNO A CARATTERE ECONOMICO E SOCIALE CONNESSI CON L'EMERGENZA SANITARIA DA COVID-19</t>
  </si>
  <si>
    <t>FONDO DESTINATO AI COMUNI INTERESSATI PER RISTORARE LE IMPRESE ESERCENTI I SERVIZI DI TRASPORTO SCOLASTICO DELLE PERDITE DI FATTURATO SUBITE A CAUSA DELL'EMERGENZA SANITARIA</t>
  </si>
  <si>
    <t>FONDO DESTINATO AI COMUNI PER IL RISTORO DELLE MANCATE ENTRATE DERIVANTI DALL'ESENZIONE DELLA PRIMA E DELLA SECONDA RATA DELL'IMPOSTA MUNICIPALE PROPRIA - IMU - PER IL SETTORE TURISTICO E DELLO SPETTACOLO</t>
  </si>
  <si>
    <t>FONDO DESTINATO AI COMUNI PER IL RISTORO DELLE MINORI ENTRATE DERIVANTI DALL'ESONERO DEL PAGAMENTO DELLA TASSA PER L'OCCUPAZIONE TEMPORANEA DI SPAZI ED AREE PUBBLICHE PER I TITOLARI DI CONCESSIONI O DI AUTORIZZAZIONI CONCERNENTI L'UTILIZZAZIONE DEL SUOLO PUBBLICO PER L'ESERCIZIO DEL COMMERCIO SU AREE PUBBLICHE DAL 1° MARZO AL 15 OTTOBRE 2020 E PER LA RESTITUZIONE DELLE SOMME VERSATE NEL MEDESIMO PERIODO.</t>
  </si>
  <si>
    <t>FONDO DESTINATO AI COMUNI PER IL RISTORO DELLE MINORI ENTRATE DERIVANTI DALL'ESONERO DEL PAGAMENTO DELLA TASSA PER OCCUPAZIONE DI SPAZI E AREE PUBBLICHE</t>
  </si>
  <si>
    <t>FONDO DESTINATO AL PROGRAMMA SPERIMENTALE PER LA PREVENZIONE, IL RIUSO E IL RICICLO DEI DISPOSITIVI DI PROTEZIONE INDIVIDUALE</t>
  </si>
  <si>
    <t>FONDO DESTINATO ALLA CONCESSIONE, IN FAVORE DELLE PERSONE CON MOBILITÀ RIDOTTA, DI UN BUONO VIAGGIO DA UTILIZZARE PER GLI SPOSTAMENTI EFFETTUATI A MEZZO DEL SERVIZIO DI TAXI OVVERO DI NOLEGGIO CON CONDUCENTE DAL 15 LUGLIO 2020 AL 31 DICEMBRE 2020</t>
  </si>
  <si>
    <t>FONDO DESTINATO ALLE MAGGIORI PRESTAZIONI DI LAVORO STRAORDINARIO DEL PERSONALE DELLA POLIZIA LOCALE DEI COMUNI, DELLE PROVINCE E DELLE CITTÀ METROPOLITANE, DIRETTAMENTE IMPEGNATO NEL CONTENIMENTO DEL FENOMENO EPIDEMIOLOGICO DA COVID-19, NONCHÉ PER L'ACQUISTO DI DISPOSITIVI DI PROTEZIONE INDIVIDUALE DEL MEDESIMO PERSONALE</t>
  </si>
  <si>
    <t>FONDO DI SOLIDARIETA' ALIMENTARE</t>
  </si>
  <si>
    <t>FONDO PER I POLI UNIVERSITARI TECNICO-SCIENTIFICI NEL MEZZOGIORNO</t>
  </si>
  <si>
    <t>FONDO PER IL CONCORSO AL PAGAMENTO DEL DEBITO DEI COMUNI CAPOLUOGO DELLE CITTÀ METROPOLITANE</t>
  </si>
  <si>
    <t>FONDO PER IL CONCORSO ALLA COPERTURA DEL MAGGIOR ONERE SOSTENUTO DAI COMUNI PER LA CORRESPONSIONE DELL'INCREMENTO DELL'INDENNITÀ DI FUNZIONE DEI SINDACI DEI COMUNI CON POPOLAZIONE FINO A 5.000 ABITANTI</t>
  </si>
  <si>
    <t>FONDO PER IL CONCORSO ALLE SPESE DI SANIFICAZIONE E DISINFEZIONE DEGLI UFFICI, DEGLI AMBIENTI E DEI MEZZI DI PROVINCE, CITTÀ METROPOLITANE E COMUNI</t>
  </si>
  <si>
    <t>FONDO PER IL FINANZIAMENTO DEL ¿PROGRAMMA #IOSONOAMBIENTE¿</t>
  </si>
  <si>
    <t>FONDO PER IL FINANZIAMENTO DI INTERVENTI DI SOSTEGNO DI CARATTERE ECONOMICO E SOCIALE A FAVORE DEI COMUNI PARTICOLARMENTE DANNEGGIATI DALL'EMERGENZA SANITARIA DA COVID-19</t>
  </si>
  <si>
    <t>FONDO PER IL REDDITO DI EMERGENZA A FAVORE DEI NUCLEI FAMILIARI IN CONDIZIONI DI NECESSITA' ECONOMICA IN CONSEGUENZA ALL'EMERGENZA SANITARIA NAZIONALE DA COVID-19</t>
  </si>
  <si>
    <t>FONDO PER IL REDDITO DI ULTIMA ISTANZA A FAVORE DEI LAVORATORI DANNEGGIATI DALL'EMERGENZA SANITARIA NAZIONALE DA COVID-19</t>
  </si>
  <si>
    <t>FONDO PER IL SOSTEGNO DEGLI ENTI IN DEFICIT STRUTTURALE</t>
  </si>
  <si>
    <t>FONDO PER INTERVENTI DI SANIFICAZIONE DEI LOCALI SEDI DI SEGGIO ELETTORALE IN OCCASIONE DELLE CONSULTAZIONI ELETTORALI E REFERENDARIE DEL MESE DI SETTEMBRE 2020</t>
  </si>
  <si>
    <t>FONDO PER L' INCLUSIONE SOCIALE DEGLI IMMIGRATI</t>
  </si>
  <si>
    <t>FONDO PER L'ESERCIZIO DELLE FUNZIONI DELLE REGIONI E DELLE PROVINCE AUTONOME DI TRENTO E BOLZANO</t>
  </si>
  <si>
    <t>FONDO PER L'ESERCIZIO DELLE FUNZIONI FONDAMENTALI DEGLI ENTI LOCALI</t>
  </si>
  <si>
    <t>MISURE COMPENSATIVE PER SOSTENERE IL SETTORE DEL TRASPORTO PUBBLICO LOCALE E REGIONALE DI PASSEGGERI, OGGETTO DI OBBLIGO DI SERVIZIO PUBBLICO, A SEGUITO DEGLI EFFETTI NEGATIVI DERIVANTI DALL'EMERGENZA EPIDEMIOLOGICA DA COVID-19, DEI MINORI RICAVI TARIFFARI RELATIVI AI PASSEGGERI NEL PERIODO DAL 23 FEBBRAIO 2020 AL 31 DICEMBRE 2020</t>
  </si>
  <si>
    <t>ONERI RELATIVI AI TRATTAMENTI DI CASSA INTEGRAZIONE GUADAGNI IN DEROGA DA CORRISPONDERE PER FRONTEGGIARE L'EMERGENZA SANITARIA NAZIONALE DA COVID-19 AI LAVORATORI NON TUTELATI</t>
  </si>
  <si>
    <t>ONERI RELATIVI AI TRATTAMENTI DI CASSA INTEGRAZIONE GUADAGNI ORDINARIA DA CORRISPONDERE PER FRONTEGGIARE L'EMERGENZA SANITARIA NAZIONALE DA COVID-19 AI LAVORATORI GIA' PERCETTORI DI TRATTAMENTI DI CASSA INTEGRAZIONE GUADAGNI STRAORDINARIA</t>
  </si>
  <si>
    <t>ONERI RELATIVI AI TRATTAMENTI DI CASSA INTEGRAZIONE GUADAGNI ORDINARIA DA CORRISPONDERE PER FRONTEGGIARE L'EMERGENZA SANITARIA NAZIONALE DA COVID-19 AI LAVORATORI GIA' TUTELATI</t>
  </si>
  <si>
    <t>ONERI RELATIVI ALLA TUTELA DEI LAVORATORI AUTONOMI E DEI LAVORATORI DEL SETTORE PRIVATO IN CASO DI MALATTIA O INFORTUNIO</t>
  </si>
  <si>
    <t>ONERI RELATIVI ALLE INDENNITA' PER CONGEDO PARENTALE E AL BONUS PER L'ACQUISTO DI SERVIZI DI BABY-SITTING DA CORRISPONDERE PER FRONTEGGIARE L'EMERGENZA SANITARIA NAZIONALE DA COVID-19 AI LAVORATORI DIPENDENTI DEL SETTORE PRIVATO, AI LAVORATORI ISCRITTI ALLA GESTIONE SEPARATA E AI LAVORATORI AUTONOMI</t>
  </si>
  <si>
    <t>ONERI RELATIVI ALLE INDENNITA' PER CONGEDO PARENTALE E AL BONUS PER L'ACQUISTO DI SERVIZI DI BABY-SITTING DA CORRISPONDERE PER FRONTEGGIARE L'EMERGENZA SANITARIA NAZIONALE DA COVID-19 AI LAVORATORI DIPENDENTI DEL SETTORE PUBBLICO</t>
  </si>
  <si>
    <t>ONERI RELATIVI ALL'INDENNITA' UNA TANTUM RICONOSCIUTA AI LAVORATORI PER FRONTEGGIARE L'EMERGENZA SANITARIA NAZIONALE DA COVID-19</t>
  </si>
  <si>
    <t>SGRAVI CONTRIBUTIVI A FAVORE DELLE IMPRESE ARMATORIALI</t>
  </si>
  <si>
    <t>SOMMA DA ASSEGNARE ALL'ISPRA PER IL FUNZIONAMENTO DELLA SCUOLA DI SPECIALIZZAZIONE IN DISCIPLINE AMBIENTALI</t>
  </si>
  <si>
    <t>SOMMA DA ASSEGNARE ALL'ISTITUTO SUPERIORE PER LA PROTEZIONE E LA RICERCA AMBIENTALE PER LA GESTIONE DEL SITO "INFORMAMBIENTE"</t>
  </si>
  <si>
    <t>SOMMA DA DESTINARE ALL'INPS PER L'ATTIVITA' CONNESSA AL RILASCIO DELLE DICHIARAZIONI ISEE, AL REDDITO DI CITTADINANZA E AL REDDITO DI EMERGENZA</t>
  </si>
  <si>
    <t>SOMMA DA TRASFERIRE ALLA PRESIDENZA DEL CONSIGLIO DEI MINISTRI PER IL CONTRIBUTO IN CONTO INTERESSI SUI FINANZIAMENTI EROGATI DALL'ISTITUTO PER IL CREDITO SPORTIVO O DA ALTRO ISTITUTO BANCARIO PER LE ESIGENZE DI LIQUIDITA' DELLE FEDERAZIONI SPORTIVE NAZIONALI, DELLE DISCIPLINE SPORTIVE ASSOCIATE, DEGLI ENTI DI PROMOZIONE SPORTIVA, DELLE ASSOCIAZIONI E DELLE SOCIETA' SPORTIVE DILETTANTISTICHE</t>
  </si>
  <si>
    <t>SOMMA DA TRASFERIRE ALLA PRESIDENZA DEL CONSIGLIO DEI MINISTRI PER IL FONDO DESTINATO ALL'ADOZIONE DI INIZIATIVE DI SOLIDARIETA' A FAVORE DEI FAMILIARI DI MEDICI, PERSONALE INFERMIERISTICO E OPERATORI SOCIO-SANITARI CHE, DURANTE L'EMERGENZA COVID 19, HANNO CONTRATTO IN SERVIZIO UNA PATOLOGIA ALLA QUALE SIA CONSEGUITA LA MORTE</t>
  </si>
  <si>
    <t>SOMMA DA TRASFERIRE ALLA PRESIDENZA DEL CONSIGLIO DEI MINISTRI PER IL FONDO DI SOSTEGNO PER LE STRUTTURE SEMIRESIDENZIALI PER PERSONE CON DISABILITA'</t>
  </si>
  <si>
    <t>SOMMA DA TRASFERIRE ALLA PRESIDENZA DEL CONSIGLIO DEI MINISTRI PER IL FONDO PER IL RILANCIO DEL SISTEMA SPORTIVO NAZIONALE</t>
  </si>
  <si>
    <t>SOMMA DA TRASFERIRE ALLA PRESIDENZA DEL CONSIGLIO DEI MINISTRI PER IL FONDO PER IL SOSTEGNO DELLE ASSOCIAZIONI E SOCIETA' SPORTIVE DILETTANTISTICHE</t>
  </si>
  <si>
    <t>SOMMA DA TRASFERIRE ALLA PRESIDENZA DEL CONSIGLIO DEI MINISTRI PER IL FONDO PER INTERVENTI A FAVORE DI CITTADINI ILLUSTRI IN STATO DI NECESSITA' - LEGGE BACCHELLI</t>
  </si>
  <si>
    <t>SOMMA DA TRASFERIRE ALLA PRESIDENZA DEL CONSIGLIO DEI MINISTRI PER IL FONDO PER LA FORMAZIONE PERSONALE DELLE CASALINGHE</t>
  </si>
  <si>
    <t>SOMMA DA TRASFERIRE ALLA REGIONE AUTONOMA VALLE D'AOSTA E ALLE PROVINCE AUTONOME DI TRENTO E DI BOLZANO DA RIPARTIRE TRA LE ISTITUZIONI SCOLASTICHE PER LA PULIZIA DEGLI AMBIENTI SCOLASTICI E PER I DISPOSITIVI DI PROTEZIONE INDIVIDUALE</t>
  </si>
  <si>
    <t>SOMMA DA TRASFERIRE ALL'AGENZIA NAZIONALE PER L'AMMINISTRAZIONE E LA DESTINAZIONE DEI BENI SEQUESTRATI E CONFISCATI ALLA CRIMINALITA' ORGANIZZATA PER IL RIMBORSO SPESE SOSTENUTE RELATIVE ALLA CONFISCA DEI BENI</t>
  </si>
  <si>
    <t>SOMMA OCCORRENTE PER FAR FRONTE ALLE SPESE DERIVANTI DAL CONTENZIOSO REGIONALE</t>
  </si>
  <si>
    <t>SOMME DA CORRISPONDERE ALL'INPS PER GLI INTERVENTI DI PROMOZIONE DEL LAVORO AGRICOLO IN CONSEGUENZA ALL'EMERGENZA SANITARIA NAZIONALE DA COVID-19</t>
  </si>
  <si>
    <t>SOMME DA CORRISPONDERE ALL'INPS PER L'ULTERIORE FINANZIAMENTO DI INTEGRAZIONI SALARIALI DA CORRISPONDERE AI LAVORATORI PER FRONTEGGIARE L'EMERGENZA SANITARIA NAZIONALE DA COVID-19</t>
  </si>
  <si>
    <t>SOMME DA CORRISPONDERE PER L'EROGAZIONE DI CONTRIBUTI PER IL SOSTEGNO DEI LAVORATORI FRONTALIERI RESIDENTI IN ITALIA CHE SVOLGONO LA PROPRIA ATTIVITA' IN PAESI CONFINANTI O LIMITROFI</t>
  </si>
  <si>
    <t>SOMME DA RIMBORSARE AGLI ENTI DI DIRITTO PRIVATO DI PREVIDENZA OBBLIGATORIA PER LE INDENNITA' ANTICIPATE, A VALERE SUL FONDO PER IL REDDITO DI ULTIMA ISTANZA, AI LAVORATORI AUTONOMI E PROFESSIONISTI LORO ISCRITTI, DANNEGGIATI DALL'EMERGENZA SANITARIA NAZIONALE DA COVID-19</t>
  </si>
  <si>
    <t>SOMME DA TRASFERIRE ALLA PRESIDENZA DEL CONSIGLIO DEI MINISTRI DESTINATE AL RISTORO E AL SOSTEGNO A FAVORE DELLE ASSOCIAZIONI SPORTIVE DILETTANTISTICHE ISCRITTE NEL REGISTRO TENUTO DAL COMITATO OLIMPICO NAZIONALE ITALIANO</t>
  </si>
  <si>
    <t>SOMME DA TRASFERIRE ALL'INAF - ISTITUTO NAZIONALE DI ASTROFISICA PER LA PARTECIPAZIONE AGLI ORGANI E COMITATI DI GOVERNANCE</t>
  </si>
  <si>
    <t>SOMME OCCORRENTI PER MISURE SPECIALI DI TUTELA E FRUIZIONE DEI SITI ITALIANI DI INTERESSE CULTURALE, PAESAGGISTICO E AMBIENTALE, INSERITI NELLA "LISTA DEL PATRIMONIO MONDIALE", POSTI SOTTO LA TUTELA DELL'UNESCO</t>
  </si>
  <si>
    <t>SPESE PER LE ATTIVITA' CONNESSE AL CONFERIMENTO DEL TITOLO DI 'CAPITALE ITALIANA DEL LIBRO'</t>
  </si>
  <si>
    <t>TRASFERIMENTI COMPENSATIVI A FAVORE DEI COMUNI DERIVANTI DALLA RIDUZIONE DI GETTITO DELL'IMPOSTA DI SOGGIORNO, DEL CONTRIBUTO DI SOGGIORNO O DEL CONTRIBUTO DI SBARCO</t>
  </si>
  <si>
    <t>CONTRIBUTO A FAVORE DEI COLLEGI UNIVERSITARI LEGALMENTE RICONOSCIUTI PER LO SVOLGIMENTO DI ATTIVITA' CULTURALE A CARATTERE NAZIONALE ED INTERNAZIONALE E DELLE RESIDENZE UNIVERSITARIE STATALI E FINANZIAMENTO DELLE FUNZIONI DELEGATE ALLA REGIONE AUTONOMA SARDEGNA IN MATERIA DI DIRITTO ALLO STUDIO</t>
  </si>
  <si>
    <t>CONTRIBUTO A FAVORE DELLE REGIONI A STATUTO SPECIALE E LE PROVINCE AUTONOME DI TRENTO E BOLZANO AI SENSI DEI PUNTI 9 E 10 DELL'ACCORDO QUADRO DEL 5 NOVEMBRE 2020 IN MATERIA DI FINANZA PUBBLICA.</t>
  </si>
  <si>
    <t>CONTRIBUTO STATALE ALL'AGENZIA NAZIONALE PER LE POLITICHE ATTIVE DEL LAVORO (ANPAL) PER LE SPESE DI FUNZIONAMENTO E I COSTI GENERALI DI STRUTTURA DI ANPAL SERVIZI S.P.A.</t>
  </si>
  <si>
    <t>FONDO DA TRASFERIRE ALLA PRESIDENZA DEL CONSIGLIO DEI MINISTRI PER LA FORMAZIONE TURISTICA ESPERIENZIALE</t>
  </si>
  <si>
    <t>FONDO DA TRASFERIRE ALLA PRESIDENZA DEL CONSIGLIO DEI MINISTRI PER LA STIPULA DI CONTRATTI DI LAVORO A TEMPO DETERMINATO PER L'ACCELERAZIONE E L'ATTUAZIONE DEGLI INVESTIMENTI SUL DISSESTO IDROGEOLOGICO</t>
  </si>
  <si>
    <t>FONDO DESTINATO AI PICCOLI COMUNI CON MENO DI 500 ABITANTI PER LO SVOLGIMENTO DELLE FUNZIONI FONDAMENTALI, ANCHE IN RELAZIONE ALLA PERDITA DI ENTRATE CONNESSE ALL’ EMERGENZA EPIDEMIOLOGICA DA COVID-19.</t>
  </si>
  <si>
    <t>FONDO DESTINATO AL FINANZIAMENTO DELLA CROCE ROSSA ITALIANA</t>
  </si>
  <si>
    <t>FONDO DESTINATO AL FINANZIAMENTO DI PROGETTI PILOTA PER L'EDUCAZIONE AMBIENTALE DA DESTINARE ALLE SCUOLE SITE NEI COMUNI CHE RICADONO NELLE RISERVE MAB, NEI SITI UNESCO E NELLE ZONE ECONOMICHE AMBIENTALI</t>
  </si>
  <si>
    <t>FONDO PER ASSUNZIONI A TEMPO DETERMINATO DEI COMUNI PER FAR FRONTE AGLI ACCRESCIUTI ONERI DI GESTIONE IN ORDINE AI PROCEDIMENTI CONNESSI ALLA EROGAZIONE DEL CD SUPERBONUS.</t>
  </si>
  <si>
    <t>FONDO PER IL FINANZIAMENTO DI INTERVENTI DESTINATI ALL'ACCOGLIENZA DI GENITORI DETENUTI CON BAMBINI AL SEGUITO IN CASE-FAMIGLIA</t>
  </si>
  <si>
    <t>FONDO PER IL FINANZIAMENTO DI INTERVENTI FORMATIVI DI ECCELLENZA A CURA DI ENTI DI RICERCA IN MATERIA DI DIRITTO PENALE INTERNAZIONALE E DI TUTELA DEI DIRITTI UMANI</t>
  </si>
  <si>
    <t>FONDO PER IL RISTORO AI COMUNI DELLE MINORI ENTRATE DERIVANTI DALLA RIDUZIONE DELL'IMU E DELLA TASSA SUI RIFIUTI PER LE UNITA' IMMOBILIARI POSSEDUTE DA RESIDENTI ALL'ESTERO</t>
  </si>
  <si>
    <t>FONDO PER IL SOSTEGNO AL REDDITO DEI LAVORATORI DELLE AREE DI CRISI INDUSTRIALE COMPLESSA</t>
  </si>
  <si>
    <t>FONDO PER L’ALZHEIMER E LE DEMENZE</t>
  </si>
  <si>
    <t>FONDO PER LA PROMOZIONE DI UN PROGRAMMA NAZIONALE DI RICERCA E DI INTERVENTI SUL CONTRASTO ALLA POVERTA’ EDUCATIVA ATTRAVERSO UN PIANO ORGANICO MULTIDISCIPLINARE E MULTILIVELLO DI MONITORAGGIO DEI TERRITORI E GRUPPI DI POPOLAZIONE PIU’ A RISCHIO E DI SPERIMENTAZIONE DI INTERVENTI INNOVATIVI</t>
  </si>
  <si>
    <t>FONDO PER LA TUTELA DEL LAVORO MEDIANTE TRATTAMENTI DI CASSA INTEGRAZIONE GUADAGNI ORDINARIA, ASSEGNO ORDINARIO E CASSA INTEGRAZIONE GUADAGNI IN DEROGA, RESI NECESSARI DALL'EMERGENZA SANITARIA NAZIONALE DA COVID19</t>
  </si>
  <si>
    <t>FONDO RELATIVO AL CONCORSO STATALE ALL'ESERCIZIO DELLA FUNZIONE REGIONALE IN MATERIA DI INDENNIZZI A FAVORE DEI SOGGETTI DANNEGGIATI DA COMPLICANZE DI TIPO IRREVERSIBILE A CAUSA DI VACCINAZIONI OBBLIGATORIE, TRASFUSIONI ED EMODERIVATI DI CUI ALLA LEGGE 25 FEBBRAIO 1992, N. 210</t>
  </si>
  <si>
    <t>FONDO RELATIVO AL RISTORO PER LE MINORI ENTRATE DERIVANTI DALLA SOPPRESSIONE DELL'IMPOSTA REGIONALE SULLA BENZINA PER AUTOTRAZIONE</t>
  </si>
  <si>
    <t>MISURE COMPENSATIVE DA CORRISPONDERE AD ANAS, PER LA RIDUZIONE DELLE ENTRATE RELATIVE ALL'ANNO 2020, A SEGUITO DELLA RIDUZIONE DELLA CIRCOLAZIONE AUTOSTRADALE CONSEGUENTE ALLE MISURE DI CONTENIMENTO E PREVENZIONE DELL'EMERGENZA EPIDEMIOLOGICA DA COVID-19</t>
  </si>
  <si>
    <t>MISURE COMPENSATIVE DA CORRISPONDERE ALLE CITTA’ PORTUALI PER I DANNI SUBITI A CAUSA DEL CALO DEL TURISMO CROCIERISTICO PRODOTTO DALLA PANDEMIA DA COVID-19</t>
  </si>
  <si>
    <t>MISURE COMPENSATIVE PER SOSTENERE IL SETTORE DEL TRASPORTO PUBBLICO LOCALE E REGIONALE DI PASSEGGERI, OGGETTO DI OBBLIGO DI SERVIZIO PUBBLICO, A SEGUITO DEGLI EFFETTI NEGATIVI DERIVANTI DALL'EMERGENZA EPIDEMIOLOGICA DA COVID-19</t>
  </si>
  <si>
    <t>SOMMA DA ASSEGNARE AGLI IRCCS PER LE ASSUNZIONI DI PERSONALE CON CONTRATTO A TEMPO DETERMINATO NEL RUOLO NON DIRIGENZIALE DELLA RICERCA SANITARIA E DELLE RELATIVE ATTIVITA' DI SUPPORTO</t>
  </si>
  <si>
    <t>SOMMA DA ASSEGNARE ALL'ISTITUTO SUPERIORE PER LA PROTEZIONE E LA RICERCA AMBIENTALE PER IL FUNZIONAMENTO DELLA SCUOLA DI SPECIALIZZAZIONE IN DISCIPLINE AMBIENTALI</t>
  </si>
  <si>
    <t>SOMMA DA TRASFERIRE ALLA PRESIDENZA DEL CONSIGLIO DEI MINISTRI PER GLI INTERVENTI E LE OPERE NECESSARIE AL GIUBILEO DEL 2025</t>
  </si>
  <si>
    <t>SOMMA DA TRASFERIRE ALLA PRESIDENZA DEL CONSIGLIO DEI MINISTRI PER IL FONDO CONTRO LA VIOLENZA E LE DISCRIMINAZIONI DI GENERE</t>
  </si>
  <si>
    <t>SOMMA DA TRASFERIRE ALLA PRESIDENZA DEL CONSIGLIO DEI MINISTRI PER IL FONDO DESTINATO ALLA REALIZZAZIONE DI UNA PIATTAFORMA DI RACCOLTA DELLE FIRME DIGITALI PER L'INCLUSIONE DELLE PERSONE CON DISABILITA' ALLA VITA DEMOCRATICA</t>
  </si>
  <si>
    <t>SOMMA DA TRASFERIRE ALLA PRESIDENZA DEL CONSIGLIO DEI MINISTRI PER LA CONCESSIONE DI CONTRIBUTI PER ACQUISTO DI ABBONAMENTI A QUOTIDIANI, RIVISTE O PERIODICI ANCHE IN FORMATO DIGITALE</t>
  </si>
  <si>
    <t>SOMMA DA TRASFERIRE ALLA PRESIDENZA DEL CONSIGLIO DEI MINISTRI PER LA CONCESSIONE IN COMODATO GRATUITO DI TELEFONI MOBILI DOTATI DI CONNETTIVITA'</t>
  </si>
  <si>
    <t>SOMMA DA TRASFERIRE ALLA PRESIDENZA DEL CONSIGLIO DEI MINISTRI PER LA FONDAZIONE FUTURO DELLE CITTA'</t>
  </si>
  <si>
    <t>SOMMA DA TRASFERIRE ALLA PRESIDENZA DEL CONSIGLIO DEI MINISTRI PER LA PROMOZIONE DELL'ATTIVITA' SPORTIVA DI BASE</t>
  </si>
  <si>
    <t>SOMMA DA TRASFERIRE ALLA PRESIDENZA DEL CONSIGLIO DEI MINISTRI PER LA PROMOZIONE TURISTICA DEL TERRITORIO MEDIANTE MANIFESTAZIONI SPORTIVE</t>
  </si>
  <si>
    <t>SOMMA DA TRASFERIRE ALLA PRESIDENZA DEL CONSIGLIO DEI MINISTRI PER L'ISTITUTO DEGLI INNOCENTI DI FIRENZE</t>
  </si>
  <si>
    <t>SOMMA DA TRASFERIRE ALLA PRESIDENZA DEL CONSIGLIO DEI MINISTRI PER TUTELA E LA VALORIZZAZIONE DELLE AREE DI PARTICOLARE INTERESSE GEOLOGICO O SPELEOLOGICO</t>
  </si>
  <si>
    <t>SOMME DA ASSEGNARE ALL'ENTE NAZIONALE PER L'AVIAZIONE CIVILE -ENAC</t>
  </si>
  <si>
    <t>SOMME DA TRASFERIRE A REGIONI, UNIVERSITA' E ENTI DI RICERCA PER LA REALIZZAZIONE DI INTERVENTI DESTINATI AL POTENZIAMENTO DELLA RETE VOLTA ALL'ASSISTENZA DELLE VITTIME DI REATO PER LA TUTELA SOCIALE E ASSISTENZIALE DELLE STESSE</t>
  </si>
  <si>
    <t>SOMME DA TRASFERIRE ALLA PRESIDENZA DEL CONSIGLIO DEI MINISTRI PER LA CONCESSIONE DI BORSE DI STUDIO PER LO SVILUPPO DI PROGETTI DI STUDIO E DI RICERCA E FORMAZIONE LAVORO DI GIOVANI MERITEVOLI</t>
  </si>
  <si>
    <t>SOMME DA TRASFERIRE ALLA PRESIDENZA DEL CONSIGLIO DEI MINISTRI PER LA CONCESSIONE DI UNA INDENNITA' DI ARCHITETTURA E DI GESTIONE OPERATIVA A FAVORE DEI GESTORI DEL SISTEMA PUBBLICO PER LA GESTIONE DELL'IDENTITA' DIGITALE DI CITTADINI E IMPRESE (SPID)</t>
  </si>
  <si>
    <t>SOMME DA TRASFERIRE ALL'INPS PER IL BENEFICIO CONCESSO AI LAVORATORI PART TIME NEL SETTORE PRIVATO AI FINI DEL RAGGIUNGIMENTO DEI REQUISITI DI ANZIANITA' LAVORATIVA PER L'ACCESSO AL TRATTAMENTO PENSIONISTICO DI VECCHIAIA</t>
  </si>
  <si>
    <t>SOMME DA TRASFERIRE ALL'INPS PER IL TRATTAMENTO DI QUESCENZA DEI PROFESSORI E RICERCATORI DELLE UNIVERSITA' NON STATALI LEGALMENTE RICONOSCIUTE</t>
  </si>
  <si>
    <t>SOMME DESTINATE ALLA RIMOZIONE, DEMOLIZIONE E VENDITA DI RELITTI</t>
  </si>
  <si>
    <t>SPESA PER L'ASSUNZIONE DI PERSONALE DA ASSEGNARE ALLE STRUTTURE DELL'INPS</t>
  </si>
  <si>
    <t>SPESE PER IL FUNZIONAMENTO DELLA SCUOLA DI SPECIALIZZAZIONE IN MEDICINA E CURE PALLIATIVE</t>
  </si>
  <si>
    <t>SPESE PER LA REALIZZAZIONE DI INIZIATIVE VOLTE ALL'ATTUAZIONE DELLA PARTECIPAZIONE ITALIANA ALLA CONFERENZA SUL FUTURO DELL'EUROPA</t>
  </si>
  <si>
    <t>SPESE PER L'ATTIVAZIONE DI CORSI DI MASTER DI SECONDO LIVELLO IN MEDICINA CLINICA TERMALE</t>
  </si>
  <si>
    <t>SPESE RELATIVE AL PERSONALE COMANDATO - OPERANTE PRESSO IL CENTRO NAZIONALE PER LA PREVENZIONE E CONTROLLO DELLE MALATTIE - NON GESTITO DA NOIPA DA RIMBORSARE AGLI ENTI DI PROVENIENZA</t>
  </si>
  <si>
    <t>CONTRIBUTI A FAVORE DEI COMUNI PER INVESTIMENTI DI EFFICIENTAMENTO ENERGETICO E SVILUPPO TERRITORIALE SOSTENIBILE</t>
  </si>
  <si>
    <t>CONTRIBUTI AGLI ISTITUTI NAZIONALI DI RICERCA</t>
  </si>
  <si>
    <t>CONTRIBUTI IN CONTO CAPITALE DA ASSEGNARE AI COMUNI E AI LORO CONSORZI PER IL COMPLETAMENTO DEL PROGRAMMA DI INTERVENTI PER LA METANIZZAZIONE DEL MEZZOGIORNO E DEI COMUNI DEL CENTRO-NORD</t>
  </si>
  <si>
    <t>CONTRIBUTI IN CONTO CAPITALE PER INVESTIMENTI NELL'AREA DELLA PIANURA PADANA PER STRATEGIE DI INTERVENTO RELATIVE ALLA QUALITA' DELL'ARIA</t>
  </si>
  <si>
    <t>CONTRIBUTI PER IL RINNOVO PARCO VEICOLARE DELLE IMPRESE ATTIVE SUL TERRITORIO ITALIANO ISCRITTE AL REGISTRO ELETTRONICO NAZIONALE (R.E.N.)</t>
  </si>
  <si>
    <t>CONTRIBUTO A FAVORE DELLA REGIONE LAZIO PER FAR FRONTE ALL'AUMENTO DI POLVERI SOTTILI (PM10) NEL TERRITORIO DI ROMA CAPITALE</t>
  </si>
  <si>
    <t>CONTRIBUTO A FAVORE DELLE CITTÀ METROPOLITANE DI ROMA E MILANO PER IL FINANZIAMENTO DI PIANI DI SICUREZZA PER LA MANUTENZIONE DI STRADE E SCUOLE</t>
  </si>
  <si>
    <t>CONTRIBUTO AI COMUNI PER INVESTIMENTI IN OPERE PUBBLICHE IN MATERIA DI EFFICIENTAMENTO ENERGETICO, SVILUPPO TERRITORIALE SOSTENIBILE, MESSA IN SICUREZZA DI SCUOLE, EDIFICI PUBBLICI E PATRIMONIO COMUNALE E ABBATTIMENTO DELLE BARRIERE ARCHITETTONICHE.</t>
  </si>
  <si>
    <t>CONTRIBUTO AI COMUNI PER LE SPESE DI PROGETTAZIONE DEFINITIVA ED ESECUTIVA PER INTERVENTI DI MESSA IN SICUREZZA DEL TERRITORIO A RISCHIO IDROGEOLOGICO, DI MESSA IN SICUREZZA ED EFFICIENTAMNETO ENERGETICO DELLE SCUOLE, DEGLI EDIFICI PUBBLICI E DEL PATRIMONIO COMUNALE, NONCHE'PER INVESTIMENTI DI MESSA IN SICUREZZA DI STRADE.</t>
  </si>
  <si>
    <t>CONTRIBUTO AL COMUNE DI ALESSANDRIA PER ASSICURARE LA REALIZZAZIONE DI INIZIATIVE PRIORITARIE</t>
  </si>
  <si>
    <t>CONTRIBUTO ALLE PROVINCE E ALLE CITTA' METROPOLITANE PER IL FINANZIAMENTO DI INTERVENTI RELATIVI AD OPERE PUBBLICHE DI MESSA IN SICUREZZA DELLE STRADE, NONCHE' DI MANUTENZIONE STRAORDINARIA ED EFFICIENTAMENTO ENERGETICO DELLE SCUOLE.</t>
  </si>
  <si>
    <t>CONTRIBUTO DA DESTINARE ALLA REGIONE UMBRIA PER LA MESSA IN SICUREZZA, TUTELA E MANUTENZIONE DEI DUE SITI DELLA RUPE DI ORVIETO E DEL COLLE DI TODI</t>
  </si>
  <si>
    <t>CONTRIBUTO STRAORDINARIO ALLA REGIONE LOMBARDIA PER LA REALIZZAZIONE DEL MUSEO DELLA DIGA DEL GLENO</t>
  </si>
  <si>
    <t>CONTRIBUTO STRAORDINARIO DA DESTINARE ALLA REGIONE VALLE D'AOSTA PER IL FINANZIAMENTO DI SPESE DI INVESTIMENTO DESTINATE ALLA SALVAGUARDIA E ALLA TUTELA DELL'AMBIENTE ALPINO DAI RISCHI IDROGEOLOGICI</t>
  </si>
  <si>
    <t>FONDO A FAVORE DEI TERRITORI DELLE PROVINCE DI VERONA, VICENZA E PADOVA PER FAR FRONTE ALLE CONSEGUENZE DEGLI EVENTI ATMOSFERICI CALAMITOSI DEL 22-23 AGOSTO 2020</t>
  </si>
  <si>
    <t>FONDO A FAVORE DELLE REGIONI PER LA REALIZZAZIONE DI TRALICCI DI PROPRIETA' PUBBLICA</t>
  </si>
  <si>
    <t>FONDO DA TRASFERIRE ALLA PRESIDENZA DEL CONSIGLIO DEI MINISTRI PER GLI INVESTIMENTI NELLE ISOLE MINORI</t>
  </si>
  <si>
    <t>FONDO DESTINATO ALLA RISTRUTTURAZIONE ED ALLA RIQUALIFICAZIONE ENERGETICA DELLE STRUTTURE DEGLI EX OSPEDALI PSCHIATRICI DISMESSI</t>
  </si>
  <si>
    <t>FONDO DI SOSTEGNO ALLE ATTIVITA' ECONOMICHE, ARTIGIANALI E COMMERCIALI NELL'AMBITO DELLA STRATEGIA NAZIONALE PER LO SVILUPPO DELLE AREE INTERNE</t>
  </si>
  <si>
    <t>FONDO PER IL FINANZIAMENTO DI SPECIFICHE STRATEGIE DI INTERVENTO VOLTE AL MIGLIORAMENTO DELLA QUALITA' DELL'ARIA NELL'AREA DELLA PIANURA PADANA</t>
  </si>
  <si>
    <t>FONDO PER INCENTIVARE INTERVENTI DI MESSA IN SICUREZZA, MANUTENZIONE DEL SUOLO E RIMBOSCHIMENTO ATTUATI DALLE IMPRESE AGRICOLE E FORESTALI</t>
  </si>
  <si>
    <t>FONDO PER L'AGENZIA NAZIONALE PER LA RICERCA - ANR</t>
  </si>
  <si>
    <t>PROGRAMMA DI INTERVENTI INFRASTRUTTURALI PER PICCOLI COMUNI FINO A 3.500 ABITANTI</t>
  </si>
  <si>
    <t>PROGRAMMA INNOVATIVO NAZIONALE PER LA QUALITA' DELL'ABITARE</t>
  </si>
  <si>
    <t>QUOTA DEL FONDO DI CONTO CAPITALE PER FAR FRONTE ALLE EMERGENZE DEI SETTORI DELLO SPETTACOLO, DEL CINEMA E DELL'AUDIOVISIVO A SEGUITO DELLE MISURE DI CONTENIMENTO DEL COVID 19</t>
  </si>
  <si>
    <t>RISORSE PER IL PROGETTO SULLA FUSIONE NUCLEARE ITER - DTT</t>
  </si>
  <si>
    <t>SOMMA DA ACCREDITARE ALLA CONTABILITA' SPECIALE 1778 "AGENZIA DELLE ENTRATE - FONDI DI BILANCIO" PER ESSERE RIVERSATA ALL'ENTRATA DEL BILANCIO DELLO STATO A REINTEGRO DEI MINORI VERSAMENTI CONSEGUENTI AI CREDITI D'IMPOSTA A FAVORE DEI POLICLINICI UNIVERSITARI CHE PROMUOVONO LE ATTIVITA' DI RICERCA SCIENTIFICA .</t>
  </si>
  <si>
    <t>SOMMA DA TRASFERIRE A INVITALIA SPA PER L'EROGAZIONE DI FINANZIAMENTI OCCORRENTI PER SOSTENERE LA PRODUZIONE E LA FORNITURA DI DISPOSITIVI MEDICI E DI PROTEZIONI INDIVIDUALI</t>
  </si>
  <si>
    <t>SOMMA DA TRASFERIRE ALLA PRESIDENZA DEL CONSIGLIO DEI MINISTRI PER LA REALIZZAZIONE DELLE AZIONI E DEI PROGETTI CONNESSI ALL'ATTUAZIONE DEGLI OBIETTIVI DELL'AGENDA DIGITALE ITALIANA</t>
  </si>
  <si>
    <t>SOMME AGGIUNTIVE DA TRASFERIRE ALLA REGIONE SARDEGNA PER SPESE DI INVESTIMENTO IN BASE ALL'ACCORDO DEL 7 NOVEMBRE 2019</t>
  </si>
  <si>
    <t>SOMME DA ASSEGNARE AL CENTRO PER L'INNOVAZIONE E IL TRASFERIMENTO TECNOLOGICO NEL CAMPO DELLE SCIENZE DELLA VITA CON SEDE IN LOMBARDIA</t>
  </si>
  <si>
    <t>SOMME DA ASSEGNARE AL COMUNE DI TARANTO PER INTERVENTI DI MESSA IN SICUREZZA DEL TERRIRORIO E REALIZZAZIONE DELLE INFRASTRUTTURE PREVISTE NEL PIANO STRATEGICO " TARANTO FUTURO PROSSIMO"- XX GIOCHI DEL MEDITERRANEO</t>
  </si>
  <si>
    <t>SOMME DA ASSEGNARE ALLA METROPOLITANA DI TORINO</t>
  </si>
  <si>
    <t>SOMME DA ASSEGNARE ALL'ISTITUTO SUPERIORE PER LA PROTEZIONE E LA RICERCA AMBIENTALE PER LE ATTIVITA' INERENTI AL COMPLETAMENTO DELLA CARTA GEOLOGICA UFFICIALE D'ITALIA</t>
  </si>
  <si>
    <t>SOMME DA ASSEGNARE PER GARANTIRE IL MIGLIORAMENTO DELLA VIABILITA' E DEI TRASPORTI DELLA STRADA STATALE N. 652 - TIRRENO-ADRIATICA</t>
  </si>
  <si>
    <t>SOMME DA ASSEGNARE PER LA SALVAGUARDIA AMBIENTALE E PREVENZIONE DELL'INQUINAMENTO DELLE ACQUE E DELL'ARIA NEL COMUNE DI VENEZIA</t>
  </si>
  <si>
    <t>SOMME DA EROGARE PER IL FINANZIAMENTO DI OPERE E DI INTERVENTI DI PARTICOLARE INTERESSE LOCALE</t>
  </si>
  <si>
    <t>SOMME DA RIMBORSARE AI COMUNI PER L'EROGAZIONE DI AGEVOLAZIONI A FAVORE DELLE IMPRESE PER L'APERTURA O L'AMPLIAMENTO DEGLI I ESERCIZI COMMERCIALI</t>
  </si>
  <si>
    <t>SOMME DA TRASFERIRE AL COMMISSARIO STRAORDINARIO PER L'ATTUAZIONE E IL COORDINAMENTO DELLE MISURE OCCORRENTI PER IL CONTENIMENTO E IL CONTRASTO DELL'EMERGENZA EPIDEMIOLOGICA COVID-19</t>
  </si>
  <si>
    <t>SOMME DESTINATE AI COMUNI IN DISSESTO FINANZIARIO ALLA DATA DEL 15 GIUGNO 2020</t>
  </si>
  <si>
    <t>SOMME DESTINATE ALLA REALIZZAZIONE DELL'EVENTO OLIMPIADI INVERNALI 2026 - INTERVENTI PER IL TRASPORTO PUBBLICO LOCALE</t>
  </si>
  <si>
    <t>SOMME DESTINATE ALLA REALIZZAZIONE DELL'EVENTO OLIMPIADI INVERNALI 2026 - INTERVENTI STRADALI</t>
  </si>
  <si>
    <t>SOMME DESTINATE ALLA REALIZZAZIONE DELL'EVENTO OLIMPIADI INVERNALI 2026 - INTERVENTI SULLE INFRASTRUTTURE FERROVIARIE</t>
  </si>
  <si>
    <t>SOMME PER INTERVENTI DI RIQUALIFICAZIONE E RESTAURO DELLA VILLA ALARI VISCONTI IN SALICETO IN CERNUSCO SUL NAVIGLIO</t>
  </si>
  <si>
    <t>SPESE PER IL FINANZIAMENTO DEL PROGRAMMA ITALIA VERDE</t>
  </si>
  <si>
    <t>SPESE PER IL FINANZIAMENTO DEL PROGRAMMA SPERIMENTALE PER LA RIFORESTAZIONE URBANA</t>
  </si>
  <si>
    <t>SPESE PER IL FINANZIAMENTO DI PROGETTI PER LA PROMOZIONE DEL TRASPORTO SCOLASTICO SOSTENIBILE</t>
  </si>
  <si>
    <t>SPESE PER IL FINANZIAMENTO DI PROGETTI PER L'AMMODERNAMENTO E LA MESSA A NORMA DI CORSIE PREFERENZIALI PER IL TRASPORTO PUBBLICO LOCALE</t>
  </si>
  <si>
    <t>SPESE PER IL FINANZIAMENTO DI UN PROGRAMMA INNOVATIVO IN AMBITO URBANO, FINALIZZATO PRIORITARIAMENTE AD INCREMENTARE LA DOTAZIONE INFRASTRUTTURALE DI QUARTIERI DEGRADATI DI COMUNI E CITTA'A FORTE DISAGIO ABITATIVO</t>
  </si>
  <si>
    <t>SPESE PER LA PROGETTAZIONE, L'AFFIDAMENTO E L'ESECUZIONE DEGLI INTERVENTI NECESSARI PER IL RIPRISTINO DELLA FUNZIONALITA' DELL'IMPIANTO FUNIVIARIO DI SAVONA</t>
  </si>
  <si>
    <t>SPESE PER L'ACQUISTO DI BENI E ATTREZZATURE NECESSARI PER L'ATTIVITA' DELLE AUTORITA' DI BACINO DISTRETTUALE</t>
  </si>
  <si>
    <t>SPESE PER L'ANALISI DELLA RIDUZIONE DELL'IMPATTO DEL COVID 19 SUL COMMERCIO INTERNAZIONALE DEI PRODOTTI AGROALIMENTARI PER ASSICURARE LA SICUREZZA DEL CIBO SIA DI ORIGINE VEGETALE CHE ANIMALE</t>
  </si>
  <si>
    <t>SPESE PER L'ANALISI E LA PREDISPOSIZIONE DEL PIANO DI PREVENZIONE DEL CAPORALATO - SUPPORTO CREA PER ANALISI DEI FABBISOGNI DI LAVORO AGRICOLO</t>
  </si>
  <si>
    <t>SPESE PER L'ANALISI LA VALUTAZIONE DELLA STRATEGIA NAZIONALE IN MATERIA DI PROGRAMMI OPERATIVI SOSTENIBILI SUL MERCATO ORTOFRUTTICOLO E DEI RELATIVI COSTI</t>
  </si>
  <si>
    <t>STRADA PROVINCIALE DI LECCO N. 72 - INTERVENTI DI RIQUALIFICAZIONE DELLA VIABILITA' FUNZIONALI ALLO SVOLGIMENTO DELLE OLIMPIADI INVERNALI 2026</t>
  </si>
  <si>
    <t>MINISTERO DEGLI AFFARI ESTERI E DELLA COOPERAZIONE INTERNAZIONALE</t>
  </si>
  <si>
    <t>MINISTERO DELLE POLITICHE AGRICOLE ALIMENTARI E FORESTALI</t>
  </si>
  <si>
    <t>ADDIZIONALE 5 PER CENTO ALLE IMPOSTE DIRETTE ERARIALI, ALLE IMPOSTE, SOVRAIMPOSTE, TASSE E CONTRIBUTI COMUNALI E PROVINCIALI, RISCUOTIBILI MEDIANTE RUOLI</t>
  </si>
  <si>
    <t>ADDIZIONALE ALLE IMPOSTE SUL REDDITO SULLA PRODUZIONE, DISTRIBUZIONE E RAPPRESENTAZIONE DI MATERIALE E PROGRAMMI TELEVISIVI DI CONTENUTO PORNOGRAFICO E DI INCITAMENTO ALLA VIOLENZA, NONCHE' DI TRASMISSIONI TELEVISIVE VOLTE A SOLLECITARE LA CREDULITA' POPOLARE</t>
  </si>
  <si>
    <t>ADDIZIONALE STRAORDINARIA 8 PER CENTO ALL'IMPOSTA SUL REDDITO DELLE REDDITO DELLE PERSONE GIURIDICHE ED ALL'IMPOSTA LOCALE SUI REDDITI DOVUTE DAI SOGGETTI INDICATI NELL'ART. 2 DEL DECRETO DEL PRESIDENTE DELLA REPUBBLICA 29 SETTEMBRE 1973, N. 598 E NEGLI ARTICOLI 2 E 5 DEL DECRETO DEL PRESIDENTE DELLA REPUBBLICA 29 SETTEMBRE 1973, N. 597 ED ALLE RITENUTE DI CUI AGLI ARTICOLI 26, PRIMO E SECONDO COMMA, E 27, PENULTIMO COMMA, DEL DECRETO DEL PRESIDENTE DELLA REPUBBLICA 29 SETTEMBRE 1973, N. 600</t>
  </si>
  <si>
    <t>CONTRIBUTO STRAORDINARIO PER L'EUROPA DOVUTO DALLE PERSONE FISICHE</t>
  </si>
  <si>
    <t>ENTRATE CONSEGUENTI ALLE DICHIARAZIONI SOSTITUTIVE E ALLA SANATORIA DELLE IRREGOLARITA' FORMALI IN MATERIA DI IMPOSTE SUL REDDITO</t>
  </si>
  <si>
    <t>ENTRATE DERIVANTI DAL CONDONO FISCALE IN MATERIA DI IMPOSTE DIRETTE</t>
  </si>
  <si>
    <t>ENTRATE DERIVANTI DALLA DEFINIZIONE DELLE SITUAZIONI E PENDENZE IN MATERIA DI IMPOSTE DIRETTE</t>
  </si>
  <si>
    <t>ENTRATE EVENTUALI DIVERSE CONCERNENTI LE IMPOSTE SUL PATRIMONIO E SUL REDDITO.</t>
  </si>
  <si>
    <t>ENTRATE RISERVATE ALL'ERARIO DERIVANTI DALL'ESTENSIONE ALL'IMPOSTA SULLE SOCIETA' E DALL'AUMENTO DELL'ADDIZIONALE 5 PER CENTO ALLE IMPOSTE DIRETTE ERARIALI, ALLE IMPOSTE, SOVRAIMPOSTE, TASSE E CONTRIBUTI COMUNALI E PROVINCIALI, RISCUOTIBILI MEDIANTE RUOLI</t>
  </si>
  <si>
    <t>ENTRATE SOSTITUTIVE DELLE IMPOSTE SUI REDDITI SULLE RIVALUTAZIONI DEI BENI AZIENDALI ISCRITTI IN BILANCIO E SULLO SMOBILIZZO DEI FONDI IN SOSPENSIONE DI IMPOSTA</t>
  </si>
  <si>
    <t>IMPOSTA COMPLEMENTARE PROGRESSIVA SUL REDDITO COMPLESSIVO</t>
  </si>
  <si>
    <t>IMPOSTA LOCALE SUI REDDITI</t>
  </si>
  <si>
    <t>IMPOSTA PATRIMONIALE SUL VALORE DEGLI IMMOBILI SITUATI ALL'ESTERO PREVISTA DAL DECRETO LEGGE N. 201 DEL 2011, ARTICOLO 19, COMMA 13</t>
  </si>
  <si>
    <t>IMPOSTA SOSTITUTIVA DELLA TASSA DI CONCESSIONE GOVERNATIVA PER LA PARTITA IVA, DELL'IMPOSTA COMUNALE PER L'ESERCIZIO DI IMPRESE E DI ARTI E PROFESSIONI, DELL'IMPOSTA COMUNALE SUGLI IMMOBILI, DELLE TASSE PER L'OCCUPAZIONE DI SPAZI ED AREE PUBBLICHE, DELL'IMPOSTA SUI REDDITI (GIA' IMPOSTA SUL REDDITO DELLE PERSONE FISICHE), DELL'IMPOSTA LOCALE SUI REDDITI E DELL'IMPOSTA SUL PATRIMONIO NETTO DELLE IMPRESE.</t>
  </si>
  <si>
    <t>IMPOSTA SOSTITUTIVA DELLE IMPOSTE SUI REDDITI DA APPLICARE NELLA MISURA DELL'8 PER CENTO ALLA PARTE ECCEDENTE IL COSTO FISCALMENTE RICONOSCIUTO DEI BENI ASSEGNATI AI SOCI DELLE SOCIETA' NON OPERATIVE PER LE QUALI SIA STATO DELIBERATO LO SCIOGLIMENTO</t>
  </si>
  <si>
    <t>IMPOSTA SOSTITUTIVA DELLE IMPOSTE SUI REDDITI E DELL'IMPOSTA REGIONALE SULLE ATTIVITA' PRODUTTIVE DOVUTA SULLA DIFFERENZA TRA IL VALORE NORMALE DEI BENI ASSEGNATI AI SOCI E IL LORO COSTO FISCALMENTE RICONOSCIUTO</t>
  </si>
  <si>
    <t>IMPOSTA SOSTITUTIVA DELLE IMPOSTE SUI REDDITI E DELL'IRAP SULLE PLUSVALENZE REALIZZATE ALL'ATTO DEL CONFERIMENTO DI IMMOBILI DA PARTE DI SOCIETA' DI INVESTIMENTO IMMOBILIARE QUOTATE, OPTANTI PER IL REGIME SPECIALE</t>
  </si>
  <si>
    <t>IMPOSTA SOSTITUTIVA DELLE IMPOSTE SUI REDDITI NONCHE' RITENUTE SUGLI INTERESSI E ALTRI REDDITI DI CAPITALE</t>
  </si>
  <si>
    <t>IMPOSTA SOSTITUTIVA DELLE IMPOSTE SUI REDDITI PER LA RIDETERMINAZIONE DEI VALORI DI ACQUISTO DEI TERRENI EDIFICABILI</t>
  </si>
  <si>
    <t>IMPOSTA SOSTITUTIVA DELLE IMPOSTE SUI REDDITI PER LA RIDETERMINAZIONE DEI VALORI DI ACQUISTO DI PARTECIPAZIONI NON NEGOZIATE NEI MERCATI REGOLAMENTATI</t>
  </si>
  <si>
    <t>IMPOSTA SOSTITUTIVA DELLE IMPOSTE SUI REDDITI PER LO SCIOGLIMENTO O LA TRASFORMAZIONE AGEVOLATI DELLE SOCIETA' NON OPERATIVE</t>
  </si>
  <si>
    <t>IMPOSTA SOSTITUTIVA DELLE IMPOSTE SUI REDDITI SU PLUSVALENZE DA CESSIONE A TITOLO ONEROSO DI AZIONI E DI ALTRI RAPPORTI PARTECIPATIVI.</t>
  </si>
  <si>
    <t>IMPOSTA SOSTITUTIVA DELLE IMPOSTE SUI REDDITI SULLE RISERVE ED ALTRI FONDI IN SOSPENSIONE DI IMPOSTA</t>
  </si>
  <si>
    <t>IMPOSTA SOSTITUTIVA DELLE IMPOSTE SUL REDDITO A CARICO DEI FONDI DI INVESTIMENTO</t>
  </si>
  <si>
    <t>IMPOSTA SOSTITUTIVA DELL'IMPOSTA SUI REDDITI (GIA' IMPOSTA SUL REDDITO DELLE PERSONE FISICHE) APPLICATA SUI REDDITI DI LAVORO EMERSI</t>
  </si>
  <si>
    <t>IMPOSTA SOSTITUTIVA DELL'IMPOSTA SUI REDDITI (GIA' IMPOSTA SUL REDDITO DELLE PERSONE FISICHE) DOVUTA DAI SOGGETTI CHE INTRAPRENDONO UN'ATTIVITA' ARTISTICA O PROFESSIONALE OVVERO DI IMPRESA.</t>
  </si>
  <si>
    <t>IMPOSTA SOSTITUTIVA DELL'IMPOSTA SUI REDDITI (GIA' IMPOSTA SUL REDDITO DELLE PERSONE FISICHE) DOVUTA DAI SOGGETTI CHE SI AVVALGONO DEL REGIME FISCALE DELLE ATTIVITA' MARGINALI</t>
  </si>
  <si>
    <t>IMPOSTA SOSTITUTIVA DELL'IMPOSTA SUI REDDITI (GIA' IMPOSTA SUL REDDITO DELLE PERSONE FISICHE), DELL'IMPOSTA REGIONALE SULLE ATTIVITA' PRODUTTIVE, DELL'IMPOSTA SUL VALORE AGGIUNTO, NELLA MISURA DEL 10 PER CENTO DELLA DIFFERENZA TRA IL VALORE NORMALE DEI BENI STRUMENTALI UTILIZZATI DALL'IMPRENDITORE INDIVIDUALE E IL RELATIVO VALORE FISCALMENTE RICONOSCIUTO</t>
  </si>
  <si>
    <t>IMPOSTA SOSTITUTIVA DELL'IMPOSTA SUI REDDITI (GIA' IMPOSTA SUL REDDITO DELLE PERSONE FISICHE), DELL'IMPOSTA SUL REDDITO DELLE PERSONE GIURIDICHE E DELL'IMPOSTA REGIONALE SULLE ATTIVITA' PRODUTTIVE DERIVANTE DALL'ADEGUAMENTO DELLE ESISTENZE INIZIALI DI MAGAZZINO</t>
  </si>
  <si>
    <t>IMPOSTA SOSTITUTIVA DELL'IMPOSTA SUI REDDITI (GIA' IMPOSTA SUL REDDITO DELLE PERSONE FISICHE), DELL'IMPOSTA SUL REDDITO DELLE SOCIETA' (GIA' IMPOSTA SUL REDDITO DELLE PERSONE GIURIDICHE) E DELL'IMPOSTA REGIONALE SULLE ATTIVITA' PRODUTTIVE A SEGUITO DELLA RIVALUTAZIONE DEI BENI DELLE IMPRESE</t>
  </si>
  <si>
    <t>IMPOSTA SOSTITUTIVA DELL'IMPOSTA SUI REDDITI (GIA' IMPOSTA SUL REDDITO DELLE PERSONE FISICHE), DELL'IMPOSTA SUL REDDITO DELLE SOCIETA' (GIA' IMPOSTA SUL REDDITO DELLE PERSONE GIURIDICHE) E DELL'IMPOSTA REGIONALE SULLE ATTIVITA' PRODUTTIVE DOVUTA SULL'INCREMENTO DI IMPONIBILE DICHIARATO DAGLI IMPRENDITORI IMPEGNATI NEL PROGRAMMA DI EMERSIONE</t>
  </si>
  <si>
    <t>IMPOSTA SOSTITUTIVA DELL'IMPOSTA SUI REDDITI (GIA' IMPOSTA SUL REDDITO DELLE PERSONE FISICHE), DELL'IMPOSTA SUL REDDITO DELLE SOCIETA' (GIA' IMPOSTA SUL REDDITO DELLE PERSONE GIURIDICHE), DELL'IMPOSTA REGIONALE SULLE ATTIVITA' PRODUTTIVE, DELL'IMPOSTA SUL VALORE AGGIUNTO E DEI CONTRIBUTI PREVIDENZIALI APPLICATA AL COSTO DEL LAVORO IRREGOLARE OGGETTO DELLA DICHIARAZIONE DI EMERSIONE</t>
  </si>
  <si>
    <t>IMPOSTA SOSTITUTIVA DELL'IMPOSTA SUL REDDITO APPLICATA ALLE PLUSVALENZE REALIZZATE CON LE CESSIONI DI BENI IMMOBILI E TERRENI SUSCETTIBILI DI UTILIZZAZIONE EDIFICATORIA</t>
  </si>
  <si>
    <t>IMPOSTA SOSTITUTIVA DELL'IMPOSTA SUL REDDITO DELLE PERSONE FISICHE E DELLE RELATIVE ADDIZIONALI, NONCHE' DELLE IMPOSTE DI REGISTRO E DI BOLLO SUL CONTRATTO DI LOCAZIONE (CEDOLARE SECCA)</t>
  </si>
  <si>
    <t>IMPOSTA SOSTITUTIVA DELL'IMPOSTA SUL REDDITO DELLE SOCIETA' (GIA' IMPOSTA SUL REDDITO DELLE PERSONE GIURIDICHE), DOVUTA DALLE SOCIETA' DI GESTIONE DEI FONDI DI INVESTIMENTO IMMOBILIARI CHIUSI, DI CUI ALL'ART.15 DELLA LEGGE 25 GENNAIO 1994, N.86</t>
  </si>
  <si>
    <t>IMPOSTA SOSTITUTIVA PER LA REGOLARIZZAZIONE DELLE SCRITTURE CONTABILI</t>
  </si>
  <si>
    <t>IMPOSTA SOSTITUTIVA RELATIVA AI BENI IMMOBILI ESCLUSI DAL PATRIMONIO DELL'IMPRESA</t>
  </si>
  <si>
    <t>IMPOSTA SOSTITUTIVA SUGLI INTERESSI, PREMI ED ALTRI FRUTTI DEI TITOLI OBBLIGAZIONARI EMESSI DAGLI ENTI TERRITORIALI AI SENSI DELL'ART.35 DELLA LEGGE 23 DICEMBRE 1994, N.724, DA RIASSEGNARE ALLO STATO DI PREVISIONE DEL MINISTERO DELL'INTERNO, PER LA SUCCESSIVA DESTINAZIONE AGLI ENTI EMITTENTI, AI SENSI DELL'ARTICOLO 1, COMMA 2, DEL DECRETO LEGISLATIVO 1 APRILE 1996, N.239, IN MISURA PARI AL 50 PER CENTO DEL GETTITO DELLA MEDESIMA IMPOSTA CHE SI RENDEREBBE APPLICABILE SULL'INTERO AMMONTARE DEGLI INTERESSI PASSIVI DEL PRESTITO</t>
  </si>
  <si>
    <t>IMPOSTA SOSTITUTIVA SUI REDDITI DERIVANTI DALLA RIVALUTAZIONE DEI FONDI PER IL TRATTAMENTO DI FINE RAPPORTO E DAI RENDIMENTI ATTRIBUITI AI FONDI DI PREVIDENZA</t>
  </si>
  <si>
    <t>IMPOSTA SOSTITUTIVA SUI REDDITI DI CUI ALL'ART.44, COMMA 1, LETTERA G-QUATER DEL TESTO UNICO DELLE IMPOSTE SUI REDDITI</t>
  </si>
  <si>
    <t>IMPOSTA SOSTITUTIVA SULLA RIVALUTAZIONE DI TERRENI EDIFICABILI E CON DESTINAZIONE AGRICOLA</t>
  </si>
  <si>
    <t>IMPOSTA SOSTITUTIVA SULLE INDENNITA' DI ESPROPRIO DELLE AREE FABBRICABILI</t>
  </si>
  <si>
    <t>IMPOSTA STRAORDINARIA SUL PATRIMONIO NETTO DELLE IMPRESE DOVUTA DALLE SOCIETA' COOPERATIVE E LORO CONSORZI</t>
  </si>
  <si>
    <t>IMPOSTA SUI REDDITI DI RICCHEZZA MOBILE</t>
  </si>
  <si>
    <t>IMPOSTA SUL PATRIMONIO NETTO DI SOCIETA', IMPRESE INDIVIDUALI, ENTI E STABILI ORGANIZZAZIONI DEI SOGGETTI PREDETTI</t>
  </si>
  <si>
    <t>IMPOSTA SUL REDDITO DEI FABBRICATI</t>
  </si>
  <si>
    <t>IMPOSTA SUL VALORE DELLE ATTIVITA' FINANZIARIE DETENUTE ALL'ESTERO DALLE PERSONE FISICHE RESIDENTI NEL TERRITORIO DELLO STATO, PREVISTA DAL DECRETO LEGGE N. 201 DEL 2011, ARTICOLO 19, COMMA 18</t>
  </si>
  <si>
    <t>IMPOSTA SULLE RISERVE MATEMATICHE DEI RAMI VITA DELLE SOCIETA' ED ENTI CHE ESERCITANO ATTIVITA' ASSICURATIVA</t>
  </si>
  <si>
    <t>IMPOSTE DIRETTE DERIVANTI DALLA DEFINIZIONE DI PENDENZE E CONTROVERSIE TRIBUTARIE</t>
  </si>
  <si>
    <t>IMPOSTE SOSTITUTIVE DELL'IMPOSTA SUL REDDITO DELLE PERSONE GIURIDICHE E DELL'IMPOSTA LOCALE SUI REDDITI CORRELATE ALLE OPERAZIONI DI CONFERIMENTO PREVISTE DALLA LEGGE 30 LUGLIO 1990, N.218</t>
  </si>
  <si>
    <t>IMPOSTE SOSTITUTIVE DI TRIBUTI DIRETTI</t>
  </si>
  <si>
    <t>IMPOSTE SOSTITUTIVE PREVISTE DALL'ARTICOLO 3, COMMI 160, 161 E 162 DELLA LEGGE 23 DICEMBRE 1996, N.662.</t>
  </si>
  <si>
    <t>IMPOSTE SOSTITUTIVE SU RISERVE E FONDI IN SOSPENSIONE D'IMPOSTA, SUI SALDI ATTIVI DI RIVALUTAZIONE COSTITUITI AI SENSI DELLE LEGGI 408 DEL 1990 E 413 DEL 1991, NONCHE' SULLA DIFFERENZA TRA IL VALORE DELLE AZIONI O QUOTE RICEVUTE E IL LORO COSTO FISCALMENTE RICONOSCIUTO IN RELAZIONE AD OPERAZIONI DI CONFERIMENTO EFFETTUATE AI SENSI DELL'ARTICOLO 34 DELLA LEGGE 576 DEL 1975 E DELL'ARTICOLO 10 DELLA LEGGE 904 DEL 1977</t>
  </si>
  <si>
    <t>IMPOSTE SULLE SOCIETA' E SULLE OBBLIGAZIONI</t>
  </si>
  <si>
    <t>QUOTA DEL 35 PER CENTO DELL'IMPOSTA UNICA SUI GIUOCHI DI ABILITA' E SUI CONCORSI PRONOSTICI.</t>
  </si>
  <si>
    <t>RESIDUI ATTIVI DIVERSI PER IMPOSTE DIRETTE E CONTRIBUTI VARI</t>
  </si>
  <si>
    <t>RITENUTA DI ACCONTO OPERATA DAI SOGGETTI OBBLIGATI A CORRISPONDERE UN TRATTAMENTO DI FINE RAPPORTO AI SENSI DELL'ARTICOLO 2120 DEL CODICE CIVILE</t>
  </si>
  <si>
    <t>RITENUTE D'ACCONTO O D'IMPOSTA SUGLI UTILI DISTRIBUITI DALLE PERSONE GIURIDICHE</t>
  </si>
  <si>
    <t>RITENUTE SUI CONTRIBUTI DEGLI ENTI PUBBLICI SUI PREMI, SULLE VINCITE E SUI CAPITALI DI ASSICURAZIONI SULLA VITA.</t>
  </si>
  <si>
    <t>RITENUTE SULLE PLUSVALENZE REALIZZATE MEDIANTE CESSIONI A TERMINE DI VALUTE ESTERE</t>
  </si>
  <si>
    <t>SOMMA PARI AL 20 PER CENTO DEI PROVENTI DERIVANTI DA DEPOSITI DI DENARO, DI VALORI MOBILIARI E DI ALTRI TITOLI DIVERSI DALLE AZIONI E DA TITOLI SIMILARI, A GARANZIA DI FINANZIAMENTI CONCESSI AD IMPRESE RESIDENTI, EFFETTUATI FUORI DALL'ESERCIZIO DI ATTIVITA' PRODUTTIVE DI REDDITO D'IMPRESA</t>
  </si>
  <si>
    <t>SOMME DOVUTE A SEGUITO DELLA REGOLARIZZAZIONE DEGLI OMESSI O RITARDATI VERSAMENTI DELLE IMPOSTE SUI REDDITI E DELLE ALTRE IMPOSTE</t>
  </si>
  <si>
    <t>TRIBUTO STRAORDINARIO DOVUTO DAI SOGGETTI PASSIVI DELL'IMPOSTA SUL REDDITO DELLE PERSONE FISICHE E DAI SOGGETTI PASSIVI DELL'IMPOSTA SUL REDDITO DELLE PERSONE GIURIDICHE</t>
  </si>
  <si>
    <t>VERSAMENTI DI IMPOSTE SUI REDDITI IN BASE A DICHIARAZIONE INTEGRATIVA, AI SENSI DELL'ARTICOLO 14 DELLA LEGGE 29 DICEMBRE 1990, N.408.</t>
  </si>
  <si>
    <t>VERSAMENTO DEL CONTRIBUTO DI SOLIDARIETA' DEL 3%, SULLA PARTE DI REDDITO COMPLESSIVO ECCEDENTE L'IMPORTO DI 300.000 EURO LORDI ANNUI, DI CUI AL DECRETO LEGGE N. 138 DEL 2011, ARTICOLO 2, COMMA 2</t>
  </si>
  <si>
    <t>ADDIZIONALE 5 PER CENTO SULL'IMPOSTA DI CIRCOLAZIONE DEGLI AUTOVEICOLI RISERVATA ALL'ERARIO</t>
  </si>
  <si>
    <t>CANONI DI ABBONAMENTO ALLE RADIO AUDIZIONI CIRCOLARI E ALLA TELEVISIONE</t>
  </si>
  <si>
    <t>CONCORDATO PREVENTIVO RELATIVO ALLE IMPOSTE INDIRETTE</t>
  </si>
  <si>
    <t>DIRITTI CATASTALI E DI SCRITTURATO</t>
  </si>
  <si>
    <t>DIRITTO DEL 5 PER CENTO SULL'INTROITO DELLE RAPPRESENTAZIONI ED ESECUZIONI DI OPERE ADATTE A PUBBLICO SPETTACOLO E DI OPERE MUSICALI DI PUBBLICO DOMINIO</t>
  </si>
  <si>
    <t>DIRITTO DI VERIFICA DEI CRONOTACHIGRAFI CEE</t>
  </si>
  <si>
    <t>ENTRATE CONSEGUENTI ALLE DICHIARAZIONI SOSTITUTIVE ED ALLA SANATORIA DELLE IRREGOLARITA' FORMALI IN MATERIA DI IMPOSTE INDIRETTE</t>
  </si>
  <si>
    <t>ENTRATE DERIVANTI DAL CONDONO FISCALE IN MATERIA DI TASSE ED IMPOSTE INDIRETTE SUGLI AFFARI</t>
  </si>
  <si>
    <t>ENTRATE DERIVANTI DALLA DEFINIZIONE DELLE SITUAZIONI E PENDENZE IN MATERIA DI IMPOSTE INDIRETTE</t>
  </si>
  <si>
    <t>ENTRATE EVENTUALI DIVERSE CONCERNENTI LE TASSE E LE IMPOSTE INDIRETTE SUGLI AFFARI</t>
  </si>
  <si>
    <t>IMPOSTA DI BOLLO</t>
  </si>
  <si>
    <t>IMPOSTA DI REGISTRO</t>
  </si>
  <si>
    <t>IMPOSTA ERARIALE DA RISCUOTERSI PER IL TRAMITE DELL'AUTOMOBILE CLUB D'ITALIA, DOVUTA PER LA TRASCRIZIONE, ISCRIZIONE ED ANNOTAZIONE DI ATTI DA PRODURSI AL PUBBLICO REGISTRO AUTOMOBILISTICO</t>
  </si>
  <si>
    <t>IMPOSTA ERARIALE SUGLI AEROMOBILI PRIVATI DI CUI ALL'ARTICOLO 16, COMMA 11, DEL DECRETO-LEGGE 6 DICEMBRE 2011, N. 201, CONVERTITO, CON MODIFICAZIONI, DALLA LEGGE 22 DICEMBRE 2011, N. 214</t>
  </si>
  <si>
    <t>IMPOSTA SOSTITUTIVA DEL 20 PER CENTO SUL VALORE DEI PREMI CONSISTENTI IN BENI E SERVIZI NON IMPONIBILI AI FINI DELL'IMPOSTA SUL VALORE AGGIUNTO, CON ESCLUSIONE DEI BIGLIETTI DELLE LOTTERIE NAZIONALI E DELLE GIOCATE DEL LOTTO</t>
  </si>
  <si>
    <t>IMPOSTA SOSTITUTIVA DELLE IMPOSTE DI REGISTRO, DI BOLLO, IPOTECARIE E CATASTALI E DELLE TASSE SULLE CONCESSIONI GOVERNATIVE</t>
  </si>
  <si>
    <t>IMPOSTA SOSTITUTIVA DELLE IMPOSTE INDIRETTE PER LA REGOLARIZZAZIONE DELLE SOCIETA' DI FATTO</t>
  </si>
  <si>
    <t>IMPOSTA SOSTITUTIVA DI QUELLA COMUNALE SULL'INCREMENTO DI VALORE DEGLI IMMOBILI</t>
  </si>
  <si>
    <t>IMPOSTA SUGLI INTRATTENIMENTI</t>
  </si>
  <si>
    <t>IMPOSTA SULLE ASSICURAZIONI</t>
  </si>
  <si>
    <t>IMPOSTA SULLE SUCCESSIONI E DONAZIONI</t>
  </si>
  <si>
    <t>IMPOSTA SULLE TRANSAZIONI FINANZIARIE</t>
  </si>
  <si>
    <t>IMPOSTA SULL'INCREMENTO DI VALORE DEGLI IMMOBILI DI PERTINENZA DELL'ERARIO</t>
  </si>
  <si>
    <t>INCREMENTO DELL'ADDIZIONALE ERARIALE DELLA TASSA AUTOMOBILISTICA RISERVATO ALL'ERARIO, AI SENSI DEL DECRETO LEGGE N. 201 DEL 2011, ARTICOLO 48</t>
  </si>
  <si>
    <t>QUOTA DEL 25 PER CENTO DELL'IMPOSTA UNICA SUI GIUOCHI DI ABILITA' E SUI CONCORSI PRONOSTICI</t>
  </si>
  <si>
    <t>RESIDUI ATTIVI DIVERSI PER TASSE E IMPOSTE INDIRETTE SUGLI AFFARI</t>
  </si>
  <si>
    <t>SOMME RELATIVE ALLA CHIUSURA DELLE PARTITE IVA INATTIVE</t>
  </si>
  <si>
    <t>SOVRATTASSA ANNUALE A FAVORE DELLO STATO SULLE AUTOVETTURE E SUGLI AUTOVEICOLI PER IL TRASPORTO PROMISCUO DI PERSONE E COSE AZIONATI CON MOTORE DIESEL.</t>
  </si>
  <si>
    <t>TASSA ANNUALE DI STAZIONAMENTO DELLE IMBARCAZIONI PREVISTA DAL DECRETO LEGGE N. 201 DEL 2011, ARTICOLO 16, COMMA 2</t>
  </si>
  <si>
    <t>TASSA SPECIALE PER I VEICOLI AZIONATI CON GAS METANO E GAS DI PETROLIO LIQUEFATTO</t>
  </si>
  <si>
    <t>TASSE AUTOMOBILISTICHE</t>
  </si>
  <si>
    <t>TASSE DI PUBBLICO INSEGNAMENTO</t>
  </si>
  <si>
    <t>TASSE E IMPOSTE IPOTECARIE</t>
  </si>
  <si>
    <t>TASSE RELATIVE ALL'ISTRUZIONE SUPERIORE (TASSE DI LAUREA E DIPLOMA - TASSE PER L'ABILITAZIONE ALL'ESERCIZIO DELLE PROFESSIONI)</t>
  </si>
  <si>
    <t>TASSE SULLE CONCESSIONI GOVERNATIVE ESCLUSE QUELLE PER LA LICENZA DI PORTO D'ARMI ANCHE PER USO DI CACCIA DI CUI ALL'ARTICOLO 23, PRIMO COMMA, DELLA LEGGE 27 DICEMBRE 1977, N. 968</t>
  </si>
  <si>
    <t>TASSE SULLE CONCESSIONI GOVERNATIVE PER LA LICENZA DI PORTO D'ARMI ANCHE PER USO DI CACCIA</t>
  </si>
  <si>
    <t>TRIBUTO STRAORDINARIO DOVUTO DAI POSSESSORI DI TALUNI BENI DI LUSSO</t>
  </si>
  <si>
    <t>VERSAMENTI DA PARTE DEI CONCESSIONARI DELLA RISCOSSIONE DELLA QUOTA DI ACCONTO DOVUTA AI SENSI DELL'ARTICOLO 9 DEL DECRETO-LEGGE 28 MARZO 1997, N. 79, CONVERTITO, CON MODIFICAZIONI, DALLA LEGGE 28 MAGGIO 1997, N. 140</t>
  </si>
  <si>
    <t>ACCISA E IMPOSTA DI CONSUMO SUI SACCHETTI DI PLASTICA NON BIODEGRADABILI</t>
  </si>
  <si>
    <t>ACCISA E IMPOSTA ERARIALE DI CONSUMO SUI GAS INCONDENSABILI DELLE RAFFINERIE E DELLE FABBRICHE CHE COMUNQUE LAVORANO PRODOTTI PETROLIFERI RESI LIQUIDI CON LA COMPRESSIONE</t>
  </si>
  <si>
    <t>ACCISA IN DOGANA (ESCLUSE LE SOVRIMPOSTE SUGLI OLI MINERALI, LORO DERIVATI E PRODOTTI ANALOGHI, SUI GAS INCONDENSABILI DI PRODOTTI PETROLIFERI E SUI GAS STESSI RESI LIQUIDI CON LA COMPRESSIONE)</t>
  </si>
  <si>
    <t>ACCISA IN DOGANA SUGLI OLI MINERALI, LORO DERIVATI E PRODOTTI ANALOGHI</t>
  </si>
  <si>
    <t>ACCISA SUGLI OLI E GRASSI ANIMALI E VEGETALI UTILIZZATI PER CARBURAZIONE O COMBUSTIONE</t>
  </si>
  <si>
    <t>ACCISA SUI PRODOTTI ENERGETICI, LORO DERIVATI E PRODOTTI ANALOGHI</t>
  </si>
  <si>
    <t>ACCISA SUL CARBONE, LIGNITE E COKE DI CARBON FOSSILE UTILIZZATI PER CARBURAZIONE O COMBUSTIONE</t>
  </si>
  <si>
    <t>ACCISA SUL GAS NATURALE PER AUTOTRAZIONE</t>
  </si>
  <si>
    <t>ACCISA SULLA BIRRA</t>
  </si>
  <si>
    <t>ACCISA SULL'ALCOLE</t>
  </si>
  <si>
    <t>DIRITTI DI LICENZA DOVUTI IN APPLICAZIONE DELLE LEGGI CHE DISCIPLINANO LE ACCISE E LE IMPOSTE ERARIALI DI CONSUMO</t>
  </si>
  <si>
    <t>DIRITTI DOGANALI DIVERSI DAI DIRITTI DI CONFINE; SOMME RISCOSSE A VARIO TITOLO DALLE DOGANE (DIRITTO DI MAGAZZINAGGIO, DIRITTO PER CONTRASSEGNI APPOSTI ALLE MERCI, INTERESSI MORATORI E PER PAGAMENTI DIFFERITI)</t>
  </si>
  <si>
    <t>ENTRATE EVENTUALI DIVERSE CONCERNENTI LE ACCISE E LE IMPOSTEDI CONSUMO</t>
  </si>
  <si>
    <t>ENTRATE EVENTUALI DIVERSE CONCERNENTI LE IMPOSTE SUI CONSUMI E LE DOGANE</t>
  </si>
  <si>
    <t>ENTRATE RISERVATE ALL'ERARIO DELLO STATO DERIVANTI DALLA ADDIZIONALE ALL'IMPOSTA ERARIALE DI CONSUMO SULL'ENERGIA ELETTRICA, POSTA A CARICO DELL'ENEL, SENZA DIRITTO A RIVALSA, PER ESSERE RIPARTITA ANNUALMENTE FRA I COMUNI, LE PROVINCIE, LE CAMERE DI COMMERCIO E LE AZIENDE DI CURA INTERESSATE</t>
  </si>
  <si>
    <t>IMPOSTA DI CONSUMO SU PRODOTTI DI REGISTRAZIONE E RIPRODUZIONE DEL SUONO E DELL'IMMAGINE E SUGLI ALTRI PRODOTTI ELENCATI NELLA TABELLA ANNESSA AL DECRETO-LEGGE 30 DICEMBRE 1982, N.953, CONVERTITO, CON MODIFICAZIONI, NELLA LEGGE 28 FEBBRAIO 1983, N.53</t>
  </si>
  <si>
    <t>IMPOSTA DI CONSUMO SUGLI OLI LUBRIFICANTI E SUI BITUMI DI PETROLIO</t>
  </si>
  <si>
    <t>IMPOSTA SUI CONSUMI DI CARBONE, COKE DI PETROLIO, BITUME DI ORIGINE NATURALE EMULSIONATO DENOMINATO "ORIMULSION" IMPIEGATI NEGLI IMPIANTI DI COMBUSTIONE</t>
  </si>
  <si>
    <t>INTERESSI COMPENSATIVI SULL'IMPORTO DEI DAZI ALL'IMPORTAZIONE DI MERCI IN REGIME DI PERFEZIONAMENTO ATTIVO, SISTEMA DELLA SOSPENSIONE</t>
  </si>
  <si>
    <t>PROVENTI DELLE ADDIZIONALI RELATIVE ALL'IMPOSTA ERARIALE DI CONSUMO DELL'ENERGIA ELETTRICA DERIVANTI DALL'ESTENSIONE, AI FINI DELL'APPLICAZIONE DEI TRIBUTI MEDESIMI, DEI CRITERI STABILITI NEL CAPITOLO I, PUNTO 2, DELLA DELIBERAZIONE DELLA GIUNTA DEL CIP N.15 DEL 14 DICEMBRE 1993.</t>
  </si>
  <si>
    <t>PROVENTI DERIVANTI DALLA VENDITA DEI DENATURANTI, DEI PRODOTTI SOGGETTI AD ACCISA E IMPOSTA ERARIALE DI CONSUMO E DALLA VENDITA DEI CONTRASSEGNI DI STATO PER RECIPIENTI CONTENENTI PRODOTTI ALCOOLICI, NONCHE' PER I SURROGATI DI CAFFE' E PER LE RELATIVE MISCELE</t>
  </si>
  <si>
    <t>TASSA SULLE EMISSIONI DI ANIDRIDE SOLFOROSA E DI OSSIDI DI AZOTO DOVUTA DAGLI ESERCENTI I GRANDI IMPIANTI DI COMBUSTIONE</t>
  </si>
  <si>
    <t>ACCISA SUL CONSUMO DEI TABACCHI</t>
  </si>
  <si>
    <t>PROVENTI DELL'IMPOSTA DI FABBRICAZIONE E DELLA SOVRIMPOSTA DI CONFINE SUI FIAMMIFERI, NONCHE' DI TASSE DI LICENZA, PROVENTI VARI, SOPRATTASSE E MULTE CONCERNENTI I FIAMMIFERI</t>
  </si>
  <si>
    <t>ENTRATE EVENTUALI DIVERSE CONCERNENTI IL LOTTO, LOTTERIE ED ALTRE ATTIVITA' DI GIUOCO</t>
  </si>
  <si>
    <t>ENTRATE INTEGRATIVE DEI PROVENTI DEL LOTTO RILEVATE IN SEDE DI REVISIONE DEL CONTO SETTIMANALE PRESENTATO DAI GESTORI</t>
  </si>
  <si>
    <t>PRELIEVO ERARIALE DOVUTO AI SENSI DEL DECRETO LEGGE 30 SETTEMBRE 2003, N. 269, SUGLI APPARECCHI E CONGEGNI DI GIOCO, DI CUI ALL'ART. 110, COMMA 6, DEL REGIO DECRETO N. 773 DEL 1931</t>
  </si>
  <si>
    <t>PROVENTI DELLE ATTIVITA' DI GIUOCO</t>
  </si>
  <si>
    <t>PROVENTI DERIVANTI DA NUOVI GIOCHI E SCOMMESSE PREVISTI DALL'ARTICOLO 16 DELLA LEGGE 13 MAGGIO 1999, N.133, AL NETTO DI IMPOSTE E SPESE</t>
  </si>
  <si>
    <t>PROVENTI DERIVANTI DAL GIOCO DEL LOTTO E DAGLI ALTRI GIOCHI NUMERICI A QUOTA FISSA</t>
  </si>
  <si>
    <t>QUOTA DEL 40 PER CENTO DELL'IMPOSTA UNICA SUI GIUOCHI DI ABILITA' E SUI CONCORSI PRONOSTICI</t>
  </si>
  <si>
    <t>TASSA DI LOTTERIA SULLE TOMBOLE, LOTTERIE E CONCORSI A PREMIO; TASSA DI LICENZA SULLE OPERAZIONI A PREMIO</t>
  </si>
  <si>
    <t>AMMENDE ED OBLAZIONI PER CONTRAVVENZIONI ALLE NORME SULLA PROTEZIONE DELLA SELVAGGINA E L'ESERCIZIO DELLA CACCIA</t>
  </si>
  <si>
    <t>ANNUALITA' DI AMMORTAMENTO A CARICO DI PROVINCIE, COMUNI E CORPI MORALI, PER DEBITI VARI VERSO LO STATO, DILAZIONATI CON SPECIALI CONVENZIONI</t>
  </si>
  <si>
    <t>ANNUALITA' SENZA INTERESSI, PER CONTRIBUTI NELLE SPESE ANTICIPATE DALLO STATO PER OPERE MARITTIME ORDINARIE E STRAORDINARIE AI SENSI DELLA LEGGE 14 LUGLIO 1907, N.542</t>
  </si>
  <si>
    <t>ANNUALITA' TRENTENNALI, SENZA INTERESSI, A CARICO DI COMUNI, QUALE RIMBORSO DELLE SOMME ANTICIPATE DALLO STATO IN APPLICAZIONE DELL'ART.15 DELLA LEGGE 27 OTTOBRE 1951, N. 1402</t>
  </si>
  <si>
    <t>ANTICIPAZIONI E SALDI, DOVUTI DA AMMINISTRAZIONI E DA PRIVATI, PER SPESE DA SOSTENERSI DAL MINISTERO DELLA DIFESA E DA PORTARSI IN AUMENTO AGLI STANZIAMENTI DEL RELATIVO STATO DI PREVISIONE DELLA SPESA</t>
  </si>
  <si>
    <t>CANONE ANNUO CORRISPOSTO DAI TITOLARI DI PERMESSO PER LA RICERCA E LA COLTIVAZIONE DELLE RISORSE GEOTERMICHE</t>
  </si>
  <si>
    <t>CANONE ANNUO DOVUTO DAGLI ENTI CONCESSIONARI DI AUTOSTRADE, DA CALCOLARSI SUI PROVENTI NETTI DA PEDAGGIO DI COMPETENZA DEI CONCESSIONARI MEDESIMI</t>
  </si>
  <si>
    <t>CANONI DI AFFITTO RELATIVI AI BENI IMMOBILI APPARTENENTI ALLO STATO TRASFERITI ALLA SOCIETA' DI CARTOLARIZZAZIONE</t>
  </si>
  <si>
    <t>CONTRIBUTI ANNUI DEGLI INSCRITTI NEL RUOLO DEI REVISORI DEI CONTI E QUOTE DA VERSARE DAGLI ASPIRANTI ALLA NOMINA A REVISORE DEI CONTI</t>
  </si>
  <si>
    <t>CONTRIBUTI CORRISPONDENTI ALL'AUMENTO DELL'ALIQUOTA DELL'IMPOSTA SULLE ASSICURAZIONI DESTINATI AD ALIMENTARE IL FONDO DI SOLIDARIETA' PER LE VITTIME DELL'USURA E DELLE RICHIESTE ESTORSIVE</t>
  </si>
  <si>
    <t>CONTRIBUTI DI MIGLIORIA IN DIPENDENZA DELL'ESECUZIONE DI OPERE PUBBLICHE A CARICO DELLO STATO O COL CONCORSO DELLO STATO</t>
  </si>
  <si>
    <t>CONTRIBUTO UNIFICATO DI ISCRIZIONE A RUOLO NEI PROCEDIMENTI GIURISDIZIONALI, CON ESCLUSIONE DI QUELLI RELATIVI AL PROCESSO TRIBUTARIO</t>
  </si>
  <si>
    <t>CONTRIBUTO UNIFICATO RELATIVO AL PROCESSO TRIBUTARIO</t>
  </si>
  <si>
    <t>DAZI COMPENSATORI E ANTIDUMPING</t>
  </si>
  <si>
    <t>DAZI DELLA TARIFFA DOGANALE COMUNE (T.D.C.) ED ALTRI DIRITTI FISSATI DALLE ISTITUZIONI DELLA UNIONE EUROPEA (ESCLUSI I DAZI C.E.C.A., I DAZI COMPENSATORI ED ANTIDAMPING, I DAZI ED ALTRI DIRITTI FISSATI NEL QUADRO DELLA POLITICA AGRICOLA COMUNE).</t>
  </si>
  <si>
    <t>DAZI ED ALTRI DIRITTI FISSATI DALLE ISTITUZIONI DELLA UNIONE EUROPEA NEL QUADRO DELLA POLITICA AGRICOLA COMUNE.</t>
  </si>
  <si>
    <t>DEPOSITI PER SPESE D'ASTA ED ALTRI CHE PER LE VIGENTI DISPOSIZIONI SI ESEGUONO NEGLI UFFICI CONTABILI DEMANIALI</t>
  </si>
  <si>
    <t>DIRITTI AGGIUNTIVI A CARICO DEGLI UTENTI PREVISTI DALL'ARTICOLO 18 DELLA LEGGE 1 DICEMBRE 1986, N. 870</t>
  </si>
  <si>
    <t>DIRITTI DI CANCELLERIA E SEGRETERIA GIUDIZIARIA</t>
  </si>
  <si>
    <t>DIRITTI DI VERIFICAZIONE DEI PESI E DELLE MISURE, DEL SAGGIO E DEL MARCHIO DEI METALLI PREZIOSI; DIRITTO DI TARATURA SULLE SOSTANZE ED I PREPARATI RADIOATTIVI</t>
  </si>
  <si>
    <t>DIRITTI ERARIALI SUI PERMESSI DI PROSPEZIONE E DI RICERCA MINERARIA E SULLE CONCESSIONI DI ESERCIZIO DI COLTIVAZIONE DI MINIERE E CAVE. CANONI SUI PERMESSI DI PROSPEZIONE E DI RICERCA MINERARIA E SULLE CONCESSIONI DELL'ESERCIZIO DI COLTIVAZIONI DI MINIERE E CAVE. ALIQUOTE IN VALORE DEL PRODOTTO (ROYALTIES) DA CORRISPONDERSI ALLO STATO DAI CONCESSIONARI DI COLTIVAZIONI DI IDROCARBURI LIQUIDI E GASSOSI NELLA TERRAFERMA, NEL MARE TERRITORIALE E NELLA PIATTAFORMA CONTINENTALE</t>
  </si>
  <si>
    <t>DIRITTI INERENTI AL MOVIMENTO DEGLI AEROMOBILI PRIVATI, DELLE PERSONE E DELLE MERCI NEGLI AERODROMI DEL TERRITORIO NAZIONALE APERTI AL TRAFFICO AEREO CIVILE</t>
  </si>
  <si>
    <t>DIRITTI PER VISITA SANITARIA DEL BESTIAME E DEI PRODOTTI ED AVANZI ANIMALI IN IMPORTAZIONE OD IN ESPORTAZIONE.</t>
  </si>
  <si>
    <t>DIRITTO DOVUTO PER IL RILASCIO D'URGENZA DEI CERTIFICATI DEL CASELLARIO GIUDIZIALE</t>
  </si>
  <si>
    <t>DIRITTO FISSO ED ANNUALE DOVUTO DALLE IMPRESE NAVALMECCANICHE PER L'ISCRIZIONE AGLI APPOSITI ALBI SPECIALI STITUITI PRESSO IL MINISTERO DELLE INFRASTRUTTURE E DEI TRASPORTI AI SENSI DELL'ART. 19 DELLA LEGGE 14 GIUGNO 1989, N. 234</t>
  </si>
  <si>
    <t>DIRITTO PROPORZIONALE DI 5 CENTESIMI PER OGNI CENTO LIRE DI VALORE, DA VERSARE DAGLI ASSEGNATARI DI ALLOGGI DI COOPERATIVE EDILIZIE FINANZIATE DALLA CASSA DEPOSITI E PRESTITI E DALLE FERROVIE DELLO STATO S.P.A., PER LA RICEZIONE E CONSERVAZIONE DEGLI ATTI RELATIVI AGLI ALLOGGI MEDESIMI</t>
  </si>
  <si>
    <t>ENTRATE CONSEGUENTI ALLA SOPPRESSIONE DELLE GESTIONI FUORI BILANCIO.</t>
  </si>
  <si>
    <t>ENTRATE CORRISPONDENTI ALLA DISPONIBILITA' DELLA GESTIONE STRALCIO DEL FONDO ADDESTRAMENTO PROFESSIONALE DEI LAVORATORI AL 31 DICEMBRE 1979 E SOMME COMUNQUE DOVUTE AL PREDETTO FONDO ACCERTATE DOPO TALE DATA</t>
  </si>
  <si>
    <t>ENTRATE DERIVANTI DA ATTIVITA' E SERVIZI DI TELECOMUNICAZIONE AD USO PRIVATO, DA SERVIZI RESI A VARIO TITOLO E DA SANZIONI PECUNIARIE PER ILLECITI AMMINISTRATIVI, INDENNITA' E INTERESSI DI MORA.</t>
  </si>
  <si>
    <t>ENTRATE DERIVANTI DA CONCORSI PRONOSTICI E SCOMMESSE DIVERSE DA QUELLE IPPICHE</t>
  </si>
  <si>
    <t>ENTRATE DERIVANTI DA TRIBUTI SPECIALI DI CUI ALLA TABELLA A ALLEGATA AL DECRETO DEL PRESIDENTE DELLA REPUBBLICA 26 OTTOBRE 1972, N. 648, RISCOSSI PER I SERVIZI RESI DAL MINISTERO DELL'ECONOMIA E DELLE FINANZE E DA DESTINARE, NELLA MISURA DEL 30 PER CENTO, A FAVORE DEI FONDI DI PREVIDENZA INDICATI DALL'ART.5-QUINTO COMMA- DELLA LEGGE 15 NOVEMBRE 1973, N. 734</t>
  </si>
  <si>
    <t>ENTRATE DERIVANTI DAI SERVIZI INFORMATIVI RESI ANCHE IN VIA TELEMATICA DALL'ANAGRAFE TRIBUTARIA AD ALTRE PUBBLICHE AMMINISTRAZIONI, AD ENTI, IMPRESE, OPERATORI ECONOMICI E A CITTADINI NONCHE' DALLA LICENZA D'USO DEI PRODOTTI INFORMATICI REALIZZATI NELL'AMBITO DEL SISTEMA INFORMATIVO DELL'EX MINISTERO DELLE FINANZE</t>
  </si>
  <si>
    <t>ENTRATE DERIVANTI DALLA REGOLARIZZAZIONE DI OCCUPAZIONI SUL DEMANIO MARITTIMO</t>
  </si>
  <si>
    <t>ENTRATE DERIVANTI DALLE SCOMMESSE E DAI CONCORSI PRONOSTICI CONNESSI A MANIFESTAZIONI IPPICHE</t>
  </si>
  <si>
    <t>ENTRATE DI PERTINENZA DEL MINISTERO DEI BENI E DELLE ATTIVITA' CULTURALI</t>
  </si>
  <si>
    <t>ENTRATE DI PERTINENZA DEL MINISTERO DEL LAVORO E DELLE POLITICHE SOCIALI</t>
  </si>
  <si>
    <t>ENTRATE DI PERTINENZA DEL MINISTERO DELLA GIUSTIZIA</t>
  </si>
  <si>
    <t>ENTRATE DI PERTINENZA DEL MINISTERO DELLA SALUTE</t>
  </si>
  <si>
    <t>ENTRATE DI PERTINENZA DEL MINISTERO DELL'AMBIENTE E DELLA TUTELA DEL TERRITORIO E DEL MARE</t>
  </si>
  <si>
    <t>ENTRATE DI PERTINENZA DEL MINISTERO DELLE INFRASTRUTTURE E DEI TRASPORTI</t>
  </si>
  <si>
    <t>ENTRATE DI PERTINENZA DEL MINISTERO DELL'INTERNO</t>
  </si>
  <si>
    <t>ENTRATE DI PERTINENZA DEL MINISTERO DELLO SVILUPPO ECONOMICO</t>
  </si>
  <si>
    <t>ENTRATE DI PERTINENZA DELLA PRESIDENZA DEL CONSIGLIO DEI MINISTRI OVVERO AI MINISTERI CUI SONO TRASFERITI I COMPITI RELATIVI ALLE AREE FUNZIONALI PREVISTE DALL'ARTICOLO 10, DEL DECRETO LEGISLATIVO 30 LUGLIO 1999, N. 303</t>
  </si>
  <si>
    <t>ENTRATE EVENTUALI DIVERSE DELLA DIREZIONE GENERALE DEL DEMANIO</t>
  </si>
  <si>
    <t>ENTRATE EVENTUALI E DIVERSE</t>
  </si>
  <si>
    <t>ENTRATE EVENTUALI E DIVERSE CONCERNENTI IL MINISTERO DEGLI AFFARI ESTERI E DELLA COOPERAZIONE INTERNAZIONALE</t>
  </si>
  <si>
    <t>ENTRATE EVENTUALI E DIVERSE CONCERNENTI IL MINISTERO DEI BENI E DELLE ATTIVITA' CULTURALI</t>
  </si>
  <si>
    <t>ENTRATE EVENTUALI E DIVERSE CONCERNENTI IL MINISTERO DEL LAVORO E DELLE POLITICHE SOCIALI</t>
  </si>
  <si>
    <t>ENTRATE EVENTUALI E DIVERSE CONCERNENTI IL MINISTERO DELLA DIFESA</t>
  </si>
  <si>
    <t>ENTRATE EVENTUALI E DIVERSE CONCERNENTI IL MINISTERO DELLA GIUSTIZIA</t>
  </si>
  <si>
    <t>ENTRATE EVENTUALI E DIVERSE CONCERNENTI IL MINISTERO DELLA SALUTE</t>
  </si>
  <si>
    <t>ENTRATE EVENTUALI E DIVERSE CONCERNENTI IL MINISTERO DELLE INFRASTRUTTURE E DEI TRASPORTI</t>
  </si>
  <si>
    <t>ENTRATE EVENTUALI E DIVERSE CONCERNENTI IL MINISTERO DELL'ECONOMIA E DELLE FINANZE GIA' DI PERTINENZA DEL MINISTERO DELLE FINANZE</t>
  </si>
  <si>
    <t>ENTRATE EVENTUALI E DIVERSE CONCERNENTI IL MINISTERO DELL'INTERNO</t>
  </si>
  <si>
    <t>ENTRATE EVENTUALI E DIVERSE CONCERNENTI IL MINISTERO DELL'ISTRUZIONE, DELL'UNIVERSITA' E DELLA RICERCA</t>
  </si>
  <si>
    <t>ENTRATE EVENTUALI E DIVERSE CONCERNENTI IL MINISTERO DELLO SVILUPPO ECONOMICO</t>
  </si>
  <si>
    <t>ENTRATE EVENTUALI E DIVERSE CONCERNENTI IL MINISTERO PER LE POLITICHE AGRICOLE, ALIMENTARI, FORESTALI E DEL TURISMO</t>
  </si>
  <si>
    <t>ENTRATE EVENTUALI E DIVERSE DEL MINISTERO DELL'ECONOMIA E DELLE FINANZE GIA' DI PERTINENZA DEL MINISTERO DEL TESORO, DEL BILANCIO E DELLA PROGRAMMAZIONE ECONOMICA</t>
  </si>
  <si>
    <t>ENTRATE PER PREZZO CAPITALE DELLA VENDITA DEI BENI IMMOBILI DELLO STATO</t>
  </si>
  <si>
    <t>INDENNITA' DI MORA E PENE PECUNARIE RELATIVE ALLA RISCOSSIONE DELLE IMPOSTE DIRETTE</t>
  </si>
  <si>
    <t>INDENNITA' E INTERESSI DI MORA A CARICO DEI DEBITORI DIRETTI PER RITARDATI O DIFFERITI VERSAMENTI DELLE ACCISE</t>
  </si>
  <si>
    <t>INDENNITA' ED INTERESSI DI MORA CONCERNENTI LE ENTRATE DEMANIALI</t>
  </si>
  <si>
    <t>INDENNITA' ED INTERESSI DI MORA CONCERNENTI LE IMPOSTE SUI CONSUMI E LE DOGANE</t>
  </si>
  <si>
    <t>INTERESSI COMPRESI NELLE ANNUALITA' DI AMMORTAMENTO DI ANTICIPAZIONI VARIE CONCESSE DAL TESORO A MINISTERI, PROVINCE, COMUNI, AZIENDE, SOCIETA', ENTI ED ISTITUTI DIVERSI</t>
  </si>
  <si>
    <t>INTERESSI COMPRESI NELLE ANNUALITA' VENTENNALI PER L'AMMORTAMENTO PARZIALE DELLE SPESE PER LA RIPARAZIONE ESEGUITA A CURA DEL MINISTERO DELLE INFRASTRUTTURE E DEI TRASPORTI, DI EDIFICI DI PROPRIETA' PRIVATA DANNEGGIATI DA EVENTI BELLICI (ART. 40 DEL DECRETO LEGISLATIVO DEL CAPO PROVVISORIO DELLO STATO 10 APRILE 1947, N. 261)</t>
  </si>
  <si>
    <t>INTERESSI DOVUTI SU CREDITI DEL MINISTERO DEI BENI E DELLE ATTIVITA' CULTURALI</t>
  </si>
  <si>
    <t>INTERESSI DOVUTI SUI CREDITI DELLE AMMINISTRAZIONI DELLO STATO</t>
  </si>
  <si>
    <t>MULTE ED AMMENDE PER TRASGRESSIONI ALLE NORME SULLA TUTELA DELLE COSE DI INTERESSE ARTISTICO O STORICO</t>
  </si>
  <si>
    <t>MULTE, AMMENDE E SANZIONI AMMINISTRATIVE INFLITTE DALLE AUTORITA' GIUDIZIARIE ED AMMINISTRATIVE CON ESCLUSIONE DI QUELLE AVENTI NATURA TRIBUTARIA</t>
  </si>
  <si>
    <t>OBLAZIONI E CONDANNE ALLE PENE PECUNIARIE PER CONTRAVVENZIONI ALLE NORME PER LA TUTELA DELLE STRADE E PER LA CIRCOLAZIONE</t>
  </si>
  <si>
    <t>OBLAZIONI E PENE PECUNARIE PER LE CONTRAVVENZIONI FORESTALI</t>
  </si>
  <si>
    <t>PENE PECUNIARIE INFLITTE PER INFRAZIONI ALLE NORME DETTATE IN MATERIA DI ANTIRICICLAGGIO</t>
  </si>
  <si>
    <t>PENE PECUNIARIE INFLITTE PER INFRAZIONI VALUTARIE</t>
  </si>
  <si>
    <t>PRELIEVI, SUPPLEMENTI, IMPORTI SUPPLEMENTARI O COMPENSATORI,IMPORTI O ELEMENTI ADDIZIONALI FISSATI DALLE ISTITUZIONI DELL'UNIONE EUROPEA ALL'IMPORTAZIONE DAI PAESI TERZI NEL QUADRO DELLA POLITICA AGRICOLA COMUNE</t>
  </si>
  <si>
    <t>PROVENTI DEGLI ARCHIVI DI STATO</t>
  </si>
  <si>
    <t>PROVENTI DEI BENI DEMANIALI ESCLUSI QUELLI DERIVANTI DAI BENI DEL DEMANIO IDRICO</t>
  </si>
  <si>
    <t>PROVENTI DEI TRATTURI DEL TAVOLIERE DI PUGLIA PER CONCESSIONI, AFFITTI, CONTRAVVENZIONI E VARIE</t>
  </si>
  <si>
    <t>PROVENTI DELLA VENDITA DEI BENI DISPONIBILI DEL PATRIMONIO DELLO STATO, NON CONFERITI AI FONDI IMMOBILIARI DI CUI ALL'ART. 3, COMMA 86, DELLA LEGGE 23 DICEMBRE 1996, N. 662, DA DESTINARE, NELLE MISURE PREVISTE, ALL'AMMINISTRAZIONE DELLO STATO CHE DETENEVA O UTILIZZAVA I BENI CONFERITI AI PREDETTI FONDI, AL MINISTERO DELL'INTERNO PER LA SUCCESSIVA ATTRIBUZIONE AI COMUNI NEL CUI TERRITORIO RICADONO I BENI MEDESIMI, NONCHE' AL FONDO PER L'EROGAZIONE DI COMPENSI INCENTIVANTI AL PERSONALE DELL'AMMNISTRAZIONE FINANZIARIA PER LE ATTIVITA' DI CONTRASTO DELL'EVASIONE FISCALE</t>
  </si>
  <si>
    <t>PROVENTI DELLE CONCESSIONI DI ACQUE PUBBLICHE A SCOPO DI PISCICOLTURA, DI AMPLIAMENTI SU TERRENI DEMANIALI DI RISERVE PRIVATE DI CACCIA.</t>
  </si>
  <si>
    <t>PROVENTI DELLE CONCESSIONI DI SPIAGGE LACUALI</t>
  </si>
  <si>
    <t>PROVENTI DELLE INDENNITA' DOVUTE PER TRASGRESSIONI ALLE NORME SULLA PROTEZIONE DELLE BELLEZZE NATURALI</t>
  </si>
  <si>
    <t>PROVENTI DELLE MINIERE E DELLE SORGENTI TERMALI E MINERALI PERTINENTI ALLO STATO</t>
  </si>
  <si>
    <t>PROVENTI DELLE PENE PECUNIARIE PER INFRAZIONI ALLA DISCIPLINA IGIENICA DELLE SOSTANZE ALIMENTARI E DELLE BEVANDE.</t>
  </si>
  <si>
    <t>PROVENTI DELLE PENE PECUNIARIE PER INFRAZIONI ALLA DISCIPLINA PER LA LAVORAZIONE E COMMERCIO DEI CEREALI, DEGLI SFARINATI, DEL PANE E DELLE PASTE ALIMENTARI, AI SENSI DELLA LEGGE 3 LUGLIO 1967, N.580</t>
  </si>
  <si>
    <t>PROVENTI DELL'UTILIZZAZIONE DELLE ACQUE PUBBLICHE E DELLE PERTINENZE IDRAULICHE, ESCLUSI QUELLI DERIVANTI DALLE OPERE DI BONIFICA E I PROVENTI DELLA PESCA. PROVENTI DELLE CONCESSIONI PER L'ESTRAZIONE DI MATERIALI DALL'ALVEO DEI CORSI D'ACQUA</t>
  </si>
  <si>
    <t>PROVENTI DERIVANTI DAGLI EMOLUMENTI RISCOSSI DAI CONSERVATORI DEI REGISTRI IMMOBILIARI E DAI PROCURATORI DELLE TASSE E IMPOSTE INDIRETTE SUGLI AFFARI INCARICATI DEL SERVIZIO IPOTECARIO, DA DESTINARE A FAVORE DEL FONDO DI PREVIDENZA PER IL PERSONALE DELL'EX MINISTERO DELLE FINANZE,NELLA MISURA STABILITA DALL'ART. 7 DELLA LEGGE 25 LUGLIO 1971, N. 545</t>
  </si>
  <si>
    <t>PROVENTI DERIVANTI DAI BENI CONFISCATI AI SENSI DELL'ART. 12-SEXIES DEL DECRETO-LEGGE 8 GIUGNO 1992, N.306, CONVERTITO, CON MODIFICAZIONI, DALLA LEGGE 7 AGOSTO 1992, N.356</t>
  </si>
  <si>
    <t>PROVENTI DERIVANTI DAI BENI CONFISCATI ALLA CRIMINALITA' ORGANIZZATA AI SENSI DELLA LEGGE 31 MAGGIO 1965, N.575, AL NETTO DEL 10 PER CENTO DEI PROVENTI DA DESTINARE ALLA COPERTURA DEGLI ONERI DI CUI ALL'ART.4 DEL DECRETO-LEGGE 20 DICEMBRE 1993, N.529, CONVERTITO DALLA LEGGE 11 FEBBRAIO 1994, N.108.</t>
  </si>
  <si>
    <t>PROVENTI DERIVANTI DAI TRIBUTI SPECIALI PER SERVIZI RESI DAL MINISTERO DELLE INFRASTRUTTURE E DEI TRASPORTI (Personale delle Capitanerie di porto) DI CUI ALL' ALLEGATO A - TABELLA D - ANNESSO AL DECRETO LEGGE 12 LUGLIO 2011, N. 107</t>
  </si>
  <si>
    <t>PROVENTI DERIVANTI DAL CANONE ANNUO CHE L'UTENZA DEL SERVIZIO DI INFORMATICA GIURIDICA DEL CENTRO ELETTRONICO DI DOCUMENTAZIONE DELLA CORTE SUPREMA DI CASSAZIONE E' TENUTA A CORRISPONDERE AI SENSI DEL D.P.R. 21 MAGGIO 1981, N. 322</t>
  </si>
  <si>
    <t>PROVENTI DERIVANTI DAL PAGAMENTO DELLA TASSA ANNUALE DA PARTE DEI PERITI ASSICURATIVI PER L'ISCRIZIONE AL RUOLO NAZIONALE ISTITUITO AI SENSI DELLA LEGGE 17 FEBBRAIO 1992, N.166</t>
  </si>
  <si>
    <t>PROVENTI DERIVANTI DAL RILASCIO, DA PARTE DELL'AMMINISTRAZIONE DELLO STATO, DI COPIE DI DOCUMENTI MEDIANTE APPARECCHI DI RIPRODUZIONE</t>
  </si>
  <si>
    <t>PROVENTI DERIVANTI DALLA CESSIONE A TITOLO ONEROSO DEI SISTEMI D'ARMA E DEGLI ALTRI MATERIALI E MEZZI DISMESSI E SUSCETTIBILI DI ALIENAZIONE, DA RIASSEGNARE AL MINISTERO DELLA DIFESA</t>
  </si>
  <si>
    <t>PROVENTI DERIVANTI DALLA CESSIONE DI STAMPATI VARI, COMPRESE LE COPERTINE PER PATENTI NAUTICHE</t>
  </si>
  <si>
    <t>PROVENTI DERIVANTI DALLA VENDITA DEI BIGLIETTI DELLE LOTTERIE NAZIONALI TRADIZIONALI</t>
  </si>
  <si>
    <t>PROVENTI DERIVANTI DALLA VENDITA DEI DOCUMENTI DI CONTROLLO DELLA COMUNITA' ECONOMICA EUROPEA, RELATIVI ALLE CONDIZIONI DI LAVORO NEL SETTORE DEI TRASPORTI SU STRADA</t>
  </si>
  <si>
    <t>PROVENTI DERIVANTI DALLA VENDITA DI MANUFATTI, PRODOTTI AGRICOLI E INDUSTRIALI</t>
  </si>
  <si>
    <t>PROVENTI DERIVANTI DALLE SANZIONI AMMINISTRATIVE COMMINATE PER VIOLAZIONI ALLE NORME SUL DIVIETO DELLA PROPAGANDA PUBBLICITARIA DEI PRODOTTI DA FUMO</t>
  </si>
  <si>
    <t>PROVENTI DERIVANTI DALLE SANZIONI PECUNIARIE COMMINATE DAL GARANTE PER LA PROTEZIONE DEI DATI PERSONALI</t>
  </si>
  <si>
    <t>PROVENTI DERIVANTI DALLE SANZIONI PECUNIARIE COMMINATE IN VIA AMMINISTRATIVA E RECUPERO DELLE SPESE PER LA NOTIFICA DELLE SANZIONI MEDESIME</t>
  </si>
  <si>
    <t>PROVENTI DERIVANTI DALLE SANZIONI PECUNIARIE PER INOSSERVANZA ALLE NORME IN MATERIA DI DIFFUSIONE DI PROGRAMMI RADIOFONICI E TELEVISIVI</t>
  </si>
  <si>
    <t>PROVENTI DI OPERE PUBBLICHE DI BONIFICA E PERTINENZE AD ESSE RELATIVE</t>
  </si>
  <si>
    <t>PROVENTI DIVERSI DELLE CARCERI GIUDIZIARIE</t>
  </si>
  <si>
    <t>PROVENTI RELATIVI AI CANONI DI CONCESSIONE PER LA GESTIONE DELLA RETE TELEMATICA RELATIVA AGLI APPARECCHI DA DIVERTIMENTO ED INTRATTENIMENTO ED AI GIOCHI NUMERICI A TOTALIZZATORE NAZIONALE</t>
  </si>
  <si>
    <t>PROVENTI RELATIVI AI CORRISPETTIVI PER LE INFORMAZIONI RICEVUTE DALL'UTENZA DEL SERVIZIO DI INFORMATICA DEL CENTRO DI ELABORAZIONE DATI DEL DIPARTIMENTO PER I TRASPORTI, LA NAVIGAZIONE ED I SISTEMI INFORMATIVI E STATISTICI</t>
  </si>
  <si>
    <t>PROVENTO DELLE AMMENDE PER CONTRAVVENZIONI ALLE NORME REGOLANTI LA DISCIPLINA DEL COLLOCAMENTO E DELL'ACCERTAMENTO DEI LAVORATORI AGRICOLI DA DESTINARE ALLE ATTIVITA' DI STUDIO, DI RICERCA E DI SPERIMENTAZIONE DELL'ISPETTORATO DEL LAVORO</t>
  </si>
  <si>
    <t>QUOTA DEL 10 PER CENTO DELLE SOMME DI DENARO CONFISCATE, DEL RICAVO DELLA VENDITA RELATIVA AI BENI MOBILI, DEI PROVENTI DELL'AFFITTO, DELLA VENDITA E LIQUIDAZIONE DEI BENI COSTITUITI IN AZIENDA CONFISCATI AI SENSI DELLA LEGGE 31 MAGGIO 1965, N. 575 E SUCCESSIVE MODIFICAZIONI, DA UTILIZZARE PER LA COPERTURA DEGLI ONERI PREVISTI DALL'ARTICOLO 4 DEL DECRETO-LEGGE 20 DICEMBRE 1993, N. 529, CONVERTITO DALLA LEGGE 11 FEBBRAIO 1994, N. 108</t>
  </si>
  <si>
    <t>QUOTA DEL 15 PER CENTO DELLE SANZIONI AMMINISTRATIVE PECUNIARIE PER VIOLAZIONI AL CODICE SULLA CIRCOLAZIONE STRADALE</t>
  </si>
  <si>
    <t>QUOTA DI CAPITALE COMPRESA NELLE ANNUALITA' VENTENNALI PER L'AMMORTAMENTO PARZIALE DELLE SPESE PER LA RIPARAZIONE, ESEGUITA A CURA DEL MINISTERO DELLE INFRASTRUTTURE E DEI TRASPORTI, DI EDIFICI DI PROPRIETA' PRIVATA DANNEGGIATI DA EVENTI BELLICI (ARTICOLO 40 DEL DECRETO LEGISLATIVO DEL CAPO PROVVISORIO DELLO STATO 10 APRILE 1947, N.261)</t>
  </si>
  <si>
    <t>QUOTE DEI PROVENTI CONTRAVVENZIONALI E DELLE PENE PECUNIARIE DA DESTINARE A FAVORE DEL FONDO ASSISTENZA, PREVIDENZA E PREMI PER IL PERSONALE DELL'ARMA DEI CARABINIERI</t>
  </si>
  <si>
    <t>QUOTE DEI PROVENTI CONTRAVVENZIONALI SPETTANTI AL FONDO PER LA PREVENZIONE E LA SCOPERTA DEL CONTRABBANDO</t>
  </si>
  <si>
    <t>QUOTE DEI PROVENTI CONTRAVVENZIONALI SPETTANTI AL FONDO PER LA PREVENZIONE E LA SCOPERTA DEL CONTRABBANDO FUORI DEGLI SPAZI DOGANALI</t>
  </si>
  <si>
    <t>QUOTE DEI PROVENTI CONTRAVVENZIONALI, DELLE PENE PECUNIARIE E DELLE SOMME RICAVATE DALLA VENDITA DI BENI CONFISCATI E DI CORPI DI REATO E DAL RECUPERO DEI CREDITI DELLO STATO DA DESTINARE AL FONDO DI ASSISTENZA PER I FINANZIERI PER GLI SCOPI ISTITUZIONALI E PER LA EROGAZIONE AGLI AVENTI DIRITTO, NONCHE' QUOTE RELATIVE ALL'IVA DESTINATE ALL'ENTE AI SOLI FINI ISTITUZIONALI</t>
  </si>
  <si>
    <t>QUOTE DEI PROVENTI CONTRAVVENZIONALI, PENE PECUNIARIE E SOMME RICAVATE DALLA VENDITA DI BENI CONFISCATI E DI CORPI DI REATO E DAL RECUPERO DEI CREDITI DELLO STATO DA DESTINARE A FAVORE DEI FONDI DI PREVIDENZA DELL'EX AMMINISTRAZIONE DELLE FINANZE</t>
  </si>
  <si>
    <t>QUOTE DI CAPITALE COMPRESE NELLE ANNUALITA' DI AMMORTAMENTO DI ANTICIPAZIONI VARIE CONCESSE DAL TESORO A MINISTERI, PROVINCIE, COMUNI, AZIENDE, SOCIETA', ENTI ED ISTITUTI DIVERSI</t>
  </si>
  <si>
    <t>RECUPERI PER INFRAZIONI ALLA NORMATIVA COMUNITARIA</t>
  </si>
  <si>
    <t>RECUPERO DEI CREDITI E DI OGNI ALTRA SOMMA CONNESSA AI MEDESIMI, DEL MINISTERO DELL'ECONOMIA E DELLE FINANZE GIA' DI PERTINENZA DEL MINISTERO DEL TESORO, DEL BILANCIO E DELLA PROGRAMMAZIONE ECONOMICA, LIQUIDATI DALLA CORTE DEI CONTI CON SENTENZA O ORDINANZA ESECUTIVA, A CARICO DI RESPONSABILI PER DANNO ERARIALE</t>
  </si>
  <si>
    <t>RECUPERO DEI CREDITI E DI OGNI ALTRA SOMMA CONNESSA AI MEDESIMI, DEL MINISTERO DELL'ECONOMIA E DELLE FINANZE, GIA' DI PERTINENZA DEL MINISTERO DELLE FINANZE, LIQUIDATI DALLA CORTE DEI CONTI CON SENTENZA O ORDINANZA ESECUTIVA, A CARICO DI RESPONSABILI PER DANNO ERARIALE.</t>
  </si>
  <si>
    <t>RECUPERO DEI CREDITI E DI OGNI ALTRA SOMMA CONNESSA AI MEDESIMI, DI PERTINENZA DEL MINISTERO DEGLI AFFARI ESTERI E DELLA COOPERAZIONE INTERNAZIONALE, LIQUIDATI DALLA CORTE DEI CONTI CON SENTENZA O ORDINANZA ESECUTIVA, A CARICO DI RESPONSABILI PER DANNO ERARIALE</t>
  </si>
  <si>
    <t>RECUPERO DEI CREDITI E DI OGNI ALTRA SOMMA CONNESSA AI MEDESIMI, DI PERTINENZA DEL MINISTERO DEI BENI E DELLE ATTIVITA' CULTURALI E DEL TURISMO, LIQUIDATI DALLA CORTE DEI CONTI CON SENTENZA O ORDINANZA ESECUTIVA, A CARICO DI RESPONSABILI PER DANNO ERARIALE</t>
  </si>
  <si>
    <t>RECUPERO DEI CREDITI E DI OGNI ALTRA SOMMA CONNESSA AI MEDESIMI, DI PERTINENZA DEL MINISTERO DEL LAVORO E DELLE POLITICHE SOCIALI, LIQUIDATI DALLA CORTE DEI CONTI CON SENTENZA O ORDINANZA ESECUTIVA, A CARICO DI RESPONSABILI PER DANNO ERARIALE</t>
  </si>
  <si>
    <t>RECUPERO DEI CREDITI E DI OGNI ALTRA SOMMA CONNESSA AI MEDESIMI, DI PERTINENZA DEL MINISTERO DELL' ISTRUZIONE, DELL'UNIVERSITA' E DELLA RICERCA, LIQUIDATI DALLA CORTE DEI CONTI CON SENTENZA O ORDINANZA ESECUTIVA, A CARICO DI RESPONSABILI PER DANNO ERARIALE</t>
  </si>
  <si>
    <t>RECUPERO DEI CREDITI E DI OGNI ALTRA SOMMA CONNESSA AI MEDESIMI, DI PERTINENZA DEL MINISTERO DELLA DIFESA, LIQUIDATI DALLA CORTE DEI CONTI CON SENTENZA O ORDINANZA ESECUTIVA, A CARICO DI RESPONSABILI PER DANNO ERARIALE</t>
  </si>
  <si>
    <t>RECUPERO DEI CREDITI E DI OGNI ALTRA SOMMA CONNESSA AI MEDESIMI, DI PERTINENZA DEL MINISTERO DELLA GIUSTIZIA, LIQUIDATI DALLA CORTE DEI CONTI CON SENTENZA O ORDINANZA ESECUTIVA, A CARICO DI RESPONSABILI PER DANNO ERARIALE</t>
  </si>
  <si>
    <t>RECUPERO DEI CREDITI E DI OGNI ALTRA SOMMA CONNESSA AI MEDESIMI, DI PERTINENZA DEL MINISTERO DELL'INTERNO, LIQUIDATI DALLA CORTE DEI CONTI CON SENTENZA O ORDINANZA ESECUTIVA, A CARICO DI RESPONSABILI PER DANNO ERARIALE</t>
  </si>
  <si>
    <t>RECUPERO DEI CREDITI E DI OGNI ALTRA SOMMA CONNESSA AI MEDESIMI, DI PERTINENZA DEL MINISTERO DELLO SVILUPPO ECONOMICO, LIQUIDATI DALLA CORTE DEI CONTI CON SENTENZA O ORDINANZA ESECUTIVA, A CARICO DI RESPONSABILI PER DANNO ERARIALE</t>
  </si>
  <si>
    <t>RECUPERO DEL CONTRIBUTO DEL 5 PER MILLE EROGATO A SOGGETTI NON AVENTI DIRITTO, AI SENSI DELL'ARTICOLO 13 DEL D.P.C.M. 23 APRILE 2010</t>
  </si>
  <si>
    <t>RECUPERO DELLE SOMME ANTICIPATE DALLO STATO A COMUNI, PROVINCIE ED ALTRI ENTI PER L'ACQUISTO DI AREE DA DESTINARE ALL'EDILIZIA SCOLASTICA</t>
  </si>
  <si>
    <t>RECUPERO SPESE DI MANTENIMENTO IN CARCERE DEI CONDANNATI ED INTERNATI AI SENSI DELL'ARTICOLO 2 DELLA LEGGE 26 LUGLIO 1975, N.354</t>
  </si>
  <si>
    <t>REDDITI DI BENI CONSIDERATI IMMOBILI PER L'OGGETTO CUI SI RIFERISCONO E DI BENI MOBILI. CENSI, LIVELLI, CANONI ED ALTRE ANNUE PRESTAZIONI ATTIVE PERPETUE A FAVORE DELLO STATO IN DENARO E IN GENERI. INTERESSI DI CAPITALI E DI TITOLI PATRIMONIALI DELLO STATO</t>
  </si>
  <si>
    <t>REDDITI DI BENI IMMOBILI PATRIMONIALI PER AFFITTI, CONCESSIONI E CANONI VARI, COMPRESI QUELLI DERIVANTI DALL'UTILIZZAZIONE DI ALLOGGI IN FABBRICATI DELLO STATO SITUATI ALL'ESTERO. INTERESSI SUL RESIDUO PREZZO CAPITALE DI BENI VENDUTI. ALTRI INTROITI RELATIVI AI BENI DEL PATRIMONIO IMMOBILIARE</t>
  </si>
  <si>
    <t>RICUPERI DA ENTI LOCALI, DA ISTITUTI PUBBLICI DI BENEFICENZAE D'ASSISTENZA IN RELAZIONE A SPESE PER L'ESECUZIONE, A CURA DEL MINISTERO DELLE INFRASTRUTTURE E DEI TRASPORTI, DI OPERE PUBBLICHE STRAORDINARIE URGENTI A PAGAMENTO NON DIFFERITO, DI COMPETENZA DEGLI ENTI E ISTITUTI PREDETTI, IN FORZA DI LEGGI SPECIALI</t>
  </si>
  <si>
    <t>RICUPERI DI SPESE DI GIUSTIZIA, DI SPESE ANTICIPATE PER VOLTURE CATASTALI FATTE D'UFFICIO E DIRITTI A TITOLO DI RIMBORSO DI SPESE PER NOTIFICAZIONE DI ATTI ALL'ESTERO</t>
  </si>
  <si>
    <t>RICUPERO DAI COMUNI E DALLE PROVINCIE DELLA SARDEGNA DELLE SPESE ANTICIPATE DALLO STATO PER L'ESECUZIONE DI OPERE PUBBLICHE</t>
  </si>
  <si>
    <t>RICUPERO FITTI DI PARTE DEI LOCALI DI PROPRIETA' PRIVATA ADIBITI AI SERVIZI GOVERNATIVI</t>
  </si>
  <si>
    <t>RIFUSIONE DELLE SOMME ANTICIPATE DAL MINISTERO DELLE INFRASTRUTTURE E DEI TRASPORTI PER PROVVEDERE ALLE MOMENTANEE DEFICIENZE DI CASSA DELLE CAPITANERIE DI PORTO</t>
  </si>
  <si>
    <t>RIFUSIONE DELLE SOMME ANTICIPATE DAL MINISTERO DELL'ECONOMIA E DELLE FINANZE PER PROVVEDERE ALLE MOMENTANEE DEFICIENZE DI CASSA DELLE LEGIONI E DEI REPARTI D'ISTRUZIONE DELLA GUARDIA DI FINANZA</t>
  </si>
  <si>
    <t>RIFUSIONE DELLE SOMME ANTICIPATE DAL MINISTERO DELL'INTERNO PER PROVVEDERE ALLE MOMENTANEE DEFICENZE DI CASSA DEI REPARTI OD UFFICI DEL DISCIOLTO CORPO DELLE GUARDIE DI PUBBLICA SICUREZZA, NONCHE' AGLI ISTITUTI DI ISTRUZIONE E DI FORMAZIONE PROFESSIONALE DEL PERSONALE DELLA POLIZIA DI STATO</t>
  </si>
  <si>
    <t>RIFUSIONE DELLE SOMME ANTICIPATE DAL MINISTERO DELL'INTERNO PER PROVVEDERE ALLE MOMENTANEE DEFICIENZE DI FONDI PRESSO I COMANDI PROVINCIALI DEI VIGILI DEL FUOCO, LE SCUOLE CENTRALI ANTINCENDI ED IL CENTRO STUDI ED ESPERIENZE</t>
  </si>
  <si>
    <t>RIMBORSI E CONCORSI DIVERSI DIPENDENTI DA SPESE INSCRITTE NELLO STATO DI PREVISIONE DEL MINISTERO DELLA DIFESA</t>
  </si>
  <si>
    <t>RIMBORSI E CONCORSI DIVERSI DIPENDENTI DA SPESE INSCRITTE NELLO STATO DI PREVISIONE DEL MINISTERO DELLA GIUSTIZIA</t>
  </si>
  <si>
    <t>RIMBORSI E CONCORSI DIVERSI DIPENDENTI DA SPESE INSCRITTE NELLO STATO DI PREVISIONE DEL MINISTERO DELLE INFRASTRUTTURE E DEI TRASPORTI</t>
  </si>
  <si>
    <t>RIMBORSI E CONCORSI DIVERSI DIPENDENTI DA SPESE INSCRITTE NELLO STATO DI PREVISIONE DEL MINISTERO DELL'ECONOMIA E DELLE FINANZE</t>
  </si>
  <si>
    <t>RIMBORSI E CONCORSI DIVERSI DIPENDENTI DA SPESE INSCRITTE NELLO STATO DI PREVISIONE DEL MINISTERO DELL'INTERNO</t>
  </si>
  <si>
    <t>RIMBORSI E CONCORSI DIVERSI DIPENDENTI DA SPESE INSCRITTE NELLO STATO DI PREVISIONE DEL MINISTERO DELLO SVILUPPO ECONOMICO</t>
  </si>
  <si>
    <t>RIMBORSI E CONCORSI DIVERSI RELATIVI ALLE ANNUALITA' DEL PREZZO DI ASSEGNAZIONE DI TERRRENI NELL'AMBITO DELLA RIFORMA FONDIARIA</t>
  </si>
  <si>
    <t>RIMBORSI PER CORRISPONDERE LE INDENNITA' DI MISSIONE, LE SPESE DI TRASPORTO ED I COMPENSI SPETTANTI AL PERSONALE INCARICATO DI EFFETTUARE PRESSO LA SEDE DEGLI UTENTI LE OPERAZIONI ED I SERVIZI PREVISTI DALL'ARTICOLO 19 - COMMI DA 1 A 4 - DELLA LEGGE 1 DICEMBRE 1986, N. 870, NONCHE' SOMME DOVUTE DALLE IMPRESE ESERCENTI ATTIVITA' DI AUTORIPARAZIONE,IN RELAZIONE AI CONTROLLI EFFETTUATI DAL MINISTERO DELLE INFRASTRUTTURE E DEI TRASPORTI PRESSO LE OFFICINE DELLE IMPRESE MEDESIME AFFIDATARIE DI COMPITI DI REVISIONE PERIODICA DEI VEICOLI A MOTORE E DEI RIMORCHI, AI SENSI DELL'ARTICOLO 80 DEL DECRETO LEGISLATIVO 30 APRILE 1992, N.285</t>
  </si>
  <si>
    <t>RIMBORSI, CONCORSI E CONTRIBUTI DA PARTE DI AMMINISTRAZIONI ED ENTI VARI</t>
  </si>
  <si>
    <t>RIMBORSO DI SPESE PER IMBALLAGGI E SPEDIZIONI DI CAMPIONI MERCI, PER SOPRALLUOGHI DEI COLLEGI CONSULTIVI, CENTRALI E COMPARTIMENTALI, DEI PERITI DOGANALI E PER L'ESECUZIONE DI ANALISI O ALTRI ESAMI E ACCERTAMENTI TECNICI DA PARTE DI LABORATORI O UFFICI NON DIPENDENTI DALLA AMMINISTRAZIONE FINANZIARIA, POSTE A CARICO DEGLI OPERATORI</t>
  </si>
  <si>
    <t>RIMBORSO PARZIALE DELLE SPESE PER LA RIPARAZIONE, ESEGUITA A CURA DEL MINISTERO DELLE INFRASTRUTTURE E DEI TRASPORTI, DI EDIFICI DI PROPRIETA' PRIVATA DANNEGGIATI DA EVENTI BELLICI</t>
  </si>
  <si>
    <t>RITENUTA SUGLI STIPENDI, SULLE PAGHE E RETRIBUZIONI</t>
  </si>
  <si>
    <t>RITENUTE SULLE SOMME PAGATE PER SOVVENZIONI E CONTRIBUTI ALLE SOCIETA' DI PREMINENTE INTERESSE NAZIONALE NONCHE' A SOCIETA' DI NAVIGAZIONE ESERCENTI SERVIZI MARITTIMI SOVVENZIONATI A CARATTERE LOCALE, PER LE SPESE DI CUI ALL'ART. 19 DELLA LEGGE 5 DICEMBRE 1986, N. 856</t>
  </si>
  <si>
    <t>SANZIONI AMMINISTRATIVE PECUNIARIE RELATIVE ALLA PROTEZIONE DELLE INDICAZIONI GEOGRAFICHE E DELLE DENOMINAZIONI DI ORIGINE DEI PRODOTTI AGRICOLI E ALIMENTARI</t>
  </si>
  <si>
    <t>SANZIONI AMMINISTRATIVE, DOVUTE DAI TRASGRESSORI IN MATERIA DI ACCISE E IMPOSTE DI CONSUMO</t>
  </si>
  <si>
    <t>SANZIONI INFLITTE A SEGUITO DELLE ATTIVITA' DI CONTROLLO SUI CONCORSI E SULLE OPERAZIONI A PREMIO</t>
  </si>
  <si>
    <t>SOMMA DA VERSARE DAGLI UFFICIALI GIUDIZIARI E LORO AIUTANTI</t>
  </si>
  <si>
    <t>SOMME CORRISPONDENTI AI VERSAMENTI EFFETTUATI DAI CONTRIBUENTI A TITOLO DI ADDIZIONALE COMUNALE ALL'IMPOSTA SUL REDDITO DELLE PERSONE FISICHE, SENZA INDICAZIONE DEL CODICE CATASTALE DEL COMUNE BENEFICIARIO, DI CUI ALL'ARTICOLO 4, COMMA 4-BIS, DEL DECRETO-LEGGE 25 GENNAIO 2010, N. 2, DA RIASSEGNARE ALLO STATO DI PREVISIONE DEL MINISTERO DELL'INTERNO</t>
  </si>
  <si>
    <t>SOMME DA INTROITARE AI SENSI DELL'ARTICOLO 7, DELLA LEGGE 22 AGOSTO 1985, N.449</t>
  </si>
  <si>
    <t>SOMME DA INTROITARE DERIVANTI DALLE TARIFFE PREVISTE DAL DECRETO LEGISLATIVO 19 NOVEMBRE 2008, N. 194, CONCERNENTE IL RIFINANZIAMENTO DEI CONTROLLI SANITARI UFFICIALI IN ATTUAZIONE DEL REGOLAMENTO CE N. 882/2004</t>
  </si>
  <si>
    <t>SOMME DA INTROITARE PER IL FINANZIAMENTO DELL'ASSISTENZA SANITARIA</t>
  </si>
  <si>
    <t>SOMME DA VERSARE DAI RICHIEDENTI DI DERIVAZIONI ED UTILIZZAZIONI DI ACQUE PUBBLICHE E PROVENTO DELLA VENDITA DI PUBBLICAZIONI RELATIVE AGLI STUDI DEL SERVIZIO IDROGRAFICO E DEL CONSIGLIO SUPERIORE DELLE ACQUE.</t>
  </si>
  <si>
    <t>SOMME DERIVANTI DAI DIRITTI DI CONCESSIONE D'USO DEL MARCHIO CEE DI QUALITA' ECOLOGICA DI CUI AGLI ARTICOLI 10 E 14 DEL DECRETO DEL MINISTRO DELL'AMBIENTE 2 AGOSTO 1995, N. 413</t>
  </si>
  <si>
    <t>SOMME DERIVANTI DAL RIMBORSO DEI MUTUI CONCESSI A CARICO DEL "FONDO" DI CUI ALL'ART. 14 DELLA LEGGE 17 FEBBRAIO 1982, N. 46, DA FAR AFFLUIRE AL "FONDO" STESSO</t>
  </si>
  <si>
    <t>SOMME DERIVANTI DALLA CONCESSIONE DI ALLOGGI AL PERSONALE MILITARE E DA PERMUTE DI AREE OD ALTRI IMMOBILI</t>
  </si>
  <si>
    <t>SOMME DOVUTE A TITOLO DI OBLAZIONE PER LA CONCESSIONE O AUTORIZZAZIONE IN SANATORIA DELLE OPERE EDILIZIE ABUSIVE</t>
  </si>
  <si>
    <t>SOMME DOVUTE DA IMPRESE DI TRASPORTO DI PERSONE SU STRADA PER ATTIVITA' DI MONITORAGGIO E CONTROLLO</t>
  </si>
  <si>
    <t>SOMME DOVUTE DAI CONTRAENTI CON L'AMMINISTRAZIONE DELLO STATO PER SPESE DI COPIA, STAMPA, CARTA BOLLATA E LE ALTRE SPESE INERENTI AI RELATIVI CONTRATTI CONCERNENTI IL MINISTERO DELLE INFRASTRUTTURE E DEI TRASPORTI</t>
  </si>
  <si>
    <t>SOMME DOVUTE DAI CONTRAENTI CON L'AMMINISTRAZIONE DELLO STATO PER SPESE DI COPIA, STAMPA, CARTA BOLLATA E LE ALTRE SPESE INERENTI AI RELATIVI CONTRATTI CONCERNENTI IL MINISTERO DELL'ECONOMIA E DELLE FINANZE GIA' DI PERTINENZA DEL MINISTERO DELLE FINANZE</t>
  </si>
  <si>
    <t>SOMME DOVUTE PER IL CONTRIBUTO DI VIGILANZA DALL'ISTITUTO NAZIONALE DELLE ASSICURAZIONI E DALLE SOCIETA' NAZIONALI ED ESTERE CHE ESERCITANO LE ASSICURAZIONI E LA CAPITALIZZAZIONE, NONCHE' DELLE RELATIVE AMMENDE, AI SENSI DELL'ARTICOLO 25 DELLA LEGGE 12 AGOSTO 1982, N. 576</t>
  </si>
  <si>
    <t>SOMME PARI AL 2,5 PER CENTO DEGLI IMPORTI DICHIARATI DELLE ATTIVITA' FINANZIARIE DETENUTE FUORI DAL TERRITORIO DELLO STATO, VERSATE DAGLI INTERESSATI, RESIDENTI IN ITALIA, PER IL RIMPATRIO DELLE ATTIVITA' MEDESIME, AI SENSI DELL'ARTICOLO 12, COMMA 1, DEL DECRETO-LEGGE 350/2001</t>
  </si>
  <si>
    <t>SOMME PROVENIENTI DALLE RIDUZIONI APPORTATE ALLA QUOTA INDIVIDUALE DI RIPARTO DEGLI EMOLUMENTI DI PERTINENZA DEL PERSONALE DELL'EX MINISTERO DELLE FINANZE - CONSERVATORI DEI REGISTRI IMMOBILIARI -</t>
  </si>
  <si>
    <t>SOMME RELATIVE AI COMPENSI DOVUTI DAI TERZI PER QUALSIASI INCARICO CONFERITO AI DIRIGENTI DEL MINISTERO DELLA GIUSTIZIA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</si>
  <si>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INFRASTRUTTURE E DEI TRASPORTI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</si>
  <si>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DELL'ISTRUZIONE, DELL'UNIVERSITA' E DELLA RICERCA, IN RAGIONE DEL LORO UFFICIO OVVERO CONFERITO AGLI STESSI DALLA PROPRIA AMMINISTRAZIONE O SU DESIGNAZIONE DELLA MEDESIMA, DA FAR CONFLUIRE IN APPOSITO FONDO DEL PREDETTO MINISTERO PER ESSERE DESTINATE AL TRATTAMENTO ECONOMICO ACCESSORIO DELLA DIRIGENZA.</t>
  </si>
  <si>
    <t>SOMME RELATIVE AL RISARCIMENTO DEL DANNO CAGIONATO ALL'ERARIO PER MANCATA CORRESPONSIONE DEI TRIBUTI, NONCHE' QUELLE DERIVANTI DAL PATTEGGIAMENTO DELLA PENA AI SENSI DELL'ART.444 DEL CODICE DI PROCEDURA PENALE.</t>
  </si>
  <si>
    <t>SOMME VERSATE DA ENTI E DA PRIVATI PER SERVIZI STRAORDINARI RESI NELL'INTERESSE DEL COMMERCIO, EFFETTUATI DAL PERSONALE DOGANALE, DA DESTINARE, NELLA MISURA DEL 20 PER CENTO, A FAVORE DEL FONDO DI PREVIDENZA DEL PERSONALE MEDESIMO</t>
  </si>
  <si>
    <t>SOMME VERSATE IN ECCESSO RISPETTO A QUELLE RICHIESTE DALL'AGENTE DELLA RISCOSSIONE</t>
  </si>
  <si>
    <t>SOMME VERSATE IN RELAZIONE AI SERVIZI SVOLTI DAI MILITARI DELLA GUARDIA DI FINANZA E DA DESTINARE, IN MISURA PARI ALLA DIFFERENZA FRA LE CENNATE SOMME E LE SPESE RELATIVE ALLA CORRESPONSIONE A DETTO PERSONALE DEL TRATTAMENTO DI MISSIONE PER I SERVIZI SVOLTI FUORI DALL'UFFICIO DOGANALE SULLA BASE DI PERCENTUALI DETERMINATE, AL FONDO DI PREVIDENZA PER SOTTUFFICIALI E MILITARI DI TRUPPA DELLA GUARDIA DI FINANZA, ALLA CASSA UFFICIALI DELLA GUARDIA DI FINANZA, AL FONDO ASSISTENZA PER I FINANZIERI, AD INTERVENTI DI ASSISTENZA MORALE E BENESSERE DEL PERSONALE IN SERVIZIO ED IN CONGEDO DELLA GUARDIA DI FINANZA ED ALLA CORRESPONSIONE DI PREMI AI MILITARI DISTINTISI IN OPERAZIONI DI SERVIZIO</t>
  </si>
  <si>
    <t>SOPRATTASSA SULLE LICENZE DI CACCIA E DI UCCELLAGIONE</t>
  </si>
  <si>
    <t>TASSA DEL 10 PER CENTO SULLE PERCENTUALI SPETTANTI AGLI UFFICIALI GIUDIZIARI E LORO AIUTANTI</t>
  </si>
  <si>
    <t>TASSE E DIRITTI MARITTIMI</t>
  </si>
  <si>
    <t>TRIBUTI SPECIALI E DIRITTI</t>
  </si>
  <si>
    <t>TRIBUTI SPECIALI PER SERVIZI RESI DAL MINISTERO DELLA SALUTE</t>
  </si>
  <si>
    <t>VENDITA DEGLI OGGETTI SEQUESTRATI AI CONTRAVVENTORI ALLE DISPOSIZIONI DEL TESTO UNICO DELLE LEGGI PER LA PROTEZIONE DELLA SELVAGGINA E PER L'ESERCIZIO DELLA CACCIA</t>
  </si>
  <si>
    <t>VENDITA DEL VACCINO ANTIAMARILLICO, DEI DISINFETTANTI E DELLE PUBBLICAZIONI A CURA DEL MINISTERO DELLA SALUTE</t>
  </si>
  <si>
    <t>VENDITA DI OGGETTI FUORI USO</t>
  </si>
  <si>
    <t>VENDITA DI RIPRODUZIONI DI MAPPE IN CONSERVAZIONE, EFFETTUATA DALL'AMMINISTRAZIONE DEL CATASTO E DEI SERVIZI TECNICI ERARIALI</t>
  </si>
  <si>
    <t>VERSAMENTI A CARICO DEL SOGGETTO COMMITTENTE IL PROGETTO DI OPERA DI COMPETENZA STATALE, PARI ALLO 0,5 PER MILLE DEL VALORE DELLE OPERE DA REALIZZARE, DA UTILIZZARE PER LE ESIGENZE CONNESSE ALLO SVOLGIMENTO DELLA PROCEDURA DI VALUTAZIONE E CONSULENZA</t>
  </si>
  <si>
    <t>VERSAMENTI DEI CONCESSIONARI DEL SERVIZIO NAZIONALE DELLA RISCOSSIONE EFFETTUATI AL FINE DI SANARE LE IRREGOLARITA' CONNESSE ALL'ESERCIZIO DEGLI OBBLIGHI DEL RAPPORTO CONCESSORIO</t>
  </si>
  <si>
    <t>VERSAMENTI DI SOMME DA EROGARE AL PERSONALE DEL MINISTERO DELLA GIUSTIZIA, NELL'AMBITO DEL PAGAMENTO CONGIUNTO DI COMPETENZE FISSE ED ACCESSORIE, AI SENSI DELL'ARTICOLO 2, COMMA 197, DELLA LEGGE 23 DICEMBRE 2009, N. 191 (LEGGE FINANZIARIA 2010), NON CORRISPOSTE AI SOGGETTI INTERESSATI</t>
  </si>
  <si>
    <t>VERSAMENTI EFFETTUATI DA ENTI E PRIVATI RICHIEDENTI PRESTAZIONI TECNICO SANITARIE</t>
  </si>
  <si>
    <t>VERSAMENTI PER SPESE LIQUIDATE IN FAVORE DEL MINISTERO DELL'ECONOMIA E FINANZE A SEGUITO DI PROCESSI INTENTATI CONTRO DECRETI SANZIONATORI ADOTTATI PER L'IRROGAZIONE DI SANZIONI AMMINISTRATIVE COMMINATE PER VIOLAZIONE DEGLI OBBLIGHI IN MATERIA DI ANTIRICICLAGGIO, AI SENSI DELL'ARTICOLO 65 DEL DECRETO LEGISLATIVO N. 231 DEL 21 NOVEMBRE 2007, DA DESTINARE ALL'INCENTIVAZIONE DEL PERSONALE DIPENDENTE</t>
  </si>
  <si>
    <t>VERSAMENTI RELATIVI AL CONTROVALORE DEI TITOLI DI STATO, AI PROVENTI RELATIVI ALLA VENDITA DI PARTECIPAZIONI DELLO STATO, NONCHE' AD ENTRATE STRAORDINARIE DELLO STATO NEI LIMITI STABILITI DALLA LEGGE, DA DESTINARE AL FONDO PER L'AMMORTAMENTO DEI TITOLI DI STATO</t>
  </si>
  <si>
    <t>VERSAMENTO ALLO STATO, DA PARTE DELL'I.N.P.S., DELLE PENSIONI O QUOTE DI PENSIONI PER ASSICURAZIONE OBBLIGATORIA INVALIDITA', VECCHIAIA E SUPERSTITI</t>
  </si>
  <si>
    <t>VERSAMENTO DA PARTE DEI COMUNI DEL GETTITO DELL'IMPOSTA COMUNALE SUGLI IMMOBILI CALCOLATA CON L'ALIQUOTA MINIMA DEL 4 PER MILLE, AI SENSI DELL'ARTICOLO 4 DELLA LEGGE 23 OTTOBRE 1992, N.421</t>
  </si>
  <si>
    <t>VERSAMENTO DA PARTE DEL CONCESSIONARIO DEGLI IMPORTI DOVUTI PER L'AFFIDAMENTO IN CONCESSIONE DEI SERVIZI DI CONTROLLO ESISTENTI NELL'AMBITO AEROPORTUALE</t>
  </si>
  <si>
    <t>VERSAMENTO DEGLI IMPORTI RELATIVI ALLA LIQUIDAZIONE DELLE SPESE DI GIUDIZIO A FAVORE DELL'UFFICIO DELL'EX MINISTERO DELLE FINANZE, DA RIASSEGNARE NELLA MISURA DEL SETTANTA PER CENTO DELL'IMPORTO AD APPOSITO FONDO ISCRITTO NELLO STATO DI PREVISIONE DEL MINISTERO DELL'ECONOMIA E DELLE FINANZE DA DESTINARE AD INCENTIVI ALL'EFFICIENZA CONSEGUITA DAGLI UFFICI NELL'ATTIVITA' DI ACCERTAMENTO E DELLA SUCCESSIVA CURA DELLE RAGIONI DELL'AMMINISTRAZIONE FINANZIARIA IN SEDE CONTENZIOSA</t>
  </si>
  <si>
    <t>VERSAMENTO DELLA CONTRIBUZIONE PER IL FINANZIAMENTO DELLE ATTIVITA' GIA' FACENTI CAPO AL REGISTRO ITALIANO DIGHE A CARICO DEGLI UTENTI DEI SERVIZI</t>
  </si>
  <si>
    <t>VERSAMENTO DELLA SANZIONE AMMINISTRATIVA PECUNIARIA INFLITTA PER LA MANCATA O TARDIVA TRASMISSIONE DEI DATI O PER LA MANCANZA DI UNO O PIU ELEMENTI RELATIVI ALLE RICETTE MEDICHE</t>
  </si>
  <si>
    <t>VERSAMENTO DELLE RISORSE FINANZIARIE DI PERTINENZA DELLA SOPPRESSA AGENZIA PER LO SVILUPPO DEL SETTORE IPPICO-ASSI</t>
  </si>
  <si>
    <t>Previsioni iniziali</t>
  </si>
  <si>
    <t>Previsioni definitive</t>
  </si>
  <si>
    <t>Previsioni                  iniziali</t>
  </si>
  <si>
    <t>Incidenza</t>
  </si>
  <si>
    <t>Variazioni di bilancio</t>
  </si>
  <si>
    <t>Codice Titolo</t>
  </si>
  <si>
    <t>Codice Categoria</t>
  </si>
  <si>
    <t>Capitolo di Spesa</t>
  </si>
  <si>
    <t>Somma di Previsioni Iniziali CP</t>
  </si>
  <si>
    <t>Somma di Variazioni CP</t>
  </si>
  <si>
    <t>Somma di Previsioni Definitive CP</t>
  </si>
  <si>
    <t>Somma di Totale CP</t>
  </si>
  <si>
    <t>FONDO APPORTI AL PATRIMONIO DESTINATO DI CASSA DEPOSITI E PRESTITI</t>
  </si>
  <si>
    <t>SOMMA DA ACCREDITARE ALLA CONTABILITA' SPECIALE 1778 "AGENZIA DELLE ENTRATE - FONDI DI BILANCIO" PER ESSERE DESTINATA, A TITOLO DI CONTRIBUTO A FONDO PERDUTO, AI SOGGETTI ESERCENTI ATTIVITA' DI IMPRESA, DI LAVORO AUTONOMO E DI REDDITO AGRARIO, TITOLARI DI PARTITA IVA</t>
  </si>
  <si>
    <t>SOMME DA ASSEGNARE AL FONDO DI GARANZIA PER LE PICCOLE E MEDIE IMPRESE</t>
  </si>
  <si>
    <t>FONDO PER ASSICURARE LA LIQUIDITA' PER PAGAMENTI DEI DEBITI CERTI, LIQUIDI ED ESIGIBILI</t>
  </si>
  <si>
    <t>SOMMA DA ACCREDITARE ALLA CONTABILITA' SPECIALE 1778 "AGENZIA DELLE ENTRATE - FONDI DI BILANCIO" PER ESSERE RIVERSATA ALL'ENTRATA DEL BILANCIO DELLO STATO IN RELAZIONE ALLE COMPENSAZIONI FRUITE DAI DATORI DI LAVORO SULLE RITENUTE IRPEF PER EFFETTO DEL RICONOSCIMENTO AI LAVORATORI DIPENDENTI E ASSIMILATI DEL CONTRIBUTO A TITOLO DI TRATTAMENTO INTEGRATIVO</t>
  </si>
  <si>
    <t>FONDO PER LE EMERGENZE NAZIONALI</t>
  </si>
  <si>
    <t>FONDO PATRIMONIO PMI PER IL SOSTEGNO ED IL RILANCIO DEL SISTEMA ECONOMICO PRODUTTIVO ITALIANO IN CONSEGUENZA DELL'EMERGENZA COVID 19</t>
  </si>
  <si>
    <t>FONDO PER LA COSTITUZIONE DI UNA SOCIETA' PER L'ESERCIZIO DI ATTIVITA' DI IMPRESA NEL SETTORE DEL TRASPORTO AEREO DI PERSONE E MERCI</t>
  </si>
  <si>
    <t>ONERI RELATIVI AI TRATTAMENTI DI CASSA INTEGRAZIONE GUADAGNI ORDINARIA DA CORRISPONDERE PER FRONTEGGIARE L'EMERGENZA SANITARIA NAZIONALE DA COVID-19 AI LAVORATORI GIA' PERCETTORI DI ASSEGNO DI SOLIDARIETA' DAI FONDI BILATERALI ALTERNATIVI</t>
  </si>
  <si>
    <t>SOMMA DA ACCREDITARE ALLA CONTABILITA' SPECIALE 1778 "AGENZIA DELLE ENTRATE - FONDI DI BILANCIO" PER ESSERE RIVERSATA ALL'ENTRATA DEL BILANCIO DELLO STATO A REINTEGRO DEI MINORI VERSAMENTI CONSEGUENTI AL CREDITO D'IMPOSTA FRUITO DALLE IMPRESE, CHE EFFETTUANO INVESTIMENTI IN ATTIVITA' DI RICERCA E SVILUPPO.</t>
  </si>
  <si>
    <t>SOMMA DA ACCREDITARE ALLA CONTABILITA' SPECIALE 1778 "AGENZIA DELLE ENTRATE - FONDI DI BILANCIO" PER ESSERE RIVERSATA ALL'ENTRATA DEL BILANCIO DELLO STATO A REINTEGRO DEI MINORI VERSAMENTI CONNESSI ALLE COMPENSAZIONI OPERATE DAI SOGGETTI ESERCENTI ATTIVITA' D'IMPRESA, ARTE O PROFESSIONE, PER CANONI DI LOCAZIONE IMMOBILI AD USO NON ABITATIVO E AFFITTO D'AZIENDA, DESTINATI ALL'ESERCIZIO DELL'ATTIVITA' D'IMPRESA, ANCHE AGRICOLA E, DI LAVORO AUTONOMO, ENTI NON COMMERCIALI, COMPRESI GLI ENTI DEL TERZO SETTORE E GLI ENTI RELIGIOSI CIVILMENTE RICONOSCIUTI, STRUTTURE ALBERGHIERE, INCLUSE AGENZIE VIAGGI E TOUR OPERATOR, IMPRESE ESERCENTI ATTIVITA' AL DETTAGLIO.</t>
  </si>
  <si>
    <t>SOMMA DA ACCREDITARE ALLA CONTABILITA' SPECIALE 1778 "AGENZIA DELLE ENTRATE - FONDI DI BILANCIO" PER ESSERE DESTINATA ALLE RESTITUZIONI E AI RIMBORSI DELLE IMPOSTE DIRETTE EFFETTUATI DAI CONCESSIONARI ANCHE MEDIANTE COMPENSAZIONE OPERATA SULL'I.V.A., SULLE SOMME SPETTANTI ALLE REGIONI, ALL'INPS E AGLI ALTRI ENTI PREVIDENZIALI.</t>
  </si>
  <si>
    <t>FONDO PER L'ESTENSIONE DELLE MISURE DI SOSTEGNO ECONOMICO NELLE AREE DEL TERRITORIO NAZIONALE CARATTERIZZATE DA UN PIU' ELEVATO RISCHIO EPIDEMIOLOGICO</t>
  </si>
  <si>
    <t>SOMMA DA ACCREDITARE ALLA CONTABILITA' SPECIALE 1778 "AGENZIA DELLE ENTRATE - FONDI DI BILANCIO" PER ESSERE RIVERSATA ALL'ENTRATA DEL BILANCIO DELLO STATO A REINTEGRO DEI MINORI VERSAMENTI CONSEGUENTI AI CREDITI D'IMPOSTA FRUITI, SOTTO FORMA DI SCONTO SUL CORRISPETTIVO PAGATO DAI NUCELI FAMILIARI, CON ISEE INFERIORE A 40.000 EURO, PER I SERVIZI OFFERTI IN AMBITO NAZIONALE DALLE IMPRESE TURISTICO RICETTIVE, AGRITURISMI E BED &amp; BREAKFAST.</t>
  </si>
  <si>
    <t>ONERI DERIVANTI DALLE OPERAZIONI SU GARANZIE DA ESPOSIZIONE SU DERIVATI</t>
  </si>
  <si>
    <t>SOMME PER I PROGRAMMI DI SVILUPPO E RAFFORZAMENTO PATRIMONIALE DELLE SOCIETA' SOGGETTE A CONTROLLO DELLO STATO</t>
  </si>
  <si>
    <t>CONFERIMENTO AD INTEGRAZIONE DEL FONDO ISTITUITO DALLA LEGGE N. 394 DEL 1981, GESTITO DA SIMEST SPA, DESTINATO ALLA CONCESSIONE DI FINANZIAMENTI AGEVOLATI A SOSTEGNO DEL PROCESSO DI INTERNALIZZAZIONE DELLE IMPRESE ITALIANE IN PAESI EXTRACOMUNITARI</t>
  </si>
  <si>
    <t>RESTITUZIONI E RIMBORSI DELL'IMPOSTA SUL REDDITO DELLE PERSONE FISICHE, DELL'IMPOSTA SUL REDDITO DELLE PERSONE GIURIDICHE E DELL'IMPOSTA REGIONALE SULLE ATTIVITA' PRODUTTIVE</t>
  </si>
  <si>
    <t>COMPETENZE FISSE E ACCESSORIE AL PERSONALE AL NETTO DELL'IMPOSTA REGIONALE SULLE ATTIVITA' PRODUTTIVE</t>
  </si>
  <si>
    <t>CONTRIBUTI PER L'EROGAZIONE DI FINANZIAMENTI PER CONTRATTI DI SVILUPPO NEL SETTORE INDUSTRIALE</t>
  </si>
  <si>
    <t>COMPETENZE FISSE ED ACCESSORIE AL PERSONALE MILITARE AL NETTO DELL'IMPOSTA REGIONALE SULLE ATTIVITA' PRODUTTIVE</t>
  </si>
  <si>
    <t>COMPETENZE FISSE ED ACCESSORIEAL PERSONALE DELL'ARMA DEI CARABINIERI AL NETTO DELL'IMPOSTA REGIONALE SULLE ATTIVITA' PRODUTTIVE</t>
  </si>
  <si>
    <t>FONDO PER IL SOSTEGNO DELLE AGENZIE DI VIAGGIO E DEI TOUR OPERATOR A SEGUITO DELLE MISURE DI CONTENIMENTO DEL COVID-19</t>
  </si>
  <si>
    <t>SOMMA DA ACCREDITARE ALLA CONTABILITA' SPECIALE 1778 "AGENZIA DELLE ENTRATE - FONDI DI BILANCIO" PER ESSERE RIVERSATA ALL'ENTRATA DEL BILANCIO DELLO STATO PER IL CREDITO D'IMPOSTA FRUITO DAGLI ENTI CREDITIZI E FINANZIARI PER LE IMPOSTE ANTICIPATE ISCRITTE IN BILANCIO, IN PRESENZA DI PERDITE D'ESERCIZIO, DERIVANTI DAL RIALLINEAMENTO DEL VALORE DELL'AVVIAMENTO E DELLE ALTRE ATTIVITA' IMMATERIALI PER EFFETTO DI OPERAZIONI STRAORDINARIE.</t>
  </si>
  <si>
    <t>INTERESSI SUI BUONI DEL TESORO POLIENNALI E SU OPERAZIONI FINANZIARIE EFFETTUATE SUI BUONI MEDESIMI</t>
  </si>
  <si>
    <t>SPESE PER L'ATTIVAZIONE DI INCARICHI TEMPORANEI DI PERSONALE DOCENTE E AMMINISTRATIVO, TECNICO E AUSILIARIO (ATA) A TEMPO DETERMINATO ASSUNTO AL FINE DI CONSENTIRE LO SVOLGIMENTO DELL'A.S. 2020/2021 NEL RISPETTO DELLE MISURE DI CONTENIMENTO DELL'EMERGENZA EPIDEMIOLOGICA DA COVID-19</t>
  </si>
  <si>
    <t>FONDO PER IL SOSTEGNO PUBBLICO PER L'ORDINATO SVOLGIMENTO DELLE PROCEDURE DI LIQUIDAZIONE COATTA AMMINISTRATIVA DI BANCHE DI RIDOTTE DIMENSIONI</t>
  </si>
  <si>
    <t>COMPETENZE FISSE E ACCESSORIE AL PERSONALE DELLA POLIZIA DI STATO AL NETTO DELL'IMPOSTA REGIONALE DELLE ATTIVITA' PRODUTTIVE</t>
  </si>
  <si>
    <t>CREDITO DI IMPOSTA PER L'EROGAZIONE DI CONTRIBUTI PER L'ACQUISTO DI VEICOLI A BASSA EMISSIONE CO2 - SOMME DA ACCREDITARE ALLA CONTABILITA' SPECIALE 1778 "AGENZIA DELLE ENTRATE - FONDI DI BILANCIO" PER ESSERE RIVERSATA ALL'ENTRATA DEL BILANCIO DELLO STATO QUALE REGOLAZIONE CONTABILE</t>
  </si>
  <si>
    <t>SPESE GENERALI PER L'APPROVVIGIONAMENTO DI BENI E SERVIZI CONNESSE ALLE MISSIONI INTERNAZIONALI</t>
  </si>
  <si>
    <t>SOMMA DA ACCREDITARE ALLA CONTABILITA' SPECIALE 1778 "AGENZIA DELLE ENTRATE - FONDI DI BILANCIO" PER ESSERE DESTINATA ALLE RESTITUZIONI E AI RIMBORSI DELL'IMPOSTA SUL VALORE AGGIUNTO, EFFETTUATI DAI CONCESSIONARI, A RICHIESTA E D'UFFICIO, ANCHE MEDIANTE COMPENSAZIONE OPERATA SULLE IMPOSTE DIRETTE, SULLE SOMME SPETTANTI ALLE REGIONI, ALL'INPS E AGLI ALTRI ENTI PREVIDENZIALI.</t>
  </si>
  <si>
    <t>SOMMA DA ACCREDITARE ALLA CONTABILITA' SPECIALE 1778 "AGENZIA DELLE ENTRATE - FONDI DI BILANCIO" PER ESSERE DESTINATA, A TITOLO DI CONTRIBUTO A FONDO PERDUTO A FAVORE DI SOGGETTI ESERCENTI ATTIVITA' ECONOMICHE E COMMERCIALI NEI CENTRI STORICI</t>
  </si>
  <si>
    <t>FONDO DI GARANZIA PER LA PRIMA CASA, PER LA CONCESSIONE DI GARANZIE, A PRIMA RICHIESTA SU MUTUI IPOTECARI O SU PORTAFOGLI DI MUTUI IPOTECARI</t>
  </si>
  <si>
    <t>SOMME DA VERSARE PER IL FINANZIAMENTO DEL BILANCIO DELL'UNIONE EUROPEA A TITOLO DI RISORSE PROPRIE BASATE SUL RNL E SULL'IMPOSTA SUL VALORE AGGIUNTO.</t>
  </si>
  <si>
    <t>COMPETENZE FISSE E ACCESSORIE AL PERSONALE AL NETTO DELL'IMPOSTA REGIONALE SULLE ATTIVITA' PRODUTTIVE (ISTRUZIONE SECONDARIA DI PRIMO GRADO)</t>
  </si>
  <si>
    <t>FONDO, PER COMPENSAZIONE DEI DANNI SUBITI DALL'EVENTO ECCEZIONALE COVID-19, DA DESTINARE ALLE IMPRESE TITOLARI DI LICENZA DI TRASPORTO AEREO DI PASSEGGERI CHE ESERCITANO FUNZIONI DI SERVIZIO PUBBLICO</t>
  </si>
  <si>
    <t>ASSEGNAZIONE ALL'ISMEA PER IL RILASCIO DI GARANZIE PER FAVORIRE L'ACCESSO AL CREDITO DELLE IMPRESE AGRICOLE E DELLA PESCA</t>
  </si>
  <si>
    <t>QUOTA DEL 5 PER MILLE DELL' IMPOSTA SUL REDDITO DELLE PERSONE FISICHE DA ASSEGNARE AGLI ENTI PER IL VOLONTARIATO, LE ASSOCIAZIONI DI PROMOZIONE SOCIALE ED ALTRE ONLUS BENEFICIARIE</t>
  </si>
  <si>
    <t>CONTRIBUTI ALLE SCUOLE PARITARIE COMPRESE QUELLE DELLA VALLE D'AOSTA</t>
  </si>
  <si>
    <t>INTERESSI SUI BUONI POSTALI FRUTTIFERI</t>
  </si>
  <si>
    <t>SPESE PER LITI, ARBITRAGGI, RISARCIMENTI ED ACCESSORI. RIMBORSO DELLE SPESE DI PATROCINIO LEGALE.</t>
  </si>
  <si>
    <t>COMPETENZE FISSE E ACCESSORIE AL PERSONALE AL NETTO DELL'IMPOSTA REGIONALE SULLE ATTIVITA' PRODUTTIVE (ISTRUZIONE PRIMARIA)</t>
  </si>
  <si>
    <t>FONDO PER LA SALVAGUARDIA DEI LIVELLI OCCUPAZIONALI E LA PROSECUZIONE DELL'ATTIVITA' D'IMPRESA</t>
  </si>
  <si>
    <t>MISURE COMPENSATIVE A FAVORE DI RETE FERROVIARIA ITALIANA S.P.A</t>
  </si>
  <si>
    <t>FONDO PER L'EROGAZIONE DEL CONTRIBUTO A FONDO PERDUTO ALLE IMPRESE PER SOSTENERE LA RIPRESA E LA CONTINUITA' DELL'ATTIVITA' DEGLI ESERCIZI DI RISTORAZIONE ED EVITARE GLI SPRECHI ALIMENTARI</t>
  </si>
  <si>
    <t>CONTRIBUTO ALLE REGIONI A STATUTO ORDINARIO PER IL FINANZIAMENTO DELLE QUOTE CAPITALE DEI DEBITI FINANZIARI IN SCADENZA NELL'ANNO 2020</t>
  </si>
  <si>
    <t>COMPETENZE FISSE E ACCESSORIE AL PERSONALE DEL CORPO NAZIONALE DEI VIGILI DEL FUOCO AL NETTO DELL'IMPOSTA REGIONALE SULLE ATTIVITA' PRODUTTIVE</t>
  </si>
  <si>
    <t>SOMMA DA VERSARE AD APPOSITA CONTABILITA' SPECIALE, AI FINI DEL RIVERSAMENTO ALL'ENTRATA DEL BILANCIO DELLO STATO, PER ESSERE DESTINATA AGLI INTERVENTI PREVISTI IN FAVORE DELLE VITTIME DI FRODI FINANZIARIE, DEI TITOLARI DEI CONTI CORRENTI E DEI CONTI BANCARI DORMIENTI, DEI BENEFICIARI DELLA CARTA ACQUISTI NONCHE' PER IL FINANZIAMENTO DELLA RICERCA SCIENTIFICA</t>
  </si>
  <si>
    <t>FONDO DI ROTAZIONE PER LA CONCESSIONE DI ANTICIPAZIONI AGLI ENTI LOCALI IN SITUAZIONE DI GRAVE SQUILIBRIO FINANZIARIO</t>
  </si>
  <si>
    <t>FONDO PER IL FUNZIONAMENTO DELLE ISTITUZIONI SCOLASTICHE (ISTRUZIONE SECONDARIA DI SECONDO GRADO)</t>
  </si>
  <si>
    <t>SPESE PER IL SERVIZIO DI PAGAMENTO, COMPENSI ED OGNI ALTRO ONERE RELATIVO ALL'EMISSIONE ED ALLA GESTIONE DEI PRESTITI</t>
  </si>
  <si>
    <t>FONDO PER IL SOSTEGNO AL VENTURE CAPITAL</t>
  </si>
  <si>
    <t>INTERESSI SUI PRESTITI INTERNAZIONALI, INTERESSI DERIVANTI DA OPERAZIONI FINALIZZATE ALLA RISTRUTTURAZIONE DI PRESTITI EMESSI ALL'INTERNO E ALL'ESTERO NONCHE' INTERESSI RIFERITI AD OPERAZIONI DERIVATE</t>
  </si>
  <si>
    <t>COMPETENZE FISSE E ACCESSORIE AL PERSONALE AL NETTO DELL'IMPOSTA REGIONALE SULLE ATTIVITA' PRODUTTIVE (ISTR. PRESCOLASTICA)</t>
  </si>
  <si>
    <t>FONDO ROTATIVO PER LA CRESCITA SOSTENIBILE</t>
  </si>
  <si>
    <t>SOMMA DA ACCREDITARE ALLA CONTABILITA' SPECIALE 1778 "AGENZIA DELLE ENTRATE - FONDI DI BILANCIO" PER ESSERE RIVERSATA ALL'ENTRATA DEL BILANCIO DELLO STATO A REINTEGRO DEI MINORI VERSAMENTI CONSEGUENTI AI CREDITI D'IMPOSTA FRUITI DALLE IMPRESE TURISTICO-ALBERGHIERE PER I COSTI SOSTENUTI PER GLI INTERVENTI DESTINATI ALLA RISTRUTTURAZIONE EDILIZIA ED ALLA RIQUALIFICAZIONE DEL SETTORE.</t>
  </si>
  <si>
    <t>CONTRIBUTI IN CONTO IMPIANTI DA CORRISPONDERE ALL'IMPRESA FERROVIE DELLO STATO SPA PER LA REALIZZAZIONE DI UN PROGRAMMA DI INVESTIMENTI PER LO SVILUPPO E AMMODERNAMENTO DELLE INFRASTRUTTURE FERROVIARIE</t>
  </si>
  <si>
    <t>SOMME DA ASSEGNARE AI MUSEI E AI LUOGHI DELLA CULTURA STATALI PER IL RISTORO DELLE MANCATE ENTRATE DA BIGLIETTAZIONE CONSEGUENTI L'ADOZIONE DELLE MISURE DI CONTENIMENTO COVID- 19</t>
  </si>
  <si>
    <t>SPESE PER ACQUISTO DI BENI E SERVIZI</t>
  </si>
  <si>
    <t>FONDO PER L'INNOVAZIONE DIGITALE E LA DIDATTICA LABORATORIALE</t>
  </si>
  <si>
    <t>COMPETENZE FISSE E ACCESSORIE AGLI APPARTENENTI AL CORPO DI POLIZIA PENITENZIARIA AL NETTO DELL'IMPOSTA REGIONALE SULLE ATTIVITA' PRODUTTIVE</t>
  </si>
  <si>
    <t>SOMME DESTINATE ALL'ESTINZIONE DEI DEBITI PREGRESSI PER CANONI ACQUA, LUCE, ENERGIA ELETTRICA, GAS E TELEFONI, NONCHE' PER LA PULIZIA, IL RISCALDAMENTO ED IL CONDIZIONAMENTO D'ARIA DEI LOCALI E LE TASSE COMUNALI PER LA RACCOLTA E LO SMALTIMENTO DEI RIFIUTI URBANI IVI COMPRESE LE SPESE PER I SERVIZI DI NETTEZZA URBANA NON MUNICIPALIZZATI</t>
  </si>
  <si>
    <t>SPESE DI GIUSTIZIA NEI PROCEDIMENTI PENALI ED IN QUELLI CIVILI CON AMMISSIONE AL GRATUITO PATROCINIO. INDENNITA' E TRASFERTE AI FUNZIONARI, GIUDICI POPOLARI, PERITI, TESTIMONI, CUSTODI, UFFICIALI ED AGENTI ADDETTI ALLE SEZIONI DI POLIZIA GIUDIZIARIA E DIVERSE - IVI COMPRESE QUELLE RELATIVE ALLA DIREZIONE NAZIONALE ED ALLE DIREZIONI DISTRETTUALI ANTIMAFIA PER LE ATTIVITA' DI CUI ALL'ARTICOLO 371 BIS DEL CODICE DI PROCEDURA PENALE, PER L'ACCERTAMENTO DEI REATI E DEI COLPEVOLI. TRASFERTE ALLA MAGISTRATURA ONORARIA. SPESE INERENTI ALLA ESTRADIZIONE DI IMPUTATI E CONDANNATI ED ALLA TRADUZIONE DI ATTI GIUDIZIARI IN MATERIA PENALE PROVENIENTI DALL'ESTERO O DIRETTI AD AUTORITA' ESTERE ED ALLA TRADUZIONE PER OBBLIGO ASSUNTO CON CONVENZIONE INTERNAZIONALE, DI ATTI GIUDIZIARI IN MATERIA CIVILE PROVENIENTI DALL'ESTERO. SPESE PER LA NOTIFICAZIONE DI ATTI NELLE MATERIE CIVILE ED AMMINISTRATIVA SU RICHIESTA DEL PUBBLICO MINISTERO, DI UNA AMMINISTRAZIONE DELLO STATO, DI UNA PARTE AMMESSA AL GRATUITO PATROCINIO O DI UNO STATO ESTERO NON RECUPERABILE CON LE SPESE DI GIUSTIZIA</t>
  </si>
  <si>
    <t>FONDO PER LO SVILUPPO DEGLI INVESTIMENTI NEL CINEMA E NELL'AUDIOVISIVO</t>
  </si>
  <si>
    <t>SOMME DOVUTE A TITOLO DI IMPOSTA REGIONALE SULLE ATTIVITA' PRODUTTIVE SULLE RETRIBUZIONI CORRISPOSTE AL PERSONALE MILITARE</t>
  </si>
  <si>
    <t>MANUTENZIONE ACQUISTO E CONSERVAZIONE MEZZI</t>
  </si>
  <si>
    <t>SOMME DOVUTE A TITOLO DI IMPOSTA REGIONALE SULLE ATTIVITA' PRODUTTIVE SULLE RETRIBUZIONI CORRISPOSTE AI DIPENDENTI</t>
  </si>
  <si>
    <t>SOMME DA DESTINARE AD INTERVENTI DI SOSTEGNO ALL'EMITTENZA RADIOFONICA E TELEVISIVA IN AMBITO LOCALE - RIPARTO DEL FONDO PER IL PLURALISMO E L'INNOVAZIONE DELL'INFORMAZIONE</t>
  </si>
  <si>
    <t>CONTRIBUTO A SOSTEGNO DELLE FORZE DI SICUREZZA AFGHANE, COMPRESE LE FORZE DI POLIZIA</t>
  </si>
  <si>
    <t>FONDO PER LA COMPETITIVITA' E LO SVILUPPO</t>
  </si>
  <si>
    <t>FINANZIAMENTO DEGLI ISTITUTI DI PATRONATO E DI ASSISTENZA SOCIALE</t>
  </si>
  <si>
    <t>FONDO PER IL FINANZIAMENTO DI PROGETTI E ATTIVITA' DI INTERESSE GENERALE NEL TERZO SETTORE</t>
  </si>
  <si>
    <t>SPESE PER IL PERSONALE SUPPLENTE BREVE E SALTUARIO, AL NETTO DELL'IMPOSTA REGIONALE SULLE ATTIVITA' PRODUTTIVE (ISTRUZIONE PRIMARIA)</t>
  </si>
  <si>
    <t>SPESE PER IL POTENZIAMENTO DEI SERVIZI SANITARI MILITARI E PER L'ACQUISTO DI DISPOSITIVI MEDICI E PRESIDI SANITARI MIRATI ALLA GESTIONE DEI CASI URGENTI E DI BIOCONTENIMENTO.</t>
  </si>
  <si>
    <t>SOMME DA ASSEGNARE AI MUSEI E AI LUOGHI DELLA CULTURA NON STATALI PER IL RISTORO DELLE MANCATE ENTRATE DA BIGLIETTAZIONE</t>
  </si>
  <si>
    <t>SPESE PER COSTRUZIONE E ACQUISIZIONE DI IMPIANTI E SISTEMI</t>
  </si>
  <si>
    <t>FONDO DA RIPARTIRE PER ESIGENZE DI FUNZIONAMENTO</t>
  </si>
  <si>
    <t>FONDO PER LA TRANSIZIONE ENERGETICA NEL SETTORE INDUSTRIALE</t>
  </si>
  <si>
    <t>FONDO DI ROTAZIONE PER LA SOLIDARIETA' ALLE VITTIME DEI REATI DI TIPO MAFIOSO, DELLE RICHIESTE ESTORSIVE, DELL'USURA E DEI REATI INTENZIONALI VIOLENTI NONCHE' AGLI ORFANI PER CRIMINI DOMESTICI.</t>
  </si>
  <si>
    <t>FONDO DA ASSEGNARE PER LA SISTEMAZIONE CONTABILE DELLE PARTITE ISCRITTE AL CONTO SOSPESO</t>
  </si>
  <si>
    <t>FONDO FINALIZZATO ALL'EROGAZIONE DI CONTRIBUTI PER L'INSTALLAZIONE DI INFRASTRUTTURE PER LA RICARICA DI VEICOLI ELETTRICI</t>
  </si>
  <si>
    <t>SOMMA DA ACCREDITARE ALLA CONTABILITA' SPECIALE 1778 "AGENZIA DELLE ENTRATE - FONDI DI BILANCIO" PER ESSERE RIVERSATA ALL'ENTRATA DEL BILANCIO DELLO STATO IN RELAZIONE ALLE COMPENSAZIONI FRUITE DALLE IMPRESE , DAI LAVORATORI AUTONOMI E DAGLI ENTI NON COMMERCIALI, PER GLI INVESTIMENTI IN CAMPAGNE PUBBLICITARIE, A FAVORE DI LEGHE SOCIETA' SPORTIVE PROFESSIONISTICHE E SOCIETA' SPORTIVE</t>
  </si>
  <si>
    <t>SOMMA DA ACCREDITARE ALLA CONTABILITA' SPECIALE 1778 "AGENZIA DELLE ENTRATE - FONDI DI BILANCIO" PER ESSERE RIVERSATA ALL'ENTRATA DEL BILANCIO DELLO STATO A REINTEGRO DEI MINORI VERSAMENTI CONSEGUENTI AI CREDITI DI IMPOSTA FRUITI DALLE IMPRESE E DAI LAVORATORI AUTONOMI PER GLI INVESTIMENTI PUBBLICITARI INCREMENTALI SULLA STAMPA QUOTIDIANA E PERIODICA (ANCHE ONLINE) E SULLE EMITTENTI TELEVISIVE E RADIOFONICHE LOCALI, ANALOGICHE O DIGITALI.</t>
  </si>
  <si>
    <t>FONDO PER LA COPERTURA DELLA GARANZIA DELLO STATO CONCESSA SUI TITOLI SENIOR EMESSI DALLE BANCHE DI CREDITO COOPERATIVO</t>
  </si>
  <si>
    <t>SPESE PER LA REALIZZAZIONE, INSTALLAZIONE E ATTIVAZIONE DEL SISTRI (SISTEMA PER LA TRACCIABILITA' DEI RIFIUTI)</t>
  </si>
  <si>
    <t>DOTAZIONI FINANZIARIE PER LE RAPPRESENTANZE DIPLOMATICHE ED UFFICI CONSOLARI DI PRIMA CATEGORIA</t>
  </si>
  <si>
    <t>SPESE PER ACQUISTI DI BENI E SERVIZI</t>
  </si>
  <si>
    <t>SPESE PER IL PERSONALE SUPPLENTE BREVE E SALTUARIO, AL NETTO DELL'IMPOSTA REGIONALE SULLE ATTIVITA' PRODUTTIVE</t>
  </si>
  <si>
    <t>FONDO DA ASSEGNARE PER LA REALIZZAZIONE DI PROGETTI FINALIZZATI ALLA PROMOZIONE ED AL MIGLIORAMENTO DELL' EFFICIENZA ENERGETICA</t>
  </si>
  <si>
    <t>MISURE COMPENSATIVE DA CORRISPONDERE ALLE IMPRESE CHE EFFETTUANO SERVIZI DI TRASPORTO FERROVIARIO DI PASSEGGERI E MERCI NON SOGGETTI A OBBLIGHI DI SERVIZIO PUBBLICO PER GLI EFFETTI ECONOMICI SUBITI DIRETTAMENTE IMPUTABILI DALL'EMERGENZA COVID-19</t>
  </si>
  <si>
    <t>SOMME DA ASSEGNARE PER IL RISTORO DELLE PERDITE SUBITE DAGLI OPERATORI A CAUSA DELLA CANCELLAZIONE, DELL'ANNULLAMENTO O DEL RINVIO DI MOSTRE D'ARTE IN SEGUITO ALL'EMERGENZA EPIDEMIOLOGICA DA COVID - 19</t>
  </si>
  <si>
    <t>CONTRIBUTI A FAVORE DI PROGETTI DI COOPERAZIONE INTERNAZIONALE</t>
  </si>
  <si>
    <t>COMPETENZE FISSE E ACCESSORIE AL PERSONALE CIVILE AL NETTO DELL'IMPOSTA REGIONALE SULLE ATTIVITA' PRODUTTIVE</t>
  </si>
  <si>
    <t>CONTRIBUTI PER L'ACQUISTO A TASSO AGEVOLATO DI NUOVI MACCHINARI, IMPIANTI E ATTREZZATURE AD USO PRODUTTIVO A FAVORE DELLE PICCOLE E MEDIE IMPRESE</t>
  </si>
  <si>
    <t>FONDO PER IL FUNZIONAMENTO DELLE ISTITUZIONI SCOLASTICHE (ISTRUZIONE PRESCOLASTICA)</t>
  </si>
  <si>
    <t>FONDO PER IL FUNZIONAMENTO DELLE ISTITUZIONI SCOLASTICHE (ISTRUZIONE SECONDARIA DI PRIMO GRADO)</t>
  </si>
  <si>
    <t>FONDO DI SOLIDARIETA' NAZIONALE - INTERVENTI INDENNIZZATORI</t>
  </si>
  <si>
    <t>COMPETENZE FISSE E ACCESSORIE AL PERSONALE AL NETTO DELL'IMPOSTA REGIONALE SULLE ATTIVITA' PRODUTTIVE (ISTRUZIONE PRESCOLASTICA)</t>
  </si>
  <si>
    <t>SOMMA PER L'ASSEGNAZIONE AI CITTADINI CHE COMPIONO DICIOTTO ANNI NEL 2020 DI UNA CARTA ELETTRONICA DA UTILIZZARE PER RAPPRESENTAZIONI TEATRALI, CINEMATOGRAFICHE E SPETTACOLI DAL VIVO, LIBRI, MUSICA REGISTRATA, PRODOTTI DELL'EDITORIA AUDIOVISIVA, TITOLI PER L'ACCESSO A MUSEI, MOSTRE ED EVENTI CULTURALI, MONUMENTI, GALLERIE, AREE ARCHEOLOGICHE E PARCHI NATURALI NONCHE' PER SOSTENERE I COSTI RELATIVI A CORSI DI MUSICA, DI TEATRO O DI LINGUA STRANIERA.</t>
  </si>
  <si>
    <t>SOMMA DA TRASFERIRE ALLA PRESIDENZA DEL CONSIGLIO DEI MINISTRI PER LA GARANZIA SUI FINANZIAMENTI EROGATI DALL'ISTITUTO PER IL CREDITO SPORTIVO O DA ALTRO ISTITUTO BANCARIO PER LE ESIGENZE DI LIQUIDITA' DELLE FEDERAZIONI SPORTIVE NAZIONALI, DELLE DISCIPLINE SPORTIVE ASSOCIATE, DEGLI ENTI DI PROMOZIONE SPORTIVA, DELLE ASSOCIAZIONI E DELLE SOCIETA' SPORTIVE DILETTANTISTICHE</t>
  </si>
  <si>
    <t>FONDO PER IL FUNZIONAMENTO DELLE ISTITUZIONI SCOLASTICHE (ISTRUZIONE PRIMARIA)</t>
  </si>
  <si>
    <t>FONDO PER L'EFFICIENZA DEI SERVIZI ISTITUZIONALI</t>
  </si>
  <si>
    <t>QUOTA DEL FONDO DI PARTE CORRENTE PER FAR FRONTE ALLE EMERGENZE DEI SETTORI DELLO SPETTACOLO, DEL CINEMA E DELL'AUDIOVISIVO A SEGUITO DELLE MISURE DI CONTENIMENTO DEL COVID 19 DESTINATA AL SOSTEGNO DEGLI ORGANISMI OPERANTI NELLO SPETTACOLO DAL VIVO NEI SETTORI DEL TEATRO, DELLA DANZA, DELLA MUSICA E DEL CIRCO</t>
  </si>
  <si>
    <t>RIMBORSO ALL'ISTITUTO POLIGRAFICO E ZECCA DELLO STATO S.P.A. DELLE SPESE SOSTENUTE PER LA PRODUZIONE E SPEDIZIONE DELLE CARTE VALORI IN FORMATO ELETTRONICO</t>
  </si>
  <si>
    <t>RIMBORSO PER SPESE DI ASSISTENZA SANITARIA ALL'ESTERO, NONCHE' SPESE CONNESSE.</t>
  </si>
  <si>
    <t>FONDO PER LA COMPENSAZIONE AL SETTORE DEL TRASPORTO MARITTIMO DEI DANNI SUBITI PER LA RIDUZIONE DEI RICAVI TARIFFARI RELATIVI AI PASSEGGERI TRASPORTATI NEL PERIODO 23 FEBBRAIO -31/12/2020</t>
  </si>
  <si>
    <t>RESTITUZIONE E RIMBORSI DELLE SANZIONI</t>
  </si>
  <si>
    <t>SOMMA DA TRASFERIRE ALLA PRESIDENZA DEL CONSIGLIO DEI MINISTRI PER IL FONDO PER L'INNOVAZIONE TECNOLOGICA E LA DIGITALIZZAZIONE</t>
  </si>
  <si>
    <t>INTERVENTI PER LO SVILUPPO E L' ACQUISIZIONE DELLE UNITA' NAVALI DELLA CLASSE FREMM E DELLE RELATIVE DOTAZIONI OPERATIVE</t>
  </si>
  <si>
    <t>ACQUISTO DI IMPIANTI, AUTOMEZZI, AEROMOBILI, UNITA' NAVALI, NATANTI, ATTREZZATURE, STRUMENTI E MATERIALI PER LE ATTIVITA' DEL CORPO NAZIONALE DEI VIGILI DEL FUOCO.</t>
  </si>
  <si>
    <t>SPESE PER IL PERSONALE SUPPLENTE BREVE E SALTUARIO, AL NETTO DELL'IMPOSTA REGIONALE SULLE ATTIVITA' PRODUTTIVE (ISTRUZIONE SECONDARIA DI PRIMO GRADO)</t>
  </si>
  <si>
    <t>SOMME DOVUTE A TITOLO DI INDENNIZZO E RISARCIMENTO AI SOGGETTI DANNEGGIATI DA COMPLICANZE DI TIPO IRREVERSIBILE A CAUSA DI VACCINAZIONI OBBLIGATORIE, TRASFUSIONI E SOMMINISTRAZIONE DI EMODERIVATI.</t>
  </si>
  <si>
    <t>SPESE PER IL PERSONALE SUPPLENTE BREVE E SALTUARIO, AL NETTO DELL'IMPOSTA REGIONALE SULLE ATTIVITA' PRODUTTIVE (ISTRUZIONE PRESCOLASTICA)</t>
  </si>
  <si>
    <t>SPESE MANUTENZIONE APPROVVIGIONAMENTI</t>
  </si>
  <si>
    <t>ACQUISTO IMPIANTI, ARMAMENTI, ATTREZZATURE E AUTOMEZZI</t>
  </si>
  <si>
    <t>FONDO PER LA RICOSTRUZIONE DELLE AREE TERREMOTATE</t>
  </si>
  <si>
    <t>FONDO SALVA-OPERE</t>
  </si>
  <si>
    <t>COMPETENZE ACCESSORIE AL PERSONALE DELLA POLIZIA LOCALE AL NETTO DELL'IMPOSTA REGIONALE SULLE RETRIBUZIONI CORRISPOSTE AL PERSONALE</t>
  </si>
  <si>
    <t>SOMME DOVUTE A TITOLO DI IMPOSTA REGIONALE SULLE ATTIVITA' PRODUTTIVE SULLE RETRIBUZIONI CORRISPOSTE AL PERSONALE DELLA POLIZIA DI STATO.</t>
  </si>
  <si>
    <t>FONDO PER IL FINANZIAMENTO DELLE OPERAZIONI DI ACQUISTO AZIONI E DELLE CONCESSIONI DI GARANZIE DELLO STATO A FAVORE DELLE BANCHE E DEI GRUPPI BANCARI ITALIANI</t>
  </si>
  <si>
    <t>RESTITUZIONE DI SOMME INDEBITAMENTE VERSATE IN TESORERIA</t>
  </si>
  <si>
    <t>FONDO PER LA PREVENZIONE DEL FENOMENO DELL'USURA</t>
  </si>
  <si>
    <t>FONDO PER LA REALIZZAZIONE DI INTERVENTI URGENTI IN MATERIA DI GIUSTIZIA CIVILE E AMMINISTRATIVA</t>
  </si>
  <si>
    <t>SPESE PER LA COSTRUZIONE E L'ACQUISIZIONE DI IMPIANTI E SISTEMI RELATIVI A TUTTI I SETTORI DELLA COMPONENTE TERRESTRE, NAVALE, AEREA CONNESSE ALLE MISSIONI INTERNAZIONALI</t>
  </si>
  <si>
    <t>SOMMA DA CORRISPONDERE ALL'IMPRESA FERROVIE DELLO STATO S.P.A., E A SOCIETA' DALLA STESSA CONTROLLATE, IN RELAZIONE AGLI OBBLIGHI TARIFFARI E DI SERVIZIO PER IL TRASPORTO VIAGGIATORI DI INTERESSE NAZIONALE</t>
  </si>
  <si>
    <t>SPESE PER LA REALIZZAZIONE DELLE OPERE E DELLE ATTIVITA' CONNESSE ALLO SVOLGIMENTO DEL GRANDE EVENTO EXPO MILANO</t>
  </si>
  <si>
    <t>CONTRIBUTI PER L'ISTITUZIONE, L'AVVIO E LA REALIZZAZIONE DI NUOVI SERVIZI MARITTIMI PER IL TRASPORTO COMBINATO DELLE MERCI O IL MIGLIORAMENTO DEI SERVIZI SU ROTTE ESISTENTI, IN ARRIVO E/O PARTENZA DA PORTI</t>
  </si>
  <si>
    <t>CREDITO DI IMPOSTA PER LA PARTECIPAZIONE DELLE PMI A FIERE INTERNAZIONALI - SOMME DA ACCREDITARE ALLA CONTABILITA' SPECIALE 1778 "AGENZIA DELLE ENTRATE - FONDI DI BILANCIO"</t>
  </si>
  <si>
    <t>SOMMA DA ACCREDITARE ALLA CONTABILITA' SPECIALE 1778 "AGENZIA DELLE ENTRATE FONDI DI BILANCIO" PER ESSERE RIVERSATA ALL'ENTRATA DEL BILANCIO DELLO STATO A REINTEGRO DEI MINORI VERSAMENTI CONSEGUENTI AI CREDITI D'IMPOSTA FRUITI DALLE IMPRESE EDITRICI DI QUOTIDIANI E DI PERIODICI PERL L'ACQUISTO DELLA CARTA UTILIZZATA PER LA STAMPA DELLE TESTATE EDITE.</t>
  </si>
  <si>
    <t>ACQUISTO E SALVAGUARDIA DI RACCOLTE BIBLIOGRAFICHE, DI LIBRI, DOCUMENTI, MANOSCRITTI E PUBBLICAZIONI PERIODICHE IVI COMPRESE LE SPESE DERIVANTI DALL'ESERCIZIO DEL DIRITTO DI PRELAZIONE DEL DIRITTO DI ACQUISTO DELLE COSE DENUNCIATE PER L'ESPORTAZIONE E DELL'ESPROPRIAZIONE A NORMA DI LEGGE DI MATERIALE BIBLIOGRAFICO PREZIOSO E RARO</t>
  </si>
  <si>
    <t>FONDO PER LA PROSECUZIONE DELLE OPERE PUBBLICHE</t>
  </si>
  <si>
    <t>COMPETENZE FISSE ED ACCESSORIE AL PERSONALE MILITARE, AL NETTO DELL'IMPOSTA REGIONALE SULLE ATTIVITA' PRODUTTIVE</t>
  </si>
  <si>
    <t>QUOTE SUI CANONI DI ABBONAMENTO ALLE RADIO AUDIZIONI CIRCOLARI E ALLA TELEVISIONE SPETTANTI ALLA SOCIETA' CONCESSIONARIA E ALLA ACCADEMIA DI SANTA CECILIA.</t>
  </si>
  <si>
    <t>SPESE PER LO SVILUPPO DEL SISTEMA INFORMATIVO</t>
  </si>
  <si>
    <t>SOMME DA DESTINARE ALLE SPESE DI ORGANIZZAZIONE E FUNZIONAMENTO, NONCHE' ALLE SPESE RISERVATE PER IL SISTEMA DI INFORMAZIONE PER LA SICUREZZA DELLA REPUBBLICA</t>
  </si>
  <si>
    <t>MANUTENZIONE STRAORDINARIA DEGLI IMMOBILI - FONDO OPERE</t>
  </si>
  <si>
    <t>SPESE PER L'ATTUAZIONE DEGLI INTERVENTI DEL PIANO STRATEGICO "GRANDI PROGETTI BENI CULTURALI"</t>
  </si>
  <si>
    <t>SOMME DOVUTE A TITOLO DI IMPOSTA REGIONALE SULLE ATTIVITA' PRODUTTIVE SULLE RETRIBUZIONI CORRISPOSTE AI DIPENDENTI (ISTRUZIONE SECONDARIA DI PRIMO GRADO)</t>
  </si>
  <si>
    <t>FONDO PER FAR FRONTE AD ESIGENZE INDIFFERIBILI IN CORSO DI GESTIONE</t>
  </si>
  <si>
    <t>SPESE PER LA GESTIONE ED IL FUNZIONAMENTO DEL SISTEMA INFORMATIVO, NONCHE' FUNZIONAMENTO E MANUTENZIONE DELLE ATTREZZATURE PER LA MICROFILMATURA DI ATTI</t>
  </si>
  <si>
    <t>RESTITUZIONE AI COMUNI DI SOMME ERRONEAMENTE VERSATE ALLO STATO A TITOLO DI TRIBUTO LOCALE.</t>
  </si>
  <si>
    <t>SOMME DOVUTE A TITOLO DI IMPOSTA REGIONALE SULLE ATTIVITA' PRODUTTIVE SULLE RETRIBUZIONI CORRISPOSTE AI DIPENDENTI (ISTRUZIONE PRIMARIA)</t>
  </si>
  <si>
    <t>COMPETENZE FISSE E ACCESSORIE AL PERSONALE AL NETTO DELL'IMPOSTA REGIONALE DELLE ATTIVITA' PRODUTTIVE</t>
  </si>
  <si>
    <t>SPESE PER LA COSTRUZIONE, LA RISTRUTTURAZIONE E L'ACQUISIZIONE, ANCHE IN LEASING, DELLE SEDI DI SERVIZIO DEL CORPO NAZIONALE DEI VIGILI DEL FUOCO, SPESE PER INTERVENTI DI MANUTENZIONE STRAORDINARIA SPESE PER L'ACQUISTO E L'INSTALLAZIONE DI ATTREZZATURE E IMPIANTI FISSI NONCHE' PER INFRASTRUTTURE SPORTIVE</t>
  </si>
  <si>
    <t>ADDESTRAMENTO E FORMAZIONE PERSONALE MILITARE</t>
  </si>
  <si>
    <t>SPESE PER INTERVENTI NAZIONALI DI RIDUZIONE DELLE EMISSIONI CLIMALTERANTI E LA PROMOZIONE DELLE FONTI ENERGETICHE ALTERNATIVE, L'EFFICIENTAMENTO ENERGETICO DEGLI EDIFICI E DEI PROCESSI PRODUTTIVI, LA MOBILITA' SOSTENIBILE ED OGNI ALTRO INTERVENTO DI ADATTAMENTO AI CAMBIAMENTI CLIMATICI COMPRESA LA RICERCA SCIENTIFICA</t>
  </si>
  <si>
    <t>SPESE PER LO SVILUPPO DEL SISTEMA INFORMATIVO NONCHE' PER IL FINANZIAMENTO DEL PROGETTO INTERSETTORIALE "RETE UNITARIA DELLA PUBBLICA AMMINISTRAZIONE", NONCHE' DEI PROGETTI INTERSETTORIALI E DI INFRASTRUTTURA INFORMATICA E TELEMATICA AD ESSO CONNESSI</t>
  </si>
  <si>
    <t>SOMME ASSEGNATE AL COMITATO CENTRALE PER L'ALBO DEGLI AUTOTRASPORTATORI</t>
  </si>
  <si>
    <t>SPESE PER I COMPENSI SPETTANTI AI CENTRI AUTORIZZATI DI ASSISTENZA FISCALE NONCHE' PER I COMMERCIALISTI, PER GLI ESPERTI CONTABILI E CONSULENTI DEL LAVORO, CHE PRESTINO ASSISTENZA FISCALE NEI CONFRONTI DEI CONTRIBUENTI NON TITOLARI DI REDDITI DI LAVORO AUTONOMO O DI IMPRESA.</t>
  </si>
  <si>
    <t>FONDO DESTINATO ALLA CONCESSIONE DI BUONI PER L'ACQUISTO DI SERVIZI TERMALI.</t>
  </si>
  <si>
    <t>CONTRIBUTI PER SERVIZI DI TRASPORTO FERROVIARIO INTERMODALE IN CONNESSIONE CON NODI LOGISTICI E PORTUALI</t>
  </si>
  <si>
    <t>FONDO PER ASSICURARE LA CONTINUITA' DELLE IMPRESE DELLA PESCA E DELL'ACQUACOLTURA A SEGUITO DELL'EMERGENZA COVID 19</t>
  </si>
  <si>
    <t>FONDO PER LA RICONVERSIONE OCCUPAZIONALE NEI TERRITORI IN CUI SONO UBICATE CENTRALI A CARBONE</t>
  </si>
  <si>
    <t>MISURE COMPENSATIVE DA CORRISPONDERE ALLE IMPRESE CHE EFFETTUANO SERVIZI DI TRASPORTO DI PASSEGGERI CON AUTOBUS NON SOGGETTI A OBBLIGHI DI SERVIZIO PUBBLICO PER GLI EFFETTI ECONOMICI SUBITI DIRETTAMENTE IMPUTABILI DALL'EMERGENZA COVID-19</t>
  </si>
  <si>
    <t>SOMME DA ASSEGNARE PER IL RISTORO DEGLI OPERATORI NEL SETTORE DELLE FIERE E DEI CONGRESSI A CAUSA DELL'EMERGENZA COVID-19</t>
  </si>
  <si>
    <t>CENTRO NAZIONALE PER LA RICERCA, L'INNOVAZIONE E IL TRASFERIMENTO TECNOLOGICO NEL CAMPO DELLA MOBILITA' E DELL'AUTOMOTIVE NELL'AREA DI CRISI COMPLESSA DI TORINO</t>
  </si>
  <si>
    <t>CONTRIBUTO AGLI ESERCENTI COMMERCIALI PER L'INCENTIVAZIONE DI PRODOTTI SFUSI O ALLA SPINA</t>
  </si>
  <si>
    <t>SOMME DESTINATE AL SOSTEGNO DELL'ESERCIZIO TEATRALE DERIVANTI DA RIPARTO DEL FONDO EMERGENZE DI PARTE CORRENTE DI CUI ALL'ART. 89 DL N. 18 DEL 2020</t>
  </si>
  <si>
    <t>FONDO PER LA REALIZZAZIONE DI INTERVENTI URGENTI IN MATERIA DI GIUSTIZIA TRIBUTARIA</t>
  </si>
  <si>
    <t>SOMMA DA DESTINARE ALLE SOCIETA' DI GESTIONE DEGLI IMMOBILI STATALI CONFERITI O TRASFERITI AI FONDI COMUNI DI INVESTIMENTO IMMOBILIARE IN RELAZIONE ALL'INDENNIZZO DELLE PASSIVITA' DERIVANTI DALL'APPLICAZIONE DEI CONTRATTI DI GARANZIA ED INDENNIZZO STIPULATI CON I FONDI MEDESIMI</t>
  </si>
  <si>
    <t>SOMME DOVUTE A TITOLO DI IMPOSTA REGIONALE SULLE ATTIVITA' PRODUTTIVE SULLE RETRIBUZIONI CORRISPOSTE AI DIPENDENTI (ISTRUZIONE PRESCOLASTICA)</t>
  </si>
  <si>
    <t>DOTAZIONE FINANZIARIA IN CONTO CAPITALE PER LE RAPPRESENTANZE DIPLOMATICHE E GLI UFFICI CONSOLARI DI PRIMA CATEGORIA.</t>
  </si>
  <si>
    <t>SPESE PER LE FORNITURE DA ESEGUIRSI DALL'ISTITUTO POLIGRAFICO E ZECCA DELLO STATO, PER TUTTE LE AMMINISTRAZIONI STATALI</t>
  </si>
  <si>
    <t>SPESE PER L'ACQUISTO, L'INSTALLAZIONE, L'AMPLIAMENTO DI IMMOBILI, STRUTTURE ED IMPIANTI PER L'AMMINISTRAZIONE PENITENZIARIA.</t>
  </si>
  <si>
    <t>SOMME DOVUTE A TITOLO DI IMPOSTA REGIONALE SULLE ATTIVITA' PRODUTTIVE SULLE RETRIBUZIONI CORRISPOSTE AL PERSONALE DEL CORPO NAZIONALE DEI VIGILI DEL FUOCO</t>
  </si>
  <si>
    <t>QUOTA DELLE RISORSE RELATIVE ALLE SOMME RISCOSSE IN VIA DEFINITIVA CORRELABILI AD ATTIVITA' DI CONTROLLO FISCALE DA DESTINARE AL FONDO DI PREVIDENZA DEL PERSONALE DEL MINISTERO DELL'ECONOMIA E DELLE FINANZE</t>
  </si>
  <si>
    <t>INTERESSI DI MORA EVENTUALI DA CORRISPONDERE ALLA COMMISSIONE DELLE COMUNITA' EUROPEE PER RITARDATI VERSAMENTI DELLE RISORSE PROPRIE.</t>
  </si>
  <si>
    <t>FONDO 'CARTA DELLA CULTURA' PER L'ASSEGNAZIONE AI CITTADINI DI UNA CARTA ELETTRONICA PER L'ACQUISTO DI LIBRI, ANCHE DIGITALI</t>
  </si>
  <si>
    <t>SPESE E CONCORSO IN SPESE INERENTI A LAVORI DI INFRASTRUTTURE CONNESSI CON L'APPLICAZIONE DEGLI ACCORDI IN DATA 4 APRILE 1949.</t>
  </si>
  <si>
    <t>SPESE PER LE PROCEDURE DI RECLUTAMENTO DEL PERSONALE DOCENTE</t>
  </si>
  <si>
    <t>FONDO DA RIPARTIRE PER LA PROGETTAZIONE E LA REALIZZAZIONE DELLE OPERE STRATEGICHE DI PREMINENTE INTERESSE NAZIONALE NONCHE' PER OPERE DI CAPTAZIONE ED ADDUZIONE DI RISORSE IDRICHE</t>
  </si>
  <si>
    <t>SPESE PER L'ADEGUAMENTO E LA COSTRUZIONE DELLA COMPONENTE NAVALE ED AEREA</t>
  </si>
  <si>
    <t>FONDO PER LA PROMOZIONE DEL TURISMO IN ITALIA</t>
  </si>
  <si>
    <t>QUOTA DEL FONDO DI PARTE CORRENTE PER FAR FRONTE ALLE EMERGENZE DEI SETTORI DELLO SPETTACOLO, DEL CINEMA E DELL'AUDIOVISIVO A SEGUITO DELLE MISURE DI CONTENIMENTO DEL COVID 19 DESTINATA AL SOSTEGNO DELLE IMPRESE DI ESERCIZIO DI SPETTACOLO VIAGGIANTE</t>
  </si>
  <si>
    <t>SPESE PER I SERVIZI TECNICO - SPECIALISTICI</t>
  </si>
  <si>
    <t>RIMBORSO DI SOMME SPETTANTI AI SOGGETTI CREDITORI PER ASSEGNAZIONE DI QUOTE DI EMISSIONE DI ANIDRIDE CARBONICA - MECCANISMO DI REINTEGRO NUOVI ENTRANTI</t>
  </si>
  <si>
    <t>SPESE E CONTRIBUTI DERIVANTI DALLA PARTECIPAZIONE DELL'ITALIA AD INIZIATIVE ED INTERVENTI DI SOLIDARIETA' INTERNAZIONALE.</t>
  </si>
  <si>
    <t>PROMOZIONE E VALUTAZIONE DI MISURE E DI PROGRAMMI RELATIVI AI SETTORI DELLA MOBILITA', DELLA PRODUZIONE DI ENERGIA ELETTRICA DELLE FONTI RINNOVABILI, DELL'EFFICIENZA ENERGETICA E DELL'ASSORBIMENTO DI CARBONIO, NONCHE' MISURE E PROGRAMMI RELATIVI ALLA MOBILITA' CHE INCENTIVINO IL TRASPORTO SU FERRO DELLE MERCI, LE METROPOLITANE E IL TRASPORTO PUBBLICO AL FINE DELLA RIDUZIONE DELL'INQUINAMENTO ATMOSFERICO, IN PARTICOLARE NELLE AREE URBANE, A TUTELA DELLA SALUTE DEI CITTADINI E DELL'AMBIENTE</t>
  </si>
  <si>
    <t>SOMME PER LE SPESE AMMINISTRATIVE E DI COMUNICAZIONE CONNESSE ALLA LOTTERIA DEGLI SCONTRINI</t>
  </si>
  <si>
    <t>SPESE PER IL FUNZIONAMENTO DEI MUSEI E DEI LUOGHI DELLA CULTURA STATALI TRAMITE L'UTILIZZO DELLE SOMME VERSATE, AI SENSI DEL COMBINATO DISPOSTO DELL'ART. 110 DEL D.LGS. 22 GENNAIO 2004, N. 42 E DELL'ART. 3, COMMA 3, DEL D.M. 19 OTTOBRE 2015, PARI AL 20% DEGLI INTROITI DERIVANTI DALLA VENDITA DEI BIGLIETTI D'INGRESSO PRODOTTI DAI MUSEI E DALLE SOPRINTENDENZE DOTATE DI AUTONOMIA SPECIALE DI CUI ALL'ARTICOLO 30 DEL D.P.C.M. N. 171 DEL 2014.</t>
  </si>
  <si>
    <t>SOMMA DA ACCREDITARE ALLA CONTABILITA' SPECIALE 1778 "AGENZIA DELLE ENTRATE - FONDI DI BILANCIO" PER ESSERE RIVERSATA ALL'ENTRATA DEL BILANCIO DELLO STATO PER LA REGOLAZIONE CONTABILE DEI CREDITI D'IMPOSTA, FRUITI DAGLI ESERCENTI DI ATTIVITA' COMMERCIALI CHE OPERANO NEL SETTORE DELLA VENDITA AL DETTAGLIO DI LIBRI, SUGLI IMPORTI PAGATI A TITOLO DI IMU, TASI, TARI E SPESE DI LOCAZIONE.</t>
  </si>
  <si>
    <t>SOMME DA EROGARE AL CIRA PER LE ATTIVITA' DI RICERCA</t>
  </si>
  <si>
    <t>FONDO DA DESTINARE ALLA COPERTURA DELLE MAGGIORI SPESE SOSTENUTE PER GLI ANNI SCOLASTICI 2017/2018 E 2018/2019 IN CONSEGUENZA DELL'ULTRATTIVITA' RICONOSCIUTA AI CONTRATTI COLLETTIVI REGIONALI RELATIVI ALL'ANNO SCOLASTICO 2016/2017</t>
  </si>
  <si>
    <t>SPESE PER LA REALIZZAZIONE E LO SVILUPPO DEL SISTEMA INFORMATIVO, CON ESCLUSIONE DI QUELLO FACENTE PARTE INTEGRANTE DEI SISTEMI D'ARMA</t>
  </si>
  <si>
    <t>SOMMA DA VERSARE IN ENTRATA A TITOLO DI AMMORTAMENTO DI BENI IMMOBILI PATRIMONIALI.</t>
  </si>
  <si>
    <t>CREDITO DI IMPOSTA RELATIVO ALLACQUISTO DI VEICOLI ELETTRICI O IBRIDI NUOVI DI FABBRICA, DI POTENZA INFERIORE O UGUALE A 11 KW DELLE CATEGORIE L1 E L2 - SOMME DA ACCREDITARE ALLA CONTABILITA' SPECIALE 1778 "AGENZIA DELLE ENTRATE - FONDI DI BILANCIO" PER ESSERE RIVERSATA ALL'ENTRATA DEL BILANCIO DELLO STATO</t>
  </si>
  <si>
    <t>SOMME DA DESTINARSI ALLA PARTECIPAZIONE ITALIANA PER LE SPESE DI COSTRUZIONE E DI MANUTENZIONE DI IMMOBILI DI PROPRIETA' PUBBLICA IN USO ALLE ORGANIZZAZIONI INTERNAZIONALI SITE IN ITALIA.</t>
  </si>
  <si>
    <t>SPESE PER MEZZI OPERATIVI E STRUMENTALI</t>
  </si>
  <si>
    <t>SPESE DI INVESTIMENTO PER INFRASTRUTTURE INFORMATICHE</t>
  </si>
  <si>
    <t>SPESE PER L'INNOVAZIONE DIGITALE E DIDATTICA LABORATORIALE</t>
  </si>
  <si>
    <t>QUOTA DEL FONDO PER LE EMERGENZE A FAVORE DELLE IMPRESE E DELLE ISTITUZIONI CULTURALI, NONCHE' DI MUSEI E ISTITUTI NON APPARTENENTI ALLO STATO O AGLI ENTI LOCALI DESTINATA AL SOSTEGNO DELL'EDITORIA SPECIALIZZATA IN ARTE E TURISMO</t>
  </si>
  <si>
    <t>VETTOVAGLIAMENTO, EQUIPAGGIAMENTO E IGIENE</t>
  </si>
  <si>
    <t>SPESE RELATIVE AI TIROCINI FORMATIVI PRESSO GLI UFFICI GIUDIZIARI</t>
  </si>
  <si>
    <t>SPESE PER LA COSTITUZIONE E LO SVILUPPO DEI SISTEMI E DEI SERVIZI INFORMATICI E PER LA REALIZZAZIONE E IL POTENZIAMENTO DEGLI IMPIANTI E DELLE ATTREZZATURE NELL'AMBITO DELLE COMPETENZE DEL CENTRO ELABORAZIONE DATI DEL DIPARTIMENTO PER L'AMMINISTRAZIONE GENERALE, PER LE POLITICHE DEL PERSONALE DELL'AMMINISTRAZIONE CIVILE E PER LE RISORSE STRUMENTALI E FINANZIARIE NONCHE' PER LE SPESE RELATIVE AI PROGETTI INTERDIPARTIMENTALI DELL'AMMINISTRAZIONE DELL'INTERNO.</t>
  </si>
  <si>
    <t>SPESE PER LO SVILUPPO DEL SISTEMA INFORMATIVO E MANUTENZIONE STRAORDINARIA DEI LOCALI AD ESSO STRUMENTALI</t>
  </si>
  <si>
    <t>SOMME DESTINATE ALLE INFRASTRUTTURE CARCERARIE</t>
  </si>
  <si>
    <t>SOMMA DA CORRISPONDERE A TITOLO DI EQUA RIPARAZIONE PER VIOLAZIONE DEL TERMINE RAGIONEVOLE DEL PROCESSO E PER IL MANCATO RISPETTO DELLA CONVENZIONE EUROPEA PER LA SALVAGUARDIA DEI DIRITTI DELL'UOMO E DELLE LIBERTA' FONDAMENTALI, IVI COMPRESE LE SPESE LEGALI E GLI INTERESSI</t>
  </si>
  <si>
    <t>SPESE PER L'ATTIVITA' ED IL FUNZIONAMENTO, IVI COMPRESE LE SPESE DI PERSONALE, DEL CENTRO NAZIONALE PER LA PREVENZIONE E IL CONTROLLO DELLE MALATTIE, CHE OPERA IN COORDINAMENTO CON LE STRUTTURE REGIONALI ATTRAVERSO CONVENZIONI CON L'ISTITUTO SUPERIORE DI SANITA', CON L'ISTITUTO NAZIONALE PER L'ASSICURAZIONE CONTRO GLI INFORTUNI SUL LAVORO, CON GLI ISTITUTI ZOOPROFILATTICI SPERIMENTALI, CON LE UNIVERSITA', CON GLI ISTITUTI DI RICOVERO E CURA A CARATTERE SCIENTIFICO E CON ALTRE STRUTTURE DI ASSISTENZA E DI RICERCA PUBBLICHE E PRIVATE, NONCHE' CON GLI ORGANI DELLA SANITA' MILITARE</t>
  </si>
  <si>
    <t>FONDO MANUTENZIONE ORDINARIA</t>
  </si>
  <si>
    <t>SPESE DI FUNZIONAMENTO CONNESSE CON IL CONCORSO DELLE FORZE ARMATE NEL CONTROLLO DEL TERRITORIO</t>
  </si>
  <si>
    <t>SPESE DI STRAORDINARIA MANUTENZIONE, COSTRUZIONE, ACQUISIZIONE, MIGLIORAMENTI E ADATTAMENTI DI IMMOBILI</t>
  </si>
  <si>
    <t>SPESE DESTINATE ALLO SVILUPPO DEL SISTEMA INFORMATIVO NONCHE' SPESE PER IL POTENZIAMENTO RELATIVO AI MEZZI, MATERIALI E A TUTTI I SETTORI LOGISTICI CONNESSE ALLE MISSIONI INTERNAZIONALI</t>
  </si>
  <si>
    <t>SOMME DESTINATE AL SOSTEGNO DEGLI AUTORI, DEGLI ARTISTI INTERPRETI ED ESECUTORI DERIVANTI DA RIPARTO DEL FONDO EMERGENZE DI PARTE CORRENTE DI CUI ALL'ART. 89 DL. 18/2020</t>
  </si>
  <si>
    <t>SOMME DESTINATE AL SOSTEGNO DEGLI ORGANISMI DI GESTIONE COLLETTIVA E DELLE ENTITA' DI GESTIONE INDIPENDENTE DEI DIRITTI D'AUTORE DERIVANTI DA RIPARTO DEL FONDO EMERGENZE DI PARTE CORRENTE DI CUI ALL'ART. 89 DL. 18/2020</t>
  </si>
  <si>
    <t>SOMME DESTINATE AL SOSTEGNO DEGLI SCRITTURATI PER SPETTACOLI DI MUSICA, DANZA, TEATRO E CIRCO DERIVANTI DA RIPARTO DEL FONDO EMERGENZE DI PARTE CORRENTE DI CUI ALL'ART. 89 DL. N. 18</t>
  </si>
  <si>
    <t>SOMME DESTINATE AL SOSTEGNO DEGLI SCRITTURATI PER SPETTACOLI TEATRALI ANNULLATI DERIVANTI DA RIPARTO DEL FONDO EMERGENZE DI PARTE CORRENTE DI CUI ALL'ART. 89 DL N. 18 DEL 2020</t>
  </si>
  <si>
    <t>SOMME DESTINATE AL RISTORO DEGLI OPERATORI DEL SETTORE DELLA MUSICA DAL VIVO DERIVANTI DA RIPARTO DEL FONDO EMERGENZE DI PARTE CORRENTE DI CUI ALL'ART. 89 DL N. 18 DEL 2020</t>
  </si>
  <si>
    <t>SOMME DESTINATE AL SOSTEGNO DELLE SCUOLE DI DANZA DERIVANTI DA RIPARTO DEL FONDO EMERGENZE DI PARTE CORRENTE DI CUI ALL'ART. 89 DL N. 18 DEL 2020</t>
  </si>
  <si>
    <t>FONDO FINALIZZATO ALLA TUTELA, ALLA CONSERVAZIONE E AL RESTAURO DEL PATRIMONIO CULTURALE IMMOBILIARE STORICO E ARTISTICO PUBBLICO</t>
  </si>
  <si>
    <t>FONDO ROTATIVO PER LA CONCESSIONE DA PARTE DI ISMEA DI MUTUI A TASSO ZERO IN FAVORE DI INIZIATIVE FINALIZZATE AL SOSTEGNO DI AZIENDE AGRICOLE PER LA RISTRUTTURAZIONE DI MUTUI IN ESSERE, PER LA COPERTURA DI SPESE DI GESTIONE O PER INVESTIMENTI NEL SETTORE AGRICOLO E IN QUELLO DELLA TRASFORMAZIONE E COMMERCIALIZZAZIONE DI PRODOTTI AGRICOLI.</t>
  </si>
  <si>
    <t>FONDO PER L'ACCELERAZIONE DELLE ATTIVITA'' DI RICOSTRUZIONE A SEGUITO DEGLI EVENTI SISMICI DEL 2016 E 2017</t>
  </si>
  <si>
    <t>FONDO ROTATIVO PER LA CONCESSIONE DEI MUTUI A TASSO ZERO FINALIZZATI ALL'ESTINZIONE DEI DEBITI BANCARI DELLE IMPRESE AGRICOLE UBICATE NEI COMUNI INDIVIDUATI NELL'ALLEGATO 1 AL DECRETO DEL PRESIDENTE DEL CONSIGLIO DEI MINISTRI 1° MARZO 2020</t>
  </si>
  <si>
    <t>CONTRIBUTO AI SOGGETTI AGGREGATORI.</t>
  </si>
  <si>
    <t>SPESE PER ESIGENZE CONNESSE AI SERVIZI ELETTORALI</t>
  </si>
  <si>
    <t>CONTRIBUTI DA EROGARE ALLE IMPRESE VITIVINICOLE PER FINANZIARE MISURE DI SOSTEGNO A VINI A DENOMINAZIONE DI ORIGINE E AD INDICAZIONE GEOGRAFICA</t>
  </si>
  <si>
    <t>SPECIALE ELARGIZIONE IN FAVORE DELLE VITTIME DEL DOVERE E DI DIPENDENTI PUBBLICI, DECEDUTI O CHE ABBIANO SUBITO UNA INVALIDITA' PERMANENTE IN ATTIVITA' DI SERVIZIO O NELL'ESPLETAMENTO DELLE FUNZIONI DI ISTITUTO</t>
  </si>
  <si>
    <t>CONSERVAZIONE, POTENZIAMENTO E REALIZZAZIONE DI PROGETTI SPERIMENTALI, IVI COMPRESA LA MANUTENZIONE STRAORDINARIA DI LOCALI ATTINENTI IL PATRIMONIO STORICO E ARTISTICO NAZIONALE</t>
  </si>
  <si>
    <t>SPESE GENERALI DI FUNZIONAMENTO</t>
  </si>
  <si>
    <t>SPESE RELATIVE AL FUNZIONAMENTO DEGLI UFFICI GIUDIZIARI</t>
  </si>
  <si>
    <t>ATRI INTERVENTI PER IL SOSTEGNO DEGLI ENTI DEL TERZO SETTORE</t>
  </si>
  <si>
    <t>SOMMA DA ACCREDITARE ALLA CONTABILITA' SPECIALE 1778 "AGENZIA DELLE ENTRATE - FONDI DI BILANCIO" PER ESSERE RIVERSATA ALL'ENTRATA DEL BILANCIO DELLO STATO A REINTEGRO DEI MINORI VERSAMENTI CONSEGUENTI AI CREDITI D'IMPOSTA FRUITI DALLE IMPRESE EDITRICI DI QUOTIDIANI E DI PERIODICI PER L'ACQUISIZIONE DI SERVIZI DIGITALI.</t>
  </si>
  <si>
    <t>SPESE PER L'ACQUISTO DI ATTREZZATURE E IMPIANTI</t>
  </si>
  <si>
    <t>SPESE PER L'ACQUISTO E L'INSTALLAZIONE DI OPERE PREFABBRICATE, STRUTTURE E IMPIANTI, NONCHE' PER L'ACQUISTO, L'AMPLIAMENTO, LA RISTRUTTURAZIONE, IL RESTAURO E LA MANUTENZIONE STRAORDINARIA DI IMMOBILI SIA PER GLI UFFICI DELL'AMMINISTRAZIONE CENTRALE CHE PER QUELLI GIUDIZIARI</t>
  </si>
  <si>
    <t>CONTRIBUTO PER L'AMMODERNAMENTO E LA RAZIONALIZZAZIONE DELLA FLOTTA, ANCHE VEICOLARE, IL MIGLIORAMENTO E LA SICUREZZA DELLE COMUNICAZIONI NONCHE' IL COMPLETAMENTO DEL PROGRAMMA INFRASTRUTTURALE DEL CORPO DELLA GUARDIA DI FINANZA</t>
  </si>
  <si>
    <t>SOMMA DA ACCREDITARE ALLA CONTABILITA' SPECIALE 1778 "AGENZIA DELLE ENTRATE - FONDI DI BILANCIO" PER ESSERE DESTINATA ALLA RESTITUZIONI DELL'IRPEF IN RELAZIONE ALLA RIDUZIONE DELL'IMPOSTA LORDA SUL TRATTAMENTO ECONOMICO ACCESSORIO CORRISPOSTO AL PERSONALE DEL COMPARTO SICUREZZA E DIFESA.</t>
  </si>
  <si>
    <t>CONTRIBUTI ALLE UNIVERSITA' E AGLI ISTITUTI SUPERIORI NON STATALI LEGALMENTE RICONOSCIUTI</t>
  </si>
  <si>
    <t>SPESE PER IL PAGAMENTO DI CANONI E UTENZE, SPESE DI PULIZIA, MANUTENZIONE E RIPARAZIONE DI MOBILI ED ARREDI, NONCHE' ORGANIZZAZIONE E FUNZIONAMENTO DEL SERVIZIO SANITARIO E FARMACEUTICO E ASSISTENZA E MANTENIMENTO DI DETENUTI TOSSICODIPENDENTI PRESSO COMUNITA' TERAPEUTICHE</t>
  </si>
  <si>
    <t>SPESE PER IL VETTOVAGLIAMENTO, PER L'ACQUISTO E LA CUSTODIA DEL VESTIARIO E DELL'EQUIPAGGIAMENTO, PER L'IGIENE DEL PERSONALE.</t>
  </si>
  <si>
    <t>SPESE RELATIVE ALLA MANUTENZIONE STRAORDINARIA DI IMMOBILI, DI IMPIANTI E ATTREZZATURE, NONCHE' AGLI INTERVENTI DI ADEGUAMENTO ALLA SICUREZZA NEI LUOGHI DI LAVORO DEGLI IMMOBILI ADIBITI A CASERME DELL'ARMA DEI CARABINIERI</t>
  </si>
  <si>
    <t>SOMME DESTINATE AD INTERVENTI DI MANUTENZIONE STRAORDINARIA E AMMODERNAMENTO DI STRUTTURE E IMPIANTI</t>
  </si>
  <si>
    <t>COMPETENZE FISSE ED ACCESSORIE AL PERSONALE VOLONTARIO DEL CORPO NAZIONALE DEI VIGILI DEL FUOCO AL NETTO DELL' IMPOSTA REGIONALE SULLE ATTIVITA PRODUTTIVE</t>
  </si>
  <si>
    <t>SPESE PER L'ACQUISTO DEI MEZZI DI TRASPORTO, PER LA RIELABORAZIONE TECNICA DI QUELLI ESISTENTI NONCHE' PER REALIZZO DI IMPIANTI DI COMUNICAZIONE E CONTROLLO SULLE AUTOVETTURE E LA MANUTENZIONE DEGLI STESSI, NONCHE' PER L'ACQUISIZIONE DI BENI, MACCHINE, ATTREZZATURE E SISTEMI, COMPRESA LA MICROFILMATURA DEGLI ATTI</t>
  </si>
  <si>
    <t>SPESE PER IL FINANZIAMENTO DELLE ATTIVITA' CONNESSE ALL'ATTUAZIONE, ALLA VALUTAZIONE DI EFFICACIA ED ALL'AGGIORNAMENTO DEL PIANO NAZIONALE DELLA SICUREZZA STRADALE</t>
  </si>
  <si>
    <t>SPESE PER LA GESTIONE, LA MANUTENZIONE ED IL FUNZIONAMENTO DEL SISTEMA INFORMATIVO, CON ESCLUSIONE DI QUELLO FACENTE PARTE INTEGRANTE DEI SISTEMI D'ARMA</t>
  </si>
  <si>
    <t>MANUTENZIONE STRAORDINARIA DI OPERE MARITTIME RELATIVE AI PORTI DI COMPETENZA STATALE DI SECONDA CATEGORIA - SECONDA CLASSE- NONCHE' ALLE AREE DI PREMINENTE INTERESSE NAZIONALE ESCLUSE DALLA DELEGA ALLE REGIONI, IN ATTUAZIONE DEL PROGRAMMA TRIENNALE DELLE OPERE MARITTIME</t>
  </si>
  <si>
    <t>QUOTE DOVUTE AI FUNZIONARI DELL'AVVOCATURA DELLO STATO, SULLE SOMME VERSATE DALLE CONTROPARTI, PER COMPETENZE DI AVVOCATI E PROCURATORI, POSTE A LORO CARICO NEI GIUDIZI SOSTENUTI DIRETTAMENTE DALLA STESSA AVVOCATURA E PAGAMENTI DI SPESE GRAVANTI SULLE COMPETENZE MEDESIME E QUOTE DOVUTE AL PERSONALE DA VERSARSI AL TESORO, INCLUSE LE SOMME DERIVANTI DAGLI ARBITRATI DA RIASSEGNARE AI FONDI PEREQUATIVI</t>
  </si>
  <si>
    <t>QUOTA DEL FONDO UNICO PER LO SPETTACOLO DA EROGARE PER IL SOVVENZIONAMENTO DELLE ATTIVITA' TEATRALI DI PROSA SVOLTE DA SOGGETTI PRIVATI</t>
  </si>
  <si>
    <t>SOMMA OCCORRENTE PER LA CONCESSIONE DI BUONI PASTO AL PERSONALE DELLA POLIZIA DI STATO.</t>
  </si>
  <si>
    <t>SPESE PER LA REALIZZAZIONE DI PROGETTI SPECIALI, ACCORDI DI PROGRAMMI</t>
  </si>
  <si>
    <t>SOMME DESTINATE AL RIVERSAMENTO AL MECCANISMO EUROPEO DI STABILITA' (MES) DEGLI INTERESSI MATURATI SUI DEPOSITI DETENUTI DAL MECCANISMO EUROPEO DI STABILITA' PRESSO LA BANCA D'ITALIA</t>
  </si>
  <si>
    <t>FORMAZIONE E ADDESTRAMENTO DEL PERSONALE</t>
  </si>
  <si>
    <t>SPESE PER GLI INTERVENTI RELATIVI ALLO SVILUPPO DEL SETTORE IPPICO</t>
  </si>
  <si>
    <t>SPESE PER LA PRODUZIONE, EMISSIONE E RILASCIO DELLA CARTA D'IDENTITA' ELETTRONICA NONCHE' DI TENUTA DELL'ARCHIVIO INFORMATIZZATO</t>
  </si>
  <si>
    <t>SPESE DERIVANTI DALLA PARTECIPAZIONE DELL'ITALIA AD INIZIATIVE DI SOLIDARIETA' INTERNAZIONALE.</t>
  </si>
  <si>
    <t>SPESE PER LA COSTITUZIONE E LO SVILUPPO DEI SISTEMI E DEI SERVIZI INFORMATICI DELL'AMMINISTRAZIONE DELLA PUBBLICA SICUREZZA</t>
  </si>
  <si>
    <t>SOMME DESTINATE AL SOSTEGNO DELL'INDUSTRIA MUSICALE, DISCOGRAFICA E FONOGRAFICA DERIVANTI DA RIPARTO DEL FONDO EMERGENZE DI PARTE CORRENTE DI CUI ALL'ART. 89 DL. N. 18 DEL 2020</t>
  </si>
  <si>
    <t>SOMMA DA CORRISPONDERE ALLE CONCESSIONARIE DEI SERVIZI DI TELECOMUNICAZIONI A TITOLO DI RIMBORSO DELLE AGEVOLAZIONI TARIFFARIE PER LE IMPRESE EDITRICI IVI COMPRESE LE SOMME AFFERENTI AGLI ANNI PREGRESSI</t>
  </si>
  <si>
    <t>SOMME DA EROGARE PER L'EFFETTUAZIONE DELLE SPESE DELLA GESTIONE SEPARATA E DEI PROGETTI SPECIALI IN ATTUAZIONE DEL TRASFERIMENTO DELLE COMPETENZE DEI SOPPRESSI DIPARTIMENTO PER GLI INTERVENTI STRAORDINARI NEL MEZZOGIORNO E AGENZIA PER LA PROMOZIONE E LO SVILUPPO DEL MEZZOGIORNO.</t>
  </si>
  <si>
    <t>INTERVENTI IN MATERIA DI BREVETTUALITA' E PER LE ATTIVITA' CONNESSE CON LA RICERCA DI ANTERIORITA'</t>
  </si>
  <si>
    <t>SOMME OCCORRENTI PER IL PAGAMENTO DELLE COMPETENZE FISSE ED ACCESSORIE DOVUTE AL PERSONALE IN SERVIZIO CON CONTRATTO DI LAVORO A TEMPO DETERMINATO</t>
  </si>
  <si>
    <t>SOMME DOVUTE A TITOLO DI IMPOSTA REGIONALE SULLE ATTIVITA' PRODUTTIVE SULLE RETRIBUZIONI CORRISPOSTE AL PERSONALE CIVILE</t>
  </si>
  <si>
    <t>CONSERVAZIONE, POTENZIAMENTO E REALIZZAZIONE DI PROGETTI SPERIMENTALI, COMPRESA LA MANUTENZIONE STRAORDINARIA DI LOCALI ATTINENTI IL PATRIMONIO STORICO, ARCHEOLOGICO, ARCHITETTONICO E ARTISTICO NAZIONALE ANCHE TRAMITE L'UTILIZZO DELLE SOMME DERIVANTI DAGLI UTILI ERARIALI DEL GIOCO DEL LOTTO</t>
  </si>
  <si>
    <t>SOMME DESTINATE ALL'ESTINZIONE DEI DEBITI CONTRATTI PER LA CUSTODIA DEI VEICOLI SEQUESTRATI.</t>
  </si>
  <si>
    <t>FONDO PER L'INDENNIZZO DEI CONSUMATORI TITOLARI DI VOUCHER NON UTILIZZATI ALLA SCADENZA DI VALIDITA' E NON RIMBORSATI A CAUSA DELL'INSOLVENZA O DEL FALLIMENTO DELL'OPERATORE TURISTICO O DEL VETTORE</t>
  </si>
  <si>
    <t>SOMME PER ASSICURARE IL FUNZIONAMENTO DEI SOGGETTI GIURIDICI CREATI O PARTECIPATI DAL MINISTERO DEI BENI E DELLE ATTIVITA' CULTURALI E DEL TURISMO PER RAFFORZARE LA TUTELA E VALORIZZAZIONE DEL PATRIMONIO CULTURALE</t>
  </si>
  <si>
    <t>CONTRIBUTI A FONDO PERDUTO PER SOSTENERE L'INDUSTRIA TESSILE, DELLA MODA E DEGLI ACCESSORI A LIVELLO NAZIONALE, CON PARTICOLARE RIGUARDO ALLE START-UP CHE INVESTONO NEL DESIGN E NELLA CREAZIONE, NONCHE' ALLO SCOPO DI PROMUOVERE I GIOVANI TALENTI DEL SETTORE DEL TESSILE, DELLA MODA E DEGLI ACCESSORI CHE VALORIZZANO PRODOTTI MADE IN ITALY DI ALTO CONTENUTO ARTISTICO E CREATIVO</t>
  </si>
  <si>
    <t>SOMME DESTINATE AL SOSTEGNO DI FORNITORI DI BENI O SERVIZI AL SETTORE DELLO SPETTACOLO CINEMATOGRAFICO E TELEVISIVO DERIVANTI DA RIPARTO DEL FONDO EMERGENZE DI PARTE CORRENTE DI CUI ALL'ART. 89 DL N. 18 DEL 2020</t>
  </si>
  <si>
    <t>ONERI DERIVANTI DALLA PARTECIPAZIONE DELL'ITALIA ALL'INTERNATIONAL FINANCE FACILITY FOR IMMUNIZATION (IFFM)</t>
  </si>
  <si>
    <t>FONDO FINALIZZATO AL CONCORSO DEGLI ONERI PER L'ASSUNZIONE A TEMPO INDETERMINATO DEL PERSONALE IN SERVIZIO A TEMPO DETERMINATO IMPIEGATO NELLA RICOSTRUZIONE DELLE AREE INTERESSATE DAI SISMA 2009, 2012 E 2016</t>
  </si>
  <si>
    <t>REGISTRO UNICO NAZIONALE DEL TERZO SETTORE</t>
  </si>
  <si>
    <t>FONDO PER LA COMPETITIVITA' DELLE FILIERE AGRICOLE</t>
  </si>
  <si>
    <t>SPESE PER L'ACQUISTO DEI MEZZI DI TRASPORTO</t>
  </si>
  <si>
    <t>ACQUISTO E RELATIVI ONERI ACCESSORI, RISTRUTTURAZIONI E COSTRUZIONI E RELATIVE SPESE CONNESSE DI IMMOBILI DA ADIBIRE A SEDI DI RAPPRESENTANZE DIPLOMATICHE ED UFFICI CONSOLARI NONCHE' AD ALLOGGI PER IL PERSONALE</t>
  </si>
  <si>
    <t>SOMME DERIVANTI DALLA VENDITA DEI BIGLIETTI DI INGRESSO AGLI ISTITUTI ED AI LUOGHI DELLA CULTURA, NONCHE' DAI CANONI DI CONCESSIONE E DAI CORRISPETTIVI PER LA RIPRODUZIONE DEI BENI CULTURALI, DESTINATE AL FUNZIONAMENTO E ALLA VALORIZZAZIONE DEGLI ISTITUTI E DEI LUOGHI DELLA CULTURA APPARTENENTI O IN CONSEGNA ALLO STATO</t>
  </si>
  <si>
    <t>CONTRIBUTI ED INTERVENTI IN FAVORE DI ENTI PUBBLICI ED ORGANISMI PRIVATI OPERANTI NEL SETTORE SOCIO-ASSISTENZIALE</t>
  </si>
  <si>
    <t>SPESE PER LA PROSECUZIONE DEL PROGRAMMA DI OPERE RELATIVE AL COMPLETAMENTO, ADEGUAMENTO E REALIZZAZIONE DI OPERE PUBBLICHE DI RILEVANZA NAZIONALE PER L'ACCUMULO DI ACQUA A PREVALENTE SCOPO IRRIGUO E DI OPERE DI ADDUZIONE E DI RIPARTO, IVI COMPRESI GLI INTERVENTI DI SISTEMAZIONE DEI TERRENI NECESSARI PER LA FUNZIONALITA' DELLE OPERE</t>
  </si>
  <si>
    <t>COMPETENZE FISSE E ACCESSORIE AL PERSONALE ALL'ESTERO APPARTENENTE ALLA CARRIERA DIPLOMATICA AL NETTO DELL'IMPOSTA REGIONALE SULLE ATTIVITA' PRODUTTIVE</t>
  </si>
  <si>
    <t>SPESE PER IL RECLUTAMENTO, LA FORMAZIONE E L'ADDESTRAMENTO DEL PERSONALE</t>
  </si>
  <si>
    <t>FONDO PER L'ATTUAZIONE DEL PIANO NAZIONALE D'AZIONE PER LA PROMOZIONE DELLA LETTURA</t>
  </si>
  <si>
    <t>COLLABORAZIONI INTERNAZIONALI E COOPERAZIONE ED ASSISTENZA AI PAESI TERZI IN MATERIA DI IMMIGRAZIONE ED ASILO, ANCHE ATTRAVERSO LA PARTECIPAZIONE A PROGRAMMI EUROPEI.</t>
  </si>
  <si>
    <t>SPESE DI MANUTENZIONE STRAORDINARIA SU IMMOBILI, IMPIANTI E ATTREZZATURE PER L'ADEGUAMENTO DELLA SICUREZZA NEI LUOGHI DI LAVORO AI SENSI DEL D.LGS. 81/2008 E PER GLI INTERVENTI DICHIARATI DI SOMMA URGENZA.</t>
  </si>
  <si>
    <t>INDENNITA' DI MISSIONE, COMPENSI E RIMBORSO SPESE DI TRASPORTO A CARICO DEI PRIVATI CONNESSI CON L'ESPLETAMENTO DEGLI ESAMI, DELLE VERIFICHE E DELLE CERTIFICAZIONI RIGUARDANTI I VEICOLI A MOTORE, I CONDUCENTI, NONCHE' LE OFFICINE INCARICATE DELLE REVISIONI PERIODICHE</t>
  </si>
  <si>
    <t>SPECIALE ELARGIZIONE ED ALTRI BENEFICI ECONOMICI IN FAVORE DEI VIGILI DEL FUOCO O LORO SUPERSTITI</t>
  </si>
  <si>
    <t>CONTRIBUTO AGGIUNTIVO DA DESTINARE ALLE SCUOLE MATERNE PARITARIE</t>
  </si>
  <si>
    <t>SOMME DA DESTINARE ALLE ATTIVITA' E ALLE INIZIATIVE PER LA RIDUZIONE DELLE EMISSIONI DI GAS AD EFFETTO SERRA, PER LA RICERCA E LO SVILUPPO AI FINI DELLA MITIGAZIONE E DELL'ADATTAMENTO NEL SETTORE DELL'AERONAUTICA E DEL TRASPORTO AEREO ANCHE ATTRAVERSO MODI DI TRASPORTO SCARSAMENTE INQUINANTI</t>
  </si>
  <si>
    <t>NOLEGGIO, TRASPORTO E INSTALLAZIONE DI APPARECCHIATURE INFORMATICHE E PER L'AUTOMAZIONE DEGLI UFFICI DELL'AMMINISTRAZIONE CENTRALE E RELATIVA MANUTENZIONE E ASSISTENZA TECNICA. PRODUZIONE DI SOFTWARE, ADDESTRAMENTO DEL PERSONALE TECNICO E DEGLI UTENTI FINALI ED AVVIAMENTO DEI SISTEMI PRESSO L'AMMINISTRAZIONE CENTRALE. FUNZIONAMENTO DEL C.E.D. E DEL SISTEMA INFORMATIVO DEL MINISTERO DEGLI AFFARI ESTERI E DELLA COOPERAZIONE INTERNAZIONALE</t>
  </si>
  <si>
    <t>ELARGIZIONI IN FAVORE DEI MILITARI VITTIME DEL DOVERE ED EQUIPARATI E DELLE VITTIME DEL TERRORISMO E DELLA CRIMINALITA' ORGANIZZATA E SUPERSTITI.</t>
  </si>
  <si>
    <t>SPESE PER IL CONFERIMENTO DI INCARICHI DI COLLABORAZIONE AI SENSI DELL'ART. 7, CO. 6, DEL D.LGS. N. 165/2001 A SUPPORTO DELLE SOPRINTENDENZE ARCHEOLOGIA, BELLE ARTI E PAESAGGIO</t>
  </si>
  <si>
    <t>FONDO PER IL FINANZIAMENTO DELLE AGEVOLAZIONI FINALIZZATE ALL'ACQUISTO DI DISPOSITIVI DI ALLARME VOLTI A PREVENIRE L'ABBANDONO DEI BAMBINI NEI VEICOLI</t>
  </si>
  <si>
    <t>CONTRIBUTO PER LE MICROIMPRESE E LE PMI CHE GESTISCONO IL SERVIZIO DI DISTRIBUZIONE AUTOSTRADALE DI CARBURANTI</t>
  </si>
  <si>
    <t>FONDO PER L'INTRATTENIMENTO DIGITALE - FIRST PLAYABLE FUND</t>
  </si>
  <si>
    <t>SOMME PER GARANTIRE L'AVVIO DELLA REALIZZAZIONE DELLE OPERE PREVISTE DAL PIANO IRRIGUO NAZIONALE</t>
  </si>
  <si>
    <t>SPESE PER ACQUISTO DI ATTREZZATURE, DI MOBILIO ED ARREDI</t>
  </si>
  <si>
    <t>SPESE RISERVATE PER L'ATTUAZIONE DELLO SPECIALE PROGRAMMA DI PROTEZIONE PER COLORO CHE COLLABORANO CON LA GIUSTIZIA E PER COLORO CHE PRESTANO TESTIMONIANZA, NONCHE' PER I PROSSIMI CONGIUNTI E PER I CONVIVENTI</t>
  </si>
  <si>
    <t>SOMME DOVUTE A TITOLO DI IMPOSTA REGIONALE SULLE ATTIVITA' PRODUTTIVE SULLE RETRIBUZIONI CORRISPOSTE AI DIPENDENTI.</t>
  </si>
  <si>
    <t>COMPETENZE FISSE ED ACCESSORIE AL PERSONALE AL NETTO DELL'IMPOSTA REGIONALE SULLE ATTIVITA' PRODUTTIVE</t>
  </si>
  <si>
    <t>INTERVENTI NEI SETTORI INDUSTRIALI AD ALTA TECNOLOGIA</t>
  </si>
  <si>
    <t>SPESE DI FUNZIONAMENTO E DI SVILUPPO DEL SISTEMA INFORMATICO RELATIVO ALL'ARCHIVIO NAZIONALE DEI VEICOLI ED ALL'ANAGRAFE NAZIONALE DEGLI ABILITATI ALLA GUIDA</t>
  </si>
  <si>
    <t>FONDO PER L'ATTRAZIONE DEGLI INVESTIMENTI E PER LA REALIZZAZIONE DI PROGETTI DI SVILUPPO DI IMPRESA</t>
  </si>
  <si>
    <t>SPESE DERIVANTI DALL'ATTUAZIONE DELLE COLLABORAZIONI INTERNAZIONALI E DALLE INTESE OPERATIVE DIRETTE AL CONTRASTO DELL'IMMIGRAZIONE CLANDESTINA. SPESE DI INTERPRETARIATO PER L'ACCERTAMENTO DELLE POSIZIONI IRREGOLARI DEI CLANDESTINI, PER LA LORO IDENTIFICAZIONE E RIMPATRIO.</t>
  </si>
  <si>
    <t>TRASFERIMENTI AI COMMISSARIATI DEL GOVERNO PER LA PARTECIPAZIONE ITALIANA AD ESPOSIZIONI INTERNAZIONALI ED UNIVERSALI</t>
  </si>
  <si>
    <t>SPESE PER IL POTENZIAMENTO DEI SERVIZI DELL'AMMINISTRAZIONE DELLA PUBBLICA SICUREZZA</t>
  </si>
  <si>
    <t>FONDO DI PARTE CORRENTE PER FAR FRONTE ALLE EMERGENZE DEI SETTORI DELLO SPETTACOLO, DEL CINEMA E DELL'AUDIOVISIVO A SEGUITO DELLE MISURE DI CONTENIMENTO DEL COVID 19</t>
  </si>
  <si>
    <t>SPESE PER IL SERVIZIO DI PROTEZIONE DELL'AMBIENTE MARINO, PER IL NOLEGGIO DI MEZZI NAUTICI, AEROMOBILI, MEZZI DI TRASPORTO E DI RIMORCHIO AI FINI DEL CONTROLLO E DELL'INTERVENTO RELATIVI ALLA PREVENZIONE E ALLA LOTTA DELL'INQUINAMENTO DEL MARE, NONCHE' PER LA VALORIZZAZIONE DELLA TUTELA DEL MARE E DELLE SUE RISORSE IVI COMPRESA LA SALVAGUARDIA DEI MAMMIFERI MARINI E DELLE SPECIE MARINE PROTETTE NEL MEDITERRANEO.</t>
  </si>
  <si>
    <t>INTERVENTI PER L'ATTUAZIONE DI PROGRAMMI AD ALTA VALENZA TECNOLOGICA IN AMBITO DIFESA E SICUREZZA NAZIONALE</t>
  </si>
  <si>
    <t>SPESE DI INVESTIMENTO DELLE FORZE DI POLIZIA PER IL FUNZIONAMENTO DELLA BANCA DATI DEL DNA.</t>
  </si>
  <si>
    <t>SPESE PER ACQUISTO DI ATTREZZATURE E APPARECCHIATURE NON INFORMATICHE, DI MOBILIO E DI DOTAZIONI LIBRARIE.</t>
  </si>
  <si>
    <t>SPESE D'INVESTIMENTO PER LE ESIGENZE DELLE SCUOLE E DEGLI ISTITUTI DI ISTRUZIONE DELLA POLIZIA DI STATO PER ACQUISTI DI ARREDI, MATERIALE DI CASERMAGGIO E DOTAZIONI INFORMATICHE.</t>
  </si>
  <si>
    <t>PARTECIPAZIONE ITALIANA A INIZIATIVE E MISSIONI DELLA PESC E DELLA PSDC DELL'UNIONE EUROPEA</t>
  </si>
  <si>
    <t>REGOLAZIONE PARTITE DEBITORIE AZIENDE FERROVIARIE</t>
  </si>
  <si>
    <t>FONDO PER IL FINANZIAMENTO DELLE SPESE PER IL POTENZIAMENTO DELLA BANCA DATI DEI MEDICINALI VETERINARI E PER LA VALUTAZIONE SCIENTIFICA DELL'IMPATTO AMBIENTALE</t>
  </si>
  <si>
    <t>FONDO PER LA PROMOZIONE DELLE SOCIETA' BENEFIT NEL TERRITORIO NAZIONALE</t>
  </si>
  <si>
    <t>FONDO CONTROESODO PER LE AGEVOLAZIONI FISCALI PER I LAVORATORI IMPATRIATI</t>
  </si>
  <si>
    <t>SPESE PER INTERVENTI DI RECUPERO DI RISORSE IDRICHE DISPONIBILI IN AREE DI CRISI DEL TERRITORIO NAZIONALE E PER IL MIGLIORAMENTO E LA PROTEZIONE AMBIENTALE</t>
  </si>
  <si>
    <t>CONTRIBUTI QUINDICENNALI PER L'ABBATTIMENTO DEL TASSO DI INTERESSE SUI MUTUI AGEVOLATI CONCESSI AD IMPRESE, COOPERATIVE E LORO CONSORZI ED AGLI ISTITUTI AUTONOMI CASE POPOLARI, PER LA REALIZZAZIONE DI UN PROGRAMMA A CARATTERE NAZIONALE DI EDILIZIA SPERIMENTALE AGEVOLATA IN LOCAZIONE A CANONE CONCERTATO.</t>
  </si>
  <si>
    <t>MANUTENZIONE ED ESERCIZIO DI MEZZI OPERATIVI E SPESE PER ATTREZZATURE TECNICHE, DESTINATI ALLA VIGILANZA SULLA PESCA</t>
  </si>
  <si>
    <t>MANUTENZIONE ORDINARIA DEGLI IMMOBILI</t>
  </si>
  <si>
    <t>SPESE PER ACQUISTO BENI E SERVIZI (ISTRUZIONE SECONDARIA DI SECONDO GRADO)</t>
  </si>
  <si>
    <t>SPESE PER LA REALIZZAZIONE DEL SISTEMA INTEGRATO PER IL CONTROLLO DEL TRAFFICO MARITTIMO E LE EMERGENZE IN MARE, DENOMINATO VTMIS(VESSEL TRAFFIC MANAGEMENT INFORMATION SYSTEM)</t>
  </si>
  <si>
    <t>SPESE PER IL POTENZIAMENTO DEI SERVIZI DEL CORPO DELLA GUARDIA DI FINANZA</t>
  </si>
  <si>
    <t>SPESE PER L'ACQUISTO DI ATTREZZATURE E MATERIALI DEI NUCLEI SPECIALISTICI PER IL CONTRASTO DEL RISCHIO BIOLOGICO, PER INCREMENTARE I DISPOSITIVI DI PROTEZIONE INDIVIDUALI DEL PERSONALE OPERATIVO E I DISPOSITIVI DI PROTEZIONE COLLETTIVI E INDIVIDUALI DEL PERSONALE NELLE SEDI DI SERVIZIO.</t>
  </si>
  <si>
    <t>SOMME DOVUTE A TITOLO DI IMPOSTA REGIONALE SULLE ATTIVITA' PRODUTTIVE SULLE RETRIBUZIONI ACCESSORIE AL PERSONALE DELLA POLIZIA LOCALE</t>
  </si>
  <si>
    <t>FINANZIAMENTO ITALIANO DELLA PESC (POLITICA ESTERA E DI SICUREZZA COMUNE DELL'UNIONE EUROPEA)</t>
  </si>
  <si>
    <t>SOMMA DA EROGARE ALLA CASSA DEPOSITI E PRESTITI PER I PAGAMENTO DELLA COMMISSIONE PER I SERVIZI RESI IN ATTUAZIONE DELLA CONVENZIONE PER LA GESTIONE DEI MUTUI TRASFERITI AL MINISTERO DELL'ECONOMIA E DELLE FINANZE</t>
  </si>
  <si>
    <t>SPESE COSTRUZIONE ACQUISIZIONE AMMODERNAMENTO DI MEZZI IMPIANTI E SISTEMI</t>
  </si>
  <si>
    <t>CONTRIBUTI AGLI ORGANISMI SPECIALIZZATI PER L'INFORMAZIONE, DISTRIBUZIONE E TUTELA</t>
  </si>
  <si>
    <t>SPESE PER ACQUISTO DI ATTREZZATURE E APPARECCHIATURE NON INFORMATICHE, DI MOBILIO E DI DOTAZIONI LIBRARIE</t>
  </si>
  <si>
    <t>SPESE PER LA PARTECIPAZIONE AI PROGRAMMI FINANZIATI DALL'UNIONE EUROPEA IN MATERIA MIGRATORIA</t>
  </si>
  <si>
    <t>SPESE PER UTENZE, CASERMAGGIO, NOLEGGIO E TRASPORTO MOBILI</t>
  </si>
  <si>
    <t>SOMME DA CORRISPONDERE AL PERSONALE OPERAIO CON CONTRATTO A TEMPO INDETERMINATO</t>
  </si>
  <si>
    <t>SPESE PER LA COSTITUZIONE E LO SVILUPPO DEI SISTEMI E DEI SERVIZI INFORMATICI E PER LA REALIZZAZIONE E IL POTENZIAMENTO DEGLI IMPIANTI E DELLE ATTREZZATURE NELL'AMBITO DELLE COMPETENZE DEL CENTRO ELABORAZIONE DATI E DEGLI UFFICI DEL DIPARTIMENTO PER GLI AFFARI INTERNI E TERRITORIALI, NONCHE' PER LE SPESE RELATIVE AI PROGETTI INTERDIPARTIMENTALI DELL'AMMINISTRAZIONE DELL'INTERNO.</t>
  </si>
  <si>
    <t>ACQUISTO DI MOBILI, MACCHINARI E ATTREZZATURE PER UFFICI E LOCALI E RELATIVI COMPLEMENTI DI ARREDO. SPESE PER DOTAZIONI E SISTEMAZIONE DI CAMPI SPORTIVI E PALESTRE</t>
  </si>
  <si>
    <t>SOMME PER MEDIATORI CULTURALI AL FINE DI GARANTIRE LE ESIGENZE DI COMUNICAZIONE CON GLI STRANIERI</t>
  </si>
  <si>
    <t>SPESE PER INTERVENTI IN MATERIA DI POLITICHE PER L'INFANZIA</t>
  </si>
  <si>
    <t>SOMME RELATIVE ALLE COMPETENZE DA ATTRIBUIRE AL PERSONALE DIRIGENZIALE NON APPARTENENTE AL RUOLO SANITARIO DEL MINISTERO DELLA SALUTE DA VERSARE ALL'ENTRATA DEL BILANCIO DELLO STATO PER LA SUCCESSIVA RIASSEGNAZIONE AI CAPITOLI DELLE COMPETENZE FISSE ED ACCESSORIE AL PERSONALE.</t>
  </si>
  <si>
    <t>FONDO PER LA PROMOZIONE DELLA CULTURA UMANISTICA, DEL PATRIMONIO ARTISTICO, DELLA PRATICA ARTISTICA E MUSICALE E DELLA CREATIVITA'</t>
  </si>
  <si>
    <t>SPESE PER LA COSTRUZIONE, SISTEMAZIONE, MANUTENZIONE E COMPLETAMENTO DI EDIFICI PUBBLICI STATALI, PER ALTRI IMMOBILI DEMANIALI, PER EDIFICI PRIVATI DESTINATI A SEDE DI UFFICI PUBBLICI STATALI NONCHE' DI ALTRI IMMOBILI DI PROPRIETA' DELLO STATO E DI ALTRI ENTI PUBBLICI.</t>
  </si>
  <si>
    <t>STANZIAMENTO DESTINATO ALLA COPERTURA DEI COSTI DI GESTIONE DEL MINISTERO DELL'INTERNO FINANZIATO CON LA RIASSEGNAZIONE ALLA SPESA DELLE ENTRATE RELATIVE AD UNA QUOTA PARI A EURO 1,15 DELL'IMPOSTA SUL VALORE AGGIUNTO INCLUSA NEL COSTO DELLA CARTA D'IDENTITA' ELETTRONICA</t>
  </si>
  <si>
    <t>SPESE DI MANUTENZIONE STRAORDINARIA SU IMMOBILI, IMPIANTI E ATTREZZATURE PER L'ADEGUAMENTO DELLA SICUREZZA NEI LUOGHI DI LAVORO AI SENSI DEL D.L.VO 81/2008 E PER GLI INTERVENTI DICHIARATI DI SOMMA URGENZA</t>
  </si>
  <si>
    <t>MANUTENZIONE ED ESERCIZIO MEZZI DI TRASPORTO</t>
  </si>
  <si>
    <t>SPESE PER LA GESTIONE, INSTALLAZIONE, MANUTENZIONE DI APPARECCHIATURE ELETTRONICHE E PER L'ADDESTRAMENTO DEL PERSONALE TECNICO PER IL CENTRO ELABORAZIONE DATI DEL DIPARTIMENTO PER LE POLITICHE DEL PERSONALE DELL'AMMINISTRAZIONE CIVILE E DELLE RISORSE STRUMENTALI E FINANZIARIE E GLI UFFICI PERIFERICI. FORNITURE DI SERVIZI SPECIALISTICI INFORMATICI, ACQUISTO DI ATTREZZATURE ACCESSORIE, DI MATERIALE SPECIALE E D'USO E DI PUBBLICAZIONI TECNICHE IN MATERIA DI INFORMATICA.</t>
  </si>
  <si>
    <t>SPESE PER ACQUISTO BENI E SERVIZI (ISTRUZIONE PRIMARIA)</t>
  </si>
  <si>
    <t>SPESE IN ITALIA ED ALL'ESTERO PER INIZIATIVE RELATIVE ALL'INTERNAZIONALIZZAZIONE DEL SISTEMA PAESE</t>
  </si>
  <si>
    <t>FONDO PER INCENTIVARE L'UTILIZZO DI STRUMENTI DI PAGAMENTO ELETTRONICI</t>
  </si>
  <si>
    <t>SPESE PER IMMOBILI DEMANIALI O PRIVATI IN USO ALLA PRESIDENZA DELLA REPUBBLICA, AL PARLAMENTO, ALLA PRESIDENZA DEL CONSIGLIO DEI MINISTRI, ALLA CORTE COSTITUZIONALE E AD ALTRI ORGANISMI INTERNAZIONALI</t>
  </si>
  <si>
    <t>CONSERVAZIONE, POTENZIAMENTO E REALIZZAZIONE DI PROGETTI SPERIMENTALI RELATIVI A MODELLI DI GESTIONE, ESPOSIZIONE E FRUIZIONE PER LA TUTELA E LE VALORIZZAZIONE DEI BENI CULTURALI E DEL PAESAGGIO, NONCHE' PROGETTI PER LA GESTIONE IN AMBITO ARCHIVISTICO</t>
  </si>
  <si>
    <t>ACQUISTO E RIPARAZIONE DI ABITI BORGHESI PER GLI APPARTENENTI ALL'ARMA DEI CARABINIERI</t>
  </si>
  <si>
    <t>FONDO DA DESTINARE ALLE IMPRESE FERROVIARIE PER I CORSI DI FORMAZIONE DI PERSONALE IMPIEGATO IN ATTIVITA' DI CIRCOLAZIONE FERROVIARIA</t>
  </si>
  <si>
    <t>FONDO RISORSE DECENTRATE PER IL PERSONALE ASSUNTO A CONTRATTO A TEMPO INDETERMINATO PRESSO LE SEDI ESTERE</t>
  </si>
  <si>
    <t>RESTITUZIONE DI SOMME INDEBITAMENTE VERSATE NELLE TESORERIE DELLO STATO</t>
  </si>
  <si>
    <t>ONERI PER LA GESTIONE DELLE OPERAZIONI RELATIVE ALLA RISTRUTTURAZIONE DEI MUTUI DI COMUNI, PROVINCE E CITTA' METROPOLITANE MEDIANTE SOCIETA' IN HOUSE INDIVIDUATE CON DECRETO DEL MINISTRO DELL'ECONOMIA E DELLE FINANZE.</t>
  </si>
  <si>
    <t>SPESE FINALIZZATE ALLA PROTEZIONE DEGLI ANIMALI UTILIZZATI A FINI SCIENTIFICI</t>
  </si>
  <si>
    <t>FONDO DI ASSISTENZA AI BAMBINI AFFETTI DA MALATTIA ONCOLOGICA</t>
  </si>
  <si>
    <t>SOMME DA DESTINARE AL FINANZIAMENTO DI FESTIVAL, CORI E BANDE</t>
  </si>
  <si>
    <t>SPESE PER MERCEDI AI DETENUTI LAVORANTI.</t>
  </si>
  <si>
    <t>SPESE PER IL FINANZIAMENTO DEL PROGRAMMA SPERIMENTALE "CASCHI VERDI PER L'AMBIENTE"</t>
  </si>
  <si>
    <t>CONTRIBUTO IN FAVORE DEI SOGGETTI CHE SVOLGONO AUTOSERVIZI DI TRASPORTO PUBBLICO NON DI LINEA, CHE DOTANO I VEICOLI ADIBITI AI MEDESIMI SERVIZI DI PARATIE DIVISORIE ATTE A SEPARARE IL POSTO GUIDA DAI SEDILI RISERVATI ALLA CLIENTELA</t>
  </si>
  <si>
    <t>SPESE PER IL FUNZIONAMENTO E LO SVOLGIMENTO DEI COMPITI ISTITUZIONALI DELLA STRUTTURA TECNICA DI MISSIONE PER L'’INDIRIZZO STRATEGICO, LO SVILUPPO DELLE INFRASTRUTTURE E L’'ALTA SORVEGLIANZA DELLE GRANDI OPERE</t>
  </si>
  <si>
    <t>RESTITUZIONI DI DIRITTI INDEBITAMENTE RISCOSSI</t>
  </si>
  <si>
    <t>CONCORSO DELLO STATO NELLA SPESA PER LA REALIZZAZIONE DI INTERVENTI RELATIVI A LINEE METROPOLITANE, ANCHE CON SISTEMI INNOVATIVI, E PARCHEGGI A FAVORE DI COMUNI, DI CONSORZI PUBBLICI PER I SERVIZI DI TRASPORTO O DI SOCIETA'.</t>
  </si>
  <si>
    <t>SPESE PER INTERESSI O RIVALUTAZIONE MONETARIA PER RITARDATO PAGAMENTO DELLE RETRIBUZIONI, PENSIONI E PROVVIDENZE DI NATURA ASSISTENZIALE A FAVORE DEI CREDITORI DELL'AMMINISTRAZIONE</t>
  </si>
  <si>
    <t>SOMME DESTINATE AL POTENZIAMENTO DELLE ATTIVITA', DELLE STRUTTURE E DEGLI IMPIANTI PER LA VIGILANZA E IL CONTROLLO SVOLTE DALL'ISPETTORATO CENTRALE DELLA TUTELA DELLA QUALITA' E DELLA REPRESSIONE FRODI DEI PRODOTTI AGROALIMENTARI, PROVENIENTI DALLE SANZIONI AMMINISTRATIVE PECUNIARIE</t>
  </si>
  <si>
    <t>SOMME DA DESTINARE ALLA COSTITUZIONE DEL FONDO PER IL FINANZIAMENTO DI PRESTITI PER L'ACQUISTO DI ABITAZIONI.</t>
  </si>
  <si>
    <t>SPESE PER IL FUNZIONAMENTO DELLE COMMISSIONI TRIBUTARIE, DELLA COMMISSIONE TRIBUTARIA CENTRALE E DELL'UFFICIO DEL MASSIMARIO, IVI COMPRESI I COMPENSI AL PERSONALE DI SEGRETERIA, AI CONSULENTI TECNICI, LE INDENNITA' DI MISSIONE ED IL RIMBORSO DELLE SPESE DI TRASPORTO AI MEMBRI ESTRANEI ALL'AMMINISTRAZIONE FINANZIARIA.</t>
  </si>
  <si>
    <t>FONDO PER INTERVENTI STRAORDINARI VOLTI A RILANCIARE IL DIALOGO E LA COOPERAZIONE CON I PAESI AFRICANI E CON ALTRI PAESI D'IMPORTANZA PRIORITARIA PER I MOVIMENTI MIGRATORI</t>
  </si>
  <si>
    <t>SPESE RELATIVE A MISURE PREVIDENZIALI CONTRO I RISCHI CONNESSI ALL'ESPLETAMENTO, DA PARTE DEL MINISTERO DELLE INFRASTRUTTURE E DEI TRASPORTI, DEI SERVIZI AD ESSO DEMANDATI E PER SPESE RELATIVE AD INTERVENTI PREVIDENZIALI IN FAVORE DEL PERSONALE DEL MINISTERO STESSO, NONCHE' PER PROVVIDENZE IN FAVORE DEL PERSONALE IN SERVIZIO O IN QUIESCENZA O DEI LORO AVENTI CAUSA</t>
  </si>
  <si>
    <t>VESTIARIO ED EQUIPAGGIAMENTO - MATERIALI ED ATTREZZATURE DI CAMPAGNA - INDUMENTI SPECIALI - DIVISE ED INDUMENTI DI LAVORO PER GLI OPERAI - SPESE DI RIPARAZIONE, MANUTENZIONE E LAVATURA. SPESE PER L'IGIENE DEL MILITARE.</t>
  </si>
  <si>
    <t>SPESE PER LA TUTELA INTERESSI ITALIANI E SICUREZZA CONNAZIONALI ALL'ESTERO IN EMERGENZA</t>
  </si>
  <si>
    <t>ONERI SOCIALI A CARICO DELL'AMMINISTRAZIONE SULLE RETRIBUZIONI CORRISPOSTE AL PERSONALE MILITARE</t>
  </si>
  <si>
    <t>SOMME DA DESTINARE AL SOSTEGNO DELLE ATTIVITA' DI TUTELA, PROMOZIONE E VALORIZZAZIONE DEI BENI CULTURALI E PAESAGGISTICI</t>
  </si>
  <si>
    <t>CONSERVAZIONE, POTENZIAMENTO E REALIZZAZIONE DI PROGETTI SPERIMENTALI INERENTI MODELLI DI GESTIONE, ESPOSIZIONE E FRUIZIONE PER LA TUTELA E LA VALORIZZAZIONE DEI BENI CULTURALI E DEL PAESAGGIO NONCHE' PROGETTI PER LA DIGITALIZZAZIONE ANCHE MEDIANTE L'IMPIEGO DI LAVORATORI SOCIALMENTE UTILI TRAMITE L'UTILIZZO DELLE SOMME DERIVANTI DAGLI UTILI ERARIALI DEL GIOCO DEL LOTTO</t>
  </si>
  <si>
    <t>COMPETENZE FISSE ED ACCESSORIE AL PERSONALE AL NETTO DELL'IMPOSTA REGIONALE SULLE ATTIVITA' PRODUTTIVE.</t>
  </si>
  <si>
    <t>SPESE INERENTI LE ESIGENZE CORRENTI DI FUNZIONAMENTO DELLE FORZE DI POLIZIA CONNESSE ALLA TUTELA DELL'ORDINE E DELLA SICUREZZA PUBBLICA</t>
  </si>
  <si>
    <t>CONTRIBUTO QUINDICENNALE PER IL COMPLETAMENTO DEL PROGRAMMA DI DOTAZIONE INFRASTRUTTURALE DEL CORPO DELLA GUARDIA DI FINANZA</t>
  </si>
  <si>
    <t>SPESE PER I SERVIZI SPECIALI DI PUBBLICA SICUREZZA. SPESE PER RIVISTE, CONFERENZE, MOSTRE, ATTIVITA' PROMOZIONALI, CERIMONIE, DI RAPPRESENTANZA E DI INFORMAZIONE ATTRAVERSO AGENZIE DI STAMPA. SPESE PER IL MUSEO STORICO DELLA POLIZIA DI STATO</t>
  </si>
  <si>
    <t>TRATTAMENTI PROVVISORI DI PENSIONE ED ALTRI ASSEGNI FISSI NON PAGABILI A MEZZO RUOLI DI SPESA FISSA</t>
  </si>
  <si>
    <t>SPESE PER LA REALIZZAZIONE DI PROGRAMMI DI RICERCA E SPERIMENTAZIONE DA REALIZZARE DIRETTAMENTE PER LA LOTTA ALLE FRODI NEL SETTORE AGROALIMENTARE</t>
  </si>
  <si>
    <t>SPESE PER LA REALIZZAZIONE DI INIZIATIVE A CARATTERE NAZIONALE IN MATERIA DI SICUREZZA NELLE SCUOLE (ISTRUZIONE DEL I CICLO)</t>
  </si>
  <si>
    <t>FONDO PER L'ASSOCIAZIONISMO SOCIALE</t>
  </si>
  <si>
    <t>SPESE PER ACQUISTO BENI E SERVIZI (ISTRUZIONE SECONDARIA DI PRIMO GRADO)</t>
  </si>
  <si>
    <t>SPESE PER LA REALIZZAZIONE DI UN PROGRAMMA DI INTERVENTI PER CONSENTIRE L'ADEGUAMENTO DELLA COMPONENTE AERONAVALE DELLA GUARDIA DI FINANZA AI COMPITI DI POLIZIA ECONOMICA, FINANZIARIA E DI TUTELA DELL'ORDINE E DELLA SICUREZZA PUBBLICA IN MARE.</t>
  </si>
  <si>
    <t>SPESE PER LO SVILUPPO DEL SISTEMA INFORMATIVO PER LA GESTIONE CENTRALIZZATA DELLE RETRIBUZIONI DELL'AMMINISTRAZIONE STATALE</t>
  </si>
  <si>
    <t>VESTIARIO ED EQUIPAGGIAMENTO, INDUMENTI SPECIALI DA LAVORO, DI BORDO, DI VOLO E PER CONDUTTORI DI AUTOMEZZI. DIVISE DA LAVORO PER GLI OPERAI. ACQUISTO E RIPARAZIONE DI ABITI BORGHESI E RISARCIMENTO DI DANNI ARRECATI AGLI INDUMENTI ED OGGETTI PERSONALI DEGLI APPARTENENTI AL CORPO DELLA GUARDIA DI FINANZA. SPESE DI RIPARAZIONE, MANUTENZIONE E LAVATURA</t>
  </si>
  <si>
    <t>PICCOLE E MEDIE OPERE NEL MEZZOGIORNO</t>
  </si>
  <si>
    <t>EQUO INDENNIZZO AL PERSONALE MILITARE E CIVILE</t>
  </si>
  <si>
    <t>SOMME OCCORRENTI PER IL PAGAMENTO DELLE COMPETENZE DOVUTE AL PERSONALE O.T.D. DEL CORPO FORESTALE DELLO STATO.</t>
  </si>
  <si>
    <t>ATTIVITA' FINALIZZATE ALLA REALIZZAZIONE DI UN PROGRAMMA SPECIALE DI RECUPERO E RESTAURO DELLE OPERE MOBILI RICOVERATE NEI DEPOSITI DI SICUREZZA NELLE REGIONI DELL'ITALIA CENTRALE INTERESSATE DAGLI EVENTI SISMICI DELL'ANNO 2016 MEDIANTE CONTRATTI DI LAVORO A TEMPO DETERMINATO E IL CONFERIMENTO DI BORSE DI STUDIO</t>
  </si>
  <si>
    <t>SPESE PER IL FUNZIONAMENTO DEL COMITATO PER LA PROMOZIONE E LO SVILUPPO DELLA PREVIDENZA COMPLEMENTARE "PREVIDENZA ITALIA"</t>
  </si>
  <si>
    <t>SPESE PER STUDI, PROGETTAZIONE, IMPIANTO E GESTIONE DI SISTEMI DI ELABORAZIONE ELETTRONICA DI DATI E SERVIZI ISTITUZIONALI</t>
  </si>
  <si>
    <t>CONSERVAZIONE, POTENZIAMENTO E REALIZZAZIONE DI PROGETTI SPERIMENTALI INERENTI MODELLI DI GESTIONE, ESPOSIZIONE E FRUIZIONE PER LA TUTELA E LA VALORIZZAZIONE DEI BENI CULTURALI E DEL PAESAGGIO NONCHE' PROGETTI PER IL TURISMO ANCHE MEDIANTE L'IMPIEGO DI LAVORATORI SOCIALMENTE UTILI TRAMITE L'UTILIZZO DELLE SOMME DERIVANTI DAGLI UTILI ERARIALI DEL GIOCO DEL LOTTO</t>
  </si>
  <si>
    <t>CONSERVAZIONE, POTENZIAMENTO E REALIZZAZIONE DI PROGETTI SPERIMENTALI INERENTI MODELLI DI GESTIONE, ESPOSIZIONE E FRUIZIONE PER LA TUTELA E LA VALORIZZAZIONE DEI BENI CULTURALI E DEL PAESAGGIO NONCHE' PROGETTI PER LA SICUREZZA DEL PATRIMONIO CULTURALE ANCHE MEDIANTE L'IMPIEGO DI LAVORATORI SOCIALMENTE UTILI TRAMITE L'UTILIZZO DELLE SOMME DERIVANTI DAGLI UTILI ERARIALI DEL GIOCO DEL LOTTO</t>
  </si>
  <si>
    <t>SOMME DOVUTE A TITOLO DI IMPOSTA REGIONALE SULLE ATTIVITA' PRODUTTIVE SULLE RETRIBUZIONE CORRISPOSTE AL PERSONALE CIVILE</t>
  </si>
  <si>
    <t>SPESE PER ATTREZZATURE TECNICHE - MATERIALI ED INFRASTRUTTURE OCCORRENTI PER I SERVIZI TECNICI E PER IL SERVIZIO DI SICUREZZA DEI PORTI E PER LE CASERME</t>
  </si>
  <si>
    <t>ACQUISTI PER LA COSTITUZIONE E LO SVILUPPO DELLE COMPONENTI HARDWARE E SOFTWARE DEL SISTEMA INFORMATIVO AUTOMATIZZATO PER LE SEDI CENTRALI E TERRITORIALI DEL DIPARTIMENTO.</t>
  </si>
  <si>
    <t>CONTRIBUTI PER LA REALIZZAZIONE DI INFRASTRUTTURE INTERPORTUALI</t>
  </si>
  <si>
    <t>CONSERVAZIONE, POTENZIAMENTO E REALIZZAZIONE DI PROGETTI SPERIMENTALI, IVI COMPRESA LA MANUTENZIONE STRAORDINARIA DI LOCALI ATTINENTI IL PATRIMONIO STORICO, ARCHEOLOGICO, ARCHITETTONICO E ARTISTICO NAZIONALE</t>
  </si>
  <si>
    <t>SPESE PER IL PAGAMENTO DELL'IMPOSTA MUNICIPALE UNICA SUGLI IMMOBILI</t>
  </si>
  <si>
    <t>SOMMA DA ACCREDITARE ALLA CONTABILITA' SPECIALE 1778 "AGENZIA DELLE ENTRATE -FONDI DI BILANCIO" PER ESSERE RIVERSATA ALL'ENTRATA DEL BILANCIO DELLO STATO PER LA REGOLAZIONE CONTABILE DEI CREDITI D'IMPOSTA, FRUITI DAGLI ESERCENTI ATTIVITA' DI IMPRESA, ARTI O PROFESSIONI PER LE COMMISSIONI SULLE TRANSAZIONI EFFETTUATE CON PAGAMENTI ELETTRONICI.</t>
  </si>
  <si>
    <t>GARANZIA DELLO STATO PER I MONDIALI DI SCI ALPINO CORTINA 2021</t>
  </si>
  <si>
    <t>SOMMA DA ASSEGNARE ALL'AGENZIA DEL DEMANIO PER IL PAGAMENTO DEI CANONI DI LOCAZIONE PER GLI IMMOBILI ASSEGNATI ALLE AMMINISTRAZIONI DELLO STATO NONCHE' PER QUELLI IN USO, CONFERITI O TRASFERITI AI FONDI COMUNI DI INVESTIMENTO IMMOBILIARE</t>
  </si>
  <si>
    <t>SPESE DI OGNI GENERE RIGUARDANTI LA RIEDUCAZIONE DEI DETENUTI</t>
  </si>
  <si>
    <t>SOMME DESTINATE ALL'AVVIO DI UN PROGRAMMA STRAORDINARIO DI CONTROLLO EMISSIONI INQUINANTI SU VEICOLI NUOVI DI FABBRICA E SU VEICOLI CIRCOLANTI</t>
  </si>
  <si>
    <t>SPESE NECESSARIE ALLO SVOLGIMENTO DELLE ATTIVITA' RELATIVE AL CONTROLLO SUI PROGETTI DI INFRASTRUTTURE STRADALI, ALLA CLASSIFICAZIONE DELLA RETE ED ALL'ISPEZIONE SULLE STRADE ESISTENTI</t>
  </si>
  <si>
    <t>SPESE PER LA COSTRUZIONE, IL COMPLETAMENTO, L'ADATTAMENTO E LA PERMUTA DEGLI EDIFICI, ECC.</t>
  </si>
  <si>
    <t>SPECIALE ELARGIZIONE IN FAVORE DELLE FAMIGLIE DEI MAGISTRATI ORDINARI, DEI VICE PRETORI ONORARI, DEI GIUDICI POPOLARI DELLE CORTI DI ASSISE E DELLE CORTI DI ASSISE DI APPELLO, VITTIME DEL DOVERE. ASSEGNO VITALIZIO ED ALTRE PROVVIDENZE A FAVORE DELLE VITTIME DEL TERRORISMO E DELLA CRIMINALITA' ORGANIZZATA. CONCORSO NELLE SPESE FUNERARIE DEL PERSONALE MEDESIMO DECEDUTO IN SERVIZIO.</t>
  </si>
  <si>
    <t>RESTITUZIONE DI SOMME ERRONEAMENTE O INDEBITAMENTE VERSATE A TITOLO DI CONTRIBUTO DAI RICHIEDENTI IL RILASCIO O IL RINNOVO DEL PERMESSO DI SOGGIORNO</t>
  </si>
  <si>
    <t>SPESE PER LA REALIZZAZIONE DI UN PROGRAMMA PER LA COSTRUZIONE, L'AMMODERNAMENTO E L'ACQUISTO DI IMMOBILI DESTINATI A CASERMA ED ALLOGGI DI SERVIZIO, NONCHE' PER LO SVOLGIMENTO DELLE RELATIVE ATTIVITA' DI GESTIONE</t>
  </si>
  <si>
    <t>SPESE PER L'ACQUISIZIONE DI OPERE, INFRASTRUTTURE ED IMPIANTI E MEZZI TECNICI E LOGISTICI, COMPRESI QUELLI DESTINATI ALL'EQUIPAGGIAMENTO E ALLE ATTREZZATURE DI SICUREZZA, NECESSARI ALLO SVILUPPO E ALL'AMMODERNAMENTO DELLE STRUTTURE, DELLE DOTAZIONI E DEGLI APPARATI STRUMENTALI DELLA POLIZIA DI STATO, DELL'ARMA DEI CARABINIERI E DEL CORPO DELLA GUARDIA DI FINANZA, NONCHE' DEL CORPO NAZIONALE DEI VIGILI DEL FUOCO</t>
  </si>
  <si>
    <t>FONDO PER L'ASSEGNAZIONE DI QUOTA PARTE DELL'IMPORTO DEL DUE PER MILLE DEL GETTITO IRPEF AI PARTITI POLITICI, RELATIVO ALLE SCELTE EFFETTUATE DAI CONTRIBUENTI IN SEDE DI DICHIARAZIONE ANNUALE DEI REDDITI.</t>
  </si>
  <si>
    <t>FUNZIONAMENTO DEI LABORATORI DELLA DIREZIONE CENTRALE PER LA PREVENZIONE E SICUREZZA TECNICA. FUNZIONAMENTO DEL NUCLEO INVESTIGATIVO ANTINCENDI. SVOLGIMENTO E COORDINAMENTO DI PROGRAMMI DI RICERCA, NORMAZIONE, CERTIFICAZIONE E CONTROLLO A CARATTERE NAZIONALE E INTERNAZIONALE E PARTECIPAZIONE ALLE RELATIVE COMMISSIONI. ATTIVITA' DI DIFFUSIONE DELLA CULTURA DELLA SICUREZZA ANTINCENDIO.</t>
  </si>
  <si>
    <t>FONDO PER I PAGAMENTI IN ESECUZIONE DEI PROVVEDIMENTI GIURISDIZIONALI AVENTI AD OGGETTO IL RISARCIMENTO DEI DANNI CONSEGUENTI ALLA REITERAZIONE DI CONTRATTI A TERMINE PER UNA DURATA COMPLESSIVA A 36 MESI</t>
  </si>
  <si>
    <t>ACQUISTO DI MEZZI DI TRASPORTO TERRESTRI</t>
  </si>
  <si>
    <t>SPESE PER L'ESTENSIONE DELLA RETE FONIA DATI IMMAGINI AGLI ISTITUTI TERRITORIALI PER LA COMUNICAZIONE E LA VALORIZZAZIONE DEL PATRIMONIO CULTURALE TRAMITE L'UTILIZZO DELLE SOMME DERIVANTI DAGLI UTILI ERARIALI DEL GIOCO DEL LOTTO</t>
  </si>
  <si>
    <t>SOVVENZIONI ALLE SOCIETA' DI CORSE PER LE ATTIVITA' DI ORGANIZZAZIONE DELLE CORSE IPPICHE E PER I SERVIZI TELEVISIVI DELLE IMMAGINI DELLE CORSE</t>
  </si>
  <si>
    <t>PROVVIDENZE A FAVORE DEL PERSONALE MILITARE E SALARIATO IN SERVIZIO, DI QUELLO CESSATO DAL SERVIZIO E DELLE LORO FAMIGLIE</t>
  </si>
  <si>
    <t>SPESE CONNESSE ALLA PROMOZIONE DELL'ASSOCIAZIONISMO SINDACALE E AL FINANZIAMENTO DI OPPORTUNITA' OCCUPAZIONALI</t>
  </si>
  <si>
    <t>SPESE PER GLI INTERVENTI A TUTELA DEL PATRIMONIO STORICO E CULTURALE DELLE COMUNITA' DEGLI ESULI ITALIANI DALL'ISTRIA, DA FIUME E DALLA DALMAZIA</t>
  </si>
  <si>
    <t>SPESE PER ACQUISTO DI BENI E SERVIZI PER I NUCLEI ANTISOFISTICAZIONI E SANITA'</t>
  </si>
  <si>
    <t>COMPENSI ACCESSORI AL PERSONALE INVIATO ALL'ESTERO PER LA SICUREZZA DELLE SEDI AL NETTO DEGLI ONERI SOCIALI A CARICO DELL'AMMINISTRAZIONE</t>
  </si>
  <si>
    <t>SPESE DI CARATTERE PATRIMONIALE PER IL FUNZIONAMENTO DEI SERVIZI DI NAVIGAZIONE LACUALE NON DI COMPETENZA DELLE REGIONI</t>
  </si>
  <si>
    <t>SOMME DERIVANTI DA PENE PECUNIARE INFLITTE PER INFRAZIONI VALUTARIE DA ASSEGNARE AL FONDO DI ASSISTENZA PER I FINANZIERI</t>
  </si>
  <si>
    <t>SPESE PER LA RICERCA SCIENTIFICA COMPRESE QUELLE RELATIVE AGLI STUDI ED ALLE ESPERIENZE INERENTI ALL'ASSISTENZA AL VOLO</t>
  </si>
  <si>
    <t>CONTRIBUTO QUINDICENNALE PER L'AMMODERNAMENTO E LA RAZIONALIZZAZIONE DELLA FLOTTA DEL CORPO DELLA GUARDIA DI FINANZA, NONCHE' PER IL MIGLIORAMENTO E LA SICUREZZA DELLE COMUNICAZIONI</t>
  </si>
  <si>
    <t>CONTRIBUTI PER INCENTIVARE PROGETTI DI RICERCA DI BASE E TECNOLOGICA CONCORDATI NEI PROTOCOLLI DI COOPERAZIONE BILATERALE E MULTILATERALE IN MATERIA, NONCHE' CONTRIBUTI PER INIZIATIVE CULTURALI INTRAPRESE NEL QUADRO DI ACCORDI DI COLLABORAZIONE FRA UNIVERSITA' ITALIANE E STRANIERE</t>
  </si>
  <si>
    <t>SPESE DI CARATTERE RISERVATO INERENTI A SPECIALI SERVIZI DI SICUREZZA</t>
  </si>
  <si>
    <t>COMPETENZE FISSE ED ACCESSORIE AL PERSONALE DELL'AMMINISTRAZIONE CIVILE DELL'INTERNO AL NETTO DELL'IMPOSTA REGIONALE SULLE ATTIVITA' PRODUTTIVE</t>
  </si>
  <si>
    <t>SPESE PER ACQUISTO DI DISPOSITIVI DI PROTEZIONE AMBIENTALE PER LA TUTELA DEL PERSONALE E DELL'UTENZA DAL RISCHIO DI CONTAGIO COVID-19</t>
  </si>
  <si>
    <t>COMPETENZE FISSE E ACCESSORIE AL PERSONALE ALL'ESTERO AL NETTO DELL'IMPOSTA REGIONALE SULLE ATTIVITA' PRODUTTIVE</t>
  </si>
  <si>
    <t>SOMMA DA ATTRIBUIRE ALLE ASSOCIAZIONI VENATORIE NAZIONALI RICONOSCIUTE</t>
  </si>
  <si>
    <t>SPESE PER L'IMPIEGO DI PROFESSIONISTI COMPETENTI AD ESEGUIRE INTERVENTI SUI BENI CULTURALI NEGLI ISTITUTI E I LUOGHI DELLA CULTURA DELLO STATO, MEDIANTE CONTRATTI DI LAVORO A TEMPO DETERMINATO</t>
  </si>
  <si>
    <t>FONDO DESTINATO ALL'AGGIORNAMENTO PROFESSIONALE DEL RESPONSABILE UNICO DEL PROCEDIMENTO (RUP)</t>
  </si>
  <si>
    <t>SOMME DA TRASFERIRE AL COMMISSARIO STRAORDINARIO PER L'ATTIVAZIONE DI UN SERVIZIO NAZIONALE DI SUPPORTO TELEFONICO E TELEMATICO ALLE PERSONE RISULTATE POSITIVE AL VIRUS SAR-COV-2</t>
  </si>
  <si>
    <t>CONTRIBUTO A FAVORE DEI RESIDENTI NEI COMUNI DELLA GRONDA DELLA LAGUNA DI VENEZIA CHE ABBIANO SOSTENUTO UNA SPESA PER LA SOSTITUZIONE DI MOTORI ENTRO O FUORIBORDO CON MOTORI ENTRO O FUORIBORDO ELETTRICI</t>
  </si>
  <si>
    <t>FONDO FINALIZZATO ALL'EROGAZIONE DI UN INDENNIZZO IN FAVORE DEI BENEFICIARI DELLE AUTORIZZAZIONI DICHIARATE INEFFICACI PER L'ESERCIZIO DI IMPIANTI DI STOCCAGGIO DI GPL</t>
  </si>
  <si>
    <t>SISTEMA INFORMATIVO SANITARIO NAZIONALE.</t>
  </si>
  <si>
    <t>SOMME DESTINATE ALLA REALIZZAZIONE DEL PORTALE NAZIONALE SULLA PRESTAZIONE ENERGETICA DEGLI EDIFICI</t>
  </si>
  <si>
    <t>SPESE PER LA COSTITUZIONE E LO SVILUPPO DEL SISTEMA INFORMATIVO DELLA POLIZIA STRADALE</t>
  </si>
  <si>
    <t>FONDO DESTINATO A FAVORIRE LA QUALITA' E LA COMPETITIVITA' DEL LATTE OVINO ATTRAVERSO IL SOSTEGNO AI CONTRATTI DI FILIERA E DI DISTRETTO NONCHE' ATTRAVERSO LA RICERCA E GLI INTERVENTI INFRASTRUTTURALI NEL SETTORE DI RIFERIMENTO</t>
  </si>
  <si>
    <t>SPESE PER ACQUISTI DI BENI E SERVIZI RELATIVI AGLI ORGANI DECENTRATI</t>
  </si>
  <si>
    <t>ASSEGNO VITALIZIO IN FAVORE DELLE VITTIME DEL DOVERE E DI DIPENDENTI PUBBLICI, DECEDUTI O CHE ABBIANO SUBITO UN'INVALIDITA' PERMANENTE IN ATTIVITA' DI SERVIZIO O NELL'ESPLETAMENTO DELLE FUNZIONI DI ISTITUTO</t>
  </si>
  <si>
    <t>SPESE PER INIZIATIVE A CARATTERE NAZIONALE ED INTERNAZIONALE VOLTE AL SOSTEGNO DELLE ATTIVITA' DI ISTITUZIONI OPERANTI PER LA VALORIZZAZIONE E LA TUTELA DELLE DENOMINAZIONI DI ORIGINE E DELLE ATTESTAZIONI DI SPECIFICITA' E DELLE PRODUZIONI DI QUALITA' CERTIFICATE</t>
  </si>
  <si>
    <t>CONTRIBUTI OBBLIGATORI AD ORGANISMI INTERNAZIONALI</t>
  </si>
  <si>
    <t>SPESE PER L'ACQUISIZIONE DI OPERE, INFRASTRUTTURE ED IMPIANTI E MEZZI TECNICI E LOGISTICI, COMPRESI QUELLI DESTINATI ALL'EQUIPAGGIAMENTO E ALLE ATTREZZATURE DI SICUREZZA, NECESSARI ALLO SVILUPPO E ALL'AMMODERNAMENTO DELLE STRUTTURE, DELLE DOTAZIONI E DEGLI APPARATI STRUMENTALI DELLA POLIZIA DI STATO, DELL'ARMA DEI CARABINIERI E DEL CORPO DELLA GUARDIA DI FINANZA</t>
  </si>
  <si>
    <t>SPESE PER LA GESTIONE ED IL FUNZIONAMENTO DEL SISTEMA INFORMATIVO</t>
  </si>
  <si>
    <t>SPESE PER L'ESECUZIONE DELLE CONVENZIONI E NEGOZIATI INTERNAZIONALI.</t>
  </si>
  <si>
    <t>FONDO PER IL VOLONTARIATO E CONTRIBUTI ALLE ASSOCIAZIONI SOCIALI</t>
  </si>
  <si>
    <t>SPESE PER L'ATTUAZIONE DEI CORSI DI PREPARAZIONE, FORMAZIONE, AGGIORNAMENTO E PERFEZIONAMENTO DEL PERSONALE COMPRESE LE RELATIVE INDENNITA' DI MISSIONE NAZIONALI ED INTERNAZIONALI . SPESE PER MATERIALE DI CONSUMO, PER MATERIALE ED ATTREZZATURE DIDATTICHE. SPESE PER CORSI INDETTI DA ENTI, ISTITUTI ED AMMINISTRAZIONI VARIE. SPESE PER CORSI EFFETTUATI AD ENTI, ISTITUTI, AMMINISTRAZIONI VARIE E A PRIVATI. COMPENSI PER DOCENZE AL PERSONALE DIRIGENTE DEL CNVVF ED AL PERSONALE ESTERNO E RELATIVI ONERI PREVIDENZIALI ED ERARIALI A CARICO DELLO STATO. SPESE PER ATTREZZATURE E MATERIALI DEL CENTRO DOCUMENTAZIONE VIDEO CENTRALE.</t>
  </si>
  <si>
    <t>BENESSERE DEL PERSONALE: ACQUISIZIONE DI ATTREZZATURE, MATERIALI E SERVIZI PER ESIGENZE DI CARATTERE RICREATIVO, ATTREZZATURE E ARREDAMENTI DI CIRCOLI, ASILI NIDO, SALE CONVEGNO, DI LETTURA, DI SCRITTURA E CINEMATOGRAFICHE; MANUTENZIONE E RIPARAZIONE DEI MATERIALI E DELLE ATTREZZATURE</t>
  </si>
  <si>
    <t>SPESE PER ACQUISTO DI ATTREZZATURE E APPARECCHIATURE ANCHE NON INFORMATICHE, DI MOBILIO E DI DOTAZIONI LIBRARIE</t>
  </si>
  <si>
    <t>COMPETENZE FISSE ED ACCESSORIE AL PERSONALE AL NETTO DELL'IRAP</t>
  </si>
  <si>
    <t>SPESE PER IL POTENZIAMENTO DEI MEZZI E DELLE INFRASTRUTTURE TECNOCLOGICHE, PER LA COSTITUZIONE E LO SVILUPPO DEI SISTEMI E DEI SERVIZI INFORMATICI, PER L'AMMODERNAMENTO DELLE STRUTTURE, DELLE DOTAZIONI E DEGLI APPARATI STRUMENTALI IN USO AGLI UFFICI DELLA D.I.A.</t>
  </si>
  <si>
    <t>SOMME DESTINATE AL MIGLIORAMENTO DELL'EFFICIENZA E DELL'EFFICACIA DELLE ATTIVITA' DI VIGILANZA E CONTROLLO SVOLTE DALL'ISPETTORATO CENTRALE DELLA TUTELA DELLA QUALITA' E DELLA REPRESSIONE FRODI DEI PRODOTTI AGROALIMENTARI, PROVENIENTI DALLE SANZIONI AMMINISTRATIVE PECUNIARIE</t>
  </si>
  <si>
    <t>CONTRIBUTI PER INCARICHI DI TITOLARE DI UFFICIO CONSOLARE ONORARIO.</t>
  </si>
  <si>
    <t>SPESE PER LA GESTIONE, INSTALLAZIONE, MANUTENZIONE DI APPARECCHIATURE ELETTRONICHE E PER L'ADDESTRAMENTO DEL PERSONALE TECNICO, FORNITURE DI SERVIZI SPECIALISTICI INFORMATICI PER IL CENTRO ELABORAZIONE DATI DEL DIPARTIMENTO PER GLI AFFARI INTERNI E TERRITORIALI E GLI UFFICI PERIFERICI. ACQUISTO DI ATTREZZATURE ACCESSORIE, DI MATERIALE SPECIALE E D'USO E DI PUBBLICAZIONI TECNICHE IN MATERIA INFORMATICA PER IL DIPARTIMENTO DEGLI AFFARI INTERNI E TERRITORIALI</t>
  </si>
  <si>
    <t>SPESE PER LA COSTITUZIONE E LO SVILUPPO DEL SISTEMA INFORMATIVO AUTOMATIZZATO NONCHE' SPESE PER GLI STUDI DI FATTIBILITA' E PER I LAVORI DI RICERCA</t>
  </si>
  <si>
    <t>SOMMA OCCORRENTE PER LA CONCESSIONE DEI BUONI PASTO AL PERSONALE.</t>
  </si>
  <si>
    <t>MANUTENZIONE STRAORDINARIA DEGLI IMMOBILI</t>
  </si>
  <si>
    <t>SPESE PER LO SVILUPPO DEL SISTEMA INFORMATIVO, IVI COMPRESA LA MANUTENZIONE STRAORDINARIA DELLA STRUTTURA DELLA SEDE E QUANT'ALTRO NECESSARIO ALLE ESIGENZE DELLA STRUTTURA STESSA</t>
  </si>
  <si>
    <t>SPESE PER ATTIVITA' IN ATTUAZIONE DI DISPOSIZIONI EUROPEE PER PRODOTTI FITOSANITARI, INTERPRETARIATO E TRADUZIONI</t>
  </si>
  <si>
    <t>CONTRIBUTI AGLI ISTITUTI SUPERIORI DI STUDI MUSICALI NON STATALI</t>
  </si>
  <si>
    <t>SPESE PER LA RICERCA SCIENTIFICA</t>
  </si>
  <si>
    <t>COMPETENZE FISSE E ACCESSORIE AL NETTO DELL'IMPOSTA REGIONALE SULLE ATTIVITA' PRODUTTIVE AL PERSONALE DIPENDENTE PROVENIENTE DALLE SOPPRESSE AGENZIA E SCUOLA SUPERIORE PER LA FORMAZIONE E LA SPECIALIZZAZIONE DEI DIRIGENTI DELLA PUBBLICA AMMINISTRAZIONE LOCALE</t>
  </si>
  <si>
    <t>ACQUISTI ED ESPROPRIAZIONI PER PUBBLICA UTILITA', NONCHE' PER L'ESERCIZIO DEL DIRITTO DI PRELAZIONE DA PARTE DELLO STATO DI IMMOBILI DI INTERESSE ARCHEOLOGICO E MONUMENTALE E DI COSE DI ARTE ANTICA, MEDIEVALE E MODERNA E CONTEMPORANEA E DI INTERESSE ARTISTICO E STORICO NONCHE' DI MATERIALE ARCHIVISTICO PREGEVOLE E MATERIALE BIBLIOGRAFICO, DI RACCOLTE BIBLIOGRAFICHE, DI LIBRI, DOCUMENTI, MANOSCRITTI E PUBBLICAZIONI PERIODICHE IVI COMPRESE LE SPESE DELRIVANTI DALL'ESERCIZIO DI PRELAZIONE DEL DIRITTO DI ACQUISTO DELLE COSE DENUNCIATE PER L'ESPORTAZIONE E DELL'ESPROPRIAZIONE A NORMA DI LEGGE DI MATERIALE BIBLIOGRAFICO PREZIOSO E RARO</t>
  </si>
  <si>
    <t>CONSERVAZIONE, POTENZIAMENTO E REALIZZAZIONE DI PROGETTI SPERIMENTALI RELATIVI A MODELLI DI GESTIONE, ESPOSIZIONE E FRUIZIONE PER LA TUTELA E LA VALORIZZAZIONE DEI BENI CULTURALI E DEL PAESAGGIO NONCHE' PROGETTI PER LA DIGITALIZZAZIONE IN AMBITO DELL'EDUCAZIONE E RICERCA ANCHE MEDIANTE L'ATTIVAZIONE DI LAVORATORI SOCIALMENTE UTILI</t>
  </si>
  <si>
    <t>SPESE RELATIVE ALLA MANUTENZIONE STRAORDINARIA DI IMPIANTI E ATTREZZATURE NONCHE' ADEGUAMENTO SICUREZZA NEI LUOGHI DI LAVORO</t>
  </si>
  <si>
    <t>SOMME DA ASSEGNARE ALL'ENTE DI ASSISTENZA DEL PERSONALE DELL'AMMINISTRAZIONE PENITENZIARIA</t>
  </si>
  <si>
    <t>RIMBORSI AI PRIVATI DI EVENTUALI ECCEDENZE SULLE SOMME VERSATE PER RICHIESTA DEGLI ESAMI, DELLE VERIFICHE E DELLE CERTIFICAZIONI RIGUARDANTI I VEEICOLI A MOTORE, I CONDUCENTI, NONCHE' LE OFFICINE INCARICATE DELLE REVISIONI PERIODICHE</t>
  </si>
  <si>
    <t>FONDO "LA BUONA SCUOLA PER IL MIGLIORAMENTO E LA VALORIZZAZIONE DELL'ISTRUZIONE SCOLASTICA"</t>
  </si>
  <si>
    <t>SPESE PER LA REGISTRAZIONE DEL LOGO DEI PRODOTTI DOP ED IGP E PER LA LORO TUTELA LEGALE IN CAMPO INTERNAZIONALE</t>
  </si>
  <si>
    <t>ONERI DI FUNZIONAMENTO PER IL PERSONALE SOVRAINTENDENTE IN SOVRANNUMERO</t>
  </si>
  <si>
    <t>SPESE PER IL SISTEMA INFORMATIVO SANITARIO.</t>
  </si>
  <si>
    <t>SPESE PER L'ACQUISTO E LA MANUTENZIONE STRAORDINARIA DI MEZZI DI TRASPORTO</t>
  </si>
  <si>
    <t>SPESE CONNESSE CON L'ATTUAZIONE DEI PROGRAMMI E REGOLAMENTI DELLA CE IN MATERIA DI MONITORAGGIO DELLE FORESTE E DELLE INTERAZIONI AMBIENTALI IVI COMPRESE SPESE CONNESSE CON LA MATERIA DI TUTELA AMBIENTALE</t>
  </si>
  <si>
    <t>CONTRIBUTI IN CONTO INTERESSI A FAVORE DI ISTITUTI, COOPERATIVE E COMUNI</t>
  </si>
  <si>
    <t>PROVVIDENZE, ASSISTENZA MORALE E BENESSERE A FAVORE DEL PERSONALE MILITARE E CIVILE IN SERVIZIO, DI QUELLO CESSATO DAL SERVIZIO E DELLE LORO FAMIGLIE, IVI COMPRESE LE SPESE CONNESSE ALLE ATTIVITA' ISTITUZIONALI ED AI RAPPORTI SOCIALI CON LA COLLETTIVITA' ESTERNA ALLA DIFESA, ORGANIZZATI PER FINI SOCIALI, UMANITARI, CULTURALI E SPORTIVI. SPESE PER L'ELEVAZIONE CULTURALE DEL PERSONALE IN SERVIZIO. RETTE PER IL RICOVERO IN ISTITUTI DEI FIGLI DEI MILITARI. SUSSIDI URGENTI ALLE FAMIGLIE DEL PERSONALE MILITARE E CIVILE IN SERVIZIO, PERMANENTEMENTE LESO O DECEDUTO, A SEGUITO DI INCIDENTE DI SERVIZIO.</t>
  </si>
  <si>
    <t>SPESE PER ACCERTAMENTI SANITARI RELATIVI AI CONTROLLI SULLE ASSENZE</t>
  </si>
  <si>
    <t>SPESE PER IL FUNZIONAMENTO DI TUTTI I SERVIZI RELATIVI ALLA COOPERAZIONE INTERNAZIONALE IVI COMPRESA QUELLA CON I PAESI IN VIA DI SVILUPPO</t>
  </si>
  <si>
    <t>SOMMA DA ACCREDITARE ALLA CONTABILITA' SPECIALE 1778 "AGENZIA DELLE ENTRATE - FONDI DI BILANCIO" PER ESSERE RIVERSATA ALL'ENTRATA DEL BILANCIO DELLO STATO PER I CREDITI D'IMPOSTA FRUITI DAI SOGGETTI CHE EFFETTUANO EROGAZIONI LIBERALI IN DENARO DESTINATE AL SOSTEGNO DEL PATRIMONIO CULTURALE.</t>
  </si>
  <si>
    <t>SPESE PER LO SVOLGIMENTO DELLE FUNZIONI IN MATERIA DI REGISTRO DEI REVISORI LEGALI E DELLE SOCIETA' DI REVISIONE LEGALE</t>
  </si>
  <si>
    <t>FONDO PER IL FUNZIONAMENTO DELLE ISTITUZIONI SCOLASTICHE</t>
  </si>
  <si>
    <t>SOMMA OCCORRENTE PER L'ASSUNZIONE, A CARICO DELLO STATO, DELLE GARANZIE CONCESSE DA SOCI DI COOPERATIVE AGRICOLE A FAVORE DELLE COOPERATIVE STESSE DI CUI SIA STATA PREVIAMENTE ACCERTATA L'INSOLVENZA.</t>
  </si>
  <si>
    <t>SPESE PER L'INFORMATICA</t>
  </si>
  <si>
    <t>SPESE PER IL FUNZIONAMENTO, NONCHE' PER LE ATTIVITA' ISTITUZIONALI, DEL CENTRO PER IL LIBRO E LA LETTURA</t>
  </si>
  <si>
    <t>SPESE RISERVATE PER L'ATTIVITA' INFORMATIVA</t>
  </si>
  <si>
    <t>INTERVENTI PER LA VALORIZZAZIONE DEL PATRIMONIO CULTURALE</t>
  </si>
  <si>
    <t>FONDO PER LA PROMOZIONE E DIFFUSIONE DI INTERVENTI DI EFFICIENTAMENTO E RISPARMIO ENERGETICO, PER LA PRODUZIONE DI ENERGIA ELETTRICA E DI CALORE DA FONTI RINNOVABILI E IN PARTICOLARE PER LO SVILUPPO DEL SOLARE TERMODINAMICO</t>
  </si>
  <si>
    <t>SPESE DI STRAORDINARIA MANUTENZIONE, MIGLIORAMENTI E ADATTAMENTI DI IMMOBILI, FACENTI PARTE DELLA RISERVA FONDO LIRE U.N.R.R.A.</t>
  </si>
  <si>
    <t>SOMME DESTINATE AL MIGLIORAMENTO DELL' EFFICIENZA E DELL' EFFICACIA DELLE ATTIVITA' DI VIGILANZA E CONTROLLO SVOLTE DALL' ISPETTORATO CENTRALE DELLA TUTELA DELLA QUALITA' E DELLA REPRESSIONE FRODI DEI PRODOTTI AGROALIMENTARI, PROVENIENTI DALLE SANZIONI AMMINISTRATIVE PECUNIARIE.</t>
  </si>
  <si>
    <t>FONDO PER L'ISTRUZIONE E LA FORMAZIONE TECNICA SUPERIORE IVI COMPRESI GLI ISTITUTI TECNICI SUPERIORI</t>
  </si>
  <si>
    <t>SOMMA OCCORRENTE PER FAR FRONTE ALLE SPESE DERIVANTI DAI RICORSI PROPOSTI DAI DETENUTI E DAGLI INTERNATI CHE HANNO SUBITO UN TRATTAMENTO IN VIOLAZIONE DELL'ARTICOLO 3 DELLA CONVENZIONE EUROPEA PER LA SALVAGUARDIA DEI DIRITTI DELL'UOMO E DELLE LIBERTA' FONDAMENTALI.</t>
  </si>
  <si>
    <t>SOMME DA EROGARE AI CONSORZI MONOREGIONALI DELLA REGIONE SICILIA</t>
  </si>
  <si>
    <t>SPESE OCCORRENTI PER LE VERIFICHE TECNICHE E CONSEGUENTI NECESSITA' OPERATIVE CONNESSE ALLO SVOLGIMENTO DELL'ATTIVITA' DI VALUTAZIONE E DI CONSULENZA DEL CONSIGLIO SUPERIORE DEI LAVORI PUBBLICI</t>
  </si>
  <si>
    <t>SOMME DA EROGARE ALLA SCUOLA EUROPEA DI INDUSTRIAL ENGINEERING AND MANAGEMENT PER IL FINANZIAMENTO DI PROGETTI INNOVATIVI DI FORMAZIONE</t>
  </si>
  <si>
    <t>ACCORDO DI COOPERAZIONE NEL CAMPO DELLA RICERCA E DELLO SVILUPPO INDUSTRIALE, SCIENTIFICO E TECNOLOGICO TRA IL GOVERNO DELLA REPUBBLICA ITALIANA ED IL GOVERNO DELLO STATO DI ISRAELE.</t>
  </si>
  <si>
    <t>SPESE PER IL RECUPERO, LA SALVAGUARDIA, IL RESTAURO, LA VALORIZZAZIONE DEI BENI CULTURALI, IVI COMPRESE SPESE DI AMMODERNAMENTO E DI ADEGUAMENTO STRUTTURALE E FUNZIONALE</t>
  </si>
  <si>
    <t>QUOTA DELLE RISORSE RELATIVE ALLE SOMME RISCOSSE IN VIA DEFINITIVA CORRELABILI AD ATTIVITA' DI CONTROLLO FISCALE, ALLE MAGGIORI ENTRATE REALIZZATE CON LA VENDITA DEGLI IMMOBILI DELLO STATO ED AI RISPARMI DI SPESA PER INTERESSI, DA DESTINARE AL POTENZIAMENTO DELL'AMMINISTRAZIONE ECONOMICA E FINANZIARIA.</t>
  </si>
  <si>
    <t>CONTRIBUTI PER LE INIZIATIVE DIRETTE ALLA REALIZZAZIONE DI PROGRAMMI E ATTIVITA' PER LO SVILUPPO DELLE ENERGIE ALTERNATIVE MEDIANTE L'USO DELLE BIOMASSE AGRICOLE</t>
  </si>
  <si>
    <t>SPESE PER LE OPERE DI URBANIZZAZIONE PRIMARIA INDISPENSABILI PER LA REALIZZAZIONE DELLE ABITAZIONI DISTRUTTE O DANNEGGIATE DAL TERREMOTO DEL 1968 IN SICILIA, PER L'ESECUZIONE DELLE NECESSARIE OPERE DI URBANIZZAZIONE, PER LA DEMOLIZIONE E LO SGOMBERO DI RUDERI E MACERIE, A SALVAGUARDIA DELLA PUBBLICA INCOLUMITA', NONCHE' PER IL RIPRISTINO DI OPERE PUBBLICHE, DI COSTRUZIONE DI ALLOGGI E DI LOCALI DA ADIBIRE AD ATTIVITA' COMMERCIALI ED ARTIGIANE, E ALLE SPESE PER I RELATIVI STUDI, PROGETTAZIONI, RILIEVI ED ESPROPRIAZIONI.</t>
  </si>
  <si>
    <t>SPESE PER IL FUNZIONAMENTO DI COMITATI, CONSIGLI E COMMISSIONI, IVI COMPRESI I GETTONI DI PRESENZA, I COMPENSI AI COMPONENTI E LE INDENNITA' DI MISSIONE ED IL RIMBORSO DELLE SPESE DI TRASPORTO AI MEMBRI ESTRANEI AL MINISTERO. SPESE DI FUNZIONAMENTO DEI GRUPPI DI LAVORO E DELLE COMMISSIONI PREVISTI DAL DECRETO LEGISLATIVO N. 105 DEL 2015 E COMPENSI AI COMPONENTI NON APPARTENENTI AL CORPO NAZIONALE DEI VIGILI DEL FUOCO</t>
  </si>
  <si>
    <t>TASSE E CONTRIBUTI PER LA RACCOLTA E LO SMALTIMENTO DEI RIFIUTI URBANI SPESE PER LA RACCOLTA, IL TRATTAMENTO E LO SMALTIMENTO DEI RIFIUTI SPECIALI, TOSSICI E NOCIVI.</t>
  </si>
  <si>
    <t>SPESE CONNESSE ALL'ADEGUAMENTO ED ALLO SVILUPPO DEL SISTEMA INFORMATIVO PER LA GESTIONE PORTUALE DENOMINATO PMIS (PORT MANAGMENT INFORMATION SYSTEM)</t>
  </si>
  <si>
    <t>ONERI PREVIDENZIALI INDOTTI</t>
  </si>
  <si>
    <t>SPESE INERENTI LO SVOLGIMENTO DELLE ATTIVITA' DI VIGILANZA E CONTROLLO DELLA SICUREZZA ANCHE AMBIENTALE DEGLI IMPIANTI DI RICERCA E COLTIVAZIONE DEGLI IDROCARBURI IN MARE</t>
  </si>
  <si>
    <t>SPESE RELATIVE A RECLUTAMENTO DEL PERSONALE</t>
  </si>
  <si>
    <t>COMPETENZE FISSE ED ACCESSORIE PER I COMPONENTI DELL'ORGANISMO INDIPENDENTE DI VALUTAZIONE NONCHE' PER IL PERSONALE DELLA RELATIVA STRUTTURA TECNICA</t>
  </si>
  <si>
    <t>FONDO PER GLI INVESTIMENTI NEL SETTORE LATTIERO CASEARIO NONCHE' CONTRIBUTI SUI MUTUI CONCESSI ALLE IMPRESE DEL SETTORE SUINICOLO E DELLA PRODUZIONE DI LATTE BOVINO</t>
  </si>
  <si>
    <t>SPESE DA DESTINARE ALLE ATTIVITA' SPORTIVE DEL PERSONALE DEL CORPO DELLA GUARDIA DI FINANZA.</t>
  </si>
  <si>
    <t>SPESE PER LA GESTIONE ED IL FUNZIONAMENTO DEL SISTEMA INFORMATIVO.</t>
  </si>
  <si>
    <t>INSTALLAZIONE, NOLEGGIO, MANUTENZIONE, DI APPARECCHIATURE E IMPIANTI PER I CENTRI ELABORAZIONE DATI E RELATIVE SPESE PER IL MATERIALE DI CONSUMO. SERVIZI DI ASSISTENZA SISTEMISTICA E APPLICATIVA. MANUTENZIONE DELLE APPLICAZIONI SOFTWARE. SOFTWARE IN LICENZA D'USO. SPESE PER GLI IMPIANTI ED APPARATIDI RETE.</t>
  </si>
  <si>
    <t>RIMBORSI FORFETTARI AL PERSONALE DELLA PUBBLICA SICUREZZA PER IL SERVIZIO DI SCORTA SU TRENI DI LUNGA PERCORRENZA ED EURONIGHT NELL'INTERESSE DELLA SOCIETA' DI TRASPORTO FERROVIARIO</t>
  </si>
  <si>
    <t>SPESE PER INTERVENTI URGENTI AL VERIFICARSI DI EMERGENZE, RELATIVI ALLA SALVAGUARDIA DEI BENI CULTURALI E PAESAGGISTICI, PER LA REALIZZAZIONE DI PROGETTI DI GESTIONE DI MODELLI MUSEALI, ARCHIVISTICI E LIBRARI, NONCHE' DI PROGETTI DI TUTELA PAESAGGISTICA E ARCHEOLOGICO MONUMENTALE E DI PROGETTI PER LA MANUTENZIONE, IL RESTAURO E LA VALORIZZAZIONE DI BENI CULTURALI E PAESAGGISTICI</t>
  </si>
  <si>
    <t>CONTRIBUTI A ISTITUZIONI SOCIALI</t>
  </si>
  <si>
    <t>DOTAZIONE FINANZIARIA PER LE SCUOLE ITALIANE STATALI ALL'ESTERO.</t>
  </si>
  <si>
    <t>SPESE PER L'ACQUISTO DI BENI E SERVIZI PER LA STRUTTURA DI MISSIONE PREVENZIONE E CONTRASTO ANTIMAFIA SISMA</t>
  </si>
  <si>
    <t>SPESE RELATIVE ALLA STRUTTURA DI COOPERAZIONE INTERORGANICA CON IL MINISTERO DEL LAVORO E DELLA PREVIDENZA SOCIALE</t>
  </si>
  <si>
    <t>CONTRIBUTO SOCIETA' DANTE ALIGHIERI</t>
  </si>
  <si>
    <t>SOMMA DA EROGARE A FAVORE DELLA FONDAZIONE MAXXI - MUSEO NAZIONALE DELLE ARTI DEL XXI SECOLO</t>
  </si>
  <si>
    <t>CONTRIBUTO VOLONTARIO ALLA FONDAZIONE AUSCHWITZ-BIRKENAU FINALIZZATO AL MANTENIMENTO DELLA STRUTTURA DELL'EX CAMPO DI STERMINIO.</t>
  </si>
  <si>
    <t>CONSERVAZIONE, POTENZIAMENTO E REALIZZAZIONE DI PROGETTI SPERIMENTALI INERENTI MODELLI DI GESTIONE, ESPOSIZIONE E FRUIZIONE PER LA TUTELA E LA VALORIZZAZIONE DEI BENI CULTURALI E DEL PAESAGGIO NONCHE' PROGETTI PER LA DIGITALIZZAZIONE INERENTE IL PATRIMONIO CULTURALE ARCHIVISTICO ANCHE MEDIANTE L'IMPIEGO DI LAVORATORI SOCIALMENTE UTILI TRAMITE L'UTILIZZO DELLE SOMME DERIVANTI DAGLI UTILI ERARIALI DEL GIOCO DEL LOTTO</t>
  </si>
  <si>
    <t>SPESE PER LA MANUTENZIONE DELL'IMMOBILE DI PROPRIETA' DELL'I.U.E. - ATTUAZIONE DEL PROTOCOLLO AGGIUNTIVO - ACCORDO SEDE TRA GOVERNO ITALIANO E ISTITUTO UNIVERSITARIO EUROPEO</t>
  </si>
  <si>
    <t>SPESE PER LA REALIZZAZIONE DI UN PROGRAMMA DI COMUNICAZIONE PER IL RILANCIO DELL'IPPICA.</t>
  </si>
  <si>
    <t>SPESE PER ACQUISTO BENI E SERVIZI (ISTRUZIONE PRESCOLASTICA)</t>
  </si>
  <si>
    <t>SPESE PER LA PROMOZIONE, LA DIFFUSIONE DELLA LINGUA E CULTURA ITALIANA E L'INSEGNAMENTO DELLA LINGUA ITALIANA A STRANIERI, INCLUSE CAMPAGNE INFORMATIVE PER L' ATTRAZIONE DI STUDENTI STRANIERI, NONCHE' PER L'ORGANIZZAZIONE DI CORSI DI FORMAZIONE E AGGIORNAMENTO PER DOCENTI DI LINGUA ITALIANA PRESSO UNIVERSITA' O ISTITUZIONI ITALIANE SPECIALIZZATE, IVI COMPRESI GLI ONERI DERIVANTI DAL VIAGGIO E DAL SOGGIORNO; ACQUISTO E FORNITURA DI MATERIALE DIDATTICO ANCHE IN FORMATO DIGITALE IVI COMPRESE LE SPESE DI IMBALLAGGIO E SPEDIZIONE; CONVENZIONI PER L'ACQUISIZIONE DI CONSULENZE DA PARTE DI SPECIALISTI NONCHE' PER L'ORGANIZZAZIONE E LA PARTECIPAZIONE A CONVEGNI SULLA LINGUA E SULL'EDITORIA, IVI INCLUSI GLI ONERI DERIVANTI DA VIAGGIO E SOGGIORNO ANCHE DEI RELATORI</t>
  </si>
  <si>
    <t>SPESE PER ACQUISTI DI BENI E SERVIZI DEL COMMISSARIATO GENERALE PER LE ONORANZE AI CADUTI .</t>
  </si>
  <si>
    <t>CONSERVAZIONE, POTENZIAMENTO E REALIZZAZIONE DI PROGETTI SPERIMENTALI, IVI COMPRESA LA MANUTENZIONE STRAORDINARIA DI LOCALI ATTINENTI IL PATRIMONIO STORICO, ARCHEOLOGICO, ARCHITETTONICO E ARTISTICO NAZIONALE ANCHE A SEGUITO DI EROGAZIONI LIBERALI</t>
  </si>
  <si>
    <t>SPESE PER L'ACQUISTO DI ATTREZZATURE E APPARECCHIATURE NON INFORMATICHE, DI MOBILIO E DI DOTAZIONI LIBRARIE.</t>
  </si>
  <si>
    <t>SOMME DOVUTE A TITOLO D'IMPOSTA REGIONALE SULLE ATTIVITA' PRODUTTIVE SULLE RETRIBUZIONI CORRISPOSTE AI DIPENDENTI</t>
  </si>
  <si>
    <t>PROMOZIONE DI INIZIATIVE DI COOPERAZIONE SCIENTIFICA INTERNAZIONALE</t>
  </si>
  <si>
    <t>FONDO PER LA RIDUZIONE DELLA PRESSIONE FISCALE</t>
  </si>
  <si>
    <t>SOMME DOVUTE A TITOLO DI IMPOSTA REGIONALE SULLE ATTIVITA' PRODUTTIVE SULLE COMPETENZE CORRISPOSTE AL PERSONALE VOLONTARIO DEL CORPO NAZIONALE DEI VIGILI DEL FUOCO</t>
  </si>
  <si>
    <t>SPESE PER LE DOTAZIONI DI VESTIARIO ED EQUIPAGGIAMENTO SERIE ORDINARIA</t>
  </si>
  <si>
    <t>CONSERVAZIONE, POTENZIAMENTO E REALIZZAZIONE DI PROGETTI SPERIMENTALI, RELATIVI A MODELLI DI GESTIONE, ESPOSIZIONE E FRUIZIONE PER LA VALORIZZAZIONE DEL SISTEMA ARCHIVISTICO STATALE, IVI COMPRESA LA MANUTENZIONE STRAORDINARIA DI LOCALI ATTINENTI IL PATRIMONIO ARCHIVISTICO STATALE. SALVAGUARDIA, PRECATALOGAZIONE, INVENTARIAZIONE E TUTELA DEL PATRIMONIO ARCHIVISTICO STATALE</t>
  </si>
  <si>
    <t>SPESE PER L'ATTUAZIONE DEL SISTEMA DI RILEVAZIONE SUGLI ANDAMENTI CONGIUNTURALI DI MERCATO E SUI CONSUMI IN MATERIA DI PESCA E ACQUACOLTURA</t>
  </si>
  <si>
    <t>SPESE PER IL COMPLETAMENTO ED IL POTENZIAMENTO DI LINEE FERROVIARIE NELLE AREE DEPRESSE</t>
  </si>
  <si>
    <t>SOMMA OCCORRENTE PER LA CONCESSIONE DI BUONI PASTO AL PERSONALE</t>
  </si>
  <si>
    <t>SPESE IN ITALIA E ALL'ESTERO PER L'ESECUZIONE DEI PROGRAMMI BILATERALI E DEGLI IMPEGNI MULTILATERALI RELATIVI ALL'ATTUAZIONE ED ALLO SVILUPPO DELLA COOPERAZIONE INTERNAZIONALE IN CAMPO SCIENTIFICO E TECNOLOGICO E AGLI STESSI FINI PER MISSIONI IN ITALIA E ALL'ESTERO, PER COMPENSI, ACQUISTI E RELATIVA SPEDIZIONE DI APPARECCHIATURE E MATERIALI IN RELAZIONE A RICERCHE IN COMUNE, NONCHE' DI PUBBLICAZIONI SCIENTIFICHE E TECNOLOGICHE STRANIERE E ITALIANE</t>
  </si>
  <si>
    <t>SPESE PER LA REALIZZAZIONE E L'AGGIORNAMENTO DELL'INVENTARIO FORESTALE NAZIONALE E DELLA CARTA FORESTALE D'ITALIA.</t>
  </si>
  <si>
    <t>SPESE PER L'ISTITUZIONE E L'ESERCIZIO MECCANIZZATO DEGLI SCHEDARI INERENTI AI SERVIZI DELLA MOTORIZZAZIONE CIVILE</t>
  </si>
  <si>
    <t>CONTRIBUTO AL FINANZIAMENTO DEL PIANO D'AZIONE PER LA TUTELA DEL MARE MEDITERRANEO DALL'INQUINAMENTO</t>
  </si>
  <si>
    <t>SPESE PER LA COSTRUZIONE, L'ACQUISIZIONE, L'AMMODERNAMENTO, IL RINNOVAMENTO, LA TRASFORMAZIONE, LA MANUTENZIONE STRAORDINARIA DEI MEZZI, IMPIANTI, SISTEMI, APPARECCHIATURE, EQUIPAGGIAMENTI, ARMI, ARMAMENTI, MUNIZIONI E DEI MATERIALI E CONNESSE SCORTE, DOTAZIONI E PARTI DI RICAMBIO RELATIVI A TUTTI I SETTORI COSTITUENTI LA COMPONENTE NAVALE DELLE FORZE ARMATE, NONCHE' DEI REPARTI SPECIALI, DELLE INSTALLAZIONI DI TERRA DI SUPPORTO TECNICO, ADDESTRATIVO, OPERATIVO E LOGISTICO. SPESE PER STUDI, ESPERIENZE, RICERCA E SVILUPPO. SPESE PER L'ANTIFORTUNISTICA.</t>
  </si>
  <si>
    <t>QUOTE DEI PROVENTI CONTRAVVENZIONALI, DELLE PENE PECUNIARIE E DELLE SOMME RICAVATE DALLA VENDITA DI BENI CONFISCATI E DI CORPI DI REATO E DEL RECUPERO DEI CREDITI DELLO STATO DA DESTINARE AL FONDO DI ASSISTENZA PER I FINANZIERI PER GLI SCOPI ISTITUZIONALI E PER L' EROGAZIONE AGLI AVENTI DIRITTO, NONCHE' LE QUOTE RELATIVE ALL'I.V.A. DESTINATE ALL'ENTE AI SOLI FINI ISTITUZIONALI.</t>
  </si>
  <si>
    <t>SPESE PER LA GESTIONE ED IL FUNZIONAMENTO DEL SISTEMA INFORMATIVO E MANUTENZIONE DEI LOCALI AD ESSO STRUMENTALI</t>
  </si>
  <si>
    <t>SOMMA OCCORRENTE PER IL COMPLETAMENTO DELLE OPERAZIONI CONNESSE CON LA GESTIONE DELLE LIQUIDAZIONI NONCHE' DEL CONTENZIOSO RELATIVI AGLI ENTI SOPPRESSI. DISPOSIZIONI IN MATERIA DI PRIVATIZZAZIONE, LIQUIDAZIONE E FINANZIAMENTO DI ENTI PUBBLICI</t>
  </si>
  <si>
    <t>ACQUISTO, ESPROPRIAZIONE DI IMMOBILI E DI DIRITTI IMMOBILIARI; OCCUPAZIONI D'URGENZA DI IMMOBILI - SPESE DI CANCELLERIA TECNICA, NOTIFICHE, TRASCRIZIONE E VOLTURAZIONE DECRETI PREFETTIZI- SPESE PER PERIZIE GIUDIZIARIE - COMPENSI A TECNICI PROFESSIONISTI PRIVATI PER RILEVAMENTI CATASTALI - SPESE ACCESSORIE RELATIVE (ESCLUSE LE SPESE DI PERSONALE)</t>
  </si>
  <si>
    <t>FONDO CORRISPONDENTE ALL' IMPORTO DEL 2 PER MILLE DEL GETTITO IRPEF DA UTILIZZARE IN FAVORE DI ASSOCIAZIONI CULTURALI ISCRITTE IN APPOSITO ELENCO ISTITUITO PRESSO LA PRESIDENZA DEL CONSIGLIO DEI MINISTRI.</t>
  </si>
  <si>
    <t>EQUO INDENNIZZO AL PERSONALE MILITARE DELLE CAPITANERIE DI PORTO PER LA PERDITA DELLA INTEGRITA' FISICA SUBITA PER INFERMITA' CONTRATTA PER CAUSA DI SERVIZIO</t>
  </si>
  <si>
    <t>SOMMA DA DESTINARE ALLA SOTTOSCRIZIONE DEL CAPITALE SOCIALE DI INFRASTRUTTURE MILANO CORTINA 2020-2026 S.P.A</t>
  </si>
  <si>
    <t>SOMMA DA DESTINARE ALLA SOTTOSCRIZIONE DEL CAPITALE SOCIALE DI INFRASTRUTTURE MILANO CORTINA 2020-2026 S.P.A DA PARTE DEL MINISTERO DELLE INFRASTRUTTURE E TRASPORTI</t>
  </si>
  <si>
    <t>RIPARAZIONE E ADATTAMENTO DEI COMANDI STAZIONE E DEGLI UFFICI</t>
  </si>
  <si>
    <t>FONDO DA DESTINARE ALLA CONSOB PER LA TUTELA STRAGIUDIZIALE DEI RISPARMIATORI E DEGLI INVESTITORI</t>
  </si>
  <si>
    <t>SOMME DA EROGARSI PER INTERVENTI NEL TERRITORIO DI TRIESTE</t>
  </si>
  <si>
    <t>ANNUALITA' QUINDICENNALI PER LA REALIZZAZIONE DI UN PROGRAMMA PER INFRASTRUTTURE ED IMPIANTI NECESSARI ALLO SVILUPPO ED AMMODERNAMENTO DELLE STRUTTURE DELLA POLIZIA DI STATO, DELL'ARMA DEI CARABINIERI, DEL CORPO DELLA GUARDIA DI FINANZA, DEL CORPO DELLE CAPITANERIE DI PORTO, DEL CORPO FORESTALE DELLO STATO E DEL CORPO NAZIONALE DEI VIGILI DEL FUOCO</t>
  </si>
  <si>
    <t>SPESE PER L'ATTUAZIONE DEI PROVVEDIMENTI PENALI EMESSI DALL'AUTORITA' GIUDIZIARIA</t>
  </si>
  <si>
    <t>SPESE PER LA REALIZZAZIONE E LO SVILUPPO DEL SISTEMA INFORMATIVO</t>
  </si>
  <si>
    <t>SOMMA DA TRASFERIRE ALL'INVALSI AI FINI DEL PAGAMENTO ALL'AGENZIA DEL DEMANIO DEI CANONI DI LOCAZIONE PER GLI IMMOBILI ASSEGNATI ALLE AMMINISTRAZIONI DELLO STATO NONCHE' PER QUELLI IN USO, CONFERITI O TRASFERITI AI FONDI COMUNI DI INVESTIMENTO IMMOBILIARE</t>
  </si>
  <si>
    <t>CONTRIBUTI ALLE IMPRESE</t>
  </si>
  <si>
    <t>SPESE RELATIVE ALLA MANUTENZIONE DI IMPIANTI E ATTREZZATURE NONCHE' ADEGUAMENTO SICUREZZA NEI LUOGHI DI LAVORO PER LE SEDI PERIFERICHE.</t>
  </si>
  <si>
    <t>CONSERVAZIONE, POTENZIAMENTO E REALIZZAZIONE DI PROGETTI SPERIMENTALI INERENTI MODELLI DI GESTIONE, ESPOSIZIONE E FRUIZIONE PER LA TUTELA E LA VALORIZZAZIONE DEI BENI CULTURALI E DEL PAESAGGIO NONCHE' PROGETTI PER LA DIGITALIZZAZIONE INERENTE IL PATRIMONIO CULTURALE ANCHE MEDIANTE L'IMPIEGO DI LAVORATORI SOCIALMENTE UTILI TRAMITE L'UTILIZZO DELLE SOMME DERIVANTI DAGLI UTILI ERARIALI DEL GIOCO DEL LOTTO</t>
  </si>
  <si>
    <t>SPESE PER LA PROMOZIONE DELLA COLTIVAZIONE E DELLA FILIERA AGROINDUSTRIALE DELLA CANAPA</t>
  </si>
  <si>
    <t>SPESE DI MANUTENZIONE STRAORDINARIA SU IMMOBILI, IMPIANTI E ATTREZZATURE PER L'ADEGUAMENTO DELLA SICUREZZA NEI LUOGHI DI LAVORO AI SENSI DEL D.LGS. 81/2008 E PER GLI INTERVENTI DICHIARATI DI SOMMA URGENZA PER LE SEDI PERIFERICHE</t>
  </si>
  <si>
    <t>SOMMA OCCORRENTE PER LE ESIGENZE OPERATIVE CONNESSE ALLE ATTIVITA' ANTINCENDI BOSCHIVI</t>
  </si>
  <si>
    <t>ELABORAZIONE, ANALISI E STUDIO NEI SETTORI DELLE ATTIVITA' PRODUTTIVE - COMPRESE LE SPESE DI FUNZIONAMENTO DEL NUCLEO DI ESPERTI PER LA POLITICA INDUSTRIALE E DELLA RELATIVA STRUTTURA DI SUPPORTO - E COORDINAMENTO DEGLI INTERVENTI NEI SETTORI AERONAUTICO ED ELETTRONICO.</t>
  </si>
  <si>
    <t>RICORSO A PRIMARIE ISTITUZIONI FINANZIARIE, INDUSTRIALI E LEGALI PER L'ESERCIZIO DELL'ATTIVITA' DI IMPRESA DEL TRASPORTO AEREO</t>
  </si>
  <si>
    <t>SPESE PER LA CONVENZIONE TRA IL MINISTERO DELL'ECONOMIA E DELLE FINANZE E CASSA DEPOSITI E PRESTITI AI FINI DELL' OPERATIVIITA' DEL FONDO PER LA LIQUIDITA' PER PAGAMENTI CETI, LIQUIDI ED ESIGIBILI</t>
  </si>
  <si>
    <t>FONDO GIOVANI PER LA CULTURA</t>
  </si>
  <si>
    <t>SPESE PER LA REALIZZAZIONE DI INIZIATIVE A CARATTERE NAZIONALE IN MATERIA DI SICUREZZA NELLE SCUOLE (ISTRUZIONE DEL SECONDO CICLO)</t>
  </si>
  <si>
    <t>SOMME DOVUTE A TITOLO DI IMPOSTA REGIONALE SULLE ATTIVITA' PRODUTTIVE SULLE RETRIBUZIONI CORRISPOSTE AL PERSONALE ALL'ESTERO APPARTENENTE ALLA CARRIERA DIPLOMATICA</t>
  </si>
  <si>
    <t>SPESE PER I COMPENSI AI MEMBRI DEL COMITATO ETS</t>
  </si>
  <si>
    <t>BENESSERE DEL PERSONALE :ACQUISIZIONE DI ATTREZZATURE, MATERIALI E SERVIZI PER ESIGENZE DI CARATTERE RICREATIVO, ATTREZZATURE E ARREDAMENTI DI CIRCOLI, ASILI NIDO, SALE CONVEGNO, DI LETTURA, DI SCRITTURA E CINEMATOGRAFICHE; MANUTENZIONE E RIPARAZIONE DEI MATERIALI E DELLE ATTREZZATURE</t>
  </si>
  <si>
    <t>SOMME DERIVANTI DA EROGAZIONI LIBERALI IN DENARO A SOSTEGNO DELLA CULTURA</t>
  </si>
  <si>
    <t>SPESE PER IL FINANZIAMENTO DI INTERVENTI DI MITIGAZIONE DEL RISCHIO IDROGEOLOGICO</t>
  </si>
  <si>
    <t>SOMMA DA DESTINARE PER LA TUTELA E SALVAGUARDIA DEGLI ALBERI MONUMENTALI</t>
  </si>
  <si>
    <t>COMPETENZE FISSE AL PERSONALE DELLA MAGISTRATURA IN SERVIZIO PRESSO L'AMMINSTRAZIONE CENTRALE AL NETTO DELL'IMPOSTA REGIONALE SULLE ATTIVITA' PRODUTTIVE</t>
  </si>
  <si>
    <t>SOMME DA EROGARE IN FAVORE DELL'UNICEF PER IL CENTRO INTERNAZIONALE PER LO SVILUPPO DEL BAMBINO PRESSO L'ISTITUTO DEGLI INNOCENTI DI FIRENZE, IN ESECUZIONE DELL'ACCORDO INTERNAZIONALE TRA GOVERNO ITALIANO E UNICEF DEL 23 SETTEMBRE 1986, RATIFICATO CON LEGGE 19 LUGLIO 1988,N.312.</t>
  </si>
  <si>
    <t>SPESE PER IL FUNZIONAMENTO, PER LA DOTAZIONE DEI MEZZI E DEGLI STRUMENTI DELL'OSSERVATORIO DELLO SPETTACOLO, NONCHE' PER L'AFFIDAMENTO DI INCARICHI E LA STIPULA DI CONVENZIONI</t>
  </si>
  <si>
    <t>SPESE PER ATTIVITA', IL SUPPORTO ED IL FUNZIONAMENTO DELLA COMMISSIONE NAZIONALE PER L'AGGIORNAMENTO DEI LEA E LA PROMOZIONE DELL'APPROPRIATEZZA DEL SSN</t>
  </si>
  <si>
    <t>CONTRIBUTI ALLE ACCADEMIE NON STATALI DI BELLE ARTI</t>
  </si>
  <si>
    <t>SOMMA DA DESTINARE A FAVORE DELLA FONDAZIONE "I LINCEI PER LA SCUOLA"</t>
  </si>
  <si>
    <t>CONTRIBUTI ALLE IMPRESE DEL SETTORE TURISTICO CON DOMICILIO FISCALE NEL COMUNE DI LAMPEDUSA E LINOSA, AL FINE DI CONSENTIRE IL PIENO RILANCIO DELL'ATTIVITA' TURISTICA ED ALBERGHIERA</t>
  </si>
  <si>
    <t>SOMME DA EROGARE PER CONSENTIRE IL RILANCIO DELL'ATTIVITA' DELLE IMPRESE AGRICOLE E DELLA PESCA CON DOMICILIO FISCALE NEL COMUNE DI LAMPEDUSA E LINOSA</t>
  </si>
  <si>
    <t>PARTECIPAZIONE DELL'ITALIA AI FONDI FIDUCIARI DELLA NATO</t>
  </si>
  <si>
    <t>SPESE PER ACQUISTO DI ATTREZZATURE E APPARECCHIATURE NON INFORMATICHE, DI MOBILIO E DI DOTAZIONI LIBRARIE PER I SEGRETARIATI DISTRETTUALI</t>
  </si>
  <si>
    <t>SPESE DI INVESTIMENTO RELATIVE AGLI ADEMPIMENTI IN MATERIA DI PATENTE DI GUIDA CONNESSI AL NUOVO MODELLO UE</t>
  </si>
  <si>
    <t>GESTIONE DELLE STAZIONI DI RILEVAMENTO DELLA RICADUTA RADIOATTIVA E DELLE ATTREZZATURE PER LA PREVENZIONE DEI RISCHI NON CONVENZIONALI.</t>
  </si>
  <si>
    <t>SPESE PER LA GESTIONE, LA MANUTENZIONE E RESTAURO CONSERVATIVO PER LA MIGLIORE VALORIZZAZIONE E FRUIZIONE DEL MONUMENTO A VITTORIO EMANUELE II IN ROMA, NONCHE' DEL SISTEMA MUSEALE SITO NELL'ISOLA DI CAPRERA</t>
  </si>
  <si>
    <t>ACQUISTO DI IMPIANTI, AUTOMEZZI, MATERIALI E ATTREZZATURE</t>
  </si>
  <si>
    <t>SPESE PER IL FUNZIONAMENTO DEL COMITATO CENTRALE E DEI COMITATI PROVINCIALI PER L'ALBO DEGLI AUTOTRASPORTATORI DI COSE PER CONTO TERZI, NONCHE' PER LA TENUTA E PUBBLICAZIONE DELL'ALBO MEDESIMO E PER INTERVENTI A SOSTEGNO DELL'AUTOTRASPORTO.</t>
  </si>
  <si>
    <t>SPESE RELATIVE ALL'ADDESTRAMENTO DEL PERSONALE, ALL'ACQUISTO ED ALLA MANUTENZIONE DI MEZZI AEREI E TERRESTRI, DI IMPIANTI ED ATTREZZATURE NELLA PREVENZIONE E LOTTA AGLI INCENDI BOSCHIVI E NEGLI INTERVENTI DI PROTEZIONE CIVILE</t>
  </si>
  <si>
    <t>SPESE PER IL FUNZIONAMENTO DELLA SCUOLA DI PERFEZIONAMENTO PER LE FORZE DI POLIZIA - SPESE PER I CORSI DI PERFEZIONAMENTO ED AGGIORNAMENTO DEL PERSONALE ASSEGNATO ALLA DIREZIONE INVESTIGATIVA ANTIMAFIA</t>
  </si>
  <si>
    <t>SPESE PER INTERVENTI SU EDIFICI DI CULTO, ADIBITI A FINI DI CULTO O APPARTENENTI A COMUNITA' RELIGIOSE, NONCHE' SU IMMOBILI RICONOSCIUTI DI INTERESSE STORICO, ARTISTICO E MONUMENTALE PUBBLICI, DESTINATI AD USO PUBBLICO O COMUNQUE DI RILEVANTE INTERESSE PUBBLICO NELLE ZONE DELLA CAMPANIA, DELLA BASILICATA E DELLA PUGLIA COLPITE DAGLI EVENTI SISMICI DEL NOVEMBRE 1980 E DEL FEBBRAIO 1981</t>
  </si>
  <si>
    <t>FONDO DA UTILIZZARE PER LA TUTELA DELLA SICUREZZA PUBBLICA E DEL SOCCORSO PUBBLICO IVI COMPRESA L'ASSUNZIONE DI PERSONALE IN DEROGA NONCHE' PER IL FINANZIAMENTO DELLA CONTRATTAZIONE INTEGRATIVA DELLE AMMINISTRAZIONI</t>
  </si>
  <si>
    <t>POLIZZA ASSICURATIVA IN FAVORE DEL PERSONALE DELL'AMMINISTRAZIONE CIVILE PER RIMBORSO SPESE MEDICHE E SANITARIE, NON COPERTE DA INAIL, A SEGUITO DELLA CONTRAZIONE DEL COVID-19</t>
  </si>
  <si>
    <t>SPESE RELATIVE ALLA MANUTENZIONE DI IMPIANTI E ATTREZZATURE NONCHE' ADEGUAMENTO SICUREZZA NEI LUOGHI DI LAVORO</t>
  </si>
  <si>
    <t>SPESE PER LA GESTIONE ED IL FUNZIONAMENTO DEL SISTEMA INFORMATIVO, IVI COMPRESA LA MANUTENZIONE DELLA STRUTTURA DELLA SEDE E QUANT'ALTRO NECESSARIO ALLE ESIGENZE DELLA STRUTTURA STESSA</t>
  </si>
  <si>
    <t>SPESE DI MANUTENZIONE STRAORDINARIA SU IMMOBILI, IMPIANTI E ATTREZZATURE PER L'ADEGUAMENTO DELLA SICUREZZA NEI LUOGHI DI LAVORO AI SENSI DEL D.L.VO 81/2008 E PER GLI INTERVENTI DICHIARATI DI SOMMA URGENZA CONNESSI CON L'ATTIVITA' DI ISPEZIONE E TUTELA DELLA QUALITA' E REPRESSIONE FRODI DEI PRODOTTI AGROALIMENTARI</t>
  </si>
  <si>
    <t>RESTITUZIONE DI SOMME INDEBITAMENTE VERSATE IN TESORERIA.</t>
  </si>
  <si>
    <t>SPESE PER L'ISTITUZIONE DI UN GRUPPO DI LAVORO AL FINE DI ASSICURARE LO SVOLGIMENTO DELLE ATTIVITA' ISTRUTTORIE CONCERNENTI L'ADOZIONE DEI DECRETI PER LA DEFINIZIONE DELLE OPERAZIONI DI RECUPERO DEI RIFIUTI, INCLUSO IL RICICLAGGIO E LA PREPARAZIONE PER IL RIUTILIZZO.</t>
  </si>
  <si>
    <t>CONTRIBUTI IN FAVORE DI ACCADEMIE E ISTITUTI CULTURALI</t>
  </si>
  <si>
    <t>SPESE PER ACQUISTI DI BENI E SERVIZI PER IL "COMANDO DEI CARABINIERI POLITICHE AGRICOLE"</t>
  </si>
  <si>
    <t>SOMMA OCCORRENTE PER LA CONCESSIONE DI BUONI PASTO AL PERSONALE.</t>
  </si>
  <si>
    <t>CONTRIBUTI PER IL FUNZIONAMENTO DI BIBLIOTECHE NON STATALI CON ESCLUSIONE DI QUELLE DI COMPETENZA REGIONALE</t>
  </si>
  <si>
    <t>PENSIONI ED ASSEGNI DI GUERRA, ASSEGNI DI MEDAGLIA AL VALOR MILITARE ED ALTRE INDENNITA' DI GUERRA IVI COMPRESI GLI INTERESSI LEGALI IN QUANTO DOVUTI</t>
  </si>
  <si>
    <t>ASSISTENZA MORALE E BENESSERE DEL PERSONALE DELL'ARMA DEI CARABINIERI, NONCHE' INTERVENTI ASSISTENZIALI E PROVVIDENZE A FAVORE DEL PERSONALE MILITARE E CIVILE, ANCHE PER LE FAMIGLIE.</t>
  </si>
  <si>
    <t>SPESE PER LA RATIFICA ED ESECUZIONE DI ACCORDI ED ORGANISMI INTERNAZIONALI</t>
  </si>
  <si>
    <t>SPESE CONNESSE CON L'ATTIVITA' DI PREVENZIONE AGLI INCENDI BOSCHIVI E NEGLI INTERVENTI DI PROTEZIONE CIVILE</t>
  </si>
  <si>
    <t>SPESE PER INTERESSI O RIVALUTAZIONE MONETARIA PER RITARDATO PAGAMENTO DELLE RETRIBUZIONI, PENSIONI E PROVVIDENZE DI NATURA ASSISTENZIALE A FAVORE DEI CREDITORI DELL'AMMINISTRAZIONE.</t>
  </si>
  <si>
    <t>SPESE PER LITI, ARBITRAGGI, RISARCIMENTI ED ACCESSORI. RIMBORSO DELLE SPESE DI PATROCINIO LEGALE</t>
  </si>
  <si>
    <t>COMPETENZE FISSE AGLI ESPERTI DI COOPERAZIONE ALLO SVILUPPO AL NETTO DELL'IMPOSTA REGIONALE SULLE ATTIVITA' PRODUTTIVE</t>
  </si>
  <si>
    <t>SPESE PER IL SERVIZIO CORRIERI</t>
  </si>
  <si>
    <t>SPESE PER IL PAGAMENTO DEL CONTRIBUTO PER L'ATTUAZIONE DELLA CONVENZIONE DI MINAMATA SUL MERCURIO, FATTA A KUMAMOTO IL 10 OTTOBRE 2013, NONCHE' PER LE ATTIVITA' DEL SEGRETARIATO</t>
  </si>
  <si>
    <t>SPESE PER MISSIONI IN DEROGA ALLE NORME DI CONTENIMENTO DELLA SPESA</t>
  </si>
  <si>
    <t>SPESE PER LA COSTITUZIONE E LO SVILUPPO DEI SISTEMI INFORMATICI E PER LA REALIZZAZIONE E IL POTENZIAMENTO DEGLI IMPIANTI E DELLE ATTREZZATURE NELL'AMBITO DELLE COMPETENZE DEL GABINETTO DEL MINISTRO.</t>
  </si>
  <si>
    <t>SPESE PER LE ELEZIONI DEI RAPPRESENTANTI DEL PERSONALE MILITARE IN SENO AGLI ORGANISMI DI RAPPRESENTANZA E PER IL FUNZIONAMENTO DEGLI STESSI ORGANISMI</t>
  </si>
  <si>
    <t>SPESE PER IL FUNZIONAMENTO DELL' OSSERVATORIO NAZIONALE SULLA CONDIZIONE DELLE PERSONE CON DISABILITA'</t>
  </si>
  <si>
    <t>ACQUISTO DEGLI IMPIANTI TELEFONICI PER GLI UFFICI E SERVIZI DIPENDENTI DALL'ARMA DEI CARABINIERI</t>
  </si>
  <si>
    <t>SPESE PER L'ACQUISTO DI ATTREZZATURE E APPARECCHIATURE NON INFORMATICHE</t>
  </si>
  <si>
    <t>SPESE RELATIVE ALLE CONVENZIONI PER LO SVILUPPO DELLA FILIERA DELLA PESCA</t>
  </si>
  <si>
    <t>SOMME DOVUTE A TITOLO DI IMPOSTA REGIONALE SULLE ATTIVITA' PRODUTTIVE SULLE ALTRE RETRIBUZIONI CORRISPOSTE AL PERSONALE MILITARE</t>
  </si>
  <si>
    <t>SPESE PER LA COSTITUZIONE E LO SVILUPPO DEL SISTEMA INFORMATIVO AUTOMATIZZATO, NONCHE' SPESE PER GLI STUDI DI FATTIBILITA' E PER I LAVORI DI RICERCA</t>
  </si>
  <si>
    <t>RIMBORSI AI PRIVATI DI EVENTUALI ECCEDENZE SULLE SOMME VERSATE PER RICHIESTA DI PROVE DI RECIPIENTI PER GAS COMPRESSI, LIQUEFATTI E DISCIOLTI, PER ESAMI MAGNETOSCOPICI, PER VISITE DI RICOGNIZIONE, PER L'APERTURA ALL'ESERCIZIO DEGLI IMPIANTI A FUNE E PER ERRATI VERSAMENTI</t>
  </si>
  <si>
    <t>SPESE PER IL FUNZIONAMENTO DEL NUCLEO DI VALUTAZIONE E VERIFICA DEGLI INVESTIMENTI PUBBLICI, IVI COMPRESI I COMPENSI A COMPONENTI ESTRANEI ALLA PUBBLICA AMMINISTRAZIONE</t>
  </si>
  <si>
    <t>SPESE PER LA STIPULA DI SPECIFICHE CONVENZIONI CON L'AGENZIA EUROPEA PER LA VALUTAZIONE DEI MEDICINALI (EMA), CON ISTITUTI DI RICERCA O ASSOCIAZIONI SCIENTIFICHE, DI VERIFICA O DI CONTROLLO DI QUALITA' O ALTRI ORGANISMI NAZIONALI E INTERNAZIONALI OPERANTI NEI SETTORI DEI MEDICINALI, DEI DISPOSITIVI MEDICI E DI ALTRI PRODOTTI DI INTERESSE SANITARIO, NONCHE' PER SPECIFICI CONTRATTI E CONVENZIONI CON ESPERTI DI ELEVATA PROFESSIONALITA'.</t>
  </si>
  <si>
    <t>COPERTURE ASSICURATIVE PER IL PERSONALE INVIATO ALL'ESTERO</t>
  </si>
  <si>
    <t>SPESE PER IL FUNZIONAMENTO DEL CONSIGLIO DI MAGISTRATURA MILITARE, COMPRESE L'INDENNITA' DI SEDUTA E LE SPESE DI MISSIONE PER I COMPONENTI NON MAGISTRATI MILITARI</t>
  </si>
  <si>
    <t>SPESE PER ACQUISTO BENI E SERVIZI</t>
  </si>
  <si>
    <t>SPESE PER IL POTENZIAMENTO ED IL MIGLIORAMENTO DELL'EFFICACIA DELLA PROGRAMMAZIONE E DELL'ATTUAZIONE DEL PIANO NAZIONALE INTEGRATO DEI CONTROLLI</t>
  </si>
  <si>
    <t>SPESE PER LE ATTIVITA' DI PROGRAMMAZIONE E CONTROLLO IN MATERIA DI PIANIFICAZIONE NAZIONALE</t>
  </si>
  <si>
    <t>ACQUISTO E SOPRASSOLDI DI MEDAGLIE AL VALORE E DI DECORAZIONI. ASSEGNI DELL'ORDINE MILITARE D'ITALIA ALLE BANDIERE</t>
  </si>
  <si>
    <t>STIPENDI ED ALTRI ASSEGNI FISSI AL MINISTRO E AI SOTTOSEGRETARI AL NETTO DELL'IMPOSTA REGIONALE SULLE ATTIVITA' PRODUTTIVE E DEGLI ONERI SOCIALI A CARICO DELL'AMMINISTRAZIONE.</t>
  </si>
  <si>
    <t>RESTITUZIONE DI SOMME NON DOVUTE O ERRONEAMENTE VERSATE PER I SERVIZI A PAGAMENTO RESI DAL PERSONALE DEL CORPO NAZIONALE DEI VIGILI DEL FUOCO.</t>
  </si>
  <si>
    <t>SPESE DI PERSONALE PER LA REALIZZAZIONE DEL PROGETTO "GRANDE POMPEI"</t>
  </si>
  <si>
    <t>SPESE PER ACQUISTO BENI E SERVIZI COMPARTO MINISTERO</t>
  </si>
  <si>
    <t>SPESE PER IL BENESSERE E L'IGIENE DEL PERSONALE</t>
  </si>
  <si>
    <t>COMPETENZE FISSE ED ACCESSORIE AL PERSONALE DELL'ARMA DEI CARABINIERI AL NETTO DELL'IMPOSTA REGIONALE SULLE ATTIVITA' PRODUTTIVE</t>
  </si>
  <si>
    <t>SPESE PER LA GESTIONE ED IL FUNZIONAMENTO DEL SISTEMA INFORMATICO</t>
  </si>
  <si>
    <t>CONTRIBUTI PER LA RICERCA SCIENTIFICA E TECNOLOGICA APPLICATA ALLA PESCA MARITTIMA</t>
  </si>
  <si>
    <t>SPESE PER LE ESIGENZE CONNESSE ALLE ATTIVITA' DI ANALISI E RIORDINO DELLA SPESA PUBBLICA E MIGLIORAMENTO DELLA QUALITA' DEI SERVIZI PUBBLICI</t>
  </si>
  <si>
    <t>SPESE PER L'INFORMAZIONE, LA COMUNICAZIONE, L'EDUCAZIONE E LA PROMOZIONE DELLA CULTURA AMBIENTALE</t>
  </si>
  <si>
    <t>CONTRIBUTO DA CORRISPONDERE AL CENTRO DI DOCUMENTAZIONE EBRAICA CONTEMPORANEA CON SEDE IN MILANO</t>
  </si>
  <si>
    <t>ASSICURAZIONE CONTRO LA RESPONSABILITA' CIVILE ED AMMINISTRATIVA PER GLI EVENTI DANNOSI NON DOLOSI CAUSATI A TERZI DAGLI APPARTENENTI AL CORPO DELLA GUARDIA DI FINANZA NELLO SVOLGIMENTO DELLA PROPRIA ATTIVITA' ISTITUZIONALE</t>
  </si>
  <si>
    <t>INDENNITA' E COMPETENZE DOVUTE AL PERSONALE ESTRANEO ALL'AMMINISTRAZIONE</t>
  </si>
  <si>
    <t>SPESE PER LO SVOLGIMENTO DI ATTIVITA', DI STUDI E DI ISPEZIONI RELATIVE ALLE VERIFICHE E AL RILASCIO DI VALUTAZIONI ED AUTORIZZAZIONI AMBIENTALI</t>
  </si>
  <si>
    <t>SPESE PER LA PROMOZIONE E L'ATTUAZIONE DI INIZIATIVE DI COOPERAZIONE EDUCATIVA, SCIENTIFICA E CULTURALE</t>
  </si>
  <si>
    <t>INIZIATIVE IN FAVORE DELLA MINORANZA ITALIANA NEI PAESI DELLA EX JUGOSLAVIA DA ATTUARE ANCHE IN COLLABORAZIONE CON LA REGIONE FRIULI-VENEZIA GIULIA E CON ALTRE ISTITUZIONI ED ENTI</t>
  </si>
  <si>
    <t>SPESE PER LA PREDISPOSIZIONE E L'AGGIORNAMENTO DEGLI INVENTARI DELLE EMISSIONI DI MERCURIO PROVENIENTI DA FONTI RILEVANTI IN ATTUAZIONE DELLA CONVENZIONE DI MINAMATA SUL MERCURIO, FATTA A KUMAMOTO IL 10 OTTOBRE 2013</t>
  </si>
  <si>
    <t>SOMMA DA CORRISPONDERE ALLA BANCA D'ITALIA IN APPLICAZIONE DELLA CONVENZIONE 16 APRILE 1970 RELATIVA AL REGOLAMENTO DEI RAPPORTI CONSEGUENTI ALLA PRATICA ATTUAZIONE DELLE OPERAZIONI IN DIRITTI SPECIALI DI PRELIEVO IN SENO AL FONDO MONETARIO INTERNAZIONALE</t>
  </si>
  <si>
    <t>SOMME DA DESTINARE ALL'ASSISTENZA E PREVIDENZA DEL PERSONALE DELLA POLIZIA DI STATO, ARMA DEI CARABINIERI E DELLA GUARDIA DI FINANZA.</t>
  </si>
  <si>
    <t>ACQUISTO DI ATTREZZATURE PER I CENTRI OPERATIVI NAZIONALI E TERRITORIALI. ACQUISTO DI IMPIANTI, APPARATI E STRUMENTI PER LE TELECOMUNICAZIONI. ACQUISTO DI ATTREZZATURE VARIE PER PREVENIRE I RISCHI NON CONVENZIONALI DERIVANTI DA EVENTUALI ATTI CRIMINOSI COMPIUTI IN DANNO DI PERSONE E DI BENI, CON USO DI ARMI NUCLEARI, BATTERIOLOGICHE E CHIMICHE.</t>
  </si>
  <si>
    <t>SPESE PER IL FUNZIONAMENTO DELLA DIREZIONE GENERALE PER LE INVESTIGAZIONI FERROVIARIE E MARITTIME</t>
  </si>
  <si>
    <t>COMPETENZE FISSE E ACCESSORIE AL PERSONALE DELLA MAGISTRATURA AL NETTO DELL'IMPOSTA REGIONALE SULLE ATTIVITA' PRODUTTIVE</t>
  </si>
  <si>
    <t>SPESE PER LA GESTIONE E LA MANUTENZIONE DEL SISTEMA INFORMATIVO AUTOMATIZZATO DEL MINISTERO NONCHE' TUTTE LE ALTRE SPESE NECESSARIE PER IL FUNZIONAMENTO DI DETTO SISTEMA.</t>
  </si>
  <si>
    <t>RIPIANAMENTO DI EVENTUALI DEFICIENZE DI CASSA DIPENDENTI DA FORZA MAGGIORE, DOLO O NEGLIGENZA DI AGENTI DELL'AMMINISTRAZIONE - REINTEGRAZIONE AL FONDO SCORTA DEI CORPI DI SOMME ANTICIPATE E NON RECUPERABILI</t>
  </si>
  <si>
    <t>SPESE PER MISSIONI CONNESSE ALL'ATTUAZIONE DEL PIANO TRIENNALE DELLA PESCA</t>
  </si>
  <si>
    <t>SPESE PER INCARICHI DI STUDIO E CONSULENZA CONNESSI ALLE ATTIVITA' DEL PATRIMONIO DESTINATO</t>
  </si>
  <si>
    <t>SPESE PER INCARICHI DI STUDIO, CONSULENZA, VALUTAZIONE E ASSISTENZA AI FINI DELLA PREDISPOSIZIONE DELLO SCHEMA DI CONVENZIONE CON SACE</t>
  </si>
  <si>
    <t>SPESE PER L'ADEGUAMENTO, IL POTENZIAMENTO E LA MANUTENZIONE DELLA RETE INFORMATICA IN ATTUAZIONE DELLA CONVENZIONE DI MINAMATA SUL MERCURIO, FATTA A KUMAMOTO IL 10 OTTOBRE 2013</t>
  </si>
  <si>
    <t>SPESE PER LE PROCEDURE DI RECLUTAMENTO E SELEZIONE DEL PERSONALE DEL MINISTERO</t>
  </si>
  <si>
    <t>SPESE PER VACCINI INERENTI LE MALATTIE INFETTIVE, DIFFUSIVE E QUARANTENARIE</t>
  </si>
  <si>
    <t>SPESE RELATIVE AGLI ADEMPIMENTI CONNESSI AL NUOVO MODELLO UE DI PATENTE DI GUIDA</t>
  </si>
  <si>
    <t>SPESE RELATIVE AL PERSONALE ESPERTO AI FINI DEL MONITORAGGIO DELLE CLAUSOLE DI FLESSIBILITA' NELL'AMBITO DELLE REGOLE DEL PATTO DI STABILITA' E CRESCITA EUROPEO</t>
  </si>
  <si>
    <t>RESTITUZIONE DI SOMME ERRONEAMENTE VERSATE DAI RICHIEDENTI L'ACQUISTO, IL RIACQUISTO, LA RINUNCIA O LA CONCESSIONE DELLA CITTADINANZA.</t>
  </si>
  <si>
    <t>SPESE PER L'ADEGUAMENTO DELLA SICUREZZA DEI SISTEMI INFORMATICI, PER L'ESTENSIONE DEL SISTEMA RETE FONIA DATI - IMMAGINI</t>
  </si>
  <si>
    <t>COMPETENZE FISSE ED ACCESSORIE PER I COMPONENTI DELL'ORGANISMO INDIPENDENTE DI VALUTAZIONE NONCHE' PER IL PERSONALE MILITARE DELLA RELATIVA STRUTTURA TECNICA AL NETTO DELL'IMPOSTA REGIONALE SULLE ATTIVITA' PRODUTTIVE</t>
  </si>
  <si>
    <t>SPESE PER L'ACQUISTO DI BENI E SERVIZI</t>
  </si>
  <si>
    <t>SPESE PER LE ATTIVITA' DI RICERCA E DI CAMPAGNE FORMATIVE E DI PREVENZIONE PER IL CONTRASTO AL DOPING E PER LA TUTELA DELLA SALUTE NELLE ATTIVITA' SPORTIVE IN ATTUAZIONE DEI PROGRAMMI PROMOSSI DALLA SEZIONE PER LA VIGILANZA E IL CONTROLLO SUL DOPING E PER LA TUTELA DELLA SALUTE NELLE ATTIVITA' SPORTIVE DEL COMITATO TECNICO SANITARIO</t>
  </si>
  <si>
    <t>SPESE PER LITI E ARBITRAGGI RISARCIMENTI ED ACCESSORI RIMBORSO DI SPESE DI PATROCINIO LEGALE</t>
  </si>
  <si>
    <t>FONDO RELATIVO ALLA LEGGE DI DELEGAZIONE EUROPEA 2018</t>
  </si>
  <si>
    <t>SPESE PER INTERESSI O RIVALUTAZIONE MONETARIA PER RITARDATO PAGAMENTO DELLE RETRIBUZIONI, PENSIONI E PROVVIDENZE DI NATURA ASSISTENZIALE A FAVORE DEI CREDITORI DELL'AMMINISTRAZIONE CIVILE</t>
  </si>
  <si>
    <t>RIMBORSO DELLE SPESE SOSTENUTE DAL PERSONALE A TITOLO DI TASSA DI ISCRIZIONE AD UN ALBO O ELENCO PROFESSIONALE PREVISTA PER LEGGE</t>
  </si>
  <si>
    <t>SOMME DA ASSEGNARE ALLA PRESIDENZA DEL CONSIGLIO DEI MINISTRI PER IL FONDO SPORT E PERIFERIE</t>
  </si>
  <si>
    <t>SPESE PER L'ACQUISTO DI ATTREZZATURE, SOFTWARE, APPARECCHIATURE INFORMATICHE E SERVIZI SPECIALISTICI NECESSARI ALLE ATTIVITA' DI CONTROLLO DELLA DOCUMENTAZIONE RELATIVA ALLA QUANTITA' E TRACCIABILITA' DELLE BIOMASSE</t>
  </si>
  <si>
    <t>SPESE PER L'ATTIVITA' SPORTIVA DEL CORPO NAZIONALE DEI VIGILI DEL FUOCO, SPESE PER L'ATTIVITA' AGONISTICA DEI GRUPPI SPORTIVI DEI VIGILI DEL FUOCO E DELLE SEZIONI GIOVANILI AGONISTICHE, PARTECIPAZIONE A MANIFESTAZIONI SPORTIVE NAZIONALI ED INTERNAZIONALI.</t>
  </si>
  <si>
    <t>SPESE PER ATTIVITA' CONNESSE AD INCONTRI CON DELEGAZIONI INTERNAZIONALI, COMPRESI I COMPENSI PER ATTIVITA' DI TRADUZIONE, INTERPRETARIATO E AGGIORNAMENTO LINGUISTICO, NONCHE' PER INIZIATIVE DI TUTELA DELLA SALUTE PUBBLICA REALIZZATE ANCHE ATTRAVERSO CONVENZIONI CON ALTRE ISTITUZIONI</t>
  </si>
  <si>
    <t>SPESE, POSTE A CARICO DEL RICHIEDENTE, PER L'ESPLETAMENTO DI ISTRUTTORIE, RILIEVI, ACCERTAMENTI E SOPRALLUOGHI</t>
  </si>
  <si>
    <t>SPESE PER L'ORGANIZZAZIONE E L'IMPIEGO DELLE UNITA' DI CRISI PREVISTE DALLE NORME NAZIONALI, DEI CENTRI NAZIONALI DI REFERENZA NONCHE' PER LA SPECIFICA FORMAZIONE DEL PERSONALE.</t>
  </si>
  <si>
    <t>ASSISTENZA VETERINARIA DEI CANI NON PIU' IDONEI AL SERVIZIO</t>
  </si>
  <si>
    <t>PROVVIDENZE A FAVORE DEL PERSONALE MILITARE IN SERVIZIO, DI QUELLO CESSATO DAL SERVIZIO E DELLE LORO FAMIGLIE</t>
  </si>
  <si>
    <t>SPESE PER LE CONSULENZE DA ACQUISIRE PER LA GESTIONE DELLE SOCIETA' PARTECIPATE DAL TESORO E DAGLI ENTI PUBBLICI, NONCHE' SPESE DI PUBBLICITA' CONNESSE A TALE GESTIONE</t>
  </si>
  <si>
    <t>SPESE PER L'ACQUISTO, L'INSTALLAZIONE, L'AMPLIAMENTO, LA RISTRUTTURAZIONE, IL RESTAURO DI IMMOBILI, ATTREZZATURE E IMPIANTI PER LA GIUSTIZIA MINORILE E DI COMUNITA'</t>
  </si>
  <si>
    <t>SOMMA DA ASSEGNARE ALL'AGENZIA DEL DEMANIO PER IL PAGAMENTO DEI CANONI DI LOCAZIONE PER GLI IMMOBILI ASSEGNATI ALLE AMMINISTRAZIONI DELLO STATO NONCHE' PER QUELLI IN USO, CONFERITI O TRASFERITI AI FONDI COMUNI DI INVESTIEMNTO IMMOBILIARE</t>
  </si>
  <si>
    <t>INTERVENTI FINANZIARI PER IL POTENZIAMENTO E LA QUALIFICAZIONE DELL'OFFERTA DI INTEGRAZIONE SCOLASTICA DEGLI ALUNNI CON DISABILITA' E DSA, SCUOLA IN OSPEDALE E ISTRUZIONE DOMICILIARE. PROGETTO NUOVE TECNOLOGIE E DISABILITA', CENTRI TERRITORIALI DI SUPPORTO E PER L'INCLUSIONE. FUNZIONAMENTO DEGLI OSSERVATORI E PARTECIPAZIONE AGLI ORGANISMI NAZIONALI E INTERNAZIONALI IN TEMA DI INCLUSIONE. INTEGRAZIONE DEGLI ALUNNI STRANIERI.</t>
  </si>
  <si>
    <t>ASSOCIAZIONI ED ENTI CHE OPERANO PER L'ASSISTENZA DELLE COLLETTIVITA' ITALIANE ALL'ESTERO</t>
  </si>
  <si>
    <t>SPESE PER LA PROGETTAZIONE ED AVVIO DELLA REALIZZAZIONE DI UN SISTEMA TECNOLOGICO DI MONITORAGGIO AMBIENTALE E DI INFORMAZIONE E VALORIZZAZIONE DEI DATI AMBIENTALI, FINALIZZATI ALLA REDAZIONE DELLA RELAZIONE SULLO STATO DELL'AMBIENTE</t>
  </si>
  <si>
    <t>SPESE PER ACQUISTI DI BENI E SERVIZI AGENZIA E SCUOLA SUPERIORE PER LA FORMAZIONE E LA SPECIALIZZAZIONE DEI DIRIGENTI DELLA PUBBLICA AMMINISTRAZIONE LOCALE</t>
  </si>
  <si>
    <t>CONTRIBUTO PER LE ESIGENZE INFRASTRUTTURALI DELLE CAPITANERIE DI PORTO</t>
  </si>
  <si>
    <t>SPESE PER IL FUNZIONAMENTO DI CONSIGLI COMITATI E COMMISSIONI</t>
  </si>
  <si>
    <t>COMPETENZE FISSE ED ACCESSORIE PER I COMPONENTI DELL'ORGANISMO INDIPENDENTE DI VALUTAZIONE NONCHE' PER IL PERSONALE DELLA RELATIVA STRUTTURA TECNICA AL NETTO DELL'IMPOSTA REGIONALE SULLE ATTIVITA' PRODUTTIVE</t>
  </si>
  <si>
    <t>SOMME DOVUTE A TITOLO DI IMPOSTA REGIONALE SULLE ATTIVITA' PRODUTTIVE SULLE RETRIBUZIONI CORRISPOSTE AI DIPENDENTI ALL'ESTERO</t>
  </si>
  <si>
    <t>SOMME DOVUTE A TITOLO DI IMPOSTA REGIONALE SULLE ATTIVITA' PRODUTTIVE SULLE RETRIBUZIONI AL PERSONALE CIVILE</t>
  </si>
  <si>
    <t>PROVVIDENZE IN FAVORE DEL PERSONALE IN SERVIZIO, DI QUELLO CESSATO DAL SERVIZIO E DELLE LORO FAMIGLIE</t>
  </si>
  <si>
    <t>SPESE CONNESSE CON LE ATTIVITA' DI ANALISI E VALUTAZIONE IN MATERIA DI SPESA E FINANZA PUBBLICA</t>
  </si>
  <si>
    <t>SPESE DI GESTIONE, TRASPORTO, RECUPERO E RIPARAZIONE DI MATERIALI DI PRONTO INTERVENTO, SPESE DI ORGANIZZAZIONE E DI FUNZIONAMENTO PER GARANTIRE L'OPERATIVIA' DEI CENTRI ASSISTENZIALI DI PRONTO INTERVENTO E DELL'AUTOCENTRO NAZIONALE</t>
  </si>
  <si>
    <t>SPESE PER LA GESTIONE DELLE PROCEDURE INFORMATICHE E TELEMATICHE VOLTE ALLA RACCOLTA, TRASMISSIONE ED ELABORAZIONE DEI DATI RICHIESTI AI REVISORI DEI CONTI, FORNITURA DI SERVIZI SPECIALISTICI TECNICI E INFORMATICI, DA ESEGUIRE SIA A LIVELLO CENTRALE CHE PERIFERICO PER LA REALIZZAZIONE DELLA FORMAZIONE DEI REVISORI DEI CONTI DEGLI ENTI LOCALI.</t>
  </si>
  <si>
    <t>SPESE PER ACCERTAMENTI MEDICO-LEGALI SUI DIPENDENTI ASSENTI DAL SERVIZIO PER MALATTIA EFFETTUATI DALLE AZIENDE SANITARIE LOCALI</t>
  </si>
  <si>
    <t>QUOTA DEI PROVENTI CONTRAVVENZIONALI DELLE PENE PECUNIARIE E DELLE SOMME RICAVATE DALLA VENDITA DI BENI CONFISCATI E DI CORPI DI REATO E DAL RECUPERO DEI CREDITI DELLO STATO, NONCHE' LA QUOTA RELATIVA ALL'I.V.A. , DA DESTINARE AL FONDO DI PREVIDENZA PER IL PERSONALE DEL MINISTERO DELL'ECONOMIA E DELLE FINANZE</t>
  </si>
  <si>
    <t>SOMMA DA TRASFERIRE AL FONDO DI ASSISTENZA PER IL PERSONALE DELLA PUBBLICA SICUREZZA PER PROVVEDERE ALLA COPERTURA ASSICURATIVA DELLE RESPONSABILITA' CONNESSE ALLO SVOLGIMENTO DELL'ATTIVITA' ISTITUZIONALE DELLO STESSO PERSONALE</t>
  </si>
  <si>
    <t>SPESE DA SOSTENERE PER INTERVENTI DI RESTAURO E LA SICUREZZA DI MUSEI, ARCHIVI E BIBLIOTECHE DI INTERESSE STORICO, ARTISTICO E CULTURALE NONCHE' PER INTERVENTI DI RESTAURO DELLA DOMUS AUREA</t>
  </si>
  <si>
    <t>FONDO PER L' ATTIVITA' DELLE CONSIGLIERE E DEI CONSIGLIERI NAZIONALI DI PARITA'</t>
  </si>
  <si>
    <t>SPESE PER IL FUNZIONAMENTO DI CONSIGLI, COMITATI, COMMISSIONI, OSSERVATORI E NUCLEI DI VALUTAZIONE</t>
  </si>
  <si>
    <t>PARTECIPAZIONE DELL'ITALIA ALL'ORGANIZZAZIONE MONDIALE DELLA PROPRIETA' INTELLETTUALE (O.M.P.I.) ED ALLE UNIONI INTERNAZIONALI DA ESSA AMMINISTRATE.</t>
  </si>
  <si>
    <t>SPESE, CONTRIBUTI, ASSEGNI E PREMI FINALIZZATI ALLA PROMOZIONE ED ALLE RELAZIONI CULTURALI</t>
  </si>
  <si>
    <t>SOMME DOVUTE A TITOLO D'IMPOSTA REGIONALE SULLE ATTIVITA' PRODUTTIVE SULLE RETRIBUZIONI CORRISPOSTE AL PERSONALE DIPENDENTE PROVENIENTE DALLE SOPRESSE AGENZIA E SCUOLA SUPERIORE PER LA FORMAZIONE E LA SPECIALIZZAZIONE DEI DIRIGENTI DELLA PUBBLICA AMMINISTRAZIONE LOCALE</t>
  </si>
  <si>
    <t>CONTRIBUTO ALLA MAISON DE L'ITALIE DELLA CITTA' UNIVERSITARIA DI PARIGI</t>
  </si>
  <si>
    <t>SPESE PER IL POTENZIAMENTO INFRASTRUTTURALE DEL CENTRO NAZIONALE SERVIZI DEMOGRAFICI</t>
  </si>
  <si>
    <t>SPESE PER GLI INTERVENTI DI SICUREZZA STRADALE IVI COMPRESI QUELLI PER L'EDUCAZIONE STRADALE E PER LA REDAZIONE DEI PIANI URBANI DEL TRAFFICO. SPESE PER LE ATTIVITA' INERENTI ALLA REDAZIONE ED ALL' ATTUAZIONE DEL PIANO NAZIONALE DELLA SICUREZZA STRADALE</t>
  </si>
  <si>
    <t>EQUO INDENNIZZO AL PERSONALE CIVILE PER LA PERDITA DELL'INTEGRITA' FISICA SUBITA PER INFERMITA' CONTRATTA PER CAUSA DI SERVIZIO.</t>
  </si>
  <si>
    <t>SPESE PER ACQUISTO DI ATTREZZATURE ED APPARECCHIATURE NON INFORMATICHE, DI MOBILIO E DI DOTAZIONI LIBRARIE</t>
  </si>
  <si>
    <t>RETRIBUZIONE AL PERSONALE ASSUNTO A CONTRATTO DALLE RAPPRESENTANZE DIPLOMATICHE, DAGLI UFFICI CONSOLARI E DAGLI ISTITUTI DI CULTURA ALL'ESTERO AL NETTO DEGLI ONERI SOCIALI A CARICO DELL'AMMINISTRAZIONE</t>
  </si>
  <si>
    <t>SOMMA DA ASSEGNARE ALL'AGENZIA DEL DEMANIO PER IL PAGAMENTO DEI CANONI DI LOCAZIONE PER GLI IMMOBILI ASSEGNATI ALLE AMMINISTRAZIONI DELLO STATO NONCHE' QUELLI IN USO , CONFERITI O TRASFERITI AI FONDI COMUNI DI INVESTIMENTO IMMOBILIARE</t>
  </si>
  <si>
    <t>SPESE PER LA GESTIONE E MANUTENZIONE DEL SISTEMA DI INFORMAZIONE VISTI FINALIZZATO AL CONTRASTO DELLA CRIMINALITA' ORGANIZZATA E DELL'IMMIGRAZIONE ILLEGALE</t>
  </si>
  <si>
    <t>SPESE DI FUNZIONAMENTO DELL'ORGANISMO INDIPENDENTE DI VALUTAZIONE</t>
  </si>
  <si>
    <t>RESTITUZIONE DI SOMME INDEBITAMENTE VERSATE IN TESORERIA RELATIVE A CONCORSI COMPARTO SCUOLA</t>
  </si>
  <si>
    <t>SPESE GENERALI DI GESTIONE DEL PATRIMONIO DELLA RISERVA FONDO LIRE U.N.R.R.A.</t>
  </si>
  <si>
    <t>INTERVENTI DI RISTRUTTURAZIONE ED ADEGUAMENTI DELLE STRUTTURE PUBBLICHE PER L'ELIMINAZIONE DELLE BARRIERE ARCHITETTONICHE.</t>
  </si>
  <si>
    <t>SPESE PER LO SVILUPPO DEL SISTEMA INFORMATIVO PER LA STRUTTURA TECNICA OIV</t>
  </si>
  <si>
    <t>ONERI SOCIALI A CARICO DELL'AMMINISTRAZIONE SULLE RETRIBUZIONI CORRISPOSTE AI DIPENDENTI</t>
  </si>
  <si>
    <t>SPESE PER IL FUNZIONAMENTO DEL NUCLEO DI VALUTAZIONE E VERIFICA DEGLI INVESTIMENTI PUBBLICI IVI COMPRESI I COMPENSI A COMPONENTI ESTRANEI ALLA PUBBLICA AMMINISTRAZIONE</t>
  </si>
  <si>
    <t>SPESE PER IL FUNZIONAMENTO DEL NUCLEO DI VALUTAZIONE E VERIFICA DEGLI INVESTIMENTI PUBBLICI IVI COMPRESI I COMPENSI A COMPONENTI ESTRANEI ALLA PUBBLICA AMMINISTRAZIONE.</t>
  </si>
  <si>
    <t>SPESE PER IL NUCLEO DI VALUTAZIONE DEGLI INVESTIMENTI PUBBLICI</t>
  </si>
  <si>
    <t>SPESE PER IL FUNZIONAMENTO DELL'UFFICIO COMPETENTE AL RILASCIO DELL'ATTESTAZIONE DI CONTRAENTE GENERALE NELL'AMBITO DEL RELATIVO SISTEMA DI QUALIFICAZIONE</t>
  </si>
  <si>
    <t>SPESE PER LA PROGETTAZIONE E LA REALIZZAZIONE DI IMPIANTI</t>
  </si>
  <si>
    <t>SPESE PER LA REALIZZAZIONE ED IL FUNZIONAMENTO DELLA BANCA DATI NAZIONALE DEL DNA</t>
  </si>
  <si>
    <t>SOMMA DA ASSEGNARE ALL'AGENZIA DEL DEMANIO PER IL PAGAMENTO DEI CANONI DI LOCAZIONE PER GLI IMMOBILI ASSEGNATI ALLE AMMINISTRAZIONI DELLO STATO NONCHE' PER QUELLI IN USO CONFERITI O TRASFERITI AI FONDI COMUNI DI INVESTIMENTO IMMOBILIARE</t>
  </si>
  <si>
    <t>CONTRIBUTI EROGATI AD ORGANISMI NAZIONALI ED INTERNAZIONALI NELL'AMBITO DELLA COOPERAZIONE SCIENTIFICA E TECNOLOGICA CON L'ESTERO</t>
  </si>
  <si>
    <t>CONTRIBUTO A FAVORE DELL'AGENZIA INTERNAZIONALE PER LE ENERGIE RINNOVABILI (IRENA)</t>
  </si>
  <si>
    <t>SPESE PER ATTIVITA' UTILI ALLO SVILUPPO DELLA PROTEZIONE DELLA NATURA E PER LA GESTIONE DEI PARCHI NAZIONALI, DELLE RISERVE NATURALI E DI ALTRE AREE DI INTERESSE NATURALISTICO, COMPRESI L'INFORMAZIONE, L'ALLESTIMENTO DI MATERIALE DIVULGATIVO DELLA PUBBLICITA' SUI QUOTIDIANI, PERIODICI ED EMITTENTI RADIO-TELEVISIVE NONCHE' AMMINISTRAZIONE, COLTIVAZIONE E GOVERNO DEGLI ARBORETI, VIVAI E ALTRI TERRENI</t>
  </si>
  <si>
    <t>SOMME DESTINATE AGLI INVESTIMENTI IN MATERIA DI DIGHE</t>
  </si>
  <si>
    <t>SOMMA DA EROGARSI A CURA DEL COMMISSARIO DEL GOVERNO NELLA REGIONE FRIULI-VENEZIA GIULIA PER LA ESECUZIONE DI OPERE PUBBLICHE, COMPRESE LE OPERE MARITTIME E PORTUALI, NONCHE' LE OPERE DI INTERESSE ARTISTICO E PER INTERVENTI DI CARATTERE STRAORDINARIO NEL TERRITORIO DI TRIESTE</t>
  </si>
  <si>
    <t>ONERI PER IL SERVIZIO DI QUOTAZIONE DEI TITOLI DI STATO SUI MERCATI REGOLAMENTARI</t>
  </si>
  <si>
    <t>SPESE PER LA CONCESSIONE DI UN IMMOBILE COME SEDE PER LA COMMISSIONE GENERALE PER LA PESCA NEL MEDITERRANEO - ( C.G.P.M.).</t>
  </si>
  <si>
    <t>SPESE DI FUNZIONAMENTO DIRETTAMENTE CONNESSE CON L'ESERCIZIO DELL'ATTIVITA' ISTITUZIONALE DELL'UAMA, IVI COMPRESE LE SPESE DI MISSIONE, IN ITALIA ED ALL'ESTERO, DEL PERSONALE IN SERVIZIO PRESSO LA STRUTTURA MEDESIMA</t>
  </si>
  <si>
    <t>ONERI SOCIALI A CARICO DELL'AMMINISTRZIONE SULLE RETRIBUZIONI CORRISPOSTE AL MINISTRO E SOTTOSEGRETARI</t>
  </si>
  <si>
    <t>SPESE PER BUONI PASTO ED ALTRE SPESE AVENTI NATURA RETRIBUTIVA</t>
  </si>
  <si>
    <t>SPESE PER ACQUISTO DI BENI E SERVIZI RELATIVE ALL'ATTIVITA' IN MATERIA DI DIGHE</t>
  </si>
  <si>
    <t>CONSERVAZIONE, POTENZIAMENTO, VALORIZZAZIONE E REALIZZAZIONE DI PROGETTI SPERIMENTALI ATTINENTI IL PATRIMONIO BIBLIOGRAFICO NAZIONALE</t>
  </si>
  <si>
    <t>VESTIARIO ED EQUIPAGGIAMENTO. INDUMENTI SPECIALI DA LAVORO, DI BORDO, DI VOLO E PER CONDUTTORI DI AUTOMEZZI. DIVISE DA LAVORO PER GLI OPERAI. ACQUISTO E RIPARAZIONE DI ABITI BORGHESI E RISARCIMENTO DI DANNI ARRECATI AGLI INDUMENTI ED OGGETTI PERSONALI DEGLI APPARTENENTI AL CORPO DELLA GUARDIA DI FINANZA. SPESE DI RIPARAZIONE, MANUTENZIONE E LAVATURA</t>
  </si>
  <si>
    <t>SPESE SANITARIE PER CURE, RICOVERI E PROTESI</t>
  </si>
  <si>
    <t>SPESE PER LA GESTIONE E LA MANUTENZIONE DEL SISTEMA INFORMATIVO AUTOMATIZZATO DEL MINISTERO NONCHE' TUTTE LE ALTRE SPESE NECESSARIE PER IL FUNZIONAMENTO DI DETTO SISTEMA</t>
  </si>
  <si>
    <t>CONTRIBUTO ANNUO FORFETTARIO AGLI ORGANISMI DI NORMALIZZAZIONE ITALIANI</t>
  </si>
  <si>
    <t>SPESE CONNESSE AL RECLUTAMENTO, FORMAZIONE E AGGIORNAMENTO DEI SEGRETARI COMUNALI E PROVINCIALI, DEL PERSONALE DEGLI ENTI LOCALI, NONCHE' DEGLI AMMINISTRATORI LOCALI.</t>
  </si>
  <si>
    <t>COMPETENZE FISSE E ACCESSORIE AL NETTO DELL'IMPOSTA REGIONALE SULLE ATTIVITA' PRODUTTIVE PER IL PERSONALE DELLE STAZIONI SPERIMENTALI</t>
  </si>
  <si>
    <t>PARTECIPAZIONE A PROGETTI INTERNAZIONALI</t>
  </si>
  <si>
    <t>SPESE PER COSTRUZIONE ACQUISIZIONE E AMMODERNAMENTO SISTEMI E APPARECCHIATURE</t>
  </si>
  <si>
    <t>RIMBORSO PER SPESE DI ASSISTENZA SANITARIA EROGATA IN ITALIA AGLI STRANIERI, A PROFUGHI, AGLI APOLIDI O IN BASE A CONVENZIONI INTERNAZIONALI. ONERI DERIVANTI DALLA CONVENZIONE CON LA REGIONE LAZIO PER L'ASSISTENZA DEI DIPENDENTI PUBBLICI CON ATTIVITA' DI SERVIZIO ALL'ESTERO</t>
  </si>
  <si>
    <t>SOMME DA DESTINARSI ALL'ASSISTENZA DEI FIGLI DEL PERSONALE APPARTENENTE AL CORPO NAZIONALE DEI VIGILI DEL FUOCO DA EFFETTUARSI PER IL TRAMITE DELL'OPERA NAZIONALE DI ASSISTENZA PER IL PERSONALE DEL CORPO NAZIONALE DEI VIGILI DEL FUOCO</t>
  </si>
  <si>
    <t>SPESE PER L'ATTUAZIONE DEI PROGETTI DI INTERVENTO IN TEMA DI LOTTA CONTRO LA DIFFUSIONE DELL'EPIDEMIA DA HIV PROPOSTI DALLA CONSULTA DEL VOLONTARIATO PER LA LOTTA CONTRO L'AIDS</t>
  </si>
  <si>
    <t>INDENNITA' DA CORRISPONDERE AI CAPPELLANI INCARICATI NEGLI ISTITUTI PENITENZIARI.</t>
  </si>
  <si>
    <t>RIMBORSI DA CORRISPONDERE AL PERSONALE OPERAIO ASSUNTO A TEMPO INDETERMINATO AI SENSI DELLA L.124/85 DERIVANTE DALL'ATTUAZIONE DEL C.C.N.L. PER ADDETTI AI LAVORI DI SISTEMAZIONE IDRAULICO-FORESTALE E IDRAULICO-AGRARIA</t>
  </si>
  <si>
    <t>SPESE PER IL FUNZIONAMENTO DELL'ISTITUTO CENTRALE PER I BENI SONORI ED AUDIOVISIVI</t>
  </si>
  <si>
    <t>SPESE PER IL FUNZIONAMENTO DELL'ISTITUTO CENTRALE PER LA DIGITALIZZAZIONE DEL PATRIMONIO CULTURALE-DIGITAL LIBRARY</t>
  </si>
  <si>
    <t>MANUTENZIONE, RIPARAZIONE ED ILLUMINAZIONE DEI PORTI DI I E II CATEGORIA - I CLASSE - E DELLE OPERE MARITTIME, MANUTENZIONE E RIPARAZIONE DELLE OPERE EDILIZIE IN SERVIZIO DELL'ATTIVITA' TECNICA, AMMINISTRATIVA E DI POLIZIA DEI PORTI</t>
  </si>
  <si>
    <t>SPESE PER IL FUNZIONAMENTO DEL COMANDO DEI CARABINIERI PER LA TUTELA DEL PATRIMONIO CULTURALE</t>
  </si>
  <si>
    <t>SPESE CONNESSE ALL'APPLICAZIONE DELLE NORME IN MATERIA DI COMMERCIO E DETENZIONE DI ANIMALI DI SPECIE, DI FLORA E DI FAUNA MINACCIATI DI ESTINZIONE E PER SPESE RELATIVE A PROGETTI NAZIONALI ED INTERNAZIONALI PER LA TUTELA DI SPECIE IN VIA DI ESTINZIONE</t>
  </si>
  <si>
    <t>SPESE PER IL CONFERIMENTO DI INCARICHI DI STUDIO E CONSULENZA NON PREVISTI DA ESPRESSE DISPOSIZIONI NORMATIVE E REGOLAMENTARI</t>
  </si>
  <si>
    <t>INDENNITA' DI SOSTA ALL'ESTERO</t>
  </si>
  <si>
    <t>SPESE PER IL CONFERIMENTO DI INCARICHI DI STUDIO, INDAGINI, RILEVAZIONI E CONSULENZA NON PREVISTI DA ESPRESSE DISPOSIZIONI NORMATIVE E REGOLAMENTARI</t>
  </si>
  <si>
    <t>ALTRE SPESE AVENTI NATURA RETRIBUTIVA</t>
  </si>
  <si>
    <t>SOMME PER GARANTIRE LA PARTECIPAZIONE ALL'ISTITUTO FORESTALE EUROPEO</t>
  </si>
  <si>
    <t>COMPETENZE FISSE ED ACCESSORIE PER I COMPONENTI DELL'ORGANISMO INDIPENDENTE DI VALUTAZIONE, NONCHE' PER IL PERSONALE DELLA RELATIVA STRUTTURA TECNICA</t>
  </si>
  <si>
    <t>SPESE PER ACQUISTO DI MEZZI DI TRASPORTO PER IL COMANDO CARABINIERI POLITICHE AGRICOLE</t>
  </si>
  <si>
    <t>SPESE PER LO SVILUPPO DEI SERVIZI AUTOMATIZZATI DEL SISTEMA INFORMATIVO</t>
  </si>
  <si>
    <t>SPESE PER LA COSTITUZIONE DI UN'APPOSITA SEGRETERIA TECNICA PER ACCELERARE LA REALIZZAZIONE DI INTERVENTI DI TUTELA DEL PATRIMONIO CULTURALE NEI TERRITORI COLPITI DAGLI EVENTI SISMICI VERIFICATISI A FAR DATA DAL 24 AGOSTO 2016</t>
  </si>
  <si>
    <t>COMPENSI AI VETERINARI, FARMACISTI E CHIMICI A TEMPO DETERMINATO OPERANTI NEGLI UFFICI CENTRALI E PERIFERICI DEL MINISTERO DELLA SALUTE.</t>
  </si>
  <si>
    <t>SOMME OCCORRENTI PER IL PAGAMENTO DELLE COMPETENZE DOVUTE AL PERSONALE IN SERVIZIO CON CONTRATTO DI LAVORO A TEMPO DETERMINATO</t>
  </si>
  <si>
    <t>CONTRIBUTI TRENTACINQUENNALI PER LA COSTRUZIONE E IL COMPLETAMENTO DI CHIESE PARROCCHIALI E LOCALI AD USO DI MINISTERO PASTORALE O DI UFFICIO O ABITAZIONE DEL PARROCO</t>
  </si>
  <si>
    <t>CONTRIBUTO A FAVORE DEGLI ISTITUTI AUTONOMI PER LE CASE POPOLARI PER LA COSTRUZIONE DI ALLOGGI PER IL PERSONALE DELLA POLIZIA DI STATO.</t>
  </si>
  <si>
    <t>SPESE E CONTRIBUTI DERIVANTI DA ACCORDI COMUNITARI ED INTERNAZIONALI IN MATERIA DI POLITICA COMMERCIALE</t>
  </si>
  <si>
    <t>FONDO PER IL PROSEGUIMENTO DEGLI INTERVENTI A FAVORE DELL'AUTOTRASPORTO DI MERCI</t>
  </si>
  <si>
    <t>RESTITUZIONE DI SOMME INDEBITAMENTE VERSATE IN ENTRATA</t>
  </si>
  <si>
    <t>QUOTA DI PARTECIPAZIONE AL CONSIGLIO INTERNAZIONALE DELLA CACCIA E DELLA CONSERVAZIONE DELLA SELVAGGINA</t>
  </si>
  <si>
    <t>QUOTE DI ADESIONE AD ORGANISMI INTERNAZIONALI</t>
  </si>
  <si>
    <t>SPESE PER ACQUISTO DI ATTREZZATURE E APPARECCHIATURE NON INFORMATICHE E DI MOBILIO</t>
  </si>
  <si>
    <t>SPESE DI ISTRUTTORIA PER IL RILASCIO DI CONCESSIONI DEMANIALI MARITTIME, NONCHE' PER LE ISPEZIONI ED I COLLAUDI EFFETTUATI DALLE RELATIVE COMMISSIONI</t>
  </si>
  <si>
    <t>SOMME DOVUTE A TITOLO DI IMPOSTA REGIONALE SULLE ATTIVITA' PRODUTTIVE SULLE RETRIBUZIONI CORRISPOSTE AL MINISTRO E SOTTOSEGRETARI</t>
  </si>
  <si>
    <t>SOMME DA ASSEGNARE AI PROVVEDITORATI INTERREGIONALI ALLE OPERE PUBBLICHE PER INTERVENTI DI COMPLETAMENTO DI BENI IMMOBILIARI DEMANIALI E PER L'ATTUAZIONE DI INTERVENTI URGENTI IN MATERIA DI DISSESTO IDROGEOLOGICO, DI DIFESA E MESSA IN SICUREZZA DI BENI PUBBLICI, DI COMPLETAMENTO DI OPERE IN CORSO DI ESECUZIONE NONCHE' MIGLIORAMENTO INFRASTRUTTURALE</t>
  </si>
  <si>
    <t>SPESE PER LA PROMOZIONE DELLA CONCILIAZIONE DEI TEMPI DI VITA E DI LAVORO A FAVORE DEL PERSONALE DEL MINISTERO DEL TESORO</t>
  </si>
  <si>
    <t>SOMME DOVUTE A TITOLO DI IMPOSTA REGIONALE SULLE ATTIVITA' PRODUTTIVE SULLE RETRIBUZIONI CORRISPOSTE AGLI ESPERTI DI COOPERAZIONE INTERNAZIONALE</t>
  </si>
  <si>
    <t>SPESE DI SUPPORTO DIRETTO ED INDIRETTO A FAVORE DEL TRAFFICO AEREO CIVILE. SPESE CONNESSE CON IL SERVIZIO METEOROLOGICO. RIMBORSI AGLI ENTI PUBBLICI E PRIVATI DELLE SPESE PER LA COSTRUZIONE DELLE LINEE TELEGRAFICHE. CANONI E FITTI. SPESE PER LE PUBBLICAZIONI, STUDI, STAMPA E CODIFICAZIONI MATERIALI. SPESE ACCESSORIE.</t>
  </si>
  <si>
    <t>SOMME DOVUTE A TITOLO DI IMPOSTA REGIONALE SULLE ATTIVITA' PRODUTTIVE SULLE RETRIBUZIONI CORRISPOSTE AL PERSONALE DI MAGISTRATURA</t>
  </si>
  <si>
    <t>SPESE PER RIPIANAMENTI E RISARCIMENTI</t>
  </si>
  <si>
    <t>SPESE PER ACQUISTO DI ATTREZZATURE E APPARECCHIATURE NON INFORMATICHE, DI MOBILIO E DI DOTAZIONI LIBRARIE PER IL COMANDO CARABINIERI PER LA TUTELA DELLA SALUTE</t>
  </si>
  <si>
    <t>SPESE PER IL FUNZIONAMENTO DI COMITATI, CONSIGLI E COMMISSIONI, IVI COMPRESI I GETTONI DI PRESENZA, I COMPENSI AI COMPONENTI E LE INDENNITA' DI MISSIONE ED IL RIMBORSO DELLE SPESE DI TRASPORTO AI MEMBRI ESTRANEI AL MINISTERO.</t>
  </si>
  <si>
    <t>QUOTA ASSOCIATIVA A FAVORE DEL FORMEZ</t>
  </si>
  <si>
    <t>SPESE PER IL FUNZIONAMENTO DI CONSIGLI, COMITATI E COMMISSIONI</t>
  </si>
  <si>
    <t>SPESE RELATIVE ALLE ATTIVITA' DI CONTROLLO DELLA DOCUMENTAZIONE RELATIVA ALLA QUANTITA' E TRACCIABILITA' DELLE BIOMASSE</t>
  </si>
  <si>
    <t>SPESE PER L'AUTONOMIA DELL'ISTRUZIONE IN LINGUA SLOVENA</t>
  </si>
  <si>
    <t>FONDO PER LA RISTRUTTURAZIONE DELL'AUTOTRASPORTO E LO SVILUPPO DELL'INTERMODALITA' E DEL TRASPORTO COMBINATO</t>
  </si>
  <si>
    <t>SOMME DOVUTE A TITOLO DI IMPOSTA REGIONALE SULLE ATTIVITA' PRODUTTIVE SULLE RETRIBUZIONI CORRISPOSTE AI DIPENDENTI DELL'ORGANISMO INDIPENDENTE DI VALUTAZIONE E AL PERSONALE DELLA RELATIVA STRUTTURA TECNICA</t>
  </si>
  <si>
    <t>TRASFERIMENTI ALLE IMPRESE DESTINATI ALL'AGRICOLTURA, ALL'AGROARTIGIANATO E ALL'AGROINDUSTRIA</t>
  </si>
  <si>
    <t>SOMME DOVUTE A TITOLO DI IMPOSTA REGIONALE SULLE ATTIVITA' PRODUTTIVE SULLE RETRIBUZIONI CORRISPOSTE AI COMPONENTI E AL PERSONALE DELLA STRUTTURA TECNICA OIV</t>
  </si>
  <si>
    <t>SPESE CONNESSE ALL'ATTIVITA' DI POLIZIA AGROALIMENTARE E DI CONTRASTO ALLE FRODI IN MATERIA DI AIUTI IN AGRICOLTURA.</t>
  </si>
  <si>
    <t>CONTRIBUTO DELL'ITALIA ALL'UNIONE PER LA PROTEZIONE DEI RITROVATI VEGETALI (U.P.O.V.) DI GINEVRA</t>
  </si>
  <si>
    <t>SPESE PER INTERESSI LEGALI</t>
  </si>
  <si>
    <t>STIPENDI ED ALTRI ASSEGNI FISSI AL MINISTRO E AI SOTTOSEGRETARI AL NETTO DELL'IMPOSTA REGIONALE SULLE ATTIVITA' PRODUTTIVE E DEGLI ONERI SOCIALI A CARICO DELL'AMMINISTRAZIONE</t>
  </si>
  <si>
    <t>SPESE PER INTERVENTI IN MATERIA DI DIFESA DEL SUOLO</t>
  </si>
  <si>
    <t>MANUTENZIONE DEGLI EDIFICI PUBBLICI STATALI E DEGLI EDIFICI PRIVATI DESTINATI A SEDI DI UFFICI PUBBLICI STATALI, NONCHE' DEGLI IMMOBILI IN USO ALLE UNIVERSITA' ED A TUTTI GLI ALTRI ISTITUTI CULTURALI E SCIENTIFICI.</t>
  </si>
  <si>
    <t>SPESE E CONTRIBUTI PER LE ATTIVITA' SOCIALI, CULTURALI E ASSISTENZIALI A FAVORE DEI SEGRETARI DELLE COMUNITA' MONTANE E DEI CONSORZI DI COMUNI, NONCHE' PER IL FUNZIONAMENTO DELLE RELATIVE COMMISSIONI DI CONCORSO</t>
  </si>
  <si>
    <t>SPESE PER IL TRASPORTO DELLE SALME DEI DIPENDENTI DECEDUTI IN SERVIZIO ALL'ESTERO O DEI FAMILIARI A CARICO O DEI DOMESTICI, COMPRESE QUELLE RELATIVE AGLI ADEMPIMENTI NECESSARI PER ATTUARE IL TRASPORTO STESSO.</t>
  </si>
  <si>
    <t>ASSICURAZIONE CONTRO I RISCHI PROFESSIONALI E LA RESPONSABILITA' CIVILE DEI DIRIGENTI.</t>
  </si>
  <si>
    <t>SPESE PER IL FUNZIONAMENTO DI CONSIGLI, COMITATI E COMMISSIONI, IVI COMPRESO IL CONSIGLIO DI ESPERTI PER LE ANALISI E LE PREVISIONI FINANZIARIE E DI PUBBLICO INDEBITAMENTO</t>
  </si>
  <si>
    <t>SOMME DOVUTE A TITOLO DI IMPOSTA REGIONALE SULLE ATTIVITA' PRODUTTIVE SULLE RETRIBUZIONI CORRISPOSTE AI COMPONENTI DELL'OIV E DEL PERSONALE DELLA RELATIVA STRUTTURA TECNICA</t>
  </si>
  <si>
    <t>RESTITUZIONE A TERZI DEI DEPOSITI EFFETTUATI PER LE SPESE DI ISTRUTTORIA DELLE CONCESSIONI DEMANIALI MARITTIME E DI QUELLI RELATIVI A DANNI CAUSATI DA NAVI AD IMPIANTI ED OPERE PORTUALI.</t>
  </si>
  <si>
    <t>SPESE PER INTERESSI O RIVALUTAZIONE MONETARIA PER RITARDATO PAGAMENTO DELLE RETRIBUZIONI, PENSIONI O PROVVIDENZE DI NATURA ASSISTENZIALE A FAVORE DEI CREDITORI DELL'AMMINISTRAZIONE</t>
  </si>
  <si>
    <t>ACCERTAMENTI MEDICO-LEGALI DELL'AVVOCATURA GENERALE DELLO STATO</t>
  </si>
  <si>
    <t>SPESE PER LA FORMAZIONE ED AGGIORNAMENTO DEL PERSONALE</t>
  </si>
  <si>
    <t>SPESE PER LA FORMAZIONE E L'AGGIORNAMENTO DEL PERSONALE</t>
  </si>
  <si>
    <t>PROVVIDENZE, ASSISTENZA MORALE E BENESSERE A FAVORE DEL PERSONALE MILITARE E CIVILE IN SERVIZIO, DI QUELLO CESSATO DAL SERVIZIO E DELLE LORO FAMIGLIE, IVI COMPRESE LE SPESE CONNESSE ALLE ATTIVITA' ISTITUZIONALI ED AI RAPPORTI SOCIALI CON LA COLLETTIVITA' ESTERNA ALLA DIFESA, ORGANIZZATI PER FINI SOCIALI, UMANITARI, CULTURALI E SPORTIVI. SPESE PER L'ELEVAZIONE CULTURALE DEL PERSONALE IN SERVIZIO. RETTE PER IL RICOVERO IN ISTITUTI DEI FIGLI DEI MILITARI. SUSSIDI URGENTI ALLE FAMIGLIE DEL PERSONALE MILITARE E CIVILE IN SERVIZIO, PERMANENTE LESO O DECEDUTO, A SEGUITO DI INCIDENTE DI SERVIZIO</t>
  </si>
  <si>
    <t>SPESE PER IL FUNZIONAMENTO - COMPRESI I GETTONI DI PRESENZA, I COMPENSI E LE INDENNITA' DI MISSIONE AI COMPONENTI DELLE COMMISSIONI CONCERNENTI L'EROGAZIONE DEI CONTRIBUTI CONNESSI ALL'ATTIVITA' DELLO SPETTACOLO.</t>
  </si>
  <si>
    <t>QUOTA DEL FONDO UNICO PER LO SPETTACOLO DA RIPARTIRE PER FAR FRONTE AGLI ONERI RELATIVI AL CONSIGLIO NAZIONALE DELLO SPETTACOLO E ALL'OSSERVATORIO DELLO SPETTACOLO, NONCHE' PER PROVVEDERE AD AVENTUALI INTERVENTI INTEGRATIVI IN BASE ALLE ESIGENZE DEI SINGOLI SETTORI.</t>
  </si>
  <si>
    <t>SPESE PER STUDI DI CARATTERE TECNICO, PER PUBBLICAZIONI TECNICHE, PER CORSI DI AGGIORNAMENTO PROFESSIONALE, PER RICERCHE SPERIMENTALI E PER L'INFORMATIZZAZIONE DELLE PROCEDURE RELATIVE ALLE RICERCHE ATTINENTI LA SICUREZZA DEL VEICOLO</t>
  </si>
  <si>
    <t>SPESE PER TRASFERTE E RIMBORSO SPESE DI TRASPORTO AGLI AGENTI DELLA FORZA PUBBLICA - ESCLUSI GLI APPARTENENTI ALLA POLIZIA DI STATO ED ALL'ARMA DEI CARABINIERI - PER SERVIZI RESI NELL'INTERESSE DELLA SICUREZZA PUBBLICA</t>
  </si>
  <si>
    <t>SUSSIDI ALLE FAMIGLIE DEL PERSONALE DECEDUTO PER INCIDENTI DI VOLO O PER ALTRI INCIDENTI DI SERVIZIO O PER INFERMITA' O LESIONI DIPENDENTI DA CAUSA DI SERVIZIO.</t>
  </si>
  <si>
    <t>SPESE PER IL FUNZIONAMENTO DELLO SPORTELLO PER INFORMAZIONI CONCERNENTI LE ATTIVITA' DI REGISTRAZIONE, DI VALUTAZIONE, DI AUTORIZZAZIONE E DI RESTRIZIONE DELLE SOSTANZE CHIMICHE (REACH)</t>
  </si>
  <si>
    <t>SOMMA OCCORRENTE PER LA CONCESSIONE DI BUONI PASTO</t>
  </si>
  <si>
    <t>SPESE PER IL FUNZIONAMENTO DEL SERVIZIO DELLA MENSA E DEGLI ALTRI SERVIZI SOCIALI</t>
  </si>
  <si>
    <t>FUNZIONAMENTO DEL CONSIGLIO NAZIONALE PER L'ALTA FORMAZIONE ARTISTICA E MUSICALE</t>
  </si>
  <si>
    <t>SPESE PER LA GESTIONE, LA MANUTENZIONE ED IL FUNZIONAMENTO DEL SISTEMA INFORMATIVO DEL COMMISSARIATO GENERALE PER LE ONORANZE AI CADUTI , CON ESCLUSIONE DI QUELLO FACENTE PARTE INTEGRANTE DEI SISTEMI D'ARMA.</t>
  </si>
  <si>
    <t>SPESE PER ACQUISTO DI MEZZI DI TRASPORTO IN DOTAZIONE AL COMANDO CARABINIERI PER LA TUTELA DELLA SALUTE</t>
  </si>
  <si>
    <t>FONDO OCCORRENTE PER FRONTEGGIARE GLI ONERI DERIVANTI DALLA CONCESSIONE O LOCAZIONE DI BENI A COOPERATIVE ED ASSOCIAZIONI DI ARTISTI</t>
  </si>
  <si>
    <t>SUSSIDI ALLE FAMIGLIE DEL PERSONALE DECEDUTO PER INCIDENTI DI VOLO O PER ALTRI INCIDENTI DI SERVIZIO, PER INFERMITA' O LESIONI DIPENDENTI DA CAUSA DI SERVIZIO.</t>
  </si>
  <si>
    <t>SPESE CONNESSE ALLO SVOLGIMENTO DI TUTTE LE FUNZIONI E LE ATTIVITA' GIA' SVOLTE DAL SOPPRESSO I.P.I., INCLUSE QUELLE RELATIVE ALLE RISORSE UMANE E STRUMENTALI</t>
  </si>
  <si>
    <t>ACQUISTO DI MATERIALI ED ATTREZZATURE DI PRONTO INTERVENTO. ACQUISTO DI AUTOMEZZI E REALIZZAZIONE DI STRUTTURE PER IL DEPOSITO DEI MATERIALI DESTINATI AL SOCCORSO.</t>
  </si>
  <si>
    <t>COSTI DI INTERPRETARIATO A CARICO DELL'ITALIA A SEGUITO DELLA DECISIONE DEL CONSIGLIO DELL'UNIONE EUROPEA N. 1327 DEL 12 FEBBRAIO 2004 CONCERNENTE L'INTRODUZIONE DELL'ACCORDO SUL REGIME LINGUISTICO (REQUEST AND PAY) DELL'UNIONE EUROPEA ALLARGATA.</t>
  </si>
  <si>
    <t>SOMME DESTINATE ALL'ESTINZIONE DEI DEBITI PREGRESSI NEI CONFRONTI DEI PROPRIETARI, POSSESSORI O DETENTORI DI BENI CULTURALI AI SENSI DEGLI ARTICOLI 31, 35 E 36 DEL CODICE BENI CULTURALI E DEL PAESAGGIO, PER I CONTRIBUTI CONCESSI FINO AL 15 AGOSTO 2012</t>
  </si>
  <si>
    <t>SOMMA DA ASSEGNARE ALL'AGENZIA DEL DEMANIO PER IL PAGAMENTO DEI CANONI DI AFFITTO PER GLI IMMOBILI IN USO, CONFERITI O TRASFERITI AI FONDI COMUNI DI INVESTIMENTO IMMOBILIARE</t>
  </si>
  <si>
    <t>SPESE PER L'ACQUISIZIONE DI ARMI, MUNIZIONAMENTO E CONNESSE SCORTE, DOTAZIONI E PARTI DI RICAMBIO PER L'ESPLETAMENTO DELLE ATTIVITA' DI POLIZIA GIUDIZIARIA DEL CORPO DELLE CAPITANERIE DI PORTO.</t>
  </si>
  <si>
    <t>SPESE PER LA COSTITUZIONE E FUNZIONAMENTO DEI CENTRI DI PRONTO SOCCORSO DEI PORTI ED AEROPORTI CIVILI.</t>
  </si>
  <si>
    <t>SPESE DI COPIA DI ATTI GIUDIZIARI RILASCIATI DALLE CANCELLERIE E SEGRETERIE DI ORGANI GIUDIZIARI E GIURISDIZIONALI; ANTICIPAZIONE DELLA INDENNITA' DI TRASFERTA AGLI UFFICIALI GIUDIZIARI PER NOTIFICHE O ATTI DI ESECUZIONE ESEGUITI FUORI SEDE; ANTICIPAZIONE DI INDENNITA' DI NOTIFICAZIONE A MEZZO DEI MESSI DI CONCILIAZIONE; ANTICIPAZIONE DI SPESE ED ALTRE SPESE PROCEDURALI.</t>
  </si>
  <si>
    <t>SPESE PER L'ATTIVITA' CITES, PER LA TUTELA DEGLI INTERESSI FORESTALI NAZIONALI IN SEDE EUROPEA E INTERNAZIONALE E PER LA TUTELA DELL'ELENCO DEGLI ALBERI MONUMENTALI</t>
  </si>
  <si>
    <t>SPESE PER LA GESTIONE E IL FUNZIONAMENTO DEI SISTEMI INFORMATIVI PER IL LAVORO</t>
  </si>
  <si>
    <t>SOMME DOVUTE A TITOLO DI IMPOSTA REGIONALE SULLE ATTIVITA' PRODUTTIVE SULLE RETRIBUZIONI CORRISPOSTE AL PERSONALE DELL'ORGANISMO INDIPENDENTE DI VALUTAZIONE</t>
  </si>
  <si>
    <t>INDENNITA' DA CORRISPONDERE AL PERSONALE DOCENTE INCARICATO NEGLI ISTITUTI PENITENZIARI.</t>
  </si>
  <si>
    <t>CONCORSO NELLA SPESA DELL'ISTITUTO EUROPEO DI STANDARDIZZAZIONE NELLE TELECOMUNICAZIONI</t>
  </si>
  <si>
    <t>SOMMA OCCORRENTE PER LA CONCESSIONE DEI BUONI PASTO</t>
  </si>
  <si>
    <t>SPESE PER LA GESTIONE DEL MICRO-NIDO</t>
  </si>
  <si>
    <t>SPESE CONNESSE ALLE ATTIVITA' DI COMUNICAZIONE; PER INIZIATIVE IN MATERIA DI RELAZIONI PUBBLICHE E PER PUBBLICAZIONI. SPESE DI RAPPRESENTANZA, SPESE PER L'ORGANIZZAZIONE E LA PARTECIPAZIONE A RIUNIONI, CONVEGNI, CONGRESSI, MOSTRE, ORGANISMI NAZIONALI ED INTERNAZIONALI ED ALTRE MANIFESTAZIONI NELL'AMBITO DELLE ATTIVITA' DI ENTI, COMITATI E GRUPPI DI LAVORO.</t>
  </si>
  <si>
    <t>SPESE PER IL VITTO DEI SOGGETTI RISTRETTI NELLE CAMERE DI SICUREZZA</t>
  </si>
  <si>
    <t>POSTI DI ASSISTENTE DI LINGUE STRANIERE ISTITUITI NELLE SCUOLE ITALIANE IN ESECUZIONE DI ACCORDI CULTURALI O DI SCAMBI SUL PIANO BILATERALE</t>
  </si>
  <si>
    <t>SPESE PER LA PARTECIPAZIONE ITALIANA A PROGETTI E PROGRAMMI INTERNAZIONALI NEL QUADRO DELLE QUESTIONI GLOBALI</t>
  </si>
  <si>
    <t>SPESE COMUNI PER BENI E SERVIZI</t>
  </si>
  <si>
    <t>ONERI DERIVANTI DALLA CONVENZIONE EUROPEA, SUL RICONOSCIMENTO E L'ESECUZIONE DELLE DECISIONI IN MATERIA DI AFFIDAMENTO DEI MINORI E DI RISTABILIMENTO DELL'AFFIDAMENTO, DELLA CONVENZIONE SUGLI ASPETTI CIVILI DELLA SOTTRAZIONE INTERNAZIONALE DI MINORI, DELLE CONVENZIONI IN MATERIA DI PROTEZIONE E DI RIMPATRIO DEI MINORI E DEI REGOLAMENTI N. 4 DEL 2009 E N. 2201 DEL 2003</t>
  </si>
  <si>
    <t>SPESE PER LA GESTIONE ED IL FUNZIONAMENTO DEL SISTEMA INFORMATIVO PER LA STRUTTURA TECNICA OIV</t>
  </si>
  <si>
    <t>SPESE PER VISITE MEDICO-COLLEGIALI E PER ACCERTAMENTI SANITARI CONNESSI ALL'APPLICAZIONE DELLE NORME IN MATERIA DI TUTELA DELLA SALUTE E DELLA SICUREZZA SUI LUOGHI DI LAVORO</t>
  </si>
  <si>
    <t>SPESE CONNESSE ALLA GESTIONE, VIGILANZA E CONTROLLO DEL SETTORE IPPICO</t>
  </si>
  <si>
    <t>SPESE PER FAVORIRE LA DIFFUSIONE DELLA TECNOLOGIA 5G IN COERENZA CON GLI OBIETTIVI DEL PIANO DI AZIONE PER IL 5G DELLA COMMISSIONE EUROPEA E L'EFFICIENTE GESTIONE DELLO SPETTRO RADIOELETTRICO</t>
  </si>
  <si>
    <t>SOMMA DA ASSEGNARE ALL' AGENZIA DEL DEMANIO PER IL PAGAMENTO DEI CANONI DI LOCAZIONE PER GLI IMMOBILI ASSEGNATI ALLE AMMINISTRAZIONI DELLO STATO NONCHE' PER QUELLI IN USO, CONFERITI O TRASFERITI AI FONDI COMUNI DI INVESTIMENTO IMMOBILIARE</t>
  </si>
  <si>
    <t>SPESE PER L'ACQUISTO DI APPARECCHIATURE OCCORRENTI PER STUDI E RICERCHE SULLA SICUREZZA DEL VEICOLO</t>
  </si>
  <si>
    <t>SPESE PER BUONI PASTO ED ALTRE SPESE AVENTI NATURA RETRIBUTIVA.</t>
  </si>
  <si>
    <t>FONDO DA RIPARTIRE PER LA REALIZZAZIONE DEI PROGETTI DI GEMELLAGGIO RELATIVI AL PROGRAMMA "PHARE" DELL'UNIONE EUROPEA</t>
  </si>
  <si>
    <t>SOMME DOVUTE A TITOLO DI IMPOSTA REGIONALE SULLE ATTIVITA' PRODUTTIVE SULLE RETRIBUZIONI CORRISPOSTE AL PERSONALE APPARTENENTE ALLA CARRIERA DIPLOMATICA</t>
  </si>
  <si>
    <t>SPESE PER ATTIVITA' CULTURALI, EDUCATIVE, RICREATIVE E INFORMATIVE IN FAVORE DEI CONNAZIONALI E DELLE COLLETTIVITA' ITALIANE ALL'ESTERO, COMPRESE QUELLE PER STUDI, INDAGINI, ORGANIZZAZIONE E PARTECIPAZIONE A CONVEGNI DI STUDIO.</t>
  </si>
  <si>
    <t>SPESE DA EROGARE PER LA CERTIFICAZIONE DELLA SPESA RELATIVA AI FONDI FEAGA FEASR</t>
  </si>
  <si>
    <t>COMPETENZE FISSE ED ACCESSORIE PER I COMPONENTI DELL'ORGANISMO INDIPENDENTE DI VALUTAZIONE NONCHE' PER IL PERSONALE CIVILE DELLA RELATIVA STRUTTURA TECNICA AL NETTO DELL'IMPOSTA REGIONALE SULLE ATTIVITA' PRODUTTIVE</t>
  </si>
  <si>
    <t>SPESE PER IL FUNZIONAMENTO DEL PUNTO DI CONTATTO NAZIONALE OCSE</t>
  </si>
  <si>
    <t>SPESE PER STUDI E ADDESTRAMENTO PERSONALE MILITARE</t>
  </si>
  <si>
    <t>CONTRIBUTI, INTERVENTI, SOVVENZIONI E SUSSIDI PER LA MANUTENZIONE, CONSERVAZIONE E RESTAURO DEI BENI ARCHITETTONICI E STORICO ARTISTICI</t>
  </si>
  <si>
    <t>SPESE DI MISSIONE AL PERSONALE DELL'AMMINISTRAZIONE CHE PARTECIPA AI CORSI DI QUALIFICAZIONE, AGGIORNAMENTO E PERFEZIONAMENTO.</t>
  </si>
  <si>
    <t>PROVVIDENZE A FAVORE DEL PERSONALE IN SERVIZIO DI QUELLO CESSATO DAL SERVIZIO E DELLE LORO FAMIGLIE</t>
  </si>
  <si>
    <t>MANUTENZIONE, NOLEGGIO ED ESERCIZIO DI MEZZI DI TRASPORTO IN DOTAZIONE AL COMANDO CARABINIERI PER LA TUTELA DELLA SALUTE</t>
  </si>
  <si>
    <t>SPESE PER LA RACCOLTA, LA ELABORAZIONE E LA DIVULGAZIONE ADEGUATA E SISTEMATICA DI DATI E DI NOTIZIE UTILI AD INDIRIZZARE LA SCELTA DEGLI INVESTIMENTI PRODUTTIVI E DEGLI INTERVENTI PUBBLICI IN AGRICOLTURA E AD ORIENTARE L'OFFERTA DEI PRODOTTI SUI MERCATI NAZIONALI ED ESTERI</t>
  </si>
  <si>
    <t>SPESE PER IL RESTAURO, LA CONSERVAZIONE, LA SALVAGUARDIA E LA VALORIZZAZIONE DEL PATRIMONIO LIBRARIO</t>
  </si>
  <si>
    <t>COMPETENZE FISSE E ACCESSORIE AL PERSONALE INSEGNANTE DI RUOLO E NON DI RUOLO AL NETTO DELL'IMPOSTA REGIONALE SULLE ATTIVITA' PRODUTTIVE</t>
  </si>
  <si>
    <t>INDENNITA', COMPENSI E RIMBORSO SPESE DI TRASPORTO A CARICO DI PRIVATI PER LE MISSIONI NEL TERRITORIO NAZIONALE E ALL'ESTERO, SVOLTE PER EFFETTUARE PROVE DI RECIPIENTI PER GAS COMPRESSI, LIQUEFATTI E DISCIOLITI, PER ESAMI MAGNETOSCOPICI, PER VISITE DI RICOGNIZIONE, PER L'APERTURA ALL'ESERCIZIO DEGLI IMPIANTI A FUNE E PER LE PROVE SUGLI IMPIANTI A FUNE</t>
  </si>
  <si>
    <t>SPESE PER LA ROTTAMAZIONE DELLE ARMI, LORO PARTI E RELATIVE MUNIZIONI, CON ESCLUSIONE DELLE ARMI E MUNIZIONI APPARTENENTI ALLE FORZE ARMATE, ALLE FORZE DI POLIZIA E AD ENTI GOVERNATIVI.</t>
  </si>
  <si>
    <t>SPESE PER LA MANUTENZIONE STRAORDINARIA</t>
  </si>
  <si>
    <t>SPESE PER ACQUISTO DI BENI E SERVIZI.</t>
  </si>
  <si>
    <t>SPESE PER STUDI, INDAGINI, ESPERIMENTI E DIFFUSIONE DELLA NORMATIVA PER IL MIGLIORAMENTO DEL TRAFFICO STRADALE, PER LA PROPAGANDA E LA PREVENZIONE DEGLI INCIDENTI STRADALI ATTUATA ANCHE ATTRAVERSO IL CENTRO DI COORDINAMENTO PER LA SICUREZZA STRADALE, MEZZI NECESSARI PER L'ESPLETAMENTO DEI SERVIZI DI PREVENZIONE. SPESE PER IL FUNZIONAMENTO DEL CCISS - CENTRO DI COORDINAMENTO PER LA SICUREZZA STRADALE</t>
  </si>
  <si>
    <t>SPESE PER IL FUNZIONAMENTO DEGLI ISTITUTI DI ISTRUZIONE E PER LA FORMAZIONE PROFESSIONALE DEL PERSONALE DELLA POLIZIA DI STATO</t>
  </si>
  <si>
    <t>SPESE PER L'ATTIVITA' DI VALUTAZIONE, REVISIONE ED INTERNALIZZAZIONE DEI PROGETTI DI RICERCA SANITARIA, IVI COMPRESE QUELLE INERENTI I RAPPORTI CON AGENZIE INTERNAZIONALI PER LA RICERCA.</t>
  </si>
  <si>
    <t>FONDO PER LO SVOLGIMENTO DELL'ATTIVITA' DI PROMOZIONE INTERNAZIONALE</t>
  </si>
  <si>
    <t>SPESE PER L'ORGANIZZAZIONE E IL FUNZIONAMENTO DEI SERVIZI SOCIO-EDUCATIVI PER LA PRIMA INFANZIA</t>
  </si>
  <si>
    <t>PROVVIDENZE A FAVORE DEL PERSONALE IN SERVIZIO, DI QUELLO CESSATO DAL SERVIZIO E DELLE LORO FAMIGLIE.</t>
  </si>
  <si>
    <t>SPESE PER MISSIONI ALL'INTERNO DEL PERSONALE DELLA PUBBLICA SICUREZZA COMPRESE QUELLE PER IL PERSONALE DI ALTRE AMMINISTRAZIONI DELLO STATO CHE PRESTA SERVIZIO PRESSO IL DIPARTIMENTO DELLA PUBBLICA SICUREZZA, LE QUESTURE E GLI ALTRI UFFICI PERIFERICI DELLA POLIZIA DI STATO. INDENNITA' DI MARCIA AL PERSONALE DELLA POLIZIA DI STATO.</t>
  </si>
  <si>
    <t>SPESE DI FUNZIONAMENTO PER LA REALIZZAZIONE DEL PROGETTO "GRANDE POMPEI"</t>
  </si>
  <si>
    <t>SPESE PER L'ESPLETAMENTO DEI CONCORSI</t>
  </si>
  <si>
    <t>TRATTAMENTI PROVVISORI DI PENSIONE</t>
  </si>
  <si>
    <t>SOMME DOVUTE A TITOLO DI IMPOSTA REGIONALE SULLE ATTIVITA' PRODUTTIVE SULLE RETRIBUZIONI CORRISPOSTE AL PERSONALE</t>
  </si>
  <si>
    <t>SPESE DI GESTIONE E MANUTENZIONE DEL SISTEMA INFORMATICO DEDICATO ALLA TRACCIABILITA' DELLE ARMI E DELLE MUNIZIONI, CON ESCLUSIONE DELLE ARMI E MUNIZIONI APARTENENTI ALLE FORZE ARMATE, ALLE FORZE DI POLIZIA E AD ENTI GOVERNATIVI</t>
  </si>
  <si>
    <t>SPESE VARIE PER I SERVIZI RELATIVI ALL'ASSISTENZA SANITARIA AL PERSONALE NAVIGANTE MARITTIMO E DELL'AVIAZIONE CIVILE EROGATE IN ITALIA IVI INCLUSE LE SPESE PER L'ASSICURAZIONE DEL PERSONALE A RAPPORTO CONVENZIONALE</t>
  </si>
  <si>
    <t>SPESE PER ATTIVITA' MUSEALE DI PROMOZIONE CULTURALE PER MOSTRE ED ESPOSIZIONI NAZIONALI ED INTERNAZIONALI</t>
  </si>
  <si>
    <t>SERVIZI PER LA COOPERAZIONE INTERNAZIONALE</t>
  </si>
  <si>
    <t>EQUO INDENNIZZO ED INDENNITA' UNA TANTUM AL PERSONALE PER LA PERDITA DELLA INTEGRITA' FISICA SUBITA PER INFERMITA' CONTRATTA PER CAUSA DI SERVIZIO</t>
  </si>
  <si>
    <t>SOMMA DA ASSEGNARE PER IL RIMBORSO SPESE FORFETTARIO AI MAGISTRATI AUSILIARI DA ASSEGNARE ALL'UFFICIO DEL MASSIMARIO E DEL RUOLO DELLA CORTE DI CASSAZIONE</t>
  </si>
  <si>
    <t>SPESE DI MANUTENZIONE STRAORDINARIA SU IMMOBILI, IMPIANTI E ATTREZZATURE PER L'ADEGUAMENTO DELLA SICUREZZA NEI LUOGHI DI LAVORO AI SENSI DEL D.L.VO 81/2008 E PER GLI INTERVENTI DICHIARATI DI SOMMA URGENZA.</t>
  </si>
  <si>
    <t>FONDO DA RIPARTIRE PER PROVVEDERE AL RAFFORZAMENTO DELLE MISURE DI SICUREZZA DELLE RAPPRESENTANZE DIPLOMATICHE E DEGLI UFFICI CONSOLARI</t>
  </si>
  <si>
    <t>SPESE DI VITTO PER IL PERSONALE DELLE FORZE DI POLIZIA, ESCLUSI GLI APPARTENENTI ALLA POLIZIA DI STATO E ALL'ARMA DEI CARABINIERI, IMPIEGATI IN SERVIZIO DI ORDINE E SICUREZZA PUBBLICA FUORI SEDE</t>
  </si>
  <si>
    <t>CONSERVAZIONE, POTENZIAMENTO E REALIZZAZIONE DI PROGETTI SPERIMENTALI,COMPRESA LA MANUTENZIONE STRAORDINARIA DI LOCALI ATTINENTI IL PATRIMONIO STORICO, ARCHEOLOGICO, ARCHITETTONICO E ARTISTICO NAZIONALE ANCHE MEDIANTE L'IMPIEGO DI LAVORATORI SOCIALMENTE UTILI, ANCHE TRAMITE L'UTILIZZO DELLE SOMME DERIVANTI DAGLI UTILI ERARIALI DEL GIOCO DEL LOTTO</t>
  </si>
  <si>
    <t>SOMMA DA ACCREDITARE ALLA CONTABILITA' SPECIALE 1778 "AGENZIA DELLE ENTRATE - FONDI DI BILANCIO" PER FAR FRONTE AL RIMBORSO PARZIALE DELL'ACCISA SULLA BENZINA E SUI GPL PER AUTOVETTURE IN SERVIZIO PUBBLICO DI PIAZZA, COMPRESI I MOTOSCAFI IN SERVIZIO ANALOGO E QUELLI LACUALI PER IL SERVIZIO PUBBLICO DA BANCHINA PER IL TRASPORTO DELLE PERSONE.</t>
  </si>
  <si>
    <t>SOMMA DA CORRISPONEDERE AI CONCESSIONARI DELLE LOTTERIE A TITOLO DI AGGIO</t>
  </si>
  <si>
    <t>SPECIALE ELARGIZIONE ED ALTRI BENEFICI ECONOMICI IN FAVORE DELLE FAMIGLIE DELLE VITTIME DEL DOVERE APPARTENENTI ALLE FORZE DI POLIZIA, AI VIGILI URBANI ED A QUALSIASI PERSONA CHE, LEGALMENTE RICHIESTA, ABBIA PRESTATO ASSISTENZA AD UFFICIALI ED AGENTI DI POLIZIA GIUDIZIARIA O AD AUTORITA', UFFICIALI E AGENTI DI PUBBLICA SICUREZZA - CONCORSO NELLE SPESE FUNERARIE DEL PERSONALE DELLA POLIZIA DI STATO DECEDUTO IN SERVIZIO</t>
  </si>
  <si>
    <t>FONDO PER IL COMMERCIO EQUO SOLIDALE</t>
  </si>
  <si>
    <t>FONDO DI CONTO CAPITALE ALIMENTATO DALLE RISORSE RIVENIENTI DAL RIACCERTAMENTO DEI RESIDUI PASSIVI PERENTI A SEGUITO DELLA VERIFICA DELLA SUSSISITENZA DELLE RELATIVE PARTITE DEBITORIE TRA I PROGRAMMI DI SPESA DELL'AMMINISTRAZIONE</t>
  </si>
  <si>
    <t>FONDO DA DESTINARE AL FINANZIAMENTO DI INTERVENTI URGENTI PER ASSICURARE LA FUNZIONALITA' DEGLI UFFICI GIUDIZIARI E DEGLI ISTITUTI PENITENZIARI, CON PARTICOLARE RIFERIMENTO ALLE AREE COLPITE DA EVENTI SISMICI, AL SOSTEGNO DELLE ATTIVITA' AMMINISTRATIVE DEL CONSIGLIO DIRETTIVO DELLA CORTE DI CASSAZIONE E DEI CONSIGLI GIUDIZIARI, NONCHE' ALL’ATTRIBUZIONE DEI SUSSIDI AI SENSI DELL’ARTICOLO 10 COMMA 1, N. 5 DELLA LEGGE 24 MARZO 1958, N. 195, EROGABILI ANCHE A FAVORE DEL PERSONALE AMMINISTRATIVO</t>
  </si>
  <si>
    <t>FONDO DI PARTE CORRENTE ALIMENTATO DALLE RISORSE RIVENIENTI DAL RIACCERTAMENTO DEI RESIDUI PASSIVI PERENTI A SEGUITO DELLA VERIFICA DELLA SUSSISITENZA DELLE RELATIVE PARTITE DEBITORIE TRA I PROGRAMMI DI SPESA DELL'AMMINISTRAZIONE</t>
  </si>
  <si>
    <t>SOMMA DA VERSARE ALL'ENTRATA DEL BILANCIO DELLO STATO PER LA QUOTA DI UTILI SPETTANTI AGLI ENTI ORGANIZZATORI DELLE MANIFESTAZIONI ABBINATE ALLE LOTTERIE DIFFERITE.</t>
  </si>
  <si>
    <t>SPESE PER IL RESTAURO, PER LA CONSERVAZIONE, PER LA SALVAGUARDIA E PER LA VALORIZZAZIONE DEL PATRIMONIO ARCHITETTONICO, STORICO ARTISTICO, DELL'ARCHIETTURA, ARTE CONTEMPORANEA E DEL PAESAGGIO</t>
  </si>
  <si>
    <t>SPESE PER L'ADDESTRAMENTO DEL PERSONALE MILITARE DELLE CAPITANERIE DI PORTO - INDENNITA' E SPESE DI VIAGGIO PER ESERCITAZIONI, SPESE PER CORSI DI ISTRUZIONE, DI PERFEZIONAMENTO, DI SPECIALIZZAZIONE ALL'INTERNO ED ALL'ESTERO, INCLUSI I RELATIVI COSTI ACCESSORI ED EVENTUALI SPESE SANITARIE</t>
  </si>
  <si>
    <t>LAVORI DI RIPARAZIONE E RICOSTRUZIONE DI OPERE MARITTIME DANNEGGIATE DALLE MAREGGIATE, SALVO QUELLE DI COMPETENZA REGIONALE</t>
  </si>
  <si>
    <t>FONDO PER LE SPESE DI COSTITUZIONE E FUNZIONAMENTO DEI COLLEGI ARBITRALI INTERNAZIONALI</t>
  </si>
  <si>
    <t>CONSERVAZIONE, POTENZIAMENTO E REALIZZAZIONE DI PROGETTI SPERIMENTALI INERENTI MODELLI DI GESTIONE, ESPOSIZIONE E FRUIZIONE PER LA TUTELA E LA VALORIZZAZIONE DEI BENI CULTURALI E DEL PAESAGGIO NONCHE' PROGETTI PER LA DIGITALIZZAZIONE IN AMBITO DELLO SPETTACOLO ANCHE MEDIANTE L'IMPIEGO DI LAVORATORI SOCIALMENTE UTILI TRAMITE L'UTILIZZO DELLE SOMME DERIVANTI DAGLI UTILI ERARIALI DEL GIOCO DEL LOTTO</t>
  </si>
  <si>
    <t>INDENNITA' DA CORRISPONDERE AI GIUDICI DI PACE, AI GIUDICI ONORARI AGGREGATI, GIUDICI ONORARI DI TRIBUNALE E VICE PROCURATORI ONORARI COMPRENSIVE DEGLI ONERI SOCIALI E DELL'IRAP A CARICO DELLO STATO</t>
  </si>
  <si>
    <t>CONSERVAZIONE, POTENZIAMENTO E REALIZZAZIONE DI PROGETTI SPERIMENTALI INERENTI MODELLI DI GESTIONE, ESPOSIZIONE E FRUIZIONE PER LA TUTELA E LA VALORIZZAZIONE DEI BENI CULTURALI E DEL PAESAGGIO NONCHE' PROGETTI PER LA DIGITALIZZAZIONE IN AMBITO DEL CINEMA ANCHE MEDIANTE L'IMPIEGO DI LAVORATORI SOCIALMENTE UTILI TRAMITE L'UTILIZZO DELLE SOMME DERIVANTI DAGLI UTILI ERARIALI DEL GIOCO DEL LOTTO</t>
  </si>
  <si>
    <t>SPESE PER IL POTENZIAMENTO DELLE ESIGENZE OPERATIVE DEL CORPO NAZIONALE DEI VIGILI DEL FUOCO.</t>
  </si>
  <si>
    <t>PROGRAMMA DI INTERVENTI FINALIZZATI ALLA PREVENZIONE E RIDUZIONE DELLA VULNERABILITA' DEGLI EDIFICI SCOLASTICI</t>
  </si>
  <si>
    <t>FONDO DA RIPARTIRE PER INTERVENTI VOLTI AL POTENZIAMENTO DELLA PROMOZIONE DELLA CULTURA E DELLA LINGUA ITALIANA ALL'ESTERO.</t>
  </si>
  <si>
    <t>SPESE DI FUNZIONAMENTO DELLA DIREZIONE INVESTIGATIVA ANTIMAFIA</t>
  </si>
  <si>
    <t>SPESE PER IL POTENZIAMENTO DELLA CULTURA ITALIANA ALL'ESTERO ATTRAVERSO LA PROMOZIONE E IL COORDINAMENTO DI PERCORSI MUSEALI</t>
  </si>
  <si>
    <t>GESTIONE MENSE DI SERVIZIO PER IL PERSONALE DELL'AMMINISTRAZIONE PENITENZIARIA, ACQUISTI GENERI DI INTEGRAZIONE E CONFORTO PER IL PREDETTO PERSONALE CHE SI TROVI IN SPECIALI CONDIZIONI DI SERVIZIO.</t>
  </si>
  <si>
    <t>ONERI DERIVANTI DALLE RATIFICHE ED ESECUZIONI DI ACCORDI E CONVENZIONI INTERNAZIONALI</t>
  </si>
  <si>
    <t>CONSERVAZIONE, POTENZIAMENTO E REALIZZAZIONE DI PROGETTI SPERIMENTALI, FINALIZZATI ALLA VALORIZZAZIONE DEL PATRIMONIO CULTURALE NAZIONALE IVI COMPRESA LA SALVAGUARDIA E LA FRUIZIONE DEL PATRIMONIO CULTURALE NAZIONALE ANCHE MEDIANTE L'IMPIEGO DI LAVORATORI SOCIALMENTE UTILI, TRAMITE L'UTILIZZO DELLE SOMME DERIVANTI DAGLI UTILI ERARIALI DEL GIOCO DEL LOTTO</t>
  </si>
  <si>
    <t>SPESE PER VIVERI ED EQUIPAGGIAMENTO</t>
  </si>
  <si>
    <t>SPESE DI FUNZIONAMENTO, COMPRESI GLI ONERI DI MISSIONE, PER L'IMPLEMENTAZIONE DELL'UTILIZZO DELLO STRUMENTO INVESTIGATIVO DELLE OPERAZIONI SOTTO COPERTURA, ANCHE CON RIFERIMENTO ALLE ATTIVITA' DI CONTRASTO ALL'IMMIGRAZIONE CLANDESTINA</t>
  </si>
  <si>
    <t>COMPETENZE FISSE E ACCESSORIE AL PERSONALE APPARTENENTE ALLA CARRIERA DIPLOMATICA AL NETTO DELL'IMPOSTA REGIONALE SULLE ATTIVITA' PRODUTTIVE</t>
  </si>
  <si>
    <t>FONDO DA RIPARTIRE PER IL FUNZIONAMENTO DEL COMITATO TECNICO FAUNISTICO - VENATORIO NAZIONALE, PER LA PARTECIPAZIONE ITALIANA AL CONSIGLIO INTERNAZIONALE DELLA CACCIA E DELLA CONSERVAZIONE DELLA SELVAGGINA E PER LA DOTAZIONE DELLE ASSOCIAZIONI VENATORIE NAZIONALI RICONOSCIUTE.</t>
  </si>
  <si>
    <t>SPESE A FAVORE DELLE ASSOCIAZIONI DI CATEGORIA E ORGANISMI SPECIALIZZATI PER LA REALIZZAZIONE DI PROGRAMMI DI SVILUPPO DEL SETTORE DELLA PESCA ED IN PARTICOLARE NEL CAMPO DELLA FORMAZIONE, INFORMAZIONE E QUALIFICAZIONE PROFESSIONALE</t>
  </si>
  <si>
    <t>INDENNITA' VARIE PER IL PERSONALE MILITARE</t>
  </si>
  <si>
    <t>FONDO DA RIPARTIRE PER LE ESIGENZE DI FUNZIONAMENTO DEL CORPO DELLE CAPITANERIE DI PORTO - GUARDIA COSTIERA</t>
  </si>
  <si>
    <t>FONDO DA RIPARTIRE A FAVORE DELLE ISTITUZIONI SCOLASTICHE PER L'ATTUAZIONE DELLA NORMATIVA SULL'IGIENE E SULLA SICUREZZA NEI LUOGHI DI LAVORO</t>
  </si>
  <si>
    <t>SPESE PER IL RESTAURO, LA CONSERVAZIONE, LA SALVAGUARDIA E LA VALORIZZAZIONE DEL PATRIMONIO ARCHEOLOGICO</t>
  </si>
  <si>
    <t>VIVERI ED ASSEGNI DI VITTO PER I MILITARI DELLA GUARDIA DI FINANZA SPESE PER LA PREPARAZIONE DEL VITTO</t>
  </si>
  <si>
    <t>SPESE PER IL FUNZIONAMENTO DELLA COMMISSIONE NAZIONALE PER IL DIRITTO DI ASILO E DELLE COMMISSIONI TERRITORIALI PREPOSTE ALL'ESAME DELLE RICHIESTE DI RICONOSCIMENTO DELLO STATUS DI RIFUGIATO, COMPRESE LE SPESE GENERALI DI GESTIONE, I GETTONI DI PRESENZA, LE SPESE DI MISSIONE, LE PRESTAZIONI DI TRADUZIONE ED INTERPRETARIATO E IL CONTRIBUTO IN FAVORE DELL'ALTO COMMISSARIATO DELLE NAZIONI UNITE PER I RIFUGIATI. SPESE PER LA FORMAZIONE E L'AGGIORNAMENTO DEI COMPONENTI E DEL PERSONALE.</t>
  </si>
  <si>
    <t>RESTITUZIONE DELLE TASSE, DIRITTI E CONTRIBUTI RICONOSCIUTI DI EFFETTO EQUIVALENTE AI DAZI DOGANALI E, PERTANTO, INCOMPATIBILI CON LA NORMAZIONE DELLA C.E.E.</t>
  </si>
  <si>
    <t>CONSERVAZIONE, POTENZIAMENTO E REALIZZAZIONE DI PROGETTI SPERIMENTALI INERENTI MODELLI DI GESTIONE, ESPOSIZIONE E FRUIZIONE PER LA TUTELA E LA VALORIZZAZIONE DEI BENI CULTURALI E DEL PAESAGGIO NONCHE' PROGETTI PER LA DIGITALIZZAZIONE INERENTE IL PATRIMONIO CULTURALE LIBRARIO ANCHE MEDIANTE L'IMPIEGO DI LAVORATORI SOCIALMENTE UTILI TRAMITE L'UTILIZZO DELLE SOMME DERIVANTI DAGLI UTILI ERARIALI DEL GIOCO DEL LOTTO</t>
  </si>
  <si>
    <t>SPESE RELATIVE ALLA GESTIONE DELLE ATTREZZATURE TECNICHE PER I SERVIZI DEL DIPARTIMENTO DEI TRASPORTI TERRESTRI, COMPRESE QUELLE DEI CAPANNONI, AREE E SALE DI PROVA IN CUI SONO INSTALLATE E CUSTODITE NONCHE' SPESE PER LE ATTREZZATURE SPECIFICHE IN DOTAZIONE AL PERSONALE OPERATORE</t>
  </si>
  <si>
    <t>FONDO A DISPOSIZIONE PER EVENTUALI DEFICIENZE DEI CAPITOLI RELATIVI ALLE TRE FORZE ARMATE</t>
  </si>
  <si>
    <t>FONDO PER IL PAGAMENTO DELL'ACCISA SUI PRODOTTI ENERGETICI IMPIEGATI DALLE CAPITANERIE DI PORTO PER GLI USI CONSENTITI</t>
  </si>
  <si>
    <t>CONSERVAZIONE, POTENZIAMENTO E REALIZZAZIONE DI PROGETTI SPERIMENTALI, IVI COMPRESA LA MANUTENZIONE STRAORDINARIA DI LOCALI ATTINENTI IL PATRIMONIO ARCHEOLOGICO NAZIONALE</t>
  </si>
  <si>
    <t>FONDO PER IL PAGAMENTO DELL'ACCISA SUI PRODOTTI ENERGETICI IMPIEGATI DALLE FORZE ARMATE</t>
  </si>
  <si>
    <t>COMPENSI AL PERSONALE SANITARIO CONVENZIONATO PER LE ESIGENZE DI ASSISTENZA SANITARIA EROGATA IN ITALIA AL PERSONALE NAVIGANTE</t>
  </si>
  <si>
    <t>RIMBORSO PER SPESE DI ASSISTENZA SANITARIA EROGATA IN ITALIA AL PERSONALE NAVIGANTE, MARITTIMO E DELL'AVIAZIONE. ONERI DERIVANTI DALLA CONVENZIONE CON L'ASSOCIAZIONE ITALIANA DELLA CROCE ROSSA PER LE RETRIBUZIONI DEL PERSONALE A RAPPORTO CONVENZIONALE E OPERANTE NEI SERVIZI DI PRONTO SOCCORSO SANITARIO AEREOPORTUALI.</t>
  </si>
  <si>
    <t>NOLEGGIO, INSTALLAZIONE, GESTIONE, MANUTENZIONE DEGLI IMPIANTI, ATTREZZATURE, APPARATI E MATERIALI SPECIALI TELEFONICI, TELEGRAFICI, RADIOTELEFONICI RADIOTELEGRAFICI, RADIOELETTRICI, ELETTRONICI, TELEVISIVI DI AMPLIFICAZIONE E DIFFUSIONE SONORA, MACCHINE DA CALCOLO, SISTEMI DI VIDEOSCRITTURA, NONCHE' ATTREZZATURE, APPARATI E MATERIALI SPECIALI PER I CENTRI OPERATIVI, MECCANOGRAFICI E DI RIPRODUZIONE PER GLI UFFICI E SERVIZI DIPENDENTI DAL MINISTERO. SPESE PER STUDI, PROVE E SPERIMENTAZIONI.</t>
  </si>
  <si>
    <t>FONDO PER LA TUTELA DEL PATRIMONIO CULTURALE</t>
  </si>
  <si>
    <t>SPESE PER LA PARTECIPAZIONE DELL'ITALIA AI FONDI INTERNAZIONALI PREVISTI NELL'AMBITO DELLA CONVENZIONE QUADRO DELLE NAZIONI UNITE SUI CAMBIAMENTI CLIMATICI ADOTTATA IL 9 MAGGIO 1992 E NEL SUCCESSIVO PROTOCOLLO DI KYOTO DELL'11 DICEMBRE 1997, AI FINI DELL'ATTUAZIONE DI MISURE PER LO SVILUPPO SOSTENIBILE</t>
  </si>
  <si>
    <t>ASSEGNI VITALIZI, SPECIALI ELARGIZIONI E ALTRE PROVVIDENZE DA CORRISPONDERE AI CITTADINI ITALIANI, AI CITTADINI STRANIERI E AGLI APOLIDI, VITTIME DI AZIONI TERRORISTICHE E DELLA CRIMINALITA' ORGANIZZATA DI STAMPO MAFIOSO, O ALLE LORO FAMIGLIE</t>
  </si>
  <si>
    <t>QUOTA DEL FONDO UNICO PER LO SPETTACOLO DA EROGARE PER IL SOVVENZIONAMENTO DELLE ATTIVITA' CIRCENSI E DELLO SPETTACOLO VIAGGIANTE.</t>
  </si>
  <si>
    <t>CONTRIBUTI AD ORGANISMI INTERNAZIONALI</t>
  </si>
  <si>
    <t>STIPENDI ED ALTRI ASSEGNI FISSI AL PERSONALE DELLA MAGISTRATURA MILITARE AL NETTO DELL'IMPOSTA REGIONALE SULLE ATTIVITA' PRODUTTIVE E DEGLI ONERI SOCIALI A CARICO DELL'AMMINISTRAZIONE</t>
  </si>
  <si>
    <t>FONDO PER IL PAGAMENTO DELL'INDENNITA' ACCESSORIA AL PERSONALE IN SERVIZIO PRESSO LA DIREZIONE INVESTIGATIVA ANTIMAFIA AL LORDO DELL'IMPOSTA REGIONALE SULLE RETRIBUZIONI CORRISPOSTE AL PERSONALE</t>
  </si>
  <si>
    <t>APPROVVIGIONAMENTO VIVERI</t>
  </si>
  <si>
    <t>SPESE PER CONVENZIONI DI SUPPORTO TECNICO-AMMINISTRATIVO TRA "ITALIA INFRASTRUTTURE S.P.A" E LE STRUTTURE INTERESSATE DEL MINISTERO DELLE INFRASTRUTTURE E TRASPORTI</t>
  </si>
  <si>
    <t>FONDO NECESSARIO AL PAGAMENTO DELL'ACCISA SUI PRODOTTI ENERGETICI</t>
  </si>
  <si>
    <t>INDENNITA' E SPESE DI VIAGGIO</t>
  </si>
  <si>
    <t>CONTRIBUTO PER LA REALIZZAZIONE DI INTERVENTI VOLTI ALL'AMMODERNAMENTO TECNOLOGICO DEI SISTEMI DI SICUREZZA, SIA DELL'INFRASTRUTTURA FERROVIARIA CHE INSTALLATI A BORDO DEI MATERIALI ROTABILI, FINALIZZATI AL CONSEGUIMENTO DI UN MAGGIOR LIVELLO DELLA SICUREZZA DELLA CIRCOLAZIONE</t>
  </si>
  <si>
    <t>SPESE PER L'IMPIANTO, GESTIONE, NOLEGGIO E MANUTENZIONE DI MEZZI OPERATIVI E STRUMENTALI</t>
  </si>
  <si>
    <t>ADDESTRAMENTO E FORMAZIONE PERSONALE MILITARE.</t>
  </si>
  <si>
    <t>CONTRIBUTI IN CONTO INTERESSI PER INTERVENTI DI RESTAURO, CONSERVAZIONE E MANUTENZIONE DEL PATRIMONIO CULTURALE IMMOBILIARE</t>
  </si>
  <si>
    <t>FONDO PER IL RECEPIMENTO DELLA NORMATIVA EUROPEA</t>
  </si>
  <si>
    <t>ONERI PER LA RAZIONALIZZAZIONE DELLE SPESE PER CONSUMI INTERMEDI</t>
  </si>
  <si>
    <t>FONDO PER IL PAGAMENTO DELLE COMPETENZE ACCESSORIE AL PERSONALE DELLE ALTRE FORZE DI POLIZIA AL LORDO DELL'IMPOSTA REGIONALE SULLE RETRIBUZIONI CORRISPOSTE AL PERSONALE</t>
  </si>
  <si>
    <t>COMPETENZE ACCESSORIE AL PERSONALE AL NETTO DELL'IMPOSTA REGIONALE SULLE ATTIVITA' PRODUTTIVE E DEGLI ONERI SOCIALI A CARICO DELL'AMMINISTRAZIONE</t>
  </si>
  <si>
    <t>SPESE RELATIVE AL PAGAMENTO DELLE VINCITE DEI GIOCHI, SCOMMESSE, BINGO E LOTTERIE</t>
  </si>
  <si>
    <t>FONDO A DISPOSIZIONE PER EVENTUALI DEFICIENZE DEI CAPITOLI RELATIVI AI SERVIZI DEL CORPO DELLA GUARDIA DI FINANZA.</t>
  </si>
  <si>
    <t>SPESE PER LO SVILUPPO, LA PROMOZIONE ED IL MONITORAGGIO E CONTROLLO DELLE ORGANIZZAZIONI DEL TERZO SETTORE</t>
  </si>
  <si>
    <t>SPESE PER ASSICURAZIONI DEGLI AUTOMOTOMEZZI, NATANTI ED AEROMOBILI DELLA POLIZIA DI STATO</t>
  </si>
  <si>
    <t>FONDO A DISPOSIZIONE PER EVENTUALI DEFICIENZE DI CAPITOLI RELATIVI ALLE SPESE DI FORZA ARMATA</t>
  </si>
  <si>
    <t>FONDO RIMPATRI FINALIZZATO A FINANZIARE LE SPESE PER IL RIMPATRIO DEI CITTADINI STRANIERI RINTRACCIATI IN POSIZIONE IRREGOLARE SUL TERRITORIO NAZIONALE VERSO IL PAESE DI ORIGINE, OVVERO DI PROVENIENZA.</t>
  </si>
  <si>
    <t>FONDO DA RIPARTIRE PER PROVVEDERE AD EVENTUALI SOPRAVVENUTE MAGGIORI ESIGENZE DI SPESE PER L'ACQUISTO DI BENI E SERVIZI</t>
  </si>
  <si>
    <t>SOMMA DA VERSARE ALL'ENTRATA DEL BILANCIO DELLO STATO PER I COMPENSI TRATTENUTI DAI CONCESSIONARI PER LE SCOMMESSE IPPICHE DI AGENZIA.</t>
  </si>
  <si>
    <t>INDENNIZZI PER IMPOSIZIONE DI SERVITU' MILITARI SPESE PER CANCELLERIA TECNICA, PUBBLICAZIONI DI MANIFESTI, ACQUISTO MAPPE PER NOTIFICHE ATTI SPESE PER COMPENSI A TECNICI E PROFESSIONISTI PRIVATI PER COMPILAZIONE ELABORATI- SPESE ACCESSORIE RELATIVE (ESCLUSE LE SPESE DI PERSONALE)</t>
  </si>
  <si>
    <t>ACQUISTI ED APPROVVIGIONAMENTI PER ESIGENZE DI VITA E DI MANTENIMENTO DEL PERSONALE MILITARE</t>
  </si>
  <si>
    <t>FONDO PER L' ANTICIPAZIONE DELLE IMMEDIATE E INDIFFERIBILI ESIGENZE DI SPESA DEL CORPO NAZIONALE DEI VIGILI DEL FUOCO PER LE ATTIVITA' DI SOCCORSO PUBBLICO RESE IN CONTESTI EMERGENZIALI</t>
  </si>
  <si>
    <t>SOMME DA CORRISPONDERE A TITOLO DI EQUA RIPARAZIONE E RISARCIMENTI PER INGIUSTA DETENZIONE NEI CASI DI ERRORI GIUDIZIARI</t>
  </si>
  <si>
    <t>VESTIARIO, ARMAMENTO E DISTINTIVI DI ONORIFICENZA PER GLI APPARTENENTI AL CORPO DI POLIZIA PENITENZIARIA; RISARCIMENTO DANNI AL VESTIARIO ED AGLI EFFETTI PERSONALI DEGLI APPARTENENTI AL CORPO DI POLIZIA PENITENZIARIA</t>
  </si>
  <si>
    <t>FONDO DI PARTE CAPITALE ALIMENTATO DALLE RISORSE FINANZIARIE RIVENIENTI DAL RIACCERTAMENTO DEI RESIDUI PASSIVI PERENTI A SEGUITO DELLA VERIFICA DELLA SUSSISTENZA DELLE RELATIVE PARTITE DEBITORIE DA RIPARTIRE TRA I PROGRAMMI DI SPESA DELL'AMMINISTRAZIONE</t>
  </si>
  <si>
    <t>FONDO DI PARTE CAPITALE ALIMENTATO DALLE RISORSE FINANZIARIE RIVENIENTI DAL RIACCERTAMENTO DEI RESIDUI PASSIVI PERENTI A SEGUITO DELLA VERIFICA DELLA SUSSISTENZA DELLE RELATIVE PARTITE DEBITORIE DA RIPARTIRE TRA I PROGRAMMI DI SPESA DELL'AMMINISTRAZIONE.</t>
  </si>
  <si>
    <t>SPESE PER IL POTENZIAMENTO DEI SERVIZI DELL'ARMA DEI CARABINIERI. SPESA PER L'ANTINFORTUNISTICA.</t>
  </si>
  <si>
    <t>SPESE DI GESTIONE, MANUTENZIONE ED ADATTAMENTO DI IMMOBILI, IMPIANTI E ATTREZZATURE VARIE</t>
  </si>
  <si>
    <t>FONDO DA RIPARTIRE PER FRONTEGGIARE LE SPESE DERIVANTI DALLE ASSUNZIONI DI PERSONALE A TEMPO INDETERMINATO PER LE AMMINISTRAZIONI DELLO STATO</t>
  </si>
  <si>
    <t>FONDO DA RIPARTIRE AD INTEGRAZIONE DELLE AUTORIZZAZIONI DI SPESA RECATE DALLA NORMATIVA IN MATERIA DI IMMIGRAZIONE E DI ASILO</t>
  </si>
  <si>
    <t>FONDO PER L'AGGREGAZIONE DEGLI ACQUISTI DI BENI E SERVIZI DESTINATO AL FINANZIAMENTO DELLE ATTIVITA' SVOLTE DAI SOGGETTI AGGREGATORI ISCRITTI NELL'APPOSITO ELENCO ISTITUITO NELL'AMBITO DELL'ANAGRAFE UNICA DELLE STAZIONI APPALTANTI</t>
  </si>
  <si>
    <t>FONDO PER INTERVENTI DI BONIFICA E MESSA IN SICUREZZA DEI SITI DI INTERESSE NAZIONALE PER PROVVEDERE AL CORRETTO ADEMPIMENTO DI OBBLIGHI EUROPEI</t>
  </si>
  <si>
    <t>CONTRIBUTI DA VERSARE ALLA CONFERENZA EPISCOPALE ITALIANA</t>
  </si>
  <si>
    <t>FONDO PER IL MIGLIORAMENTO DEL LIVELLO DI EFFICIENZA NELLO SVOLGIMENTO DEI COMPITI ATTRIBUITI AL CORPO DELLA GUARDIA DI FINANZA ED IN PARTICOLARE ALLA LOTTA ALL'EVASIONE ED ELUSIONE FISCALE, ALL'ECONOMIA SOMMERSA E ALLE FRODI FISCALI</t>
  </si>
  <si>
    <t>FONDO DA DESTINARE AD INTERVENTI STRATEGICI FINALIZZATI AL RECUPERO DI EFFICIENZA DEL SISTEMA GIUDIZIARIO E AL COMPLETAMENTO DEL PROCESSO TELEMATICO</t>
  </si>
  <si>
    <t>FONDO PER INTERVENTI STRUTTURALI DI POLITICA ECONOMICA</t>
  </si>
  <si>
    <t>STANZIAMENTO FINANZIATO CON LA RIASSEGNAZIONE ALLA SPESA DELLE ENTRATE RELATIVE AI SERVIZI RESI DALLA POLIZIA DI STATO NELL'INTERESSE DELLE SOCIETA' DI TRASPORTO FERROVIARIO, DI QUELLE AUTOSTRADALI E PER I SERVIZI SVOLTI IN REGIME DI CONVENZIONE CON POSTE ITALIANE S.P.A., DA ASSEGNARE AL PERSONALE DELLA POLIZIA DI STATO MEDIANTE LO SPECIALE SISTEMA DI EROGAZIONE UNIFICATA.</t>
  </si>
  <si>
    <t>FONDO DA RIPARTIRE PER FRONTEGGIARE LE SPESE DERIVANTI DALLE ECCEZIONALI INDILAZIONABILI ESIGENZE DI SERVIZIO.</t>
  </si>
  <si>
    <t>SOMMA DA UTILIZZARE PER IL PAGAMENTO DEGLI INTERESSI CONSEGUENTI ALL'ASSUNZIONE DA PARTE DELLO STATO DELLA GARANZIA SULLE OBBLIGAZIONI EMESSE E I MUTUI CONTRATTI DA ISPA PER LA REALIZZAZIONE DEL SISTEMA AV/AC</t>
  </si>
  <si>
    <t>FONDO DI CONTO CAPITALE ALIMENTATO DALLE RISORSE FINANZIARIE RIVENIENTI DAL RIACCERTAMENTO DEI RESIDUI PASSIVI PERENTI A SEGUITO DELLA VERIFICA DELLA SUSSISTENZA DELLE RELATIVE PARTITE DEBITORIE DA RIPARTIRE TRA I PROGRAMMI DI SPESA DELL'AMMINISTRAZIONE</t>
  </si>
  <si>
    <t>FONDO A DISPOSIZIONE PER SOPPERIRE AD EVENTUALI DEFICIENZE DEI CAPITOLI RELATIVI ALLE SPESE DI FUNZIONAMENTO</t>
  </si>
  <si>
    <t>FONDO A DISPOSIZIONE PER EVENTUALI DEFICIENZE DEI CAPITOLI RELATIVI ALL'AMMINISTRAZIONE DELLA PUBBLICA SICUREZZA</t>
  </si>
  <si>
    <t>FONDO DA RIPARTIRE PER PROVVEDERE ALLA SPESA PER I CANONI DI LOCAZIONE DEGLI IMMOBILI ADIBITI AD UFFICI PUBBLICI</t>
  </si>
  <si>
    <t>FONDO FINALIZZATO ALL'ACQUISTO DIRETTO, OVVERO PER IL TRAMITE DI SOCIETA' SPECIALIZZATE O AL NOLEGGIO DEI MEZZI ADIBITI AL TRASPORTO PUBBLICO LOCALE E REGIONALE</t>
  </si>
  <si>
    <t>INTERVENTI PER LO SVILUPPO DELLE ATTIVITA' INDUSTRIALI AD ALTA TECNOLOGIA DEI SETTORI  AERONAUTICO E AEREOSPAZIO IN AMBITO DIFESA E SICUREZZA NAZIONALE</t>
  </si>
  <si>
    <t>SPESE DI GIUSTIZIA PER L'INTERCETTAZIONE DI CONVERSAZIONI E COMUNICAZIONI.</t>
  </si>
  <si>
    <t>FONDO A DISPOSIZIONE PER EVENTUALI DEFICIENZE DEI CAPITOLI RELATIVI AI SERVIZI DELL'ARMA DEI CARABINIERI</t>
  </si>
  <si>
    <t>FONDO RISORSE DECENTRATE</t>
  </si>
  <si>
    <t>FONDO PER LE ESIGENZE DI MANTENIMENTO DELLA DIFESA</t>
  </si>
  <si>
    <t>FONDO DA RIPARTIRE PER FRONTEGGIARE LE SPESE DERIVANTI DALLE ASSUNZIONI STRAORDINARIE NELLE FORZE DI POLIZIA E NEL CORPO NAZIONALE DEI VIGILI DEL FUOCO</t>
  </si>
  <si>
    <t>SOMMA OCCORRENTE PER LE SOSPENSIONI DEI TERMINI DEI VERSAMENTI TRIBUTARI PREVISTI IN RELAZIONE AL SUPERAMENTO DELL'EMERGENZA NEI TERRITORI COLPITI DA EVENTI SISMICI</t>
  </si>
  <si>
    <t>COMPETENZE FISSE AL PERSONALE DELLA MAGISTRATURA GIUDIZIARIA AL NETTO DELL'IMPOSTA REGIONALE SULLE ATTIVITA' PRODUTTIVE</t>
  </si>
  <si>
    <t>ACQUISTO ED APPROVVIGIONAMENTO DI VIVERI PER ESIGENZE DI VITA ED ADDESTRAMENTO DI ENTI, REPARTI, UNITA' E DEL CORPO DELLE INFERMIERE VOLONTARIE AUSILIARIE DELLE TRE FORZE ARMATE; SPESE PER ASSEGNI VITTO - SPESE PER LA PREPARAZIONE DEL VITTO</t>
  </si>
  <si>
    <t>SOMMA DA VERSARE ALL'ENTRATA DELLO STATO PER VINCITE PAGATE DAI CONCESSIONARI PER LE SCOMMESSE IPPICHE DI AGENZIA.</t>
  </si>
  <si>
    <t>SPESE INFRASTRUTTURALI PER LA COOPERAZIONE INTERNAZIONALE</t>
  </si>
  <si>
    <t>FONDO DA RIPARTIRE PER LE SPESE DERIVANTI DALLE ASSUNZIONI STRAORDINARIE NELLE FORZE DI POLIZIA</t>
  </si>
  <si>
    <t>FONDO DA RIPARTIRE PER CORRISPONDERE I COMPENSI FORFETTARI DI IMPIEGO E DI GUARDIA</t>
  </si>
  <si>
    <t>RESTITUZIONI E RIMBORSI DI IMPOSTA SUL VALORE AGGIUNTO</t>
  </si>
  <si>
    <t>FONDO DA RIPARTIRE PER IL FINANZIAMENTO DEL RILANCIO DEGLI INVESTIMENTI DELLE AMMINISTRAZIONI CENTRALI DELLO STATO</t>
  </si>
  <si>
    <t>FONDO PER L'ATTRIBUZIONE DEI PREMI E LA COPERTURA DELLE SPESE AMMINISTRATIVE CONNESSE ALLA "LOTTERIA DEI CORRISPETTIVI"</t>
  </si>
  <si>
    <t>PROVVIGIONI PER IL COLLOCAMENTO DEI PRESTITI EMESSI DALLO STATO SUL MERCATO INTERNO E COMPENSO PER LA BANCA D'ITALIA PER LE CONNESSE ATTIVITA' NONCHE' COMMISSIONI PER LA GESTIONE DEI BUONI POSTALI FRUTTIFERI</t>
  </si>
  <si>
    <t>FONDO DA RIPARTIRE PER L'ATTUAZIONE DEI CONTRATTI DEL PERSONALE DELLE AMMINISTRAZIONI STATALI , IVI COMPRESO IL PERSONALE MILITARE E QUELLO DEI CORPI DI POLIZIA</t>
  </si>
  <si>
    <t>FONDO DI PARTE CORRENTE ALIMENTATO DALLE RISORSE FINANZIARIE RIVENIENTI DAL RIACCERTAMENTO DEI RESIDUI PASSIVI PERENTI A SEGUITO DELLA VERIFICA DELLA SUSSISTENZA DELLE RELATIVE PARTITE DEBITORIE DA RIPARTIRE TRA I PROGRAMMI DI SPESA DELL'AMMINISTRAZIONE</t>
  </si>
  <si>
    <t>FONDO DA RIPARTIRE PER PROVVEDERE AD EVENTUALI SOPRAVVENUTE MAGGIORI ESIGENZE DI SPESE PER ACQUISTO DI BENI E SERVIZI</t>
  </si>
  <si>
    <t>FONDO PER LE ESIGENZE INDIFFERIBILI</t>
  </si>
  <si>
    <t>FONDO PER IL PAGAMENTO DELLE COMPETENZE ACCESSORIE AL PERSONALE DELLA GUARDIA DI FINANZA AL LORDO DELL'IMPOSTA REGIONALE SULLE RETRIBUZIONI CORRISPOSTE AL PERSONALE</t>
  </si>
  <si>
    <t>SOMME DA ASSEGNARE A RFI PER LA LINEA AV/AC MILANO-GENOVA:TERZO VALICO DEI GIOVI</t>
  </si>
  <si>
    <t>FONDO OCCORRENTE PER FAR FRONTE AD ONERI DIPENDENTI DA PROVVEDIMENTI LEGISLATIVI IN CORSO</t>
  </si>
  <si>
    <t>FONDO PER IL PAGAMENTO DELLE COMPETENZE ACCESSORIE AL PERSONALE DELL'ARMA DEI CARABINIERI AL LORDO DELL'IMPOSTA REGIONALE SULLE RETRIBUZIONI CORRISPOSTE AL PERSONALE</t>
  </si>
  <si>
    <t>FONDO DA DESTINARE ALL'INCREMENTO DELL'ORGANICO DELL'AUTONOMIA</t>
  </si>
  <si>
    <t>FONDO DA RIPARTIRE PER IL RIORDINO DEI RUOLI E DELLE CARRIERE DEL PERSONALE DELLE FORZE DI POLIZIA E DELLE FORZE ARMATE</t>
  </si>
  <si>
    <t>FONDO PER LA RIALLOCAZIONE DELLE FUNZIONI CONNESSE AL PROGRAMMA DI RAZIONALIZZAZIONE, ACCORPAMENTO, RIDUZIONE E AMMODERNAMENTO DEL PATRIMONIO INFRASTRUTTURALE, PER LE ESIGENZE DI FUNZIONAMENTO, AMMODERNAMENTO E MANUTENZIONE E SUPPORTO DEI MEZZI, DEI SISTEMI, DEI MATERIALI E DELLE STRUTTURE IN DOTAZIONE ALLE FORZE ARMATE, INCLUSA L'ARMA DEI CARABINIERI, NONCHE' PER RIEQUILIBRIO DEI PRINCIPALI SETTORI DI SPESA DEL MINISTERO DELLA DIFESA, CON LA FINALITA' DI ASSICURARE IL MANTENIMENTO IN EFFICIENZA DELLO STRUMENTO MILITARE E DI SOSTENERE LE CAPACITA' OPERATIVE</t>
  </si>
  <si>
    <t>FONDO DI RISERVA PER LE SPESE IMPREVISTE</t>
  </si>
  <si>
    <t>FONDO DA RIPARTIRE PER FRONTEGGIARE LE SPESE DERIVANTI DALLE ELEZIONI POLITICHE, AMMINISTRATIVE, DEL PARLAMENTO EUROPEO E DALL'ATTUAZIONE DEI REFERENDUM.</t>
  </si>
  <si>
    <t>SPESE PER I SERVIZI D'ACCOGLIENZA IN FAVORE DI STRANIERI</t>
  </si>
  <si>
    <t>INTERESSI DI BUONI ORDINARI DEL TESORO</t>
  </si>
  <si>
    <t>FONDO DA RIPARTIRE PER LE POLITICHE SOCIALI</t>
  </si>
  <si>
    <t>SOMME DA VERSARE PER IL FINANZIAMENTO DEL BILANCIO DELL'UNIONE EUROPEA A TITOLO DI RISORSE PROPRIE TRADIZIONALI</t>
  </si>
  <si>
    <t>FONDO CORRISPONDENTE A QUOTA PARTE DELL'IMPORTO DEL 5 PER MILLE DEL GETTITO IRPEF DA UTILIZZARE PER IL SOSTEGNO DEL VOLONTARIATO, PER IL FINANZIAMENTO DELLA RICERCA SCIENTIFICA, DELLA RICERCA SANITARIA E DELL'UNIVERSITA', NONCHE' PER ATTIVITA' SOCIALI SVOLTE DAI COMUNI DI RESIDENZA DEI CONTRIBUENTI</t>
  </si>
  <si>
    <t>FONDO DI RISERVA PER LE SPESE OBBLIGATORIE</t>
  </si>
  <si>
    <t>FONDO PER IL MIGLIORAMENTO DELL'OFFERTA FORMATIVA</t>
  </si>
  <si>
    <t>SOMMA DA VERSARE ALL'ENTRATA PER GLI AGGI ED I COMPENSI TRATTENUTI DAI CONCESSIONARI E DAI RIVENDITORI DEI GIOCHI</t>
  </si>
  <si>
    <t>ONERI DERIVANTI DALLA PARTECIPAZIONE A BANCHE, FONDI ED ORGANISMI INTERNAZIONALI</t>
  </si>
  <si>
    <t>FONDO PER IL FINANZIAMENTO DELLA PARTECIPAZIONE DELL'ITALIA ALLE MISSIONI INTERNAZIONALI</t>
  </si>
  <si>
    <t>FONDO OCCORRENTE PER LA RIASSEGNAZIONE DEI RESIDUI PASSIVI DELLA SPESA IN CONTO CAPITALE, ELIMINATI NEGLI ESERCIZI PRECEDENTI PER PERENZIONE AMMINISTRATIVA</t>
  </si>
  <si>
    <t>FONDO OCCORRENTE PER LA RIASSEGNAZIONE DEI RESIDUI PASSIVI DELLA SPESA DI PARTE CORRENTE, ELIMINATI NEGLI ESERCIZI PRECEDENTI PER PERENZIONE AMMINISTRATIVA</t>
  </si>
  <si>
    <t>FONDO OCCORRENTE PER FAR FRONTE AGLI ONERI PER INTERESSI ED ALTRE SPESE CONNESSI ALLE OPERAZIONI DI RICORSO AL MERCATO</t>
  </si>
  <si>
    <t>INTERESSI SUI CONTI DI TESORERIA</t>
  </si>
  <si>
    <t>SPESE RELATIVE ALLE VINCITE DEL GIOCO DEL LOTTO</t>
  </si>
  <si>
    <t>SOMMA DA VERSARE ALL'ENTRATA DEL BILANCIO DELLO STATO PER LE PICCOLE VINCITE TRATTENUTE DAI CONCESSIONARI E DAI RIVENDITORI</t>
  </si>
  <si>
    <t>SOMMA DA ACCREDITARE ALLA CONTABILITA' SPECIALE 1778 "AGENZIA DELLE ENTRATE - FONDI DI BILANCIO" PER ESSERE RIVERSATA ALL'ENTRATA DEL BILANCIO DELLO STATO IN RELAZIONE ALLE COMPENSAZIONI FRUITE DAI DATORI DI LAVORO SULLE RITENUTE IRPEF PER EFFETTO DEL RICONOSCIMENTO AI LAVORATORI DIPENDENTI E ASSIMILATI DEL CREDITO A TITOLO DI RIDUZIONE DEL CUNEO FISCALE.</t>
  </si>
  <si>
    <t>Residui di competenza</t>
  </si>
  <si>
    <t>Differenza</t>
  </si>
  <si>
    <t>Trasferimenti correnti PA</t>
  </si>
  <si>
    <t>Contributi investimenti PA</t>
  </si>
  <si>
    <t>Totale residui PA</t>
  </si>
  <si>
    <t>ACQUISTO ED APPROVVIGIONAMENTO DI VIVERI PER ESIGENZE DI VITA ED ADDESTRAMENTO DI ENTI, REPARTI, UNITA' E DEL CORPO DELLE INFERMIERE VOLONTARIE AUSILIARIE DELLE TRE FORZE ARMATE; SPESE PER ASSEGNI VITTO E PER BUONI PASTO - SPESE PER LA PREPARAZIONE DEL VITTO</t>
  </si>
  <si>
    <t>ALTA QUALIFICAZIONE E RICERCA NEL CAMPO DELLE SCIENZE DELLA DIFESA E DELLA SICUREZZA. SPESE PER ASSEGNI DI RICERCA.</t>
  </si>
  <si>
    <t>COMPETENZE ACCESSORIE AL PERSONALE ADDETTO ALLE ISTITUZIONI SCOLASTICHE</t>
  </si>
  <si>
    <t>COMPETENZE ACCESSORIE AL PERSONALE APPARTENENTE ALLA CARRIERA PREFETTIZIA PRESSO ORGANISMI INTERNAZIONALI ED EUROPEI COMPRENSIVO DEGLI ONERI FISCALI E CONTRIBUTIVI A CARICO DEL LAVORATORE</t>
  </si>
  <si>
    <t>COMPETENZE ACCESSORIE AL PERSONALE CIVILE AL NETTO DELL'IMPOSTA REGIONALE SULLE ATTIVITA' PRODUTTIVE E DEGLI ONERI SOCIALI A CARICO DEL LAVORATORE</t>
  </si>
  <si>
    <t>COMPETENZE ACCESSORIE AL PERSONALE DEL COMMISSARIATO GENERALE PER LE ONORANZE AI CADUTI AL NETTO DELL'IMPOSTA REGIONALE SULLE ATTIVITA' PRODUTTIVE E DEGLI ONERI SOCIALI A CARICO DELL'AMMINISTRAZIONE</t>
  </si>
  <si>
    <t>COMPETENZE ACCESSORIE AL PERSONALE DELLE ALTRE FORZE DI POLIZIA AL NETTO DELL'IMPOSTA REGIONALE SULLE ATTIVITA' PRODUTTIVE</t>
  </si>
  <si>
    <t>COMPETENZE ACCESSORIE AL PERSONALE MILITARE AL NETTO DELL'IMPOSTA REGIONALE SULLE ATTIVITA' PRODUTTIVE E DEGLI ONERI SOCIALI A CARICO DELL'AMMINISTRAZIONE</t>
  </si>
  <si>
    <t>COMPETENZE FISSE E ACCESSORIE AL PERSONALE APPARTENENTE AL CENTRO PER L'INNOVAZIONE E LA SOSTENIBILITA' IN MATERIA DI INFRASTRUTTURE E MOBILITA' (CISMI) AL NETTO DELL'IMPOSTA REGIONALE SULLE ATTIVITA' PRODUTTIVE</t>
  </si>
  <si>
    <t>COMPETENZE FISSE E ACCESSORIE PER SEGRETARI COMUNALI E PROVINCIALI IN DISPONIBILITA' AL NETTO DELL'IMPOSTA REGIONALE SULLE ATTIVITA' PRODUTTIVE.</t>
  </si>
  <si>
    <t>COMPETENZE FISSE ED ACCESSORIE AGLI ADDETTI AL GABINETTO ED ALLE SEGRETERIE PARTICOLARI AL LORDO DEGLI ONERI FISCALI E CONTRIBUTIVI A CARICO DEL LAVORATORE</t>
  </si>
  <si>
    <t>COMPETENZE FISSE ED ACCESSORIE AL PERSONALE DELL'ARMA DEI CARABINIERI - COMANDO CARABINIERI PER LA TUTELA DEL PATRIMONIO CULTURALE - AL NETTO DELL'IMPOSTA REGIONALE SULLE ATTIVITA' PRODUTTIVE</t>
  </si>
  <si>
    <t>COMPETENZE FISSE ED ACCESSORIE PER I COMPONENTI DELL'ORGANISMO INDIPENDENTE DI VALUTAZIONE NONCHE' PER IL PERSONALE DELLA RELATIVA STRUTTURA TECNICA.</t>
  </si>
  <si>
    <t>CONTRIBUZIONE AGGIUNTIVA ALL'INPS - EX GESTIONE INPDAP A CARICO DELLE AMMINISTRAZIONI STATALI</t>
  </si>
  <si>
    <t>EQUO INDENNIZZO AI SEGRETARI COMUNALI E PROVINCIALI PER LA PERDITA DELL'INDENNITA' FISICA SUBITA PER INFERMITA' CONTRATTA PER CAUSA DI SERVIZIO AI SENSI DEL CONTRATTO COLLETTIVO NAZIONALE DI LAVORO DI CATEGORIA PER CAUSE PENDENTI.</t>
  </si>
  <si>
    <t>EQUO INDENNIZZO AL PERSONALE CIVILE PER LA PERDITA DELLA INTEGRITA' FISICA SUBITA PER INFERMITA' CONTRATTA PER CAUSA DI SERVIZIO</t>
  </si>
  <si>
    <t>EQUO INDENNIZZO AL PERSONALE CIVILE PER LA PERDITA DELL'INTEGRITA' FISICA SUBITA PER INFERMITA' CONTRATTA PER CAUSA DI SERVIZIO</t>
  </si>
  <si>
    <t>EQUO INDENNIZZO AL PERSONALE DEL CORPO DI POLIZIA PENITENZIARIA PER LA PERDITA DELL'INTEGRITA' FISICA SUBITA PER INFERMITA' CONTRATTA PER CAUSE DI SERVIZIO ORDINARIO.</t>
  </si>
  <si>
    <t>EQUO INDENNIZZO AL PERSONALE DEL CORPO NAZIONALE DEI VIGILI DEL FUOCO PER LA PERDITA DELL'INTEGRITA' FISICA SUBITA PER INFERMITA' CONTRATTA PER CAUSA DI SERVIZIO - INDENNIZZO PRIVILEGIATO AERONAUTICO</t>
  </si>
  <si>
    <t>EQUO INDENNIZZO AL PERSONALE MILITARE PER LA PERDITA DELL'INTEGRITA' FISICA SUBITA PER INFERMITA' CONTRATTA PER CAUSA DI SERVIZIO ORDINARIO.</t>
  </si>
  <si>
    <t>EQUO INDENNIZZO OD INDENNITA' UNA TANTUM AL PERSONALE DELLA POLIZIA DI STATO PER LA PERDITA DELL'INTEGRITA' FISICA SUBITA PER INFERMITA' CONTRATTA PER CAUSA DI SERVIZIO - INDENNIZZO PRIVILEGIATO AERONAUTICO</t>
  </si>
  <si>
    <t>FONDO DA RIPARTIRE PER FRONTEGGIARE LE SPESE DERIVANTI DALL'ASSUNZIONE DI PERSONALE ALTAMENTE QUALIFICATO PRESSO LE STRUTTURE DELLA PRESIDENZA DEL CONSIGLIO DEI MINISTRI, DEI MINISTERI E DELL'AGENZIA PER LA COESIONE TERRITORIALE, PER L'ESERCIZIO DI FUNZIONI DI COORDINAMENTO, GESTIONE, MONITORAGGIO E CONTROLLO DEGLI INTERVENTI COFINANZIATI DAI FONDI STRUTTURALI EUROPEI</t>
  </si>
  <si>
    <t>FONDO DA RIPARTIRE PER FRONTEGGIARE LE SPESE DERIVANTI DALLE ASSUNZIONI DI PERSONALE DEL COMPARTO SICUREZZA - DIFESA E DEL CORPO DEI VIGILI DEL FUOCO</t>
  </si>
  <si>
    <t>FONDO DA RIPARTIRE PER FRONTEGGIARE LE SPESE DERIVANTI DALLE EVENTUALI ASSUNZIONI DI PERSONALE A TEMPO INDETERMINATO PER LE AMMINISTRAZIONI DELLO STATO, DA AUTORIZZARE IN DEROGA AL DIVIETO DI ASSUNZIONE</t>
  </si>
  <si>
    <t>FONDO DA RIPARTIRE PER IL RECLUTAMENTO DI PERSONALE NON DIRIGENZIALE A TEMPO DETERMINATO PER LA REALIZZAZIONE DELLE ATTIVITA' DI COORDINAMENTO ISTITUZIONALE, GESTIONE, ATTUAZIONE, MONITORAGGIO E CONTROLLO DEL PNRR</t>
  </si>
  <si>
    <t>FONDO DA RIPARTIRE PER LA RETRIBUZIONE DEI SERVIZI ESTERNI OVVERO DELLE ATTIVITA' OPERATIVE AL DI FUORI DELL'ORDINARIA SEDE DI SERVIZIO SVOLTE DAL PERSONALE DELLE FORZE ARMATE, DELLE FORZE DI POLIZIA E DEL CORPO NAZIONALE DEI VIGILI DEL FUOCO</t>
  </si>
  <si>
    <t>FONDO DA RIPARTIRE PER L'ARMONIZZAZIONE DEI TRATTAMENTI ECONOMICI ACCESSORI DEL PERSONALE DEI MINISTERI</t>
  </si>
  <si>
    <t>FONDO DA RIPARTIRE PER L'ASSUNZIONE NELLE PUBBLICHE AMMINISTRAZIONI DI CITTADINI ITALIANI CHE HANNO PRESTATO SERVIZIO CONTINUATIVO PER ALMENO UN ANNO ALLA DIPENDENZA DI ORGANISMI MILITARI DELLA COMUNITA' ATLANTICA</t>
  </si>
  <si>
    <t>FONDO DA RIPARTIRE PER LE SPESE DERIVANTI DALLA MAGGIORAZIONE DELLE INDENNITA' DI AMMINISTRAZIONE E DELLA RETRIBUZIONE DI POSIZIONE DI PARTE VARIABILE DEL PERSONALE CHE PRESTA SERVIZIO PRESSO I DIPARTIMENTI DEL MINISTERO DELL'ECONOMIA E DELLE FINANZE</t>
  </si>
  <si>
    <t>FONDO DA RIPARTIRE PER L'EROGAZIONE DI BENEFICI IN FAVORE DEI MILITARI DI LEVA E DI CARRIERA APPARTENENTI ALLE FORZE ARMATE, AI CORPI ARMATI E AI CORPI MILITARMENTE ORDINATI INFORTUNATI O CADUTI DURANTE IL PERIODO DI SERVIZIO E DEI LORO SUPERSTITI</t>
  </si>
  <si>
    <t>FONDO DA RIPARTIRE TRA IL MINISTERO DELLA CULTURA, IL MINISTERO DELLA GIUSTIZIA E IL MINISTERO DELL'ISTRUZIONE PER L'ASSUNZIONE DI PERSONALE NELLE REGIONI DELL'OBIETTIVO EUROPEO "CONVERGENZA"</t>
  </si>
  <si>
    <t>FONDO DA RIPARTIRE TRA LE AMMINISTRAZIONI CENTRALI TITOLARI DI INTERVENTI PREVISTI NEL PNRR PER LE SPESE DI PERSONALE DEGLI UFFICI DI COORDINAMENTO DELLE RELATIVE ATTIVITA' DI GESTIONE, MONITORAGGIO, RENDICONTAZIONE E CONTROLLO</t>
  </si>
  <si>
    <t>FONDO PER ATTRIBUIRE MISURE ALTERNATIVE AL COMPENSO PER LAVORO STRAORDINARIO NONCHE' PER RICONOSCERE, A MAGGIORI E TENENTI COLONNELLI E GRADI CORRISPONDENTI, SPECIFICI COMPENSI</t>
  </si>
  <si>
    <t>FONDO PER FRONTEGGIARE LE SPESE DERIVANTI DALLE ASSUNZIONI DI PERSONALE OPERAIO, GIA' CON CONTRATTO A TEMPO DETERMINATO, NEL COMANDO UNITA' PER LA TUTELA FORESTALE AMBIENTALE E AGROALIMENTARE DELL'ARMA DEI CARABINIERI</t>
  </si>
  <si>
    <t>FONDO PER IL RECUPERO DEI GAP FORMATIVI</t>
  </si>
  <si>
    <t>FONDO PER LA CONCESSIONE DI INCENTIVI ALL'ESODO, LA CONCESSIONE DI INCENTIVI ALLA MOBILITA' TERRITORIALE, L'EROGAZIONE DI INDENNITA' DI TRASFERTA, NONCHE' UNO SPECIFICO PROGRAMMA DI ASSUNZIONI DI PERSONALE QUALIFICATO</t>
  </si>
  <si>
    <t>FONDO PER LA COPERTURA DELLE MAGGIORI SPESE SOSTENUTE PER L'ANNO SCOLASTICO 2019/2020 IN CONSEGUENZA DELL'ULTRATTIVITA' RICONOSCIUTA AI CONTRATTI COLLETTIVI REGIONALI RELATIVI ALL'ANNO SCOLASTICO 2016/2017</t>
  </si>
  <si>
    <t>FONDO PER L'ISTITUZIONE, NELLE DOTAZIONI ORGANICHE DELLE AFAM, DELLE POSIZIONI DI ACCOMPAGNATORI AL PIANOFORTE, ACCOMPAGNATORI AL CLAVICEMBALO E DI TECNICI DI LABORATORIO</t>
  </si>
  <si>
    <t>GESTIONE MENSE DI SERVIZIO PER IL PERSONALE DELLA GIUSTIZIA MINORILE E DI COMUNITA'</t>
  </si>
  <si>
    <t>INDENNITA' DI LICENZIAMENTO E SIMILARI, INDENNITA' PER UNA VOLTA TANTO AI MUTILATI ED INVALIDI PARAPLEGICI PER CAUSA DI SERVIZIO, INDENNITA' PRIVILEGIATA UNA TANTUM AI VIGILI DEL FUOCO E AI VIGILI AUSILIARI DI LEVA. BENEFICIO DI DUE ANNUALITA' DEL TRATTAMENTO PENSIONISTICO DI RIVERSIBILITA', IN CASO DI DECESSO DEI SOGGETTI INTERESSATI</t>
  </si>
  <si>
    <t>INDENNITA' DI LICENZIAMENTO E SIMILARI, INDENNITA' UNA TANTUM AI MUTILATI ED INVALIDI PARAPLEGICI PER CAUSA DI SERVIZIO.</t>
  </si>
  <si>
    <t>INDENNITA' DI LICENZIAMENTO E SIMILARI. INDENNITA' PER UNA TANTUM AI MUTILATI ED INVALIDI PARAPLEGICI PER CAUSA DI SERVIZIO. INDENNITA' PER ASSEGNI ALIMENTARI</t>
  </si>
  <si>
    <t>INDENNITA' DI LICENZIAMENTO E SIMILARI. INDENNITA' PER UNA VOLTA TANTO AI MUTILATI ED INVALIDI PARAPLEGICI PER CAUSA DI SERVIZIO</t>
  </si>
  <si>
    <t>INDENNITA' DI LICENZIAMENTO E SIMILARI. INDENNITA' PER UNA VOLTA TANTO AI MUTILATI ED INVALIDI PARAPLEGICI PER CAUSA DISERVIZIO. INDENNIZZO PRIVILEGIATO AERONAUTICO - INDENNITA' DI BUONUSCITA AGLI AIUTANTI LIBICI ED ERITREI - COSTITUZIONE POSIZIONE ASSICURATIVA I.N.P.S.</t>
  </si>
  <si>
    <t>INDENNITA' DI SERVIZIO ALL'ESTERO SPETTANTE AL PERSONALE DISTACCATO PRESSO L'EUROJUST</t>
  </si>
  <si>
    <t>ONERI PREVIDENZIALI ED ASSISTENZIALI PER IL PERSONALE ISCRITTO A REGIMI DI PREVIDENZA O DI ASSISTENZA DIVERSI DA QUELLI STATALI, COMPRESI QUELLI A CARICO DEL PERSONALE.</t>
  </si>
  <si>
    <t>ONERI SOCIALI A CARICO DELL'AMMINISTRAZIONE SULLE COMPETENZE FISSE ED ACCESSORIE CORRISPOSTE AL PERSONALE SCOLASTICO IN SERVIZIO ALL'ESTERO</t>
  </si>
  <si>
    <t>ONERI SOCIALI A CARICO DELL'AMMINISTRAZIONE SULLE INDENNITA' DA CORRISPONDERE AL PERSONALE DOCENTE INCARICATO NEGLI ISTITUTI PENITENZIARI.</t>
  </si>
  <si>
    <t>ONERI SOCIALI A CARICO DELL'AMMINISTRAZIONE SULLE RETRIBUZIONI CORRISPOSTE A MINISTRO E SOTTOSEGRETARI</t>
  </si>
  <si>
    <t>ONERI SOCIALI A CARICO DELL'AMMINISTRAZIONE SULLE RETRIBUZIONI CORRISPOSTE AI MINISTRI E SOTTOSEGRETARI</t>
  </si>
  <si>
    <t>ONERI SOCIALI A CARICO DELL'AMMINISTRAZIONE SULLE RETRIBUZIONI CORRISPOSTE AI MINISTRI ED AI SOTTOSEGRETARI.</t>
  </si>
  <si>
    <t>ONERI SOCIALI A CARICO DELL'AMMINISTRAZIONE SULLE RETRIBUZIONI CORRISPOSTE AL MINISTRO E AI SOTTOSEGRETARI</t>
  </si>
  <si>
    <t>ONERI SOCIALI A CARICO DELL'AMMINISTRAZIONE SULLE RETRIBUZIONI CORRISPOSTE AL MINISTRO E SOTTOSEGRETARI</t>
  </si>
  <si>
    <t>ONERI SOCIALI A CARICO DELL'AMMINISTRAZIONE SULLE RETRIBUZIONI CORRISPOSTE AL PERSONALE</t>
  </si>
  <si>
    <t>PENSIONI PRIVILEGIATE TABELLARI E DECORAZIONI AL VALOR MILITARE</t>
  </si>
  <si>
    <t>PREMI AL PERSONALE DELL'AMMINISTRAZIONE PENITENZIARIA PER SEGNALATI, PARTICOLARI SERVIZI DI ISTITUTO</t>
  </si>
  <si>
    <t>PROVVIDENZE A FAVORE DEL PERSONALE DELLA GIUSTIZIA MINORILE E DI COMUNITA' IN DISAGIATE CONDIZIONI ECONOMICHE O VITTIME DI EVENTI DANNOSI SOPPORTATI PER MOTIVI DI SERVIZIO</t>
  </si>
  <si>
    <t>PROVVIDENZE A FAVORE DEL PERSONALE IN SERVIZIO, DI QUELLO CESSATO DAL SERVIZIO E DELLE LORO FAMIGLIE</t>
  </si>
  <si>
    <t>QUOTA PARTE DA VERSARE AGLI UFFICIALI GIUDIZIARI ED AIUTANTI UFFICIALI GIUDIZIARI SULLE SOMME RECUPERATE DALL'ERARIO SUI CREDITI ISCRITTI NEI CAMPIONI CIVILI E PENALI DELLE CANCELLERIE, SULLE SOMME DICHIARATE CONFISCATE E SU QUELLE RICAVATE DALLA VENDITA DEI CORPI DI REATO.</t>
  </si>
  <si>
    <t>QUOTE AGGIUNTIVE DEL CONTRIBUTO A CARICO DEL DATORE DI LAVORO PER LA PREVIDENZA COMPLEMENTARE DEL PERSONALE DEL COMPARTO SCUOLA</t>
  </si>
  <si>
    <t>RETRIBUZIONE AGLI INCARICATI LOCALI ED AI SUPPLENTI TEMPORANEI AL NETTO DEGLI ONERI SOCIALI A CARICO DELL'AMMINISTRAZIONE</t>
  </si>
  <si>
    <t>RIMBORSO DEI COMPENSI CHILOMETRICI PER SERVIZI RESI A RICHIESTA DI PRIVATI O DI ENTI, NONCHE' INDENNITA' DI MISSIONE PER I SERVIZI SVOLTI FUORI DEL CIRCUITO DOGANALE NELL'AMBITO TERRITORIALE DELLA CIRCOSCRIZIONE DAL PERSONALE DEGLI UFFICI DI SANITA' MARITTIMA ED AEREA E DI FRONTIERA E DEGLI UFFICI VETERINARI DI CONFINE, DI PORTO, DI AEROPORTO E DI DOGANA INTERNA.</t>
  </si>
  <si>
    <t>RIMBORSO DEI COMPENSI CHILOMETRICI PER SERVIZI RESI A RICHIESTA DI PRIVATI O DI ENTI, NONCHE' INDENNITA' DI MISSIONE PER I SERVIZI SVOLTI FUORI DEL CIRCUITO DOGANALE NELL'AMBITO TERRITORIALE DELLA CIRCOSCRIZIONE DAL PERSONALE DEGLI UFFICI DI SANITA' MARITTIMA ED AEREA E DI FRONTIERA.</t>
  </si>
  <si>
    <t>SOMMA DA ASSEGNARE PER IL PAGAMENTO DELLA MENSA SCOLASTICA (ISTRUZIONE PRESCOLASTICA)</t>
  </si>
  <si>
    <t>SOMMA DA ASSEGNARE PER IL PAGAMENTO DELLA MENSA SCOLASTICA (ISTRUZIONE PRIMARIA)</t>
  </si>
  <si>
    <t>SOMMA DA ASSEGNARE PER IL PAGAMENTO DELLA MENSA SCOLASTICA (ISTRUZIONE SECONDARIA DI PRIMO GRADO)</t>
  </si>
  <si>
    <t>SOMMA DA CORRISPONDERE AGLI ESPERTI A SUPPORTO DELL'AGENTE DI GOVERNO A DIFESA DELLO STATO ITALIANO DINANZI ALLA CORTE EUROPEA DEI DIRITTI DELL'UOMO</t>
  </si>
  <si>
    <t>SOMMA OCCORRENTE PER LA CONCESSIONE DEI BUONI PASTO AI COMPONENTI E AL PERSONALE DELLA STRUTTURA TECNICA O.I.V.</t>
  </si>
  <si>
    <t>SOMMA OCCORRENTE PER LA CONCESSIONE DEI BUONI PASTO AI COMPONENTI E AL PERSONALE DELLA STRUTTURA TECNICA OIV</t>
  </si>
  <si>
    <t>SOMMA OCCORRENTE PER LA CONCESSIONE DEI BUONI PASTO AL PERSONALE</t>
  </si>
  <si>
    <t>SOMMA OCCORRENTE PER LA CONCESSIONE DEI BUONI PASTO AL PERSONALE CIVILE</t>
  </si>
  <si>
    <t>SOMMA OCCORRENTE PER LA CONCESSIONE DEI BUONI PASTO AL PERSONALE MILITARE</t>
  </si>
  <si>
    <t>SOMMA OCCORRENTE PER LA CONCESSIONE DI BUONI PASTO AI COMPONENTI ED AL PERSONALE DELLA STRUTTURA TECNICA OIV</t>
  </si>
  <si>
    <t>SOMMA OCCORRENTE PER LA CONCESSIONE DI BUONI PASTO AL PERSONALE DEL COMANDO DEI CARABINIERI POLITICHE AGRICOLE</t>
  </si>
  <si>
    <t>SOMME OCCORRENTI PER LA CONCESSIONE DEI BUONI PASTO AI SEGRETARI COMUNALI E PROVINCIALI IN DISPONIBILITA' UTILIZZATI DALL'AMMINISTRAZIONE.</t>
  </si>
  <si>
    <t>SOMME OCCORRENTI PER LA CONCESSIONE DEI BUONI PASTO AL PERSONALE PROVENIENTE DALLE SOPPRESSE AGENZIA E SCUOLA SUPERIORE PER LA FORMAZIONE E LA SPECIALIZZAZIONE DEI DIRIGENTI DELLA PUBBLICA AMMINISTRAZIONE LOCALE</t>
  </si>
  <si>
    <t>SOMME PER L'UFFICIO SPECIALE DELLA CITTA' DELL'AQUILA E PER L'UFFICIO SPECIALE DEI RESTANTI COMUNI DEL CRATERE DESTINATE ALL'ASSUNZIONE DI PERSONALE A TEMPO INDETERMINATO</t>
  </si>
  <si>
    <t>SOPRASSOLDI DI MEDAGLIE AL VALORE ED ASSEGNI DELL'ORDINE MILITARE D'ITALIA ALLE BANDIERE</t>
  </si>
  <si>
    <t>SPECIALE ELARGIZIONE ED ALTRI BENEFICI ECONOMICI IN FAVORE DELLE FAMIGLIE DEL PERSONALE CIVILE DELL'AMMINISTRAZIONE PENITENZIARIA DECEDUTO E DEL PERSONALE CIVILE CHE ABBIA RIPORTATO UNA INVALIDITA' PERMANENTE IN ATTIVITA' DI SERVIZIO A CAUSA DI AZIONI CRIMINOSE, RICONOSCIUTO VITTIMA DEL DOVERE, DEL TERRORISMO O DELLA CRIMINALITA' ORGANIZZATA. CONCORSO NELLE SPESE FUNERARIE DEL PERSONALE APPARTENENTE ALL'AMMINISTRAZIONE PENITENZIARIA CADUTO NELL'ADEMPIMENTO DEL DOVERE.</t>
  </si>
  <si>
    <t>SPECIALE ELARGIZIONE IN FAVORE DELLE FAMIGLIE DEGLI APPARTENENTI AL PERSONALE DELLA GIUSTIZIA MINORILE E DI COMUNITA' VITTIME DEL DOVERE. SPECIALE ELARGIZIONE IN FAVORE DEL PREDETTO PERSONALE CHE ABBIA RIPORTATO UNA INVALIDITA' PERMANENTE NON INFERIORE ALL'80 PER CENTO DELLA CAPACITA' LAVORATIVA O CHE COMPORTI COMUNQUE LA CESSAZIONE DEL RAPPORTO D'IMPIEGO. SPESE PER LE ONORANZE FUNEBRI DEGLI APPARTENENTI ALLA GIUSTIZIA MINORILE CADUTI NELL'ADEMPIMENTO DEL DOVERE.</t>
  </si>
  <si>
    <t>SPESA INERENTE ALLA FORNITURA DELLE UNIFORMI E DEI CAMICI AL PERSONALE.</t>
  </si>
  <si>
    <t>SPESE DI VIAGGIO, VITTO E ALLOGGIO, DI ISCRIZIONE PER LA PARTECIPAZIONE DI PERSONALE DEL MINISTERO A CORSI, SEMINARI O ATTIVITA' FORMATIVE, IN ITALIA E ALL'ESTERO, COERENTI CON I COMPITI ISTITUZIONALI DELL'UNITA' PER LA FORMAZIONE DEL PERSONALE DEL MINISTERO.</t>
  </si>
  <si>
    <t>SPESE DI VITTO PER IL PERSONALE DELL'ARMA DEI CARABINIERI IMPIEGATO IN SERVIZIO DI ORDINE PUBBLICO E DI SICUREZZA PUBBLICA FUORI SEDE, NONCHE IN ATTIVITA' DI CONTROLLO DEL TERRITORIO.</t>
  </si>
  <si>
    <t>SPESE DI VITTO PER IL PERSONALE DELL'ARMA DEI CARABINIERI IMPIEGATO IN SERVIZIO DI ORDINE PUBBLICO E DI SICUREZZA PUBBLICA FUORI SEDE, NONCHE' IN ATTIVITA' DI CONTROLLO DEL TERRITORIO.</t>
  </si>
  <si>
    <t>SPESE PER ASILI NIDO E ALTRE SPESE AVENTI NATURA RETRIBUTIVA</t>
  </si>
  <si>
    <t>SPESE PER ASILO NIDO</t>
  </si>
  <si>
    <t>SPESE PER BUONI PASTO</t>
  </si>
  <si>
    <t>SPESE PER BUONI PASTO.</t>
  </si>
  <si>
    <t>SPESE PER LA PROMOZIONE DELLA CONCILIAZIONE DEI TEMPI DI VITA E DI LAVORO A FAVORE DEL PERSONALE DEL MINISTERO DELL'ISTRUZIONE, DEL'UNIVERSITA' E DELLA RICERCA</t>
  </si>
  <si>
    <t>SPESE PER LE SUPPLENZE BREVI DEL PERSONALE DOCENTE, AMMINISTRATIVO, TECNICO ED AUSILIARIO COMPRENSIVE DEGLI ONERI SOCIALI A CARICO DELL'AMMINISTRAZIONE E DELL'IMPOSTA REGIONALE SULLE ATTIVITA' PRODUTTIVE</t>
  </si>
  <si>
    <t>SPESE RELATIVE ALLE COMPETENZE ACCESSORIE DEL PERSONALE COMANDATO PROVENIENTE DA ALTRE AMMINISTRAZIONI E DA ENTI PUBBLICI NON ECONOMICI</t>
  </si>
  <si>
    <t>STIPENDI ED ALTRI ASSEGNI FISSI AL MINISTRO E AI SOTTOSEGRETARI DI STATO AL NETTO DELL'IMPOSTA REGIONALE SULLE ATTIVITA' PRODUTTIVE E DEGLI ONERI SOCIALI A CARICO DELL'AMMINISTRAZIONE</t>
  </si>
  <si>
    <t>STIPENDI ED ALTRI ASSEGNI FISSI AL MINISTRO ED AI SOTTOSEGRETARI DI STATO</t>
  </si>
  <si>
    <t>TRATTAMENTI PROVVISORI DI PENSIONE ED ALTRI ASSEGNI FISSI NON PAGABILI A MEZZO RUOLI DI SPESA FISSA. INDENNITA' DI AUSILIARIA AGLI UFFICIALI DEL DISCIOLTO CORPO DEGLI AGENTI DI CUSTODIA</t>
  </si>
  <si>
    <t>TRATTAMENTI PROVVISORI DI PENSIONI ED ALTRI ASSEGNI FISSI NON PAGABILI A MEZZO RUOLI DI SPESA FISSA</t>
  </si>
  <si>
    <t>VIVERI ED ASSEGNI DI VITTO PER I MILITARI DELLA GUARDIA DI FINANZA. SPESE PER LA PREPARAZIONE DEL VITTO</t>
  </si>
  <si>
    <t>ACQUISTO, MANUTENZIONE E GESTIONE DI STRUMENTI PER L'ACCERTAMENTO DEL TASSO ALCOOLIMETRICO DI CONDUCENTI DI VEICOLI.</t>
  </si>
  <si>
    <t>ACQUISTO, NOLEGGIO, MANUTENZIONE E MATERIALE DI CONSUMO DELLE APPARECCHIATURE DA UFFICIO. SPESE PER SERVIZI DI GUARDIANIA E PRESIDIO LOCALI E IMMOBILI</t>
  </si>
  <si>
    <t>ASSEGNAZIONE PE R IL FUNZIONAMENTO DEGLI ISTITUTI CENTRALI</t>
  </si>
  <si>
    <t>ASSEGNAZIONE PER IL FUNZIONAMENTO DELL' OPIFICIO DELLE PIETRE DURE DI FIRENZE</t>
  </si>
  <si>
    <t>ASSEGNAZIONE PER IL FUNZIONAMENTO DELL'ISTITUTO CENTRALE PER IL CATALOGO E LA DOCUMENTAZIONE.</t>
  </si>
  <si>
    <t>ASSEGNAZIONE PER IL FUNZIONAMENTO DELL'ISTITUTO CENTRALE PER IL RESTAURO E LA CONSERVAZIONE DEL PATRIMONIO ARCHIVISTICO E LIBRARIO</t>
  </si>
  <si>
    <t>ASSEGNAZIONE PER IL FUNZIONAMENTO DELL'ISTITUTO SUPERIORE PER LA CONSERVAZIONE E IL RESTAURO</t>
  </si>
  <si>
    <t>ATTIVITA' INTERNAZIONALI E CONNESSE ATTIVITA' DI STUDIO, RICERCA E DOCUMENTAZIONE</t>
  </si>
  <si>
    <t>BENESSERE DEL PERSONALE: ACQUISIZIONE DI ATTREZZATURE, MATERIALI E SERVIZI PER ESIGENZE DI CARATTERE RICREATIVO, ATTREZZATURE E ARREDAMENTI DI CIRCOLI, ASILI NIDO, SALE CONVEGNO, DI LETTURA, DI SCRITTURA E CINEMATOGRAFICHE; MANUTENZIONE E RIPAPARAZIONE DEI MATERIALI E DELLE ATTREZZATURE</t>
  </si>
  <si>
    <t>CAMPAGNE DI SENSIBILIZZAZIONE PER GLI ANIMALI DI AFFEZIONE</t>
  </si>
  <si>
    <t>COMPENSI AL CONTINGENTE DI ESPERTI PER LE ATTIVITA' DI MONITORAGGIO E RENDICONTAZIONE DEL PIANO NAZIONALE DI RIPRESA E RESILIENZA (PNRR)</t>
  </si>
  <si>
    <t>COMPENSI AL CONTINGENTE DI ESPERTI PER LE ATTIVITA' DI MONITORAGGIO E RENDICONTAZIONE DEL PNRR</t>
  </si>
  <si>
    <t>COMPENSI DA CORRISPONDERE AI CONSULENTI GIURIDICI PER LA DEFINIZIONE DEL CONTENZIOSO IN ATTO RELATIVO ALLE MATERIE ATTRIBUITE AL MINISTERO GIA' DI COMPETENZA DELLA SOPPRESSA AGENZIA PER LA PROMOZIONE DELLO SVILUPPO DEL MEZZOGIORNO, IVI COMPRESE LE SPESE DI MISSIONE</t>
  </si>
  <si>
    <t>COMPENSO ALLA BANCA D'ITALIA PER IL SERVIZIO DI TESORERIA PROVINCIALE</t>
  </si>
  <si>
    <t>CONTRATTI DI COLLABORAZIONE STIPULATI DAGLI ISTITUTI SUPERIORI DI STUDI MUSICALI E COREUTICI E DALLE ACCADEMIE DI BELLE ARTI</t>
  </si>
  <si>
    <t>CONTRIBUTO PER LE RIUNIONI ANNUALI DEI COMITATI DEI PRESIDENTI DEI COMITES</t>
  </si>
  <si>
    <t>CONTRIBUTO PER LO SVILUPPO DEL POLO MUSEALE PUGLIESE</t>
  </si>
  <si>
    <t>FINANZIAMENTO DELLE ATTIVITA' DEL COMITATO INTERMINISTERIALE PER I DIRITTI UMANI.</t>
  </si>
  <si>
    <t>FONDO DA DESTINARE AGLI UFFICI ALL' ESTERO PER LE ATTIVITA' DI PROMOZIONE DELL' ITALIA, MIRATE A STABILIRE ED INTRATTENERE RELAZIONI CON LE AUTORITA', IL CORPO DIPLOMATICO E GLI AMBIENTI LOCALI, A SVILUPPARE INIZIATIVE E CONTATTI DI NATURA POLITICA, ECONOMICA-COMMERCIALE E CULTURALE NELL'INTERESSE DEL SISTEMA PAESE, AD ACCEDERE A FONTI DI INFORMAZIONE E A TUTELARE LE COLLETTIVITA' ITALIANE ALL'ESTERO.</t>
  </si>
  <si>
    <t>FONDO DA DESTINARE ALLA REVISIONE DEGLI ASSETTI ORGANIZZATIVI E FUNZIONALI CONSEGUENTI ALLA SOPPRESSIONE DELLA COMMISSIONE TECNICA PER LA FINANZA PUBBLICA</t>
  </si>
  <si>
    <t>FONDO DA RIPARTIRE PER CONTINGENTE DI ESPERTI PER LE ATTIVITA' DI MONITORAGGIO E RENDICONTAZIONE DEL PNRR</t>
  </si>
  <si>
    <t>FONDO DA RIPARTIRE PER LE SPESE DI FUNZIONAMENTO CONNESSE ALLE ASSUNZIONI NELLE FORZE DI POLIZIA</t>
  </si>
  <si>
    <t>FONDO DA RIPARTIRE PER PROVVEDERE AD EVENTUALI MAGGIORI ESIGENZE RELATIVE A SPESE DIRETTAMENTE REGOLATE PER LEGGE</t>
  </si>
  <si>
    <t>FONDO PER IL CONTRASTO DELLA PEDOPORNOGRAFIA SU INTERNET E PER LA PROTEZIONE DELLE INFRASTRUTTURE INFORMATICHE DI INTERESSE NAZIONALE</t>
  </si>
  <si>
    <t>FONDO PER IL FUNZIONAMENTO DEI PICCOLI MUSEI</t>
  </si>
  <si>
    <t>FONDO PER IL POTENZIAMENTO DI DOTAZIONI E MEZZI DA DESTINARE ALLE ATTIVITA' SVOLTE PER LA RISCOSSIONE DELLE SANZIONI DI CUI ALLA LEGGE 24 NOVEMBRE 1981, N. 689.</t>
  </si>
  <si>
    <t>FONDO PER IL RECUPERO DELLA FAUNA SELVATICA</t>
  </si>
  <si>
    <t>FONDO PER IL RIASSETTO DELLO SPETTRO RADIO</t>
  </si>
  <si>
    <t>FONDO PER L’ATTIVAZIONE DI CORSI EXTRACURRICOLARI A INDIRIZZO JAZZISTICO NEI LICEI MUSICALI</t>
  </si>
  <si>
    <t>FONDO PER LA COMPILAZIONE O LA TRADUZIONE E LA STAMPA DI LIBRI DI TESTO PER GLI ISTITUTI SUPERIORI CON LINGUA DI INSEGNAMENTO SLOVENA NONCHE' PER LA STAMPA DI LIBRI DI TESTO IN LINGUA SLOVENA PER LA SCUOLA DELL'OBBLIGO</t>
  </si>
  <si>
    <t>FONDO PER LA GESTIONE E LA FUNZIONALITA' DELLA FLOTTA AEREA</t>
  </si>
  <si>
    <t>FONDO PER LA PROMOZIONE DELLA TARIFFAZIONE PUNTUALE DEI RIFIUTI NELLE ZONE ECONOMICHE AMBIENTALI</t>
  </si>
  <si>
    <t>FONDO PER LA PROMOZIONE DELL'USO CONSAPEVOLE DELLA RISORSA IDRICA</t>
  </si>
  <si>
    <t>FONDO PER LA REALIZZAZIONE DELLA PIATTAFORMA ITALIANA DEL FOSFORO</t>
  </si>
  <si>
    <t>FONDO PER LA REALIZZAZIONE DI ATTIVITA' DI STUDIO, VERIFICA TECNICA E MONITORAGGIO DA PARTE DEGLI ISTITUTI DI RICERCA AL FINE DI PREVENIRE LA PRODUZIONE DI RIFIUTI DA PRODOTTI DI PLASTICA MONOUSO E PROMUOVERE L'UTILIZZO DI BENI DI CONSUMO ECOMPATIBILI</t>
  </si>
  <si>
    <t>FONDO PER LA STIPULA DI UNA CONVENZIONE ANNUALE CON L'IMPRESA FERROVIE DELLO STATO S.P.A. PER LE FACILITAZIONI TARIFFARIE APPLICATE PER I VIAGGI DI SINGOLI LAVORATORI DELLO SPETTACOLO, DI COMPLESSI O PER IL TRASPORTO DI MERCI</t>
  </si>
  <si>
    <t>FONDO PER LA VALUTAZIONE E LA VALORIZZAZIONE DEI PROGETTI DI RICERCA</t>
  </si>
  <si>
    <t>FONDO PER L'ATTUAZIONE DEGLI INTERVENTI DEL PNRR DI COMPETENZA DEL MINISTERO</t>
  </si>
  <si>
    <t>FONDO PER LE ATTIVITA' DI MONITORAGGIO DELL'INQUINAMENTO CHIMICO - FISICO E RADIOATTIVO NEI PAESI DELL'AREA BALCANICA</t>
  </si>
  <si>
    <t>FONDO PER LO STUDIO PRELIMINARE NECESSARIO ALL'INTRODUZIONE DEL VOLO TURISTICO</t>
  </si>
  <si>
    <t>FUNZIONAMENTO DEL COMITATO NAZIONALE PER LA LOTTA ALLA SICCITA' E/O ALLA DESERTIFICAZIONE, SPESE PER LE ATTIVITA' CONNESSE ALLA PREDISPOSIZIONE DEL PIANO D'AZIONE SULLA LOTTA CONTRO LA DESERTIFICAZIONE, NONCHE' PER LE ATTIVITA' DI FORMAZIONE E DI RICERCA FINALIZZATE ALLA TUTELA DEL BACINO DEL MEDITERRANEO</t>
  </si>
  <si>
    <t>FUNZIONAMENTO DELLA COMMISSIONE SCIENTIFICA PER L'APPLICAZIONE DELLA CONVENZIONE SUL COMMERCIO INTERNAZIONALE DELLE SPECIE ANIMALI E VEGETALI IN VIA DI ESTINZIONE</t>
  </si>
  <si>
    <t>IMPOSTE, SOVRAIMPOSTE, ADDIZIONALI E CONTRIBUTI GRAVANTI I BENI DEMANIALI E PATRIMONIALI</t>
  </si>
  <si>
    <t>INCARICHI DI COLLABORAZIONE DI DURATA MASSIMA DI 24 MESI AD ESPERTI ARCHIVISTICI PER GARANTIRE IL FUNZIONAMENTO DEGLI ARCHIVI DI STATO E DELLE SOPRINTENDENZE ARCHIVISTICHE, ANCHE NELL'AMBITO DEGLI INTERVENTI PREVISTI NEL PNRR</t>
  </si>
  <si>
    <t>INDENNITA' DI MISSIONE E RIMBORSO SPESE DI TRASPORTO A CARICO DEI PRIVATI CONNESSI CON L'ESPLETAMENTO DI ESAMI PER L'AUTORIZZAZIONE ALLA NAVIGAZIONE, DI ACCERTAMENTI DI IDONEITA' TECNICA, DI OMOLOGAZIONI E VERIFICHE RELATIVI A NATANTI E AD APPARATI DI PROPULSIONE</t>
  </si>
  <si>
    <t>INDENNITA' DI TRASFERIMENTO.</t>
  </si>
  <si>
    <t>INSTALLAZIONE, NOLEGGIO, MANUTENZIONE, DI APPARECCHIATURE E IMPIANTI PER I CENTRI ELABORAZIONE DATI E RELATIVE SPESE PER IL MATERIALE DI CONSUMO. SERVIZI DI ASSISTENZA SISTEMISTICA E APPLICATIVA. MANUTENZIONE DELLE APPLICAZIONI SOFTWARE. SOFTWARE IN LICENZA D'USO. SPESE PER GLI IMPIANTI ED APPARATI DI RETE.</t>
  </si>
  <si>
    <t>INTERVENTI DI SICUREZZA SUI BENI IMMOBILI A DISPOSIZIONE DI COLORO CHE RIVESTONO CARICHE PUBBLICHE</t>
  </si>
  <si>
    <t>INTERVENTI PER IL RESTAURO DEI DOCUMENTI DETERIORATI DEGLI ARCHIVI NON STATALI DICHIARATI DI NOTEVOLE INTERESSE STORICO</t>
  </si>
  <si>
    <t>INTERVENTI PER LA PROMOZIONE DI INIZIATIVE DI COOPERAZIONE EDUCATIVA, SCIENTIFICA E CULTURALE</t>
  </si>
  <si>
    <t>ISTITUZIONE E FUNZIONAMENTO DELLA SCUOLA SUPERIORE DELLA MAGISTRATURA</t>
  </si>
  <si>
    <t>MANUTENZIONE, NOLEGGIO ED ESERCIZIO DI MACCHINARI, STRUMENTI E MATERIALI TECNICI PER LA CONOSCENZA E PER IL MONITORAGGIO DELLO STATO DELLA CONSERVAZIONE DELL'AMBIENTE NATURALE</t>
  </si>
  <si>
    <t>MANUTENZIONE, NOLEGGIO ED ESERCIZIO DI MEZZI DI TRASPORTO PER IL SERVIZIO AUTOMOBILISTICO DELLE AMMINISTRAZIONI CENTRALI DELLO STATO</t>
  </si>
  <si>
    <t>MISURE COMPENSATIVE  PER ASSICURARE LA CONTINUITA' DEI SOPRALLUOGHI NEI CANTIERI DA PARTE DEL PERSONALE DEI PP II OO PP   - AL FINE DI CONTENERE LA DIFFUSIONE DEL CONTAGIO DA COVID/19 - PER LA SALVAGUARDIA E LA SALUTE DEI DIPENDENTI ATTRAVERSO L'UTILIZZO DI APPOSITI DISPOSITIVI</t>
  </si>
  <si>
    <t>ONERI ANCHE EVENTUALI DERIVANTI DALLE OPERAZIONI DI ALIENAZIONE DELLE PARTECIPAZIONI E DEI BENI DA DISMETTERE E IMPORTI DIFFERENZIALI DA VERSARE AL FONDO PER L'AMMORTAMENTO DEI TITOLI DI STATO</t>
  </si>
  <si>
    <t>ONERI PER IL SERVIZIO DI TRASMISSIONE RADIOFONICA DELLE SEDUTE PARLAMENTARI</t>
  </si>
  <si>
    <t>PARTENARIATO PER LA LOGISTICA ED I TRASPORTI - SOMME PER ATTIVITA' DI STUDIO, DI MONITORAGGIO E DI CONSULENZA PER LA DEFINIZIONE DELLE POLITICHE DI INTERVENTO E DELLE STRATEGIE DI GOVERNO NEL SETTORE DELLA LOGISTICA E DEI TRASPORTI</t>
  </si>
  <si>
    <t>PREVENZIONE DELLA STERILITA' E DELLA INFERTILITA'</t>
  </si>
  <si>
    <t>RETRIBUZIONE AI SANITARI INCARICATI DELLE VISITE AL PERSONALE CHE SVOLGE LA PROPRIA ATTIVITA' NELL'AMBITO DELL'AMMINISTRAZIONE DELLA PUBBLICA SICUREZZA E DELLE VISITE FISCALI NELL'INTERESSE DEL SERVIZIO - ONERI DOVUTI ALLA CASSA PER LE PENSIONI AI SANITARI PER I MEDICI IN SERVIZIO PRESSO L'ANZIDETTA AMMINISTRAZIONE</t>
  </si>
  <si>
    <t>RIMBORSO AI CONCESSIONARI DELLE SPESE PER LE PROCEDURE ESECUTIVE E DELLE SPESE DI NOTIFICA</t>
  </si>
  <si>
    <t>RIMBORSO ALL'ISTITUTO POLIGRAFICO E ZECCA DELLO STATO ED ALLA BANCA D'ITALIA PER LE SPESE SOSTENUTE PER I SERVIZI E LE PRESTAZIONI ATTINENTI ALL'ATTIVITA' DELLA CASSA SPECIALE PER LE MONETE ED I BIGLIETTI A DEBITO DELLO STATO, NONCHE' PER L'USO DEI LOCALI CONCESSI</t>
  </si>
  <si>
    <t>RIMBORSO DEGLI ONERI CONNESSI AGLI ACCERTAMENTI MEDICO-LEGALI DEL CORPO DELLA GUARDIA DI FINANZA</t>
  </si>
  <si>
    <t>RIMBORSO DEGLI ONERI CONNESSI AGLI ACCERTAMENTI MEDICO-LEGALI DEL CORPO DELLE CAPITANERIE DI PORTO</t>
  </si>
  <si>
    <t>RISORSE PER LA PREDISPOSIZIONE DEL PIANO PER LA TRANSIZIONE ENERGETICA SOSTENIBILE DELLE AREE IDONEE (PITESAI) E ONERI CONNESSI</t>
  </si>
  <si>
    <t>SOMMA DA ASSEGNARE AI PARCHI DI MUSEI SOMMERSI UBICATI NELLE ACQUE DI BAIA NEL GOLFO DI POZZUOLI E DI GAIOLA NEL GOLFO DI NAPOLI</t>
  </si>
  <si>
    <t>SOMMA DA ASSEGNARE ALL' AGENZIA DEL DEMANIO PER IL PAGAMENTO DEI CANONI DI LOCAZIONE PER GLI IMMOBILI ASSEGNATI ALLE AMMINISTRAZIONI DELLO STATO NONCHE' PER QUELLI IN USO CONFERITI O TRASFERITI AI FONDI COMUNI DI INVESTIMENTO IMMOBILIARE</t>
  </si>
  <si>
    <t>SOMMA DA ASSEGNARE ALL'AGENZIA DEL DEMANIO PER IL PAGAMENTO DEI CANONI DI LOCAZIONE PER GLI IMMOBILI ASSEGNATI ALLE AMMINISTRAZIONI DELLO STATO NONCHE' PER QUELLI IN USO, CONFERITI O TRASFERITI AI FONDI COMUNI DI INVESTIMENTO IMMOBILIARE.</t>
  </si>
  <si>
    <t>SOMMA DA CORRISPONDERE ALLE POSTE ITALIANE S.P.A. PER LO SVOLGIMENTO DEI SERVIZI DI TESORERIA PER CONTO DELLO STATO NONCHE' PER LA MOVIMENTAZIONE, TRA LE SEZIONI DI TESORERIA E GLI UFFICI POSTALI CONNESSI CON TALE SERVIZIO</t>
  </si>
  <si>
    <t>SOMMA DA EROGARE ALLA STRUTTURA INTERREGIONALE SANITARI CONVENZIONATI SISAC IN RELAZIONE AL FUNZIONAMENTO DELLA STRUTTURA</t>
  </si>
  <si>
    <t>SOMMA DA VERSARE ALL'ENTRATA PER GLI AGGI TRATTENUTI DAGLI AGENTI DELLA RISCOSSIONE</t>
  </si>
  <si>
    <t>SOMMA OCCORRENTE PER LA SISTEMAZIONE DI RAPPORTI FINANZIARI AI FINI E PER GLI EFFETTI DEL COMMA 1 DELL'ARTICOLO 6 DEL TRATTATO LATERANENSE CON LA SANTA SEDE</t>
  </si>
  <si>
    <t>SOMME DA ASSEGNARE PER LE SPESE DELLA COMMISSIONE TECNICA PER L'ESAME E L'AMMISSIONE DELLE DOMANDE ALL'INDENNIZZO DEL FONDO INDENNIZZO RISPARMIATORI</t>
  </si>
  <si>
    <t>SOMME DA CORRISPONDERE PER IL REGOLAMENTO DEI RAPPORTI DERIVANTI DALLE CESSIONI DI VALUTA PER IL FABBISOGNO DELLE AMMINISTRAZIONI DELLO STATO, COMPRESE LE DIFFERENZE DI CAMBIO</t>
  </si>
  <si>
    <t>SOMME DA DESTINARE ALLA FUNZIONE DI AUTORITA' DI CONTROLLO DELLA CATENA DI APPROVVIGIONAMENTO E COMMERCIO DI MINERALI PROVENIENTI DA AREE DI CONFLITTO - ATTUAZIONE REGOLAMENTO UE 2017/821</t>
  </si>
  <si>
    <t>SOMME DA DESTINARE ALL'AGENZIA NAZIONALE PER LE NUOVE TECNOLOGIE, L'ENERGIA E LO SVILUPPO ECONOMICO SOSTENIBILE</t>
  </si>
  <si>
    <t>SOMME DA DESTINARE ALL'ISTITUTO SUPERIORE PER LA PROTEZIONE E LA RICERCA AMBIENTALE (ISPRA) PER POTENZIARE LE ATTIVITA' ISTRUTTORIE PER LA VALUTAZIONE D'IMPATTO AMBIENTALE</t>
  </si>
  <si>
    <t>SOMME DA TRASFERIRE AL COMMISSARIO STRAORDINARIO PER L’ATTUAZIONE E IL COORDINAMENTO DELLE ATTIVITA' DI PROFILASSI VACCINALE SARS-COV-2</t>
  </si>
  <si>
    <t>SOMME DA TRASFERIRE ALLA COMMISSIONE DI GARANZIA PER L'ATTIVAZIONE DELLA LEGGE SULLO SCIOPERO DEI SERVIZI PUBBLICI</t>
  </si>
  <si>
    <t>SOMME DA TRASFERIRE PER CONFERIRE INCARICHI DI CONSULENZA A SOCIETA' DI PROVATA ESPERIENZA E CAPACITA' OPERATIVA, NAZIONALI OD ESTERE, NONCHE' A SINGOLI PROFESSIONISTI PER PROGRAMMI DI DISMISSIONE IMMOBILIARE</t>
  </si>
  <si>
    <t>SOMME DESTINATE AL CENTRO NAZIONALE DI ACCOGLIENZA DEGLI ANIMALI CONFISCATI</t>
  </si>
  <si>
    <t>SOMME DESTINATE ALLA GESTIONE, AL FUNZIONAMENTO ED ALL'IMPLEMENTAZIONE DELLE FUNZIONALITA' DELLA BANCA DATI NAZIONALE DEGLI OPERATORI ECONOMICI</t>
  </si>
  <si>
    <t>SOMME DESTINATE ALLA SICUREZZA DELLE RETI E DEI SISTEMI INFORMATIVI</t>
  </si>
  <si>
    <t>SOMME DESTINATE ALLA STIPULA DI CONVENZIONI PER LA SEMPLIFICAZIONE DELLE MODALITA' DI RICHIESTA, GESTIONE E RILASCIO DELLA CARTA D'IDENTITA' ELETTRONICA</t>
  </si>
  <si>
    <t>SOMME DESTINATE ALL'ESTINZIONE DEI DEBITI PREGRESSI PER SPESE TELEFONICHE, SPESE TELEGRAFICHE, NOLEGGIO, GESTIONE E MANUTENZIONE DI IMPIANTI, APPARATI, ATTREZZATURE - COMPRESI I CANONI PER L'AFFITTO DELLE LINEE, CIRCUITI ED ALTRI ACCESSORI - OCCORRENTI PER IL FUNZIONAMENTO DELLA RETE DI TRASMISSIONE DATI PER GLI UFFICI E SERVIZI DELLA POLIZIA DI STATO</t>
  </si>
  <si>
    <t>SOMME DESTINATE ALL'ESTINZIONE DEI DEBITI PREGRESSI PER SPESE TELEFONICHE, SPESE TELEGRAFICHE, NOLEGGIO, GESTIONE E MANUTENZIONE DI IMPIANTI, APPARATI, ATTREZZATURE - COMPRESI I CANONI PER L'AFFITTO DELLE LINEE, CIRCUITI ED ALTRI ACCESSORI - OCCORRENTI PER IL FUNZIONAMENTO DELLA RETE DI TRASMISSIONE DATI PER GLI UFFICI E SERVIZI DELL'ARMA DEI CARABINIERI</t>
  </si>
  <si>
    <t>SOMME OCCORRENTI AL FUNZIONAMENTO DEL SISTEMA INFORMATIVO DEI SERVIZI TRASFUSIONALI</t>
  </si>
  <si>
    <t>SOMME OCCORRENTI AL FUNZIONAMENTO DEL SISTEMA INFORMATIVO DEI TRAPIANTI</t>
  </si>
  <si>
    <t>SOMME OCCORRENTI PER IL MONITORAGGIO DEI DATI RELATIVI ALL'ABUSO DI ALCOOL E AI PROBLEMI ALCOOL-CORRELATI</t>
  </si>
  <si>
    <t>SOMME OCCORRENTI PER LA VERIFICA ED IL CONTROLLO SULL'ASSISTENZA SANITARIA SVOLTA ANCHE AVVALENDOSI DELLA COLLABORAZIONE DI ISTITUTI DI RICERCA, SOCIETA' SCIENTIFICHE E STRUTTURE PUBBLICHE E PRIVATE, NONCHE' DI ESPERTI OPERANTI NEL CAMPO DELLA VALUTAZIONE DEGLI INTERVENTI SANITARI</t>
  </si>
  <si>
    <t>SOMME OCCORRENTI PER L'ATTUAZIONE DEGLI ATTI INTERNAZIONALI IN MATERIA DI RESPONSABILITA' CIVILE NEL CAMPO DELL'ENERGIA NUCLEARE</t>
  </si>
  <si>
    <t>SOMME OCCORRENTI PER LE ATTIVITA' DI INFORMAZIONE E PREVENZIONE RELATIVE ALL'ABUSO DI ALCOOL E AI PROBLEMI ALCOOL-CORRELATI DA REALIZZARE NELLE SCUOLE, NELLE UNIVERSITA', NELLE ACCADEMIE MILITARI, NELLE CASERME, NEGLI ISTITUTI PENITENZIARI E NEI LUOGHI DI AGGREGAZIONE GIOVANILE.</t>
  </si>
  <si>
    <t>SOMME OCCORRENTI PER L'ESECUZIONE DI SENTENZE PASSATE IN GIUDICATO E PER LE REGOLAZIONI FINANZIARIE, ECONOMICHE E CONTRIBUTIVE RIGUARDANTI IL PERSONALE DELLA CESSATA AGENZIA PER IL MEZZOGIORNO ED ENTI COLLEGATI. DISPOSIZIONI IN MATERIA DI PRIVATIZZAZIONE, LIQUIDAZIONE E FINANZIAMENTO DI ENTI PUBBLICI</t>
  </si>
  <si>
    <t>SOMME PER LE CAMPAGNE INFORMATIVE DI SICUREZZA STRADALE E DI SENSIBILIZZAZIONE SOCIALE SULL'OBBLIGO E SULLE CORRETTE MODALITA' DI UTILIZZO DEI DISPOSITIVI ANTI-ABBANDONO DI BAMBINI, NONCHE' SUI RISCHI DERIVANTI DALL'AMNESIA DISSOCIATIVA</t>
  </si>
  <si>
    <t>SOMME VERSATE PER L'ISTRUTTORIA RELATIVA AL RILASCIO DELLA LICENZA E ALL'ESPLETAMENTO DEI CONTROLLI FINALIZZATI ALLA PROTEZIONE DELLA FAUNA SELVATICA E ALLA SALVAGUARDIA DELLA STESSA, DI CUI AL DECRETO LEGISLATIVO 21 MARZO 2005, N. 73</t>
  </si>
  <si>
    <t>SPESA PER LA TECNOSTRUTTURA DI SUPPORTO ALL'OSSERVATORIO NAZIONALE PER LA FORMAZIONE SANITARIA SPECIALISTICA E AGLI OSSERVATORI REGIONALI PER LA FORMAZIONE MEDICO-SPECIALISTICA</t>
  </si>
  <si>
    <t>SPESE CONNESSE AI PROGRAMMI E ALLE AZIONI EUROPEE: CAPITALI EUROPEE DELLA CULTURA E MARCHIO EUROPEO PER IL PATRIMONIO CULTURALE</t>
  </si>
  <si>
    <t>SPESE CONNESSE AL SISTEMA SANZIONATORIO DELLE NORME CHE PREVEDONO CONTRAVVENZIONI PUNIBILI CON L'AMMENDA.</t>
  </si>
  <si>
    <t>SPESE CONNESSE ALL'ATTIVITA' DI POLIZIA AMBIENTALE E FORESTALE</t>
  </si>
  <si>
    <t>SPESE CONNESSE ALLE ATTIVITA' DI COMUNICAZIONE, PER INIZIATIVE IN MATERIA DI RELAZIONI PUBBLICHE E PER PUBBLICAZIONI; SPESE DI RAPPRESENTANZA; SPESE PER L'ORGANIZZAZIONE E LA PARTECIPAZIONE A RIUNIONI, CONVEGNI, CONGRESSI, MOSTRE, ORGANISMI NAZIONALI ED INTERNAZIONALI ED ALTRE MANIFESTAZIONI NELL'AMBITO DELLE ATTIVITA' DI ENTI, COMITATI E GRUPPI DI LAVORO.</t>
  </si>
  <si>
    <t>SPESE CONNESSE ALLE ATTIVITA' RELATIVE ALLA SICUREZZA DEI PRODOTTI E DI TUTELA DEI CONSUMATORI ANCHE IN RELAZIONE ALLE ESIGENZE DI COLLEGAMENTO INFORMATICO CON LE CAMERE DI COMMERCIO, COMPRESE LE SPESE DI FUNZIONAMENTO, ACQUISTO STRUMENTI TECNICI ED INFORMATICI E QUELLE RELATIVE ALLO SVOLGIMENTO DI ATTIVITA' DI RICERCA E STUDIO, DI INFORMAZIONE AI CONSUMATORI, DI PROVE ED ANALISI DI LABORATORIO DA AFFIDARE AD ESPERTI, CONSULENTI O A SOCIETA' SPECIALIZZATE MEDIANTE APPOSITO CONTRATTO.</t>
  </si>
  <si>
    <t>SPESE CONNESSE ALLE ISPEZIONI DA COMPIERE PRESSO LE SEDI DEGLI ISTITUTI DI PATRONATO E DI ASSISTENZA SOCIALE ALL'ESTERO, FINALIZZATE ALLA VERIFICA DELL'ORGANIZZAZIONE E DELLE ATTIVITA' DELLE SEDI STESSE</t>
  </si>
  <si>
    <t>SPESE CONNESSE ALLO SVOLGIMENTO DELLE ATTIVITA' DI INFORMAZIONE E MONITORAGGIO DEGLI EFFETTI DEI PROVVEDIMENTI DI SOSTEGNO ALLE ATTIVITA' ECONOMICHE E PRODUTTIVE DA AFFIDARE AD ESPERTI O A SOCIETA' SPECIALIZZATE MEDIANTE APPOSITI CONTRATTI, COMPRESE LE SPESE DI FUNZIONAMENTO E DI ACQUISTO DI STRUMENTI TECNICI INFORMATICI</t>
  </si>
  <si>
    <t>SPESE CONNESSE CON GLI IMPEGNI E GLI INTERVENTI DERIVANTI DALLA PRESIDENZA ITALIANA DEL COMITATO DEI MINISTRI DEL CONSIGLIO D'EUROPA COMPRESE QUELLE PER IL FUNZIONAMENTO DELLA RELATIVA STRUTTURA ORGANIZZATIVA</t>
  </si>
  <si>
    <t>SPESE CONNESSE CON LA DISTRUZIONE DELLE ARMI CHIMICHE IN ESECUZIONE DELLA CONVENZIONE DI PARIGI DEL 13 GENNAIO 1993 RATIFICATA AI SENSI DELLA LEGGE 18 NOVEMBRE 1995, N.496.</t>
  </si>
  <si>
    <t>SPESE DERIVANTI DALLA TRADUZIONE DEL PROVVEDIMENTO DI ALLONTANAMENTO DEI CITTADINI DELL' UNIONE E LORO FAMILIARI, DI CIRCOLARE E DI SOGGIORNARE NEL TERRITORIO DEGLI STATI MEMBRI.</t>
  </si>
  <si>
    <t>SPESE DI CARATTERE RISERVATO INERENTI AI SERVIZI DI PREVENZIONE E REPRESSIONE DEL TRAFFICO ILLECITO DELLE SOSTANZE STUPEFACENTI E PSICOTROPE</t>
  </si>
  <si>
    <t>SPESE DI CARATTERE RISERVATO PER LA LOTTA ALLA DELINQUENZA ORGANIZZATA ED ALTRE INERENTI ALLA PREVENZIONE E REPRESSIONE DEI REATI, NONCHE' ALLA RICERCA ED ESTRADIZIONE DEGLI IMPUTATI O CONDANNATI RIFUGIATI ALL'ESTERO.</t>
  </si>
  <si>
    <t>SPESE DI CARATTERE RISERVATO PER SPECIALI ESIGENZE DI PROTEZIONE UMANITARIA</t>
  </si>
  <si>
    <t>SPESE DI COPIA, STAMPA, CARTA BOLLATA, REGISTRAZIONE DEI CONTRATTI STIPULATI DALLA RAGIONERIA GENERALE DELLO STATO.</t>
  </si>
  <si>
    <t>SPESE DI COPIA, STAMPA, CARTA BOLLATA, REGISTRAZIONE E VARIE, INERENTI AI CONTRATTI STIPULATI DAL COMANDO GENERALE DELLA GUARDIA DI FINANZA</t>
  </si>
  <si>
    <t>SPESE DI COPIA, STAMPA, CARTA BOLLATA, REGISTRAZIONE E VARIE, INERENTI AI CONTRATTI STIPULATI DALL'AMMINISTRAZIONE</t>
  </si>
  <si>
    <t>SPESE DI DEMOLIZIONI E RIPRISTINO DA EFFETTUARE D'UFFICIO IN RELAZIONE AD OPERE ABUSIVE EFFETTUATE IN VIOLAZIONE DI LEGGI E ALTRE DISPOSIZIONI.</t>
  </si>
  <si>
    <t>SPESE DI ESERCIZIO PER GESTIONI DI SERVIZI DI NAVIGAZIONE LACUALE. ANTICIPAZIONI DI SPESE PER PROVVEDIMENTI DI UFFICIO</t>
  </si>
  <si>
    <t>SPESE DI FUNZIOMENTO DELLA STRUTTURA DI SUPPORTO AL COMMISSARIO STRAORDINARIO PER LA RICOSTRUZIONE, IL SOSTEGNO E LA RIPRESA ECONOMICA DEL TERRITORIO DEL COMUNE DI GENOVA</t>
  </si>
  <si>
    <t>SPESE DI FUNZIONAMENTO DEGLI UFFICI SPECIALI DELL'AQUILA E DEI COMUNI DEL CRATERE</t>
  </si>
  <si>
    <t>SPESE DI FUNZIONAMENTO DEL TRIBUNALE UNIFICATO DEI BREVETTI AI SENSI DELL'ACCORDO FATTO A BRUXELLES IL 19 FEBBRAIO 2013 E RATIFICATO DALLA LEGGE 3 NOVEMBRE 2016, N. 214</t>
  </si>
  <si>
    <t>SPESE DI GESTIONE E DI FUNZIONAMENTO DEL SISTEMA DI STATISTICHE DELLA PESCA</t>
  </si>
  <si>
    <t>SPESE DI GIUSTIZIA MILITARE</t>
  </si>
  <si>
    <t>SPESE DI OGNI GENERE RIGUARDANTI IL MANTENIMENTO E L'ASSISTENZA DEI DETENUTI</t>
  </si>
  <si>
    <t>SPESE DI PERSONALE E DI FUNZIONAMENTO DELLA STRUTTURA COMMISSARIALE</t>
  </si>
  <si>
    <t>SPESE DI PRIMO FUNZIONAMENTO DELLE AREE PROTETTE MARINE</t>
  </si>
  <si>
    <t>SPESE DI RAPPRESENTANZA</t>
  </si>
  <si>
    <t>SPESE FINALIZZATE ALLA CONVENZIONE CON LA GUARDIA DI FINANZA IN TEMA DI COLLABORAZIONE E SUPPORTO AL COMMISSARIO AD ACTA ED AI COMMISSARI STRAORDINARI</t>
  </si>
  <si>
    <t>SPESE GESTIONE E MANUTENZIONE DEL SISTEMA INFORMATIVO AUTOMATIZZATO DEL MINISTERO NONCHE' TUTTE LE ALTRE SPESE NECESSARIE PER IL FUNZIONAMENTO DI DETTO SISTEMA</t>
  </si>
  <si>
    <t>SPESE IN GESTIONE AL MAGISTRATO ALLE ACQUE DI VENEZIA PER IL FUNZIONAMENTO DEL CENTRO SPERIMENTALE PER MODELLI IDRAULICI DI VOLTABAROZZO (PADOVA)</t>
  </si>
  <si>
    <t>SPESE IN GESTIONE AL MAGISTRATO ALLE ACQUE PER IL SERVIZIO DI POLIZIA LAGUNARE</t>
  </si>
  <si>
    <t>SPESE OCCORRENTI PER LA DEFINIZIONE DEI FABBISOGNI E DEI COSTI STANDARD DELLE FUNZIONI E DEI SERVIZI RESI DALLE REGIONI E DAGLI ENTI LOCALI NEI SETTORI DIVERSI DALLA SANITA'</t>
  </si>
  <si>
    <t>SPESE PER ACCERTAMENTI SANITARI</t>
  </si>
  <si>
    <t>SPESE PER ACCORDI, ORGANISMI E CONVENZIONI INTERNAZIONALI</t>
  </si>
  <si>
    <t>SPESE PER ACQUISTO DI BENI E SERVIZI DA DESTINARE ALLE SEDI TERRITORIALI</t>
  </si>
  <si>
    <t>SPESE PER ACQUISTO TARGHETTE SCHENGEN</t>
  </si>
  <si>
    <t>SPESE PER ADEMPIMENTI E MONITORAGGI CONNESSI ALLE VALUTAZIONI AMBIENTALI IN AMBITO COSTIERO E MARINO</t>
  </si>
  <si>
    <t>SPESE PER ASSICURARE CONDIZIONI DI TRASPARENZA DEL MERCATO E PER CONTRASTARE L'ANDAMENTO ANOMALO DEI PREZZI NELLE FILIERE AGROALIMENTARI</t>
  </si>
  <si>
    <t>SPESE PER ATTIVITA' DI COOPERAZIONE CON GLI ORGANISMI INTERNAZIONALI E DELLE COMUNITA' EUROPEE. SPESE PER LE CONVENZIONI INTERNAZIONALI, PER LE DIRETTIVE E PER I REGOLAMENTI COMUNITARI IN MATERIA AMBIENTALE</t>
  </si>
  <si>
    <t>SPESE PER ATTIVITA' DI FUNZIONAMENTO CONNESSE AL SISTEMA COMUNITARIO PER LO SCAMBIO DI QUOTE DI EMISSIONE DI GAS A EFFETTO SERRA (UE- ETS)</t>
  </si>
  <si>
    <t>SPESE PER ATTIVITA' DI VIGILANZA E CONTROLLO IN MATERIA DI GESTIONE INTEGRATA DEI RIFIUTI</t>
  </si>
  <si>
    <t>SPESE PER CAMPAGNE DI INFORMAZIONE E DI PREVENZIONE DEI FENOMENI DELLA STERILITA' E DELLA INFERTILITA'.</t>
  </si>
  <si>
    <t>SPESE PER FUNZIONAMENTO DI CONSIGLI, COMITATI E COMMISSIONI</t>
  </si>
  <si>
    <t>SPESE PER GLI ACCERTAMENTI SANITARI OBBLIGATORI AL PERSONALE DEL CORPO NAZIONALE DEI VIGILI DEL FUOCO. COMPENSI AI MEDICI PER I COMPITI DI ASSISTENZA, PREVENZIONE E SORVEGLIANZA SANITARIA NEI CONFRONTI DEL PERSONALE.</t>
  </si>
  <si>
    <t>SPESE PER GLI ADEMPIMENTI DERIVANTI DALL'APPLICAZIONE DELL'EMENDAMENTO DI DOHA AL PROTOCOLLO DI KYOTO RELATIVA AI CAMBIAMENTI CLIMATICI</t>
  </si>
  <si>
    <t>SPESE PER I COMPENSI AI COMPONENTI DELLE COMMISSIONI TRIBUTARIE</t>
  </si>
  <si>
    <t>SPESE PER I CONTRATTI DI CONSULENZA, DI LAVORO A TEMPO DETERMINATO O DI LAVORO FLESSIBILE CONNESSI CON LA PRESIDENZA ITALIANA DEL G20</t>
  </si>
  <si>
    <t>SPESE PER I CONTRATTI DI LAVORO A TEMPO DETERMINATO PER LA DURATA MASSIMA DI TRENTASEI MESI IN FAVORE DI ESPERTI AI SENSI DELL'ART. 7, CO. 6, DEL D.LGS. N. 165 DEL 2001, DA UTILIZZARE PRESSO LA SEGRETERIA TECNICA DELLA SOPRINTENDENZA SPECIALE PER IL PNRR</t>
  </si>
  <si>
    <t>SPESE PER I LABORATORI NAZIONALI DI RIFERIMENTO ADDETTI AI CONTROLLI UFFICIALI</t>
  </si>
  <si>
    <t>SPESE PER IL COMITATO TECNICO-SCIENTIFICO SPECIALE PER IL PATRIMONIO STORICO DELLA PRIMA GUERRA MONDIALE</t>
  </si>
  <si>
    <t>SPESE PER IL COMPENSO DEL COMMISSARIO STRAORDINARIO PER IL RISANAMENTO DELLE FONDAZIONI LIRICO - SINFONICHE E PER GLI ESPERTI NOMINATI A SUPPORTO</t>
  </si>
  <si>
    <t>SPESE PER IL CONFERIMENTO DI INCARICHI DI COLLABORAZIONE AI SENSI DELL'ART. 7, CO. 6, DEL D.LGS. N. 165/2001 A SUPPORTO DEGLI UFFICI PERIFERICI DEL MINISTERO AL FINE DI ASSICURARE LO SVOLGIMENTO NEL TERRITORIO DI COMPETENZA DELLE FUNZIONI DI TUTELA E DI VALORIZZAZIONE DEL PATRIMONIO CULTURALE</t>
  </si>
  <si>
    <t>SPESE PER IL CONFERIMENTO DI INCARICHI DI STUDIO, INDAGINI, RILEVAZIONI E CONSULENZA NON PREVISTE DA ESPRESSE DISPOSIZIONI NORMATIVE E REGOLAMENTARI</t>
  </si>
  <si>
    <t>SPESE PER IL CONFERIMENTO DI INCARICHI DI STUDIO, INDAGINI, RILEVAZIONI E CONSULENZA NON PREVISTE DA ESPRESSE DISPOSIZIONI NORMATIVE E REGOLAMENTARI A SUPPORTO DELLE ATTIVITA' DI COORDINAMENTO PROPRIE DEL SEGRETARIATO GENERALE</t>
  </si>
  <si>
    <t>SPESE PER IL CONTROLLO DELLE EMISSIONI RADIOELETTRICHE SUL TERRITORIO NAZIONALE, ESERCIZIO E MANUTENZIONE DEGLI IMPIANTI ED APPARATI, ACQUISTO E TRASPORTO DI MATERIALI ACCESSORI, ATTREZZI ED UTENSILI DI CONSUMO. SPESE DI ESERCIZIO DEI MEZZI DI TRASPORTO ADIBITI A STAZIONI MOBILI. INFORMATIZZAZIONE DELLE PROCEDURE</t>
  </si>
  <si>
    <t>SPESE PER IL FUNZIONAMENTO - COMPRESI I GETTONI DI PRESENZA ED I COMPENSI AI COMPONENTI E LE INDENNITA' DI MISSIONE ED IL RIMBORSO SPESE DI TRASPORTO AI MEMBRI ESTRANEI ALL'AMMINISTRAZIONE DELLE FINANZE - DI CONSIGLI, COMITATI E COMMISSIONI</t>
  </si>
  <si>
    <t>SPESE PER IL FUNZIONAMENTO - COMPRESI I GETTONI DI PRESENZA, I COMPENSI AI COMPONENTI E LE INDENNITA' DI MISSIONE ED IL RIMBORSO SPESE DI TRASPORTO AI MEMBRI ESTRANEI AL MINISTERO DI CONSIGLI, COMITATI E COMMISSIONI, ANCHE PER LATTUAZIONE DEL NUOVO ORDINAMENTO DEL PERSONALE DI PUBBLICA SICUREZZA</t>
  </si>
  <si>
    <t>SPESE PER IL FUNZIONAMENTO - COMPRESI I GETTONI DI PRESENZA, I COMPENSI AI COMPONENTI E LE INDENNITA' DI MISSIONE ED IL RIMBORSO SPESE DI TRASPORTO AI MEMBRI ESTRANEI ALL'AMMINISTRAZIONE DEL TESORO - DI CONSIGLI, COMITATI E COMMISSIONI.</t>
  </si>
  <si>
    <t>SPESE PER IL FUNZIONAMENTO - COMPRESI I GETTONI DI PRESENZA, I COMPENSI AI COMPONENTI E LE INDENNITA' DI MISSIONE ED IL RIMBORSO SPESE DI TRASPORTO AI MEMBRI ESTRANEI ALL'AVVOCATURA DELLO STATO - DI CONSIGLI, COMITATI E COMMISSIONI.</t>
  </si>
  <si>
    <t>SPESE PER IL FUNZIONAMENTO - COMPRESO IL COMPENSO, L'INDENNITA' ED IL RIMBORSO SPESE DI MISSIONE AL COMMISSARIO AD ACTA - DELLA STRUTTURA DI SUPPORTO PER IL COMPLETAMENTO DEGLI INTERVENTI INFRASTRUTTURALI NELLE AREE COLPITE DAGLI EVENTI SISMICI NEGLI ANNI 1980-81</t>
  </si>
  <si>
    <t>SPESE PER IL FUNZIONAMENTO AMMINISTRATIVO E DIDATTICO DELLE ACCADEMIE DI BELLE ARTI,DEGLI ISTITUTI SUPERIORI DI STUDI MUSICALI E COREUTICI E BIBLIOTECHE ANNESSE,DELL'ACCADEMIA NAZIONALE D'ARTE DRAMMATICA E DEGLI I.S.I.A..</t>
  </si>
  <si>
    <t>SPESE PER IL FUNZIONAMENTO DEI GRUPPI DI LAVORO PROVINCIALI, PER L'INTEGRAZIONE SCOLASTICA, COMPRESI I GETTONI DI PRESENZA, E LE INDENNITA' DI MISSIONE ED I RIMBORSI DELLE SPESE DI VIAGGIO AGLI ESTRANEI ALL' AMMINISTRAZIONE</t>
  </si>
  <si>
    <t>SPESE PER IL FUNZIONAMENTO DEI MICRO NIDI DEL MINISTERO DELLE INFRASTRUTTURE E DEI TRASPORTI</t>
  </si>
  <si>
    <t>SPESE PER IL FUNZIONAMENTO DEI SEGRETARIATI REGIONALI</t>
  </si>
  <si>
    <t>SPESE PER IL FUNZIONAMENTO DEL CENTRO ELABORAZIONE DATI DEL DIPARTIMENTO DEI TRASPORTI TERRESTRI E PER LA GESTIONE DEI SISTEMI INFORMATIVI DI SUPPORTO</t>
  </si>
  <si>
    <t>SPESE PER IL FUNZIONAMENTO DEL COMITATO DI PILOTAGGIO DELL'ACCORDO RELATIVO ALLA CREAZIONE NEL MEDITERRANEO DI UN SANTUARIO DEI MAMMIFERI MARINI</t>
  </si>
  <si>
    <t>SPESE PER IL FUNZIONAMENTO DEL COMITATO PER L'ECOLABEL E L'ECOAUDIT E PER LE ALTRE ATTIVITA' RIGUARDANTI LA CERTIFICAZIONE AMBIENTALE</t>
  </si>
  <si>
    <t>SPESE PER IL FUNZIONAMENTO DEL GARANTE NAZIONALE DEI DIRITTI DELLE PERSONE DETENUTE, IVI COMPRESI I COMPENSI AI COMPONENTI</t>
  </si>
  <si>
    <t>SPESE PER IL FUNZIONAMENTO DELL' ARCHIVIO CENTRALE DELLO STATO.</t>
  </si>
  <si>
    <t>SPESE PER IL FUNZIONAMENTO DELL' ISTITUTO CENTRALE PER GLI ARCHIVI.</t>
  </si>
  <si>
    <t>SPESE PER IL FUNZIONAMENTO DELL' ISTITUTO CENTRALE PER LA DEMOETNOANTROPOLOGIA.</t>
  </si>
  <si>
    <t>SPESE PER IL FUNZIONAMENTO DELL' ISTITUTO CENTRALE PER LA GRAFICA.</t>
  </si>
  <si>
    <t>SPESE PER IL FUNZIONAMENTO DELLA BIBLIOTECA NAZIONALE CENTRALE DI FIRENZE</t>
  </si>
  <si>
    <t>SPESE PER IL FUNZIONAMENTO DELLA BIBLIOTECA NAZIONALE CENTRALE VITTORIO EMANUELE II IN ROMA</t>
  </si>
  <si>
    <t>SPESE PER IL FUNZIONAMENTO DELLA BIBLIOTECA STATALE ORATORIANA DEL MONUMENTO NAZIONALE DEI GIROLAMINI</t>
  </si>
  <si>
    <t>SPESE PER IL FUNZIONAMENTO DELLA COMMISSIONE PERMANENTE PER LE GALLERIE</t>
  </si>
  <si>
    <t>SPESE PER IL FUNZIONAMENTO DELLA COMMISSIONE SUI RICORSI CONTRO I PROVVEDIMENTI DELL'UFFICIO CENTRALE BREVETTI</t>
  </si>
  <si>
    <t>SPESE PER IL FUNZIONAMENTO DELL'ANTENNA DEL CITTADINO</t>
  </si>
  <si>
    <t>SPESE PER IL FUNZIONAMENTO DELL'ANTENNA DELLA CULTURA</t>
  </si>
  <si>
    <t>SPESE PER IL FUNZIONAMENTO DELL'ARCHIVIO INFORMATICO NAZIONALE DELLE OPERE PUBBLICHE - AINOP</t>
  </si>
  <si>
    <t>SPESE PER IL FUNZIONAMENTO DELLE ATTIVITA' CONCERNENTI LA LISTA DEL PATRIMONIO MONDIALE DELL'UNESCO</t>
  </si>
  <si>
    <t>SPESE PER IL FUNZIONAMENTO DELL'ISTITUTO CENTRALE PER IL CATALOGO UNICO DELLE BIBLIOTECHE ITALIANE E PER LE INFORMAZIONI BIBLIOGRAFICHE</t>
  </si>
  <si>
    <t>SPESE PER IL FUNZIONAMENTO DELL'OSSERVATORIO NAZIONALE PER IL PATRIMONIO IMMATERIALE DELL’UNESCO</t>
  </si>
  <si>
    <t>SPESE PER IL FUNZIONAMENTO DI CONSIGLI COMITATI E COMMISSIONI NONCHE' SPESE PER ISPEZIONI EFFETTUATE PRESSO CENTRI DI SAGGIO GIA' INCLUSE NEL FONDO DI CUI ALL'ARTICOLO 2 DELLA LEGGE 24 DICEMBRE 2007, N. 244 COMMA 616</t>
  </si>
  <si>
    <t>SPESE PER IL FUNZIONAMENTO DI UFFICI ALL'ESTERO, DI COMMISSIONI, DELEGAZIONI ED ALTRI ORGANI COSTITUITI PER DARE ESECUZIONE AL TRATTATO DI PACE E AGLI ACCORDI INTERNAZIONALI CONNESSI COL TRATTATO MEDESIMO</t>
  </si>
  <si>
    <t>SPESE PER IL FUNZIONAMENTO, ADEGUAMENTO E GESTIONE DEL SERVIZIO BIBLIOTECARIO NAZIONALE INFORMATICO</t>
  </si>
  <si>
    <t>SPESE PER IL FUNZIONAMENTO, COMPRESE LE MISSIONI DEL PERSONALE ISPETTIVO, PER LE ATTIVITA' CONNESSE ALLA VIGILANZA SULLA NAVIGAZIONE MARITTIMA ED INTERNA, SUI CANTIERI NAVALI E SUGLI ORGANISMI RICONOSCIUTI E NOTIFICATI.</t>
  </si>
  <si>
    <t>SPESE PER IL FUNZIONAMENTO, L'ADEGUAMENTO E LA GESTIONE DEL SISTEMA ARCHIVISTICO NAZIONALE (SAN)</t>
  </si>
  <si>
    <t>SPESE PER IL PERSONALE DELLA P.S. RISTRETTO NEGLI STABILIMENTI MILITARI DI PENA</t>
  </si>
  <si>
    <t>SPESE PER IL POTENZIAMENTO DEI MEZZI E DELLE INFRASTRUTTURE TECNOLOGICHE DELL'AMMINISTRAZIONE DELLA PUBBLICA SICUREZZA, DELL'ARMA DEI CARABINIERI E DELLA GUARDIA DI FINANZA IMPEGNATE PER L'ATTIVITA' DI PREVENZIONE E REPRESSIONE DEI TRAFFICI ILLECITI DI SOSTANZE STUPEFACENTI E PSICOTROPE, NONCHE' PER GLI ONERI DI CUI ALL'ARTICOLO 84 - QUINQUES DELLA LEGGE 29 DICEMBRE 1975, N. 685.</t>
  </si>
  <si>
    <t>SPESE PER IL POTENZIAMENTO DELLA SORVEGLIANZA EPIDEMIOLOGICA DELLE ENCEFALOPATIE SPONGIFORMI TRASMISSIBILI, DELLE ALTRE MALATTIE INFETTIVE E DIFFUSIVE DEGLI ANIMALI, NONCHE' DEL SISTEMA DI IDENTIFICAZIONE E REGISTRAZIONE DEGLI ANIMALI.</t>
  </si>
  <si>
    <t>SPESE PER IL SERVIZIO DI RISCOSSIONE TRIBUTI DELLE AZIENDE CONCESSIONARIE, ESATTORI DELLE IMPOSTE DIRETTE ED AGENTI DELLA RISCOSSIONE</t>
  </si>
  <si>
    <t>SPESE PER IL SERVIZIO NOTIFICHE DELLE PENSIONI DI GUERRA E DI INVALIDITA' CIVILE PER L'INOLTRO AGLI INTERESSATI DELLE CORRISPONDENZE</t>
  </si>
  <si>
    <t>SPESE PER IL SISTEMA NAZIONALE DI MONITORAGGIO DELLA LOGISTICA (SINAMOLO)</t>
  </si>
  <si>
    <t>SPESE PER IL SOSTEGNO AGLI ALUNNI DIVERSAMENTE ABILI</t>
  </si>
  <si>
    <t>SPESE PER IL SOSTEGNO AGLI ALUNNI DIVERSAMENTE ABILI (ISTRUZIONE PRESCOLASTICA)</t>
  </si>
  <si>
    <t>SPESE PER IL SOSTEGNO AGLI ALUNNI DIVERSAMENTE ABILI (ISTRUZIONE PRIMARIA)</t>
  </si>
  <si>
    <t>SPESE PER IL SOSTEGNO AGLI ALUNNI DIVERSAMENTE ABILI (ISTRUZIONE SECONDARIA DI PRIMO GRADO)</t>
  </si>
  <si>
    <t>SPESE PER IL TRASPORTO DEI DETENUTI E DEGLI INTERNATI E DEL RELATIVO PERSONALE DI SCORTA.</t>
  </si>
  <si>
    <t>SPESE PER IL TRASPORTO E LA DISTRIBUZIONE DELLE MONETE IN EURO E PER IL RITIRO DELLE MONETE IN LIRE CON LE RELATIVE SPESE ACCESSORIE IVI COMPRESE QUELLE PER LE CONSULENZE DEGLI ESPERTI.</t>
  </si>
  <si>
    <t>SPESE PER INFORMAZIONE DEGLI OPERATORI SANITARI SULLE PROPRIETA', SULL'IMPIEGO E SUGLI EFFETTI INDESIDERATI DEI MEDICINALI E DI ALTRI PRODOTTI DI INTERESSE SANITARIO, NONCHE' PER LE CAMPAGNE DI EDUCAZIONE SANITARIA</t>
  </si>
  <si>
    <t>SPESE PER INIZIATIVE DI SENSIBILIZZAZIONE PER LA DIFFUSIONE DELLA CONOSCENZA DEGLI ELEMENTI DI PRIMO SOCCORSO, TECNICHE SALVAVITA, NONCHE' INFORMAZIONI SULL'USO DEI DAE</t>
  </si>
  <si>
    <t>SPESE PER INIZIATIVE FINALIZZATE ALL'EDUCAZIONE STRADALE E PER L'ORGANIZZAZIONE DEI CORSI PER L'ACQUISIZIONE, DA PARTE DEGLI STUDENTI, DEL CERTIFICATO DI IDONEITA' ALLA CONDUZIONE DEI CICLOMOTORI</t>
  </si>
  <si>
    <t>SPESE PER INIZIATIVE INTESE A FAVORIRE LO SVILUPPO DELLA COOPERAZIONE E LA DIFFUSIONE DEI PRINCIPI COOPERATIVI, ANCHE ATTRAVERSO CORSI PER COOPERATORI, NONCHE' PER LA QUALIFICAZIONE DEI DIRIGENTI DI COOPERATIVE E IL PAGAMENTO DI COMPENSI E DIRITTI DI AUTORE PER PUBBLICAZIONI EDITE DAL MINISTERO A SCOPO DI DIVULGAZIONE DEL MOVIMENTO COOPERATIVO.</t>
  </si>
  <si>
    <t>SPESE PER INTERVENTI DI AMMODERNAMENTO E MIGLIORAMENTO DEI SERVIZI DEGLI UFFICI ADDETTI ALLA SICUREZZA E ALLA MOBILITA' STRADALE</t>
  </si>
  <si>
    <t>SPESE PER LA CONSERVAZIONE, L'ASSICURAZIONE E L'ALIENAZIONE DI MERCI NONCHE' DI VALORI ED ALTRE ATTIVITA' SEQUESTRATE A SEGUITO DI CONTESTI VALUTARI E SPESE DIVERSE RELATIVE AI CONTESTI MEDESIMI</t>
  </si>
  <si>
    <t>SPESE PER LA CONVENZIONE CON L'ENTE NAZIONALE MECCANIZZAZIONE AGRICOLA (ENAMA)</t>
  </si>
  <si>
    <t>SPESE PER LA COPERTURA DEGLI ONERI SOPPORTATI DALL'AUTORITA' COMPETENTE PER L'ORGANIZZAZIONE E LO SVOLGIMENTO DELLE ATTIVITA' ISTRUTTORIE DEI PROCEDIMENTI FINALIZZATI AL RILASCIO DELLA VALUTAZIONE AMBIENTALE STRATEGICA - VAS</t>
  </si>
  <si>
    <t>SPESE PER LA COSTITUZIONE E IL FUNZIONAMENTO DELLA STRUTTURA DI SUPPORTO AL COMMISSARIO STRAORDINARIO PER LA SICUREZZA DEL SISTEMA IDRICO DEL GRAN SASSO.</t>
  </si>
  <si>
    <t>SPESE PER LA DIFFUSIONE E LA VALORIZZAZIONE DELLA CULTURA ITALIANA ALL'ESTERO ATTRAVERSO L'EROGAZIONE DI CORSI DI FORMAZIONE DI VARI LIVELLI SUL RESTAURO E SULLA GESTIONE E VALORIZZAZIONE DEL PATRIMONIO CULTURALE</t>
  </si>
  <si>
    <t>SPESE PER LA FORMAZIONE DEL PERSONALE</t>
  </si>
  <si>
    <t>SPESE PER LA GESTIONE DEI SISTEMI INFORMATIVI DI SUPPORTO</t>
  </si>
  <si>
    <t>SPESE PER LA GESTIONE DELL' ELENCO DEGLI ISTITUTI ARCHEOLOGICI UNIVERSITARI</t>
  </si>
  <si>
    <t>SPESE PER LA GESTIONE E IL FUNZIONAMENTO DEI SISTEMI INFORMATIVI AGENZIA E SCUOLA SUPERIORE PER LA FORMAZIONE E LA SPECIALIZZAZIONE DEI DIRIGENTI DELLA PUBBLICA AMMINISTRAZIONE LOCALE</t>
  </si>
  <si>
    <t>SPESE PER LA GESTIONE E LA MANUTENZIONE DEL SISTEMA INFORMATIVO AUTOMATIZZATO DEL MINISTERO NONCHE' TUTTE LE ALTRE SPESE NECESSARIE PER IL FUNZIONAMENTO DI SUDDETTO SISTEMA</t>
  </si>
  <si>
    <t>SPESE PER LA GESTIONE E LA MANUTENZIONE DELLA PIATTAFORMA INFORMATICA PER L'USO DEI DATI DEL CODICE DI PRENOTAZIONE (PNR)</t>
  </si>
  <si>
    <t>SPESE PER LA GESTIONE E LA MANUTENZIONE ORDINARIA DEL SERVIZIO DI TELECOMUNICAZIONI IN STANDARD TETRA</t>
  </si>
  <si>
    <t>SPESE PER LA GESTIONE E MANUTENZIONE DEL SISTEMA INFORMATIVO AUTOMATIZZATO DEL MINISTERO NONCHE' TUTTE LE ALTRE SPESE NECESSARIE PER IL FUNZIONAMENTO DI DETTO SISTEMA</t>
  </si>
  <si>
    <t>SPESE PER LA GESTIONE ED IL FUNZIONAMENTO DEL LABORATORIO CENTRALE PER LA BANCA NAZIONALE DEL DNA, APPARECCHIATURE ED ATTREZZATURE SCIENTIFICHE, FITTO DEI LOCALI ED ONERI ACCESSORI, CONVENZIONI TRANSITORIE CON ISTITUTI DI ELEVATA SPECIALIZZAZIONE PER L'ESECUZIONE DELL'ATTIVITA' DI TIPIZZAZIONE DEL DNA E CON SINGOLE FORZE DI POLIZIA PER LO SVOLGIMENTO DI SPECIFICI PROGRAMMI DI FORMAZIONE ED ADDESTRAMENTO.</t>
  </si>
  <si>
    <t>SPESE PER LA GESTIONE ED IL MANTENIMENTO DEL PORTALE UNICO DEI DATI DELLA SCUOLA</t>
  </si>
  <si>
    <t>SPESE PER LA GESTIONE, LA MANUTENZIONE ED IL FUNZIONAMENTO DEL SISTEMA INFORMATIVO</t>
  </si>
  <si>
    <t>SPESE PER LA MONETAZIONE METALLICA, LO STOCCAGGIO DELLE MONETE E RELATIVE SPESE ACCESSORIE</t>
  </si>
  <si>
    <t>SPESE PER LA PARTECIPAZIONE ALLE ATTIVITA' ED ALL'ATTIVAZIONE DELLA CONVENZIONE SULL'ACCESSO ALLE INFORMAZIONI, LA PARTECIPAZIONE DEL PUBBLICO AI PROCESSI DECISIONALI E L'ACCESSO ALLA GIUSTIZIA IN MATERIA AMBIENTALE, CON DUE ALLEGATI, FATTA AD AARHUS IL 25 GIUGNO 1998</t>
  </si>
  <si>
    <t>SPESE PER LA PREDISPOSIZIONE DEL PIANO GENERALE DI MOBILITA', IL MONITORAGGIO E LA VALUTAZIONE DI EFFICACIA DEGLI INTERVENTI</t>
  </si>
  <si>
    <t>SPESE PER LA PROCEDURA ESECUTIVA PER IL RECUPERO DI CREDITI ERARIALI</t>
  </si>
  <si>
    <t>SPESE PER LA PROMOZIONE DELL'INFORMAZIONE SANITARIA IN MATERIA DI PRELIEVI E DI TRAPIANTI DI ORGANI E DI TESSUTI</t>
  </si>
  <si>
    <t>SPESE PER LA PROMOZIONE DI INTERVENTI DI COMUNICAZIONE, INFORMAZIONE ED EDUCAZIONE IN MATERIA DI LOTTA ALL'AIDS</t>
  </si>
  <si>
    <t>SPESE PER LA PROMOZIONE E L'ATTUAZIONE DELL'ACCORDO RELATIVO ALLA CREAZIONE NEL MEDITERRANEO DI UN SANTUARIO DEI MAMMIFERI MARINI</t>
  </si>
  <si>
    <t>SPESE PER LA PROVVISTA E LA FORNITURA GRATUITA AGLI INTERESSATI DI PATENTI, CARTE DI CIRCOLAZIONE, MODULI DI DOMANDE E DI VERSAMENTI IN CONTO CORRENTE POSTALE, NONCHE' PER FABBISOGNI DI STAMPATI, REGISTRI, PER LE SPESE RELATIVE ALLE GARE, COLLAUDI, MAGAZZINAGGIO, DISTRIBUZIONE E SPEDIZIONE DEI MATERIALI SUDDETTI - ONERI DERIVANTI DALLA CONVENZIONE CON L'AMMINISTRAZIONE DELLE POSTE E TELECOMUNICAZIONI PER L'ISTITUZIONE ED IL FUNZIONAMENTO DI UFFICI POSTALI NELL'AMBITO DELLE PRINCIPALI SEDI PERIFERICHE DEL DIPARTIMENTO DEI TRASPORTI TERRESTRI. SPESE INERENTI I CORSI DI QUALIFICAZIONE</t>
  </si>
  <si>
    <t>SPESE PER LA RATIFICA E L'ESECUZIONE DELL'ACCORDO SULLA CONSERVAZIONE DEI CETACEI DEL MAR NERO, DEL MEDITERRANEO E DELL'AREA ATLANTICA CONTIGUA CON ANNESSI ED ATTO FINALE, FATTO A MONACO IL 24 NOVEMBRE 1996 E PER ASSICURARE LA PARTECIPAZIONE ALLE RIUNIONI</t>
  </si>
  <si>
    <t>SPESE PER LA RATIFICA ED ESECUZIONE DELLA CONVENZIONE PER LA PROTEZIONE DELLE ALPI, FATTA A SALISBURGO IL 7 NOVEMBRE 1991</t>
  </si>
  <si>
    <t>SPESE PER LA REALIZZAZIONE DEL SISTEMA GLOBALE DI COMUNICAZIONE PER L'EMERGENZA E LA SICUREZZA IN MARE (GMDSS - GLOBAL MARITIME DISTRESS AND SAFETY SYSTEM)</t>
  </si>
  <si>
    <t>SPESE PER LA REALIZZAZIONE DEL SISTEMA INFORMATIVO PER LA GESTIONE DEL NUMERO VERDE FINALIZZATO ALLA PREVENZIONE E AL DIVIETO DELLE PRATICHE DI MUTILAZIONE GENITALE FEMMINILE</t>
  </si>
  <si>
    <t>SPESE PER LA REALIZZAZIONE DELL'ANAGRAFE NAZIONALE DELLA POPOLAZIONE RESIDENTE E RELATIVE ATTIVITA' DI IMPLEMENTAZIONE.</t>
  </si>
  <si>
    <t>SPESE PER LA SICUREZZA DELLA NAVIGAZIONE</t>
  </si>
  <si>
    <t>SPESE PER LA SORVEGLIANZA SANITARIA E LA SICUREZZA SUI LUOGHI DI LAVORO.</t>
  </si>
  <si>
    <t>SPESE PER LA SORVEGLIANZA SANITARIA E SICUREZZA SUI LUOGHI DI LAVORO</t>
  </si>
  <si>
    <t>SPESE PER LA VALUTAZIONE DELLE ATTIVITA' SVOLTE DALLE SCUOLE ITALIANE ALL'ESTERO</t>
  </si>
  <si>
    <t>SPESE PER L'ACCASERMAMENTO, IL CASERMAGGIO ED ALTRE ESIGENZE FUNZIONALI DEL COMANDO DEI CARABINIERI PER LA TUTELA DELL'AMBIENTE, NONCHE' PER L'APPRONTAMENTO DI PARTICOLARI STRUMENTI OPERATIVI PER LE ESIGENZE DEL NUCLEO STESSO.</t>
  </si>
  <si>
    <t>SPESE PER L'ATTIVITA' DI MONITORAGGIO PER LA PROGRAMMAZIONE SANITARIA CON PARTICOLARE RIGUARDO ALL'ATTUAZIONE DEI PIANI DI RIENTRO REGIONALI</t>
  </si>
  <si>
    <t>SPESE PER L'ATTIVITA' DI STUDIO, MONITORAGGIO E CONTROLLO DEI SERVIZI AUTOMOBILISTICI DI LINEA DI COMPETENZA STATALE</t>
  </si>
  <si>
    <t>SPESE PER L'ATTIVITA' ED IL FUNZIONAMENTO DEL CENTRO NAZIONALE DI LOTTA ED EMERGENZA CONTRO LE MALATTIE ANIMALI</t>
  </si>
  <si>
    <t>SPESE PER L'ATTUAZIONE DI IMPEGNI NAZIONALI PREVISTI PER LA PROTEZIONE DELLO STRATO DI OZONO E PER LA PREDISPOSIZIONE DELLA RELAZIONE RELATIVA AL MONITORAGGIO DEI LIVELLI DELL'OZONO STRATOSFERICO E DELLA RADIAZIONE ULTRAVIOLETTA AL SUOLO</t>
  </si>
  <si>
    <t>SPESE PER L'ATTUAZIONE DI PROGRAMMI E DI INTERVENTI MIRATI PER LA LOTTA E LA PREVENZIONE DELLE INFEZIONI DA HIV E DELLE SINDROMI RELATIVE, IVI COMPRESE LE SPESE PER RILEVAMENTI E RICERCHE E PER L'ORGANIZZAZIONE DI SEMINARI E CONVEGNI SULLA MATERIA</t>
  </si>
  <si>
    <t>SPESE PER LE ATTIVITA' CONCERNENTI LA REGISTRAZIONE, LA VALUTAZIONE, L'AUTORIZZAZIONE E LA RESTRIZIONE DELLE SOSTANZE CHIMICHE (REACH)</t>
  </si>
  <si>
    <t>SPESE PER LE ATTIVITA' CONNESSE ALLA CONFERENZA PER IL DIALOGO MEDITERRANEO - MED DIALOGUES -</t>
  </si>
  <si>
    <t>SPESE PER LE ATTIVITA' DEI LABORATORI, ACCREDITATI DAL CIO O DA ALTRO ORGANISMO INTERNAZIONALE, SVOLTE IN ATTUAZIONE DEI PROGRAMMI STABILITI DALLA SEZIONE PER LA VIGILANZA E IL CONTROLLO SUL DOPING E PER LA TUTELA DELLA SALUTE NELLE ATTIVITA' SPORTIVE DEL COMITATO TECNICO SANITARIO</t>
  </si>
  <si>
    <t>SPESE PER LE ATTIVITA' DEL COMITATO PER LA PROGRAMMAZIONE E IL COORDINAMENTO DELLE ATTIVITA' DI EDUCAZIONE FINANZIARIA</t>
  </si>
  <si>
    <t>SPESE PER LE ATTIVITA' DI VALUTAZIONE E MONITORAGGIO IN MATERIA DI POLITICHE SOCIALI E PER LA REALIZZAZIONE DEL SISTEMA INFORMATIVO UNITARIO DEI SERVIZI SOCIALI</t>
  </si>
  <si>
    <t>SPESE PER LE ATTIVITA' RELATIVE ALLA VALUTAZIONE DEL RISCHIO DI ORGANISMI GENETICAMENTE MODIFICATI</t>
  </si>
  <si>
    <t>SPESE PER LE CONVENZIONI CON MEDICI CIVILI GENERICI E SPECIALISTICI PER INTEGRARE LA COMPOSIZIONE DELLE COMMISSIONI MEDICHE DI VERIFICA E DELLA COMMISSIONE MEDICA SUPERIORE AI FINI DEGLI ACCERTAMENTI SANITARI IN MATERIA DI PENSIONI DI GUERRA, PER IL RICONOSCIMENTO DELLA DIPENDENZA DELLE INFERMITA' DA CAUSA DI SERVIZIO E DELLA INIDONEITA' E INABILITA' PER INFERMITA' NON DIPENDENTI DA CAUSE DI SERVIZIO, PER GLI ACCERTAMENTI SANITARI ESEGUITI NEI CONFRONTI DEL PERSONALE SCOLASTICO; SPESE PER LE INDENNITA' DI MISSIONE EFFETTUATE PER RAGIONI DI SERVIZIO; SPESE PER PAGAMENTO DEI COMPENSI SPETTANTI AI SANITARI RAPPRESENTANTI DELLE CATEGORIE DI INVALIDI; SPESE PER IL PAGAMENTO DEI COMPENSI PER LE PRESTAZIONI PROFESSIONALI, PER L'ESPLETAMENTO DELLE ATTIVITA' PERITALI, PER LE INDENNITA' DI MISSIONE SPETTANTI AGLI OPERATORI SOCIALI ED ESPERTI PER LE ATTIVITA' DI ACCERTAMENTO DELL'HANDICAP; SPESE PER LE ATTIVITA' DI STUDIO E PROGETTAZIONE CONNESSE AL FUNZIONAMENTO DELLE COMMISSIONI MEDICHE DI VERIFICA; SPESE PER RIMBORSO ACCERTAMENTI SANITARI DISPOSTI AI SENSI DEL DM 12 FEBBRAIO 2004</t>
  </si>
  <si>
    <t>SPESE PER LE CONVENZIONI NECESSARIE AD ASSICURARE IL FUNZIONAMENTO DELLE BIBLIOTECHE PUBBLICHE STATALI ANNESSE AI MONUMENTI NAZIONALI</t>
  </si>
  <si>
    <t>SPESE PER LE FORNITURE DA ESEGUIRSI DALL'ISTITUTO POLIGRAFICO E ZECCA DELLO STATO, PER TUTTE LE AMMINISTRAZIONI STATALI.</t>
  </si>
  <si>
    <t>SPESE PER LE MISSIONI CONNESSE ALLA VIGILANZA MINISTERIALE SULL'ATTIVITA' DELLE IMPRESE DI COSTRUZIONE, RIPARAZIONE E DEMOLIZIONE NAVALE, NONCHE' PER LA PARTECIPAZIONE AI LAVORI DI ORGANISMI INTERNAZIONALI, A CONVEGNI DI STUDIO, A MANIFESTAZIONI, AD INCONTRI ORGANIZZATI PER PROMUOVERE I NECESSARI RAPPORTI DI COLLABORAZIONE CON AMMINISTRAZIONI, ENTI O SOCIETA' NAZIONALI O ESTERE OPERANTI NEL SETTORE, PER IMPEGNI DI CARATTERE INTERNAZIONALE NELL'INTERESSE DELLE IMPRESE STESSE</t>
  </si>
  <si>
    <t>SPESE PER LE MISSIONI DEL PERSONALE INCARICATO DAL MINISTERO DEI TRASPORTI DELLA VIGILANZA MINISTERIALE SULL'ATTIVITA' DELLE SOCIETA' DI NAVIGAZIONE DI PREMINENTE INTERESSE NAZIONALE E DI CARATTERE LOCALE, E PER GLI IMPEGNI DI CARATTERE INTERNAZIONALE NELL'INTERESSE DELLE SOCIETA' DI NAVIGAZIONE</t>
  </si>
  <si>
    <t>SPESE PER LE MISSIONI E LE CONSULENZE TECNICHE DELL'AGENTE DI GOVERNO A DIFESA DELLO STATO ITALIANO DINANZI ALLA CORTE EUROPEA DEI DIRITTI DELL'UOMO</t>
  </si>
  <si>
    <t>SPESE PER L'ESECUZIONE DEL PROTOCOLLO DI CARTAGENA SULLA BIOSICUREZZA DEL 29 GENNAIO 2000 E PER ASSICURARE LA PARTECIPAZIONE ALLE RIUNIONI NAZIONALI E INTERNAZIONALI PER L'APPLICAZIONE DEGLI ADEMPIMENTI CONNESSI</t>
  </si>
  <si>
    <t>SPESE PER L'ESECUZIONE DELLA CONVENZIONE DI ROTTERDAM SULLA PROCEDURA DEL CONSENSO INFORMATO A PRIORI PER ALCUNI PRODOTTI CHIMICI E PESTICIDI PERICOLOSI NEL COMMERCIO INTERNAZIONALE, FATTA A ROTTERDAM IL 10 SETTEMBRE 1998</t>
  </si>
  <si>
    <t>SPESE PER L'ESECUZIONE DI ACCORDI INTERNAZIONALI RELATIVI AI CAMBIAMENTI CLIMATICI</t>
  </si>
  <si>
    <t>SPESE PER L'ESECUZIONE DI ACCORDI INTERNAZIONALI SULL'INQUINAMENTO ATMOSFERICO</t>
  </si>
  <si>
    <t>SPESE PER L'ESECUZIONE DI CONVENZIONI INTERNAZIONALI</t>
  </si>
  <si>
    <t>SPESE PER L'ESECUZIONE DI CONVENZIONI INTERNAZIONALI E PER LE ATTIVITA' DI COOPERAZIONE CON GLI ORGANISMI INTERNAZIONALI IN MATERIA DI INQUINAMENTO ATMOSFERICO</t>
  </si>
  <si>
    <t>SPESE PER L'ESERCIZIO DELLE FUNZIONI DI AUTORITA' COMPETENTE IN MATERIA DI BIOCIDI</t>
  </si>
  <si>
    <t>SPESE PER L'ESERCIZIO DELLE FUNZIONI IN MARE DA PARTE DEL CORPO DELLA GUARDIA DI FINANZA, DA ASSICURARE NELL'AMBITO DELLA RAZIONALIZZAZIONE DELLE RISORSE DEI COMPITI DELLE FORZE DI POLIZIA.</t>
  </si>
  <si>
    <t>SPESE PER L'ESPLETAMENTO DEI CONCORSI, COMPRESI I COMPENSI E I RIMBORSI SPESA AI COMPONENTI DELLE COMMISSIONI E QUANT'ALTRO POSSA OCCORRERE</t>
  </si>
  <si>
    <t>SPESE PER L'ESPLETAMENTO DELLE PROCEDURE DI GARA RELATIVE ALLA REALIZZAZIONE DELL'INFRASTRUTTURA DEL POLO STRATEGICO NAZIONALE SOSTENUTE DA DIFESA SERVIZI S.P.A., IN QUALITA' DI CENTRALE DI COMMITTENZA.</t>
  </si>
  <si>
    <t>SPESE PER L'ISTITUTO GEOGRAFICO MILITARE IVI COMPRESE LE SPESE PER I LAVORI GEOTOPOCARTOGRAFICI E DI CAMPAGNA</t>
  </si>
  <si>
    <t>SPESE PER L'ISTITUTO IDROGRAFICO DELLA MARINA</t>
  </si>
  <si>
    <t>SPESE PER L'ISTITUZIONE ED IL FUNZIONAMENTO DELLA BANCA DATI CENTRALE PER LA RACCOLTA E LA REGISTRAZIONE DEI MOVIMENTI DELLE SINGOLE CONFEZIONI DEI PRODOTTI MEDICINALI</t>
  </si>
  <si>
    <t>SPESE PER LO SVOLGIMENTO DELLE ATTIVITA' DI MONITORAGGIO SUL TASSO DI RACCOLTA DIFFERENZIATA E SUGLI OBIETTIVI DI RECUPERO DEI RAEE, PER IL FUNZIONAMENTO DEL COMITATO DI VIGILANZA E CONTROLLO, DEL COMITATO DI INDIRIZZO SULLA GESTIONE DEI RAEE, NONCHE' PER LA TENUTA DEL REGISTRO NAZIONALE DEI SOGGETTI OBBLIGATI AL FINANZIAMENTO DEI SISTEMI DI GESTIONE DEI RAEE</t>
  </si>
  <si>
    <t>SPESE PER LO SVOLGIMENTO DELLE ATTIVITA' DI MONITORAGGIO, CONTROLLO E VALUTAZIONE SUI PROGETTI FINANZIATI AI SENSI DELLA LEGGE 24 DICEMBRE 1985, N. 808.</t>
  </si>
  <si>
    <t>SPESE PER LO SVOLGIMENTO DELLE ATTIVITA' DI PREVENZIONE DEI RISCHI DI INCIDENTI RILEVANTI CONNESSI CON DETERMINATE ATTIVITA' INDUSTRIALI</t>
  </si>
  <si>
    <t>SPESE PER LO SVOLGIMENTO DELLE ATTIVITA', FINALIZZATE AL RICONOSCIMENTO, AL RINNOVO ED ALLA VIGILANZA DEGLI ORGANISMI DA NOTIFICARE, IN ATTUAZIONE DEL DECRETO LEGISLATIVO 8 OTTOBRE 2010 N.191 DI ATTUAZIONE DELLA DIRETTIVA 2008/57/CE E 2009/131/CE RELATIVA ALL'INTEROPERABILITA' DEL SISTEMA FERROVIARIO COMUNITARIO</t>
  </si>
  <si>
    <t>SPESE PER LO SVOLGIMENTO DELLE ATTIVITA'PROMOZIONALI DEL CONSIGLIO NAZIONALE DEI CONSUMATORI E DEGLI UTENTI</t>
  </si>
  <si>
    <t>SPESE PER L'ORGANIZZAZIONE E IL FUNZIONAMENTO DELLE SCUOLE DELL'AMMNISTRAZIONE PENITENZIARIA</t>
  </si>
  <si>
    <t>SPESE PER L'ORGANIZZAZIONE E L'ATTUAZIONE DI CORSI, CONFERENZE E SEMINARI CONCERNENTI LA FORMAZIONE, L'AGGIORNAMENTO ED IL PERFEZIONAMENTO DEL PERSONALE, NONCHE' SPESE PER LA PARTECIPAZIONE A CORSI ORGANIZZATI DA ENTI, ISTITUTI ED AMMINISTRAZIONI VARIE</t>
  </si>
  <si>
    <t>SPESE PER L'ORGANIZZAZIONE ED IL FUNZIONAMENTO DELLA RETE DEGLI ESPERTI PER LA SICUREZZA</t>
  </si>
  <si>
    <t>SPESE PER L'UFFICIO DEL DIRITTO D'AUTORE E LA PROMOZIONE DELLA CREATIVITA'.</t>
  </si>
  <si>
    <t>SPESE PER L'UTILIZZAZIONE DI PRESTAZIONI DI LAVORO A CONTRATTO A TERMINE PRESSO GLI SPORTELLI UNICI DELL'IMMIGRAZIONE</t>
  </si>
  <si>
    <t>SPESE PER MANUTENZIONE ORDINARIA DEGLI IMMOBILI AGENZIA E SCUOLA SUPERIORE PER LA FORMAZIONE E LA SPECIALIZZAZIONE DEI DIRIGENTI DELLA PUBBLICA AMMINISTRAZIONE LOCALE</t>
  </si>
  <si>
    <t>SPESE PER PROGETTI FINALIZZATI ALLA SICUREZZA DELLE INFRASTRUTTURE STRADALI DA REALIZZARE NELL'AREA TERRITORIALE DI GENOVA ATTRAVERSO SPERIMENTAZIONI BASATE SULLA TECNOLOGIA 5G</t>
  </si>
  <si>
    <t>SPESE PER STATISTICHE</t>
  </si>
  <si>
    <t>SPESE PER STUDI, INDAGINI E RICERCHE, ANCHE SPERIMENTALI, IN MATERIA DI BONIFICA, ACQUA, SUOLO, AMBIENTE E DI QUANT'ALTRO NECESSARIO, ANCHE AI FINI DELLA PROGRAMMAZIONE, DELLA DEFINIZIONE DI DIRETTIVE E DELLA PREPARAZIONE DEGLI ATTI DI INDIRIZZO E DI COORDINAMENTO</t>
  </si>
  <si>
    <t>SPESE PER STUDI, PROGETTI, INDAGINI E RILEVAZIONI, NONCHE' PER INCARICHI E RICERCHE PER L'INDIRIZZO ED IL COORDINAMENTO DELL'ASSETTO DEL TERRITORIO NAZIONALE PER LA TUTELA PAESISTICA, AMBIENTALE ED ECOLOGICA. COMPENSI A LIBERI PROFESSIONISTI PER INCARICHI DI PROGETTAZIONE, DIREZIONE ED ASSISTENZA AI LAVORI, ANCHE DEGLI UFFICI DECENTRATI.</t>
  </si>
  <si>
    <t>SPESE PER STUDI, RICERCHE ED ELABORAZIONE DATI PER LA VALUTAZIONE DI SOSTANZE CHIMICHE PERICOLOSE</t>
  </si>
  <si>
    <t>SPESE PER STUDI, RICERCHE, ELABORAZIONE DATI PER LA PREVENZIONE E LA RIDUZIONE DELL'INQUINAMENTO</t>
  </si>
  <si>
    <t>SPESE PER UTILIZZAZIONE DI PRESTAZIONI DI LAVORO CON CONTRATTO A TERMINE PRESSO LE SEDI DI SERVIZIO INTERESSATE DALLE PROCEDURE DI REGOLARIZZAZIONE</t>
  </si>
  <si>
    <t>SPESE RELATIVE AD ESPERTI DI COMPROVATA QUALIFICAZIONE PROFESSIONALE PER LE ATTIVITA' DI MONITORAGGIO E RENDICONTAZIONE DEL PNRR</t>
  </si>
  <si>
    <t>SPESE RELATIVE AGLI ADEMPIMENTI PREVISTI DALLA CONVENZIONE SULLA PROIBIZIONE DELLO SVILUPPO, PRODUZIONE, IMMAGAZZINAGGIO ED USO DI ARMI CHIMICHE E SULLA LORO DISTRUZIONE</t>
  </si>
  <si>
    <t>SPESE RELATIVE AI RICORSI PROPOSTI DINANZI ALLA COMMISSIONE INCARICATA DEL CONTENZIOSO RELATIVO AI PROVVEDIMENTI DELL'UFFICIO CENTRALE BREVETTI PER INVENZIONI, MODELLI E MARCHI</t>
  </si>
  <si>
    <t>SPESE RELATIVE AL PROCEDIMENTO CENTRALIZZATO DI CONFERMA DI VALIDITA' DELLA PATENTE DI GUIDA</t>
  </si>
  <si>
    <t>SPESE RELATIVE AL SERVIZIO DI TELEFONIA MOBILE, TRAMITE MESSAGGI BREVI, PER IL RECAPITO DEL CODICE UNIVOCO IDONEO A FACILITARE IL RECUPERO DELLE CERTIFICAZIONI VERDI COVID-19</t>
  </si>
  <si>
    <t>SPESE RELATIVE ALLA LOTTA PER LA CONTRAFFAZIONE</t>
  </si>
  <si>
    <t>SPESE RELATIVE ALLA MANUTENZIONE ORDINARIA DI IMPIANTI E ATTREZZATURE NONCHE' ADEGUAMENTO SICUREZZA NEI LUOGHI DI LAVORO</t>
  </si>
  <si>
    <t>SPESE RELATIVE ALL'AMMINISTRAZIONE DEL PATRIMONIO DI RILIEVO NATURALISTICO AFFIDATO AL CORPO FORESTALE DELLO STATO</t>
  </si>
  <si>
    <t>SPESE RELATIVE ALLE ATTIVITA' CONNESSE AL RISPETTO DELLA CONVENZIONE SULLE ARMI CHIMICHE</t>
  </si>
  <si>
    <t>SPESE RELATIVE ALLE ATTIVITA' DI INTERESSE PUBBLICO TRASFERITE DALLA SOPPRESSA ASSOCIAZIONE LUZZATTI</t>
  </si>
  <si>
    <t>SPESE RELATIVE ALLE ISPEZIONI ED AI CONTROLLI SVOLTI SU INCARICO DELLA COMMISSIONE INTERMINISTERIALE DI COORDINAMENTO, NONCHE' SPESE PER L'ATTIVITA' DI FORMAZIONE E ADDESTRAMENTO DEGLI ISPETTORI E PER L'ATTIVITA' DELLA SEGRETERIA TECNICA DELLA COMMISSIONE MEDESIMA. SPESE PER COMPENSI E MISSIONI PER LA PARTECIPAZIONE DI ESPERTI DESIGNATI DALLA COMMISSIONE MEDESIMA A RIUNIONI,CONVEGNI, SEMINARI FINALIZZATI ALL'ATTIVITA' DELLA COMMISSIONE</t>
  </si>
  <si>
    <t>SPESE RISERVATE DELLA DIREZIONE INVESTIGATIVA ANTIMAFIA</t>
  </si>
  <si>
    <t>SPESE RISERVATE PER LA LOTTA CONTRO LE SOFISTICAZIONI ALIMENTARI E PER LA REPRESSIONE DEL TRAFFICO ILLECITO DEGLI STUPEFACENTI</t>
  </si>
  <si>
    <t>SPESE SOSTENUTE DAL COMITATO PER LA SICUREZZA OFFSHORE PER LO SVOLGIMENTO DEI PROPRI COMPITI</t>
  </si>
  <si>
    <t>SPESE, COMPRESI I COMPENSI AI COMPONENTI, PER IL FUNZIONAMENTO DEL GARANTE DEL CONTRIBUENTE</t>
  </si>
  <si>
    <t>TASSE E CONTRIBUTI PER LA RACCOLTA E LO SMALTIMENTO DEI RIFIUTI URBANI. SPESE PER LA RACCOLTA, IL TRATTAMENTO E LO SMALTIMENTO DEI RIFIUTI SPECIALI, TOSSICI E NOCIVI.</t>
  </si>
  <si>
    <t>IMPOSTE DIRETTE E INDIRETTE, TASSE, CANONI E CONTRIBUTI CONSORZIALI DI BONIFICA GRAVANTI DI BENI E LE ATTIVITA' DELLA GESTIONE RESIDUALE DELLA EX AZIENDA DI STATO PER LE FORESTE DEMANIALI</t>
  </si>
  <si>
    <t>SOMME DOVUTE A TITOLO DI IMPOSTA REGIONALE SULLE ATTIVITA' PRODUTTIVE DELLE RETRIBUZIONI CORRISPOSTE AI CARABINIERI DEL COMANDO PER LA TUTELA DEL PATRIMONIO CULTURALE.</t>
  </si>
  <si>
    <t>SOMME DOVUTE A TITOLO DI IMPOSTA REGIONALE SULLE ATTIVITA' PRODUTTIVE DELLE RETRIBUZIONI CORRISPOSTE AI CARABINIERI DEL COMANDO PER LA TUTELA DELLA SALUTE</t>
  </si>
  <si>
    <t>SOMME DOVUTE A TITOLO DI IMPOSTA REGIONALE SULLE ATTIVITA' PRODUTTIVE SULLE ALTRE RETRIBUZIONI CORRISPOSTE AL PERSONALE</t>
  </si>
  <si>
    <t>SOMME DOVUTE A TITOLO DI IMPOSTA REGIONALE SULLE ATTIVITA' PRODUTTIVE SULLE INDENNITA' DA CORRISPONDERE AL PERSONALE DOCENTE INCARICATO NEGLI ISTITUTI PENITENZIARI.</t>
  </si>
  <si>
    <t>SOMME DOVUTE A TITOLO DI IMPOSTA REGIONALE SULLE ATTIVITA' PRODUTTIVE SULLE RETRIBUZIONI CORRISPOSTE A MINISTRI E SOTTOSEGRETARI</t>
  </si>
  <si>
    <t>SOMME DOVUTE A TITOLO DI IMPOSTA REGIONALE SULLE ATTIVITA' PRODUTTIVE SULLE RETRIBUZIONI CORRISPOSTE A MINISTRO E SOTTOSEGRETARI</t>
  </si>
  <si>
    <t>SOMME DOVUTE A TITOLO DI IMPOSTA REGIONALE SULLE ATTIVITA' PRODUTTIVE SULLE RETRIBUZIONI CORRISPOSTE AI DIPENDENTI DEL CENTRO PER L'INNOVAZIONE E LA SOSTENIBILITA' IN MATERIA DI INFRASTRUTTURE E MOBILITA' (CISMI).</t>
  </si>
  <si>
    <t>SOMME DOVUTE A TITOLO DI IMPOSTA REGIONALE SULLE ATTIVITA' PRODUTTIVE SULLE RETRIBUZIONI CORRISPOSTE AI DIPENDENTI, COMPONENTI DELL'ORGANISMO INDIPENDENTE DI VALUTAZIONE NONCHE' PER IL PERSONALE DELLA RELATIVA STRUTTURA TECNICA</t>
  </si>
  <si>
    <t>SOMME DOVUTE A TITOLO DI IMPOSTA REGIONALE SULLE ATTIVITA' PRODUTTIVE SULLE RETRIBUZIONI CORRISPOSTE AI MINISTRI E SOTTOSEGRETARI</t>
  </si>
  <si>
    <t>SOMME DOVUTE A TITOLO DI IMPOSTA REGIONALE SULLE ATTIVITA' PRODUTTIVE SULLE RETRIBUZIONI CORRISPOSTE AI SEGRETARI COMUNALI E PROVINCIALI IN DISPONIBILITA'</t>
  </si>
  <si>
    <t>SOMME DOVUTE A TITOLO DI IMPOSTA REGIONALE SULLE ATTIVITA' PRODUTTIVE SULLE RETRIBUZIONI CORRISPOSTE AL MINISTRO E AI SOTTOSEGRETARI DI STATO</t>
  </si>
  <si>
    <t>CONTRIBUTO A FAVORE DEGLI ENTI DI AREA VASTA IN DISSESTO FINANZIARIO</t>
  </si>
  <si>
    <t>CONTRIBUTO A FAVORE DELL’UNCEM PER ATTIVITA' DI STUDI, RICERCHE E FORMAZIONE A SUPPORTO DEGLI ENTI LOCALI AL FINE DI FAVORIRE LA CRESCITA E LO SVILUPPO SOSTENIBILE NELLE AREE INTERNE E MARGINALI.</t>
  </si>
  <si>
    <t>CONTRIBUTO A FAVORE DELLE PROVINCE AUTONOME DI TRENTO E BOLZANO A TITOLO DI RESTITUZIONE DELLE RISERVE DI CUI ALL'ARTICOLO 1, COMMA 508, DELLA LEGGE 27 DICEMBRE 2013, N. 147</t>
  </si>
  <si>
    <t>CONTRIBUTO AI COMUNI COLPITI DAGLI EVENTI SISMICI DEL MAGGIO 2012 PER IL RIMBORSO DEL MINOR GETTITO DELL'IMPOSTA MUNICIPALE PROPRIA AL FINE DI AGEVOLARE LA RIPRESA DELLE ATTIVITA' E L'ATTUAZIONE DEI PIANI PER LA RICOSTRUZIONE.</t>
  </si>
  <si>
    <t>CONTRIBUTO AI COMUNI DELLA REGIONE SICILIANA PER IL PROCESSO DI EFFICIENTAMENTO DELLA RISCOSSIONE DELLE ENTRATE PROPRIE</t>
  </si>
  <si>
    <t>CONTRIBUTO AI COMUNI DI FORIO, DI LACCO AMENO E CASAMICCIOLA TERME PER L'ASSUNZIONE A TEMPO DETERMINATO DI PERSONALE ADDETTO ALLA RICOSTRUZIONE DI ISCHIA</t>
  </si>
  <si>
    <t>CONTRIBUTO AI COMUNI PER SENTENZE CONSIGLIO DI STATO N.05854/2021 E 05855/2021 SU RIPARTO FONDO DI SOLIDARIETA' COMUNALE</t>
  </si>
  <si>
    <t>CONTRIBUTO AI LIBERI CONSORZI E ALLE CITTA' METROPOLITANE DELLA REGIONE SICILIANA A TITOLO DI PARZIALE CONCORSO ALLA FINANZA PUBBLICA DA PARTE DEI MEDESIMI ENTI</t>
  </si>
  <si>
    <t>CONTRIBUTO ALLA SOCIETA' ALES S.P.A PER L'ATTUAZIONE DEGLI INTERVENTI PREVISTI NEL PNRR, FINO AL COMPLETAMENTO DEL PIANO E COMUNQUE FINO AL 31 DICEMBRE 2026 - SUPPORTO AL MINISTERO DELLA CULTURA</t>
  </si>
  <si>
    <t>CONTRIBUTO DELLO STATO PER LO STUDIO DI FATTIBILITA' TECNICO- ECONOMICA DEL SOTTOPASSO IN VIA FULVIO TESTI NEL COMUNE DI CINISELLO BALSAMO</t>
  </si>
  <si>
    <t>CONTRIBUTO DESTINATO AI COMUNI PER LA PROMOZIONE DI COMPOSTIERE DI COMUNITA' NELLE ZONE ECONOMICHE AMBIENTALI</t>
  </si>
  <si>
    <t>CONTRIBUTO IN FAVORE DELLE REGIONI A STATUTO ORDINARIO PER IL RISTORO DELLE CATEGORIE SOGGETTE A RESTRIZIONI IN RELAZIONE ALL'EMERGENZA DA COVID-19</t>
  </si>
  <si>
    <t>CONTRIBUTO STRAORDINARIO ALLA PROVINCIA E AL COMUNE DI NAPOLI E AL COMUNE DI PALERMO PER L'ATTUAZIONE DI MISURE DI POLITICHE ATTIVE FINALIZZATE ALLA STABILIZZAZIONE OCCUPAZIONALE DEI LAVORATORI IMPIEGATI IN ATTIVITA' SOCIALMENTE UTILI.</t>
  </si>
  <si>
    <t>FONDO A FAVORE DEI CENTRI DELLA RETE ITALIANA SCREENING POLMONARE (RISP) PER LA REALIZZAZIONE DI PROGRAMMI DI PREVENZIONE E MONITORAGGIO DEL TUMORE DEL POLMONE</t>
  </si>
  <si>
    <t>FONDO A FAVORE DEI COMUNI PER INDIVIDUAZIONE DI SEDI ALTERNATIVE AGLI EDIFICI SCOLASTICI DA DESTINARE AL FUNZIONAMENTO DEI SEGGI ELETTORALI</t>
  </si>
  <si>
    <t>FONDO DA RIPARTIRE AI COMUNI PER LA CONCESSIONE DI UNA RIDUZIONE TARI IN FAVORE DELLE CATEGORIE ECONOMICHE INTERESSATE DALLE CHIUSURE OBBLIGATORIE DELLE RISPETTIVE ATTIVITA'</t>
  </si>
  <si>
    <t>FONDO DA RIPARTIRE TRA I COMUNI CHE HANNO PEGGIORATO IL DISAVANZO DI AMMINISTRAZIONE AL 31 DICEMBRE 2019</t>
  </si>
  <si>
    <t>FONDO DA RIPARTIRE TRA LE REGIONI E LE PROVINCE AUTONOME DI TRENTO E BOLZANO DA DESTINARE AL SOSTEGNO DELLE CATEGORIE ECONOMICHE PARTICOLARMENTE COLPITE DALL'EMERGENZA DA COVID-19, IVI INCLUSE LE IMPRESE ESERCENTI ATTIVITA' COMMERCIALE O DI RISTORAZIONE OPERANTI NEI CENTRI STORICI E LE IMPRESE OPERANTI NEL SETTORE DEI MATRIMONI E DEGLI EVENTI PRIVATI</t>
  </si>
  <si>
    <t>FONDO DA TRASFERIRE ALLA PRESIDENZA DEL CONSIGLIO DEI MINISTRI PER LA CONCESSIONE DI CONTRIBUTI A FAVORE DELLE ATTIVITA' ECONOMICHE E PRODUTTIVE DANNEGGIATE DAGLI ECCEZIONALI EVENTI METEOROLOGICI DEL 28 NOVEMBRE 2020 IN SARDEGNA</t>
  </si>
  <si>
    <t>FONDO DA TRASFERIRE ALLA PRESIDENZA DEL CONSIGLIO DEI MINISTRI PER PROMUOVERE ESPERIENZE DI FORMAZIONE E LAVORO PROFESSIONALIZZANTI PER GIOVANI NELLA PUBBLICA AMMINISTRAZIONE E CONTRATTI DI APPRENDISTATO ANCHE PER STUDENTI UNIVERSITARI</t>
  </si>
  <si>
    <t>FONDO DESTINATO A CONSENTIRE UNA PIU' EFFICACE DISTRIBUZIONE DEGLI UTENTI DEL TRASPORTO PUBBLICO DI LINEA E A REALIZZARE UN PIU' IDONEO RACCORDO TRA GLI ORARI DI INIZIO E TERMINE DELLE ATTIVITA' ECONOMICHE, LAVORATIVE E DIDATTICHE E GLI ORARI DEI SERVIZI DI TRASPORTO</t>
  </si>
  <si>
    <t>FONDO DESTINATO AI COMUNI PER IL RISTORO DELLE MANCATE ENTRATE DERIVANTI DALL'ESENZIONE DELL'IMPOSTA MUNICIPALE PROPRIA</t>
  </si>
  <si>
    <t>FONDO DESTINATO AI COMUNI PER IL RISTORO DELLE MINORI ENTRATE DERIVANTI DALL'ESONERO DEL PAGAMENTO DEL CANONE PATRIMONIALE DI CONCESSIONE, AUTORIZZAZIONE O ESPOSIZIONE PUBBLICITARIA E DEL CANONE DI CONCESSIONE PER L'OCCUPAZIONE DEGLI SPAZI E DELLE AREE PUBBLICHE</t>
  </si>
  <si>
    <t>FONDO DESTINATO,IN CONSIDERAZIONE DELLE MISURE DI CONTENIMENTO PER FRONTEGGIARE L'EMERGENZA EPIDEMIOLOGICA DA COVID-19, ALLA CONCESSIONE, IN FAVORE DELLE PERSONE CON MOBILITA' RIDOTTA, DI UN BUONO VIAGGIO DA UTILIZZARE PER GLI SPOSTAMENTI EFFETTUATI A MEZZO DEL SERVIZIO DI TAXI OVVERO DI NOLEGGIO CON CONDUCENTE</t>
  </si>
  <si>
    <t>FONDO DI SOLIDARIETA' ALIMENTARE E SOSTEGNO ALLE FAMIGLIE IN STATO DI BISOGNO</t>
  </si>
  <si>
    <t>FONDO IN FAVORE DEI COMUNI PER L’ISTITUZIONE DI SPAZI RISERVATI ALLA SOSTA GRATUITA DEI VEICOLI ADIBITI AL SERVIZIO DI PERSONE CON LIMITATA O IMPEDITA CAPACITA' MOTORIA MUNITI DI CONTRASSEGNO SPECIALE OVVERO DELLE DONNE IN STATO DI GRAVIDANZA</t>
  </si>
  <si>
    <t>FONDO PER CONTRIBUTI A COMUNI IN CUI SONO UBICATI SITI RICONOSCIUTI DALL'UNESCO COME PATRIMONIO DELL'UMANITA'</t>
  </si>
  <si>
    <t>FONDO PER CONTRIBUTI ALLE SPESE DEI COMUNI FINO A 3.000 ABITANTI PER L'ASSISTENZA AI MINORI PER I QUALI E' STATO DISPOSTO L'ALLONTANAMENTO DALLA CASA FAMILIARE CON PROVVEDIMENTO DELL'AUTORITA' GIUDIZIARIA</t>
  </si>
  <si>
    <t>FONDO PER IL CONCORSO A TITOLO DEFINITIVO AL RIMBORSO DELLE SPESE SOSTENUTE DALLE REGIONI E PROVINCE AUTONOME NELL'ANNO 2020 PER L'ACQUISTO DI DISPOSITIVI DI PROTEZIONE INDIVIDUALE E ALTRI BENI SANITARI INERENTI L'EMERGENZA</t>
  </si>
  <si>
    <t>FONDO PER IL CONCORSO AL PAGAMENTO DEL DEBITO DEI COMUNI CAPOLUOGO DELLE CITTA' METROPOLITANE</t>
  </si>
  <si>
    <t>FONDO PER IL CONCORSO AL RIMBORSO ALLE REGIONI PER L'ACQUISTO DEI FARMACI INNOVATIVI</t>
  </si>
  <si>
    <t>FONDO PER IL CONCORSO ALLA COPERTURA DEL MAGGIOR ONERE SOSTENUTO DAI COMUNI PER LA CORRESPONSIONE DELL'INCREMENTO DELL'INDENNITA' DI FUNZIONE DEI SINDACI DEI COMUNI CON POPOLAZIONE FINO A 5.000 ABITANTI</t>
  </si>
  <si>
    <t>FONDO PER IL FINANZIAMENTO DEL "PROGRAMMA #IOSONOAMBIENTE"</t>
  </si>
  <si>
    <t>FONDO PER IL POTENZIAMENTO DELLE COMPETENZE E LA RIQUALIFICAZIONE PROFESSIONALE" (FPCRP)</t>
  </si>
  <si>
    <t>FONDO PER IL RISTORO AI COMUNI DELLE MINORI ENTRATE DERIVANTI DALL'ESENZIONE DELLA PRIMA RATA IMU PER GLI IMMOBILI POSSEDUTI DAI SOGGETTI PASSIVI BENEFICIARI DEL CONTRIBUTO A FONDO PERDUTO IN FAVORE DI OPERATORI ECONOMICI</t>
  </si>
  <si>
    <t>FONDO PER IL RISTORO AI COMUNI DELLE MINORI ENTRATE DERIVANTI DALL'IMPOSTA COMUNALE SULLA PUBBLICITA' E IL CANONE PER L'AUTORIZZAZIONE ALL'INSTALLAZIONE DEI MEZZI PUBBLICITARI, RIFERITI ALLE INSEGNE DI ESERCIZIO DI ATTIVITA' COMMERCIALI E DI PRODUZIONE DI BENI O SERVIZI, NONCHE' LA TASSA PER L'OCCUPAZIONE DI SPAZI ED AREE PUBBLICHE E IL CANONE PER L'OCCUPAZIONE DI SPAZI ED AREE PUBBLICHE, PER LE ATTIVITA' CON SEDE LEGALE OD OPERATIVA NEI TERRITORI DELLE REGIONI ABRUZZO, LAZIO, MARCHE E UMBRIA, INTERESSATI DAGLI EVENTI SISMICI VERIFICATISI A FAR DATA DAL 24 AGOSTO 2016</t>
  </si>
  <si>
    <t>FONDO PER INTERVENTI DI SANIFICAZIONE DEI LOCALI SEDI DI SEGGIO ELETTORALE IN OCCASIONE DELLE CONSULTAZIONI ELETTORALI</t>
  </si>
  <si>
    <t>FONDO PER LA VALORIZZAZIONE DELLE UNIVERSITA' A VOCAZIONE COLLEGIALE</t>
  </si>
  <si>
    <t>FONDO PER L'APPROVVIGIONAMENTO IDRICO DEI COMUNI DELLE ISOLE MINORI CON POPOLAZIONE INFERIORE A 15.000 ABITANTI</t>
  </si>
  <si>
    <t>FONDO PER L'EROGAZIONE DI CONTRIBUTI IN FAVORE DEI COMUNI DI FRONTIERA INTERESSATI DALLA GESTIONE DEI FLUSSI MIGRATORI.</t>
  </si>
  <si>
    <t>FONDO PER SOSTENERE LE PICCOLE E MEDIE CITTA' D'ARTE E I BORGHI COLPITE DALLA DIMINUZIONE DEI FLUSSI TURISTICI DOVUTI ALL'EPIDEMIA DA COVID-19</t>
  </si>
  <si>
    <t>FONDO RELATIVO AL CONTRIBUTO STATALE A TITOLO DEFINITIVO ALLE ULTERIORI SPESE SANITARIE COLLEGATE ALL'EMERGENZA DELLE REGIONI E PROVINCE AUTONOME NELL'ANNO 2021</t>
  </si>
  <si>
    <t>FONDO SCUOLE DEI MESTIERI</t>
  </si>
  <si>
    <t>FONDO STRAORDINARIO PER IL SOSTEGNO AL TURISMO</t>
  </si>
  <si>
    <t>FONDO, PER LA PROMOZIONE DEL BENESSERE E DELLA PERSONA, FINALIZZATO A FAVORIRE L'ACCESSO AI SERVIZI PSICOLOGICI DELLE FASCE PIU' DEBOLI DELLA POPOLAZIONE, CON PRIORITA' PER I PAZIENTI AFFETTI DA PATOLOGIE ONCOLOGICHE, NONCHE' PER IL SUPPORTO PSICOLOGICO DEI BAMBINI E DEGLI ADOLESCENTI IN ETA' SCOLARE</t>
  </si>
  <si>
    <t>INDENNITA' STRAORDINARIA DI CONTINUITA' REDDITUALE ED OPERATIVA – ISCRO</t>
  </si>
  <si>
    <t>MINORI ENTRATE CONTRIBUTIVE PER ASSUNZIONI A TEMPO INDETERMINATO CON CONTRATTO DI RIOCCUPAZIONE</t>
  </si>
  <si>
    <t>ORGANISMO PUBBLICO PER LO SVOLGIMENTO DI FUNZIONI E COMPETENZE RELATIVE ALLA SALVAGUARDIA DELLA CITTA' DI VENEZIA E DELLA ZONA LAGUNARE E AL MANTENIMENTO DEL REGIME IDRAULICO LAGUNARE</t>
  </si>
  <si>
    <t>QUOTA PARTE DEL FONDO PER LA CONCESSIONE DI CONTRIBUTI A SOGGETTI OPERANTI ALL'INTERNO DI COMPRENSORI SCIISTICI DESTINATA AI MAESTRI, SCUOLE DI SCI E IMPRESE TURISTICHE</t>
  </si>
  <si>
    <t>RISORSE DA DESTINARE ALL'ASSEGNO TEMPORANEO PER I FIGLI MINORI</t>
  </si>
  <si>
    <t>SOMMA DA ASSEGNARE AGLI ISTITUTI ZOOPROFILATTICI SPERIMENTALI PER LE ASSUNZIONI DI PERSONALE CON CONTRATTO A TEMPO DETERMINATO NEL RUOLO NON DIRIGENZIALE DELLA RICERCA SANITARIA E DELLE RELATIVE ATTIVITA' DI SUPPORTO</t>
  </si>
  <si>
    <t>SOMMA DA ASSEGNARE ALLA PRESIDENZA DEL CONSIGLIO DEI MINISTRI PER LA STRUTTURA DI MISSIONE "UNITA' PER LA RAZIONALIZZAZIONE ED IL MIGLIORAMENTO DELLA REGOLAZIONE"</t>
  </si>
  <si>
    <t>SOMMA DA ASSEGNARE ALLA PRESIDENZA DEL CONSIGLIO PER LA STRUTTURA CON FUNZIONI DI SEGRETERIA TECNICA PER IL SUPPORTO DELLE ATTIVITA' DELLA CABINA DI REGIA E DEL TAVOLO PERMANENTE</t>
  </si>
  <si>
    <t>SOMMA DA ASSEGNARE ALL'AGENZIA PER LA CYBERSICUREZZA NAZIONALE</t>
  </si>
  <si>
    <t>SOMMA DA ASSEGNARE ALL'E.N.I.T. - AGENZIA NAZIONALE DEL TURISMO</t>
  </si>
  <si>
    <t>SOMMA DA ASSEGNARE ALL'ISTITUTO SUPERIORE PER LA PROTEZIONE E LA RICERCA AMBIENTALE (ISPRA) PER L'ELABORAZIONE DI UNO STUDIO PER L'ATTUAZIONE DEI PROCESSI DI INTEROPERABILITA' TRA I SISTEMI INFORMATIVI CORRELATI AGLI INTERVENTI DI MITIGAZIONE DEL DISSESTO IDROGEOLOGICO E PER LE RELATIVE ATTIVITA' TECNICHE E OPERATIVE</t>
  </si>
  <si>
    <t>SOMMA DA CORRISPONDERE ALL'INPS, EX GESTIONE ENPALS, PER IL TRATTAMENTO PENSIONISTICO DEI LAVORATORI DELLO SPETTACOLO</t>
  </si>
  <si>
    <t>SOMMA DA TRASFERIRE ALLA CASSA PER I SERVIZI ENERGETICI E AMBIENTALI PER CONTENERE GLI EFFETTI DEGLI AUMENTI DEI PREZZI NEL SETTORE DEL GAS NATURALE E RIDURRE LE ALIQUOTE RELATIVE AGLI ONERI GENERALI DI SISTEMA PER IL SETTORE DEL GAS</t>
  </si>
  <si>
    <t>SOMMA DA TRASFERIRE ALLA CASSA PER I SERVIZI ENERGETICI E AMBIENTALI PER IL CONTENIMENTO DEGLI EFFETTI DEGLI AUMENTI DEI PREZZI NEL SETTORE ELETTRICO E DEL GAS NATURALE CON IL RAFFORZAMENTO DEL BONUS SOCIALE ELETTRICO E GAS</t>
  </si>
  <si>
    <t>SOMMA DA TRASFERIRE ALLA CASSA PER I SERVIZI ENERGETICI E AMBIENTALI PER IL SOSTEGNO DI MISURE PER IL SETTORE ELETTRICO</t>
  </si>
  <si>
    <t>SOMMA DA TRASFERIRE ALLA PRESIDENZA DEL CONSIGLIO DEI MINISTRI PER IL FONDO A RISTORO DELLE SPESE SANITARIE PER I TEST DI DIAGNOSI COVID 19 IN FAVORE DELLE ASSOCIAZIONI SPORTIVE PROFESSIONISTICHE E DELLE SOCIETA' ED ASSOCIAZIONI SPORTIVE DILETTANTISTICHE ISCRITTE AL REGISTRO DEL CONI OPERANTI IN DISCIPLINE AMMESSE AI GIOCHI OLIMPICI E PARALIMPICI</t>
  </si>
  <si>
    <t>SOMMA DA TRASFERIRE ALLA PRESIDENZA DEL CONSIGLIO DEI MINISTRI PER IL FONDO NAZIONALE PER L'INFANZIA E L'ADOLESCENZA</t>
  </si>
  <si>
    <t>SOMMA DA TRASFERIRE ALLA PRESIDENZA DEL CONSIGLIO DEI MINISTRI PER IL FONDO PER GENITORI LAVORATORI SEPARATI O DIVORZIATI AL FINE DI GARANTIRE LA CONTINUITA' DI VERSAMENTO DELL'ASSEGNO DI MANTENIMENTO</t>
  </si>
  <si>
    <t>SOMMA DA TRASFERIRE ALLA PRESIDENZA DEL CONSIGLIO DEI MINISTRI PER IL FONDO PER L'INCLUSIONE DELLE PERSONE CON DISABILITA'</t>
  </si>
  <si>
    <t>SOMMA DA TRASFERIRE ALLA PRESIDENZA DEL CONSIGLIO DEI MINISTRI PER LA STIPULA DELLA CONVENZIONE PER IL SUPPORTO TECNICO PER LA RICOGNIZIONE DEL NUMERO E DELLA CLASSIFICAZIONE FUNZIONALE DELLE STRUTTURE SANITARIE, ASSISTENZIALI E SCOLASTICHE E DELLE INFRASTRUTTURE STRADALI, AUTOSTRADALI, FERROVIARIE, PORTUALI E AEROPORTUALI</t>
  </si>
  <si>
    <t>SOMMA DA TRASFERIRE ALLA PRESIDENZA DEL CONSIGLIO DEI MINISTRI PER LE SPESE DI PERSONALE, IN POSSESSO DI SPECIFICA ED ELEVATA COMPETENZA, DELLA STRUTTURA PER L'INNOVAZIONE TECNOLOGICA E LA TRANSIZIONE DIGITALE</t>
  </si>
  <si>
    <t>SOMMA DA TRASFERIRE ALLA PRESIDENZA DEL CONSIGLIO DEI MINISTRI PER LO SVOLGIMENTO DELLE ATTIVITA' RELATIVE AL NUCLEO PNRR - STATO REGIONI</t>
  </si>
  <si>
    <t>SOMMA DA TRASFERIRE ALL'UNIVERSITA' DEGLI STUDI DI ROMA "TOR VERGATA" PER LA DEFINIZIONE DEL CONTENZIOSO IN ESSERE PER LA MANCATA REALIZZAZIONE DEL COMPLESSO SPORTIVO POLIFUNZIONALE DENOMINATO "CITTA' DELLO SPORT"</t>
  </si>
  <si>
    <t>SOMME DA ASSEGNARE AGLI ENTI LOCALI, IVI COMPRESE LE UNIONI DEI COMUNI RICOMPRESI NEI CRATERI DEL SISMA DEL 2002, DEL SISMA DEL 2009, DEL SISMA DEL 2012 E DEL SISMA DEL 2016, PER IL CONCORSO AL FINANZIAMENTO DEGLI ONERI DERIVANTI DALLE ASSUNZIONI A TEMPO INDETERMINATO</t>
  </si>
  <si>
    <t>SOMME DA ASSEGNARE AI COMUNI A TITOLO DI IMPOSTA IMMOBILIARE SULLE PIATTAFORME MARINE</t>
  </si>
  <si>
    <t>SOMME DA ASSEGNARE AI COMUNI SEDE DI CAPOLUOGO DI CITTA' METROPOLITANA CON DISAVANZO PRO-CAPITE SUPERIORE A EURO 700</t>
  </si>
  <si>
    <t>SOMME DA ASSEGNARE ALLE REGIONI E ALLE PROVINCE AUTONOME DI TRENTO E DI BOLZANO PER GARANTIRE LA SICUREZZA DEL PERSONALE IMPIEGATO NELLE RSA E NELLE ALTRE STRUTTURE RESIDENZIALI</t>
  </si>
  <si>
    <t>SOMME DA DESTINARE AI SUBCOMMISSARI DELLA STRUTTURA DI SUPPORTO DEL COMMISSARIO UNICO PER LA BONIFICA DELLE DISCARICHE ABUSIVE</t>
  </si>
  <si>
    <t>SOMME DA DESTINARE AL PERSONALE DELLA STRUTTURA DI SUPPORTO PER L'ESERCIZIO DELLE FUNZIONI COMMISSARIALI, POSTA ALLE DIRETTE DIPENDENZE DEL COMMISSARIO DEL COMPRENSORIO BAGNOLI-COROGLIO</t>
  </si>
  <si>
    <t>SOMME DA DESTINARE AL PERSONALE DELLA STRUTTURA DI SUPPORTO PER L'ESERCIZIO DELLE FUNZIONI COMMISSARIALI, POSTA ALLE DIRETTE DIPENDENZE DEL COMMISSARIO DELLA CITTA' DI TARANTO</t>
  </si>
  <si>
    <t>SOMME DA DESTINARE ALLA PROMOZIONE DELLE POLITICHE DEL TURISMO</t>
  </si>
  <si>
    <t>SOMME DA DESTINARE ALL'AGENZIA ICE PER LE COPERTURE ASSICURATIVE DEL PERSONALE INVIATO ALL'ESTERO.</t>
  </si>
  <si>
    <t>SOMME DA DESTINARE ALL'AGENZIA ITALIANA PER LA COOPERAZIONE ALLO SVILUPPO PER LE COPERTURE ASSICURATIVE DEL PERSONALE INVIATO ALL'ESTERO.</t>
  </si>
  <si>
    <t>SOMME DA TRASFERIRE ALLA PRESIDENZA DEL CONSIGLIO DEI MINISTRI PER LA CONCESSIONE DI UN CONTRIBUTO A FONDO PERDUTO IN FAVORE DEGLI ORGANIZZATORI DI EVENTI DEL CAMPIONATO DEL MONDO MOTOGP</t>
  </si>
  <si>
    <t>SOMME DA TRASFERIRE ALLA PRESIDENZA DEL CONSIGLIO DEI MINISTRI PER LA CONCESSIONE DI UN CONTRIBUTO A FONDO PERDUTO PER LE SPESE DI GESTIONE E DI MANUTENZIONE DEGLI IMPIANTI NATATORI</t>
  </si>
  <si>
    <t>SOMME DESTINATE AI COLLEGI UNIVERSITARI DI MERITO ACCREDITATI PER L'ACQUISTO DI DISPOSITIVI DIGITALI PER GLI STUDENTI OVVERO PIATTAFORME DIGITALI, PER LA RICERCA O LA DIDATTICA A DISTANZA, NONCHE' AGLI INTERVENTI DI AMMODERNAMENTO STRUTTURALE E TECNOLOGICO DELLE INFRASTRUTTURE PER LO SVOLGIMENTO DELLE ATTIVITA' DI RICERCA O DIDATTICA</t>
  </si>
  <si>
    <t>SOMME DESTINATE AL SOSTEGNO DELLE FONDAZIONI LIRICO-SINFONICHE A FRONTE DERIVANTI DA RIPARTO DEL FONDO EMERGENZE DI PARTE CORRENTE DI CUI ALL'ART. 89 DL N. 18 DEL 2020</t>
  </si>
  <si>
    <t>SOMME DESTINATE ALL' AUTORITA' DI REGOLAZIONE DEI TRASPORTI</t>
  </si>
  <si>
    <t>SOMME DESTINATE ALLE UNIVERSITA' NON STATALI PER L'ACQUISTO DI DISPOSITIVI DIGITALI PER GLI STUDENTI OVVERO PIATTAFORME DIGITALI, PER LA RICERCA O LA DIDATTICA A DISTANZA, NONCHE' AGLI INTERVENTI DI AMMODERNAMENTO STRUTTURALE E TECNOLOGICO DELLE INFRASTRUTTURE PER LO SVOLGIMENTO DELLE ATTIVITA' DI RICERCA O DIDATTICA</t>
  </si>
  <si>
    <t>SOMME DESTINATE ALLE UNIVERSITA' STATALI PER L'ACQUISTO DI DISPOSITIVI DIGITALI PER GLI STUDENTI OVVERO PIATTAFORME DIGITALI, PER LA RICERCA O LA DIDATTICA A DISTANZA, NONCHE' AGLI INTERVENTI DI AMMODERNAMENTO STRUTTURALE E TECNOLOGICO DELLE INFRASTRUTTURE PER LO SVOLGIMENTO DELLE ATTIVITA' DI RICERCA O DIDATTICA</t>
  </si>
  <si>
    <t>SOMME PER LA FUNZIONALITA' DI ANAS SPA</t>
  </si>
  <si>
    <t>SOMME PER L'ISTITUZIONE DI UNA SORVEGLIANZA SISTEMATICA DEL SARS-COV-2 E DELLE SUE VARIANTI NELLE ACQUE REFLUE</t>
  </si>
  <si>
    <t>SOSPENSIONE TRASMISSIONE DI ATTI, DOCUMENTI E ISTANZE MANCATI PAGAMENTI IN CASO DI IMPEDIMENTO DEL LIBERO PROFESSIONISTA, DETERMINATO DAL COVID 19</t>
  </si>
  <si>
    <t>TRAINING E SIMULAZIONE PER LE FINALITA' DI CUI ALLA LEGGE 10 FEBBRAIO 2020, N. 10</t>
  </si>
  <si>
    <t>ALTA QUALIFICAZIONE E RICERCA NEL CAMPO DELLE SCIENZE DELLA DIFESA E DELLA SICUREZZA. SPESE PER BANDI PER CORSI DI DOTTORATO.</t>
  </si>
  <si>
    <t>ASSEGNAZIONE ANNUA A FAVORE DELLA SCUOLA EUROPEA DI ISPRA- VARESE</t>
  </si>
  <si>
    <t>ASSEGNI VITALIZI A FAVORE DEGLI EX DEPORTATI NEI CAMPI DI STERMINIO NAZISTA K.Z. E DEI LORO FAMILIARI SUPERSTITI, IVI COMPRESI GLI INTERESSI LEGALI, IN QUANTO DOVUTI</t>
  </si>
  <si>
    <t>ASSEGNI VITALIZI A FAVORE DEI PERSEGUITATI POLITICI E RAZZIALI E DEI LORO FAMILIARI SUPERSTITI IVI COMPRESI GLI INTERESSI LEGALI IN QUANTO DOVUTI</t>
  </si>
  <si>
    <t>BORSE DI STUDIO RISERVATE ALLE VITTIME DEL TERRORISMO E DELLA CRIMINALITA' ORGANIZZATA NONCHE' AGLI ORFANI E AI FIGLI</t>
  </si>
  <si>
    <t>CONCESSIONE DI UN CONTRIBUTO ALL'ASSOCIAZIONE CULTURALE VILLA VIGONI DI MENAGGIO</t>
  </si>
  <si>
    <t>CONTRIBUTI A FAVORE DELLE ISTITUZIONI PRO-CIECHI</t>
  </si>
  <si>
    <t>CONTRIBUTI A FAVORE DI ENTI E ASSOCIAZIONI</t>
  </si>
  <si>
    <t>CONTRIBUTI A FAVORE DI ENTI ED ISTITUZIONI VARIE CHE OPERANO NEL SETTORE DELLA PROTEZIONE DELLA NATURA, DEI PARCHI NAZIONALI E DELLE RISERVE NATURALI.</t>
  </si>
  <si>
    <t>CONTRIBUTI A ISTITUZIONI SOCIALI NONCHE' PER LA PROMOZIONE CULTURALE</t>
  </si>
  <si>
    <t>CONTRIBUTI A ISTITUZIONI SOCIALI PRIVATE PER IL FINANZIAMENTO DELLA RICERCA SULLA STORIA E SULLA CULTURA DEL MEDIOEVO ITALIANO ED EUROPEO</t>
  </si>
  <si>
    <t>CONTRIBUTI AD ENTI E ISTITUTI CULTURALI</t>
  </si>
  <si>
    <t>CONTRIBUTI IN DENARO, LIBRI E MATERIALE DIDATTICO E RELATIVE SPESE DI SPEDIZIONE AD ENTI, ASSOCIAZIONI E COMITATI PER L'ASSISTENZA EDUCATIVA, SCOLASTICA, CULTURALE, RICREATIVA E SPORTIVA DEI LAVORATORI ITALIANI ALL'ESTERO E DELLE LORO FAMIGLIE.</t>
  </si>
  <si>
    <t>CONTRIBUTI IN FAVORE DEI FAMILIARI DEL PERSONALE DELLE FORZE ARMATE IMPEGNATO NELLE AZIONI DI CONTENIMENTO, DI CONTRASTO E DI GESTIONE DELL'EMERGENZA EPIDEMIOLOGICA DA COVID-19, DECEDUTO PER EFFETTO, DIRETTO O COME CONCAUSA, DEL CONTAGIO DA COVID-19</t>
  </si>
  <si>
    <t>CONTRIBUTI IN FAVORE DELLE SCUOLE DI ECCELLENZA NAZIONALE OPERANTI NELL'AMBITO DELL'ALTISSIMA FORMAZIONE MUSICALE, DI RILEVANTE INTERESSE CULTURALE, AL FINE DI GARANTIRE IL PROSEGUIMENTO DELLA LORO ATTIVITA'</t>
  </si>
  <si>
    <t>CONTRIBUTO AL CONSIGLIO GENERALE DEGLI ITALIANI ALL'ESTERO PER LE SPESE DI FUNZIONAMENTO</t>
  </si>
  <si>
    <t>CONTRIBUTO ALL' ACCADEMIA DEL CINEMA ITALIANO - PREMIO DAVID DI DONATELLO</t>
  </si>
  <si>
    <t>CONTRIBUTO ALLA FONDAZIONE GIUSEPPE DI VAGNO PER L'ISTITUZIONE DEL "PREMIO BIENNALE DI RICERCA GIUSEPPE DI VAGNO"</t>
  </si>
  <si>
    <t>CONTRIBUTO ALLA FONDAZIONE PATRIMONIO COMUNE DELL'ASSOCIAZIONE NAZIONALE DEI COMUNI ITALIANI PER SUPPORTO TECNICO AGLI ENTI LOCALI NELL'INDIVIDUAZIONE, NELLA REGOLARIZZAZIONE, NELLA TRASFORMAZIONE E NELLA MESSA A NORMA DELLE STRUTTURE DI PROPRIETA' DEI MEDESIMI ENTI DA UTILIZZARE PER L'EMERGENZA DA COVID-19</t>
  </si>
  <si>
    <t>CONTRIBUTO ALL'ACCADEMIA NAZIONALE DEI LINCEI</t>
  </si>
  <si>
    <t>CONTRIBUTO ALL'ASSOCIAZIONE NAZIONALE VIGILI DEL FUOCO VOLONTARI</t>
  </si>
  <si>
    <t>CONTRIBUTO ALLE SPESE DI GESTIONE E FUNZIONAMENTO DELLA FONDAZIONE "REAL SITO DI CARDITELLO"</t>
  </si>
  <si>
    <t>CONTRIBUTO ANNUO A FAVORE DELL'ASSOCIAZIONE NAZIONALE VITTIME CIVILI DI GUERRA</t>
  </si>
  <si>
    <t>CONTRIBUTO DA ASSEGNARE ALLA FONDAZIONE GRAZIADIO ISAIA ASCOLI PER LA FORMAZIONE E LA TRASMISSIONE DELLA CULTURA EBRAICA</t>
  </si>
  <si>
    <t>CONTRIBUTO IN FAVORE DELLA FONDAZIONE LUIGI EINAUDI ONLUS PER LE ATTIVITA' DI DIGITALIZZAZIONE DEI PROPRI FONDI ARCHIVISTICI</t>
  </si>
  <si>
    <t>CONTRIBUTO IN FAVORE DI FESTIVAL DI RILEVANZA INTERNAZIONALE</t>
  </si>
  <si>
    <t>CONTRIBUTO PER IL FUNZIONAMENTO DELLA FONDAZIONE LA TRIENNALE DI MILANO</t>
  </si>
  <si>
    <t>CONTRIBUTO PER IL SOSTEGNO E LA VALORIZZAZIONE DI FESTIVAL MUSICALI ED OPERISTICI ITALIANI DI ASSOLUTO PRESTIGIO INTERNAZIONALE</t>
  </si>
  <si>
    <t>CONTRIBUTO PER LA TUTELA E LA PROMOZIONE DEL PATRIMONIO MORALE, CULTURALE, STORICO DEI LUOGHI DI MEMORIA DELLA LOTTA AL NAZIFASCISMO, DELLA RESISTENZA E DELLA LIBERAZIONE DESTINATO AL CIVICO MUSEO DELLA RISIERA DI SAN SABBA - MONUMENTO NAZIONALE, ALLA FONDAZIONE EX CAMPO FOSSOLI, ALL'ISTITUTO E MUSEO ALCIDE CERVI, AL COMITATO REGIONALE PER LE ONORANZE AI CADUTI DI MARZABOTTO, AL PARCO NAZIONALE DELLA PACE DI SANT'ANNA DI STAZZEMA</t>
  </si>
  <si>
    <t>CONTRIBUTO PER LE SPESE SOSTENUTE PER LA FREQUENZA DELLE LEZIONI DI MUSICA DEI FIGLI MINORI DI ANNI SEDICI A SCUOLE DI MUSICA ISCRITTE NEI RELATIVI REGISTRI REGIONALI NONCHE' PER LA FREQUENZA DI CORI, BANDE E SCUOLE DI MUSICA RICONOSCIUTI DA UNA PUBBLICA AMMINISTRAZIONE.</t>
  </si>
  <si>
    <t>CONTRIBUTO STRAORDINARIO ALLA FONDAZIONE CENTRO STUDI INVESTIMENTI SOCIALI - CENSIS</t>
  </si>
  <si>
    <t>CONTRIBUTO STRAORDINARIO IN FAVORE DELLA BASILICA DI SAN FRANCESCO IN ASSISI, PER L'ESECUZIONE DI INTERVENTI DI MANUTENZIONE ORDINARIA</t>
  </si>
  <si>
    <t>DUE PER MILLE DEL GETTITO IRPEF ALLE ASSOCIAZIONI CULTURALI</t>
  </si>
  <si>
    <t>FONDO DESTINATO AL RICONOSCIMENTO DI UN INDENNIZZO DEI DANNI AGLI IMMOBILI DERIVANTI DALL'ESPOSIZIONE PROLUNGATA ALL'INQUINAMENTO PROVOCATO DAGLI STABILIMENTI SIDERURGICI DI TARANTO DEL GRUPPO ILVA</t>
  </si>
  <si>
    <t>FONDO DESTINATO ALLA CONCESSIONE DI CONTRIBUTI ECONOMICI IN FAVORE DEI FAMILIARI DEL PERSONALE DELLE FORZE DI POLIZIA E DEL CORPO NAZIONALE DEI VIGILI DEL FUOCO, DECEDUTO IN QUANTO IMPEGNATO NELLE AZIONI DI CONTENIMENTO, DI CONTRASTO E DI GESTIONE DELL'EMERGENZA EPIDEMIOLOGICA DA COVID-19</t>
  </si>
  <si>
    <t>FONDO FINALIZZATO A CORRISPONDERE UN CONTRIBUTO ALLE SPESE DI LOCAZIONE ABITATIVA PER GLI STUDENTI FUORI SEDE RESIDENTI IN LUOGO DIVERSO RISPETTO A QUELLO DOVE E' UBICATO L’IMMOBILE LOCATO</t>
  </si>
  <si>
    <t>FONDO PER CONCORRERE ALLE SPESE SOSTENUTE E NON COPERTE DA CONTRIBUTI O SOSTEGNI PUBBLICI DI ALTRA NATURA PER L'ACQUISTO DI LIBRI DI TESTO E DI ALTRI CONTENUTI DIDATTICI, ANCHE DIGITALI, RELATIVI AI CORSI D'ISTRUZIONE SCOLASTICA FINO ALL'ASSOLVIMENTO DELL'OBBLIGO DI ISTRUZIONE SCOLASTICA</t>
  </si>
  <si>
    <t>FONDO PER CONSENTIRE AI CITTADINI ITALIANI RESIDENTI ALL'ESTERO, CHE ATTESTINO LA LORO ISCRIZIONE ALL'ANAGRAFE DEGLI ITALIANI RESIDENTI ALL'ESTERO, L'INGRESSO GRATUTITO NELLA RETE DEI MUSEI, DELLE AREE E DEI PARCHI ARCHEOLOGICI DI PERTINENZA PUBBLICA DI CUI ALL'ART. 101 DEL DLGS 2004, N. 42</t>
  </si>
  <si>
    <t>FONDO PER GARANTIRE L'INDENNIZZO DEI TITOLARI DI TITOLI DI VIAGGIO E VOUCHER EMESSI DALL'AMMINISTRAZIONE STRAORDINARIA (SOCIETA' AEREA ITALIANA S.P.A.) IN CONSEGUENZA DELLE MISURE DI CONTENIMENTO PREVISTE PER L'EMERGENZA COVID-19</t>
  </si>
  <si>
    <t>FONDO PER I TEST GENOMICI PER IL CARCINOMA MAMMARIO ORMONORESPONSIVO IN STADIO PRECOCE</t>
  </si>
  <si>
    <t>FONDO PER IL DIRITTO DI PRESTITO PUBBLICO</t>
  </si>
  <si>
    <t>FONDO PER IL FINANZIAMENTO DI INTERVENTI FORMATIVI DI ECCELLENZA A CURA DI ENTI O DI ASSOCIAZIONI IN MATERIA DI DIRITTO PENALE INTERNAZIONALE E DI TUTELA DEI DIRITTI UMANI</t>
  </si>
  <si>
    <t>FONDO PER IL RIMBORSO DELLE SPESE LEGALI AGLI IMPUTATI ASSOLTI NEL PROCESSO PENALE</t>
  </si>
  <si>
    <t>FONDO PER IL RISPARMIO DI RISORSE IDRICHE</t>
  </si>
  <si>
    <t>FONDO PER IL SOSTEGNO DEL SETTORE DEI FESTIVAL, DEI CORI E BANDE MUSICALI E DELLA MUSICA JAZZ</t>
  </si>
  <si>
    <t>FONDO PER IL SOSTEGNO DELLE STRUTTURE RICETTIVE EXTRALBERGHIERE A CARATTERE NON IMPRENDITORIALE</t>
  </si>
  <si>
    <t>FONDO PER LA CONSERVAZIONE E LA INFORMATIZZAZIONE DEGLI ARCHIVI DEI MOVIMENTI POLITICI E DEGLI ORGANISMI DI RAPPRESENTANZA DEI LAVORATORI</t>
  </si>
  <si>
    <t>FONDO PER LA CORRESPONSIONE AI LAVORATORI AUTONOMI VOLONTARI DEL CORPO NAZIONALE DEL SOCCORSO ALPINO E SPELEOLOGICO DEL CLUB ALPINO ITALIANO (CAI), DELL' INDENNITA' PER IL MANCATO REDDITO RELATIVO AI GIORNI IN CUI SI SONO ASTENUTI DAL LAVORO</t>
  </si>
  <si>
    <t>FONDO PER LA LOTTA E ALLA POVERTA' E ALL'ESCLUSIONE SOCIALE</t>
  </si>
  <si>
    <t>FONDO PER LA RICERCA IN CAMPO ECONOMICO E SOCIALE</t>
  </si>
  <si>
    <t>FONDO PER L'ACCOGLIENZA DEI MINORI STRANIERI NON ACCOMPAGNATI</t>
  </si>
  <si>
    <t>FONDO PER L'ACQUISTO DI VACCINI ANTI SARS-COV-2 E DEI FARMACI PER LA CURA DEI PAZIENTI CON COVID-19.</t>
  </si>
  <si>
    <t>FONDO PER LE SPESE DEGLI ISTITUTI DI PATRONATO CONNESSE AL REDDITO DI CITTADINANZA</t>
  </si>
  <si>
    <t>FONDO PER L'INDENIZZO DEI CONSUMATORI TITOLARI DI VOUCHER NON UTILIZZATI ALLA SCADENZA DI VALIDITA' E NON RIMBORSATI A CAUSA DELL'INSOLVENZA O DEL FALLIMENTO DELL'OPERATORE TURISTICO</t>
  </si>
  <si>
    <t>FONDO PER SOSTEGNO ECONOMICO ALLE ISTITUZIONI PUBBLICHE DI ASSISTENZA E BENEFICENZA</t>
  </si>
  <si>
    <t>FONDO SPECIALE DESTINATO AL SODDISFACIMENTO DELLE ESIGENZE PRIORITARIAMENTE DI NATURA ALIMENTARE E SUCCESSIVAMENTE ANCHE ENERGETICHE DEI CITTADINI MENO ABBIENTI</t>
  </si>
  <si>
    <t>FONDO STRAORDINARIO PER IL SOSTEGNO DEGLI ENTI DEL TERZO SETTORE</t>
  </si>
  <si>
    <t>FONDO TUTELA VISTA</t>
  </si>
  <si>
    <t>GESTIONE DI PROGRAMMI E INTERVENTI VOLTI AL SOSTEGNO DELLE SOCIETA' COOPERATIVE E DEI LORO CONSORZI - GESTIONE FINANZIARIA DELLE PARTECIPAZIONI IN SOCIETA' DI PROMOZIONE E SVILUPPO DELLE SOCIETA' COOPERATIVE</t>
  </si>
  <si>
    <t>IMPORTO DIFFERENZIALE TRA LE SOMME VERSATE PER I SERVIZI SVOLTI DAI MILITARI DELLA GUARDIA DI FINANZA FUORI DALL'UFFICIO DOGANALE E LA SPESA RELATIVA ALLA CORRESPONSIONE AGLI STESSI DEL TRATTAMENTO DI MISSIONE DA ATTRIBUIRE AL FONDO DI PREVIDENZA PER SOTTOUFFICIALI E MILITARI DI TRUPPA, ALLA CASSA UFFICIALI E AL FONDO DI ASSISTENZA PER I FINANZIERI.</t>
  </si>
  <si>
    <t>INCENTIVI DI NATURA ECONOMICA FINALIZZATI ALLA PROSECUZIONE DEGLI STUDI DA ASSEGNARE AGLI STUDENTI CHE ABBIANO CONSEGUITO RISULTATI SCOLASTICI DI PARTICOLARE VALORE</t>
  </si>
  <si>
    <t>INDENNIZZI E PREMI DA CORRISPONDERE IN DIPENDENZA DI RITROVAMENTI E DI RECUPERI DI OGGETTI D'ARTE</t>
  </si>
  <si>
    <t>INIZIATIVE A FAVORE DELLE ATTIVITA' DI PROMOZIONE E SVILUPPO DELLA COOPERAZIONE</t>
  </si>
  <si>
    <t>INTERVENTI IN FAVORE DEI DETENUTI TOSSICODIPENDENTI E DI QUELLI AFFETTI DA INFEZIONE HIV, IVI COMPRESI QUELLI RELATIVI A L'ADEGUAMENTO E SISTEMAZIONE DELLE STRUTTURE PENITENZIARIE. TRATTAMENTO SOCIO SANITARIO, RECUPERO E REINSERIMENTO DEI TOSSICODIPENDENTI. CONVENZIONI CON STRUTTURE ESTERNE, CORSI DI ADDESTRAMENTO E RIQUALIFICAZIONE DEL PERSONALE DEL DIPARTIMENTO DI GIUSTIZIA MINORILE E DI COMUNITA'.</t>
  </si>
  <si>
    <t>QUOTA DEL 20 PER CENTO DELLE SANZIONI PECUNIARIE RISCOSSE IN MATERIA DI IMPOSTE DIRETTE DA DESTINARE AL FONDO DI PREVIDENZA PER IL PERSONALE DEL MINISTERO DELL'ECONOMIA E DELLE FINANZE ED AL FONDO DI ASSISTENZA PER I FINANZIERI, PER SCOPI ISTITUZIONALI.</t>
  </si>
  <si>
    <t>QUOTA DEL 30 PER CENTO DEL GETTITO DEI TRIBUTI SPECIALI DI CUI ALLA TABELLA 'A' ALLEGATA AL DECRETO DEL PRESIDENTE DELLA REPUBBLICA 26 OTTOBRE 1972, N. 648, RISCOSSI PER I SERVIZI RESI DAL MINISTERO DELL'ECONOMIA E DELLE FINANZE, DA ATTRIBUIRE AL FONDO DI PREVIDENZA PER IL PERSONALE DEL MINISTERO DELLE FINANZE</t>
  </si>
  <si>
    <t>QUOTA DEL FONDO PER LE EMERGENZE A FAVORE DELLE IMPRESE E DELLE ISTITUZIONI CULTURALI, NONCHE' DI MUSEI E ISTITUTI NON APPARTENENTI ALLO STATO O AGLI ENTI LOCALI DESTINATA AL SOSTEGNO DELLA CATEGORIA DEI TRADUTTORI EDITORIALI</t>
  </si>
  <si>
    <t>RIMBORSO PER SPESE DI ASSISTENZA SANITARIA EROGATA ALL'ESTERO AL PERSONALE NAVIGANTE, MARITTIMO E DELL'AVIAZIONE CIVILE</t>
  </si>
  <si>
    <t>RISORSE PER IL BUONO VEICOLI SICURI</t>
  </si>
  <si>
    <t>SOMMA DA ACCREDITARE ALLA CONTABILITA' SPECIALE 1778 "AGENZIA DELLE ENTRATE - FONDI DI BILANCIO PER ESSERE RIVERSATA ALL'ENTRATA DEL BILANCIO DELLO STATO A REINTEGRO DEI MINORI VERSAMENTI CONSEGUENTI AI CREDITI D'IMPOSTA FRUTITI DALLE PERSONE FISICHE E DAGLI ENTI NON COMMERCIALI PER LE EROGAZIONI LIBERALI IN DENARO EFFETTUATE IN FAVORE DEGLI ENTI DEL TERZO SETTORE.</t>
  </si>
  <si>
    <t>SOMMA DA ACCREDITARE ALLA CONTABILITA' SPECIALE 1778 "AGENZIA DELLE ENTRATE - FONDI DI BILANCIO" PER ESSERE RIVERSATA ALL'ENTRATA DEL BILANCIO DELLO STATO A REINTEGRO DEI MINORI VERSAMENTI CONSEGUENTI AI CREDITI DI IMPOSTA FRUITI DALLE FONDAZIONI PER LE EROGAZIONI LIBERALI RELATIVI AI PROGETTI FINALIZZATI ALLA PROMOZIONE DEL WELFARE DI COMUNITA'.</t>
  </si>
  <si>
    <t>SOMMA DA ACCREDITARE ALLA CONTABILITA' SPECIALE 1778 "AGENZIA DELLE ENTRATE - FONDI DI BILANCIO" PER ESSERE RIVERSATA ALL'ENTRATA DEL BILANCIO DELLO STATO IN RELAZIONE AI CREDITI FRUITI DAI SOGGETTI NEL'AMBITO DEL PROCEDIMENTO GIURISDIZIONALE DI NEGOZIAZIONE ASSISTITA.</t>
  </si>
  <si>
    <t>SOMMA DA ACCREDITARE ALLA CONTABILITA' SPECIALE 1778 "AGENZIA DELLE ENTRATE - FONDI DI BILANCIO" PER ESSERE RIVERSATA ALL'ENTRATA DEL BILANCIO DELLO STATO PER I CREDITI D'IMPOSTA FRUITI DAI SOGGETTI CHE EFFETTUANO EROGAZIONI LIBERALI IN DENARO DESTINATE AL SOSTEGNO DEL SISTEMA NAZIONALE DI ISTRUZIONE.</t>
  </si>
  <si>
    <t>SOMMA DA ACCREDITARE ALLA CONTABILITA' SPECIALE 1778 "AGENZIA DELLE ENTRATE - FONDI DI BILANCIO" PER ESSERE RIVERSATA ALL'ENTRATA DEL BILANCIO DELLO STATO PER I CREDITI D'IMPOSTA FRUITI DALLE FONDAZIONI SUI VERSAMENTI EFFETTUATI AL FONDO PER IL CONTRASTO DELLA POVERTA' EDUCATIVA.</t>
  </si>
  <si>
    <t>SOMMA DA ACCREDITARE ALLA CONTABILITA' SPECIALE 1778 "AGENZIA DELLE ENTRATE-FONDI DI BILANCIO" PER ESSERE RIVERSATA ALL'ENTRATA DEL BILANCIO DELLO STATO A REINTEGRO DEI MINORI VERSAMENTI CONSEGUENTI AI CREDITI D'IMPOSTA FRUITI DALLE PERSONE FISICHE, NONCHE' DAI SOGGETTI ESERCENTI ATTIVITA' D'IMPRESA PER L'ACQUISTO DI SISTEMI DI FILTRAGGIO DELL'ACQUA POTABILE</t>
  </si>
  <si>
    <t>SOMMA DA ASSEGNARE ALLA SCUOLA DEI BENI E DELLE ATTIVITA' CULTURALI</t>
  </si>
  <si>
    <t>SOMMA OCCORRENTE PER FAR FRONTE ALLE SPESE DERIVANTI DAI RICORSI PROPOSTI DAGLI AVENTI DIRITTO AI FINI DELL'EQUA RIPARAZIONE DEI DANNI SUBITI IN CASO DI VIOLAZIONE DEL TERMINE RAGIONEVOLE DEL PROCESSO</t>
  </si>
  <si>
    <t>SOMME DA ASSEGNARE PER ATTUAZIONE ACCORDO TRA ITALIA E SANTA SEDE IN MATERIA DI RADIODIFFUSIONE TELEVISIVA E SONORA</t>
  </si>
  <si>
    <t>SOMME DA ASSEGNARE PER IL SOSTEGNO DEGLI ORGANISMI CHE OPERANO NEL SETTORE DELLA TRASMISSIONE E VALORIZZAZIONE DELLE TRADIZIONI POPOLARI</t>
  </si>
  <si>
    <t>SOMME DA CORRISPONDERE ALL'ENTE NAZIONALE PER LA PROTEZIONE E ASSISTENZA DEI SORDI</t>
  </si>
  <si>
    <t>SOMME DA EROGARE A ENTI CON PERSONALITA' GIURIDICA O A ORGANIZZAZIONI NON LUCRATIVE DI UTILITA' SOCIALE, INDIVIDUATI SULLA BASE DI CONVENZIONI STIPULATE CON PROCEDURE DI EVIDENZA PUBBLICA PER L'ESECUZIONE DI PROGETTI DI RICERCA</t>
  </si>
  <si>
    <t>SOMME DA EROGARE ALLE STRUTTURE PUBBLICHE, SCOLASTICHE E OSPEDALIERE CHE NELLE MENSE PROVVEDONO ALLA SOMMINISTRAZIONE DI PASTI SENZA GLUTINE SU RICHIESTA DEGLI INTERESSATI</t>
  </si>
  <si>
    <t>SOMME DESTINATE AL FONDO DI ASSISTENZA PER IL PERSONALE DELLA PUBBLICA SICUREZZA GIA' INCLUSE NEL FONDO DI CUI DI CUI ALL'ARTICOLO 2 DELLA LEGGE 24 DICEMBRE 2007, N. 244 COMMA 616.</t>
  </si>
  <si>
    <t>SOMME DESTINATE AL SOSTEGNO DELLE COOPERATIVE CHE OPERANO NELLA FILIERA DELLO SPETTACOLO A SUPPORTO DELLE RAPPRESENTAZIONI ARTISTICHE DERIVANTI DA RIPARTO DEL FONDO EMERGENZE DI PARTE CORRENTE DI CUI ALL'ART. 89 DL. N. 18 DEL 2020</t>
  </si>
  <si>
    <t>SOMME DESTINATE ALLA REALIZZAZIONE DI UN PROGRAMMA SPECIALE DI INIZIATIVE CULTURALI A L’AQUILA E NEL TERRITORIO COLPITO DAL TERREMOTO IN OCCASIONE DEL DECIMO ANNIVERSARIO DEGLI EVENTI SISMICI DEL 2009</t>
  </si>
  <si>
    <t>SOMME DESTINATE ALLE ISTITUZIONI AFAM PER L'ACQUISTO DI DISPOSITIVI DIGITALI PER GLI STUDENTI OVVERO PIATTAFORME DIGITALI, PER LA RICERCA O LA DIDATTICA A DISTANZA, NONCHE' AGLI INTERVENTI DI AMMODERNAMENTO STRUTTURALE E TECNOLOGICO DELLE INFRASTRUTTURE PER LO SVOLGIMENTO DELLE ATTIVITA' DI RICERCA O DIDATTICA</t>
  </si>
  <si>
    <t>SOMME DOVUTE PER LA LIQUIDAZIONE DELLE TRANSAZIONI DA STIPULARE CON SOGGETTI EMOTRASFUSI, DANNEGGIATI DA SANGUE O EMODERIVATI INFETTI, CHE HANNO INSTAURATO AZIONI DI RISARCIMENTO DANNI</t>
  </si>
  <si>
    <t>SOMME OCCORRENTI A GARANTIRE LA RETRIBUZIONE AI DONATORI DI SANGUE ED EMOCOMPONENTI LAVORATORI DIPENDENTI DICHIARATI INIDONEI ALLA DONAZIONE</t>
  </si>
  <si>
    <t>SOMME OCCORRENTI PER L'ASSISTENZA DELLE FAMIGLIE DI PESCATORI DECEDUTI IN MARE</t>
  </si>
  <si>
    <t>SOMME PER IL SOSTEGNO DELLE ATTIVITA' DI STUDIO E RICERCA DELL’ISTITUTO PER LA STORIA DEL RISORGIMENTO ITALIANO</t>
  </si>
  <si>
    <t>SOMME PER IL SOSTENTAMENTO DEGLI ISTITUTI AUTONOMI CASE POPOLARI ED ENTI CON FINALITA' SOCIALI</t>
  </si>
  <si>
    <t>SOVVENZIONI ALL'ASSOCIAZIONE NAZIONALE DEI FINANZIERI IN CONGEDO</t>
  </si>
  <si>
    <t>SPECIALE ELARGIZIONE IN FAVORE DELLE VITTIME DEL DOVERE E DI DIPENDENTI PUBBLICI, DECEDUTI O CHE ABBIANO UNA INVALIDITA' PERMANENTE IN ATTIVITA' DI SERVIZIO</t>
  </si>
  <si>
    <t>SPESA IN FAVORE DELL'ISTITUTO DI STUDI POLITICI, ECONOMICI E SOCIALI - EURISPES CON VINCOLO DI DESTINAZIONE ALLA CREAZIONE DI PROGETTI E INIZIATIVE INFORMATIVE FINALIZZATE A SOSTENERE L'ATTIVITA' SOCIALE ED ECONOMICA NAZIONALE</t>
  </si>
  <si>
    <t>SPESE PER INTERVENTI LOGISTICI ED ASSISTENZIALI DI PRIMO SOCCORSO ALLE PERSONE IN OCCASIONE DI EVENTI EMERGENZIALI.</t>
  </si>
  <si>
    <t>SPESE PER L'ORGANIZZAZIONE E L'ATTUAZIONE DEGLI INTERVENTI NEI CONFRONTI DELLE PERSONE SOTTOPOSTE A PROVVEDIMENTI GIUDIZIARI</t>
  </si>
  <si>
    <t>TRATTAMENTO ECONOMICO SPECIALE PER I MILITARI DECEDUTI O DIVENUTI PERMANENTEMENTE INIDONEI AL SERVIZIO PER FERITE, LESIONI O MALATTIE RIPORTATE IN SERVIZIO E PER CAUSA DI SERVIZIO DURANTE L'IMPIEGO IN ATTIVITA' OPERATIVE O ADDESTRATIVE</t>
  </si>
  <si>
    <t>AGEVOLAZIONE DIRETTA A SOSTENERE LA PROMOZIONE ALL'ESTERO DI MARCHI COLLETTIVI O DI CERTIFICAZIONE VOLONTARI ITALIANI DA PARTE DI ASSOCIAZIONI RAPPRESENTATIVE DI CATEGORIA</t>
  </si>
  <si>
    <t>AGEVOLAZIONI FISCALI IN FAVORE DELLE IMPRESE SITUATE NELLA ZONA FRANCA URBANA ISTITUITA A SEGUITO DEGLI EVENTI SISMICI CHE SI SONO SUSSEGUITI A FAR DATA DAL 24 AGOSTO 2016 - SOMME DA ACCREDITARE ALLA CONTABILITA' SPECIALE 1778 "AGENZIA DELLE ENTRATE - FONDI DI BILANCIO" PER ESSERE RIVERSATA ALL'ENTRATA DEL BILANCIO DELLO STATO QUALE REGOLAZIONE CONTABILE.</t>
  </si>
  <si>
    <t>COFINANZIAMENTI A FONDO PERDUTO PER L'INTERNAZIONALIZZAZIONE DELLE PMI FINO AL 50 PER CENTO DEI FINANZIAMENTI CONCESSI A VALERE SUL FONDO DI CUI ALLA LEGGE 394/81"</t>
  </si>
  <si>
    <t>CONTRIBUTI A FONDO PERDUTO ALLE IMPRESE OPERANTI NEI SERVIZI DI RISTORAZIONE COLLETTIVA</t>
  </si>
  <si>
    <t>CONTRIBUTI A FONDO PERDUTO ALLE IMPRESE OPERANTI NEI SETTORI RICREATIVO E DELL'INTRATTENIMENTO, DELLA RISTORAZIONE, NONCHE' DELL'ORGANIZZAZIONE DI FESTE E CERIMONIE</t>
  </si>
  <si>
    <t>CONTRIBUTI A FONDO PERDUTO DA DESTINARE ALLE IMPRESE NON INDUSTRIALI, A SEGUITO DEL CALO DI FATTURATO DERIVANTE DA INTERRUZIONI DELLA VIABILITA' CAUSATI DA CROLLI DI INFRASTRUTTURE STRADALI RILEVANTI PER LA MOBILITA' TERRITORIALE</t>
  </si>
  <si>
    <t>CONTRIBUTI ALLE PUBBLICAZIONI PERIODICHE DI ELEVATO VALORE CULTURALE</t>
  </si>
  <si>
    <t>CONTRIBUTI IN CONTO INTERESSI</t>
  </si>
  <si>
    <t>CONTRIBUTI IN CONTO INTERESSI DA CORRISPONDERE ALLA CASSA DEPOSITI E PRESTITI SUI FINANZIAMENTI A CARICO DEL FONDO ROTATIVO PER IL SOSTEGNO ALLE IMPRESE, NONCHE' RIMBORSO DELLE RELATIVE SPESE DI GESTIONE</t>
  </si>
  <si>
    <t>CONTRIBUTI IN CONTO INTERESSI TRENTACINQUENNALI A FAVORE DEI COMUNI, DEI LORO CONSORZI E DEGLI ENTI AUTORIZZATI RICADENTI NEI TERRITORI DELLE REGIONI A STATUTO SPECIALE O AVENTI CARATTERE INTERREGIONALE PER L'ESECUZIONE DI OPERE MARITTIME</t>
  </si>
  <si>
    <t>CONTRIBUTO A FAVORE DELL'UNIONE INDUSTRIALE BIELLESE PER LA PROGRAMMAZIONE DI ATTIVITA' DI PROGETTAZIONE, DI SPERIMENTAZIONE, DI RICERCA E SVILUPPO NEL SETTORE DELL'INDUSTRIA TESSILE.</t>
  </si>
  <si>
    <t>CONTRIBUTO A FONDO PERDUTO A SOSTEGNO DEL SETTORE DELLA BIRRA ARTIGIANALE</t>
  </si>
  <si>
    <t>CONTRIBUTO ALLA COVIP PER IL POTENZIAMENTO DELLA FUNZIONE DI VIGILANZA AI FINI DEL RECEPIMENTO DELLE DIRETTIVE DELL'UNIONE EUROPEA</t>
  </si>
  <si>
    <t>CONTRIBUTO ECONOMICO A FONDO PERDUTO PER FAVORIRE IL SISTEMA DEL VUOTO A RENDERE E IL RIUTILIZZO DEGLI IMBALLAGGI USATI NELLE ZONE ECONOMICHE AMBIENTALI</t>
  </si>
  <si>
    <t>CONTRIBUTO STRAORDINARIO ALLE IMPRESE CHE SVOLGONO ATTIVITA' ECONOMICHE ECO-COMPATIBILI E CHE OPERANO NELLE ZONE ECONOMICHE AMBIENTALI (ZEA)</t>
  </si>
  <si>
    <t>CREDITO DI IMPOSTA PER LE SPESE PER L'ACQUISTO DI BENI STRUMENTALI DUREVOLI O PER LA PARTECIPAZIONE A CORSI DI AGGIORNAMENTO PROFESSIONALE AI SOGGETTI ESERCENTI L'ATTIVITA' DI CUOCO PROFESSIONISTA — SOMME DA ACCREDITARE ALLA CONTABILITA' SPECIALE 1778 "AGENZIA DELLE ENTRATE - FONDI DI BILANCIO" PER ESSERE RIVERSATA ALL'ENTRATA DEL BILANCIO DELLO STATO.</t>
  </si>
  <si>
    <t>CREDITO DI IMPOSTA PER SOSTENERE IL RAFFORZAMENTO, NELL'INTERO TERRITORIO NAZIONALE, DEL SISTEMA DELLE SOCIETA' BENEFIT, - SOMME DA ACCREDITARE ALLA CONTABILITA' SPECIALE 1778 "AGENZIA DELLE ENTRATE - FONDI DI BILANCIO" PER ESSERE RIVERSATA ALL'ENTRATA DEL BILANCIO DELLO STATO</t>
  </si>
  <si>
    <t>CREDITO D'IMPOSTA SUI COSTI SOSTENUTI DALLE IMPRESE PER LA FORMAZIONE PROFESSIONALE DI ALTO LIVELLO DEI PROPRI DIPENDENTI - SOMME DA ACCREDITARE ALLA CONTABILITA' SPECIALE 1778 "AGENZIA DELLE ENTRATE - FONDI DI BILANCIO"</t>
  </si>
  <si>
    <t>ESECUZIONE ACCORDO ITALO-UNGHERESE RATIFICATO CON LEGGE 440/1989 - RIMBORSO ALL'IMPRESA FERROVIE DELLO STATO SPA DELLE AGEVOLAZIONI TARIFFARIE PER IL TRASPORTO DELLE MERCI.</t>
  </si>
  <si>
    <t>FONDO DESTINATO A COMPENSARE L' ENAV S.P.A. PER I COSTI SOSTENUTI PER GARANTIRE LA SICUREZZA AI PROPRI IMPIANTI E LA SICUREZZA OPERATIVA</t>
  </si>
  <si>
    <t>FONDO DI SOLIDARIETA' NAZIONALE DELLA PESCA</t>
  </si>
  <si>
    <t>FONDO PER ASSICURARE MISURE DI SOSTEGNO DELLE SOCIETA' DI GESTIONE DEGLI IMPIANTI DI RICICLO DEI RIFIUTI OPERATIVE NELL'ULTIMO ANNO DI CRISI PANDEMICA DA COVID-19</t>
  </si>
  <si>
    <t>FONDO PER GLI SPETTACOLI PIROTECNICI</t>
  </si>
  <si>
    <t>FONDO PER IL RISTORO DELLE PERDITE SUBITE DAGLI ENTI GESTORI A FINI TURISTCI DI SITI SPELEOLOGICIE GROTTE A SEGUITO DELLE MISURE DI CONTENIMENTO DEL COVID 19</t>
  </si>
  <si>
    <t>FONDO PER IL RISTORO DELLE PERDITE SUBITE DAGLI OPERATORI NEL SETTORE DI FIERE E CONGRESSI A CAUSA DELL'EMERGENZA DA COVID-19</t>
  </si>
  <si>
    <t>FONDO PER IL SOSTEGNO ALLE ATTIVITA' DELLO SPETTACOLO DI MUSICA DAL VIVO NON GIA' FINANZIATI A VALERE SUL FUS</t>
  </si>
  <si>
    <t>FONDO PER IL SOSTEGNO ALLE ATTIVITA' ECONOMICHE CHIUSE A TITOLO DI CONTRIBUTO A FONDO PERDUTO - SOMME DA ACCREDITARE ALLA CONTABILITA' SPECIALE 1778 "AGENZIA DELLE ENTRATE - FONDI DI BILANCIO"</t>
  </si>
  <si>
    <t>FONDO PER IL SOSTEGNO DEL SETTORE BIETICOLO SACCARIFERO</t>
  </si>
  <si>
    <t>FONDO PER LA COMPENSAZIONE DEI PAGAMENTI EFFETTUATI CON CARTE DI CREDITO O DI DEBITO</t>
  </si>
  <si>
    <t>FONDO PER LA REALIZZAZIONE DEL PIANO PER LA TRANSIZIONE ENERGETICA SOSTENIBILE DELLE AREE IDONEE (PITESAI) - ONERI PER INDENNIZZI E RISARCIMENTI</t>
  </si>
  <si>
    <t>FONDO PER LE EMERGENZE A FAVORE DELLE IMPRESE E DELLE ISTITUZIONI CULTURALI, NONCHE' DI MUSEI E ISTITUTI NON APPARTENENTI ALLO STATO O AGLI ENTI LOCALI</t>
  </si>
  <si>
    <t>FONDO PEREQUATIVO A SOSTEGNO DELLE UNIVERSITA' NON STATALI LEGALMENTE RICONOSCIUTE DEL MEZZOGIORNO</t>
  </si>
  <si>
    <t>INTERVENTI DEL CENTRO PER IL LIBRO E LA LETTURA A SOSTEGNO DELLE IMPRESE E DEI LAVORATORI DELLA FILIERA DELL'EDITORIA E DELLA PRODUZIONE DEL LIBRO</t>
  </si>
  <si>
    <t>INVESTIRE IN INNOVAZIONE - VOUCHER 3I PER L'ACQUISIZIONE DI SERVIZI DI CONSULENZA RELATIVI ALLA VERIFICA DELLA BREVETTABILITA' DELL'INVENZIONE E ALL'EFFETTUAZIONE DELLE RICERCHE DI ANTERIORITA' PREVENTIVE, ALLA STESURA DELLA DOMANDA DI BREVETTO E DI DEPOSITO PRESSO L'UIBM</t>
  </si>
  <si>
    <t>MISURE COMPENSATIVE DA CORRISPONDERE AGLI OPERATORI AEREI PER I DANNI SUBITI DALL'INTERO SETTORE DELL'AVIAZIONE A CAUSA DELL'INSORGENZA DELL'EPIDEMIA DA COVID 19</t>
  </si>
  <si>
    <t>QUOTA DEL FONDO DI PARTE CORRENTE PER FAR FRONTE ALLE EMERGENZE DEI SETTORI DELLO SPETTACOLO, DEL CINEMA E DELL'AUDIOVISIVO A SEGUITO DELLE MISURE DI CONTENIMENTO DEL COVID 19 DESTINATA AL SOSTEGNO DEI NEGOZI DI DISCHI</t>
  </si>
  <si>
    <t>QUOTA DEL FONDO DI PARTE CORRENTE PER FAR FRONTE ALLE EMERGENZE DEI SETTORI DELLO SPETTACOLO, DEL CINEMA E DELL'AUDIOVISIVO A SEGUITO DELLE MISURE DI CONTENIMENTO DEL COVID 19 DESTINATA AL SOSTEGNO DEI SETTORI CINEMATOGRAFICO E DELL'AUDIOVISIVO</t>
  </si>
  <si>
    <t>QUOTA DEL FONDO DI PARTE CORRENTE PER FAR FRONTE ALLE EMERGENZE DEI SETTORI DELLO SPETTACOLO, DEL CINEMA E DELL'AUDIOVISIVO A SEGUITO DELLE MISURE DI CONTENIMENTO DEL COVID 19 DESTINATA AL SOSTEGNO DELLE IMPRESE DI DISTRIBUZIONE CINEMATOGRAFICA</t>
  </si>
  <si>
    <t>QUOTA DEL FONDO PER LE EMERGENZE A FAVORE DELLE IMPRESE E DELLE ISTITUZIONI CULTURALI DESTINATA AL PARZIALE RISTORO DELLE PERDITE SUBITE DAGLI OPERATORI NEL SETTORE DEI CONCERTI E DELLA MUSICA DAL VIVO</t>
  </si>
  <si>
    <t>QUOTA DEL FONDO PER LE EMERGENZE A FAVORE DELLE IMPRESE E DELLE ISTITUZIONI CULTURALI, NONCHE' DI MUSEI E ISTITUTI NON APPARTENENTI ALLO STATO O AGLI ENTI LOCALI DESTINATA AL PARZIALE RISTORO DELLE PERDITE SUBITE DAGLI ORGANIZZATORI DI CONCERTI DI MUSICA LEGGERA IN SEGUITO ALL'EMERGENZA EPIDEMIOLOGICA DA COVID - 19</t>
  </si>
  <si>
    <t>QUOTA DEL FONDO PER LE EMERGENZE A FAVORE DELLE IMPRESE E DELLE ISTITUZIONI CULTURALI, NONCHE' DI MUSEI E ISTITUTI NON APPARTENENTI ALLO STATO O AGLI ENTI LOCALI DESTINATA AL SOSTEGNO DEI PICCOLI EDITORI</t>
  </si>
  <si>
    <t>QUOTA DEL FONDO PER LE EMERGENZE A FAVORE DELLE IMPRESE E DELLE ISTITUZIONI CULTURALI, NONCHE' DI MUSEI E ISTITUTI NON APPARTENENTI ALLO STATO O AGLI ENTI LOCALI DESTINATA AL SOSTEGNO DEI SOGGETTI CHE FORNISCONO SERVIZI GUIDA, AUDIOGUIDA O DIDATTICA AGLI ISTITUTI E NEI LUOGHI DELLA CULTURA</t>
  </si>
  <si>
    <t>QUOTA PARTE DEL FONDO DI PARTE CORRENTE ISTITUITO AI SENSI DELL'ARTICOLO 89 DEL DECRETO LEGGE N. 18 DEL 2020 PER IL SOSTEGNO DEGLI SPETTACOLI DAL VIVO ALL'APERTO</t>
  </si>
  <si>
    <t>QUOTA PARTE DEL FONDO PER LA CONCESSIONE DI CONTRIBUTI A SOGGETTI OPERANTI ALL'INTERNO DI COMPRENSORI SCIISTICI DESTINATA AGLI ESERCENTI ATTIVITA' DI RISALITA A FUNE</t>
  </si>
  <si>
    <t>RESTITUZIONE ANCHE MEDIANTE COMPENSAZIONE IN SEDE DEI VERSAMENTI UNITARI, DEGLI ONERI GRAVANTI SUGLI AUTOTRASPORTATORI DI MERCI PER EFFETTO DEGLI INCREMENTI DI ACCISA SUL GASOLIO PER AUTOTRAZIONE</t>
  </si>
  <si>
    <t>RIMBORSO ALLA RFI SPA, EX FERROVIE DELLO STATO, DEGLI ONERI DERIVANTI DALLA RILIQUIDAZIONE DELLA INDENNITA' DI BUONUSCITA DEI PUBBLICI DIPENDENTI, PER RICOMPRENDERVI L'INDENNITA' INTEGRATIVA SPECIALE</t>
  </si>
  <si>
    <t>RIMBORSO ONERI SOSTENUTI DALLE EMITTENTI RADIOFONICHE E TELEVISIVE IN AMBITO LOCALE</t>
  </si>
  <si>
    <t>RISORSE DA DESTINARE ALL'ELABORAZIONE E ALLA REALIZZAZIONE DI PROGETTI FINALIZZATI AL SOSTEGNO E ALLA VALORIZZAZIONE DELL'ATTIVITA' CERAMICA ARTISTICA E TRADIZIONALE</t>
  </si>
  <si>
    <t>SOMMA DA ACCREDITARE ALLA CONTABILITA' SPECIALE 1778 "AGENZIA DELLE ENTRATE - FONDI DI BILANCIO" PER CONSENTIRE LE NECESSARIE REGOLAZIONI CONTABILI, RELATIVE ALLA RIDUZIONE DEL CANONE DI ABBONAMENTO SPECIALE RAI, PER LE STRUTTURE RICETTIVE E LOCALI PUBBLICI</t>
  </si>
  <si>
    <t>SOMMA DA ACCREDITARE ALLA CONTABILITA' SPECIALE 1778 "AGENZIA DELLE ENTRATE - FONDI DI BILANCIO" PER ESSERE RIVERSATA ALL'ENTRATA DEL BILANCIO DELLO STATO A REINTEGRO DEI MINORI VERSAMENTI CONNESSI ALLE COMPENSAZIONI OPERATE DAI SOGGETTI ESERCENTI ATTIVITA' D'IMPRESA, ARTE O PROFESSIONE, DAGLI ENTI NON COMMERCIALI, INCLUSI GLI ENTI DEL TERZO SETTORE E DAGLI ENTI RELIGIOSI CIVILMENTE RICONOSCIUTI, NONCHE' DALLE STRUTTURE RICETTIVE EXTRA-ALBERGHIERE A CARATTERE NON IMPRENDITORIALE, PER LE SPESE DI SANIFICAZIONE DEGLI AMBIENTI E STRUMENTI UTILIZZATI, PER L'ACQUISTO DI DISPOSITIVI DI PROTEZIONE INDIVIDUALE, ATTI A GARANTIRE LA SALUTE DEI LAVORATORI E UTENTI</t>
  </si>
  <si>
    <t>SOMMA DA ACCREDITARE ALLA CONTABILITA' SPECIALE 1778 "AGENZIA DELLE ENTRATE - FONDI DI BILANCIO" PER ESSERE RIVERSATA ALL'ENTRATA DEL BILANCIO DELLO STATO A REINTEGRO DEI MINORI VERSAMENTI CONSEGUENTI AI CREDITI DI IMPOSTA FRUITI DAGLI "EMITTENTI" BANCARI NELLA MISURA DEL 50 PER CENTO DELLE EROGAZIONI LIBERALI EFFETTUATE A FAVORE DEGLI ENTI DEL TERZO SETTORE.</t>
  </si>
  <si>
    <t>SOMMA DA ACCREDITARE ALLA CONTABILITA' SPECIALE 1778 "AGENZIA DELLE ENTRATE - FONDI DI BILANCIO" PER ESSERE RIVERSATA ALL'ENTRATA DEL BILANCIO DELLO STATO A REINTEGRO DEI MINORI VERSAMENTI CONSEGUENTI AI CREDITI D'IMPOSTA FRUITI DAGLI OPERATORI CHE HANNO CONCESSO UN ABBUONO ALL'UTENTE FINALE O AL CONSUMATORE PER FAVORIRE IL SISTEMA DEL VUOTO A RENDERE E IL RIUTILIZZO DEGLI IMBALLAGGI USATI NELLE ZONE ECONOMICHE AMBIENTALI</t>
  </si>
  <si>
    <t>SOMMA DA ACCREDITARE ALLA CONTABILITA' SPECIALE 1778 "AGENZIA DELLE ENTRATE - FONDI DI BILANCIO" PER ESSERE RIVERSATA ALL'ENTRATA DEL BILANCIO DELLO STATO A REINTEGRO DEI MINORI VERSAMENTI CONSEGUENTI AI CREDITI D'IMPOSTA FRUITI DALLE IMPRESE OPERANTI NEL SETTORE TESSILE, DELLA MODA E DEGLI ACCESSORI, NELLA MISURA DEL TRENTA PER CENTO DELLE RIMANENZE FINALI DI MAGAZZINO</t>
  </si>
  <si>
    <t>SOMMA DA ACCREDITARE ALLA CONTABILITA' SPECIALE 1778 "AGENZIA DELLE ENTRATE - FONDI DI BILANCIO" PER ESSERE RIVERSATA ALL'ENTRATA DEL BILANCIO DELLO STATO A REINTEGRO DEI MINORI VERSAMENTI CONSEGUENTI AI CREDITI D'IMPOSTA RICONOSCIUTI PER LE SPESE SOSTENUTE DALLE IMPRESE CHE SVOLGONO ATTIVITA' TEATRALI O SPETTACOLI DAL VIVO, A CONDIZIONE CHE ABBIANO SUBITO NELL'ANNO 2020 UNA RIDUZIONE DEL FATTURATO DI ALMENO IL 20 PER CENTO RISPETTO ALL'ANNO 2019</t>
  </si>
  <si>
    <t>SOMMA DA ACCREDITARE ALLA CONTABILITA' SPECIALE 1778 "AGENZIA DELLE ENTRATE - FONDI DI BILANCIO" PER ESSERE RIVERSATA ALL'ENTRATA DEL BILANCIO DELLO STATO E DA ACCREDITARE AGLI UFFICI COMPETENTI PER I RIMBORSI DIRETTI AI CONTRIBUENTI, PER I CREDITI D'IMPOSTA FRUITI IN RELAZIONE ALLA RIDUZIONE DELLE ALIQUOTE DELLE ACCISE.</t>
  </si>
  <si>
    <t>SOMMA DA ACCREDITARE ALLA CONTABILITA' SPECIALE 1778 "AGENZIA DELLE ENTRATE - FONDI DI BILANCIO" PER ESSERE RIVERSATA ALL'ENTRATA DEL BILANCIO DELLO STATO PER I CREDITI D'IMPOSTA FRUITI, RISPETTIVAMENTE, DALLE IMPRESE COSTRUTTRICI O IMPORTATRICI DI AUTOVEICOLI NUOVI IN RELAZIONE AI CONTRIBUTI PREVISTI COME INCENTIVI ALLA ROTTAMAZIONE, OVVERO DAI VENDITORI PER LA SOSTITUZIONE DI MOTOCICLI APPARTENENTI ALLA CATEGORIA "EURO 0" CON MOTOCICLI DI CATEGORIA "EURO 3", NONCHE' DAI CENTRI AUTORIZZATI CHE HANNO EFFETTUATO LA ROTTAMAZIONE DI AUTOVEICOLI PER IL TRASPORTO PROMISCUO, IMMATRICOLATI COME "EURO 0" O "EURO 1".</t>
  </si>
  <si>
    <t>SOMMA DA ACCREDITARE ALLA CONTABILITA' SPECIALE 1778 "AGENZIA DELLE ENTRATE - FONDI DI BILANCIO" PER ESSERE RIVERSATA ALL'ENTRATA DEL BILANCIO DELLO STATO PER LA REGOLAZIONE CONTABILE DEI CREDITI D'IMPOSTA, FRUITI DAGLI ESERCENTI DI IMPIANTI DI DISTRIBUZIONE DI CARBURANTE SUL 50 PER CENTO DELLE COMMISSIONI ADDEBBITATE PER LE TRANSAZIONI EFFETTUATE TRAMITE SISTEMI DI PAGAMENTO ELETTRONICO.</t>
  </si>
  <si>
    <t>SOMMA DA ACCREDITARE ALLA CONTABILITA' SPECIALE 1778 "AGENZIA DELLE ENTRATE - FONDI DI BILANCIO" PER ESSERE RIVERSATA ALL'ENTRATA DEL BILANCIO DELLO STATO PER LE IMPRESE CHE ACQUISTANO PRODOTTI REALIZZATI DA MATERIALI PROVENIENTI DALLA RACCOLTA DIFFERENZIATA DEGLI IMBALLAGGI IN PLASTICA, OVVERO CHE ACQUISTANO IMBALLAGGI BIODEGRADABILI E COMPOSTABILI SECONDO LA NORMATIVA UNI EN 13432:2002 O DERIVATI DALLA RACCOLTA DIFFERENZIATA DELLA CARTA E DELL'ALLUMINIO.</t>
  </si>
  <si>
    <t>SOMMA DA ACCREDITARE ALLA CONTABILITA' SPECIALE 1778 "AGENZIA DELLE ENTRATE - FONDI DI BILANCIO" PER ESSERE RIVERSATA ALL'ENTRATA DEL BILANCIO DELLO STATO QUALE REGOLAZIONE CONTABILE PER IL CREDITO D'IMPOSTA FRUITO DAI DATORI DI LAVORO, PER LA CREAZIONE DI NUOVO LAVORO STABILE NELLE REGIONI DEL MEZZOGIORNO NELL'AMBITO DEI PROGETTI COFINANZIATI DAI FONDI STRUTTURALI COMUNITARI.</t>
  </si>
  <si>
    <t>SOMMA DA ACCREDITARE ALLA CONTABILITA' SPECIALE 1778 "AGENZIA DELLE ENTRATE - FONDI DI BILANCIO" PER ESSERE RIVERSATA IN ENTRATA IN RELAZIONE AL CREDITO D'IMPOSTA PER GLI ESERCENTI DELLE SALE CINEMATOGRAFICHE.</t>
  </si>
  <si>
    <t>SOMMA DA ACCREDITARE ALLA CONTABILITA' SPECIALE 1778 "AGENZIA DELLE ENTRATE- FONDI DI BILANCIO" PER ESSERE RIVERSATA ALL'ENTRATA DEL BILANCIO DELLO STATO A REINTEGRO DEI MINORI VERSAMENTI CONSEGUENTI AI CREDITI DI IMPOSTA FRUITI DALLE IMPRESE CHE EFFETTUANO SPESE IN ATTIVITA' DI FORMAZIONE CONNESSE AL "PIANO NAZIONALE IMPRESA 4.0" DEL PERSONALE DIPENDENTE.</t>
  </si>
  <si>
    <t>SOMMA DA ACCREDITARE ALLA CONTABILITA' SPECIALE 1778 "AGENZIA DELLE ENTRATE- FONDI DI BILANCIO" PER ESSERE RIVERSATA ALL'ENTRATA DEL BILANCIO DELLO STATO A REINTEGRO DEI MINORI VERSAMENTI CONSEGUENTI AI CREDITI DI IMPOSTA FRUITI DALLE PICCOLE E MEDIE IMPRESE (PMI) PER I COSTI DI CONSULENZA SOSTENUTI PER L'AMMISSIONE ALLA QUOTAZIONE IN UN MERCATO REGOLAMENTARE.</t>
  </si>
  <si>
    <t>SOMMA DA ACCREDITARE ALLA CONTABILITA' SPECIALE 1778 "AGENZIA DELLE ENTRATE FONDI DI BILANCIO" PER ESSERE RIVERSATA ALL'ENTRATA DEL BILANCIO DELLO STATO A REINTEGRO DEI MINORI VERSAMENTI CONSEGUENTI AI CREDITI D'IMPOSTA FRUITI DAGLI ESERCENTI ATTIVITA' DI IMPRESA, ARTI O PROFESSIONI PER L'ACQUISTO, IL NOLEGGIO O L'UTILIZZO DI STRUMENTI CHE CONSENTONO FORME DI PAGAMENTO ELETTRONICO O PER IL COLLEGAMENTO CON I REGISTRATORI TELEMATICI</t>
  </si>
  <si>
    <t>SOMMA DA ACCREDITARE ALLA CONTABILITA' SPECIALE 1778 "AGENZIA DELLE ENTRATE FONDI DI BILANCIO" PER ESSERE RIVERSATA ALL'ENTRATA DEL BILANCIO DELLO STATO A REINTEGRO DEI MINORI VERSAMENTI CONSEGUENTI AI CREDITI D'IMPOSTA FRUITI DAI TITOLARI DI IMPIANTI PUBBLICITARI PRIVATI PER IL PAGAMENTO DEL CANONE PATRIMONIALE DI CONCESSIONE, AUTORIZZAZIONE O ESPOSIZIONE PUBBLICITARIA</t>
  </si>
  <si>
    <t>SOMMA DA ACCREDITARE ALLA CONTABILITA' SPECIALE 1778 "AGENZIA DELLE ENTRATE FONDI DI BILANCIO" PER ESSERE RIVERSATA ALL'ENTRATA DEL BILANCIO DELLO STATO A REINTEGRO DEI MINORI VERSAMENTI CONSEGUENTI AI CREDITI D'IMPOSTA FRUITI DALLE IMPRESE EDITRICI DI QUOTIDIANI E DI PERIODICI PER LA SPESA SOSTENUTA PER LA DISTRIBUZIONE DELLE TESTATE EDITE</t>
  </si>
  <si>
    <t>SOMMA DA ACCREDITARE ALLA CONTABILITA' SPECIALE 1778 "AGENZIA DELLE ENTRATE-FONDI DI BILANCIO" PER ESSERE RIVERSATA ALL'ENTRATA DEL BILANCIO DELLO STATO A REINTEGRO DEI MINORI VERSAMENTI CONSEGUENTI AI CREDITI D'IMPOSTA FRUITI DALLE FONDAZIONI BANCARIE A FRONTE DI VERSAMENTI OBBLIGATORI E/O VOLONTARI AL FONDO UNICO NAZIONALE, PER IL FINANZIAMENTO DEI CENTRI DI SERVIZIO PER IL VOLONTARIATO.</t>
  </si>
  <si>
    <t>SOMMA DA ACCREDITARE ALLA CONTABILITA' SPECIALE 1778 "AGENZIA ENTRATE - FONDI DI BILANCIO" PER ESSERE RIVERSATA ALL'ENTRATA DEL BILANCIO DELLO STATO PER IL CREDITO D'IMPOSTA (SPORT BONUS) FRUITO DAI SOGGETTI CHE EFFETTUANO EROGAZIONI LIBERALI IN DENARO DESTINATE AD INTERVENTI DI RESTAURO O RISTRUTTURAZIONE DI IMPIANTI SPORTIVI PUBBLICI.</t>
  </si>
  <si>
    <t>SOMMA DA CORRISPONDERE ALL'IMPRESA FERROVIE DELLO STATO S.P.A. PER I SERVIZI OFFERTI IN RELAZIONE AI CONTRATTI DI SERVIZIO E DI PROGRAMMA, DA DESTINARE ALLE REGIONI A STATUTO ORDINARIO E SPECIALE IN ATTUAZIONE DEL FEDERALISMO AMMINISTRATIVO.</t>
  </si>
  <si>
    <t>SOMMA DA CORRISPONDERE ALL'IMPRESA FERROVIE DELLO STATO S.P.A., O A SOCIETA' DALLA STESSA CONTROLLATE, IN RELAZIONE AGLI OBBLIGHI DI ESERCIZIO DELL'INFRASTRUTTURA NONCHE' ALL'OBBLIGO DI SERVIZIO PUBBLICO VIA MARE TRA TERMINALI FERROVIARI</t>
  </si>
  <si>
    <t>SOMMA DA EROGARE ALLE POSTE ITALIANE SPA PER I SERVIZI OFFERTI IN CONVENZIONE ALLO STATO, INCLUSI I RIMBORSI EDITORIALI E QUELLI CONNESSI CON IL SERVIZIO UNIVERSALE NEL SETTORE DEI RECAPITI POSTALI IVI COMPRESI GLI IMPORTI AFFERENTI AGLI ANNI PREGRESSI</t>
  </si>
  <si>
    <t>SOMMA DA VERSARE ALLA RAI PER L'ESENZIONE DAL PAGAMENTO DEL CANONE ANNUO DI ABBONAMENTO ALLE RADIODIFFUSIONI CONCESSA AGLI ANZIANI A BASSO REDDITO E AI CENTRI SOCIALI PER ANZIANI</t>
  </si>
  <si>
    <t>SOMMA OCCORRENTE PER LE RIDUZIONI FISCALI DELLE ACCISE A FAVORE DELLE RETI E DEI CONSORZI DI IMPRESE UTILIZZATORI AI FINI INDUSTRIALI DI GAS ED ENERGIA</t>
  </si>
  <si>
    <t>SOMME DA ASSEGNARE ALLO STABILIMENTO CHIMICO FARMACEUTICO MILITARE DI FIRENZE</t>
  </si>
  <si>
    <t>SOMME DA ASSEGNARE PER IL RISTORO DEGLI OPERATORI NEL SETTORE DELLE FIERE E CONGRESSI A CAUSA DELL'EMERGENZA COVID-19</t>
  </si>
  <si>
    <t>SOMME DA ASSEGNARE PER IL RISTORO DELLE PERDITE SUBITE DAGLI ORGANIZZATORI DI EVENTI SPORTIVI INTERNAZIONALI IN PROGRAMMA SUL TERRITORIO ITALIANO A CAUSA DELL'EMERGENZA COVID-19</t>
  </si>
  <si>
    <t>SOMME DA ASSEGNARE PER IL SOSTEGNO AGLI OPERATORI DELL'EDITORIA MUSICALE</t>
  </si>
  <si>
    <t>SOMME DA CORRISPONDERE ALLE IMPRESE FERROVIARIE PER INCENTIVAZIONE TRASPORTO MERCI</t>
  </si>
  <si>
    <t>SOMME DA DESTINARE ALLE MPRESE DETENTRICI E NOLEGGIATRICI DI CARRI FERROVIARI MERCI, NONCHE' AGLI SPEDIZIONIERI ED OPERATORI DEL TRASPORTO MULTIMODALE</t>
  </si>
  <si>
    <t>SOMME DA TRASFERIRE ALLA PRESIDENZA DEL CONSIGLIO DEI MINISTRI PER IL RIMBORSO ALLE POSTE ITALIANE S.P.A. DEI MAGGIORI ONERI SOSTENUTI PER LE AGEVOLAZIONI TARIFFARIE CONCESSE PER I PRODOTTI EDITORIALI</t>
  </si>
  <si>
    <t>SOMME DA TRASFERIRE ALL'ACI PER SOSTENERE GLI ONERI DEL PERSONALE PROVENIENTE DALLA CRI</t>
  </si>
  <si>
    <t>SOMME DESTINATE AL SOSTEGNO E LA PROMOZIONE DELLA RIPRESA DEGLI SPETTACOLI DERIVANTI DA RIPARTO DEL FONDO EMERGENZE DI PARTE CORRENTE DI CUI ALL'ART. 89 DL. N. 18 DEL 2020</t>
  </si>
  <si>
    <t>SOMME DESTINATE ALL' ATTIVITA' DI MONITORAGGIO E VIGILANZA RELATIVE ALL’ESECUZIONE DEL CONTRATTO DI SERVIZIO DI MEDIA E LUNGA PERCORRENZA IN ESSERE CON TRENITALIA S.P.A</t>
  </si>
  <si>
    <t>SOMME DESTINATE ALL'EROGAZIONE DI CONTRIBUTI IN FAVORE DELLE COMPAGNIE DI NAVIGAZIONE E DEL GESTORE DEL TERMINAL DI APPRODO INTERESSATI DAL DIVIETO DI TRANSITO</t>
  </si>
  <si>
    <t>SOMME OCCORRENTI AGLI ENTI SELEZIONATORI (ASSOCIAZIONI DI ALLEVATORI RICONOSCIUTE) PER L'ATTUAZIONE DEI PROGRAMMI GENETICI DEL BESTIAME E PER LA TENUTA DEI LIBRI GENEALOGICI, NONCHE' AD ALTRI ENTI PER LA TENUTA DELL'ALBO NAZIONALE ALLEVATORI API ITALIANE</t>
  </si>
  <si>
    <t>SOMME PER IL RISTORO DELLE MAGGIORI SPESE AFFRONTATE DAGLI AUTOTRASPORTATORI IN CONSEGUENZA DEL CROLLO DI UN TRATTO DEL VIADOTTO POLCEVERA DELL'AUTOSTRADA A10 NEL COMUNE DI GENOVA, NOTO COME PONTE MORANDI, AVVENUTO IL 14 AGOSTO 2018, CONSISTENTI NELLA FORZATA PERCORRENZA DI TRATTI AUTOSTRADALI AGGIUNTIVI RISPETTO AI NORMALI PERCORSI E NELLE DIFFICOLTA' LOGISTICHE DIPENDENTI DALL'INGRESSO E DALL'USCITA DELLE AREE URBANE E PORTUALI</t>
  </si>
  <si>
    <t>SOVVENZIONI PER L'ESERCIZIO DI FERROVIE, TRAMVIE EXTRAURBANE, FUNIVIE ED ASCENSORI IN SERVIZIO PUBBLICO ED AUTOLINEE NON DI COMPETENZA DELLE REGIONI</t>
  </si>
  <si>
    <t>SOVVENZIONI, CONTRIBUTI DI AVVIAMENTO ED EROGAZIONI PER RIPIANAMENTO DEGLI ONERI DERIVANTI DALLA RISTRUTTURAZIONE DEI SERVIZI ALLE SOCIETA' ASSUNTRICI DI SERVIZI MARITTIMI E COMPENSI PER SPECIALI TRASPORTI CON CARATTERE POSTALE E COMMERCIALE</t>
  </si>
  <si>
    <t>SPESE A FAVORE DEI CONCESSIONARI DI AREE DEMANIALI MARITTIME CONCERNENTI ZONE DI MARE TERRITORIALE PER LE ATTIVITA' DI ACQUACOLTURA E PESCA</t>
  </si>
  <si>
    <t>SPESE NECESSARIE A GARANTIRE I SERVIZI DI TRASPORTO INTERMODALE NELLA ZONA DI GENOVA IN FAVORE DELLE IMPRESE CHE HANNO SEDE NELLO SPAZIO ECONOMICO EUROPEO</t>
  </si>
  <si>
    <t>SPESE PER INTERESSI SUI MUTUI CONCESSI AI CONSORZI DI BONIFICA DALLA CASSA DEPOSITI E PRESTITI O DA ALTRI ISTITUTI FINANZIARI ABILITATI PER FRONTEGGIARE LA SITUAZIONE DI CRISI DI LIQUIDITA'</t>
  </si>
  <si>
    <t>SPESE PER LO START-UP DELL'OFFERTA TURISTICA NAZIONALE ATTRAVERSO L'USO DI TECNOLOGIE E LO SVILUPPO DI SOFTWARE ORGINALI</t>
  </si>
  <si>
    <t>SPESE PER LO START-UP DELL'OFFERTA TURISTICA NAZIONALE ATTRAVERSO L'USO E DI TECNOLOGIE E LO SVILUPPO DI SOFTWARE ORIGINALI</t>
  </si>
  <si>
    <t>TRASFERIMENTI ALLE IMPRESE PER L'ATTIVITA' DI PESCA E L'ITTICOLTURA</t>
  </si>
  <si>
    <t>VOUCHER PER L'ASSUNZIONE DI MANAGER PER L'INNOVAZIONE NELLE PMI</t>
  </si>
  <si>
    <t>ACCORDO DI SEDE TRA L'ITALIA E L'ORGANIZZAZIONE BIOVERSITY INTERNATIONAL</t>
  </si>
  <si>
    <t>ASSEGNAZIONE ALLA SEZIONE ITALIANA PRESSO L'ISTITUTO INTERNAZIONALE DI SCIENZE AMMINISTRATIVE DI BRUXELLES - QUOTA ANNUA DI ADESIONE DELL'ITALIA ALL'ISTITUTO INTERNAZIONALE DI SCIENZE AMMINISTRATIVE DI BRUXELLES</t>
  </si>
  <si>
    <t>CONCORSO NELLA SPESA DELL'UNIONE INTERNAZIONALE DELLE TELECOMUNICAZIONI, DELLA CONFERENZA EUROPEA POSTE E TELECOMUNICAZIONI E DELL'UNIONE RADIOTELEVISIVA EUROPEA</t>
  </si>
  <si>
    <t>CONCORSO NELLA SPESA DELL'UNIONE POSTALE UNIVERSALE</t>
  </si>
  <si>
    <t>CONTRIBUTI AD ENTI ED ASSOCIAZIONI PER INTERVENTI VOLTI A FAVORIRE ATTIVITA' CULTURALI ED INIZIATIVE PER LA CONSERVAZIONE DELLE TESTIMONIANZE CONNESSE CON LA STORIA E LE TRADIZIONI DEL GRUPPO ETNICO ITALIANO IN JUGOSLAVIA ED I SUOI RAPPORTI CON LA NAZIONE DI ORIGINE</t>
  </si>
  <si>
    <t>CONTRIBUTI AD ORGANISMI INTERNAZIONALI PER ATTIVITA' INTERESSANTI LA NAVIGAZIONE</t>
  </si>
  <si>
    <t>CONTRIBUTI E CONCORSI VARI DOVUTI PER LEGGE</t>
  </si>
  <si>
    <t>CONTRIBUTI EROGATI AD ORGANISMI NAZIONALI ED INTERNAZIONALI NELL'AMBITO DELLE RELAZIONI CULTURALI CON L'ESTERO</t>
  </si>
  <si>
    <t>CONTRIBUTI IN DANARO AI COMITATI ITALIANI ALL'ESTERO - COMITES E PER LE RIUNIONI ANNUALI DEI COMITATI DEI LORO PRESIDENTI</t>
  </si>
  <si>
    <t>CONTRIBUTI PER IL FUNZIONAMENTO DEI TEATRI DI PROPRIETA' DELLO STATO ALL'ESTERO</t>
  </si>
  <si>
    <t>CONTRIBUTO A FAVORE DELL'ORGANIZZAZIONE IDROGRAFICA INTERNAZIONALE - IHO</t>
  </si>
  <si>
    <t>CONTRIBUTO AL CENTRO INTERNAZIONALE DI ALTI STUDI AGRONOMICI MEDITERRANEI.</t>
  </si>
  <si>
    <t>CONTRIBUTO AL CENTRO INTERNAZIONALE DI PERFEZIONAMENTO PROFESSIONALE E TECNICO DI TORINO</t>
  </si>
  <si>
    <t>CONTRIBUTO AL COMITATO ATLANTICO ITALIANO</t>
  </si>
  <si>
    <t>CONTRIBUTO ALLA COMMISSIONE EUROPEA PER LA LOTTA CONTRO LA FEBBRE AFTOSA PRESSO LA FAO IN ROMA.</t>
  </si>
  <si>
    <t>CONTRIBUTO ALL'ACCADEMIA DELLE SCIENZE DEL TERZO MONDO (TWAS)</t>
  </si>
  <si>
    <t>CONTRIBUTO ALLE NAZIONI UNITE .</t>
  </si>
  <si>
    <t>CONTRIBUTO ALL'INVESTMENT AND TECHNOLOGY PROMOTION OFFICE (ITPO-UNIDO)</t>
  </si>
  <si>
    <t>CONTRIBUTO ALL'ISTITUTO INTERNAZIONALE PER L'UNIFICAZIONE DEL DIRITTO PRIVATO (UNIDROIT)</t>
  </si>
  <si>
    <t>CONTRIBUTO ALL'ORGANIZZAZIONE DELLE NAZIONI UNITE PER LO SVILUPPO INDUSTRIALE (UNIDO).</t>
  </si>
  <si>
    <t>CONTRIBUTO ALL'ORGANIZZAZIONE MONDIALE DELLA SANITA'.</t>
  </si>
  <si>
    <t>CONTRIBUTO ALL'UFFICIO INTERNAZIONALE DELLE ESPOSIZIONI IN PARIGI</t>
  </si>
  <si>
    <t>CONTRIBUTO CONNESSO ALL'ACCORDO PER GLI SCAMBI CULTURALI TRA L'ITALIA E GLI STATI UNITI.</t>
  </si>
  <si>
    <t>CONTRIBUTO DA CORRISPONDERE ALLA REPUBBLICA DI SAN MARINO IN MATERIA DI COLLABORAZIONE RADIOTELEVISIVA</t>
  </si>
  <si>
    <t>CONTRIBUTO DA EROGARE ALL'ORGANIZZAZIONE DELLA VIGNA E DEL VINO</t>
  </si>
  <si>
    <t>CONTRIBUTO FINANZIARIO ANNUALE OBBLIGATORIO PER LA PARTECIPAZIONE DELL'ITALIA ALL'EAST MEDITERRANEAN GAS FORUM (EMGF)</t>
  </si>
  <si>
    <t>CONTRIBUTO FINANZIARIO OBBLIGATORIO PER LA PARTECIPAZIONE DELL'ITALIA AL FORUM INTERNAZIONALE DELL'ENERGIA - IEF</t>
  </si>
  <si>
    <t>CONTRIBUTO OBBLIGATORIO DELL'ITALIA AL FONDO MULTILATERALE PER IL PROTOCOLLO DI MONTREAL PER LA PROTEZIONE DELLA FASCIA DELL'OZONO</t>
  </si>
  <si>
    <t>CONTRIBUTO OBBLIGATORIO PER LA PARTECIPAZIONE DELL'ITALIA AL PROGRAMMA CONCERTATO DI SORVEGLIANZA CONTINUA E VALUTAZIONE DEL TRASPORTO A LUNGA DISTANZA DI INQUINANTI ATMOSFERICI IN EUROPA (EMEP)</t>
  </si>
  <si>
    <t>CONTRIBUTO ORDINARIO PER IL FUNZIONAMENTO DEL PROGRAMME OFFICE ON GLOBAL WATER ASSESSMENT - WWAP</t>
  </si>
  <si>
    <t>CONTRIBUTO PER LA PARTECIPAZIONE AL FONDO EUROPEO PER LA GIOVENTU'</t>
  </si>
  <si>
    <t>CONTRIBUTO PER LA PARTECIPAZIONE ALL'EUROPEAN PEACE FACILITY</t>
  </si>
  <si>
    <t>CONTRIBUTO PER LA PARTECIPAZIONE ALL'ORGANIZZAZIONE MONDIALE DEL TURISMO (O.M.T.)</t>
  </si>
  <si>
    <t>CONTRIBUTO VOLONTARIO AL FONDO DI COOPERAZIONE TECNICA DELL'AGENZIA INTERNAZIONALE PER L'ENERGIA ATOMICA (AIEA)</t>
  </si>
  <si>
    <t>CONTRIBUTO VOLONTARIO ALLO STAFF COLLEGE, ORGANISMO DELLE NAZIONI UNITE, CON SEDE IN TORINO.</t>
  </si>
  <si>
    <t>FONDO DI PREMIALITA' PER LE POLITICHE DI RIMPATRIO</t>
  </si>
  <si>
    <t>FONDO PER INIZIATIVE INTERNAZIONALI PER IL FINANZIAMENTO DEI "BENI PUBBLICI GLOBALI" IN MATERIA DI SALUTE E CLIMA</t>
  </si>
  <si>
    <t>PARTECIPAZIONE AL MANTENIMENTO DELLA ORGANIZZAZIONE INTERNAZIONALE DI METROLOGIA LEGALE</t>
  </si>
  <si>
    <t>PARTECIPAZIONE AL MANTENIMENTO DELL'UFFICIO INTERNAZIONALE DEI PESI E MISURE IN PARIGI</t>
  </si>
  <si>
    <t>PARTECIPAZIONE ALLE ATTIVITA' ORGANIZZATIVE DI PROGRAMMI DI COOPERAZIONE INTERNAZIONALE E DEL PROGRAMMA EUREKA</t>
  </si>
  <si>
    <t>PARTECIPAZIONI AD ORGANISMI INTERNAZIONALI CONNESSE AI PROGRAMMI DI RICERCA SCIENTIFICA E TECNOLOGICA IN ANTARTIDE.AGGIORNAMENTO E PERFEZIONAMENTO DEL PERSONALE AFFIDATI DAL MINISTERO A UNIVERSITA', ENTI ED ISTITUTI</t>
  </si>
  <si>
    <t>QUOTA A CARICO DELL'ITALIA DELLA SPESA RIGUARDANTE LA DELEGAZIONE ITALO - SVIZZERA PER IL SEMPIONE. CONCORSO AL COMITATO PERMANENTE DEL CONGRESSO INTERNAZIONALE FERROVIARIO RESIDENTE IN BRUXELLES E AD ALTRE ORGANIZZAZIONI ED ENTI PER ATTIVITA' SVOLTE NEL CAMPO DEI TRASPORTI</t>
  </si>
  <si>
    <t>QUOTA DI ASSOCIAZIONE AL COMITATO TECNICO INTERNAZIONALE PER LA PREVENZIONE E L'ESTINZIONE DEL FUOCO E AD ALTRI ORGANISMI INTERNAZIONALI.</t>
  </si>
  <si>
    <t>QUOTE DI ASSOCIAZIONE DELL' ITALIA AI GRUPPI INTERNAZIONALI DI STUDIO PER IL PIOMBO E LO ZINCO, PER IL RAME ED IL NICHEL: SPESE PER LA PARTECIPAZIONE DEI RAPPRESENTANTI MINISTERIALI AI PREDETTI GRUPPI E PER LA GESTIONE DEI DATI RELATIVI</t>
  </si>
  <si>
    <t>SOMMA DA ASSEGNARE ALLA RAPPRESENTANZA DIPLOMATICA-CONSOLARE SITA IN TRIPOLI PER LA RISTRUTTURAZIONE, MANUTENZIONE E GUARDIANIA DEL CIMITERO ITALIANO DI HAMMANGI.</t>
  </si>
  <si>
    <t>SOMME DA CORRISPONDERSI ALLA REPUBBLICA DI SAN MARINO</t>
  </si>
  <si>
    <t>SOMME DA TRASFERIRE A ORGANISMI INTERNAZIONALI PER L'ATTIVITA' DELLA PESCA</t>
  </si>
  <si>
    <t>SPESE DERIVANTI DALLA PARTECIPAZIONE ITALIANA AI SEGRETARIATI PER IL CONTROLLO DELLE ESPORTAZIONI DI ARMI E PER L'ASSISTENZA DEGLI STATI PARTE NELLA EFFICACE ATTUAZIONE DEL TRATTATO INTERNAZIONALE SUL COMMERCIO DELLE ARMI</t>
  </si>
  <si>
    <t>SPESE DERIVANTI DALLA PARTECIPAZIONE ITALIANA AL FINANZIAMENTO DEL SEGRETARIATO PER IL CONTROLLO DELLE ESPORTAZIONI DI ARMI CONVENZIONALI E PRODOTTI A TECNOLOGIA DUAL USE.</t>
  </si>
  <si>
    <t>SPESE DERIVANTI DALLA RATIFICA DEL TRATTATO DEL NORD ATLANTICO</t>
  </si>
  <si>
    <t>SPESE DERIVANTI DALLA RATIFICA ED ESECUZIONE DEL TRATTATO INTERNAZIONALE SULLE RISORSE FITOGENETICHE PER L'ALIMENTAZIONE E L'AGRICOLTURA, CON APPENDICI, ADOTTATO DALLA TRENTUNESIMA RIUNIONE DELLA CONFERENZA DELLA FAO A ROMA IL 3 NOVEMBRE 2001.</t>
  </si>
  <si>
    <t>SPESE DERIVANTI DALL'ATTO COSTITUTIVO DEL CENTRO INTERNAZIONALE DI INGEGNERIA GENETICA E BIOTECNOLOGICA, ADOTTATA A MADRID IL 13 SETTEMBRE 1983, E DEL PROTOCOLLO SULLA ISTITUZIONE DEL CENTRO STESSO ADOTTATO DALLA RIUNIONE DEI PLENIPOTENZIARI A VIENNA IL 4 APRILE 1984</t>
  </si>
  <si>
    <t>SPESE DERIVANTI DALL'ESECUZIONE DEGLI ACCORDI TRA UNIONE EUROPEA E GLI STATI DELL'AFRICA, DEI CARAIBI E DEL PACIFICO (ACP), DALLA PARTECIPAZIONE ITALIANA A INIZIATIVE EUROPEE A FAVORE DEI PAESI DELLA POLITICA DI VICINATO, NONCHE' DALL'ADESIONE DELL'ITALIA A CENTRI DI RICERCA EUROPEI SU MATERIE ECONOMICHE E FINANZIARIE</t>
  </si>
  <si>
    <t>SPESE DERIVANTI DALL'ESECUZIONE DELLA CONVENZIONE TRA LA REPUBBLICA ITALIANA E LA REPUBBLICA SVIZZERA PER LA PESCA NELLE ACQUE ITALO-SVIZZERE, FIRMATA A ROMA IL 19 MARZO 1986</t>
  </si>
  <si>
    <t>SPESE DERIVANTI DALL'ESECUZIONE DELLA CONVENZIONE TRA L'ITALIA E LA SVIZZERA CONCERNENTE LA PROTEZIONE DELLE ACQUE ITALO-SVIZZERE DALL'INQUINAMENTO, FIRMATA A ROMA IL 20 APRILE 1972</t>
  </si>
  <si>
    <t>SPESE DI FUNZIONAMENTO DEGLI UFFICI DELLA BANCA MONDIALE</t>
  </si>
  <si>
    <t>SPESE E CONTRIBUTI DERIVANTI DA ACCORDI INTERNAZIONALI</t>
  </si>
  <si>
    <t>SPESE E CONTRIBUTI DERIVANTI DALLA PARTECIPAZIONE DELL'ITALIA AD INIZIATIVE DI SOLIDARIETA' INTERNAZIONALE</t>
  </si>
  <si>
    <t>SPESE PER ACCORDI INTERNAZIONALI</t>
  </si>
  <si>
    <t>SPESE PER CONSENTIRE LA PARTECIPAZIONE ITALIANA A CENTRI DI RICERCA EUROPEI E INTERNAZIONALI E ALLE INIZIATIVE PROMOSSE DAI GRUPPI INTERGOVERNATORI INFORMALI DALLE ISTITUZIONI E DAGLI ORGANISMI DELL'UNIONE EUROPEA E DALLE BANCHE E DAI FONDI DI SVILUPPO, NONCHE' PER ASSICURARE L'ADEMPIMENTO DEGLI ONERI CONNESSI ALLA PARTECIPAZIONE ITALIANA AI PREDETTI SOGGETTI, ANCHE IN ESECUZIONE DI ACCORDI INTERNAZIONALI APPROVATI E RESI ESECUTIVI</t>
  </si>
  <si>
    <t>SPESE PER IL PAGAMENTO DEL CONTRIBUTO PER L'ESECUZIONE DELLA CONVENZIONE SUL CONTROLLO DEI MOVIMENTI TRANSFRONTALIERI DI SCORIE TOSSICHE E DELLA LORO ELIMINAZIONE, CON ANNESSI RELATIVO ATTO FINALE E RISOLUZIONE FATTA A BASILEA IL 22 MARZO 1989</t>
  </si>
  <si>
    <t>SPESE PER INTERVENTI VOLTI A FAVORIRE ATTIVITA' CULTURALI ED INIZIATIVE PER LA CONSERVAZIONE DELLE TESTIMONIANZE CONNESSE CON LA STORIA E LE TRADIZIONI DEL GRUPPO ETNICO ITALIANO NEI PAESI DELL'EX JUGOSLAVIA ED I SUOI RAPPORTI CON LA NAZIONE DI ORIGINE.</t>
  </si>
  <si>
    <t>SPESE PER LA MANUTENZIONE ORDINARIA DEGLI IMMOBILI ADIBITI A SEDE DELL'ISTITUTO UNIVERSITARIO EUROPEO</t>
  </si>
  <si>
    <t>SPESE PER LA PARTECIPAZIONE DELL'ITALIA ALLA ORGANIZZAZIONE EUROPEA E MEDITERRANEA DI PROTEZIONE DELLE PIANTE (EPPO)</t>
  </si>
  <si>
    <t>SPESE PER L'ASSOCIAZIONE ALL'ORGANIZZAZIONE INTERNAZIONALE DI POLIZIA CRIMINALE (INTERPOL)</t>
  </si>
  <si>
    <t>VERSAMENTI ALL'ORGANIZZAZIONE EUROPEA DEI BREVETTI DI UN'ALIQUOTA DELLE TASSE ANNUALI RISCOSSE PER IL MANTENIMENTO IN VIGORE IN ITALIA DEI BREVETTI EUROPEI, NONCHE' RIMBORSO DELL'AGGIUSTAMENTO PENSIONISTICO DI CUI ALL'ART. 42 ED ALLA REGOLA 42/6 DEL REGOLAMENTO PENSIONI DELLA STESSA ORGANIZZAZIONE'.</t>
  </si>
  <si>
    <t>CORRESPONSIONE DEGLI INTERESSI SUL PECULIO DEI DETENUTI ED INTERNATI</t>
  </si>
  <si>
    <t>FONDO PER IL PAGAMENTO DEGLI INTERESSI AI POSSESSORI DEL PRESTITO OBBLIGAZIONARIO ROMECITY</t>
  </si>
  <si>
    <t>INDENNITA' PER RITARDATO SGRAVIO DI IMPOSTE PAGATE E INTERESSI DI MORA DA CORRISPONDERE AI CONTRIBUENTI SULLE SOMME INDEBITAMENTE RISCOSSE DALL'ERARIO PER IMPOSTE DIRETTE</t>
  </si>
  <si>
    <t>INTERESSI COMPRESI NELLE ANNUALITA' DECENNALI DOVUTE PER LA REALIZZAZIONE DI INIZIATIVE DIRETTE A FAVORIRE LO SVILUPPO SOCIALE ED ECONOMICO DELLE AREE DEPRESSE DEL TERRITORIO NAZIONALE</t>
  </si>
  <si>
    <t>INTERESSI COMPRESI NELLE ANNUALITA' QUINDICENNALI DOVUTE PER IL FINANZIAMENTO DEL FONDO PER L'OCCUPAZIONE, NONCHE' PER LA REALIZZAZIONE DELLE POLITICHE PER IL LAVORO.</t>
  </si>
  <si>
    <t>INTERESSI COMPRESI NELLE ANNUALITA' QUINDICENNALI DOVUTE PER LA REALIZZAZIONE DI INTERVENTI PER GRANDI OPERE INFRASTRUTTURALI NELLE AREE DEPRESSE DEL TERRITORIO NAZIONALE.</t>
  </si>
  <si>
    <t>INTERESSI COMPRESI NELLE RATE DI AMMORTAMENTO DEI MUTUI CONTRATTI PER LA REALIZZAZIONE DI PROGETTI STRATEGICI FUNZIONALI AGLI INVESTIMENTI NELLE AREE CON MAGGIORE RITARDO DI SVILUPPO.</t>
  </si>
  <si>
    <t>INTERESSI DI MORA DA CORRISPONDERE AI CONTRIBUENTI SULLE SOMME INDEBITAMENTE RISCOSSE DALL'ERARIO PER TASSE E IMPOSTE INDIRETTE SUGLI AFFARI E INTERESSI DA CORRISPONDERE AI CONTRIBUENTI SULLE SOMME DA RIMBORSARE A TITOLO DI IMPOSTA SUL VALORE AGGIUNTO.</t>
  </si>
  <si>
    <t>INTERESSI PASSIVI SU SOMME IN DEPOSITO O INDEBITAMENTE RISCOSSE ED INTERESSI DI MORA SULLE RESTITUZIONI ALL'ESPORTAZIONE</t>
  </si>
  <si>
    <t>INTERESSI RELATIVI AI MUTUI VENTENNALI CONCESSI DALLA CASSA DEPOSITI E PRESTITI ALL'ISTITUTO DI SERVIZI PER IL MERCATO AGRICOLO ALIMENTARE (ISMEA) PER GLI INCENTIVI RELATIVI ALLO SVILUPPO DELLA PROPRIETA' COLTIVATRICE</t>
  </si>
  <si>
    <t>INTERESSI SUI CERTIFICATI DI CREDITO DEL TESORO DI VARIE TIPOLOGIE NONCHE' INTERESSI DERIVANTI DA OPERAZIONI FINANZIARIE EFFETTUATE SUI CCT STESSI</t>
  </si>
  <si>
    <t>INTERESSI SUI PRESTITI DELL'UNIONE EUROPEA PER IL SOSTEGNO TEMPORANEO PER ATTENUARE I RISCHI DI DISOCCUPAZIONE DURANTE LO STATO DI EMERGENZA (SURE)</t>
  </si>
  <si>
    <t>INTERESSI SULLE SOMME ANTICIPATE DALLA CASSA DEPOSITI E PRESTITI SUL FONDO ROTATIVO PER LA PROGETTUALITA'</t>
  </si>
  <si>
    <t>QUOTE DI INTERESSI, COMPRESE NELLE RATE DI AMMORTAMENTO, DEI MUTUI CONTRATTI CON LA BANCA EUROPEA PER GLI INVESTIMENTI ED ALTRE ISTITUZIONI INTERNAZIONALI O COMUNITARIE PER IL FINANZIAMENTO DI INTERVENTI DI RILEVANTE INTERESSE ECONOMICO.</t>
  </si>
  <si>
    <t>RIMBORSO ALLA CASSA DEPOSITI E PRESTITI DELLA QUOTA INTERESSI DELLE RATE DI AMMORTAMENTO RELATIVE AI MUTUI CONTRATTI DA PROVINCE, COMUNI E COMUNITA' MONTANE</t>
  </si>
  <si>
    <t>RIMBORSO ALLA CASSA DEPOSITI E PRESTITI DELLA QUOTA INTERESSI DELLE RATE DI AMMORTAMENTO RELATIVE AI MUTUI CONTRATTI DALLE PROVINCE, COMUNI E COMUNITA' MONTANE</t>
  </si>
  <si>
    <t>RIMBORSO ALLA CASSA DEPOSITI E PRESTITI DELLA QUOTA INTERESSI DELLE RATE DI AMMORTAMENTO RELATIVE AI MUTUI CONTRATTI NEL SETTORE DEGLI ACQUEDOTTI E FOGNATURE</t>
  </si>
  <si>
    <t>RIMBORSO ALLA CASSA DEPOSITI E PRESTITI DELLA QUOTA INTERESSI DELLE RATE DI AMMORTAMENTO RELATIVE AI MUTUI CONTRATTI NEL SETTORE DEL RISANAMENTO E RICOSTRUZIONE ZONE TERREMOTATE.</t>
  </si>
  <si>
    <t>RIMBORSO ALLA CASSA DEPOSITI E PRESTITI DELLA QUOTA INTERESSI DELLE RATE DI AMMORTAMENTO RELATIVE AI MUTUI CONTRATTI NEL SETTORE DELLE METROPOLITANE</t>
  </si>
  <si>
    <t>RIMBORSO ALLA CASSA DEPOSITI E PRESTITI DELLA QUOTA INTERESSI DELLE RATE DI AMMORTAMENTO RELATIVE AI MUTUI CONTRATTI NEL SETTORE DELLE OPERE STRADALI</t>
  </si>
  <si>
    <t>RIMBORSO ALLA CASSA DEPOSITI E PRESTITI DELLA QUOTA INTERESSI DELLE RATE DI AMMORTAMENTO RELATIVE AI MUTUI CONTRATTI NEL SETTORE DELL'EDILIZIA ABITATIVA E PENITENZIARIA</t>
  </si>
  <si>
    <t>RIMBORSO ALLA CASSA DEPOSITI E PRESTITI DELLA QUOTA INTERESSI DELLE RATE DI AMMORTAMENTO RELATIVE AI MUTUI CONTRATTI PER IL RIPIANO DEFICIT SANITA'</t>
  </si>
  <si>
    <t>RIMBORSO ALLA CASSA DEPOSITI E PRESTITI DELLA QUOTA INTERESSI DELLE RATE DI AMMORTAMENTO RELATIVE AI MUTUI CONTRATTI PER IL RIPIANO DEFICIT TRASPORTI</t>
  </si>
  <si>
    <t>RIMBORSO ALLA CASSA DEPOSITI E PRESTITI DELLA QUOTA INTERESSI DELLE RATE DI AMMORTAMENTO RELATIVE AI MUTUI CONTRATTI PER LA PREVENZIONE DELL'INQUINAMENTO DELLE ACQUE</t>
  </si>
  <si>
    <t>RIMBORSO ALLA CASSA DEPOSITI E PRESTITI DELLA QUOTA INTERESSI DELLE RATE DI AMMORTAMENTO RELATIVE AI MUTUI E AD ALTRE OPERAZIONI FINANZIARIE EFFETTUATE NEL SETTORE DELLE CALAMITA' NATURALI</t>
  </si>
  <si>
    <t>RIMBORSO ALLA CASSA DEPOSITI E PRESTITI DELLA QUOTA INTERESSI DELLE RATE DI AMMORTAMENTO RELATIVE AI MUTUI E AD ALTRE OPERAZIONI FINANZIARIE EFFETTUATE NEL SETTORE DELLE IMPRESE RADIOFONICHE E EDITORIALI</t>
  </si>
  <si>
    <t>RIMBORSO ALLA CASSA DEPOSITI E PRESTITI DELLA QUOTA INTERESSI DELLE RATE DI AMMORTAMENTO RELATIVE AI MUTUI E AD ALTRE OPERAZIONI FINANZIARIE EFFETTUATE PER INTERVENTI DIVERSI</t>
  </si>
  <si>
    <t>RIMBORSO ALLA CASSA DEPOSITI E PRESTITI DELLA QUOTA INTERESSI DELLE RATE DI AMMORTAMENTO RELATIVE AI MUTUI E AD ALTRE OPERAZIONI FINANZIARIE EFFETTUATE PER LA PRIVATIZZAZIONE DEL BANCO DI NAPOLI SPA</t>
  </si>
  <si>
    <t>RIMBORSO ALLA CASSA DEPOSITI E PRESTITI DELLA QUOTA INTERESSI DELLE RATE DI AMMORTAMENTO RELATIVE AI MUTUI E AD ALTRE OPERAZIONI FINANZIARIE NEL SETTORE DEL RISANAMENTO E VALORIZZAZIONE DEL TERRITORIO</t>
  </si>
  <si>
    <t>RIMBORSO ALLA CASSA DEPOSITI E PRESTITI DELLA QUOTA INTERESSI DELLE RATE DI AMMORTAMENTO RELATIVE AI MUTUI E AD ALTRE OPERAZIONI FINANZIARIE NEL SETTORE DELL'EDILIZIA ABITATIVA, SANITARIA E SCOLASTICA</t>
  </si>
  <si>
    <t>RIMBORSO ALLA CASSA DEPOSITI E PRESTITI DELLA QUOTA INTERESSI DELLE RATE DI AMMORTAMENTO RELATIVE AI MUTUI E DELLE SOMME ANTICIPATE AL COMMISSARIO LIQUIDATORE DELL'EFIM</t>
  </si>
  <si>
    <t>RIMBORSO ALLA CASSA DEPOSITI E PRESTITI DELLA QUOTA INTERESSI SULLE RATE DI AMMORTAMENTO DEI MUTUI CONTRATTI DAI COMUNI MONTANI DEL CENTRO-NORD PER LA REALIZZAZIONE DI RETI DI METANIZZAZIONE</t>
  </si>
  <si>
    <t>RIMBORSO DELLA QUOTA INTERESSI DEI MUTUI CONTRATTI PER INTERVENTI AGEVOLATIVI ALLE IMPRESE</t>
  </si>
  <si>
    <t>RIMBORSO DELLA QUOTA INTERESSI DEI MUTUI CONTRATTI PER INTERVENTI AGEVOLATIVI PER IL SETTORE AERONAUTICO</t>
  </si>
  <si>
    <t>RIMBORSO DELLA QUOTA INTERESSI DEI MUTUI CONTRATTI PER INTERVENTI PER LO SVILUPPO E L' ACQUISIZIONE DELLE UNITA' NAVALI DELLA CLASSE FREMM E DELLE RELATIVE DOTAZIONI OPERATIVE</t>
  </si>
  <si>
    <t>RIMBORSO DELLA QUOTA INTERESSI SUI MUTUI CONCESSI AGLI ENTI LOCALI CON ONERI A CARICO DELLO STATO.</t>
  </si>
  <si>
    <t>RIMBORSO DELLE QUOTE DI INTERESSI PER LE OPERAZIONI FINANZIARIE EFFETTUATE PER LA REALIZZAZIONE DEGLI INTERVENTI DI RIPRISTINO, RECUPERO E RESTAURO DEL PATRIMONIO CULTURALE DANNEGGIATO DAL SISMA DEL 9 SETTEMBRE 1998 NELLE REGIONI DELLA BASILICATA E DELLA CALABRIA</t>
  </si>
  <si>
    <t>RIMBORSO DELLE QUOTE DI INTERESSI SUI MUTUI CONTRATTI PER INTERVENTI DI RECUPERO, SALVAGUARDIA, RESTAURO, VALORIZZAZIONE, CATALOGAZIONE, MANUTENZIONE DEL PATRIMONIO STORICO DELLA PRIMA GUERRA MONDIALE</t>
  </si>
  <si>
    <t>RIMBORSO DELLE QUOTE DI INTERESSI SUI MUTUI CONTRATTI PER LA REALIZZAZIONE DEL PROGRAMMA DI INTERVENTI A FAVORE DEI BENI E DELLE ATTIVITA' CULTURALI, GIA' ATTUATI CON LA SOCIETA' "ARCUS S.P.A."</t>
  </si>
  <si>
    <t>SOMMA DA EROGARE ALLA CASSA DEPOSITI E PRESTITI PER IL PAGAMENTO DELLA QUOTA INTERESSI SULLE OPERAZIONI FINANZIARIE DESTINATE AL FINANZIAMENTO DELL'ISTITUTO ITALIANO DI TECNOLOGIA</t>
  </si>
  <si>
    <t>SOMMA DA EROGARE PER IL PAGAMENTO DELLA QUOTA INTERESSI DEI MUTUI CONCESSI DALLA CASSA DEPOSITI E PRESTITI AGLI ENTI LOCALI PER L'ESECUZIONE DI COSTRUZIONI, MIGLIORAMENTI E MANUTENZIONE STRAORDINARIA DI EDIFICI DESTINATI E DA DESTINARE A SEDE DEGLI UFFICI GIUDIZIARI E A CASA MANDAMENTALE.</t>
  </si>
  <si>
    <t>SOMMA DA EROGARE PER IL PAGAMENTO DELLA QUOTA INTERESSI DEI MUTUI CONTRATTI PER LA SOSTITUZIONE DEL PARCO AUTOVEICOLI A PROPULSIONE TRADIZIONALE CON ALTRE TIPOLOGIE DI AUTOVEICOLI A MINIMO IMPATTO AMBIENTALE</t>
  </si>
  <si>
    <t>SOMMA DA EROGARE PER IL PAGAMENTO DELLA QUOTA INTERESSI DEI MUTUI QUINDICENNALI CONTRATTI DA PARTE DELLE COMUNITA' MONTANE NELL'AMBITO DELLE ATTIVITA' DEL FONDO NAZIONALE PER LA MONTAGNA</t>
  </si>
  <si>
    <t>SOMMA DA EROGARE PER IL PAGAMENTO DELLA QUOTA INTERESSI DEI MUTUI QUINDICENNALI CONTRATTI DALLA REGIONE SICILIA PER LA DEFINIZIONE DEI RAPPORTI FINANZIARI PREGRESSI FINO AL 31 DICEMBRE 2001</t>
  </si>
  <si>
    <t>SOMMA DA EROGARE PER IL PAGAMENTO DELLA QUOTA INTERESSI DEI MUTUI QUINDICENNALI CONTRATTI PER IL FINANZIAMENTO DEI PIANI ECONOMICI DELLA REGIONE SICILIA A TITOLO DI CONTRIBUTO DI SOLIDARIETA' NAZIONALE</t>
  </si>
  <si>
    <t>SOMMA DA EROGARE PER IL PAGAMENTO DELLA QUOTA INTERESSI DEI MUTUI QUINDICENNALI CONTRATTI PER LA REALIZZAZIONE DI INTERVENTI PER IL CONTENIMENTO DEI COSTI DELLE PICCOLE E MEDIE IMPRESE, PER FRONTEGGIARE LA CRISI DEL SETTORE AGRUMICOLO E PER IL SOSTEGNO NEI COMUNI SEDE DI IMPIANTI PETROLIFERI</t>
  </si>
  <si>
    <t>SOMMA DA EROGARE PER IL PAGAMENTO DELLA QUOTA INTERESSI DEI MUTUI VENTENNALI CONTRATTI PER IL COMPLETAMENTO DELL'INTERVENTO STATALE PER L'EDILIZIA A NAPOLI</t>
  </si>
  <si>
    <t>SOMME DA CORRISPONDERE A POSTE ITALIANE S.P.A. A TITOLO DI REMUNERAZIONE DELLE GIACENZE DERIVANTI DALLO SVOLGIMENTO DEL SERVIZIO DEI CONTI CORRENTI POSTALI</t>
  </si>
  <si>
    <t>SOMME DA EROGARE PER IL PAGAMENTO DEGLI INTERESSI MATURATI SUI DEPOSITI DEFINITIVI</t>
  </si>
  <si>
    <t>SOMME DA EROGARE PER IL PAGAMENTO DELLA QUOTA INTERESSI DELLE RATE DI AMMORTAMENTO DEI MUTUI CONTRATTI DALL'UNIVERSITA'</t>
  </si>
  <si>
    <t>SOMME DA EROGARE PER IL PAGAMENTO DELLA QUOTA INTERESSI DELLE RATE DI AMMORTAMENTO DEI MUTUI RELATIVI AL PROGRAMMA NAZIONALE DI BONIFICA E RIPRISTINO AMBIENTALE DEI SITI INQUINATI</t>
  </si>
  <si>
    <t>SOMME DA EROGARE PER IL PAGAMENTO DELLA QUOTA INTERESSI DELLE RATE DI AMMORTAMENTO DEI MUTUI RELATIVI ALL'ATTUAZIONE DEL SERVIZIO IDRICO</t>
  </si>
  <si>
    <t>SOMME PER IL PAGAMENTO DEGLI ONERI DI AMMORTAMENTO DEI MUTUI E DEI PRESTITI OBBLIGAZIONARI ATTIVATI A SEGUITO DI CALAMITA' NATURALI</t>
  </si>
  <si>
    <t>SPESA PER INTERESSI E OGNI ALTRO ONERE DERIVANTE DALLA GESTIONE E MOVIMENTAZIONE DELLA LIQUIDITA' GIACENTE SUL CONTO DISPONIBILITA'</t>
  </si>
  <si>
    <t>SPESE PER INTERESSI O RIVALUTAZIONE MONETARIA PER RITARDATO PAGAMENTO DELLE RETRIBUZIONI, PENSIONI E PROVVIDENZE DI NATURA ASSISTENZIALE A FAVORE DEI CREDITORI DELL' AMMINISTRAZIONE</t>
  </si>
  <si>
    <t>SPESE PER INTERESSI O RIVALUTAZIONI MONETARIE PER RITARDATO PAGAMENTO DELLE RETRIBUZIONI, PENSIONI E PROVVIDENZE DI NATURA ASSISTENZIALE A FAVORE DEI CREDITORI DELL'AMMINISTRAZIONE.</t>
  </si>
  <si>
    <t>ANTICIPAZIONI AGLI ENTI AMMINISTRATIVI PER PROVVEDERE ALLE MOMENTANEE DEFICIENZE DI FONDI RISPETTO AI PERIODICI ACCREDITAMENTI SUI VARI CAPITOLI DI SPESA</t>
  </si>
  <si>
    <t>ANTICIPAZIONI AGLI ENTI, ISTITUTI, STABILIMENTI ED AGLI ALTRI ORGANISMI DELLA MARINA MILITARE PER PROVVEDERE ALLE MOMENTANEE DEFICIENZE DI CASSA ED ALLE SPECIALI ESIGENZE PREVISTE DAL REGOLAMENTO</t>
  </si>
  <si>
    <t>ANTICIPAZIONI AGLI ENTI, ISTITUTI, STABILIMENTI ED AGLI ALTRI ORGANISMI DELL'AERONAUTICA MILITARE PER PROVVEDERE ALLE MOMENTANEE DEFICIENZE DI CASSA ED ALLE SPECIALI ESIGENZE PREVISTE DAL REGOLAMENTO</t>
  </si>
  <si>
    <t>ANTICIPAZIONI AGLI ENTI, ISTITUTI, STABILIMENTI ED AGLI ALTRI ORGANISMI DELL'ESERCITO ITALIANO PER PROVVEDERE ALLE MOMENTANEE DEFICIENZE DI CASSA ED ALLE SPECIALI ESIGENZE PREVISTE DAL REGOLAMENTO</t>
  </si>
  <si>
    <t>ANTICIPAZIONI AGLI ENTI, ISTITUTI, STABILIMENTI ED AGLI ALTRI ORGANISMI DELL'ESERCITO, DELLA MARINA E DELL'AERONAUTICA PER PROVVEDERE ALLE MOMENTANEE DEFICIENZE DI CASSA RISPETTO ALLE ANTICIPAZIONI DI FONDI E ALLE SPECIALI ESIGENZE PREVISTE DAI RISPETTIVI REGOLAMENTI NONCHE' AL FONDO SCORTA PER LE NAVI, PER I CORPI, GLI ENTI E PER I DISTACCAMENTI A TERRA DELLA MARINA MILITARE</t>
  </si>
  <si>
    <t>ANTICIPAZIONI AI FUNZIONARI DELEGATI DEL CORPO NAZIONALE DEI VIGILI DEL FUOCO, PER PROVVEDERE ALLE MOMENTANEE DEFICIENZE DI FONDI RISPETTO AI PERIODICI ACCREDITAMENTI SUI VARI CAPITOLI DI SPESA</t>
  </si>
  <si>
    <t>ANTICIPAZIONI AI REPARTI CARABINIERI PER PROVVEDERE ALLE MOMENTANEE DEFICIENZE DI CASSA RISPETTO ALLE PERIODICHE ANTICIPAZIONI LORO FATTE SUGLI ALTRI CAPITOLI DI BILANCIO, NONCHE' ALLE SPECIALI ESIGENZE DETERMINATE DAI REGOLAMENTI</t>
  </si>
  <si>
    <t>ANTICIPAZIONI AI REPARTI OD UFFICI DELLA POLIZIA DI STATO, NONCHE' AGLI ISTITUTI D'ISTRUZIONE E DI FORMAZIONE PROFESSIONALE DEL PERSONALE DELLA POLIZIA DI STATO PER PROVVEDERE ALLE MOMENTANEE DEFICIENZE DI FONDI RISPETTO AI PERIODICI ACCREDITAMENTI SUI VARI CAPITOLI DI SPESA.</t>
  </si>
  <si>
    <t>ANTICIPAZIONI ALLE CAPITANERIE DI PORTO PER SOPPERIRE ALLE MOMENTANEE DEFICIENZE DI CASSA</t>
  </si>
  <si>
    <t>RESTITUZIONE DELLE ACCISE E DELLE IMPOSTE DI CONSUMO SUI PRODOTTI ESPORTATI O DESTINATI AL CONSUMO IN ALTRI STATI MEMBRI DELLA C.E.E; RESTITUZIONE DELLE IMPOSTE DI FABBRICAZIONE SUGLI OLII DI SEMI; RIMBORSO DEL PREZZO DEI DENATURANTI DELL' ALCOLE E DEI CONTASSEGNI DI STATO INDEBITAMENTE VERSATO ALL'ERARIO; RESTITUZIONE DELLE ACCISE O DELLE IMPOSTE DI CONSUMO E DELLE RELATIVE ADDIZIONALI INDEBITAMENTE PERCEPITE COMPRESI I DIRITTI DI LICENZA INDEBITAMENTE VERSATI, NONCHE' DELLE IMPOSTE SUL CONSUMO DEI MANUFATTI IN PLASTICA (PLASTIC TAX) E DELLE BEVANDE ANALCOLICHE EDULCORATE (SUGAR TAX).</t>
  </si>
  <si>
    <t>RESTITUZIONE DELLE CAUZIONI VERSATE DAI CONCESSIONARI DEI GIOCHI</t>
  </si>
  <si>
    <t>RESTITUZIONE DI DEPOSITI PER ADIRE AGLI INCANTI, PER SPESE D'ASTA, TASSE ED ALTRE, ESEGUITI NEGLI UFFICI ESECUTIVI DEMANIALI</t>
  </si>
  <si>
    <t>RESTITUZIONE DI DIRITTI ALL'ESPORTAZIONE DI PRODOTTI DIVERSI DAI PRODOTTI OGGETTO DELLA POLITICA AGRICOLA COMUNE.</t>
  </si>
  <si>
    <t>RESTITUZIONE DI SOMME INDEBITAMENTE VERSATE IN TESORERIA RELATIVE ALLE PROVE DI AMMISSIONE ALLE SCUOLE DI SPECIALIZZAZIONE IN MEDICINA</t>
  </si>
  <si>
    <t>RESTITUZIONE DI TASSE DI ESPORTAZIONE TEMPORANEA DI OGGETTI DI ANTICHITA' E D'ARTE IN SEGUITO ALLA REIMPORTAZIONE, NONCHE' DI QUELLE RISCOSSE IN RELAZIONE ALLA ESPORTAZIONE DI OGGETTI DI ANTICHITA' E D'ARTE NON PERFEZIONATE CON L'INVIO DEL MATERIALE OLTRE CONFINE</t>
  </si>
  <si>
    <t>RESTITUZIONE DI TASSE DI ESPORTAZIONE TEMPORANEA DI OGGETTI DI ANTICHITA' E D'ARTE IN SEGUITO ALLA REIMPORTAZIONE, NONCHE' DI QUELLE RISCOSSE IN RELAZIONE ALLA ESPORTAZIONE DIOGGETTI DI ANTICHITA' E D'ARTE NON PERFEZIONATE CON L'INVIO DEL MATERIALE OLTRE CONFINE</t>
  </si>
  <si>
    <t>RESTITUZIONE SOMME INDEBITAMENTE VERSATE A SEGUITO DI SANZIONI AMMINISTRATIVE PER VIOLAZIONI AL CODICE DELLA STRADA ACCERTATE DA PERSONALE DELLA POLIZIA DI STATO</t>
  </si>
  <si>
    <t>RESTITUZIONI E RIMBORSI</t>
  </si>
  <si>
    <t>RESTITUZIONI E RIMBORSI DEL CANONE DI ABBONAMENTO ALLA TELEVISIONE PER SOMME NON DOVUTE.</t>
  </si>
  <si>
    <t>RESTITUZIONI E RIMBORSI DI ALTRE IMPOSTE, TRIBUTI, CONTRIBUTI E ADDIZIONALI</t>
  </si>
  <si>
    <t>RESTITUZIONI E RIMBORSI DI SOMME INDEBITAMENTE VERSATE DAI SOGGETTI COLPITI DAL SISMA DEL 1990.</t>
  </si>
  <si>
    <t>RIMBORSI AI PRIVATI DI EVENTUALI ECCEDENZE SULLE SOMME VERSATE PER ISTRUTTORIE RICHIESTE IN BASE ALLE DISPOSIZIONI VIGENTI IN MATERIA DI LAVORAZIONI MINERARIE</t>
  </si>
  <si>
    <t>RIMBORSI AI PRIVATI DI EVENTUALI ECCEDENZE SULLE SOMME VERSATE PER VISITE, PROVE SPECIALI ED OMOLOGAZIONE DI VEICOLI, DA EFFETTUARE MEDIANTE UTILIZZAZIONE DI PARTICOLARI ATTREZZATURE</t>
  </si>
  <si>
    <t>RIMBORSI DEGLI IMPORTI INDEBITAMENTE VERSATI ALL'ERARIO DAI PERCETTORI DELLE PRESTAZIONI EROGATE DAI FONDI DI SOLIDARIETA' BILATERALI DEL CREDITO ORDINARIO, COOPERATIVO E DELLA SOCIETA' POSTE ITALIANE SPA</t>
  </si>
  <si>
    <t>RIMBORSO AGLI AUTOTRASPORTATORI SULLE QUOTE VERSATE PER L'ISCRIZIONE ALL'ALBO E PER ERRATI VERSAMENTI</t>
  </si>
  <si>
    <t>RIMBORSO AI CONCESSIONARI DEL SERVIZIO DELLA RISCOSSIONE DELLE ANTICIPAZIONI, DAGLI STESSI EFFETTUATI, IN VIRTU' DELL'OBBLIGO DEL NON RISCOSSO COME RISCOSSO</t>
  </si>
  <si>
    <t>RIMBORSO AI CONTRAVVENTORI DI SOMME INDEBITAMENTE O IRREGOLARMENTE VERSATE PER INFRAZIONI ALLE NORME SULLA CIRCOLAZIONE STRADALE E SUL DIVIETO DI FUMARE IN DETERMINATI LOCALI E SU MEZZI DI TRASPORTO PUBBLICO.</t>
  </si>
  <si>
    <t>SOMMA DA ACCREDITARE ALLA CONTABILITA' SPECIALE 1778 "AGENZIA DELLE ENTRATE - FONDI DI BILANCIO" PER ESSERE RIVERSATA ALL'ENTRATA DEL BILANCIO DELLO STATO QUALE REGOLAZIONE CONTABILE A FRONTE DI RECUPERI TRIBUTARI EFFETTUATI NEI CONFRONTI DELLE REGIONI A STATUTO SPECIALE E DELLE PROVINCE AUTONOME PER EFFETTO DELLE COMPENSAZIONI FRUITE DAI SOGGETTI IVI RESIDENTI SULLE IMPOSTE OVVERO SULLE QUOTE DI COMPARTECIPAZIONE AD ESSE SPETTANTI.</t>
  </si>
  <si>
    <t>SOMMA DA ACCREDITARE ALLA CONTABITLITA' SPECIALE 1778 "AGENZIA DELLE ENTRATE - FONDI DI BILANCIO" PER ESSERE RIVERSATA ALL'ENTRATA DEL BILANCIO DELLO STATO A COMPENSAZIONE DEI CREDITI FRUITI DAGLI AVVOCATI PER LE SPESE, I DIRITTI E GLI ONORARI CONNESSI AL GRATUITO PATROCINIO.</t>
  </si>
  <si>
    <t>SOMMA DA VERSARE ALL'ENTRATA A COMPENSAZIONE DELLA RIDUZIONE DEI TASSI DI PREMIO ASSICURATIVI DEL SETTORE DELL'AUTOTRASPORTO.</t>
  </si>
  <si>
    <t>SOMMA DA VERSARE ALL'ENTRATA DEL BILANCIO DELLO STATO PER LA REGOLAZIONE CONTABILE SUI CONCORSI PRONOSTICI SPORTIVI DESTINATI ALLA SOCIETA'’ SPORT E SALUTE SPA.</t>
  </si>
  <si>
    <t>SOMME DESTINATE AI RIMBORSI DI IMPORTI ISCRITTI A RUOLO RICONOSCIUTI INDEBITI</t>
  </si>
  <si>
    <t>SPESE DERIVANTI DAL CONTENZIOSO IN MATERIA DI GIOCHI E LOTTERIE</t>
  </si>
  <si>
    <t>SPESE NECESSARIE ALL'INTEGRAZIONE DEI MONTEPREMI DELLE LOTTERIE</t>
  </si>
  <si>
    <t>SPESE PER IL VERSAMENTO DEL PREZZO PER L'ASSEGNAZIONE DI IMMOBILI ALLO STATO A SEGUITO DI PROCEDURE DI RISCOSSIONE COATTIVA.</t>
  </si>
  <si>
    <t>SOMMA DA VERSARE IN ENTRATA A TITOLO DI AMMORTAMENTO DI BENI MOBILI.</t>
  </si>
  <si>
    <t>ASSICURAZIONE CONTRO I RISCHI PROFESSIONALI E LA RESPONSABILITA' CIVILE DEI DIRIGENTI</t>
  </si>
  <si>
    <t>ASSICURAZIONE CONTRO I RISCHI PROFESSIONALI E LA RESPONSABILITA' CIVILE DEI DIRIGENTI AGENZIA E SCUOLA SUPERIORE PER LA FORMAZIONE E LA SPECIALIZZAZIONE DEI DIRIGENTI DELLA PUBBLICA AMMINISTRAZIONE LOCALE</t>
  </si>
  <si>
    <t>ASSICURAZIONE CONTRO I RISCHI PROFESSIONALI E LA RESPONSABILITA' CIVILE DEI DIRIGENTI E CONTRO I RISCHI PER DANNI A PERSONE E COSE DERIVANTI DALL'EFFETTUAZIONE DEL TELELAVORO</t>
  </si>
  <si>
    <t>COPERTURE ASSICURATIVE PER IL PERSONALE DOCENTE INVIATO ALL'ESTERO</t>
  </si>
  <si>
    <t>FONDO APE SOCIALE</t>
  </si>
  <si>
    <t>FONDO ASSEGNO UNIVERSALE E SERVIZI ALLA FAMIGLIA</t>
  </si>
  <si>
    <t>FONDO ATTUAZIONE PROGRAMMA DI GOVERNO</t>
  </si>
  <si>
    <t>FONDO DA DESTINARE AL FINANZIAMENTO DI INTERVENTI CONNESSI ALLA RIFORMA DEL PROCESSO PENALE E DELL'ORDINAMENTO PENITENZIARIO</t>
  </si>
  <si>
    <t>FONDO DA RIPARTIRE DESTINATO AL MIGLIORAMENTO DELL'ALLOCAZIONE DEL PERSONALE PRESSO LE PUBBLICHE AMMINISTRAZIONI</t>
  </si>
  <si>
    <t>FONDO DA RIPARTIRE PER IL POTENZIAMENTO DELLA CULTURA E DELLA LINGUA ITALIANA ALL'ESTERO</t>
  </si>
  <si>
    <t>FONDO DA RIPARTIRE PER IL RIMBORSO DELLE SOMME VERSATE ALL'ENTRATA DEL BILANCIO DELLO STATO PER IL BIENNIO 2012-2013, DA PARTE DI ENTI ED ORGANISMI EROGATORI DI PRESTAZIONI PENSIONISTICHE, IN ATTUAZIONE DELLA SENTENZA DELLA CORTE COSTITUZIONALE CONCERNENTE LA RESTITUZIONE DEL CONTRIBUTO DI PEREQUAZIONE SULLE PENSIONI</t>
  </si>
  <si>
    <t>FONDO DA RIPARTIRE PER IL RISTORO DEI SOGGETTI INTERESSATI DALLE MINORI ENTRATE DERIVANTI DALL'ABOLIZIONE DELLA DOPPIA IMPOSIZIONE DEI DIRITTI DI IMBARCO</t>
  </si>
  <si>
    <t>FONDO DA RIPARTIRE PER LA DESTINAZIONE DELL'EXTRA GETTITO SUI CANONI DI ABBONAMENTO ALLA TELEVISIONE AGLI INTERVENTI DI CUI AI PUNTI A), B) E C) DELL'ARTICOLO 1, COMMA 160, DELLA LEGGE 28 DICEMBRE 2015, N. 208.</t>
  </si>
  <si>
    <t>FONDO DA RIPARTIRE PER L'EROGAZIONE DELL'INDENNITA' PER IL DSGA CHE COPRA POSTI COMUNI A PIU' ISTITUZIONI SCOLASTICHE</t>
  </si>
  <si>
    <t>FONDO DA RIPARTIRE RELATIVO AI RISPARMI DI SPESA DERIVANTI DALLA RIDUZIONE DEI CONTRIBUTI PUBBLICI IN FAVORE DEI PARTITI E DEI MOVIMENTI POLITICI</t>
  </si>
  <si>
    <t>FONDO DERIVANTE DALLE SANZIONI AMMINISTRATIVE IRROGATE DALL'AUTORITA' DI REGOLAZIONE PER ENERGIA, RETI E AMBIENTE PER IL FINANZIAMENTO DI PROGETTI A VANTAGGIO DEI CONSUMATORI DI ENERGIA ELETTRICA E GAS E DEL SERVIZIO IDRICO INTEGRATO</t>
  </si>
  <si>
    <t>FONDO DI PARTE CORRENTE ALIMENTATO DALLE RISORSE FINANZIARIE RIVENIENTI DAL RIACCERTAMENTO DEI RESIDUI PASSIVI PERENTI A SEGUITO DELLA VERIFICA DELLA SUSSISTENZA DELLE RELATIVE PARTITE DEBITORIE DA RIPARTIRE TRA I PROGRAMMI DI SPESA DELL'AMMINISTRAZIONE.</t>
  </si>
  <si>
    <t>FONDO DI PARTE CORRENTE PER IL FINANZIAMENTO DI NUOVI PROGRAMMI DI SPESA, DI PROGRAMMI GIA' ESISTENTI E PER IL RIPIANO DEI DEBITI FUORI BILANCIO ISTITUITO IN ESITO AL RIACCERTAMENTO STRAORDINARIO DEI RESIDUI PASSIVI AI SENSI DEL DECRETO-LEGGE N. 66/2014</t>
  </si>
  <si>
    <t>FONDO DI RISERVA PER L'INTEGRAZIONE DELLE AUTORIZZAZIONI DI CASSA</t>
  </si>
  <si>
    <t>FONDO PER IL SOSTEGNO DEL RUOLO DI CURA E DI ASSISTENZA DEL CAREGIVER FAMILIARE</t>
  </si>
  <si>
    <t>FONDO PER LA CAPACITA' OPERATIVA DELLA SANITA' MILITARE</t>
  </si>
  <si>
    <t>FONDO PER LA DISABILITA' E LA NON AUTOSUFFICIENZA</t>
  </si>
  <si>
    <t>FONDO PER LA PROTEZIONE DELLE PIANTE</t>
  </si>
  <si>
    <t>FONDO PER LA REALIZZAZIONE DELLE INIZIATIVE URGENTI OCCORRENTI PER IL POTENZIAMENTO DELLA SICUREZZA URBANA E LA TUTELA DELL'ORDINE PUBBLICO</t>
  </si>
  <si>
    <t>FONDO PER LA STABILIZZAZIONE DEI RAPPORTI DI LAVORO PUBBLICI</t>
  </si>
  <si>
    <t>FONDO PER LA STATIZZAZIONE E RAZIONALIZZAZIONE DELLE ISTITUZIONI AFAM NON STATALI</t>
  </si>
  <si>
    <t>FONDO PER L'ATTUAZIONE DI MISURE RELATIVE ALLE POLITICHE ATTIVE RIENTRANTI TRA QUELLE AMMISSIBILI DALLA COMMISSIONE EUROPEA NELL'AMBITO DEL PROGRAMMA REACT EU</t>
  </si>
  <si>
    <t>FONDO PER LE ESIGENZE EMERGENZIALI DEL SISTEMA DELL'UNIVERSITA', DELLE ISTITUZIONI DELL'ALTA FORMAZIONE ARTISTICA, MUSICALE E COREUTICA E DEGLI ENTI DI RICERCA</t>
  </si>
  <si>
    <t>FONDO PER L'EMERGENZA EPIDEMIOLOGICA DA COVID-19</t>
  </si>
  <si>
    <t>FONDO PEREQUATIVO DELLE MISURE FISCALI E DI RISTORO</t>
  </si>
  <si>
    <t>FONDO RELATIVO ALL'ESONERO CONTRIBUTIVO NEL SETTORE SPORTIVO DILETTANTISTICO</t>
  </si>
  <si>
    <t>SOMMA DA CORRISPONDERE PER IL PAGAMENTO DEGLI ONERI FINANZIARI DERIVANTI DALLE SENTENZE DI CONDANNA DELLA CORTE DI GIUSTIZIA DELL'UNIONE EUROPEA</t>
  </si>
  <si>
    <t>SOMMA DA DESTINARE ALLA COPERTURA DELLA RESPONSABILITA' CIVILE ED AMMINISTRATIVA PER GLI EVENTI NON DOLOSI CAUSATI A TERZI DAL PERSONALE APPARTENENTE AL CORPO DI POLIZIA PENITENZIARIA NELLO SVOLGIMENTO DELLA PROPRIA ATTIVITA' ISTITUZIONALE</t>
  </si>
  <si>
    <t>SOMME DA CORRISPONDERE PER IL RIPIANO DELLE ANTICIPAZIONI DI TESORERIA EFFETTUATE PER IL PAGAMENTO DEGLI AIUTI RELATIVI ALLA POLITICA AGRICOLA COMUNE DELL'UNIONE EUROPEA</t>
  </si>
  <si>
    <t>SOMME DOVUTE A TITOLO DI INDENNIZZO FORFETARIO PER IL RISTORO DEI COSTI SOSTENUTI DAI CONTRIBUENTI CHE HANNO PRESTATO GARANZIA IN RELAZIONE ALLE RICHIESTE DI RIMBORSO DELL'IVA.</t>
  </si>
  <si>
    <t>SOMME PER IL RIMBORSO DEL CINQUANTA PER CENTO DEI DIRITTI DI ISTRUTTORIA DELLE SPESE SOSTENUTE DAL PROPONENTE IN CASO DI MANCATO RISPETTO DEI TERMINI PER LA CONCLUSIONE DEL PROVVEDIMENTO DI VIA PER I PROGETTI PNIEC E PNRR</t>
  </si>
  <si>
    <t>SPESE CONNESSE AL SISTEMA SANZIONATORIO DELLE NORME CHE PREVEDONO CONTRAVVENZIONI PUNIBILI CON L'AMMENDA</t>
  </si>
  <si>
    <t>SPESE OBBLIGATORIE DI GIUDIZIO NEI CASI DI RIPARAZIONE PER INGIUSTA DETENZIONE ED ERRORE GIUDIZIARIO</t>
  </si>
  <si>
    <t>SPESE PER ASSICURAZIONE DI BENI IMMOBILI E MOBILI</t>
  </si>
  <si>
    <t>SPESE PER ASSICURAZIONE E ISCRIZIONE AGLI ALBI PROFESSIONALI</t>
  </si>
  <si>
    <t>SPESE PER INTERESSI O RIVALUTAZIONE MONETARIA PER RITARDATO PAGAMENTO DELLE RETRIBUZIONI, PENSIONI E PROVVIDENZE DI NATURA ASSISTENZIALE A FAVORE DEI CREDITORI DELL'AMMINISTRAZIONE DEL CORPO NAZIONALE DEI VIGILI DEL FUOCO</t>
  </si>
  <si>
    <t>SPESE PER INTERESSI O RIVALUTAZIONE MONETARIA PER RITARDATO PAGAMENTO DELLE RETRIBUZIONI, PENSIONI E PROVVIDENZE DI NATURA ASSISTENZIALE A FAVORE DEL PERSONALE DELLA POLIZIA DI STATO.</t>
  </si>
  <si>
    <t>SPESE PER LA STIPULA DI POLIZZE ASSICURATIVE PER PRESTAZIONI SANITARIE IN FAVORE DEL PERSONALE, E DEI FAMILIARI AVENTI DIRITTO, CON SEDE DI SERVIZIO IN STATI O TERRITORI DOVE NON E' EROGATA L'ASSISTENZA SANITARIA IN FORMA DIRETTA.</t>
  </si>
  <si>
    <t>SPESE PER L'ASSICURAZIONE DEL PERSONALE VOLONTARIO CONTRO GLI INFORTUNI</t>
  </si>
  <si>
    <t>SPESE PER LITI, ARBITRAGGI, RISARCIMENTI ED ACCESSORI, RIMBORSO DELLE SPESE DI PATROCINIO LEGALE</t>
  </si>
  <si>
    <t>SPESE RISERVATE DEGLI STATI MAGGIORI E DEGLI ORGANI CENTRALI E TERRITORIALI DELLA DIFESA</t>
  </si>
  <si>
    <t>ACQUISTO DI ATTREZZATURE ATTE A PRESTARE SOCCORSO IN CASO DI CALAMITA'</t>
  </si>
  <si>
    <t>ACQUISTO E COSTRUZIONE DI IMMOBILI DA ADIBIRE A SEDI DEGLI UFFICI FINANZIARI, RISTRUTTURAZIONE E AMMODERNAMENTO DEGLI EDIFICI ESISTENTI</t>
  </si>
  <si>
    <t>ACQUISTO ED INSTALLAZIONE DI APPARECCHIATURE, IMPIANTI TECNICI, ACCESSORI E STRUMENTI DI MISURA PER I SERVIZI RADIOELETTRICI; ACQUISTO DI STAZIONI MOBILI DI CONTROLLO DELLE EMISSIONI RADIOELETTRICHE; ACQUISTO DI SISTEMI DI INFORMATIZZAZIONE DELLE PROCEDURE PER IL CONTROLLO DELLE EMISSIONI RADIOELETTRICHE</t>
  </si>
  <si>
    <t>ATTIVITA' FINALIZZATA AGLI INTERVENTI DI DEMOLIZIONE DELLE OPERE ABUSIVE SITE NELLE AREE NATURALI PROTETTE NAZIONALI E PER IL RECUPERO DELLE SOMME ANTICIPATE PER IL RIPRISTINO AMBIENTALE DEI SITI</t>
  </si>
  <si>
    <t>BENESSERE DEL PERSONALE: ACQUISTO DI ATTREZZATURE PER ESIGENZE DI CARATTERE RICREATIVO; ATTREZZATURE E ARREDAMENTI DI CIRCOLI.</t>
  </si>
  <si>
    <t>CONSERVAZIONE POTENZIAMENTO E REALIZZAZIONE DI PROGETTI SPERIMENTALI IN MATERIA DI TURISMO ANCHE MEDIANTE L'IMPIEGO DEI LAVORATORI SOCIALMENTE UTILI</t>
  </si>
  <si>
    <t>CONTRIBUTI PER LA REALIZZAZIONE DELLE ATTIVITA' PREVISTE DALL'ACCORDO DI PROGRAMMA SOTTOSCRITTO TRA IL MINISTERO DELLE POLITICHE AGRICOLE E FORESTALI E L'ISMEA</t>
  </si>
  <si>
    <t>CONTRIBUTO QUINDICENNALE PER L'ADEGUAMENTO DELLA COMPONENTE AERONAVALE DEL CORPO DELLE CAPITANERIE DI PORTO - GUARDIA COSTIERA</t>
  </si>
  <si>
    <t>COSTRUZIONE ED ACQUISTO DI ALLOGGI DI SERVIZIO PER IL PERSONALE MILITARE ACQUISTO E PERMUTA DI AREE OD ALTRI IMMOBILI PER LA REALIZZAZIONE DI ALLOGGI</t>
  </si>
  <si>
    <t>FONDO A FAVORE DELLE ISTITUZIONI SCOLASTICHE CHE NECESSITANO DI COMPLETARE L'ACQUISIZIONE DEGLI ARREDI SCOLASTICI</t>
  </si>
  <si>
    <t>FONDO DA RIPARTIRE PER POTENZIARE GLI INTERVENTI E LE DOTAZIONI STRUMENTALI IN MATERIA DI DIFESA CIBERNETICA NONCHE' DI RAFFORZARE LE CAPACITA' DI RESILIENZA ENERGETICA NAZIONALE.</t>
  </si>
  <si>
    <t>FONDO MANUTENZIONE STRAORDINARIA</t>
  </si>
  <si>
    <t>FONDO PER IL RECUPERO DI IMMOBILI STATALI DI INTERESSE STORICO E CULTURALE IN STATO DI ABBANDONO E LA RIQUALIFICAZIONE DELLE AREE INDUSTRIALI DISMESSE OVE INSISTANO MANUFATTI ARCHITETTONICI DI INTERESSE STORICO</t>
  </si>
  <si>
    <t>FONDO PER IL RISANAMENTO E LO SVILUPPO DELL'AREA URBANA DI REGGIO CALABRIA</t>
  </si>
  <si>
    <t>FONDO PER LA MANUTENZIONE STRAORDINARIA NONCHE' PER L'ADEGUAMENTO DELLE OPERE PUBBLICHE DI RILEVANZA NAZIONALE NECESSARIE ALLA PROTEZIONE DAL FENOMENO DELLA SUBSIDENZA</t>
  </si>
  <si>
    <t>FONDO PER LA PROGETTAZIONE PRELIMINARE E DEFINITIVA DEGLI INTERVENTI DI BONIFICA DI BENI CONTAMINATI DA AMIANTO</t>
  </si>
  <si>
    <t>FONDO PER LA PROGETTAZIONE, LA REALIZZAZIONE E IL MONITORAGGIO DEGLI INTERVENTI RELATIVI ALLE SPECIALI PROCEDURE PER LA GESTIONE, LO STOCCAGGIO, LA CUSTODIA, NONCHE' PER L'AUTORIZZAZIONE E I NULLA OSTA ALL'ESERCIZIO DEGLI IMPIANTI PER IL TRATTAMENTO DEI RIFIUTI PRODOTTI DAI SISTEMI D'ARMA, DAI MEZZI, DAI MATERIALI E DALLE INFRASTRUTTURE DIRETTAMENTE DESTINATI ALLA DIFESA MILITARE ED ALLA SICUREZZA NAZIONALE.</t>
  </si>
  <si>
    <t>FONDO PER LA REALIZZAZIONE DEGLI INVESTIMENTI PER LA CONSERVAZIONE DELLA FAUNA E DELLA FLORA E PER LA SALVAGUARDIA DELLA BIODIVERSITA' E DELL'ECOSISTEMA MARINO</t>
  </si>
  <si>
    <t>FONDO PER LA SPERIMENTAZIONE DEL VOTO ELETTRONICO</t>
  </si>
  <si>
    <t>FONDO RELATIVO ALL'ATTUAZIONE DEI PROGRAMMMI DI INVESTIMENTO PLURIENNALE PER LE ESIGENZE DI DIFESA NAZIONALE</t>
  </si>
  <si>
    <t>FORNITURA SOFTWARE, MANUTENZIONE STRAORDINARIA SOFTWARE, OPERE PER LO STUDIO, LA REALIZZAZIONE E LA MANUTENZIONE EVOLUTIVA DEI SISTEMI E DELLE RETI INFORMATICHE</t>
  </si>
  <si>
    <t>HARDWARE E SOFTWARE DI BASE PER L'ISTITUZIONE DEL NUMERO UNICO EUROPEO 112</t>
  </si>
  <si>
    <t>INTERVENTI A FAVORE DELLA GESTIONE GOVERNATIVA NAVIGAZIONE LAGHI MAGGIORE, GARDA E COMO</t>
  </si>
  <si>
    <t>INTERVENTI DI CONSERVAZIONE, MANUTENZIONE, RESTAURO E VALORIZZAZIONE DEI BENI CULTURALI</t>
  </si>
  <si>
    <t>INTERVENTI DI EDILIZIA ED ACQUISIZIONE DI ATTREZZATURE DIDATTICHE E STRUMENTALI</t>
  </si>
  <si>
    <t>INTERVENTI DI VALORIZZAZIONE, RAFFORZAMENTO E INTEGRAZIONE SU SCALA NAZIONALE DEL PATRIMONIO CULTURALE</t>
  </si>
  <si>
    <t>INTERVENTI NEL CAMPO DELLA CONSERVAZIONE DELLA NATURA</t>
  </si>
  <si>
    <t>INTERVENTI PER IL POTENZIAMENTO, LA RISTRUTTURAZIONE E LA MESSA A NORMA DELLE STRUTTURE CARCERARIE</t>
  </si>
  <si>
    <t>INTERVENTI PER IL RECUPERO, LA SALVAGUARDIA, IL RESTAURO, LA PRECATALOGAZIONE E L'INVENTARIAZIONE DEI BENI ARCHIVISTICI NON STATALI</t>
  </si>
  <si>
    <t>INTERVENTI PER IL RESTAURO E LA SICUREZZA DELLA DOMUS AUREA E DELL'AREA ARCHEOLOGICA CENTRALE DI ROMA</t>
  </si>
  <si>
    <t>INVESTIMENTI PER GLI INTERVENTI DI AMMODERNAMENTO E MIGLIORAMENTO DEI SERVIZI DEL DIPARTIMENTO DEI TRASPORTI TERRESTRI</t>
  </si>
  <si>
    <t>MANUTENZIONE STRAORDINARIA DEGLI IMMOBILI ADIBITI A SEDI E UFFICI DI PUBBLICA SICUREZZA.</t>
  </si>
  <si>
    <t>MIGLIORAMENTO E SEMPLIFICAZIONE DELLE PROCEDURE DELLA GESTIONE DELLA BANCA DATI INTERNAZIONALE ORTOFRUTTA E PER L'EMISSIONE DEI CERTIFICATI DI CONFORMITA' PER L'IMPORT-EXPORT.</t>
  </si>
  <si>
    <t>MISURE COMPENSATIVE PER ASSICURARE LA CONTINUITA' DEI SERVIZI EROGATI DAGLI UFFICI DELLA MOTORIZZAZIONE CIVILE DEL DIPARTIMENTO PER I TRASPORTI, LA NAVIGAZIONE, GLI AFFARI GENERALI E IL PERSONALE DEL MINISTERO DELLE INFRASTRUTTURE E DEI TRASPORTI , PER LA SALVAGUARDIA E LA SALUTE DEI DIPENDENTI E DELL'UTENZA ATTRAVERSO L'UTILIZZO DI APPOSITI DISPOSITIVI E L'ADOZIONE DI MODELLI ORGANIZZATIVI E GESTIONALI ADEGUATI</t>
  </si>
  <si>
    <t>PROGRAMMA DI INTERVENTI PER MATERA CAPITALE EUROPEA DELLA CULTURA 2019</t>
  </si>
  <si>
    <t>REALIZZAZIONE DI ATTIVITA' DI MONITORAGGIO, ELABORAZIONE E DIFFUSIONE DI DATI NONCHE' DI INDIRIZZO E SOSTEGNO AL SISTEMA CONNESSE AL PERSEGUIMENTO DEGLI OBIETTIVI DELLA STRATEGIA NAZIONALE PER I PROGRAMMI OPERATIVI SOSTENIBILI SUL MERCATO ORTOFRUTTICOLO, ATTUATI DALLE ORGANIZZAZIONI DEI PRODUTTORI ORTOFRUTTICOLI</t>
  </si>
  <si>
    <t>REALIZZAZIONE DI INTERVENTI COLTURALI E DI OPERE INFRASTRUTTURALI PER LA CONSERVAZIONE E IL RIPRISTINO DEGLI EQUILIBRI NATURALI DEI PARCHI NAZIONALI E DELLE AREE DI INTERESSE NATURALISTICO, IVI COMPRESA LA REALIZZAZIONE E GESTIONE DI CENTRI VISITATORI. SOSTEGNO DI ATTIVITA' EDUCATIVA E DI RICERCA NEL CAMPO DELLA BIODIVERSITA'. RISANAMENTO CONSERVATIVO AD OPERE ED IMPIANTI AL SERVIZIO DI AREE NATURALISTICHE E DI ALTRE AREE FINALIZZATE ALLA CONSERVAZIONE DELLA BIODIVERSITA'. INTERVENTI NEL CAMPO DELLA BIODIVERSITA' ANIMALE E VEGETALE</t>
  </si>
  <si>
    <t>RIEQUILIBRIO IDROGEOLOGICO DELLA LAGUNA DI VENEZIA , RECUPERO DEI BENI DI INTERESSE PUBBLICO IN FREGIO ALL'AMBITO LAGUNARE NONCHE' MANUTENZIONE DEI SISTEMI DI SICUREZZA PER LA LAGUNA STESSA</t>
  </si>
  <si>
    <t>SERVIZIO DELLE INDUSTRIE E DELLE BONIFICHE AGRARIE DEGLI ISTITUTI DI PREVENZIONE E DI PENA</t>
  </si>
  <si>
    <t>SOMME DA ASSEGNARE AL COMMISSARIO STRAORDINARIO PER LA RICOSTRUZIONE DELLE INFRASTRUTTURE ED IL RIPRISTINO DEL SISTEMA VIARIO E ATTIVITA CONNESSE NEL TERRITORIO DI GENOVA</t>
  </si>
  <si>
    <t>SOMME DA ASSEGNARE AL FONDO INVESTIMENTI PER L'ABITARE</t>
  </si>
  <si>
    <t>SOMME DA ASSEGNARE ALLE PREFETTURE PER GLI INTERVENTI DI MESSA IN SICUREZZA E RISANAMENTO DEI SITI CON PRESENZA DI RIFIUTI RADIOATTIVI</t>
  </si>
  <si>
    <t>SOMME DA DESTINARE AGLI ISTITUTI AUTONOMI PER LE CASE POPOLARI PER LA COSTRUZIONE DI ALLOGGI DA ASSEGNARE IN LOCAZIONE SEMPLICE AL PERSONALE CIVILE E MILITARE DELLA PUBBLICA SICUREZZA</t>
  </si>
  <si>
    <t>SOMME DERIVANTI DAL RIPARTO DEL FONDO INVESTIMENTI PER INTERVENTI ALL'INFRASTRUTTURA OSTIA GREEN DATA CENTER</t>
  </si>
  <si>
    <t>SOMME DERIVANTI DAL RIPARTO DEL FONDO INVESTIMENTI PER LA REALIZZAZIONE DI INTERVENTI DI ADEGUAMENTO SISMICO, DI NUOVE OPERE ED ADEGUAMENTO DI CASERME, E PER LA REALIZZAZIONE DI UN NUOVO COMPLESSO PER LA GESTIONE DELLE EMERGENZE NAZIONALI</t>
  </si>
  <si>
    <t>SOMME DERIVANTI DAL RIPARTO DEL FONDO PER L'ACQUISTO E L'AMMODERNAMENTO DEI MEZZI STRUMENTALI, ANCHE UTILIZZANDO I MECCANISMI DI CENTRALIZZAZIONE ACQUISTI ATTRAVERSO LA SOCIETA' CONSIP, PER IL SERVIZIO SANITARIO E PER L'ACQUISTO E LA MANUTENZIONE STRAORDINARIA DI SISTEMI DIAGNOSTICI-MEDICINALI E DI ATTREZZATURE SANITARIE</t>
  </si>
  <si>
    <t>SOMME DERIVANTI DAL RIPARTO DEL FONDO PER L'ACQUISTO E L'AMMODERNAMENTO DEI MEZZI STRUMENTALI, ANCHE UTILIZZANDO I MECCANISMI DI CENTRALIZZAZIONE ACQUISTI ATTRAVERSO LA SOCIETA' CONSIP, PER L'ACQUISTO DI ANIMALI E STRUMENTAZIONI VETERINARIE</t>
  </si>
  <si>
    <t>SOMME DESTINATE AGLI INTERVENTI PER L'ISTITUZIONE DELLA PREFETTURA U.T.G. DI BARLETTA, ANDRIA E TRANI.</t>
  </si>
  <si>
    <t>SOMME DESTINATE AGLI INTERVENTI PER L'ISTITUZIONE DELLA PREFETTURA U.T.G. DI FERMO.</t>
  </si>
  <si>
    <t>SOMME DESTINATE AGLI INTERVENTI PER L'ISTITUZIONE DELLA PREFETTURA U.T.G. DI MONZA E DELLA BRIANZA.</t>
  </si>
  <si>
    <t>SOMME DESTINATE AI LAVORI DI COMPLETAMENTO RESTAURO DELLA PALAZZINA B DEL COMPENDIO DEL VIMINALE - FONDO INVESTIMENTI 2018</t>
  </si>
  <si>
    <t>SOMME DESTINATE AL FINANZIAMENTO DEGLI INTERVENTI NEL SETTORE SICUREZZA PER LA PREVENZIONE E TUTELA DEL TERRITORIO NELLE AREE SOTTOUTILIZZATE RICOMPRESE NEL PROGRAMMA DI ACCELERAZIONE DELLA SPESA IN CONTO CAPITALE ATTRAVERSO AQP NEL MEZZOGIORNO</t>
  </si>
  <si>
    <t>SOMME DESTINATE AL SISTEMA INFORMATICO PER LA GESTIONE DEI CENTRI MEDICI POLIFUNZIONALI E PER L'ESTENSIONE NAZIONALE DEL SOFTWARE -RIPARTO FONDO INVESTIMENTI 2020-COMMA 14</t>
  </si>
  <si>
    <t>SOMME DESTINATE ALLA CREAZIONE DI GABINETTI DI POLIZIA SCIENTIFICA "POLI"- RIPARTO FONDO INVESTIMENTI 2019 - COMMA 95</t>
  </si>
  <si>
    <t>SOMME DESTINATE ALL'ESTENSIONE DELLE RETE "LTEMVNO" ALLE ALTRE FORZE DI POLIZIA - RIPARTO FONDO INVESTIMENTI 2019 - COMMA 95</t>
  </si>
  <si>
    <t>SOMME PER CONSENTIRE IL PROSEGUIMENTO DELL'ATTIVITA' DI DIGITALIZZAZIONE DEL PATRIMONIO CULTURALE</t>
  </si>
  <si>
    <t>SOMME PER IL PONTE STRADALE DI COLLEGAMENTO TRA L'AUTOSTRADA PER FIUMICINO E L'EUR</t>
  </si>
  <si>
    <t>SOMME PER IL PROGRAMMA DI RECUPERO E RAZIONALIZZAZIONE DEGLI IMMOBILI E ALLOGGI DI EDILIZIA RESIDENZIALE PUBBLICA DI PROPRIETA' DEI COMUNI E DEGLI ISTITUTI AUTONOMI PER LE CASE POPOLARI, NONCHE' PER LA REALIZZAZIONE DI ALLOGGI PER LA LOCAZIONE TEMPORANEA E LA REALIZZAZIONE DEGLI SPAZI PUBBLICI O RISERVATI ALLE ATTIVITA' COLLETTIVE, A VERDE PUBBLICO O A PARCHEGGI.</t>
  </si>
  <si>
    <t>SOMME PER L’ISTITUZIONE DEL CENTRO DI FORMAZIONE TERRITORIALE DEL CORPO NAZIONALE DEI VIGILI DEL FUOCO DELLA CITTA' DELL'AQUILA</t>
  </si>
  <si>
    <t>SOMME PER LA PROGRAMMAZIONE DI INTERVENTI DI MESSA IN SICUREZZA, RECUPERO E CONSERVAZIONE DEGLI EDIFICI DI CULTO -RIPARTO FONDO INVESTIMENTI 2020-COMMA 14</t>
  </si>
  <si>
    <t>SOMME PER LA REALIZZAZIONE DEL LABORATORIO PER LA GESTIONE DELLA SICUREZZA DELLA MOBILITA' ELETTRICA E DELLO STOCCAGGIO ELETTROCHIMICO DELL'ENERGIA-RIPARTO FONDO INVESTIMENTI 2020-COMMA 14</t>
  </si>
  <si>
    <t>SOMME PER LA REALIZZAZIONE DELLA PIATTAFORMA UNICA NAZIONALE (PUN) E PER GLI INVESTIMENTI DEL PIANO NAZIONALE INFRASTRUTTURE PER LA RICARICA DEI VEICOLI ALIMENTATI AD ENERGIA ELETTRICA</t>
  </si>
  <si>
    <t>SOMME PER LA REALIZZAZIONE DI INTERVENTI DI EDILIZIA PUBBLICA CONNESSA AL FINANZIAMENTO DEGLI INVESTIMENTI E ALLO SVILUPPO INFRASTRUTTURALE.</t>
  </si>
  <si>
    <t>SOMME PER L'ISTITUZIONE E LO SVILUPPO DEL REGISTRO ELETTRONICO NAZIONALE PER LA TRACCIABILITA' DEI RIFIUTI</t>
  </si>
  <si>
    <t>SPESA PER IL POTENZIAMENTO DELLA COMPONENTE AEREO NAVALE</t>
  </si>
  <si>
    <t>SPESA PER LA REALIZZAZIONE DELL'INFRASTRUTTURA PER TELECOMUNICAZIONI DELLA POLIZIA DI STATO "LTEMVNO"</t>
  </si>
  <si>
    <t>SPESA PER LA RICERCA SCIENTIFICA</t>
  </si>
  <si>
    <t>SPESE DI INVESTIMENTO PER INTERVENTI E INIZIATIVE URGENTI VOLTI A GARANTIRE LA SICUREZZA URBANA</t>
  </si>
  <si>
    <t>SPESE DI INVESTIMENTO PER L'ATTUAZIONE DELLE COLLABORAZIONI INTERNAZIONALI E DELLE INTESE OPERATIVE DIRETTE AL CONTRASTO DELL'IMMIGRAZIONE CLANDESTINA. SPESE PER L'AMMODERNAMENTO TECNOLOGICO FINALIZZATO AL CONTRASTO DELL'IMMIGRAZIONE CLANDESTINA E ALL'ATTUAZIONE DELLE COLLABORAZIONI INTERNAZIONALI</t>
  </si>
  <si>
    <t>SPESE FINALIZZATE A FRONTEGGIARE LE EMERGENZE SANITARIE IN MATERIA DI SALUTE UMANA E VETERINARIA IVI COMPRESE QUELLE PER LA RISTRUTTURAZIONE DEL MAGAZZINO CENTRALE DEL MATERIALE PROFILATTICO, PER LA SISTEMAZIONE LOGISTICA DEGLI UFFICI VETERINARI E PER LA REALIZZAZIONE DI UN CENTRO DI FORMAZIONE PROFESSIONALE PER I NUCLEI ANTISOFISTICAZIONE E SANITA' NONCHE' PER IL PERSONALE TECNICO ED AMMINISTRATIVO DEL MINISTERO DELLA SALUTE</t>
  </si>
  <si>
    <t>SPESE IN GESTIONE AL MAGISTRATO ALLE ACQUE DI VENEZIA PER IL SERVIZIO DI POLIZIA LAGUNARE E LA MANUTENZIONE STRAORDINARIA DEI BENI DEMANIALI IN FREGIO ALLA LAGUNA</t>
  </si>
  <si>
    <t>SPESE PER ACQUISTO DI ATTREZZATURE E APPARECCHIATURE NON INFORMATICHE, DI MOBILIO E DI DOTAZIONE LIBRARIE</t>
  </si>
  <si>
    <t>SPESE PER ACQUISTO DI ATTREZZATURE E APPARECCHIATURE NON INFORMATICHE, DI MOBILIO E DI DOTAZIONI LIBRARIE AGENZIA E SCUOLA SUPERIORE PER LA FORMAZIONE E LA SPECIALIZZAZIONE DEI DIRIGENTI DELLA PUBBLICA AMMINISTRAZIONE LOCALE</t>
  </si>
  <si>
    <t>SPESE PER ACQUISTO DI ATTREZZATURE E APPARECCHIATURE NON INFORMATICHE, DI MOBILIO E DI DOTAZIONI LIBRARIE RELATIVE ALL'UFFICIO STUDI</t>
  </si>
  <si>
    <t>SPESE PER ACQUISTO DI ATTREZZATURE E APPARECCHIATURE, DI MOBILIO E DI DOTAZIONI LIBRARIE</t>
  </si>
  <si>
    <t>SPESE PER ACQUISTO DI BENI MOBILI</t>
  </si>
  <si>
    <t>SPESE PER ACQUISTO DI I MEZZI, SISTEMI D'ARMA E RELATIVO MUNIZIONAMENTO E SISTEMI C4ISTAR E IMPIANTI DI TELECOMUNICAZIONI NONCHE' DELLE SCORTE E MATERIALI</t>
  </si>
  <si>
    <t>SPESE PER ACQUISTO DI MOBILI, MACCHINARI E ATTREZZATURE DEGLI STABILIMENTI DI LAVORO, BASI E OFFICINE, INFERMERIE; ACQUISTO DI ATTREZZATURE E ARREDAMENTI DI CIRCOLI, SALE CONVEGNO, DI LETTURA, DI SCRITTURA E CINEMATOGRAFICHE; SPESE PER LE DOTAZIONI DI CAMPI SPORTIVI E PALESTRE; SPESE PER ACQUISTO DI MACCHINARI E ATTREZZATURE PER LE ESIGENZE DI MINUTO MANTENIMENTO DEGLI IMMOBILI MILITARI; ATTREZZATURE, ARREDI E PARAMENTI PER IL SERVIZIO RELIGIOSO</t>
  </si>
  <si>
    <t>SPESE PER ATTIVITA' DI RICERCA SVOLTE A SEGUITO DELLA SOPPRESSIONE DEL CENTRO PER LA FORMAZIONE IN ECONOMIA E POLITICA DELLO SVILUPPO RURALE</t>
  </si>
  <si>
    <t>SPESE PER GLI IMMOBILI CHE INTERESSANO IL PATRIMONIO STORICO-ARTISTICO DELLE REGIONI O DI ALTRI SOGGETTI</t>
  </si>
  <si>
    <t>SPESE PER I PROGRAMMI DI COOPERAZIONE BILATERALE E REGIONALE CON I PAESI IN VIA DI SVILUPPO DA FINANZIARSI NEL QUADRO DEL FONDO MULTILATERALE PER IL PROTOCOLLO DI MONTREAL PER LA PROTEZIONE DELLA FASCIA DI OZONO</t>
  </si>
  <si>
    <t>SPESE PER IL COMPLETAMENTO DEGLI INTERVENTI DI INTERESSE NAZIONALE CONCERNENTI LA PROTEZIONE DEL TERRITORIO DEL COMUNE DI RAVENNA DAL FENOMENO DELLA SUBSIDENZA, NONCHE' PER LA DIFESA DEL MARE DEI TERRITORI DEL DELTA DEL PO INTERESSATI DAL FENOMENO DELLA SUBSIDENZA E PER LA DIFESA DELLE ACQUE DI BONIFICA DEI TERRITORI DELLE PROVINCE DI FERRARA E ROVIGO</t>
  </si>
  <si>
    <t>SPESE PER IL FINANZIAMENTO DI INTERVENTI NEL SETTORE DELLA DEPURAZIONE DELLE ACQUE</t>
  </si>
  <si>
    <t>SPESE PER IL FINANZIAMENTO DI INTERVENTI PER LA SICUREZZA NAZIONALE A SOSTEGNO DELLO SVILUPPO TECNOLOGICO DELLE AREE SOTTOUTILIZZATE, NONCHE' PER L'AGGIORNAMENTO E LA COSTITUZIONE DI UN SISTEMA ELABORATIVO DEL C.E.D. INTERFORZE</t>
  </si>
  <si>
    <t>SPESE PER IL POTENZIAMENTO DEI SISTEMI INFORMATIVI PER IL CONTRASTO DEL TERRORISMO INTERNAZIONALE NONCHE' PER IL FINANZIAMENTO DI INTERVENTI DIVERSI DI MANUTENZIONE STRAORDINARIA ED ADATTAMENTO DI STRUTTURE ED IMPIANTI</t>
  </si>
  <si>
    <t>SPESE PER IL POTENZIAMENTO DELLE DOTAZIONI STRUMENTALI E INFRASTRUTTURALI DEL SERVIZIO SANITARIO</t>
  </si>
  <si>
    <t>SPESE PER IL POTENZIAMENTO DELLE STRUTTURE CENTRALI E PERIFERICHE, PER L'ACQUISIZIONE DELLE ATTREZZATURE DI LABORATORIO</t>
  </si>
  <si>
    <t>SPESE PER IL POTENZIAMENTO E L'ORGANIZZAZIONE DEI SERVIZI SOCIO-EDUCATIVI PER LA PRIMA INFANZIA</t>
  </si>
  <si>
    <t>SPESE PER IL RESTAURO, LA CONSERVAZIONE E LA VALORIZZAZIONE DEL PATRIMONIO CULTURALE, PER L'ADEGUAMENTO STRUTTURALE E FUNZIONALE DI MUSEI, GALLERIE, BIBLIOTECHE E ARCHIVI DELLO STATO,ANCHE TRAMITE L'UTILIZZO DELLE SOMME DERIVANTI DAGLI UTILI ERARIALI DEL GIOCO DEL LOTTO</t>
  </si>
  <si>
    <t>SPESE PER IL RESTAURO, LA CONSERVAZIONE, LA SALVAGUARDIA E LA VALORIZZAZIONE DEL PATRIMONIO ARCHIVISTICO</t>
  </si>
  <si>
    <t>SPESE PER IL RIPRISTINO DI IMMOBILI NON RIASSEGNABILI PERCHE' IN ATTESA DI MANUTENZIONE</t>
  </si>
  <si>
    <t>SPESE PER IL SISTEMA CARTOGRAFICO PAESAGGISTICO NAZIONALE; PER L'ATTIVITA' DI CENSIMENTO E CATALOGAZIONE DEI BENI PAESAGGISTICI; PER LA REDAZIONE DEI PIANI PAESAGGISTICI; PER LA RICERCA, LA PROGRAMMAZIONE E LA PROGETTAZIONE DI INTERVENTI DI TUTELA E RIQUALIFICAZIONE PAESAGGISTICA, NONCHE' PER LA REALIZZAZIONE DI INTERVENTI DI RECUPERO E DI RIQUALIFICAZIONE DELLE AREE E DEI BENI PAESAGGISTICI COMPROMESSI</t>
  </si>
  <si>
    <t>SPESE PER IL SISTEMA DI MONITORAGGIO DINAMICO PER LA SICUREZZA DELLE INFRASTRUTTURE STRADALI E AUTOSTRADALI IN CONDIZIONI DI CRITICITA'</t>
  </si>
  <si>
    <t>SPESE PER INTERVENTI DI ADEGUAMENTO DEGLI EDIFICI DEMANIALI O IN USO ALLE AMMINISTRAZIONI DELLO STATO ALLE NORME PER LA SICUREZZA DEGLI IMPIANTI ELETTRICI E ALLE NORME SULLA SICUREZZA E SALUTE DEI LAVORATORI.</t>
  </si>
  <si>
    <t>SPESE PER INTERVENTI INFRASTRUTTURALI NEL SETTORE IDRICO</t>
  </si>
  <si>
    <t>SPESE PER INTERVENTI NELLA PREVENZIONE E LOTTA CONTRO GLI INCENDI BOSCHIVI NONCHE' PER LE ATTIVITA' DI PROTEZIONE CIVILE CONNESSE CON GLI EFFETTI DEL SISMA NELLE AREE DELLE MARCHE E DELL'UMBRIA</t>
  </si>
  <si>
    <t>SPESE PER LA COSTITUZIONE E LO SVILUPPO DEI SISTEMI E DEI SERVIZI INFORMATICI E PER LA REALIZZAZIONE E IL POTENZIAMENTO DEGLI IMPIANTI E DELLE ATTREZZATURE NELL'AMBITO DELLE COMPETENZE DEL CENTRO ELABORAZIONE DATI DEL DIPARTIMENTO PER GLI AFFARI INTERNI E TERRITORIALI, NONCHE' PER LE SPESE RELATIVE AI PROGETTI INTERDIPARTIMENTALI DELL'AMMINISTRAZIONE DELL'INTERNO.</t>
  </si>
  <si>
    <t>SPESE PER LA COSTITUZIONE E LO SVILUPPO DEL SISTEMA INFORMATIVO AUTOMATIZZATO</t>
  </si>
  <si>
    <t>SPESE PER LA COSTRUZIONE OVVERO PER L'ACQUISIZIONE DI AREE O DI IMMOBILI DA DESTINARE A NUOVE SEDI DI SERVIZIO E RELATIVI IMPIANTI SPECIALI, NONCHE' SPESE PER LA RISTRUTTURAZIONE, AMPLIAMENTO, COMPLETAMENTO E SISTEMAZIONE DI SEDI ESISTENTI PER IL CORPO NAZIONALE DEI VIGILI DEL FUOCO E PER LE RELATIVE PROGETTAZIONI.</t>
  </si>
  <si>
    <t>SPESE PER LA COSTRUZIONE, L'ACQUISIZIONE, L'AMMODERNAMENTO, IL RINNOVAMENTO, LA TRASFORMAZIONE, LA MANUTENZIONE STRAORDINARIA DEI MEZZI E DEI MATERIALI NONCHE' DELLE INFRASTRUTTURE DEGLI STABILIMENTI DI LAVORO E DEI CENTRI TECNICI DELLA MARINA MILITARE, DEI CENTRI DI MUNIZIONAMENTO E DEI FARI E SEGNALAMENTI MARITTIMI. SPESE PER STUDI, ESPERIENZE, RICERCHE E SVILUPPO E SPESE PER L'ANTINFORTUNISTICA</t>
  </si>
  <si>
    <t>SPESE PER LA DEFINIZIONE DEI PROGETTI E LA REALIZZAZIONE DEGLI INTERVENTI STRUTTURALI DI MESSA IN SICUREZZA DELL'ACQUIFERO DEL GRAN SASSO E DEL SISTEMA DI CAPTAZIONE DELLE ACQUE POTABILI.</t>
  </si>
  <si>
    <t>SPESE PER LA DEMATERIALIZZAZIONE E LA DIGITALIZZAZIONE DEGLI ARCHIVI DELLA SANITA' MILITARE</t>
  </si>
  <si>
    <t>SPESE PER LA DIGITALIZZAZIONE, LO SVILUPPO INFORMATIVO E IL CABLAGGIO DELLE INFRASTRUTTURE DI RETE NEGLI ISTITUTI PENITENZIARI</t>
  </si>
  <si>
    <t>SPESE PER LA MANUTENZIONE STRAORDINARIA DEGLI ALLOGGI DI SERVIZIO PER IL PERSONALE DEL CORPO</t>
  </si>
  <si>
    <t>SPESE PER LA PARTECIPAZIONE DELL'ITALIA ALLA FIERA INTERNAZIONALE DEL LIBRO DI FRANCOFORTE - EDIZIONE 2023</t>
  </si>
  <si>
    <t>SPESE PER LA PROGETTAZIONE DI SCUOLE</t>
  </si>
  <si>
    <t>SPESE PER LA PROGETTAZIONE E REALIZZAZIONE DI INTERVENTI URGENTI DI CONSERVAZIONE DEL PATRIMONIO MONDIALE IN PERICOLO IN CONSEGUENZA DI EVENTI BELLICI O CALAMITA' NATURALI</t>
  </si>
  <si>
    <t>SPESE PER LA PROGETTAZIONE, COSTRUZIONE E SVILUPPO DI SISTEMI INFORMATIVI AUTOMATIZZATI E DEI RELATIVI IMPIANTI, NONCHE' PER L'ADATTAMENTO DEI LOCALI</t>
  </si>
  <si>
    <t>SPESE PER LA PROSECUZIONE ED IL COMPLETAMENTO DI PRINCIPALI PROGRAMMI INTERFORZE</t>
  </si>
  <si>
    <t>SPESE PER LA PROSECUZIONE ED IL COMPLETAMENTO DI PROGETTI INFORMATICI</t>
  </si>
  <si>
    <t>SPESE PER LA RACCOLTA DEI DATI E LO SVILUPPO DEL SISTEMA INFORMATIVO FITOSANITARIO</t>
  </si>
  <si>
    <t>SPESE PER LA REALIZZAZIONE DEL PIANO STRATEGICO NAZIONALE AL FINE DI GARANTIRE LO SVILUPPO DEL SISTEMA AGRICOLO ED AGROALIMENTARE NAZIONALE NEL MEDIO E LUNGO PERIODO</t>
  </si>
  <si>
    <t>SPESE PER LA REALIZZAZIONE DELLA PIATTAFORMA INFORMATICA PER L'USO DEI DATI DEL CODICE DI PRENOTAZIONE (PNR)</t>
  </si>
  <si>
    <t>SPESE PER LA REALIZZAZIONE DELL'ANAGRAFE NAZIONALE DELLA POPOLAZIONE RESIDENTE E RELATIVE ATTIVITA' DI IMPLEMENTAZIONE</t>
  </si>
  <si>
    <t>SPESE PER LA REALIZZAZIONE DELL'INTERVENTO IN VARIANTE E IN AMMODERNAMENTO DEL PRIMO TRATTO DEL PROGETTO STRADALE DENOMINATO "MARE-MONTI" DEL DISTRETTO FERMANO MACERATESE</t>
  </si>
  <si>
    <t>SPESE PER LA REALIZZAZIONE DI PROGETTI DI ASSOLUTA RILEVANZA NAZIONALE E INTERNAZIONALE PER LA TUTELA, LA CONSERVAZIONE E LA VALORIZZAZIONE DEL PATRIMONIO CULTURALE, PER LA PROMOZIONE E LA REALIZZAZIONE DI ATTIVITA' CULTURALI DI PARI RILEVANZA NONCHE' ALLA REALIZZAZIONE DI INFRASTRUTTURE DESTINATE ALLA VALORIZZAZIONE E ALLA FRUIZIONE DI DETTI BENI</t>
  </si>
  <si>
    <t>SPESE PER LA REALIZZAZIONE DI PROGETTI DI ASSOLUTA RILEVANZA NAZIONALE E INTERNAZIONALE PER LA TUTELA, LA CONSERVAZIONE E LA VALORIZZAZIONE DEL PATRIMONIO CULTURALE, PER LA PROMOZIONE E LA REALIZZAZIONE DI ATTIVITA' CULTURALI DI PARI RILEVANZA NONCHE' ALLA REALIZZAZIONE DI INFRASTRUTTURE DESTINATE ALLA VALORIZZAZIONE E ALLA FRUIZIONE DI DETTI BENI NEL CAMPO DELLE ATTIVITA' CINEMATOGRAFICHE</t>
  </si>
  <si>
    <t>SPESE PER LA RICERCA SCIENTIFICA E TECNOLOGICA PER I BENI ARCHIVISTICI</t>
  </si>
  <si>
    <t>SPESE PER LA RIQUALIFICAZIONE DEL POLO TECNOLOGICO</t>
  </si>
  <si>
    <t>SPESE PER LA RISTRUTTURAZIONE DEGLI IMMOBILI ADIBITI A SEDE DELL'ISTITUTO UNIVERSITARIO EUROPEO.</t>
  </si>
  <si>
    <t>SPESE PER LA RISTRUTTURAZIONE, IL RESTAURO E L'ADEGUAMENTO FUNZIONALE DELL'IMMOBILE DA ADIBIRE A SEDE DEL MINISTERO DELL'AMBIENTE E DELLA TUTELA DEL TERRITORIO E DEL MARE</t>
  </si>
  <si>
    <t>SPESE PER LA SICUREZZA DEL PATRIMONIO CULTURALE E INTERVENTI CONSEGUENTI A EMERGENZE NAZIONALI</t>
  </si>
  <si>
    <t>SPESE PER L'ACQUISIZIONE DEL SISTEMA INFORMATICO DEDICATO ALLA TRACCIABILITA' DELLE ARMI E DELLE MUNIZIONI, CON ESCLUSIONE DELLE ARMI E DELLE MUNIZIONI APPARTENENTI ALLE FORZE ARMATE, ALLE FORZE DI POLIZIA E AD ENTI GOVERNATIVI</t>
  </si>
  <si>
    <t>SPESE PER L'ACQUISIZIONE DI UN SERVIZIO DI TELECOMUNICAZIONE IN STANDARD TETRA PER LE ESIGENZE DELLE FORZE DI POLIZIA</t>
  </si>
  <si>
    <t>SPESE PER L'ACQUISIZIONE E REALIZZAZIONE DELLE INFRASTRUTTURE DEI CARABINIERI E L'IMPLEMENTAZIONE DEI SERVIZI PER LE ESIGENZE CONNESSE ALLA REALIZZAZIONE DELL'EXPO DI MILANO 2015</t>
  </si>
  <si>
    <t>SPESE PER L'ACQUISTO DI ATTREZZATURE E APPARECCHIATURE INFORMATICHE FINALIZZATE ALLO SVILUPPO DELLE TECNOLOGIE DIDATTICHE NELLE SCUOLE</t>
  </si>
  <si>
    <t>SPESE PER L'ACQUISTO DI ATTREZZATURE INFORMATICHE E APPARATI SPECIALI PER LA SICUREZZA E LA TRATTAZIONE DI INFORMAZIONI CLASSIFICATE.</t>
  </si>
  <si>
    <t>SPESE PER L'ACQUISTO DI ATTREZZATURE PER IL FUNZIONAMENTO DEL SISTEMA DI CONTROLLO DEL TRAFFICO MARITTIMO "VESSEL TRAFFIC SERVICES" (VTS)</t>
  </si>
  <si>
    <t>SPESE PER L'ACQUISTO DI ATTREZZATURE PER IL FUNZIONAMENTO DEL SISTEMA RADIO A LUNGO RAGGIO DI AIUTO ALLA NAVIGAZIONE (LORAN-C)</t>
  </si>
  <si>
    <t>SPESE PER L'ACQUISTO DI BENI MOBILI</t>
  </si>
  <si>
    <t>SPESE PER L'ACQUISTO DI BENI MOBILI, DI MACCHINARI E DI STRUMENTI TECNICI</t>
  </si>
  <si>
    <t>SPESE PER L'ACQUISTO DI MEZZI E DI ATTREZZATURE PER IL MONITORAGGIO E CONTRASTO DELL'INQUINAMENTO MARINO</t>
  </si>
  <si>
    <t>SPESE PER L'ACQUISTO DI MEZZI STRUMENTALI AL RIPRISTINO DELLE PIATTAFORME STRADALI DELLA GRANDE VIABILITA' DI ROMA CAPITALE</t>
  </si>
  <si>
    <t>SPESE PER L'ACQUISTO E L'ESPROPRIO DI MATERIALE ARCHIVISTICO PREGEVOLE NONCHE' PER L' ACQUISTO DI MATERIALE BIBLIOGRAFICO.</t>
  </si>
  <si>
    <t>SPESE PER L'ACQUISTO, IL POTENZIAMENTO E L'AMMODERNAMENTO DEI SISTEMI PER IL CONTRASTO DELLA PEDOPORNOGRAFIA SU INTERNET.</t>
  </si>
  <si>
    <t>SPESE PER L'APPRESTAMENTO DEI MATERIALI E PER LE NECESSITA' PIU' URGENTI IN CASO DI PUBBLICHE CALAMITA' PER OPERE NON DI COMPETENZA REGIONALE.</t>
  </si>
  <si>
    <t>SPESE PER L'ARCHIVIO INFORMATICO NAZIONALE DELLE OPERE PUBBLICHE - AINOP</t>
  </si>
  <si>
    <t>SPESE PER LE ATTREZZATURE TECNICHE, PER I SUSSIDI DIDATTICI E PER OGNI ALTRA FORMA DI AUSILIO TECNICO NECESSARIO ALL'INTEGRAZIONE SCOLASTICA DELLA PERSONA DIVERSAMENTE ABILE</t>
  </si>
  <si>
    <t>SPESE PER LE ATTREZZATURE TECNICHE, PER I SUSSIDI DIDATTICI E PER OGNI ALTRA FORMA DI AUSILIO TECNICO NECESSARIO ALL'INTEGRAZIONE SCOLASTICA DELLA PERSONA DIVERSAMENTE ABILE (ISTRUZIONE PRESCOLASTICA)</t>
  </si>
  <si>
    <t>SPESE PER LE ATTREZZATURE TECNICHE, PER I SUSSIDI DIDATTICI E PER OGNI ALTRA FORMA DI AUSILIO TECNICO NECESSARIO ALL'INTEGRAZIONE SCOLASTICA DELLA PERSONA DIVERSAMENTE ABILE (ISTRUZIONE PRIMARIA)</t>
  </si>
  <si>
    <t>SPESE PER LE ATTREZZATURE TECNICHE, PER I SUSSIDI DIDATTICI E PER OGNI ALTRA FORMA DI AUSILIO TECNICO NECESSARIO ALL'INTEGRAZIONE SCOLASTICA DELLA PERSONA DIVERSAMENTE ABILE (ISTRUZIONE SECONDARIA DI PRIMO GRADO)</t>
  </si>
  <si>
    <t>SPESE PER L'INFORMAZIONE E L'EDUCAZIONE AMBIENTALE</t>
  </si>
  <si>
    <t>SPESE PER L'ISTITUZIONE DEL CATASTO FRUTTICOLO NAZIONALE</t>
  </si>
  <si>
    <t>SPESE PER L'ISTITUZIONE DELLA BANCA DATI DELLA REGISTRAZIONE DELLE DISPOSIZIONI ANTICIPATE DI TRATTAMENTO DAT</t>
  </si>
  <si>
    <t>SPESE PER L'ISTITUZIONE E IL FUNZIONAMENTO DELLA RETE NAZIONALE DELLA TALASSEMIA E DELLE EMOGLOBINOPATIE</t>
  </si>
  <si>
    <t>SPESE PER L'ISTITUZIONE ED IL FUNZIONAMENTO DELL'ANAGRAFE NAZIONALE VACCINI</t>
  </si>
  <si>
    <t>SPESE PER LO SVILUPPO DEI SERVIZI AUTOMATIZZATI DEL SISTEMA INFORMATICO DEL MINISTERO</t>
  </si>
  <si>
    <t>SPESE PER LO SVILUPPO DEI SISTEMI E DEI SERVIZI INFORMATIVI E PER IL POTENZIAMENTO DEGLI IMPIANTI E DELLE ATTREZZATURE AGENZIA E SCUOLA SUPERIORE PER LA FORMAZIONE E LA SPECIALIZZAZIONE DEI DIRIGENTI DELLA PUBBLICA AMMINISTRAZIONE LOCALE</t>
  </si>
  <si>
    <t>SPESE PER LO SVILUPPO DEI SISTEMI INFORMATIVI PER IL LAVORO</t>
  </si>
  <si>
    <t>SPESE PER LO SVILUPPO DEL SISTEMA INFORMATIVO COMPRESE QUELLE RELATIVE ALLA RETE INFORMATICA DELLA RICERCA (GARR)</t>
  </si>
  <si>
    <t>SPESE PER LO SVILUPPO DEL SISTEMA INFORMATIVO E ACQUISTO IMPIANTI E ATTREZZATURE TECNOLOGICHE A SUPPORTO DELLE FUNZIONI IN MATERIA DI REGISTRO DEI REVISORI LEGALI E DELLE SOCIETA' DI REVISIONE LEGALE</t>
  </si>
  <si>
    <t>SPESE PER LO SVILUPPO DEL SISTEMA INFORMATIVO RELATIVO ALLA PIANIFICAZIONE GENERALE DELLA MOBILITA'</t>
  </si>
  <si>
    <t>SPESE PER LO SVILUPPO DEL SISTEMA INFORMATIVO.</t>
  </si>
  <si>
    <t>SPESE PER LO SVILUPPO DELLA COMPONENTE AERONAVALE E DEI SISTEMI DI COMUNICAZIONE DEL CORPO DELLE CAPITANERIE DI PORTO - GUARDIA COSTIERA</t>
  </si>
  <si>
    <t>SPESE PER LO SVILUPPO DELLE INFRASTRUTTURE DI RETI DI COMUNICAZIONE</t>
  </si>
  <si>
    <t>SPESE PER LO SVILUPPO DI SOFTWARE E L'ACQUISTO DI LICENZE SOFTWARE</t>
  </si>
  <si>
    <t>SPESE PER LO SVILUPPO E L'ADEGUAMENTO DEL GEOPORTALE NAZIONALE</t>
  </si>
  <si>
    <t>SPESE PER L'ORGANIZZAZIONE E LA GESTIONE DELL'ANAGRAFE DEGLI EQUIDI</t>
  </si>
  <si>
    <t>SPESE PER PERMETTERE LA RIAPERTURA AL TRAFFICO DEL VIADOTTO SENTE</t>
  </si>
  <si>
    <t>SPESE RELATIVE AL POTENZIAMENTO ED ALL'INTERCONNESSIONE DEL REGISTRO GENERALE DEL CASELLARIO GIUDIZIALE</t>
  </si>
  <si>
    <t>SPESE RELATIVE AL SISTEMA INFORMATICO PER LA GESTIONE DELLE ATTIVITA' INERENTI AL SISTEMA COMUNITARIO PER LO SCAMBIO DI QUOTE DI EMISSIONE DI GAS A EFFETTO SERRA (UE - ETS)</t>
  </si>
  <si>
    <t>SPESE RELATIVE ALLA MANUTENZIONE STRAORDINARIA DI IMMOBILI,DI IMPIANTI E ATTREZZATURE, ECC.</t>
  </si>
  <si>
    <t>SPESE RELATIVE ALLA PROGETTAZIONE, ALLA RISTRUTTURAZIONE, ALL'AMPLIAMENTO ED ALLA MESSA IN SICUREZZA DELLE STRUTTURE GIUDIZIARIE UBICATE NELLE REGIONI CAMPANIA, PUGLIA, CALABRIA E SICILIA.</t>
  </si>
  <si>
    <t>SPESE RELATIVE ALLE ATTREZZATURE TECNICHE PER I SERVIZI DEL DIPARTIMENTO DEI TRASPORTI TERRESTRI</t>
  </si>
  <si>
    <t>SPESE RISERVATE PER L'ACQUISTO DI BENI DI PROPRIETA' DEI TESTIMONI DI GIUSTIZIA</t>
  </si>
  <si>
    <t>SUPPORTO ALLE AMMINISTRAZIONI PUBBLICHE PER LO SVILUPPO DELLE MIGLIORI TECNOLOGIE DISPONIBILI E DELLE MIGLIORI PRATICHE AMBIENTALI AI FINI DELLA PREVENZIONE DELL'INQUINAMENTO ATMOSFERICO E ACUSTICO</t>
  </si>
  <si>
    <t>SVILUPPO DELLA PROGETTAZIONE DI INTERVENTI AMBIENTALI E PROMOZIONE DI FIGURE PROFESSIONALI</t>
  </si>
  <si>
    <t>VALORIZZAZIONE DEL PATRIMONIO CULTURALE DELLA CITTA' DI PARMA DESIGNATA CAPITALE ITALIANA DELLA CULTURA 2020</t>
  </si>
  <si>
    <t>CONTRIBUTI DESTINATI AL FINANZIAMENTO DELLE ATTIVITA' CONNESSE ALL'ATTUAZIONE DEL "PROGRAMMA ITALIA 2019"</t>
  </si>
  <si>
    <t>CONTRIBUTO A FAVORE DELLE CITTA' METROPOLITANE DI ROMA E MILANO PER IL FINANZIAMENTO DI PIANI DI SICUREZZA PER LA MANUTENZIONE DI STRADE E SCUOLE</t>
  </si>
  <si>
    <t>CONTRIBUTO AGLI ENTI PUBBLICI DI RICERCA PER LA PROSECUZIONE DEL PROGRAMMA NAZIONALE DI RICERCHE IN ANTARTIDE (PNRA) E PER ASSICURARE LA PARTECIPAZIONE DELL'ITALIA AL TRATTATO ANTARTICO, FIRMATO A WASHINGTON IL 1° DICEMBRE 1959</t>
  </si>
  <si>
    <t>CONTRIBUTO AI COMUNI PER INTERVENTI RELATIVI AD OPERE PUBBLICHE DI MESSA IN SICUREZZA, RISTRUTTURAZIONE O COSTRUZIONE DI EDIFICI DI PROPRIETA' DEI COMUNI DESTINATI AD ASILI NIDO.</t>
  </si>
  <si>
    <t>CONTRIBUTO AI COMUNI PER INVESTIMENTI IN PROGETTI DI RIGENERAZIONE URBANA PER LA RIDUZIONE DEI FENOMENI DI MARGINALIZZAZIONE E DEGRADO SOCIALE E PER IL MIGLIORAMENTO DELLA QUALITA' DEL DECORO URBANO E DEL TESSUTO SOCIALE E AMBIENTALE.</t>
  </si>
  <si>
    <t>CONTRIBUTO AL COMUNE DI MERANO PER LA RISTRUTTURAZIONE E IL RILANCIO DELL'IPPODROMO</t>
  </si>
  <si>
    <t>CONTRIBUTO AL COMUNE DI VIBO VALENTIA PER SPESE DI INVESTIMENTO</t>
  </si>
  <si>
    <t>CONTRIBUTO DA CORRISPONDERE ALLE REGIONI A STATUTO ORDINARIO PER LA MESSA IN SICUREZZA DI EDIFICI E TERRITORIO</t>
  </si>
  <si>
    <t>FONDO COMPLEMENTARE OSPEDALE SICURO E SOSTENIBILE</t>
  </si>
  <si>
    <t>FONDO DA TRASFERIRE ALLA PRESIDENZA DEL CONSIGLIO DEI MINISTRI PER IL FINANZIAMENTO DI INIZIATIVE DI PROMOZIONE E DI ATTRAZIONE DEGLI INVESTIMENTI NELLE ISOLE MINORI</t>
  </si>
  <si>
    <t>FONDO DI ROTAZIONE PER L'ATTUAZIONE DEL NEXT GENERATION EU - ITALIA</t>
  </si>
  <si>
    <t>FONDO DI SOSTEGNO AI COMUNI MARGINALI</t>
  </si>
  <si>
    <t>FONDO IN FAVORE DI ENTI LOCALI IN PREDISSESTO O DISSESTO FINANZIARIO PER IL FINANZIAMENTO DI INTERVENTI PER LA MESSA A NORMA, PROGETTAZIONE E COSTRUZIONE DI RIFUGI PER CANI RANDAGI</t>
  </si>
  <si>
    <t>FONDO INVESTIMENTI COMPLEMENTARI PNRR - MIC- PIANO DI INVESTIMENTI STRATEGICI SUI SITI DEL PATRIMONIO CULTURALE, EDIFICI E AREE NATURALI</t>
  </si>
  <si>
    <t>FONDO ITALIANO PER LA SCIENZA</t>
  </si>
  <si>
    <t>FONDO OPERE-SOMME DESTINATE ALLA REALIZZAZIONE DI OPERE INFRASTRUTTURALI, IVI COMPRESE QUELLE PER L'ACCESSIBILITA', AL FINE DI CONSENTIRE L'EVENTO RYDER CUP 2022</t>
  </si>
  <si>
    <t>FONDO PER ESIGENZE DI TUTELA AMBIENTALE E PER PROGRAMMI DI INTERVENTI URGENTI DI DIFESA DEL SUOLO NELLE AREE A RISCHIO IDROGEOLOGICO</t>
  </si>
  <si>
    <t>FONDO PER LA PROMOZIONE E LO SVILUPPO DELLE POLITICHE DEL PROGRAMMA NAZIONALE PER LA RICERCA (PNR)</t>
  </si>
  <si>
    <t>FONDO PER LE SPESE PER INTERVENTI STRUTTURALI E DI MESSA IN SICUREZZA, NONCHE' DI MANUTENZIONE ORDINARIA E STRAORDINARIA DI EDIFICI DI PARTICOLARE VALORE STORICO-ARTISTICO CHE NON SONO DI PROPRIETA' DELLO STATO E CHE OSPITANO CONSERVATORI MUSICALI</t>
  </si>
  <si>
    <t>FONDO PER L'EDILIZIA E LE INFRASTRUTTURE DI RICERCA</t>
  </si>
  <si>
    <t>INTERVENTI DI VALORIZZAZIONE TURISTICA DEL PAESE IN RELAZIONE ALLE OLIMPIADI INVERNALI MILANO - CORTINA</t>
  </si>
  <si>
    <t>PIANO NAZIONALE DEGLI INVESTIMENTI - PROGRAMMA PIANI URBANI INTEGRATI</t>
  </si>
  <si>
    <t>PROGETTO E-ARGO REALIZZAZIONE DI UN CENTRO SERVIZI PER LA CONDIVISIONE DI COMPETENZE ED INFRASTRUTTURE TRA RICERCA E IMPRESE (PIATTAFORME TECNOLOGICHE, BIG DATA, ECC.)</t>
  </si>
  <si>
    <t>PROGRAMMA DI INTERVENTI PER L'ADATTAMENTO AI CAMBIAMENTI CLIMATICI IN AMBITO URBANO</t>
  </si>
  <si>
    <t>RISORSE DA DESTINARE ALLA FONDAZIONE CENTRO ITALIANO DI RICERCA PER L'AUTOMOTIVE, COMPETENTE SUI TEMI TECNOLOGICI E SUGLI AMBITI APPLICATIVI RELATIVI ALLA MANIFATTURA NEI SETTORI DELL'AUTOMOTIVE E AEROSPAZIALE, NEL QUADRO DEL PROCESSO INDUSTRIA 4.0</t>
  </si>
  <si>
    <t>RISORSE PER IL PROGRAMMA STRADE SICURE-IMPLEMENTAZIONE DI UN SISTEMA DI MONITORAGGIO DINAMICO PER IL CONTROLLO DA REMOTO DI PONTI, VIADOTTI E TUNNEL DELLA RETE VIARIA PRINCIPALE</t>
  </si>
  <si>
    <t>RISORSE PER LA STRATEGIA NAZIONALE AREE INTERNE - MIGLIORAMENTO DELL'ACCESSIBILITA' E DELLA SICUREZZA DELLE STRADE INCLUSA LA MANUTENZIONE STRAORDINARIA</t>
  </si>
  <si>
    <t>SOMMA DA TRASFERIRE ALLA PRESIDENZA DEL CONSIGLIO DEI MINISTRI PER IL FONDO COMPLEMENTARE PNRR - PIATTAFORMA NOTIFICHE DIGITALI</t>
  </si>
  <si>
    <t>SOMMA DA TRASFERIRE ALLA PRESIDENZA DEL CONSIGLIO DEI MINISTRI PER IL FONDO COMPLEMENTARE PNRR - PIATTAFORMA PAGOPA E APP "IO"</t>
  </si>
  <si>
    <t>SOMMA DA TRASFERIRE ALL'AGENZIA PER LA COESIONE TERRITORIALE PER IL FONDO CONCORSI PROGETTAZIONE E IDEE PER LA COESIONE TERRITORIALE</t>
  </si>
  <si>
    <t>SOMMA DESTINATA ALLA PROGETTAZIONE ED ALLA REALIZZAZIONE DELLE OPERE DI INTEGRAZIONE DEL PASSANTE DI MESTRE CON IL TERRITORIO DELLE COMUNITA' LOCALI</t>
  </si>
  <si>
    <t>SOMME DA ASSEGNARE ALLA REGIONE VALLE D'AOSTA PER IL COLLEGAMENTO FERROVIARIO PIEMONTE-VALLE D'AOSTA</t>
  </si>
  <si>
    <t>SOMME DA ASSEGNARE ALL'AUTORITA' DEL SISTEMA PORTUALE DELLO STRETTO PER LA REALIZZAZIONE DEGLI INTERVENTI INFRASTRUTTURALI NECESSARI PER AUMENTARE LA CAPACITA' DI ACCOSTO PER LE UNITA' ADIBITE AL TRAGHETTAMENTO NELLO STRETTO DI MESSINA, NONCHE' I SERVIZI AI PENDOLARI</t>
  </si>
  <si>
    <t>SOMME DA ASSEGNARE PER LA REALIZZAZIONE DELL'ASSE VIARIO MARCHE - UMBRIA E QUADRILATERO DI PENETRAZIONE INTERNA - MAXILOTTO 1: S.S. 77 "VAL DI CHIENTI" TRATTA "FOLIGNO - PONTELATRAVE"</t>
  </si>
  <si>
    <t>SOMME DA CORRISPONDERE PER FAVORIRE L'INCREMENTO DEGLI INVESTIMENTI SUL TERRITORIO</t>
  </si>
  <si>
    <t>SOMME DA DESTINARE AGLI INVESTIMENTI PER L'ECOSISTEMA INNOVATIVO DELLA SALUTE</t>
  </si>
  <si>
    <t>SOMME DA DESTINARE AL COMUNE DI VARESE PER LA REALIZZAZIONE DI NUOVA VIABILITA' NELL'AREA DI INTERSEZIONE TRA LA STRADA STATALE 707 E LE STRADE DI ACCESSO AL CENTRO URBANO</t>
  </si>
  <si>
    <t>SOMME DA DESTINARE AL CONCORSO DI IDEE PER PROGETTI DI FATTIBILITA' TECNICA ED ECONOMICA PER LA REALIZZAZIONE E GESTIONE DEI PUNTI DI ATTRACCO FUORI DALLA LAGUNA DI VENEZIA PER LE NAVI PASSEGGERE CON STAZZA SUPERIORE A 40 TONNELLATE E NAVI PORTA CONTAINER TRANSOCEANICHE</t>
  </si>
  <si>
    <t>SOMME DA DESTINARE AL FINANZIAMENTO DI PROGETTI DI SANITA' PUBBLICA IN MATERIA DI SALUTE, AMBIENTE, BIODIVERSITA' E CLIMA IN ATTUAZIONE DEL PIANO NAZIONALE PER GLI INVESTIMENTI COMPLEMENTARI AL PIANO NAZIONALE DI RIPRESA E RESILIENZA</t>
  </si>
  <si>
    <t>SOMME DA DESTINARE ALLA RISTRUTTURAZIONE DELLE SEDI IN ITALIA E ALL'ESTERO DELL'AGENZIA ITALIANA PER LA COOPERAZIONE ALLO SVILUPPO.</t>
  </si>
  <si>
    <t>SOMME DA DESTINARE ALL'INFRASTRUTTURA INFORMATICA DELL'AGENZIA ITALIANA PER LA COOPERAZIONE ALLO SVILUPPO</t>
  </si>
  <si>
    <t>SOMME DA RIMBORSARE AI COMUNI PER L'EROGAZIONE DI AGEVOLAZIONI A FAVORE DELLE IMPRESE PER L'APERTURA O L'AMPLIAMENTO DEGLI ESERCIZI COMMERCIALI</t>
  </si>
  <si>
    <t>SOMME DA TRASFERIRE ALL'AGENZIA DELLE ENTRATE PER L'ADEGUAMENTO DELLA PIATTAFORMA TELEMATICA DEDICATA ALLA COMPENSAZIONE DI CREDITI E DEBITI COMMERCIALI</t>
  </si>
  <si>
    <t>SOMME DA TRASFERIRE ALL'AGENZIA DELLE ENTRATE-RISCOSSIONE A TITOLO DI CONTRIBUTO IN CONTO CAPITALE, FINALIZZATO A SALVAGUARDARE L'EQUILIBRIO ECONOMICO-FINANZIARIO DELL'ENTE RISCOSSIONE SICILIA SPA</t>
  </si>
  <si>
    <t>SOMME DESTINATE ALLA REALIZZAZIONE DI APPRODI TEMPORANEI E DI INTERVENTI COMPLEMENTARI PER LA SALVAGUARDIA DI VENEZIA E DELLA SUA LAGUNA</t>
  </si>
  <si>
    <t>SOMME DESTINATE ALL'AGENZIA DELLE DOGANE E DEI MONOPOLI PER LA REALIZZAZIONE DI PROGETTI DI DIGITALIZZAZIONE, IN RELAZIONE AI SETTORI DELLA LOTTA ANTIFRODE E DELLA TUTELA DEL GETTITO DELLE ACCISE - RIPARTO FONDO INVESTIMENTI 2020 - COMMA 14.</t>
  </si>
  <si>
    <t>SOMME PER IL SOSTEGNO DEL SETTORE TURISTICO</t>
  </si>
  <si>
    <t>SOMME PER LA DEMOLIZIONE, LA RIMOZIONE, LO SMALTIMENTO E IL CONFERIMENTO IN DISCARICA DEI MATERIALI DI RISULTA, IL RISANAMENTO, LA BONIFICA E LA RIQUALIFICAZIONE URBANA E AMBIENTALE DELLE BARACCOPOLI DELLA CITTA' DI MESSINA, ANCHE IN RELAZIONE ALL'EMERGENZA EPIDEMIOLOGICA DA COVID-19, NONCHE' PER GLI INVESTIMENTI NECESSARI AL RICOLLOCAMENTO ABITATIVO DELLE PERSONE IVI RESIDENTI.</t>
  </si>
  <si>
    <t>ANNUALITA' QUINDICENNALI PER LA CONTRAZIONE DEI MUTUI E DI ALTRE OPERAZIONI FINANZIARIE PER INTERVENTI RELATIVI AL PATRIMONIO IDRICO NAZIONALE DA PARTE DI: CONSORZIO OVEST SESIA-BARAGGIA; SISTEMA CANALE CAVOUR VERCELLESE; CANALE EMILIANO-ROMAGNOLO; ENTE IRRIGUO UMBRO-TOSCANO; COMPLESSI IRRIGUI DELLA CAMPANIA CENTRALE E PIANA DEL SELE; ENTE PER LO SVILUPPO DELL'IRRIGAZIONE E LA TRASFORMAZIONE FONDIARIA; CONSORZIO SESIA; CONSORZIO BACCHIGLIONE IN PUGLIA, LUCANIA ED IRPINIA; SISTEMA LENTINI, SIMETO E OGLIASTRO; CONSORZIO DI BONIFICA DELL'ORISTANESE; CONSORZIO BACINI DEL TREBBIA E DEL TIDONE</t>
  </si>
  <si>
    <t>ANNUALITA' QUINDICENNALI PER LA REALIZZAZIONE DI UN PROGRAMMA DI INTERVENTI SULLA RETE STRADALE NAZIONALE AI FINI DELLA SICUREZZA STRADALE</t>
  </si>
  <si>
    <t>ANNUALITA' QUINDICENNALI PER L'AGGIORNAMENTO DEGLI STUDI SULLA LAGUNA DI VENEZIA, CON PARTICOLARE RIFERIMENTO AD UNO STUDIO DI FATTIBILITA' DELLE OPERE NECESSARIE AD EVITARE IL TRASPORTO NELLA LAGUNA DI PETROLI E DERIVATI, A RIPRISTINARE I LIVELLI DI PROFONDITA' DEI CANALI DI TRANSITO NONCHE' ALL'APERTURA DELLE VALLI DA PESCA. SPESE PER STUDI, PROGETTAZIONI, SPERIMENTAZIONI ED OPERE VOLTE AL RIEQUILIBRIO IDROGEOLOGICO DELLA LAGUNA, ALL'ARRESTO E ALL'INVERSIONE DEL PROCESSO DI DEGRADO DEL BACINO LAGUNARE E ALLA ELIMINAZIONE DELLE CAUSE CHE LO HANNO PROVOCATO, ALL'ATTENUAZIONE DEI LIVELLI DELLE MAREE IN LAGUNA, ALLA DIFESA, CON INTERVENTI LOCALIZZATI, DELLE "INSULAE" DEI CENTRI STORICI E A PORRE AL RIPARO ANCHE MEDIANTE INTERVENTI ALLE BOCCHE DI PORTO CON SBARRAMENTI MANOVRABILI PER LA REGOLAZIONE DELLE MAREE, PER LA REALIZZAZIONE DI INIZIATIVE VOLTE ALL'ARRESTO DEL PROCESSO DI DEGRADO DEL BACINO LAGUNARE, IVI COMPRESI GLI INTERVENTI VOLTI AL CONTROLLO DELLA PROLIFERAZIONE ALGALE, NONCHE' PER OPERE PORTUALI MARITTIME A DIFESA DEL LITORALE E PER MARGINAMENTI LAGUNARI PER LA SALVAGUARDIA DELLA CITTA' DI VENEZIA.</t>
  </si>
  <si>
    <t>ASSEGNAZIONE ALL'ISMEA - ISTITUTO DI SERVIZI PER IL MERCATO AGRICOLO ALIMENTARE- PER IL FINANZIAMENTO DELLE MISURE AGEVOLATIVE DELL'AUTOIMPRENDITORIALITA' E DELL'AUTO IMPIEGO NEL SETTORE AGRICOLO</t>
  </si>
  <si>
    <t>BLOCKCHAIN, INTERNET OF THINGS E INTERVENTI VOLTI A FAVORIRE LO SVILUPPO DELLE TECNOLOGIE E DELLE APPLICAZIONI DI INTELLIGENZA ARTIFICIALE</t>
  </si>
  <si>
    <t>CONCESSIONE DI CONTRIBUTI PER CAPITALE E INTERESSI, DERIVANTI DALL'AMMORTAMENTO DEI MUTUI GARANTITI DALLO STATO CHE LE FERROVIE IN REGIME DI CONCESSIONE E IN GESTIONE COMMISSARIALE GOVERNATIVA POSSONO CONTRARRE PER LA REALIZZAZIONE DEGLI INVESTIMENTI</t>
  </si>
  <si>
    <t>CONFERIMENTO AL FONDO DI SOSTEGNO FINANZIARIO ALL'INTERNAZIONALIZZAZIONE DEL SISTEMA PRODUTTIVO, GESTITO DALLA SIMEST SPA</t>
  </si>
  <si>
    <t>CONTRIBUTI A FONDO PERDUTO E MUTUI AGEVOLATI ALLE IMPRESE AGRICOLE PER IL FINANZIAMENTO DI INIZIATIVE FINALIZZATE ALLO SVILUPPO DI PROCESSI PRODUTTIVI INNOVATIVI E DELL'AGRICOLTURA DI PRECISIONE O ALLA TRACCIABILITA' DEI PRODOTTI CON TECNOLOGIE BLOCKCHAIN</t>
  </si>
  <si>
    <t>CONTRIBUTI A SOGGETTI PUBBLICI E PRIVATI PER INIZIATIVE CONNESSE ALL'EXPO 2015</t>
  </si>
  <si>
    <t>CONTRIBUTI AGLI ENTI SELEZIONATORI (ASSOCIAZIONI DI ALLEVATORI RICONOSCIUTE) PER L'ATTUAZIONE DEI PROGRAMMI GENETICI DEL BESTIAME, LA TENUTA DEI LIBRI GENEALOGICI E PER LA REALIZZAZIONE E GESTIONE DEI CENTRI GENETICI ED ALTRE STRUTTURE ZOOTECNICHE DI SUPPORTO, NONCHE' AD ALTRI ENTI PER LA TENUTA DELL'ALBO NAZIONALE ALLEVATORI API ITALIANE E PER IL COORDINAMENTO INTERNAZIONALE DELL'ATTIVITA' DI MIGLIORAMENTO GENETICO</t>
  </si>
  <si>
    <t>CONTRIBUTI ALLE IMPRESE DI COSTRUZIONE E DI RIPARAZIONE NAVALE VOLTI A RENDERE PIU' EFFICIENTE L'ORGANIZZAZIONE PRODUTTIVA, A RAZIONALIZZARE L'ASSETTO IMPIANTISTICO E A MIGLIORARE LE CONDIZIONI DI LAVORO</t>
  </si>
  <si>
    <t>CONTRIBUTI IN FAVORE DI OPERATORI DI RETE PER L'ADEGUAMENTO DEGLI IMPIANTI DI TRASMISSIONE ED INDENNIZZI A SEGUITO DELLA LIBERAZIONE DELLE FREQUENZE PER IL SERVIZIO TELEVISIVO DIGITALE TERRESTRE</t>
  </si>
  <si>
    <t>CONTRIBUTI PER I CONTRATTI DI DISTRETTO NEI TERRITORI DANNEGGIATI DAL BATTERIO DELLA XYLELLA FASTIDIOSA</t>
  </si>
  <si>
    <t>CONTRIBUTI PER IL FINANZIAMENTO DI INTERVENTI NEL SETTORE MARITTIMO A TUTELA DEGLI INTERESSI DI DIFESA NAZIONALE</t>
  </si>
  <si>
    <t>CONTRIBUTI PER LA COSTRUZIONE, TRASFORMAZIONE E GRANDE RIPARAZIONE NAVALE</t>
  </si>
  <si>
    <t>CONTRIBUTI PER LA DEMOLIZIONE DI NAVI CISTERNA</t>
  </si>
  <si>
    <t>CONTRIBUTI PER LA REALIZZAZIONE DI PROGRAMMI A CARATTERE NAZIONALE DI EDILIZIA SPERIMENTALE AGEVOLATA.</t>
  </si>
  <si>
    <t>CONTRIBUTI PER L'AMMORTAMENTO DEI MUTUI CONTRATTI DALL'ISTITUTO NAZIONALE PER LE CASE DEGLI IMPIEGATI DELLO STATO PER LA COSTRUZIONE DI ALLOGGI PER UFFICIALI E SOTTUFFICIALI</t>
  </si>
  <si>
    <t>CONTRIBUTI PER PROGETTI INNOVATIVI DI PRODOTTI E PROCESSI NELL'AMBITO NAVALE</t>
  </si>
  <si>
    <t>CONTRIBUTI PER SOSTENERE GLI INTERVENTI PER LA CREAZIONE E IL CONSOLIDAMENTO DEI DISTRETTI DEL CIBO</t>
  </si>
  <si>
    <t>CONTRIBUTI QUINDICENNALI CONCESSI A FERROVIE DELLO STATO SPA PER LA PROSECUZIONE DEGLI INTERVENTI RELATIVI AL "SISTEMA DI ALTA VELOCITA'/ALTA CAPACITA' " DELLE LINEE AV/AC TORINO-MILANO-NAPOLI E RETE TRADIZIONALE</t>
  </si>
  <si>
    <t>CONTRIBUTI TRENTACINQUENNALI A FAVORE DELL'ISTITUTO AUTONOMO PER LE CASE POPOLARI DI TRIESTE PER LA COSTRUZIONE DI ALLOGGI DA ASSEGNARSI AL PERSONALE DEL CENTRO INTERNAZIONALE DI FISICA TEORICA DI TRIESTE.</t>
  </si>
  <si>
    <t>CONTRIBUTI TRENTACINQUENNALI, GIA' A FAVORE DELL'I.S.E.S., DA CORRISPONDERE AGLI ISTITUTI AUTONOMI PER LE CASE POPOLARI PER LA COPERTURA DELL'INTERO AMMORTAMENTO DEI MUTUI DA CONTRARSI PER L'EDILIZIA SCOLASTICA.</t>
  </si>
  <si>
    <t>CONTRIBUTO A FAVORE DELLE IMPRESE DEL SETTORE OLIVICOLO-OLEARIO IN CRISI ANCHE A CAUSA DI EVENTI ATMOSFERICI, DESTINATO AL RECUPERO E RILANCIO DELLA PRODUTTIVITA' E COMPETITIVITA'</t>
  </si>
  <si>
    <t>CONTRIBUTO ALLE IMPRESE ISCRITTE AGLI ALBI SPECIALI DELE IMPRESE NAVALMECCANICHE PER LA REALIZZAZIONE DI PROGETTI INNOVATIVI CONNESSI ALL'APPLICAZIONE INDUSTRIALE DI PRODOTTI O PROCESSI INNOVATIVI CHE COMPORTANO UN RISCHIO DI INSUCCESSO TECNOLOGICO O INDUSTRIALE, O LIMITATI AL SOSTEGNO DELE SPESE DI INVESTIMENTO, CONCEZIONE, INGEGNERIA INDUSTRIALE E COLLAUDO DIRETTAMENTE ED ESCLUSIVAMENTE COLLEGATE ALLA PARTE INNOVATIVA DEL PROGETTO</t>
  </si>
  <si>
    <t>CONTRIBUTO ANNUALE ALL'ASSOCIAZIONE PER LO SVILUPPO DELL'INDUSTRIA NEL MEZZOGIORNO - SVIMEZ</t>
  </si>
  <si>
    <t>CONTRIBUTO IN CONTO CAPITALE AL FINE DI FAVORIRE LA RIPRESA PRODUTTIVA DEI FRANTOI OLEARI UBICATI NELLA REGIONE PUGLIA</t>
  </si>
  <si>
    <t>CONTRIBUTO PER IL COMPLETAMENTO DELLA RETE IMMATERIALE DEGLI INTERPORTI AL FINE DI POTENZIARE IL LIVELLO DI SERVIZIO SULLA RETE LOGISTICA NAZIONALE</t>
  </si>
  <si>
    <t>CONTRIBUTO QUINDICENNALE PER AVVIARE I LAVORI SULLA TRATTA ANDORA - FINALE LIGURE</t>
  </si>
  <si>
    <t>CREDITO D’IMPOSTA BENI STRUMENTALI INDUSTRIA 4.0 - SOMME DA ACCREDITARE ALLA CONTABILITA' SPECIALE 1778 "AGENZIA DELLE ENTRATE - FONDI DI BILANCIO</t>
  </si>
  <si>
    <t>CREDITO DI IMPOSTA AFFERENTE L'INSTALLAZIONE DI SISTEMI DI RIQUALIFICAZIONE ELETTRICA SU VEICOLI IMMATRICOLATI ORIGINARIAMENTE CON MOTORE TERMICO</t>
  </si>
  <si>
    <t>FINANZIAMENTO DELLE AGEVOLAZIONI IN FAVORE DELLE IMPRESE DELLE ZONE FRANCHE URBANE</t>
  </si>
  <si>
    <t>FONDO COMUNE PER IL RINNOVO IMPIANTI FISSI E MATERIALE ROTABILE DELLE FERROVIE IN REGIME DI CONCESSIONE ED IN GESTIONE GOVERNATIVA</t>
  </si>
  <si>
    <t>FONDO DI SOLIDARIETA' NAZIONALE DELLA PESCA E DELL'ACQUACOLTURA PER DANNI ALLE STRUTTURE PRODUTTIVE E ALLA PRODUZIONE</t>
  </si>
  <si>
    <t>FONDO DI SOLIDARIETA' NAZIONALE-INCENTIVI ASSICURATIVI</t>
  </si>
  <si>
    <t>FONDO D'INVESTIMENTO PER LO SVILUPPO DELLE PMI DEL SETTORE AERONAUTICO E DELLA GREEN ECONOMY</t>
  </si>
  <si>
    <t>FONDO NAZIONALE PER LA SUINICOLTURA</t>
  </si>
  <si>
    <t>FONDO PER FAVORIRE LA DEMOLIZIONE DEL NAVIGLIO CISTERNIERO OBSOLETO</t>
  </si>
  <si>
    <t>FONDO PER GLI INVESTIMENTI INNOVATIVI DELLE IMPRESE AGRICOLE</t>
  </si>
  <si>
    <t>FONDO PER GLI INVESTIMENTI NELLA RICERCA SCIENTIFICA E TECNOLOGICA – FINANZIAMENTO PROGETTI DI COOPERAZIONE INTERNAZIONALE</t>
  </si>
  <si>
    <t>FONDO PER IL FINANZIAMENTO DEGLI INTERVENTI DI ROTTAMAZIONE DEI CARRI MERCI</t>
  </si>
  <si>
    <t>FONDO PER IL FINANZIAMENTO DEGLI INTERVENTI PER L'AMMODERNAMENTO DEI CARRI MERCI</t>
  </si>
  <si>
    <t>FONDO PER LA CONTRIBUZIONE AGLI INVESTIMENTI PER LO SVILUPPO DEL TRASPORTO MERCI PER FERROVIA, CON PARTICOLARE RIFERIMENTO AL TRASPORTO COMBINATO E DI MERCI PERICOLOSE ED AGLI INVESTIMENTI PER LE AUTOSTRADE VIAGGIANTI</t>
  </si>
  <si>
    <t>FONDO PER LA FRUIZIONE DEI CREDITI DI IMPOSTA A FAVORE DELLE PMI, NELLA MISURA DEL 20 PER CENTO DELL'AUMENTO DEL CAPITALE SOCIALE E DEL 50 PER CENTO DELLE PERDITE ECCEDENTI IL 10 PER CENTO DEL PATRIMONIO NETTO</t>
  </si>
  <si>
    <t>FONDO PER LA MESSA IN SICUREZZA DEI PONTI E VIADOTTI DELLE CITTA' METROPOLITANE E DELLE PROVINCE</t>
  </si>
  <si>
    <t>FONDO PER LA PROMOZIONE E LO SVILUPPO DELLE FILIERE AGRO-ENERGETICHE, PER L'INCENTIVAZIONE, LA PRODUZIONE E L'UTILIZZO DI BIOCOMBUSTIBILI DA TRAZIONE</t>
  </si>
  <si>
    <t>FONDO PER LA QUALITA' E LA COMPETITIVITA' DELLE PRODUZIONI DELLE IMPRESE AGRUMICOLE E DELL'INTERO COMPARTO AGRUMICOLO</t>
  </si>
  <si>
    <t>FONDO PER LA REALIZZAZIONE DI OPERE DI INTERCONNESSIONE DI TRATTE AUTOSTRADALI</t>
  </si>
  <si>
    <t>FONDO PER LA REALIZZAZIONE DI UN PIANO STRAORDINARIO PER LA RIGENERAZIONE OLIVICOLA DELLA PUGLIA</t>
  </si>
  <si>
    <t>FONDO PER LA REVISIONE DEI PREZZI DEI MATERIALI NEI CONTRATTI PUBBLICI PER FRONTEGGIARE GLI AUMENTI ECCEZIONALI DEI PREZZI DI ALCUNI MATERIALI DA COSTRUZIONE VERIFICATISI NEL PRIMO SEMESTRE DELL'ANNO 2021</t>
  </si>
  <si>
    <t>FONDO PER LA TUTELA E IL RILANCIO DELLE FILIERE APISTICA, BRASSICOLA, DELLA CANAPA E DELLA FRUTTA A GUSCIO</t>
  </si>
  <si>
    <t>FONDO PER L'AGRICOLTURA BIOLOGICA</t>
  </si>
  <si>
    <t>FONDO PER LO STOCCAGGIO PRIVATO DEI VINI DOC, DOCG E IGT</t>
  </si>
  <si>
    <t>FONDO PER LO SVILUPPO E IL SOSTEGNO DELLE FILIERE AGRICOLE ,DELLA PESCA E DELL'ACQUACOLTURA</t>
  </si>
  <si>
    <t>FONDO PER SOSTENERE LA REALIZZAZIONE DEL PIANO DI INTERVENTI NEL SETTORE OLIVICOLO-OLEARIO</t>
  </si>
  <si>
    <t>FONDO PER SOSTENERE L'INDUSTRIA CONCIARIA E PER TUTELARE LE FILIERE E LA PROGRAMMAZIONE DI ATTIVITA' DI PROGETTAZIONE, DI SPERIMENTAZIONE, DI RICERCA E DI SVILUPPO NEL SETTORE CONCIARIO</t>
  </si>
  <si>
    <t>FONDO ROTATIVO PER FAVORIRE LO SVILUPPO DELL'IMPRENDITORIA FEMMINILE IN AGRICOLTURA</t>
  </si>
  <si>
    <t>INTERVENTI COMPLEMENTARI AL PIANO NAZIONALE DI RIPRESA E RESILIENZA NELL'AMBITO DEI CONTRATTI DI FILIERA</t>
  </si>
  <si>
    <t>INTERVENTI E CONTRIBUTI ALLE ATTIVITA' CINEMATOGRAFICHE E AL SETTORE DELLO SPETTACOLO, ANCHE TRAMITE L'UTILIZZO DELLE SOMME DERIVANTI DAGLI UTILI ERARIALI DEL GIOCO DEL LOTTO</t>
  </si>
  <si>
    <t>INTERVENTI IN FAVORE DELLE FERROVIE DEL SUD-EST</t>
  </si>
  <si>
    <t>ONERI DERIVANTI DALLE GARANZIE ASSUNTE DALLO STATO IN DIPENDENZA DI VARIE DISPOSIZIONI LEGISLATIVE</t>
  </si>
  <si>
    <t>ONERI PER IL CONTRATTO DI SERVIZIO PER LO SVILUPPO DELLA PROGRAMMAZIONE DIGITALE</t>
  </si>
  <si>
    <t>PROMOZIONE E REALIZZAZIONE DI PROGETTI DI RICERCA APPLICATA, DI TRASFERIMENTO TECNOLOGICO E FORMAZIONE SU TECNOLOGIE AVANZATE</t>
  </si>
  <si>
    <t>QUOTA DEL FONDO UNICO PER LO SPETTACOLO DA EROGARE PER IL FINANZIAMENTO DELLE ATTIVITA' DI PROMOZIONE CINEMATOGRAFICA</t>
  </si>
  <si>
    <t>RISORSE PER FAVORIRE LA REALIZZAZIONE DI PROGETTI DI TRASFORMAZIONE TECNOLOGICA E DIGITALE DELLE IMPRESE DI MICRO, PICCOLA E MEDIA DIMENSIONE</t>
  </si>
  <si>
    <t>RISORSE PER IL PROGRAMMA SICURO, VERDE E SOCIALE: RIQUALIFICAZIONE EDILIZIA RESIDENZIALE PUBBLICA</t>
  </si>
  <si>
    <t>RISORSE PER IL RINNOVO DEL MATERIALE ROTABILE E INFRASTRUTTURE PER IL TRASPORTO FERROVIARIO DELLE MERCI - RINNOVO DEI MEZZI PER IL TRASPORTO INTERMODALE</t>
  </si>
  <si>
    <t>RISORSE PER IL RINNOVO DEL MATERIALE ROTABILE E INFRASTRUTTURE PER IL TRASPORTO FERROVIARIO DELLE MERCI - RINNOVO LOCOMOTIVE E CARRI OBSOLETI E LORO AMMODERNAMENTO</t>
  </si>
  <si>
    <t>RISORSE PER IL RINNOVO FLOTTE, BUS, TRENI E NAVI VERDI - REALIZZAZIONE DI IMPIANTI DI LIQUEFAZIONE DI GAS NATURALE PER LA DECARBONIZZAZIONE DEI TRASPORTI MARITTIMI</t>
  </si>
  <si>
    <t>RISORSE PER IL RINNOVO FLOTTE, BUS, TRENI E NAVI VERDI - RINNOVO E AMMODERNAMENTO DELLE NAVI ANCHE IN FASE DI COSTRUZIONE</t>
  </si>
  <si>
    <t>RISORSE PER IL RINNOVO FLOTTE, BUS, TRENI E NAVI VERDI - RINNOVO O ACQUISTO, DA PARTE DI RFI SPA, DI UNITA' NAVALI PER TRAGHETTAMENTO STRETTO DI MESSINA</t>
  </si>
  <si>
    <t>SOMMA DA ACCREDITARE ALLA CONTABILITA' SPECIALE 1778 "AGENZIA DELLE ENTRATE - FONDI DI BILANCIO" PER ESSERE RIVERSATA ALL'ENTRATA DEL BILANCIO DELLO STATO A REINTEGRO DEI MINORI VERSAMENTI CONSEGUENTI AI CREDITI DI IMPOSTA FRUITI DAI SOGGETTI DANNEGGIATI DAGLI EVENTI SISMICI DEL MAGGIO 2012 E BENEFICIARI DEI FINANZIAMENTI OTTENUTI PER GLI INTERVENTI DI RIPARAZIONE, RIPRISTINO O RICOSTRUZIONE DI IMMOBILI DI EDILIZIA ABITATIVA E AD USO PRODUTTIVO.</t>
  </si>
  <si>
    <t>SOMMA DA ACCREDITARE ALLA CONTABILITA' SPECIALE 1778 "AGENZIA DELLE ENTRATE - FONDI DI BILANCIO" PER ESSERE RIVERSATA ALL'ENTRATA DEL BILANCIO DELLO STATO A REINTEGRO DEI MINORI VERSAMENTI CONSEGUENTI AI CREDITI DI IMPOSTA FRUITI DALLE IMPRESE AGRICOLE CHE EFFETTUANO, IN TUTTO IL TERRITORIO NAZIONALE, INVESTIMENTI NEL SETTORE DELLA PRODUZIONE, COMMERCIALIZZAZIONE E TRASFORMAZIONE DEI PRODOTTI AGRICOLI.</t>
  </si>
  <si>
    <t>SOMMA DA ACCREDITARE ALLA CONTABILITA' SPECIALE 1778 "AGENZIA DELLE ENTRATE - FONDI DI BILANCIO" PER ESSERE RIVERSATA ALL'ENTRATA DEL BILANCIO DELLO STATO A REINTEGRO DEI MINORI VERSAMENTI CONSEGUENTI AI CREDITI DI IMPOSTA FRUITI DALLE IMPRESE PRODUTTRICI DI PRODOTTI AGRICOLI, DELLA PESCA E DELL'ACQUACOLTURA, CHE INVESTONO PER LA REALIZZAZIONE E L'AMPLIAMENTO DI INFRASTRUTTURE INFORMATICHE FINALIZZATE AL POTENZIAMENTO DEL COMMERCIO ELETTRONICO.</t>
  </si>
  <si>
    <t>SOMMA DA ACCREDITARE ALLA CONTABILITA' SPECIALE 1778 "AGENZIA DELLE ENTRATE - FONDI DI BILANCIO" PER ESSERE RIVERSATA ALL'ENTRATA DEL BILANCIO DELLO STATO A REINTEGRO DEI MINORI VERSAMENTI CONSEGUENTI AI CREDITI DI IMPOSTA FRUITI DALLE IMPRESE SUI PRODOTTI DA RICICLO E RIUSO</t>
  </si>
  <si>
    <t>SOMMA DA ACCREDITARE ALLA CONTABILITA' SPECIALE 1778 "AGENZIA DELLE ENTRATE - FONDI DI BILANCIO" PER ESSERE RIVERSATA ALL'ENTRATA DEL BILANCIO DELLO STATO A REINTEGRO DEI MINORI VERSAMENTI CONSEGUENTI AI CREDITI D'IMPOSTA PER LE IMPRESE PRODUTTRICI DI FONOGRAMMI E DI VIDEOPROGRAMMI MUSICALI, PER LA PROMOZIONE DELLA MUSICA DI GIOVANI ARTISTI E COMPOSITORI EMERGENTI.</t>
  </si>
  <si>
    <t>SOMMA DA ACCREDITARE ALLA CONTABILITA' SPECIALE 1778 "AGENZIA DELLE ENTRATE - FONDI DI BILANCIO" PER ESSERE RIVERSATA ALL'ENTRATA DEL BILANCIO DELLO STATO A REINTEGRO DEI MINORI VERSAMENTI CONSEGUENTI AL CREDITO DI IMPOSTA FRUITO DALLE IMPRESE CHE RIUTILIZZANO GLI IMBALLAGGI USATI DI PRODOTTI VENDUTI</t>
  </si>
  <si>
    <t>SOMMA DA ACCREDITARE ALLA CONTABILITA' SPECIALE 1778 "AGENZIA DELLE ENTRATE - FONDI DI BILANCIO" PER ESSERE RIVERSATA ALL'ENTRATA DEL BILANCIO DELLO STATO A REINTEGRO DEI MINORI VERSAMENTI CONSEGUENTI ALLA FRUIZIONE DEI CREDITI D' IMPOSTA PER IL CINEMA.</t>
  </si>
  <si>
    <t>SOMMA DA ACCREDITARE ALLA CONTABILITA' SPECIALE 1778 "AGENZIA DELLE ENTRATE - FONDI DI BILANCIO" PER ESSERE RIVERSATA ALL'ENTRATTA DEL BILANCIO DELLO STATO PER I CREDITI D'IMPOSTA FRUITI DALLE SOCIETA' DI CALCIO, IN REGIME DI PROPRIETA' O DI CONCESSIONE AMMINISTRATIVA, NELLA MISURA DEL 12 PER CENTO DELL'AMMONTARE DEGLI INTERVENTI DI RISTRUTTURAZIONE DEGLI IMPIANTI SPORTIVI.</t>
  </si>
  <si>
    <t>SOMMA DA ACCREDITARE ALLA CONTABILITA' SPECIALE 1778 "AGENZIA DELLE ENTRATE-FONDI DI BILANCIO" PER ESSERE RIVERSATA AL BILANCIO DELLO STATO A REINTEGRO DEI MINORI VERSAMENTI CONSEGUENTI AI CREDITI D'IMPOSTA CORRELATI AI FINANZIAMENTI AGEVOLATI CONCESSI AI SOGGETTI DANNEGGIATI DAGLI EVENTI SISMICI DEL 24 AGOSTO 2016 PER GLI INTERVENTI DI RICOSTRUZIONE PRIVATA.</t>
  </si>
  <si>
    <t>SOMMA DA ACCREDITARE ALLA CONTABILITA' SPECIALE 1778 "AGENZIA DELLE ENTRATE-FONDI DI BILANCIO" PER ESSERE RIVERSATA ALL'ENTRATA DEL BILANCIO DELLO STATO A REINTEGRO DEI MINORI VERSAMENTI CONSEGUENTI AI CREDITI D'IMPOSTA FRUITI DALLE MICROIMPRESE E PICCOLE IMPRESE PER LE SPESE SOSTENUTE PER L'ACQUISTO DI CARGO BIKE E CARGO BIKE A PEDALATA ASSISTITA</t>
  </si>
  <si>
    <t>SOMMA DA ACCREDITARE ALLA CONTABILITA' SPECIALE 1778 "AGENZIE DELLE ENTRATE - FONDI DI BILANCIO" PER ESSERE RIVERSATA ALL'ENTRATA DEL BILANCIO DELLO STATO A REINTEGRO DEI MINORI VERSAMENTI CONSEGUENTI AI CREDITI DI IMPOSTA FRUITI DALLE IMPRESE ATTIVE NEL SETTORE DELLE MATERIE PLASTICHE.</t>
  </si>
  <si>
    <t>SOMMA DA ACCREDITARE ALLA CONTABILITA' SPECIALE 1778 "AGENZIE DELLE ENTRATE - FONDI DI BILANCIO" PER ESSERE RIVERSATA ALL'ENTRATA DEL BILANCIO DELLO STATO A REINTEGRO DEI MINORI VERSAMENTI CONSEGUENTI AI CREDITI DI IMPOSTA RICONOSCIUTI ALLE FARMACIE, CHE OPERANO NEI COMUNI CON MENO DI 3.OOO ABITANTI, PER L'ACQUISTO E IL NOLEGGIO DELLE APPARECCHIATURE PER LE PRESTAZIONI DI TELEMEDICINA</t>
  </si>
  <si>
    <t>SOMMA DA ACCREDITARE ALLA CONTABILITA' SPECIALE 1778 "AGENZIE DELLE ENTRATE - FONDI DI BILANCIO" PER ESSERE RIVERSATA ALL'ENTRATA DEL BILANCIO DELLO STATO A REINTEGRO DEI MINORI VERSAMENTI CONSEGUENTI AI CREDITI DI IMPOSTA RICONOSCIUTI ALLE IMPRESE PER GLI INVESTIMENTI IN RICERCA E SVILUPPO, INNOVAZIONE TECNOLOGICA E ALTRE ATTIVITA' INNOVATIVE PER LA COMPETITIVITA' DELLE IMPRESE.</t>
  </si>
  <si>
    <t>SOMMA DA ACCREDITARE ALLA CONTABILITA' SPECIALE 1778 "AGENZIE DELLE ENTRATE - FONDI DI BILANCIO" PER ESSERE RIVERSATA ALL'ENTRATA DEL BILANCIO DELLO STATO A REINTEGRO DEI MINORI VERSAMENTI CONSEGUENTI AI CREDITI DI IMPOSTA RICONOSCIUTI PER LE SPESE DOCUMENTATE RELATIVE ALL’ ACQUISIZIONE E PREDISPOSIZIONE DEI SISTEMI DI MONITORAGGIO STRUTTURATO CONTINUO SUGLI IMMOBILI.</t>
  </si>
  <si>
    <t>SOMMA DA ACCREDITARE ALLA CONTABILITA' SPECIALE N. 1778 "AGENZIE DELLE ENTRATE - FONDI DI BILANCIO" PER ESSERE RIVERSATA ALL'ENTRATA DEL BILANCIO DELLO STATO A REINTEGRO DEI MINORI VERSAMENTI CONSEGUENTI AI CREDITI DI IMPOSTA FRUITI DAI FORNITORI PER GLI INTERVENTI DI EFFICIENZA ENERGETICA, RISCHIO SISMICO, FOTOVOLTAICO E COLONNINE DI RICARICA DI VEICOLI ELETTRICI, ANTICIPATI SOTTO FORMA DI SCONTO SUL CORRISPETTIVO AI SOGGETTI CHE SOSTENGONO LE SPESE.</t>
  </si>
  <si>
    <t>SOMMA DA VERSARE ALL'ENTRATA DEL BILANCIO DELLO STATO PER I CREDITI D'IMPOSTA FRUITI DALLE IMPRESE CHE EFFETTUANO INVESTIMENTI IN BENI STRUMENTALI NUOVI, DESTINATI A STRUTTURE PRODUTTIVE UBICATE NELLE ZONE ASSISTITE DEL MEZZOGIORNO.</t>
  </si>
  <si>
    <t>SOMMA DA VERSARE ALL'ENTRATA DEL BILANCIO DELLO STATO PER IL CREDITO D'IMPOSTA RICONOSCIUTO AI SOGGETTI IRES E IRPEF, SUL RENDIMENTO ACE MAGGIORATO (AIUTO ALLA CRESCITA ECONOMICA), IN RELAZIONE AGLI INCREMENTI DI PATRIMONIO REALIZZATI NELL'ANNO 2021.</t>
  </si>
  <si>
    <t>SOMME DA ASSEGNARE A RFI PER LA LINEA AV/AC MILANO-VERONA:TRATTA TREVIGLIO-BRESCIA -II LOTTO</t>
  </si>
  <si>
    <t>SOMME DA ASSEGNARE AL SOGGETTO AGGIUDICATORE, SOCIETA' DI COMMITTENZA REGIONALE S.P.A. PIEMONTE, PER IL NODO DI TORINO E ACCESSIBILITA' FERROVIARIA: OPERE DI PRIMA FASE - STAZIONE DI REBAUDENGO</t>
  </si>
  <si>
    <t>SOMME DA ASSEGNARE ALLA SOCIETA' STRADA DEI PARCHI S.P.A. PER IL RIPRISTINO E LA MESSA IN SICUREZZA DELLA TRATTA AUTOSTRADALE A24 E A25 A SEGUITO DEGLI EVENTI SISMICI DEL 2009, 2016 E 2017</t>
  </si>
  <si>
    <t>SOMME DA ASSEGNARE PER GLI INTERVENTI DI SOPPRESSIONE E AUTOMAZIONE DI PASSAGGI A LIVELLO SULLA RETE FERROVIARIA, INDIVIDUATI CON PRIORITA' PER LA TRATTA TERMINALE PUGLIESE DEL CORRIDOIO FERROVIARIO ADRIATICO DA BOLOGNA A LECCE</t>
  </si>
  <si>
    <t>SOMME DA ASSEGNARE PER IL POTENZIAMENTO DELLA LINEA FERROVIARIA LUCCA-PISTOIA</t>
  </si>
  <si>
    <t>SOMME DA ASSEGNARE PER LA CONTINUITA' DEGLI INTERVENTI DEL NUOVO TUNNEL DEL BRENNERO</t>
  </si>
  <si>
    <t>SOMME DA ASSEGNARE PER LA MESSA IN SICUREZZA DELL'ASSE FERROVIARIO CUNEO-VENTIMIGLIA</t>
  </si>
  <si>
    <t>SOMME DA ASSEGNARE PER LA REALIZZAZIONE DELLA METROPOLITANA LEGGERA AUTOMATICA METROBUS DI BRESCIA</t>
  </si>
  <si>
    <t>SOMME DA ASSEGNARE PER LA REALIZZAZIONE DELLA NUOVA LINEA FERROVIARIA TORINO-LIONE</t>
  </si>
  <si>
    <t>SOMME DA ASSEGNARE PER OPERE NECESSARIE PER L'ACCESSIBILITA' FERROVIARIA MALPENSA -TERMINAL T1 - T2</t>
  </si>
  <si>
    <t>SOMME DA DESTINARE A FAVORE DEGLI INTERVENTI PER L'AUTOIMPRENDITORIALITA'</t>
  </si>
  <si>
    <t>SOMME DA DESTINARE A UNIRELAB PER GLI INVESTIMENTI SULL'AREA DEMANIALE DI SETTIMO MILANESE IN USO GOVERNATIVO</t>
  </si>
  <si>
    <t>SOMME DA DESTINARE AL PAGAMENTO DELL'AMMORTAMENTO DEI MUTUI PER IL COMPLETAMENTO DELLE OPERE DI RICOSTRUZIONE NELLE REGIONI COLPITE DAL SISMA DI MAGGIO 2012</t>
  </si>
  <si>
    <t>SOMME DA DESTINARE AL POTENZIAMENTO DELLE CATENE LOGISTICHE E DELL'INTERMODALITA' CON PARTICOLARE RIFERIMENTO AL TRASPORTO PER LE VIE D'ACQUA NAVIGABILI</t>
  </si>
  <si>
    <t>SOMME DA DESTINARE ALL'AMMODERNAMENTO E ALL'ADEGUAMENTO DEGLI IPPODROMI E LORO INFRASTRUTTURE PER UN RIASSETTO DELLE ATTIVITA' DI ORGANIZZAZIONE DELLE CORSE</t>
  </si>
  <si>
    <t>SOMME DA DESTINARE ALLE LINEE DELLA METROPOLITANA DI ROMA, ANCHE PER L'ACQUISTO DI MATERIALE ROTABILE</t>
  </si>
  <si>
    <t>SOMME DESTINATE A FAVORIRE LA QUALITA' E LA COMPETITIVITA' DELLE PRODUZIONI DELLE IMPRESE AGRICOLE CEREALICOLE E DELL'INTERO COMPARTO CEREALICOLO, ANCHE ATTRAVERSO IL SOSTEGNO AI CONTRATTI E AGLI ACCORDI DI FILIERA, ALLA RICERCA, AL TRASFERIMENTO TECNOLOGICO E AGLI INTERVENTI INFRASTRUTTURALI, NONCHE' SOMME DESTINATE AL SETTORE OLIVICOLO PER SUPERARE L'EMERGENZA DERIVATA DAL BATTERIO XYLELLA FASTIDIOSA E PER INCENTIVARE LA PRODUZIONE ZOOTECNICA ESTENSIVA</t>
  </si>
  <si>
    <t>SOMME DESTINATE ALL'ULTERIORE LOTTO COSTRUTTIVO ASSE AV/AC VERONA PADOVA</t>
  </si>
  <si>
    <t>SOMME DESTINATE PER IL SOSTEGNO DELLA DIFFUSIONE DELLE ATTIVITA' TEATRALI IN STREAMING DERIVANTI DA RIPARTO DEL FONDO EMERGENZE DI PARTE CORRENTE DI CUI ALL'ART. 89 DL. N. 18 DEL 2020</t>
  </si>
  <si>
    <t>SOMME OCCORRENTI ALLA CONCESSIONE DI CONTRIBUTI ANCHE SOTTOFORMA DI CREDITI D'IMPOSTA ALLE POPOLAZIONI COLPITE DAL SISMA DEL 6 APRILE 2009</t>
  </si>
  <si>
    <t>SPESA PER IL COMPLETAMENTO DELLA RETE NAZIONALE DEGLI INTERPORTI, CON PARTICOLARE RIFERIMENTO AL MEZZOGIORNO</t>
  </si>
  <si>
    <t>SPESE DA DESTINARE ALLA PROSECUZIONE DEGLI INTERVENTI VOLTI ALL'UTILIZZO DI MODALITA' DI TRASPORTO ALTERNATIVE AL TRASPORTO STRADALE E ALL'OTTIMIZZAZIONE DELLA CATENA LOGISTICA</t>
  </si>
  <si>
    <t>SPESE PER IL POTENZIAMENTO DEL TRASPORTO MARITTIMO PASSEGGERI NELLO STRETTO DI MESSINA</t>
  </si>
  <si>
    <t>SPESE PER LA PROSECUZIONE DEL SERVIZIO INTERMODALE DELL'AUTOSTRADA FERROVIARIA ALPINA ATTRAVERSO IL VALICO DEL FREJUS</t>
  </si>
  <si>
    <t>SPESE PER LA REALIZZAZIONE DEL SISTEMA MOSE</t>
  </si>
  <si>
    <t>SPESE PER LA RICOSTRUZIONE E LA RIPRESA DELLE ATTIVITA' PRODUTTIVE NELLE ZONE COLPITE DALLE ECCEZIONALI AVVERSITA' ATMOSFERICHE E DAGLI EVENTI ALLUVIONALI DEL MESE DI NOVEMBRE 1994</t>
  </si>
  <si>
    <t>ANNUALITA' PER GLI INTERVENTI PER LA SALVAGUARDIA DI VENEZIA A CURA DI ISTITUZIONI SOCIALI PRIVATE</t>
  </si>
  <si>
    <t>CONTRIBUTI DELL'AMMINISTRAZIONE DELL'ESERCITO, DELLA MARINA MILITARE E DELL'AERONAUTICA PER L'AMMORTAMENTO DEI MUTUI CONTRATTI DALL'ISTITUTO NAZIONALE PER LE CASE DEGLI IMPIEGATI DELLO STATO PER LA COSTRUZIONE DI ALLOGGI PER I DIPENDENTI DELLE AMMINISTRAZIONI MEDESIME</t>
  </si>
  <si>
    <t>CONTRIBUTI PER LA TUTELA E LA RIVALUTAZIONE DEL PATRIMONIO CULTURALE DELLE AREE COLPITE DAGLI EVENTI ALLUVIONALI DEL 25 OTTOBRE 2011</t>
  </si>
  <si>
    <t>CONTRIBUTI PER L'ACQUISTO DI VEICOLI ALIMENTATI ESCLUSIVAMENTE AD ENERGIA ELETTRICA</t>
  </si>
  <si>
    <t>CONTRIBUTO AGLI UTENTI FINALI PER L'ACQUISTO DI APPARECCHIATURE DI RICEZIONE TELEVISIVA</t>
  </si>
  <si>
    <t>CONTRIBUTO AL CENTRO EURO-MEDITERRANEO PER I CAMBIAMENTI CLIMATICI</t>
  </si>
  <si>
    <t>CONTRIBUTO PER GLI INVESTIMENTI DELLA FONDAZIONE LA TRIENNALE DI MILANO</t>
  </si>
  <si>
    <t>CONTRIBUTO STRAORDINARIO ALL'ISTITUTO AFFARI INTERNAZIONALI DI ROMA PER LA DIGITALIZZAZIONE DEI FONDI ARCHIVISTICI</t>
  </si>
  <si>
    <t>FONDO DESTINATO ALL' EROGAZIONE DI CONTRIBUTI A FONDO PERDUTO A FAVORE DELLE COOPERATIVE DI ARTISTI ED ASSOCIAZIONI DI ARTISTI CHE COMPIONO OPERE DI MANUTENZIONE STRAORDINARIA, IN PROPORZIONE ALLE SPESE SOSTENUTE, SUI BENI LOCATI O DATI IN CONCESSIONE.</t>
  </si>
  <si>
    <t>FONDO PER IL RESTAURO E GLI ALTRI INTERVENTI CONSERVATIVI SU BENI IMMOBILI DI INTERESSE STORICO E ARTISTICO</t>
  </si>
  <si>
    <t>FONDO ROTATIVO PER FAVORIRE LO SVILUPPO SOCIOECONOMICO DELLE AREE RURALI E LA CRESCITA DEMOGRAFICA ATTRAVERSO IL SOSTEGNO ALLA FAMIGLIA</t>
  </si>
  <si>
    <t>SOMMA DA ACCREDITARE ALLA CONTABILITA' SPECIALE 1778 "AGENZIA DELLE ENTRATE - FONDI DI BILANCIO" PER ESSERE RIVERSATA ALL'ENTRATA DEL BILANCIO DELLO STATO A REINTEGRO DEI MINORI VERSAMENTI CONSEGUENTI AI CREDITI DI IMPOSTA FRUITI DAI SOGGETTI CHE ACQUISTANO PRODOTTI DA RICICLO E RIUSO</t>
  </si>
  <si>
    <t>SOMMA DA ACCREDITARE ALLA CONTABILITA' SPECIALE 1778 "AGENZIA DELLE ENTRATE - FONDI DI BILANCIO" PER ESSERE RIVERSATA ALL'ENTRATA DEL BILANCIO DELLO STATO A REINTEGRO DEI MINORI VERSAMENTI CONSEGUENTI AI CREDITI D'IMPOSTA FRUITI DALLE PERSONE FISICHE E DAGLI ENTI NON COMMERCIALI PER LE EROGAZIONI LIBERALI IN DENARO EFFETTUATE PER INTERVENTI SU EDIFICI E TERRENI PUBBLICI, AI FINI DELLA BONIFICA AMBIENTALE, COMPRESA LA RIMOZIONE DELL'’AMIANTO DAGLI EDIFICI, DELLA PREVENZIONE E RISANAMENTO DEL DISSESTO IDROGEOLOGICO, DELLA REALIZZAZIONE O RISTRUTTURAZIONE DI PARCHI E AREE VERDI ATTREZZATE E IL RECUPERO DI AREE DISMESSE DI PROPRIETA’ PUBBLICA</t>
  </si>
  <si>
    <t>SOMMA DA ACCREDITARE ALLA CONTABILITA' SPECIALE 1778 "AGENZIA DELLE ENTRATE - FONDI DI BILANCIO" PER ESSERE RIVERSATA ALL'ENTRATA DEL BILANCIO DELLO STATO PER I MINORI VERSAMENTI CONSEGUENTI ALLA FRUIZIONE DEI CREDITI D'IMPOSTA DERIVANTI DALLA CESSIONE DI BENI DI INTERESSE CULTURALE IN LUOGO DEL PAGAMENTO DI IMPOSTE.</t>
  </si>
  <si>
    <t>SOMMA DA ACCREDITARE ALLA CONTABILITA' SPECIALE 1778 "AGENZIE DELLE ENTRATE - FONDI DI BILANCIO" PER ESSERE RIVERSATA ALL'ENTRATA DEL BILANCIO DELLO STATO A REINTEGRO DEI MINORI VERSAMENTI CONSEGUENTI AI CREDITI DI IMPOSTA RICONOSCIUTI AGLI ENTI DI RICERCA PRIVATI SENZA FINALITA' DI LUCRO PER L'ACQUISTO DI REAGENTI E APPARECCHIATURE DESTINATI ALLA RICERCA SCIENTIFICA</t>
  </si>
  <si>
    <t>SOMME PER INTERVENTI DI TUTELA , CONSERVAZIONE, RESTAURO E MESSA IN SICUREZZA DELLA BADIA DI SANTA MARIA DI PATTANO, VALLO DELLA LUCANIA</t>
  </si>
  <si>
    <t>CONTRIBUTO AL GREEN CLIMATE FUND IN ESECUZIONE DELL'ACCORDO DI PARIGI COLLEGATO ALLA CONVENZIONE DELLE NAZIONI UNITE SUI CAMBIAMENTI CLIMATICI, ADOTTATO A PARIGI IL 12 DICEMBRE 2015</t>
  </si>
  <si>
    <t>CONTRIBUTO ALL'ORGANIZZAZIONE EUROPEA PER L'ESERCIZIO DI SATELLITI METEOROLOGICI (EUMETSAT)</t>
  </si>
  <si>
    <t>CONTRIBUTO STATALE AL CENTRO EUROPEO PER LE PREVISIONI METEOROLOGICHE A MEDIO TERMINE CONCERNENTE I LOCALI DEL CENTRO SITUATI IN ITALIA, CON ALLEGATI, FATTO A READING IL 22 GIUGNO 2017.</t>
  </si>
  <si>
    <t>ONERI DERIVANTI DALLA PARTECIPAZIONE DELL'ITALIA A ISTITUZIONI FINANZIARIE INTERNAZIONALI PER LA CANCELLAZIONE DEL DEBITO DEI PAESI POVERI</t>
  </si>
  <si>
    <t>ONERI DIPENDENTI DALL'ESECUZIONE DELLE CLAUSOLE ECONOMICHE DEL TRATTATO DI PACE E DI ACCORDI INTERNAZIONALI CONNESSI AL TRATTATO MEDESIMO</t>
  </si>
  <si>
    <t>PARTECIPAZIONE ITALIANA AD INIZIATIVE DA ATTUARSI IN ESECUZIONE DEL PROGRAMMA EUROPEO DI COOPERAZIONE SCIENTIFICA E TECNOLOGICA E DELLA CONVENZIONE ISTITUTIVA DEL CENTRO EUROPEO DI PREVISIONI METEREOLOGICHE A MEDIO TERMINE FIRMATA A BRUXELLES L'11 OTTOBRE 1973</t>
  </si>
  <si>
    <t>SOMME DA TRASFERIRE ALLA GRECIA DERIVANTI DAI PROFITTI DEI TITOLI DI STATO GRECI PRESENTI NEL PORTAFOGLIO SECURITIES MARKETS PROGRAMME NONCHE' DA QUELLI RINVENIENTI DAGLI INVESTIMENTI DI PORTAFOGLIO DELLA BANCA D' ITALIA</t>
  </si>
  <si>
    <t>SPESE DERIVANTI DALLA RATIFICA ED ESECUZIONE DELLO SCAMBIO DI LETTERE ITALIA-AIEA-UNESCO PER IL FINANZIAMENTO DEL CENTRO DI FISICA TEORICA DI TRIESTE, FATTO A VIENNA L'11 DICEMBRE 1990</t>
  </si>
  <si>
    <t>SPESE PER LA PARTECIPAZIONE DELL'ITALIA AL CENTRO EUROPEO DI RICERCHE NUCLEARI (C.E.R.N.) E ALL'AGENZIA INTERNAZIONALE DELL'ENERGIA ATOMICA (A.I.E.A.).</t>
  </si>
  <si>
    <t>SPESE PER LA PARTECIPAZIONE ITALIANA AL LABORATORIO EUROPEO DI BIOLOGIA MOLECOLARE E ALLA CONFERENZA EUROPEA DI BIOLOGIA MOLECOLARE</t>
  </si>
  <si>
    <t>SPESE PER LA REALIZZAZIONE DELLE INFRASTRUTTURE DEL CENTRO DATI DELL'ORGANISMO INTERNAZIONALE "CENTRO EUROPEO DI PREVISIONI A MEDIO TERMINE" NONCHE' PER LA PARTECIPAZIONE ITALIANA AI PROGRAMMI COMUNITARI DI RICERCA E SVILUPPO ED IL RAFFORZAMENTO DELLA RICERCA NEL CAMPO DELLA METEOROLOGIA E CLIMATOLOGIA</t>
  </si>
  <si>
    <t>SPESE PER LA REALIZZAZIONE IN LIBIA DI PROGETTI INFRASTRUTTURALI DI BASE PREVISTI DALL'ARTICOLO 8 DEL TRATTATO DI AMICIZIA, PARTECIPAZIONE E COOPERAZIONE TRA LA REPUBBLICA ITALIANA E LA GRANDE GIAMAHIRIA ARABA LIBICA POPOLARE SOCIALISTA FATTO A BENGASI IL 30 AGOSTO 2008</t>
  </si>
  <si>
    <t>FONDO DA RIPARTIRE PER IL FINANZIAMENTO DELL'INSTALLAZIONE DEI SISTEMI DI VERIFICA BIOMETRICA DELL'IDENTITA' E PER LA VIDEOSORVEGLIANZA DEGLI ACCESSI</t>
  </si>
  <si>
    <t>FONDO DA RIPARTIRE PER LA REALIZZAZIONE DI PROGETTI SOSTENIBILI RELATIVI AL PROGRAMMA "GREEN NEW DEAL"</t>
  </si>
  <si>
    <t>FONDO DA RIPARTIRE PER L'INTEGRAZIONE DELLE RISORSE DESTINATE ALLA CONCESSIONE DI GARANZIE RILASCIATE DALLO STATO</t>
  </si>
  <si>
    <t>FONDO DA TRASFERIRE ALLA PRESIDENZA DEL CONSIGLIO DEI MINISTRI PER LA RICERCA MEDICA - FONDAZIONE RIMED</t>
  </si>
  <si>
    <t>FONDO DESTINATO ALLE SPESE PER LA VALUTAZIONE DELLA FATTIBILITA' PROGETTUALE E TECNICO-ECONOMICA PER LE OPERE DA REALIZZARE MEDIANTE CONTRATTI DI PARTENARIATO PUBBLICO-PRIVATO</t>
  </si>
  <si>
    <t>FONDO DI CONTO CAPITALE PER IL FINANZIAMENTO DI NUOVI PROGRAMMI DI SPESA, DI PROGRAMMI GIA' ESISTENTI E PER IL RIPIANO DEI DEBITI FUORI BILANCIO ISTITUITO IN ESITO AL RIACCERTAMENTO STRAORDINARIO DEI RESIDUI PASSIVI AI SENSI DEL DECRETO-LEGGE N. 66/2014</t>
  </si>
  <si>
    <t>FONDO FINALIZZATO ALL'EROGAZIONE DEI CONTRIBUTI ALLE IMPRESE CHE PARTECIPANO ALLA REALIZZAZIONE DELL'IPCEI - IMPORTANTI PROGETTI DI INTERESSE COMUNE EUROPEO</t>
  </si>
  <si>
    <t>FONDO INDENNIZZO RISPARMIATORI</t>
  </si>
  <si>
    <t>FONDO PER LA COMPENSAZIONE DEGLI EFFETTI CONSEGUENTI ALL' ATTUALIZZAZIONE DEI CONTRIBUTI PLURIENNALI</t>
  </si>
  <si>
    <t>FONDO PER LA PREVENZIONE DEL RISCHIO SISMICO</t>
  </si>
  <si>
    <t>FONDO PER LA PROGETTAZIONE DI FATTIBILITA' DELLE INFRASTRUTTURE E DEGLI INSEDIAMENTI PRIORITARI PER LO SVILUPPO DEL PAESE, NONCHE' PER LA PROJECT REVIEW DELLE INFRASTRUTTURE GIA' FINANZIATE</t>
  </si>
  <si>
    <t>FONDO PER LA PROGETTAZIONE E LA REALIZZAZIONE DELLE OPERE STRATEGICHE DI PREMINENTE INTERESSE NAZIONALE E PER OPERE DI CAPTAZIONE ED ADDUZIONE DI RISORSE IDRICHE</t>
  </si>
  <si>
    <t>FONDO PER LA RICOSTRUZIONE DELLE AREE COLPITE DAGLI EVENTI SISMICI DELLA REGIONE MOLISE E DELL'AREA ETNEA</t>
  </si>
  <si>
    <t>FONDO PER LA RICOSTRUZIONE DELLE ZONE COLPITE DAL SISMA DEL 20-29 MAGGIO 2012</t>
  </si>
  <si>
    <t>FONDO PER LA RIPARTIZIONE DELLE QUOTE ANNUALI DI LIMITI DI IMPEGNO E DI CONTRIBUTI PLURIENNALI REVOCATI - FONDO REVOCHE</t>
  </si>
  <si>
    <t>FONDO PER LE SPESE DI INVESTIMENTO DELL'AGENZIA ITALIANA DEL FARMACO</t>
  </si>
  <si>
    <t>INTERVENTI DI EMERGENZA IDROGEOLOGICA NELLA REGIONE SICILIANA</t>
  </si>
  <si>
    <t>INTERVENTI PER LA REALIZZAZIONE DELLE INFRASTRUTTURE E DEGLI INSEDIAMENTI PRIORITARI PER LO SVILUPPO DEL PAESE</t>
  </si>
  <si>
    <t>ORGANISMO PUBBLICO PER LO SVOLGIMENTO DI FUNZIONI E COMPETENZE RELATIVE ALLA SALVAGUARDIA DELLA CITTA' DI VENEZIA E DELLA ZONA LAGUNARE E AL MANTENIMENTO DEL REGIME IDRAULICO LAGUNARE- APPORTO CAPITALE</t>
  </si>
  <si>
    <t>RIMBORSO ALLA CASSA DEPOSITI E PRESTITI PER GLI INTERVENTI DI RICOSTRUZIONE E SVILUPPO DEI COMUNI DELLA PROVINCIA DI SONDRIO E DELLE ADIACENTI ZONE DELLE PROVINCE DI BERGAMO, BRESCIA E COMO COLPITI DALLE ECCEZIONALI AVVERSITA' ATMOSFERICHE DEI MESI DI LUGLIO ED AGOSTO 1987</t>
  </si>
  <si>
    <t>SOMMA DA EROGARE PER LA PROSECUZIONE DEGLI INTERVENTI VOLTI ALLA RICOSTRUZIONE NEI TERRITORI DELLA CAMPANIA, BASILICATA, PUGLIA E CALABRIA COLPITI DAGLI EVENTI SISMICI DEL NOVEMBRE 1980, DEL FEBBRAIO 1981 E DEL MARZO 1982</t>
  </si>
  <si>
    <t>SOMMA DA TRASFERIRE AL COMMISSARIO DELEGATO PER FAR FRONTE AGLI ECCEZIONALI EVENTI METEOROLOGICI NEL TERRITORIO DELLE PROVINCE DI BOLOGNA, DI FERRARA, DI MODENA E DI REGGIO EMILIA</t>
  </si>
  <si>
    <t>SOMMA DA TRASFERIRE ALLA PRESIDENZA DEL CONSIGLIO DEI MINISTRI PER GLI INVESTIMENTI CONNESSI ALLA REALIZZAZIONE DI EVENTI SPORTIVI INTERNAZIONALI</t>
  </si>
  <si>
    <t>SOMMA DA TRASFERIRE ALLA PRESIDENZA DEL CONSIGLIO DEI MINISTRI PER GLI INVESTIMENTI DELL'AGENDA DIGITALE ITALIANA</t>
  </si>
  <si>
    <t>SOMMA DA TRASFERIRE ALLA PRESIDENZA DEL CONSIGLIO DEI MINISTRI PER GLI INVESTIMENTI STRUTTURALI E INFRASTRUTTURALI URGENTI PER LA MITIGAZIONE DEL RISCHIO IDRAULICO E IDROGEOLOGICO</t>
  </si>
  <si>
    <t>SOMMA DA TRASFERIRE ALLA PRESIDENZA DEL CONSIGLIO DEI MINISTRI PER IL FONDO PER L'ATTRAZIONE DI INVESTIMENTI IN AREE DISMESSE E PER BENI DISMESSI</t>
  </si>
  <si>
    <t>SOMMA DA TRASFERIRE ALLA PRESIDENZA DEL CONSIGLIO DEI MINISTRI PER INTERVENTI RELATIVI AL RISCHIO SISMICO DELLE INFRASTRUTTURE A CURA DEL DIPARTIMENTO CASA ITALIA</t>
  </si>
  <si>
    <t>SOMMA DA TRASFERIRE ALLA PRESIDENZA DEL CONSIGLIO DEI MINISTRI PER LA RIQUALIFICAZIONE DEI LUOGHI CONNESSI AGLI EVENTI STORICI ANCHE DI RILEVANZA INTERNAZIONALE</t>
  </si>
  <si>
    <t>SOMMA DA TRASFERIRE ALLA PRESIDENZA DEL CONSIGLIO DEI MINISTRI PER L'AGENZIA SPAZIALE EUROPEA E LA REALIZZAZIONE DI PROGRAMMI SPAZIALI NAZIONALI ED IN COOPERAZIONE INTERNAZIONALE</t>
  </si>
  <si>
    <t>SOMMA DEL FONDO COMPLEMENTARE PNRR PER INTERVENTI NELLE AREE DEL TERREMOTO DEL 2009 E 2016</t>
  </si>
  <si>
    <t>SOMME DA ASSEGNARE ALLA PRESIDENZA DEL CONSIGLIO DEI MINISTRI PER GLI INVESTIMENTI IN MATERIA DI SPORT</t>
  </si>
  <si>
    <t>SOMME DA ASSEGNARE ALLA PRESIDENZA DEL CONSIGLIO DEI MINISTRI PER LE SPESE RELATIVE ALLE RICORRENTI EMERGENZE RIGUARDANTI GLI EVENTI SISMICI, ALLUVIONALI, I NUBIFRAGI, I VULCANI, LE MAREGGIATE, LA DIFESA DEL SUOLO, DELLE OPERE CIVILI PUBBLICHE E PRIVATE, DELLE FORESTE ED ALTRE CALAMITA' IVI COMPRESE LE ATTIVITA' CONNESSE</t>
  </si>
  <si>
    <t>SOMME DA CORRISPONDERE ALL'AGENZIA INDUSTRIE DIFESA PER LO SVILUPPO DELLA CAPACITA' PRODUTTIVA NEL SETTORE VACCINALE ANTIDOTICO</t>
  </si>
  <si>
    <t>SOMME DA DESTINARE A SOGESID PER ONERI CONNESSI AL RISANAMENTO IDROGEOLOGICO</t>
  </si>
  <si>
    <t>SOMME DA DESTINARE ALLA COPERTURA DEL FONDO DI LIQUIDAZIONE DI EXPO 2015 S.P.A.</t>
  </si>
  <si>
    <t>SOMME DA EROGARE ALLE REGIONI PER IL RIPIANO DEI DISAVANZI DEL SERVIZIO SANITARIO NAZIONALE PER GLI ANNI 2001, 2002 E 2003.</t>
  </si>
  <si>
    <t>SOMME DA TRASFERIRE ALLA PRESIDENZA DEL CONSIGLIO DEI MINISTRI PER FAR FRONTE AI DANNI CAUSATI DAGLI EVENTI ALLUVIONALI VERIFICATISI NEL PERIODO 2019-2020</t>
  </si>
  <si>
    <t>SOMME DA TRASFERIRE ALLA PRESIDENZA DEL CONSIGLIO DEI MINISTRI PER IL SOSTEGNO ALLA CREAZIONE O POTENZIAMENTO DI CENTRI DI RICERCA, TRASFERIMENTO TECNOLOGICO E IMPLEMENTAZIONE DELL'OFFERTA FORMATIVA UNIVERSITARIA PER LE REGIONI COLPITE DAGLI EVENTI SISMICI 2016</t>
  </si>
  <si>
    <t>SOMME DA TRASFERIRE ALLA PRESIDENZA DEL CONSIGLIO DEI MINISTRI PER LA REALIZZAZIONE DELLE OPERE CONNESSE AGLI IMPIANTI SPORTIVI DELLE OLIMPIADI INVERNALI 2026</t>
  </si>
  <si>
    <t>SOMME DA TRASFERIRE ALLE REGIONI E AGLI ENTI LOCALI IN SEGUITO ALLA SOPPRESSIONE IN VIA DEFINITIVA DELLE GESTIONI OPERANTI PRESSO LA TESORERIA DELLO STATO</t>
  </si>
  <si>
    <t>SOMME DESTINATE A REGIONI E PROVINCE PER IL PAGAMENTO DEGLI ONERI DI AMMORTAMENTO DEI MUTUI E PRESTITI OBBLIGAZIONARI E RELATIVI INTERESSI ATTIVATI A SEGUITO DI CALAMITA' NATURALI</t>
  </si>
  <si>
    <t>SOMME OCCORRENTI PER IL PAGAMENTO DEI RESIDUI PASSIVI PERENTI DI SPESE IN CONTO CAPITALE PER I QUALI RISULTA SOPPRESSO IL CAPITOLO DI PROVENIENZA</t>
  </si>
  <si>
    <t>SPESE PER GLI INTERVENTI IN CASO DI PUBBLICHE CALAMITA'</t>
  </si>
  <si>
    <t>APPORTO AL CAPITALE DI ISTITUTO LUCE CINECITTA' SPA</t>
  </si>
  <si>
    <t>CONTRIBUTI ALL'AGENZIA NAZIONALE PER L'ATTRAZIONE DEGLI INVESTIMENTI E LO SVILUPPO D'IMPRESA S.P.A.- INVITALIA PER IL RAFFORZAMENTO PATRIMONIALE DELLA BANCA DEL MEZZOGIORNO - MEDIOCREDITO CENTRALE E PER INIZIATIVE STRATEGICHE, DA REALIZZARSI MEDIANTE OPERAZIONI FINANZIARIE, INCLUSA LA PARTECIPAZIONE DIRETTA O INDIRETTA AL CAPITALE, A SOSTEGNO DELLE IMPRESE E DELL'OCCUPAZIONE, ANCHE NEL MEZZOGIORNO</t>
  </si>
  <si>
    <t>FONDO A CARATTERE ROTATIVO PER IL FINANZIAMENTO DI PROGETTI E ATTIVITA' DI INTERESSE GENERALE NEL TERZO SETTORE</t>
  </si>
  <si>
    <t>FONDO DI ROTAZIONE PER LA CONCESSIONE DI FINANZIAMENTI A FAVORE DELLE FONDAZIONI LIRICO SINFONICHE</t>
  </si>
  <si>
    <t>FONDO PER ASSICURARE LA CONTINUITA' OPERATIVA DELLE GRANDI IMPRESE IN TEMPORANEA DIFFICOLTA' FINANZIARIA TRAMITE LA CONCESSIONE DI PRESTITI</t>
  </si>
  <si>
    <t>FONDO ROTATIVO PER LA BONIFICA DEI SITI CON RIFIUTI RADIOATTIVI</t>
  </si>
  <si>
    <t>ONERI DERIVANTI DALLA PARTECIPAZIONE ITALIANA AGLI AUMENTI DI CAPITALE NELLE BANCHE MULTILATERALI DI SVILUPPO</t>
  </si>
  <si>
    <t>RISORSE DA DESTINARE ALLA COSTITUZIONE DELLA "FONDAZIONE ENEA TECH"</t>
  </si>
  <si>
    <t>SOMMA DA DESTINARE ALLA SOTTOSCRIZIONE DEL CAPITALE SOCIALE DI "ITALIA INFRASTRUTTURE S.P.A."</t>
  </si>
  <si>
    <t>SOMMA DA DESTINARE ALLA SOTTOSCRIZIONE DEL CAPITALE SOCIALE PER LA COSTITUZIONE DELLA SOCIETA' PER L'ATTIVITA' DI GESTIONE DELLE AUTOSTRADE STATALI IN REGIME DI CONCESSIONE MEDIANTE AFFIDAMENTI IN HOUSE</t>
  </si>
  <si>
    <t>SOMME DA DESTINARE AL GRUPPO ALITALIA IN AMMINISTRAZIONE STRAORDINARIA PER FAR FRONTE ALLE INDILAZIONABILI ESIGENZE GESTIONALI</t>
  </si>
  <si>
    <t>QUOTE DI CAPITALE , COMPRESE NELLE RATE DI AMMORTAMENTO, DEI MUTUI CONTRATTI CON LA BANCA EUROPEA PER GLI INVESTIMENTI ED ALTRE ISTITUZIONI INTERNAZIONALI O COMUNITARIE PER IL FINANZIAMENTO DI INTERVENTI DI RILEVANTE INTERESSE ECONOMICO.</t>
  </si>
  <si>
    <t>QUOTE DI CAPITALE COMPRESE NELLE ANNUALITA' DOVUTE PER LA REALIZZAZIONE DI INIZIATIVE DIRETTE A FAVORIRE LO SVILUPPO SOCIALE ED ECONOMICO DELLE AREE DEPRESSE DEL TERRITORIO NAZIONALE</t>
  </si>
  <si>
    <t>QUOTE DI CAPITALE COMPRESE NELLE ANNUALITA' QUINDICENNALI DOVUTE PER IL FINANZIAMENTO DEL FONDO PER L'OCCUPAZIONE, NONCHE' PER LA REALIZZAZIONE DELLE POLITICHE PER IL LAVORO</t>
  </si>
  <si>
    <t>QUOTE DI CAPITALE COMPRESE NELLE ANNUALITA' QUINDICENNALI DOVUTE PER LA REALIZZAZIONE DI INTERVENTI PER GRANDI OPERE INFRASTRUTTURALI NELLE AREE DEPRESSE DEL TERRITORIO NAZIONALE</t>
  </si>
  <si>
    <t>QUOTE DI CAPITALE COMPRESE NELLE RATE DI AMMORTAMENTO DEI MUTUI CONTRATTI PER LA REALIZZAZIONE DI PROGETTI STRATEGICI FUNZIONALI AGLI INVESTIMENTI NELLE AREE CON MAGGIORE RITARDO DI SVILUPPO.</t>
  </si>
  <si>
    <t>RIMBORSO ALLA BANCA D' ITALIA DEL CONTROVALORE DELLE BANCONOTE, DEI BIGLIETTI E DELLE MONETE METALLICHE IN LIRE PRESENTATE AL CAMBIO PER IL RITIRO DALLA CIRCOLAZIONE</t>
  </si>
  <si>
    <t>RIMBORSO ALLA CASSA DEPOSITI E PRESTITI DELLA QUOTA CAPITALE DELLE RATE DI AMMORTAMENTO DEI MUTUI E DELLE SOMME ANTICIPATE AL COMMISSARIO LIQUIDATORE DELL'EFIM.</t>
  </si>
  <si>
    <t>RIMBORSO ALLA CASSA DEPOSITI E PRESTITI DELLA QUOTA CAPITALE DELLE RATE DI AMMORTAMENTO RELATIVE AI MUTUI CONTRATTI DA PROVINCE, COMUNI E COMUNITA' MONTANE</t>
  </si>
  <si>
    <t>RIMBORSO ALLA CASSA DEPOSITI E PRESTITI DELLA QUOTA CAPITALE DELLE RATE DI AMMORTAMENTO RELATIVE AI MUTUI CONTRATTI NEL SETTORE DEGLI ACQUEDOTTI E DELLE FOGNATURE.</t>
  </si>
  <si>
    <t>RIMBORSO ALLA CASSA DEPOSITI E PRESTITI DELLA QUOTA CAPITALE DELLE RATE DI AMMORTAMENTO RELATIVE AI MUTUI CONTRATTI NEL SETTORE DELLE METROPOLITANE.</t>
  </si>
  <si>
    <t>RIMBORSO ALLA CASSA DEPOSITI E PRESTITI DELLA QUOTA CAPITALE DELLE RATE DI AMMORTAMENTO RELATIVE AI MUTUI CONTRATTI NEL SETTORE DELL'EDILIZIA ABITATIVA E PENITENZIARIA.</t>
  </si>
  <si>
    <t>RIMBORSO ALLA CASSA DEPOSITI E PRESTITI DELLA QUOTA CAPITALE DELLE RATE DI AMMORTAMENTO RELATIVE AI MUTUI CONTRATTI PER IL RIPIANO DEFICIT DEI TRASPORTI.</t>
  </si>
  <si>
    <t>RIMBORSO ALLA CASSA DEPOSITI E PRESTITI DELLA QUOTA CAPITALE DELLE RATE DI AMMORTAMENTO RELATIVE AI MUTUI CONTRATTI PER IL RIPIANO DEFICIT SANITARIO.</t>
  </si>
  <si>
    <t>RIMBORSO ALLA CASSA DEPOSITI E PRESTITI DELLA QUOTA CAPITALE DELLE RATE DI AMMORTAMENTO RELATIVE AI MUTUI CONTRATTI PER IL RIPIANO DEL DEFICIT SANITA'</t>
  </si>
  <si>
    <t>RIMBORSO ALLA CASSA DEPOSITI E PRESTITI DELLA QUOTA CAPITALE DELLE RATE DI AMMORTAMENTO RELATIVE AI MUTUI CONTRATTI PER IL RISANAMENTO E LA RICOSTRUZIONE DELLE ZONE TERREMOTATE.</t>
  </si>
  <si>
    <t>RIMBORSO ALLA CASSA DEPOSITI E PRESTITI DELLA QUOTA CAPITALE DELLE RATE DI AMMORTAMENTO RELATIVE AI MUTUI CONTRATTI PER LA PREVENZIONE DELL'INQUINAMENTO DELLE ACQUE.</t>
  </si>
  <si>
    <t>RIMBORSO ALLA CASSA DEPOSITI E PRESTITI DELLA QUOTA CAPITALE DELLE RATE DI AMMORTAMENTO RELATIVE AI MUTUI E AD ALTRE OPERAZIONI EFFETTUATE PER IL RISANAMENTO E VALORIZZAZIONE DEL TERRITORIO.</t>
  </si>
  <si>
    <t>RIMBORSO ALLA CASSA DEPOSITI E PRESTITI DELLA QUOTA CAPITALE DELLE RATE DI AMMORTAMENTO RELATIVE AI MUTUI E AD ALTRE OPERAZIONI FINANZIARIE EFFETTUATE NEL SETTORE DELLE CALAMITA' NATURALI.</t>
  </si>
  <si>
    <t>RIMBORSO ALLA CASSA DEPOSITI E PRESTITI DELLA QUOTA CAPITALE DELLE RATE DI AMMORTAMENTO RELATIVE AI MUTUI E AD ALTRE OPERAZIONI FINANZIARIE EFFETTUATE NEL SETTORE DELLE IMPRESE RADIOFONICHE E EDITORIALI.</t>
  </si>
  <si>
    <t>RIMBORSO ALLA CASSA DEPOSITI E PRESTITI DELLA QUOTA CAPITALE DELLE RATE DI AMMORTAMENTO RELATIVE AI MUTUI E AD ALTRE OPERAZIONI FINANZIARIE EFFETTUATE NEL SETTORE DELL'EDILIZIA ABITATIVA, SANITARIA E SCOLASTICA</t>
  </si>
  <si>
    <t>RIMBORSO ALLA CASSA DEPOSITI E PRESTITI DELLA QUOTA CAPITALE DELLE RATE DI AMMORTAMENTO RELATIVE AI MUTUI E AD ALTRE OPERAZIONI FINANZIARIE EFFETTUATE PER INTERVENTI DIVERSI.</t>
  </si>
  <si>
    <t>RIMBORSO ALLA CASSA DEPOSITI E PRESTITI DELLA QUOTA CAPITALE DELLE RATE DI AMMORTAMENTO RELATIVE AI MUTUI E AD ALTRE OPERAZIONI FINANZIARIE EFFETTUATE PER LA PRIVATIZZAZIONE DEL BANCO DI NAPOLI SPA.</t>
  </si>
  <si>
    <t>RIMBORSO ALLA CASSA DEPOSITI E PRESTITI DELLA QUOTA CAPITALE DELLE RATE DI AMMORTAMENTO RELATIVI AI MUTUI CONTRATTI DA PROVINCE, COMUNI E COMUNITA' MONTANE.</t>
  </si>
  <si>
    <t>RIMBORSO ALLA CASSA DEPOSITI E PRESTITI DELLA QUOTA CAPITALE DELLE RATE DI AMMORTAMENTO RELATIVI AI MUTUI CONTRATTI NEL SETTORE DELLE OPERE STRADALI</t>
  </si>
  <si>
    <t>RIMBORSO ALLA CASSA DEPOSITI E PRESTITI DELLA QUOTA CAPITALE SULLE RATE DI AMMORTAMENTO DEI MUTUI CONTRATTI DAI COMUNI MONTANI DEL CENTRO-NORD PER LA REALIZZAZIONE DI RETI DI METANIZZAZIONE</t>
  </si>
  <si>
    <t>RIMBORSO DEI BUONI POSTALI FRUTTIFERI</t>
  </si>
  <si>
    <t>RIMBORSO DELLA QUOTA CAPITALE DEI MUTUI CONTRATTI PER INTERVENTI AGEVOLATIVI ALLE IMPRESE</t>
  </si>
  <si>
    <t>RIMBORSO DELLA QUOTA CAPITALE DEI MUTUI CONTRATTI PER INTERVENTI AGEVOLATIVI PER IL SETTORE AERONAUTICO</t>
  </si>
  <si>
    <t>RIMBORSO DELLA QUOTA CAPITALE DEI MUTUI CONTRATTI PER INTERVENTI PER LO SVILUPPO E L' ACQUISIZIONE DELLE UNITA' NAVALI DELLA CLASSE FREMM E DELLE RELATIVE DOTAZIONI OPERATIVE</t>
  </si>
  <si>
    <t>RIMBORSO DELLA QUOTA CAPITALE RELATIVA A SPESE PER L'ACQUISIZIONE DI OPERE, INFRASTRUTTURE ED IMPIANTI E MEZZI TECNICI E LOGISTICI, COMPRESI QUELLI DESTINATI ALL'EQUIPAGGIAMENTO E ALLE ATTREZZATURE DI SICUREZZA, NECESSARI ALLO SVILUPPO E ALL'AMMODERNAMENTO DELLE STRUTTURE, DELLE DOTAZIONI E DEGLI APPARATI STRUMENTALI DELLA POLIZIA DI STATO, DELL'ARMA DEI CARABINIERI E DEL CORPO DELLA GUARDIA DI FINANZA, NONCHE' DEL CORPO NAZIONALE DEI VIGILI DEL FUOCO.</t>
  </si>
  <si>
    <t>RIMBORSO DELLA QUOTA CAPITALE RELATIVA AI MUTUI CONCESSI DALLA CASSA DEPOSITI E PRESTITI</t>
  </si>
  <si>
    <t>RIMBORSO DELLE QUOTE DI CAPITALE PER LE OPERAZIONI FINANZIARIE EFFETTUATE PER LA REALIZZAZIONE DEGLI INTERVENTI DI RIPRISTINO, RECUPERO E RESTAURO DEL PATRIMONIO CULTURALE DANNEGGIATO DAL SISMA DEL 9 SETTEMBRE 1998 NELLE REGIONI DELLA BASILICATA E DELLA CALABRIA.</t>
  </si>
  <si>
    <t>RIMBORSO DELLE QUOTE DI CAPITALE SUI MUTUI CONTRATTI PER INTERVENTI DI RECUPERO, SALVAGUARDIA, RESTAURO, VALORIZZAZIONE, CATALOGAZIONE, MANUTENZIONE DEL PATRIMONIO STORICO DELLA PRIMA GUERRA MONDIALE</t>
  </si>
  <si>
    <t>RIMBORSO DELLE QUOTE DI CAPITALE SUI MUTUI CONTRATTI PER LA REALIZZAZIONE DEL PROGRAMMA DI INTERVENTI A FAVORE DEI BENI E DELLE ATTIVITA' CULTURALI, GIA' ATTUATI CON LA SOCIETA' "ARCUS S.P.A."</t>
  </si>
  <si>
    <t>RIMBORSO DI BUONI DEL TESORO POLIENNALI E PAGAMENTO DI ONERI DERIVANTI DALL'ESTINZIONE DI OPERAZIONI FINANZIARIE EFFETTUATE SUI TITOLI STESSI.</t>
  </si>
  <si>
    <t>RIMBORSO DI BUONI ORDINARI DEL TESORO SCADUTI E NON PRESCRITTI</t>
  </si>
  <si>
    <t>RIMBORSO DI CERTIFICATI DI CREDITO DEL TESORO DI VARIE TIPOLOGIE COMPRESI QUELLI RIVERSATI ALLA BANCA D'ITALIA</t>
  </si>
  <si>
    <t>RIMBORSO DI PRESTITI INTERNAZIONALI NONCHE' PAGAMENTO DI ONERI RELATIVI ALL'ATTUAZIONE O ALL'ESTINZIONE DI OPERAZIONI DI RISTRUTTURAZIONE DI PRESTITI EMESSI ALL'INTERNO E ALL'ESTERO</t>
  </si>
  <si>
    <t>RIMBORSO QUOTA CAPITALE PER I MUTUI ASSUNTI A CARICO DELLO STATO, GIA' CONTRATTI DA INFRASTRUTTURE S.P.A.</t>
  </si>
  <si>
    <t>RIMBORSO TOTALE O RINEGOZIAZIONE DI PASSIVITA' A TOTALE O PARZIALE CARICO DELLO STATO</t>
  </si>
  <si>
    <t>SOMMA DA DESTINARE ALL'AMMORTAMENTO DEI TITOLI DI STATO</t>
  </si>
  <si>
    <t>SOMMA DA EROGARE ALLA CASSA DEPOSITI E PRESTITI PER IL PAGAMENTO DELLA QUOTA CAPITALE SULLE OPERAZIONI FINANZIARIE DESTINATE AL FINANZIAMENTO DELL'ISTITUTO ITALIANO DI TECNOLOGIA</t>
  </si>
  <si>
    <t>SOMMA DA EROGARE PER IL PAGAMENTO DELLA QUOTA CAPITALE DEI MUTUI CONCESSI DALLA CASSA DEPOSITI E PRESTITI AGLI ENTI LOCALI PER L'ESECUZIONE DI COSTRUZIONI, MIGLIORAMENTI E MANUTENZIONE STRAORDINARIA DI EDIFICI DESTINATI E DA DESTINARE A SEDE DEGLI UFFICI GIUDIZIARI E A CASA MANDAMENTALE.</t>
  </si>
  <si>
    <t>SOMMA DA EROGARE PER IL PAGAMENTO DELLA QUOTA CAPITALE DEI MUTUI CONTRATTI PER LA SOSTITUZIONE DEL PARCO AUTOVEICOLI A PROPULSIONE TRADIZIONALE CON ALTRE TIPOLOGIE DI AUTOVEICOLI A MINIMO IMPATTO AMBIENTALE</t>
  </si>
  <si>
    <t>SOMMA DA EROGARE PER IL PAGAMENTO DELLA QUOTA CAPITALE DEI MUTUI QUINDICENNALI CONTRATTI DA PARTE DELLE COMUNITA' MONTANE NELL'AMBITO DELLE ATTIVITA' DEL FONDO NAZIONALE PER LA MONTAGNA</t>
  </si>
  <si>
    <t>SOMMA DA EROGARE PER IL PAGAMENTO DELLA QUOTA CAPITALE DEI MUTUI QUINDICENNALI CONTRATTI DALLA REGIONE SICILIA PER LA DEFINIZIONE DEI RAPPORTI FINANZIARI PREGRESSI FINO AL 31 DICEMBRE 2002</t>
  </si>
  <si>
    <t>SOMMA DA EROGARE PER IL PAGAMENTO DELLA QUOTA CAPITALE DEI MUTUI QUINDICENNALI CONTRATTI PER IL FINANZIAMENTO DEI PIANI ECONOMICI DELLA REGIONE SICILIA A TITOLO DI CONTRIBUTO DI SOLIDARIETA' NAZIONALE</t>
  </si>
  <si>
    <t>SOMMA DA EROGARE PER IL PAGAMENTO DELLA QUOTA CAPITALE DEI MUTUI QUINDICENNALI CONTRATTI PER LA REALIZZAZIONE DI INTERVENTI PER IL CONTENIMENTO DEI COSTI DELLE PICCOLE E MEDIE IMPRESE, PER FRONTEGGIARE LA CRISI DEL SETTORE AGRUMICOLO E PER IL SOSTEGNO NEI COMUNI SEDE DI IMPIANTI PETROLIFERI</t>
  </si>
  <si>
    <t>SOMMA DA EROGARE PER IL PAGAMENTO DELLA QUOTA CAPITALE DEI MUTUI VENTENNALI CONTRATTI PER IL COMPLETAMENTO DELL'INTERVENTO STATALE PER L'EDILIZIA A NAPOLI</t>
  </si>
  <si>
    <t>SOMME DA EROGARE PER IL PAGAMENTO DELLA QUOTA CAPITALE DELLE RATE DI AMMORTAMENTO DEI MUTUI CONTRATTI DALL'UNIVERSITA'</t>
  </si>
  <si>
    <t>SOMME DA EROGARE PER IL PAGAMENTO DELLA QUOTA CAPITALE DELLE RATE DI AMMORTAMENTO DEI MUTUI RELATIVI AL PROGRAMMA NAZIONALE DI BONIFICA E RIPRISTINO AMBIENTALE DEI SITI INQUINATI</t>
  </si>
  <si>
    <t>SOMME DA EROGARE PER IL PAGAMENTO DELLA QUOTA CAPITALE DELLE RATE DI AMMORTAMENTO DEI MUTUI RELATIVI ALL'ATTUAZIONE DEL SERVIZIO IDRICO</t>
  </si>
  <si>
    <t>TRANSIZIONE ECOLOGICA</t>
  </si>
  <si>
    <t>INFRASTRUTTURE E MOBILITA' SOSTENIBILI</t>
  </si>
  <si>
    <t>UNIVERSITA' E RICERCA</t>
  </si>
  <si>
    <t>ISTRUZIONE</t>
  </si>
  <si>
    <t>TURISMO</t>
  </si>
  <si>
    <t>CULTURA</t>
  </si>
  <si>
    <t>SOMME DA TRASFERIRE ALL'AGENZIA DELLE ENTRATE-RISCOSSIONE, PER IL TRAMITE DELL'AGENZIA DELLE ENTRATE, PER IL FUNZIONAMENTO DEL SERVIZIO NAZIONALE DELLA RISCOSSIONE</t>
  </si>
  <si>
    <t>TRASFERIMENTI ALL'INPS DA DESTINARE AL FONDO PER L'INTEGRAZIONE SALARIALE (FIS) A TITOLO DI CONTRIBUTO DA PARTE DELLO STATO</t>
  </si>
  <si>
    <t>MINISTERO DEL TURISMO</t>
  </si>
  <si>
    <t>MINISTERO DELLA CULTURA</t>
  </si>
  <si>
    <t>MINISTERO DELLA TRANSIZIONE ECOLOGICA</t>
  </si>
  <si>
    <t>MINISTERO DELLE INFRASTRUTTURE E DELLA MOBILITA' SOSTENIBILI</t>
  </si>
  <si>
    <t>MINISTERO DELL'ISTRUZIONE</t>
  </si>
  <si>
    <t>MINISTERO DELL'UNIVERSITA' E DELLA RICERCA</t>
  </si>
  <si>
    <t>ACCISA E IMPOSTA ERARIALE DI CONSUMO SUGLI OLI DI SEMI</t>
  </si>
  <si>
    <t>ACCISA E IMPOSTA ERARIALE DI CONSUMO SUGLI SPIRITI</t>
  </si>
  <si>
    <t>ACCISA E IMPOSTA ERARIALE DI CONSUMO SUL GLUCOSIO, MALTOSIO E ANALOGHE MATERIE ZUCCHERINE</t>
  </si>
  <si>
    <t>ACCISA E IMPOSTA ERARIALE DI CONSUMO SULLA BIRRA</t>
  </si>
  <si>
    <t>ACCISA E IMPOSTA ERARIALE DI CONSUMO SULLA MARGARINA</t>
  </si>
  <si>
    <t>ACCISA E IMPOSTA ERARIALE DI CONSUMO SULLE ARMI DA SPARO, SULLE MUNIZIONI E SUGLI ESPLOSIVI</t>
  </si>
  <si>
    <t>ACCISA E IMPOSTA ERARIALE DI CONSUMO SULLO ZUCCHERO</t>
  </si>
  <si>
    <t>ACCISA IN DOGANA SUI GAS INCONDENSABILI DI PRODOTTI PETROLIFERI E SUI GAS STESSI RESI LIQUIDI CON COMPRESSIONE</t>
  </si>
  <si>
    <t>ACCISA IN DOGANA SUI TABACCHI IMPORTATI DIRETTAMENTE DA PRIVATI</t>
  </si>
  <si>
    <t>ACCISA SULL'ALCOLE METILICO UTILIZZATO PER CARBURAZIONE O COMBUSTIONE</t>
  </si>
  <si>
    <t>ACCISA SULL'ENERGIA ELETTRICA E PROVENTI RELATIVI ALLE ADDIZIONALI DI CUI ALL'ARTICOLO 6, COMMA 7, DEL DECRETO-LEGGE 28 NOVEMBRE 1988, N. 511, CONVERTITO, CON MODIFICAZIONI, DALLA LEGGE 27 GENNAIO 1989, N. 20 E ALL'ADDIZIONALE ERARIALE DI CUI ALL'ARTICOLO 4 DEL DECRETO-LEGGE 30 SETTEMBRE 1989, N. 332, CONVERTITO, CON MODIFICAZIONI, DALLA LEGGE 27 NOVEMBRE 1989, N. 384 E SUCCESSIVE MODIFICAZIONI</t>
  </si>
  <si>
    <t>ADDIZIONALE ALLA TASSA DI LOTTERIA SUI CONCORSI A PREMIO ED ALLA TASSA DI LICENZA SULLE OPERAZIONI A PREMIO</t>
  </si>
  <si>
    <t>ADDIZIONALE ALL'IMPOSTA SUL REDDITO DELLE SOCIETA' DI CUI ALL'ARTICOLO 3 DELLA LEGGE 6 FEBBRAIO 2009 N. 7</t>
  </si>
  <si>
    <t>ADDIZIONALE COMUNALE SUI DIRITTI DI IMBARCO DI PASSEGGERI E MERCI SULLE AEROMOBILI, DA ASSEGNARE AD APPOSITO FONDO COSTITUITO PRESSO IL MINISTERO DELL'INTERNO</t>
  </si>
  <si>
    <t>AFFRANCAZIONE E ALIENAZIONE DI PRESTAZIONI ATTIVE PERPETUE, CENSI, LIVELLI E CANONI VARI DEL DEMANIO</t>
  </si>
  <si>
    <t>ALTRE ENTRATE COSTITUENTI RISORSE PROPRIE DELL'UNIONE EUROPEA</t>
  </si>
  <si>
    <t>ANNUALITA' A CARICO DI PROVINCIE, COMUNI ED ALTRI ENTI MORALI, PER DEBITI VARI RATEIZZATI IN DIPENDENZA DI LEGGI SPECIALI O DILAZIONATI CON APPOSITE CONVENZIONI</t>
  </si>
  <si>
    <t>ANNUALITA' TRENTENNALI SENZA INTERESSI, PER CONTRIBUTI DOVUTI DALLE PROVINCIE DI GROSSETO, LIVORNO, PISA, SIENA E VITERBO, NELLE SPESE PER OPERE STRADALI, IN DIPENDENZA DELLA LEGGE 24 DICEMBRE 1928, N.3217</t>
  </si>
  <si>
    <t>ANNUALITA' TRENTENNALI, SENZA INTERESSI, DOVUTE DAI COMUNI, PER RIMBORSO DELLE SPESE SOSTENUTE DAL MINISTERO DELLE INFRASTRUTTURE E DEI TRASPORTI, PER L'ATTUAZIONE DEI PIANI DI RICOSTRUZIONE DEGLI ABITATI DANNEGGIATI DALLA GUERRA</t>
  </si>
  <si>
    <t>ANNUALITA' VENTENNALI, SENZA INTERESSI, PER CONTRIBUTI DOVUTI DALLE PROVINCE - ESCLUSE QUELLE DELLA LUCANIA - IN DIPENDENZA DELLA LEGGE 30 GIUGNO 1918, N.1019, RELATIVA ALLA COSTRUZIONE DELLE STRADE COMUNALI DI ALLACCIAMENTO OBBLIGATORIE E DI ACCESSO ALLE STAZIONI</t>
  </si>
  <si>
    <t>ANTICIPAZIONI FINANZIARIE DA PARTE DELLA CASSA DEPOSITI E PRESTITI SUL VALORE DEGLI IMMOBILI IN USO ALL'AMMINISTRAZIONE DELLA DIFESA DA DISMETTERE NON PIU' UTILI AI FINI ISTITUZIONALI</t>
  </si>
  <si>
    <t>AVANZO DI GESTIONE DELL'AMMINISTRAZIONE AUTONOMA DEI MONOPOLI DI STATO</t>
  </si>
  <si>
    <t>AVANZO DI GESTIONE DELL'ISTITUTO AGRONOMICO PER L'OLTREMARE</t>
  </si>
  <si>
    <t>CANONE AGGIUNTIVO UNICO SULLE GRANDI CONCESSIONI DI DERIVAZIONE IDROELETTRICA</t>
  </si>
  <si>
    <t>CANONE ANNUO DOVUTO DALLA RAI - RADIOTELEVISIONE ITALIANA</t>
  </si>
  <si>
    <t>CANONI CORRISPOSTI AGLI ASSEGNATARI IN TEMPORANEA CONCESSIONE DI ALLOGGI DI SERVIZIO DELLE AMMINISTRAZIONI DELLA DIFESA AI SENSI DEL DECRETO-LEGGE N.387 DEL 1987 CONVERTITO NELLA LEGGE N.472 DEL 1987, DA RIASSEGNARE NELLA MISURA DEL 5 PER CENTO PER IL RIPRISTINO DI IMMOBILI NON RIASSEGNABILI IN QUANTO IN ATTESA DI MANUTENZIONI, DEL 10 PER CENTO PER LA MANUTENZIONE STRAORDINARIA, DEL 15 PER CENTO PER LA COSTITUZIONE DI UN FONDO-CASA E DEL 20 PER CENTO PER LA REALIZZAZIONE ED IL REPERIMENTO DI ALTRI ALLOGGI DA PARTE DEL MINISTERO DELLA DIFESA E DELLE ALTRE AMMINISTRAZIONI DI CUI ALLA LEGGE N.831 DEL 1986 E AL PREDETTO DECRETO-LEGGE</t>
  </si>
  <si>
    <t>CANONI CORRISPOSTI DAGLI ASSEGNATARI IN TEMPORANEA CONCESSIONE DI ALLOGGI DI SERVIZIO AI SENSI DEL DECRETO LEGGE N. 387 DEL 1987 CONVERTITO NELLA LEGGE N.472 DEL 1987 DA DESTINARE NELLA MISURA DEL 5 PER CENTO PER IL RIPRISTINO DI IMMOBILI NON RIASSEGNABILI IN QUANTO IN ATTESA DI MANUTENZIONE, DEL 10 PER CENTO PER LA MANUTENZIONE STRAORDINARIA, DEL 15 PER CENTO PER LA COSTITUZIONE DI UN FONDO-CASA E DEL 20 PER CENTO PER LA REALIZZAZIONE ED IL REPERIMENTO DI ALTRI ALLOGGI DA PARTE DEL MINISTERO DELLA DIFESA E DELLE ALTRE AMMINISTRAZIONI DI CUI ALLA LEGGE N.831 DEL 1986 E AL PREDETTO DECRETO-LEGGE</t>
  </si>
  <si>
    <t>CANONI CORRISPOSTI DAGLI ASSEGNATARI IN TEMPORANEA CONCESSIONE DI ALLOGGI DI SERVIZIO DA DESTINARE AL MINISTERO DELL'ECONOMIA E DELLE FINANZE - GUARDIA DI FINANZA - NELLA MISURA DEL 5 PER CENTO PER IL RIPRISTINO DI IMMOBILI NON RIASSEGNABILI IN QUANTO IN ATTESA DI MANUTENZIONI, DEL 10 PER CENTO PER LA MANUTENZIONE STRAORDINARIA E DEL 15 PER CENTO PER LA COSTITUZIONE DI UN FONDO - CASA, NONCHE' AL MINISTERO DELLA DIFESA ED ALLE ALTRE AMMINISTRAZIONI DI CUI ALLA LEGGE N.831 DEL 1986 E AL DECRETO-LEGGE N.387 DEL 1987 NELLA MISURA COMPLESSIVA DEL 20 PER CENTO PER LA REALIZZAZIONE ED IL REPERIMENTO DI ALTRI ALLOGGI.</t>
  </si>
  <si>
    <t>CANONI CORRISPOSTI DAGLI ASSEGNATARI IN TEMPORANEA CONCESSIONE DI ALLOGGI DI SERVIZIO DELL'AMMINISTRAZIONE DELL'INTERNO AI SENSI DEL DECRETO-LEGGE N.387 DEL 1987 CONVERTITO NELLA LEGGE N.472 DEL 1987 E SUCCESSIVE MODIFICAZIONI, DA DESTINARE NELLA MISURA DEL 5 PER CENTO PER IL RIPRISTINO DI IMMOBILI NON RIASSEGNABILI IN QUANTO IN ATTESA DI MANUTENZIONE, DEL 10 PER CENTO PER LA MANUTENZIONE STRAORDINARIA, DEL 15 PER CENTO PER LA COSTITUZIONE DI UN FONDO - CASA E DEL 20 PER CENTO PER LA REALIZZAZIONE ED IL REPERIMENTO DI ALTRI ALLOGGI DA PARTE DEL MINISTERO DELLA DIFESA E DELLE ALTRE AMMINISTRAZIONI DI CUI ALLA LEGGE N.831 DEL 1986 E AL PREDETTO DECRETO-LEGGE</t>
  </si>
  <si>
    <t>CANONI CORRISPOSTI DAGLI ASSEGNATARI IN TEMPORANEA CONCESSIONE DI ALLOGGI DI SERVIZIO DELL'AMMINISTRAZIONE DELL'INTERNO AI SENSI DEL DECRETO-LEGGE N.387 DEL 1987 CONVERTITO NELLA LEGGE N.472 DEL 1987 E SUCCESSIVE MODIFICAZIONI, DA DESTINARE NELLA MISURA DEL 5 PER CENTO PER IL RIPRISTINO DI IMMOBILI NON RIASSEGNABILI IN QUANTO IN ATTESA DI MANUTENZIONE, DEL 10 PER CENTO PER LA MANUTENZIONE STRAORDINARIA, DEL 15 PER CENTO PER LA COSTITUZIONE DI UN FONDO - CASA E DEL 20 PER CENTO PER LA REALIZZAZIONE ED IL REPERIMENTO DI ALTRI ALLOGGI DA PARTE DEL MINISTERO DELLA DIFESA E DELLE ALTRE AMMINISTRAZIONI DI CUI ALLA LEGGE N.831DEL 1986 E AL PREDETTO DECRETO-LEGGE</t>
  </si>
  <si>
    <t>CANONI CORRISPOSTI DAGLI ASSEGNATARI IN TEMPORANEA CONCESSIONE DI ALLOGGI DI SERVIZIO DELL'AMMINISTRAZIONE PER LE POLITICHE AGRICOLE E FERESTALI AI SENSI DEL DECRETO LEGGE N. 387 DEL 1987 CONVERTITO NELLA LEGGE N.472 DEL 1987 DA DESTINARE NELLA MISURA DEL 5 PER CENTO PER IL RIPRISTINO DI IMMOBILI NON RIASSEGNABILI IN QUANTO IN ATTESA DI MANUTENZIONE, DEL 10 PER CENTO PER LA MANUTENZIONE STRAORDINARIA, DEL 15 PER CENTO PER LA COSTITUZIONE DI UN FONDO-CASA E DEL 20 PER CENTO PER LA REALIZZAZIONE ED IL REPERIMENTO DI ALTRI ALLOGGI DA PARTE DEL MINISTERO DELLA DIFESA E DELLE ALTRE AMMINISTRAZIONI DI CUI ALLA LEGGE N.831DEL 1986 E AL PREDETTO DECRETO-LEGGE</t>
  </si>
  <si>
    <t>CANONI DI LOCAZIONE DOVUTI DAGLI ASSEGNATARI DI ALLOGGI ACQUISTATI O REALIZZATI DAI COMUNI AI SENSI DELL'ARTICOLO 2 DEL DECRETO-LEGGE 19 MARZO 1981, N. 75, CONVERTITO, CON MODIFICAZIONI, NELLA LEGGE 14 MAGGIO 1981, N. 219</t>
  </si>
  <si>
    <t>CANONI DOVUTI DAI PROPRIETARI DEL NAVIGLIO DA PESCA, IN DISARMO DA ALMENO DUE ANNI NEI PORTI NAZIONALI O SULLE ZONE DEL DEMANIO MARITTIMO, PER L'OCCUPAZIONE DI SPECCHI ACQUEI EDI AREE DEMANIALI</t>
  </si>
  <si>
    <t>CANONI PER CONCESSIONE DI ALLOGGIO IN IMMOBILI ALL'ESTERO PRESI IN FITTO DAL MINISTERO DEGLI AFFARI ESTERI E DELLA COOPERAZIONE INTERNAZIONALE, DOVUTI DAL PERSONALE AMMINISTRATO DALLO STESSO MINISTERO</t>
  </si>
  <si>
    <t>CANONI PER CONCESSIONE DI ALLOGGIO IN IMMOBILI ALL'ESTERO PRESI IN FITTO DAL MINISTERO DEGLI AFFARI ESTERI, DOVUTI DAL PERSONALE AMMINISTRATO DALLO STESSO MINISTERO</t>
  </si>
  <si>
    <t>CESSIONE DEI LIBRETTI DI PASSAPORTO PER L'ESTERO E DEI DOCUMENTI DI VIAGGIO PER RIFUGIATI POLITICI E DEI TITOLI DI VIAGGIO PER STRANIERI E PER APOLIDI</t>
  </si>
  <si>
    <t>COMMISSIONI DI ACCESSO AL FONDO DI GARANZIA PER L'ACCESSO ALL'ANTICIPO FINANZIARIO A GARANZIA PENSIONISTICA (APE), DA RIASSEGNARE AL MEDESIMO FONDO ISTITUITO AI SENSI DELL'ARTICOLO 1, COMMA 173, DELLA LEGGE 11 DICEMBRE 2016, N. 232</t>
  </si>
  <si>
    <t>COMMISSIONI DOVUTE DALLE BANCHE ITALIANE INTERESSATE ALLE OPERAZIONI TEMPORANEE DI SCAMBIO FRA TITOLI DI STATO E STRUMENTI FINANZIARI O PASSIVITA' DELLE BANCHE STESSE</t>
  </si>
  <si>
    <t>CONCORDATO FISCALE PER ANNI PREGRESSI RELATIVO ALLE IMPOSTE DIRETTE</t>
  </si>
  <si>
    <t>CONCORDATO FISCALE PER ANNI PREGRESSI RELATIVO ALL'IMPOSTA SUL VALORE AGGIUNTO</t>
  </si>
  <si>
    <t>CONCORDATO FISCALE PREVENTIVO RELATIVO ALLE IMPOSTE DIRETTE</t>
  </si>
  <si>
    <t>CONCORSO DEGLI ARCHIVI NOTARILI NELLA SPESA PER IL PERSONALE DELLE RAGIONERIE CENTRALI</t>
  </si>
  <si>
    <t>CONCORSO DEI PAESI DELLA N.A.T.O. NELLE SPESE DI INFRASTRUTTURE DA ESEGUIRSI NEL QUADRO DEGLI ACCORDI DI COMUNE DIFESA</t>
  </si>
  <si>
    <t>CONCORSO DEI PAESI DELLA N.A.T.O. SPESE DI INFRASTRUTTURE DA ESEGUIRSI NEL QUADRO DEGLI ACCORDI DI COMUNE DIFESA</t>
  </si>
  <si>
    <t>CONCORSO DEL C.O.N.I. DA PORTARSI IN AUMENTO DEGLI APPOSITI CAPITOLI DELLO STATO DI PREVISIONE DEL MINISTERO DELL'INTERNO</t>
  </si>
  <si>
    <t>CONCORSO DELLE PROVINCIE, DEI COMUNI ED ENTI DIVERSI NELLE SPESE PER L'ESECUZIONE DI OPERE MARITTIME</t>
  </si>
  <si>
    <t>CONTRIBUTI A CARICO DEI RICEVITORI O SPEDITORI DI MERCI, IMBARCATE O SBARCATE NEI PORTI DELLO STATO ED ALTRI CONTRIBUTI MINORI</t>
  </si>
  <si>
    <t>CONTRIBUTI COMUNITARI DI CUI ALLA DIRETTIVA DEL CONSIGLIO 82/76/CEE PER INIZIATIVE VOLTE ALLA STABILIZZAZIONE DEI MEDICI SPECIALISTICI FINANZIATE MEDIANTE UTILIZZO DELLE DISPONIBILITA' DEL FONDO DI ROTAZIONE DI CUI ALL' ARTICOLO 5 DELLA LEGGE 16 APRILE 1987, N. 183</t>
  </si>
  <si>
    <t>CONTRIBUTI COMUNITARI DI CUI ALLE DIRETTIVE 2006/17/CE E 2006/86/CE, CHE ATTUANO LA DIRETTIVA 2004/23/CE, IN MATERIA DI DONAZIONI E TRAPIANTI DI TESSUTI E CELLULE UMANI, DESTINATI, MEDIANTE UTILIZZO DELLE DISPONIBILITA' DEL FONDO DI ROTAZIONE DI CUI ALL'ARTICOLO 5 DELLA LEGGE 16 APRILE 1987, N. 183, AI PERTINENTI CAPITOLI DELLO STATO DI PREVISIONE DEL MINISTERO DELLA SALUTE PER IL FINANZIAMENTO DEGLI ESAMI DI LABORATORIO DI CUI ALL'ARTICOLO 5, DEL DECRETO LEGISLATIVO 25 GENNAIO 2010, N. 16</t>
  </si>
  <si>
    <t>CONTRIBUTI DOVUTI DAGLI ALUNNI DELLE SCUOLE ITALIANE ALL'ESTERO</t>
  </si>
  <si>
    <t>CONTRIBUTI DOVUTI DAGLI IMPIEGATI DELLO STATO PER IL RICONOSCIMENTO, AGLI EFFETTI DELLA PENSIONE, DEGLI ANNI DI SERVIZIO STRAORDINARIO</t>
  </si>
  <si>
    <t>CONTRIBUTI DOVUTI DAI RICHIEDENTI CARTE VALORI E STAMPATI A RIGOROSO RENDICONTO</t>
  </si>
  <si>
    <t>CONTRIBUTI DOVUTI DAL PERSONALE MILITARE E CIVILE DELLA GUARDIA DI FINANZA CONNESSI ALLA GESTIONE SVOLTA DAL CORPO PER L'ESERCIZIO DIRETTO DELL'ATTIVITA' DI PROTEZIONE SOCIALE DA RIASSEGNARE ALLE APPOSITE UNITA' PREVISIONALI DI BASE DELLO STATO DI PREVISIONE DEL MINISTERO DELL'ECONOMIA E DELLE FINANZE</t>
  </si>
  <si>
    <t>CONTRIBUTI DOVUTI DAL PERSONALE MILITARE E CIVILE DELLE FORZE ARMATE, CONNESSI ALLA GESTIONE SVOLTA DALL'AMMINISTRAZIONE DELLA DIFESA PER L'ESERCIZIO DIRETTO DI ATTIVITA' DI PROTEZIONE SOCIALE</t>
  </si>
  <si>
    <t>CONTRIBUTI DOVUTI PER LA RISCOSSIONE E IL VERSAMENTO DELLE RATE DI RIMBORSO DEI MUTUI CONTRATTI DAI DIPENDENTI STATALI DA ESTINGUERE MEDIANTE L'ISTITUTO DELLA DELEGAZIONE DI PAGAMENTO</t>
  </si>
  <si>
    <t>CONTRIBUTI E VERSAMENTI DI ENTI E PRIVATI DA RIASSEGNARE ALLO STATO DI PREVISIONE DELLA PRESIDENZA DEL CONSIGLIO DEI MINISTRI AI FINI DEGLI INTERVENTI STRAORDINARI DI CARATTERE UMANITARIO A FAVORE DEGLI SFOLLATI DELLE REPUBBLICHE SORTE NEI TERRITORI DELLA EX JUGOSLAVIA</t>
  </si>
  <si>
    <t>CONTRIBUTI PREVISTI NELL'AMBITO DELL'ORGANIZZAZIONE COMUNE DEI MERCATI NEL SETTORE DELLO ZUCCHERO E DELL'ISOGLUCOSIO</t>
  </si>
  <si>
    <t>CONTRIBUTI RIVENIENTI DALL'ATTIVITA' DI RISCOSSIONE E VERSAMENTO DEI PREMI ASSICURATIVI E DEI CONTRIBUTI PREVIDENZIALI INTEGRATIVI A CARICO DEI DIPENDENTI DA ESTINGUERE MEDIANTE L'ISTITUTO DELLA DELEGAZIONE DI PAGAMENTO</t>
  </si>
  <si>
    <t>CONTRIBUTI VOLONTARI DA RIASSEGNARE AL FONDO PER INTERVENTI VOLTI A FAVORIRE LO SVILUPPO DELLE TECNOLOGIE E DELLE APPLICAZIONI DI INTELLIGENZA ARTIFICIALE, BLOCKCHAIN E INTERNET OF THINGS, AI SENSI DELL'ARTICOLO 1, COMMA 226, DELLA LEGGE 30 DICEMBRE 2018, N. 145</t>
  </si>
  <si>
    <t>CONTRIBUTI VOLONTARI DA VERSARE AL FONDO DI GARANZIA A FAVORE DELLE PICCOLE E MEDIE IMPRESE DI CUI ALL'ARTICOLO 2, COMMA 100, LETTERA A), DELLA LEGGE N.662 DEL 1996, E SUCCESSIVE MODIFICAZIONI, PER ESSERE DESTINATI ALLA MICROIMPRENDITORIALITA' CON LE MODALITA' DI CUI ALL'ARTICOLO 1, COMMA 5-TER DEL DECRETO LEGGE N.69 DEL 2013</t>
  </si>
  <si>
    <t>CONTRIBUTO ANNUALE DEL 3% DOVUTO DALL'INAIL PER L'ATTIVITA' DI NORMAZIONE TECNICA SVOLTA DALL'UNI E DAL CEI</t>
  </si>
  <si>
    <t>CONTRIBUTO ANNUO DOVUTO DAGLI ISCRITTI ALL'ALBO DEGLI AMMINISTRATORI GIUDIZIARI, AI SENSI DELL'ARTICOLO 9, COMMA 1, DEL D.LGS. N. 14/2010</t>
  </si>
  <si>
    <t>CONTRIBUTO ANNUO DOVUTO PER L'ISCRIZIONE NEL REGISTRO NAZIONALE DELLE IMPRESE E CONSORZI DI IMPRESE DI CUI ALL'ARTICOLO 3 - COMMA 1 - DELLA LEGGE 9 LUGLIO 1990, N. 185</t>
  </si>
  <si>
    <t>CONTRIBUTO DELL'ISTITUTO NAZIONALE DELLA PREVIDENZA SOCIALE E DI ALTRI ENTI PREVIDENZIALI PER L'INTEGRAZIONE DEL FONDO PER GLI ASILI-NIDO</t>
  </si>
  <si>
    <t>CONTRIBUTO DI 0,5 CENTESIMI DI EURO PER OGNI BOTTIGLIA DI ACQUA MINERALE O DA TAVOLA IN MATERIALE PLASTICO DA DESTINARE AI FONDI PREVISTI DAI COMMI 1284 E 1284-BIS DELL'ARTICOLO 1 DELLA LEGGE 27 DICEMBRE 2007, N. 296</t>
  </si>
  <si>
    <t>CONTRIBUTO DI CENTESIMI 5 SU OGNI CHILOGRAMMO DI BENZINA IMMESSO SUL MERCATO INTERNO DALLE RAFFINERIE NAZIONALI</t>
  </si>
  <si>
    <t>CONTRIBUTO DI PEREQUAZIONE SUI TRATTAMENTI PENSIONISTICI DI CUI AL DECRETO LEGGE N. 98 DEL 2011, ARTICOLO 18, COMMA 22-BIS</t>
  </si>
  <si>
    <t>CONTRIBUTO DOVUTO AI FINI DELL'ISCRIZIONE E CONTRIBUTO ANNUO DOVUTO PER IL MANTENIMENTO DELL'ISCRIZIONE NELL'ELENCO DELLE ORGANIZZAZIONI E DELLE ASSOCIAZIONI DI CUI ALL'ARTICOLO 840-BIS, SECONDO COMMA, DEL CODICE DI PROCEDURA CIVILE IN MATERIA DI AZIONI DI CLASSE, PREVISTO AI SENSI DELL'ARTICOLO 2, COMMA 1, DELLA LEGGE 12 APRILE 2019, N. 31</t>
  </si>
  <si>
    <t>CONTRIBUTO DOVUTO DAI RICHIEDENTI PER IL FUNZIONAMENTO DELLE COMMISSIONI DI DEGUSTAZIONE E DELLE COMMISSIONI DI APPELLO, AI FINI DELLA RIVENDICAZIONE DEI VINI A DOCG, DOC E IGT, IN APPLICAZIONE DELL'ARTICOLO 15, COMMA 7, DEL DECRETO LEGISLATIVO N.61/2010</t>
  </si>
  <si>
    <t>CONTRIBUTO DOVUTO DALLE AMMINISTRAZIONI PUBBLICHE PER L'EROGAZIONE DEI SERVIZI CONNESSI AL PAGAMENTO DELLE RETRIBUZIONI, DA RIASSEGNARE ALLO STATO DI PREVISIONE DEL MINISTERO DELL'ECONOMIA E DELLE FINANZE, AI SENSI DELL'ARTICOLO 11, COMMA 9, DEL DECRETO LEGGE N. 98 DEL 2011</t>
  </si>
  <si>
    <t>CONTRIBUTO DOVUTO DALLE IMPRESE TITOLARI DELL'AUTORIZZAZIONE AL COMMERCIO DEI FARMACI, DALLE IMPRESE DISTRIBUTRICI E DALLE FARMACIE, PARI AL 60 PER CENTO DELL'ECCEDENZA DELLA SPESA FARMACEUTICA RISPETTO AI LIMITI PRESTABILITI</t>
  </si>
  <si>
    <t>CONTRIBUTO FINANZIARIO, DA PARTE DELLE COMUNITA' EUROPEE, PER LE SPESE SOSTENUTE PER L'ESECUZIONE DI INDAGINI STATISTICHE SUI TRASPORTI DI MERCI PER VIA NAVIGABILE INTERNA, PREVISTO DALLA DIRETTIVA EMANATA DAL CONSIGLIO DELLE COMUNITA' EUROPEE IN DATA 17 NOVEMBRE 1980</t>
  </si>
  <si>
    <t>CONTRIBUTO PARI ALLO 0,1 PER CENTO DEL VALORE DEI PRESTITI OBBLIGAZIONARI EMESSI DAGLI ENTI LOCALI DOVUTO DAGLI STESSI QUALE CONCORSO ALLE SPESE RELATIVE AD ATTI AUTORIZZATIVI</t>
  </si>
  <si>
    <t>CONTRIBUTO PARI ALLO 0,5 PER CENTO DELLA BASE IMPONIBILE PER L'ESERCIZIO DELL'OPZIONE DEL REGIME AGEVOLATO PER I REDDITI DI LAVORO DIPENDENTE E ASSIMILATI E PER I REDDITI DI LAVORO AUTONOMO, PRODOTTI IN ITALIA DA LAVORATORI CHE TRASFERISCONO LA RESIDENZA NEL TERRITORIO DELLO STATO, DA RIASSEGNARE ALLO STATO DI PREVISIONE DEL MINISTERO DELL'ECONOMIA E DELLE FINANZE AI SENSI DELL'ARTICOLO 16, COMMA 5-QUINQUIES, DEL DECRETO LEGISLATIVO 14 SETTEMBRE 2015, N.147</t>
  </si>
  <si>
    <t>CONTRIBUTO PER L'ACCESSO ALLA PROCEDURA DI ACCORDO PREVENTIVO BILATERALE E MULTILATERALE PER LE IMPRESE CON ATTIVITA' INTERNAZIONALE, AI SENSI DELL'ARTICOLO 31-TER DEL DECRETO DEL PRESIDENTE DELLA REPUBBLICA 29 SETTEMBRE 1973, N. 600</t>
  </si>
  <si>
    <t>CONTRIBUTO PER LE PROVE, ISPEZIONI E VERIFICHE EFFETTUATE DALL'ISPETTORATO DEL LAVORO AD ASCENSORI PER TRASPORTO, IN SERVIZIO PRIVATO, DI PERSONE E DI MERCI ACCOMPAGNATE DA PERSONE</t>
  </si>
  <si>
    <t>CONTRIBUTO PER L'ESERCIZIO DELL'OPZIONE DEL REGIME AGEVOLATO DI CUI ALL'ARTICOLO 16 DEL DECRETO LEGISLATIVO 14 SETTEMBRE 2015, N. 147, PREVISTO AI SENSI DELL'ARTICOLO 5, COMMA 2-BIS, DEL DECRETO LEGGE 30 APRILE 2019, N. 34</t>
  </si>
  <si>
    <t>CONTRIBUTO UNIFICATO DI ISCRIZIONE A RUOLO NEI PROCEDIMENTI GIURISDIZIONALI</t>
  </si>
  <si>
    <t>CONTRIBUTO UNIFICATO RELATIVO AL PROCESSO AMMINISTRATIVO</t>
  </si>
  <si>
    <t>CONTRIBUTO, DOVUTO DA PARTE DEI TITOLARI DI LICENZE INDIVIDUALI PER IL SERVIZIO POSTALE, DA DESTINARE AL FONDO DI COMPENSAZIONE DEGLI ONERI DEL SERVIZIO UNIVERSALE</t>
  </si>
  <si>
    <t>CONTRIBUZIONE SOSTITUTIVA PER L'ESTINZIONE DI DEBITI FISCALI E PREVIDENZIALI CONNESSI A PRESTAZIONI DI LAVORO IRREGOLARE PER I LAVORATORI DI IMPRESE CHE ADERISCONO AI PROGRAMMI DI EMERSIONE</t>
  </si>
  <si>
    <t>CORRISPETTIVO ANNUO DELLA GARANZIA CONCESSA DALLO STATO, AI SENSI DELL'ARTICOLO 3 DEL DECRETO-LEGGE 14 FEBBRAIO 2016, N. 18, SULLA CARTOLARIZZAZIONE DELLE SOFFERENZE DELLE BANCHE DI CREDITO COOPERATIVO DA RIASSEGNARE AL FONDO PER LA COPERTURA DELLA GARANZIA DELLO STATO DI CUI ALL'ARTICOLO 12 DEL MEDESIMO DECRETO-LEGGE.</t>
  </si>
  <si>
    <t>DAZI C.E.C.A. PER MERCI NON DESTINATE AL TERRITORIO DELLA REPUBBLICA DI SAN MARINO</t>
  </si>
  <si>
    <t>DAZI CECA PER MERCI DESTINATE AL TERRITORIO DELLA REPUBBLICA DI SAN MARINO</t>
  </si>
  <si>
    <t>DEVOLUZIONE DI EREDITA' IN FAVORE DELLO STATO AI SENSI DELL'ARTICOLO 586 DEL CODICE CIVILE</t>
  </si>
  <si>
    <t>DIRITTI DERIVANTI DALLA MAGGIORAZIONE DEL 50% DELLE TARIFFE PER OPERAZIONI EFFETTUATE CON CARATTERE DI URGENZA DI CUI AL SESTO E SETTIMO COMMA DELL'ARTICOLO 19 DELLA LEGGE 1 DICEMBRE 1986, N. 870, DI COMPETENZA DEL DIPARTIMENTO PER I TRASPORTI, LA NAVIGAZIONE ED I SISTEMI INFORMATIVI E STATISTICI</t>
  </si>
  <si>
    <t>DIRITTI DERIVANTI DALLA MAGGIORAZIONE DEL 50% DELLE TARIFFE PER OPERAZIONI EFFETTUATE CON CARATTERE DI URGENZA DI CUI AL SESTO E SETTIMO COMMA DELL'ARTICOLO 19 DELLA LEGGE 1 DICEMBRE 1986, N. 870, DI COMPETENZA DELLA DIREZIONE GENERALE DELLA MOTORIZZAZIONE CIVILE E DEI TRASPORTI IN CONCESSIONE</t>
  </si>
  <si>
    <t>DIRITTI DI SEGRETERIA PER LA PARTECIPAZIONE AI CONCORSI PUBBLICI PER IL RECLUTAMENTO DEI DIRIGENTI SCOLASTICI, AI SENSI DELL'ARTICOLO 1, COMMA 217, DELLA LEGGE N. 208 DEL 28 DICEMBRE 2015, DA RIASSEGNARE AL MINISTERO DELL'ISTRUZIONE, DELL'UNIVERSITA' E DELLA RICERCA PER LO SVOLGIMENTO DELLE PROCEDURE CONCORSUALI</t>
  </si>
  <si>
    <t>DIRITTI DI SEGRETERIA PER LA PARTECIPAZIONE AI CONCORSI PUBBLICI PER IL RECLUTAMENTO DEI DIRIGENTI SCOLASTICI, AI SENSI DELL'ARTICOLO 1, COMMA 217, DELLA LEGGE N. 208 DEL 28 DICEMBRE 2015, DA RIASSEGNARE AL MINISTERO DELL'ISTRUZIONE, PER LO SVOLGIMENTO DELLE PROCEDURE CONCORSUALI</t>
  </si>
  <si>
    <t>DIRITTI DI SEGRETERIA PER LA PARTECIPAZIONE AI CONCORSI PUBBLICI PER L'ACCESSO NEI RUOLI DI DOCENTE NELLA SCUOLA SECONDARIA, DI CUI ALL'ARTICOLO 17, COMMA 2, DEL DECRETO LEGISLATIVO N. 59 DEL 13 APRILE 2017, DA RIASSEGNARE AL MINISTERO DELL'ISTRUZIONE</t>
  </si>
  <si>
    <t>DIRITTI DI SEGRETERIA PER LA PARTECIPAZIONE AI CONCORSI PUBBLICI PER L'ACCESSO NEI RUOLI DI DOCENTE NELLA SCUOLA SECONDARIA, DI CUI ALL'ARTICOLO 17, COMMA 2, DEL DECRETO LEGISLATIVO N. 59 DEL 13 APRILE 2017, DA RIASSEGNARE AL MINISTERO DELL'ISTRUZIONE, DELL'UNIVERSITA' E DELLA RICERCA</t>
  </si>
  <si>
    <t>DIRITTI DI SEGRETERIA RISCOSSI DAGLI UFFICI DELLA CORTE DEI CONTI</t>
  </si>
  <si>
    <t>DIRITTI DOVUTI IN RELAZIONE ALLE OPERAZIONI TECNICHE E TECNICO-AMMINISTRATIVE DI COMPETENZA DEL DIPARTIMENTO PER I TRASPORTI, LA NAVIGAZIONE ED I SISTEMI INFORMATIVI E STATISTICI</t>
  </si>
  <si>
    <t>DIRITTI DOVUTI IN RELAZIONE ALLE OPERAZIONI TECNICHE E TECNICO-AMMINISTRATIVE DI COMPETENZA DEL MINISTERO DELLE INFRASTRUTTURE E DEI TRASPORTI</t>
  </si>
  <si>
    <t>DIRITTI DOVUTI IN RELAZIONE ALLE OPERAZIONI TECNICHE E TECNICO-AMMINISTRATIVE DI COMPETENZA DELLA DIREZIONE GENERALE DELLA MOTORIZZAZIONE CIVILE E DEI TRASPORTI IN CONCESSIONE</t>
  </si>
  <si>
    <t>DIRITTI E TASSE INTROITATI DAGLI UFFICI DIPLOMATICI E CONSOLARI E DAGLI UFFICI DI PUBBLICA SICUREZZA DI FRONTIERA</t>
  </si>
  <si>
    <t>DIRITTI FISSI DOVUTI SU TALUNI GENERI CONTINGENTATI IMMESSI NELLA ZONA FRANCA DI GORIZIA E DA VERSARE ALL'ERARIO DALLA CAMERA DI COMMERCIO, INDUSTRIA, ARTIGIANATO ED AGRICOLTURA DELLA PREDETTA CITTA'</t>
  </si>
  <si>
    <t>DIRITTI INTROITATI DAGLI UFFICI ALL'ESTERO DI I E II CATEGORIA E TASSE RISCOSSE DAGLI UFFICI DI PUBBLICA SICUREZZA DI CONFINE A CARICO DI STRANIERI PROVVISTI DI PASSAPORTO MANCANTE DEL VISTO CONSOLARE</t>
  </si>
  <si>
    <t>DIRITTO DI COMPENSAZIONE (PERFEZIONAMENTO ATTIVO) SULLE ESPORTAZIONI DI MERCE IN LIBERA PRATICA VERSO TALUNI PAESI ASSOCIATI ED I NUOVI STATI MEMBRI</t>
  </si>
  <si>
    <t>DIRITTO FISSO ERARIALE SUI CONCORSI PRONOSTICI</t>
  </si>
  <si>
    <t>DIVIDENDI DOVUTI DALLE SOCIETA' PER AZIONI DERIVATE DALLA TRASFORMAZIONE DEGLI ENTI PUBBLICI NONCHE' UTILI DA VERSARE DA PARTE DEGLI ENTI PUBBLICI IN BASE A DISPOSIZIONI NORMATIVE O STATUTARIE</t>
  </si>
  <si>
    <t>ECCEDENZE DEL GETTITO IRAP DETERMINATE AI SENSI DELL'ARTICOLO 41 DEL DECRETO LEGISLATIVO 15 DICEMBRE 1997, N.446, DA RIASSEGNARE PER LE SOMME NECESSARIE AL FONDO DI COMPENSAZIONE INTERREGIONALE</t>
  </si>
  <si>
    <t>ENTRATE CONNESSE AL SISTEMA DI LICENZE FLEGT PER LE IMPORTAZIONI DI LEGNAME AI SENSI DELL'ARTICOLO 7 DEL D. LGS. 30/10/2014, N. 178, DA RIASSEGNARE AL MINISTERO DELLE POLITICHE AGRICOLE ALIMENTARI E FORESTALI</t>
  </si>
  <si>
    <t>ENTRATE CONNESSE AL SISTEMA DI LICENZE FLEGT PER LE IMPORTAZIONI DI LEGNAME DA RIASSEGNARE AL MINISTERO DELLA DIFESA</t>
  </si>
  <si>
    <t>ENTRATE CONNESSE ALLE ATTIVITA' SVOLTE DAL CENTRO NAZIONALE DI ANALISI DELLE MONETE</t>
  </si>
  <si>
    <t>ENTRATE CONSEGUENTI ALLE DICHIARAZIONI INTEGRATIVE IN MATERIA DI REDDITI DEI FABBRICATI, DI CUI ALL'ARTICOLO 8, COMMA 5, DEL DECRETO-LEGGE 11 LUGLIO 1992, N.333</t>
  </si>
  <si>
    <t>ENTRATE CONSEGUENTI ALLE DICHIARAZIONI SOSTITUTIVE IN MATERIA DEI REDDITI DI FABBRICATI</t>
  </si>
  <si>
    <t>ENTRATE DERIVANTI DA MISURE STRAORDINARIE DI CONTRASTO ALL'EVASIONE FISCALE DA RIASSEGNARE AL FONDO PER LA RIDUZIONE DELLA PRESSIONE FISCALE</t>
  </si>
  <si>
    <t>ENTRATE DERIVANTI DA SANZIONI AMMINISTRATIVE PECUNIARIE EX ART. 2, COMMA 153, DEL DECRETO LEGGE 3 OTTOBRE 2006, N. 262, PER VIOLAZIONI DELLE NORME IN MATERIA DI EURO FALSIFICATI</t>
  </si>
  <si>
    <t>ENTRATE DERIVANTI DA SANZIONI AMMINISTRATIVE PECUNIARIE EX ARTT. 27 E 27-BIS DELLA LEGGE 9 LUGLIO 1990, N. 185 PER TARDIVA COMUNICAZIONE IN TEMA DI ARMAMENTI</t>
  </si>
  <si>
    <t>ENTRATE DERIVANTI DAI SERVIZI E DALLE ATTIVITA' RESI DAL DIPARTIMENTO DELLA RAGIONERIA GENERALE DELLO STATO, NELL'AMBITO DI COMPETENZA</t>
  </si>
  <si>
    <t>ENTRATE DERIVANTI DAI SERVIZI RESI DALL'AMMINISTRAZIONE FINANZIARIA A RICHIESTA E A CARICO DEGLI ENTI GESTORI E ORGANIZZATORI DI CONCORSI PRONOSTICI, MANIFESTAZIONI A PREMIO E DI SORTE</t>
  </si>
  <si>
    <t>ENTRATE DERIVANTI DAL RECUPERO DEI FINANZIAMENTI CONCESSI AI SENSI DELL'ARTICOLO 32 DELLA LEGGE 26 GIUGNO 1990, N. 162</t>
  </si>
  <si>
    <t>ENTRATE DERIVANTI DAL VERSAMENTO DEI COMPENSI DOVUTI DAI COSTITUTORI DI VARIETA' VEGETALI</t>
  </si>
  <si>
    <t>ENTRATE DERIVANTI DAL VERSAMENTO DEL DIRITTO DI SEGRETERIA PER LA PARTECIPAZIONE AI CONCORSI PER IL RECLUTAMENTO DI AVVOCATI E PROCURATORI DELLO STATO</t>
  </si>
  <si>
    <t>ENTRATE DERIVANTI DAL VERSAMENTO DEL DIRITTO DI SEGRETERIA PER LA PARTECIPAZIONE AI CONCORSI PUBBLICI PER IL RECLUTAMENTO DEL PERSONALE DOCENTE ED EDUCATIVO DI CUI ALL'ARTICOLO 400 DEL DECRETO LEGISLATIVO N. 297 DEL 16 APRILE 1994, COME DISPOSTO DALL'ARTICOLO 1, COMMA 111, DELLA LEGGE N. 107 DEL 13 LUGLIO 2015, DA RIASSEGNARE AL MINISTERO DELL'ISTRUZIONE, DELL'UNIVERSITA' E DELLA RICERCA PER LO SVOLGIMENTO DELLE PROCEDURE CONCORSUALI</t>
  </si>
  <si>
    <t>ENTRATE DERIVANTI DAL VERSAMENTO DEL DIRITTO DI SEGRETERIA PER LA PARTECIPAZIONE AI CONCORSI PUBBLICI PER IL RECLUTAMENTO DEL PERSONALE DOCENTE ED EDUCATIVO DI CUI ALL'ARTICOLO 400 DEL DECRETO LEGISLATIVO N. 297 DEL 16 APRILE 1994, COME DISPOSTO DALL'ARTICOLO 1, COMMA 111, DELLA LEGGE N. 107 DEL 13 LUGLIO 2015, DA RIASSEGNARE AL MINISTERO DELL'ISTRUZIONE, DELL'UNIVERSITA' E DELLA RICERCA, PER LO SVOLGIMENTO DELLE PROCEDURE CONCORSUALI</t>
  </si>
  <si>
    <t>ENTRATE DERIVANTI DAL VERSAMENTO DEL DIRITTO DI SEGRETERIA PER LA PARTECIPAZIONE AI CONCORSI PUBBLICI PER IL RECLUTAMENTO DEL PERSONALE DOCENTE ED EDUCATIVO DI CUI ALL'ARTICOLO 400 DEL DECRETO LEGISLATIVO N. 297 DEL 16 APRILE 1994, COME DISPOSTO DALL'ARTICOLO 1, COMMA 111, DELLA LEGGE N. 107 DEL 13 LUGLIO 2015, DA RIASSEGNARE AL MINISTERO DELL'ISTRUZIONE, PER LO SVOLGIMENTO DELLE PROCEDURE CONCORSUALI</t>
  </si>
  <si>
    <t>ENTRATE DERIVANTI DAL VERSAMENTO DEL DIRITTO DI SEGRETERIA PER LA PARTECIPAZIONE ALLE PROVE DI AMMISSIONE ALLE SCUOLE DI SPECIALIZZAZIONE IN MEDICINA DI CUI ALL'ART. 36, COMMA 1, DEL DECRETO LEGISLATIVO N. 368 DEL 1999 E SUCCESSIVE MODIFICAZIONI, DA RIASSEGNARE AL MINISTERO DELL'ISTRUZIONE, DELL'UNIVERSITA' E DELLA RICERCA AI SENSI DELL'ART. 15, COMMA 3, DEL DECRETO-LEGGE 24 GIUGNO 2014, N. 90</t>
  </si>
  <si>
    <t>ENTRATE DERIVANTI DAL VERSAMENTO DEL DIRITTO DI SEGRETERIA PER LA PARTECIPAZIONE ALLE PROVE DI AMMISSIONE ALLE SCUOLE DI SPECIALIZZAZIONE IN MEDICINA DI CUI ALL'ART. 36, COMMA 1, DEL DECRETO LEGISLATIVO N. 368 DEL 1999 E SUCCESSIVE MODIFICAZIONI, DA RIASSEGNARE AL MINISTERO DELL'UNIVERSITA' E DELLA RICERCA AI SENSI DELL'ART. 15, COMMA 3, DEL DECRETO-LEGGE 24 GIUGNO 2014, N. 90</t>
  </si>
  <si>
    <t>ENTRATE DERIVANTI DAL VERSAMENTO DELLE QUOTE CORRISPOSTE DA PARTE DEI CENTRI DI IMBALLAGGIO DELLE UOVA</t>
  </si>
  <si>
    <t>ENTRATE DERIVANTI DAL VERSAMENTO DELLE QUOTE CORRISPOSTE DA PARTE DEI CENTRI DI IMBALLAGGIO DELLE UOVA IN APPLICAZIONE DELLA LEGGE 10 APRILE 1991 N.137</t>
  </si>
  <si>
    <t>ENTRATE DERIVANTI DAL VERSAMENTO DELLE SOMME DI CUI AL COMMA1 DELL'ART.6 DEL DECRETO-LEGGE 2 GENNAIO 1992, N.1</t>
  </si>
  <si>
    <t>ENTRATE DERIVANTI DAL VERSAMENTO DELLE TARIFFE DA PARTE DEGLI INTERESSATI AI FINI DEL RILASCIO DEI CERTIFICATI DI CUI ALL'ART. 1 DELLA LEGGE 21 GIUGNO 1991, N. 192</t>
  </si>
  <si>
    <t>ENTRATE DERIVANTI DAL VERSAMENTO DI UNA QUOTA PARI ALLO 0,5 PER CENTO DEL TOTALE DELLA RACCOLTA DA SCOMMESSE RELATIVE A EVENTI SPORTIVI DI OGNI GENERE, ANCHE IN FORMATO VIRTUALE, FINALIZZATE A MISURE DI SOSTEGNO AL SISTEMA SPORTIVO, AI SENSI DELL'ARTICOLO 217 DEL DECRETO LEGGE N. 34 DEL 19 MAGGIO 2020</t>
  </si>
  <si>
    <t>ENTRATE DERIVANTI DAL VERSAMENTO, DA PARTE DEI SOGGETTI DI CUI ALL'ARTICOLO 24, COMMA 13, LETTERE A) E B), DELLA LEGGE N. 88/2009, DEI CORRISPETTIVI UNA TANTUM DOVUTI PER LA CONCESSIONE DELL'ESERCIZIO E DELLA RACCOLTA A DISTANZA DEI GIOCHI DI CUI AL COMMA 11 DEL MEDESIMO ARTICOLO</t>
  </si>
  <si>
    <t>ENTRATE DERIVANTI DALLA ADDIZIONALE ERARIALE DELLA TASSA AUTOMOBILISTICA DI CUI ALL'ARTICOLO 23, COMMA 21, DEL DECRETO LEGGE N. 98 DEL 2011</t>
  </si>
  <si>
    <t>ENTRATE DERIVANTI DALLA CONCESSIONE DI ATTIVITA' GESTITE DALLO STATO</t>
  </si>
  <si>
    <t>ENTRATE DERIVANTI DALLA DEFINIZIONE DELLE LITI FISCALI PENDENTI</t>
  </si>
  <si>
    <t>ENTRATE DERIVANTI DALLA GESTIONE DEI MONOPOLI LEGALI</t>
  </si>
  <si>
    <t>ENTRATE DERIVANTI DALLA PARTECIPAZIONE ALLA PROCEDURA SELETTIVA PER L'AFFIDAMENTO DELLE CONCESSIONI PER IL DIRITTO DI ESERCIZIO E RACCOLTA TRAMITE RETE FISICA DEI GIOCHI PUBBLICI CONNESSI ALLE SCOMMESSE A QUOTA FISSA E A TOTALIZZATORE NAZIONALE SU EVENTI SPORTIVI, ANCHE IPPICI, E NON SPORTIVI</t>
  </si>
  <si>
    <t>ENTRATE DERIVANTI DALLA PARTECIPAZIONE ALLA PROCEDURA SELETTIVA PER L'AFFIDAMENTO DELLE CONCESSIONI PER L'ESERCIZIO DEI GIOCHI NUMERICI A TOTALIZZATORE NAZIONALE, DEI GIOCHI COMPLEMENTARI E OPZIONALI E DELLE RELATIVE FORME DI PARTECIPAZIONE A DISTANZA</t>
  </si>
  <si>
    <t>ENTRATE DERIVANTI DALLA PARTECIPAZIONE ALLA PROCEDURA SELETTIVA PER L'AFFIDAMENTO DELLE CONCESSIONI PER L'ESERCIZIO DEL GIOCO DEL BINGO TRAMITE RETE FISICA</t>
  </si>
  <si>
    <t>ENTRATE DERIVANTI DALLA PARTECIPAZIONE ALLA PROCEDURA SELETTIVA PER L'AFFIDAMENTO DELLE CONCESSIONI PER L'ESERCIZIO E LA RACCOLTA DEI GIOCHI PUBBLICI ATTRAVERSO IL CANALE A DISTANZA</t>
  </si>
  <si>
    <t>ENTRATE DERIVANTI DALLA RIDUZIONE DEI REGIMI DI ESENZIONE, ESCLUSIONE E FAVORE FISCALE, PREVISTA DALL'ARTICOLO 40, COMMA 1-TER, DEL DECRETO-LEGGE 6 LUGLIO 2011, N.98</t>
  </si>
  <si>
    <t>ENTRATE DERIVANTI DALLA SANATORIA IN MATERIA DI TASSA PER LO SMALTIMENTO DEI RIFIUTI SOLIDI URBANI</t>
  </si>
  <si>
    <t>ENTRATE DERIVANTI DALLA SANATORIA IN MATERIA DI TASSA PER LOSMALTIMENTO DEI RIFIUTI SOLIDI URBANI</t>
  </si>
  <si>
    <t>ENTRATE DERIVANTI DALLA SOPPRESSIONE DELL'AGENZIA AUTONOMA PER LA GESTIONE DEI SEGRETARI COMUNALI E PROVINCIALI DISPOSTA AI SENSI DELL'ARTICOLO 7, COMMA 31-QUATER DEL DECRETO LEGGGE 31 MAGGIO 2010, N. 78</t>
  </si>
  <si>
    <t>ENTRATE DERIVANTI DALLA VENDITA DEI CONTRASSEGNI DI GARANZIA DA APPLICARE SUI RECIPIENTI CONTENENTI AGRI O AGRO DI VINO-ACETO</t>
  </si>
  <si>
    <t>ENTRATE DERIVANTI DALLA VENDITA DEI VEICOLI DI SERVIZIO NON PIU' UTILIZZATI DALLO STATO</t>
  </si>
  <si>
    <t>ENTRATE DERIVANTI DALL'ADOZIONE DELLE MISURE DI CUI AL COMMA 14 QUATER, DELL'ARTICOLO 14 DEL DECRETO-LEGGE 31 MAGGIO 2010, N. 78</t>
  </si>
  <si>
    <t>ENTRATE DERIVANTI DALL'APPLICAZIONE DEL COMBINATO DISPOSTO DEGLI ARTICOLI 113 E 119 DEL DECRETO DEL PRESIDENTE DELLA REPUBBLICA 24 LUGLIO 1977, N.616 RELATIVE AGLI ENTI SOPPRESSI UBICATI NELLE REGIONI A STATUTO SPECIALE</t>
  </si>
  <si>
    <t>ENTRATE DERIVANTI DALL'ASSEGNAZIONE DI DIRITTI D'USO DI FREQUENZE RADIOELETTRICHE A OPERATORI DI COMUNICAZIONI ELETTRONICHE</t>
  </si>
  <si>
    <t>ENTRATE DERIVANTI DALL'ATTUAZIONE DELLE DISPOSIZIONI DI CUI ALL'ARTICOLO 2, COMMA 3, DEL DECRETO-LEGGE 13 AGOSTO 2011, N. 138</t>
  </si>
  <si>
    <t>ENTRATE DERIVANTI DALLE CONCESSIONI DEL DIRITTO DI ESERCIZIO DELLE ATTIVITA' CORRELATE ALLE LOTTERIE NAZIONALI AD ESTRAZIONE ISTANTANEA, AI SENSI DELL'ARTICOLO 21, COMMI DA 1 A 6, DEL DECRETO-LEGGE N. 78/2009, CONVERTITO DALLA LEGGE N. 102/2009</t>
  </si>
  <si>
    <t>ENTRATE DERIVANTI DALLE DISPOSIZIONI PER LA PRODUZIONE A SCOPO DI COMMERCIALIZZAZIONE E LA COMMERCIALIZZAZIONE DI PRODOTTI SEMENTIERI AI SENSI DEL DECRETO LEGISLATIVO 2 FEBBRAIO 2021, N. 20.</t>
  </si>
  <si>
    <t>ENTRATE DERIVANTI DALLE DISPOSIZIONI PER LA PRODUZIONE E LA COMMERCIALIZZAZIONE DEI MATERIALI DI MOLTIPLICAZIONE DELLA VITE PREVISTE DAL DECRETO LEGISLATIVO 2 FEBBRAIO 2021, N. 16.</t>
  </si>
  <si>
    <t>ENTRATE DERIVANTI DALLE DISPOSIZIONI PER LA PRODUZIONE E LA COMMERCIALIZZAZIONE DEI MATERIALI DI MOLTIPLICAZIONE E DELLE PIANTE DA FRUTTO E DELLE ORTIVE, AI SENSI DEL DECRETO LEGISLATIVO 2 FEBBRAIO 2021, N. 18.</t>
  </si>
  <si>
    <t>ENTRATE DERIVANTI DALLE MAGGIORAZIONI DELLE TARIFFE DEL PEDAGGIO AUTOSTRADALE PREVISTE DALL'ARTICOLO 15 DEL DECRETO-LEGGE 31 MAGGIO 2010, N. 78</t>
  </si>
  <si>
    <t>ENTRATE DERIVANTI DALLE OFFERTE PRESENTATE PER LE CONCESSIONI DEL DIRITTO DI ESERCIZIO E RACCOLTA IN RETE FISICA DI GIOCHI SU BASE IPPICA, AI SENSI DEL DECRETO-LEGGE N.149/2008, ARTICOLO 1-BIS, COMMA 5</t>
  </si>
  <si>
    <t>ENTRATE DERIVANTI DALLE OFFERTE PRESENTATE PER LE CONCESSIONI DEL DIRITTO DI ESERCIZIO E RACCOLTA TRAMITE RETE FISICA PRESSO NEGOZI PER LA COMMERCIALIZZAZIONE DI PRODOTTI DI GIOCO PUBBLICI AI SENSI DELL'ART. 10, COMMA 9 OCTIES DEL D.L. 2 MARZO 2012, N. 16, CONVERTITO DALLA LEGGE 26 APRILE 2012, N. 44</t>
  </si>
  <si>
    <t>ENTRATE DERIVANTI DALLE OFFERTE PRESENTATE PER LE CONCESSIONI DEL DIRITTO DI ESERCIZIO IN RETE FISICA DI TORNEI DI POKER SPORTIVO AI SENSI DELL'ART. 10, COMMA 8 BIS DEL D.L. 2 MARZO 2012, N. 16, CONVERTITO DALLA LEGGE 26 APRILE 2012, N. 44</t>
  </si>
  <si>
    <t>ENTRATE DERIVANTI DALLE OFFERTE PRESENTATE PER LE CONCESSIONI NOVENNALI DEL DIRITTO DI ESERCIZIO E RACCOLTA FISICA SU BASE IPPICA E SPORTIVA PRESSO PUNTI DI VENDITA, AVENTI COME ATTIVITA' PRINCIPALE O ACCESSORIA LA COMMERCIALIZZAZIONE DI PRODOTTI DI GIOCO PUBBLICI, AI SENSI DELL'ARTICOLO 24, COMMI 37 E 38, DEL DECRETO-LEGGE N. 98 DEL 2011</t>
  </si>
  <si>
    <t>ENTRATE DI COMPETENZA DELL'EX CASSA PER IL SOCCORSO E L'ASSISTENZA ALLE VITTIME DEL DELITTO</t>
  </si>
  <si>
    <t>ENTRATE DI PERTINENZA DEL MINISTERO DEGLI AFFARI ESTERI</t>
  </si>
  <si>
    <t>ENTRATE DI PERTINENZA DEL MINISTERO DEGLI AFFARI ESTERI E DELLA COOPERAZIONE INTERNAZIONALE</t>
  </si>
  <si>
    <t>ENTRATE DI PERTINENZA DEL MINISTERO DEI BENI E DELLE ATTIVITA' CULTURALI E DEL TURISMO</t>
  </si>
  <si>
    <t>ENTRATE DI PERTINENZA DEL MINISTERO DEL TURISMO</t>
  </si>
  <si>
    <t>ENTRATE DI PERTINENZA DEL MINISTERO DELLA DIFESA</t>
  </si>
  <si>
    <t>ENTRATE DI PERTINENZA DEL MINISTERO DELLA TRANSIZIONE ECOLOGICA</t>
  </si>
  <si>
    <t>ENTRATE DI PERTINENZA DEL MINISTERO DELLE POLITICHE AGRICOLE, ALIMENTARI E FORESTALI</t>
  </si>
  <si>
    <t>ENTRATE DI PERTINENZA DEL MINISTERO DELLE POLITICHE AGRICOLE, ALIMENTARI, FORESTALI E DEL TURISMO</t>
  </si>
  <si>
    <t>ENTRATE DI PERTINENZA DEL MINISTERO PER I BENI E LE ATTIVITA' CULTURALI</t>
  </si>
  <si>
    <t>ENTRATE DI PERTINENZA DEL MINISTERO PER I BENI E LE ATTIVITA' CULTURALI E PER IL TURISMO</t>
  </si>
  <si>
    <t>ENTRATE E PROVENTI VARI DERIVANTI DALL'AMMINISTRAZIONE DEI PATRIMONI SILVO-PASTORALI DI COMUNI ED ALTRI ENTI</t>
  </si>
  <si>
    <t>ENTRATE EVENTUALI DIVERSE CONCERNENTI I MONOPOLI</t>
  </si>
  <si>
    <t>ENTRATE EVENTUALI DIVERSE CONCERNENTI LE IMPOSTE SUI CONSUMIE LE DOGANE</t>
  </si>
  <si>
    <t>ENTRATE EVENTUALI E DIVERSE CONCERNENTI IL MINISTERO DEGLI AFFARI ESTERI</t>
  </si>
  <si>
    <t>ENTRATE EVENTUALI E DIVERSE CONCERNENTI IL MINISTERO DEI BENI E DELLE ATTIVITA' CULTURALI E DEL TURISMO</t>
  </si>
  <si>
    <t>ENTRATE EVENTUALI E DIVERSE CONCERNENTI IL MINISTERO DEL TURISMO</t>
  </si>
  <si>
    <t>ENTRATE EVENTUALI E DIVERSE CONCERNENTI IL MINISTERO DELLA TRANSIZIONE ECOLOGICA</t>
  </si>
  <si>
    <t>ENTRATE EVENTUALI E DIVERSE CONCERNENTI IL MINISTERO DELL'AMBIENTE E DELLA TUTELA DEL TERRITORIO E DEL MARE</t>
  </si>
  <si>
    <t>ENTRATE EVENTUALI E DIVERSE CONCERNENTI IL MINISTERO DELL'ISTRUZIONE</t>
  </si>
  <si>
    <t>ENTRATE EVENTUALI E DIVERSE CONCERNENTI IL MINISTERO DELL'UNIVERSITA' E DELLA RICERCA</t>
  </si>
  <si>
    <t>ENTRATE EVENTUALI E DIVERSE CONCERNENTI IL MINISTERO PER I BENI E LE ATTIVITA' CULTURALI</t>
  </si>
  <si>
    <t>ENTRATE EVENTUALI E DIVERSE CONCERNENTI IL MINISTERO PER I BENI E LE ATTIVITA' CULTURALI E PER IL TURISMO</t>
  </si>
  <si>
    <t>ENTRATE EVENTUALI E DIVERSE CONCERNENTI IL MINISTERO PER LE POLITICHE AGRICOLE, ALIMENTARI E FORESTALI</t>
  </si>
  <si>
    <t>ENTRATE PROPRIE DELLA SCUOLA SUPERIORE DELLA PUBBLICA AMMINISTRAZIONE DA DESTINARE AL FONDO DI CUI ALL'ARTICOLO 29, COMMA 4, DEL DECRETO LEGISLATIVO 3 FEBBRAIO 1993, N. 29 E SUCCESSIVE MODIFICAZIONI</t>
  </si>
  <si>
    <t>ENTRATE PROVENIENTI DA GESTIONI VARIE</t>
  </si>
  <si>
    <t>ENTRATE RISERVATE ALL'ERARIO DELLO STATO DERIVANTI DALLA ADDIZIONALE STRAORDINARIA DA APPLICARSI AI TRIBUTI DIRETTI</t>
  </si>
  <si>
    <t>ENTRATE RISERVATE ALL'ERARIO DELLO STATO DERIVANTI DALLA PROROGA DELL'ADDIZIONALE STRAORDINARIA ALLE IMPOSTE DIRETTE</t>
  </si>
  <si>
    <t>EROGAZIONI LIBERALI IN DENARO PER GLI INVESTIMENTI IN FAVORE DEGLI ISTITUTI DEL SISTEMA NAZIONALE DI ISTRUZIONE, PER LA REALIZZAZIONE DI NUOVE STRUTTURE SCOLASTICHE, LA MANUTENZIONE E IL POTENZIAMENTO DI QUELLE ESISTENTI E PER GLI INTERVENTI A SOSTEGNO DELL'OCCUPABILITA' DEGLI STUDENTI DA RIASSEGNARE AD APPOSITO FONDO DEL MINISTERO DELL'ISTRUZIONE, AI SENSI DELL'ARTICOLO 1, COMMA 148, DELLA LEGGE 13 LUGLIO 2015, N. 107</t>
  </si>
  <si>
    <t>EROGAZIONI LIBERALI IN DENARO PER GLI INVESTIMENTI IN FAVORE DEGLI ISTITUTI DEL SISTEMA NAZIONALE DI ISTRUZIONE, PER LA REALIZZAZIONE DI NUOVE STRUTTURE SCOLASTICHE, LA MANUTENZIONE E IL POTENZIAMENTO DI QUELLE ESISTENTI E PER GLI INTERVENTI A SOSTEGNO DELL'OCCUPABILITA' DEGLI STUDENTI DA RIASSEGNARE AD APPOSITO FONDO DEL MINISTERO DELL'ISTRUZIONE, DELL'UNIVERSITA' E DELLA RICERCA, AI SENSI DELL'ARTICOLO 1, COMMA 148, DELLA LEGGE 13 LUGLIO 2015, N. 107</t>
  </si>
  <si>
    <t>FONDO CAUZIONI G.P.L. IN BOMBOLE AI SENSI DELL'ART. 4 DELLA LEGGE 1 OTTOBRE 1985, N. 539</t>
  </si>
  <si>
    <t>GETTITO DELL'ACCISA SUL CONSUMO DI TABACCHI RISERVATO ALL'ERARIO, AI SENSI DEL DECRETO LEGGE N. 201 DEL 2011, ARTICOLO 48</t>
  </si>
  <si>
    <t>GETTITO DELL'IMPOSTA SUL CONSUMO DI TABACCHI RISERVATO ALL'ERARIO, AI SENSI DEL DECRETO LEGGE N. 201 DEL 2011, ARTICOLO 48</t>
  </si>
  <si>
    <t>IMPORTI COMPENSATIVI ADESIONE APPLICABILI, A DECORRERE DALL'1 GENNAIO 1978, NEGLI SCAMBI DI TALUNI PRODOTTI LATTIERO-CASEARI CON IL REGNO UNITO, DI PERTINENZA DEL FEOGA, SEZIONE GARANZIA</t>
  </si>
  <si>
    <t>IMPORTI COMPENSATIVI ADESIONE APPLICATI NEGLI SCAMBI CON I NUOVI STATI MEMBRI NEL QUADRO DELLA POLITICA AGRICOLA COMUNE</t>
  </si>
  <si>
    <t>IMPORTI COMPENSATIVI MONETARI APPLICATI AGLI SCAMBI DI PRODOTTI AGRICOLI CON I PAESI TERZI</t>
  </si>
  <si>
    <t>IMPORTI COMPENSATIVI MONETARI RISCOSSI NEGLI SCAMBI CON GLI STATI MEMBRI DELLA CEE DA DEVOLVERE ALLE COMUNITA' EUROPEE</t>
  </si>
  <si>
    <t>IMPORTI DELLE PRESTAZIONI DEL FONDO SOCIALE EUROPEO CONCESSE DALLA COMMISSIONE C.E.E. A FAVORE DELL'ITALIA</t>
  </si>
  <si>
    <t>IMPOSIZIONI APPLICABILI ALL'ESPORTAZIONE DEI PRODOTTI AGRICOLI A TITOLO DI RECUPERO DEGLI AIUTI CONCESSI PER CONTO DELLE COMUNITA' EUROPEE NELL'AMBITO DEGLI INTERVENTI DI MERCATO, DA REINTEGRARE ALL'ORGANISMO NAZIONALE DI INTERVENTO A.I.M.A.</t>
  </si>
  <si>
    <t>IMPOSTA DI CONSUMO SUI PRODOTTI ACCESSORI AI TABACCHI DA FUMO</t>
  </si>
  <si>
    <t>IMPOSTA DI CONSUMO SUI PRODOTTI SUCCEDANEI DEI PRODOTTI DA FUMO</t>
  </si>
  <si>
    <t>IMPOSTA ERARIALE IN AGGIUNTA AI DIRITTI DI APPRODO E PARTENZA DEGLI AEROMOBILI</t>
  </si>
  <si>
    <t>IMPOSTA ERARIALE SUI VOLI DEI PASSEGGERI DI AEROTAXI DI CUI ALL'ARTICOLO 3-SEXIES, COMMA 1 LETT. A), DEL DECRETO-LEGGE 2 MARZO 2012, N. 16, CONVERTITO, CON MODIFICAZIONI, DALLA LEGGE 26 APRILE 2012, N. 44</t>
  </si>
  <si>
    <t>IMPOSTA IMMOBILIARE SULLE PIATTAFORME MARINE RISERVATA ALL'ERARIO</t>
  </si>
  <si>
    <t>IMPOSTA MUNICIPALE PROPRIA RISERVATA ALL'ERARIO DERIVANTE DAGLI IMMOBILI AD USO PRODUTTIVO CLASSIFICATI NEL GRUPPO CATASTALE D</t>
  </si>
  <si>
    <t>IMPOSTA MUNICIPALE PROPRIA RISERVATA ALL'ERARIO, AI SENSI DEL DECRETO LEGGE N. 201 DEL 2011, ARTICOLO 13, COMMA 11</t>
  </si>
  <si>
    <t>IMPOSTA PATRIMONIALE SULL'AMMONTARE DEL VALORE NETTO DEI FONDI IMMOBILIARI CHIUSI DI CUI ALL'ART. 37 DEL DECRETO LEGISLATIVO 24 FEBBRAIO 1998, N. 58</t>
  </si>
  <si>
    <t>IMPOSTA SOSTITUTIVA "NUOVI RESIDENTI" EX ART. 24-BIS DEL TUIR</t>
  </si>
  <si>
    <t>IMPOSTA SOSTITUTIVA \NUOVI RESIDENTI\" EX ART. 24-BIS DEL TUIR"</t>
  </si>
  <si>
    <t>IMPOSTA SOSTITUTIVA DELLE IMPOSTE IPOTECARIA E CATASTALE SUI CONTRATTI DI LOCAZIONE FINANZIARIA DI IMMOBILI IN CORSO DI ESECUZIONE AL 1 GENNAIO 2011</t>
  </si>
  <si>
    <t>IMPOSTA SOSTITUTIVA DELLE IMPOSTE SUI REDDITI DA APPLICARE AI FONDI PENSIONE ED ALLE ALTRE FORME PENSIONISTICHE COMPLEMENTARI ED INDIVIDUALI AI SENSI DEGLI ARTICOLI 14, 14-BIS, 14-TER E 14-QUATER DEL DECRETO LEGISLATIVO 21 APRILE 1993, N.124, COME INTRODOTTI DAGLI ARTICOLI 5,6,7 ED 8 DEL DECRETO LEGISLATIVO N.47 DEL 18 FEBBRAIO 2000</t>
  </si>
  <si>
    <t>IMPOSTA SOSTITUTIVA DELLE IMPOSTE SUI REDDITI, DELLE RELATIVE ADDIZIONALI E DELL'IMPOSTA REGIONALE SULLE ATTIVITA' PRODUTTIVE, APPLICATA AGLI IMPORTI DERIVANTI DALL'ADEGUAMENTO DEI REDDITI DI IMPRESA E LAVORO AUTONOMO, NONCHE' DELLA BASE IMPONIBILE IRAP</t>
  </si>
  <si>
    <t>IMPOSTA SOSTITUTIVA DELL'IMPOSTA SUI REDDITI (GIA' IMPOSTA SUL REDDITO DELLE PERSONE FISICHE), DELL'IMPOSTA SUL REDDITO DELLE SOCIETA' (GIA' IMPOSTA SUL REDDITO DELLE PERSONE GIURIDICHE) E DELL'IMPOSTA REGIONALE SULLE ATTIVITA' PRODUTTIVE DOVUTA DAGLI ESERCENTI ATTIVITA' DI IMPRESA CHE HANNO PROCEDUTO ALLA REGOLARIZZAZIONE DELLE SCRITTURE CONTABILI PER L'ADEGUAMENTO DELLE RIMANENZE DI MAGAZZINO</t>
  </si>
  <si>
    <t>IMPOSTA SOSTITUTIVA DELL'IMPOSTA SUL REDDITO DELLE PERSONE FISICHE, DELL'IMPOSTA SUL REDDITO DELLE SOCIETA' E DELL'IRAP, SUL MAGGIOR VALORE DELLE RIMANENZE FINALI DETERMINATO PER EFFETTO DELLA PRIMA APPLICAZIONE DELL'ARTICOLO 92-BIS DEL T.U. DELLE IMPOSTE SUI REDDITI, APPROVATO CON D.P.R. DEL 22 DICEMBRE 1986, N. 917</t>
  </si>
  <si>
    <t>IMPOSTA SOSTITUTIVA DELL'IMPOSTA SUL REDDITO DELLE SOCIETA' (GIA' IMPOSTA SUL REDDITO DELLE PERSONE GIURIDICHE) E DELL'IMPOSTA REGIONALE SULLE ATTIVITA' PRODUTTIVE PARI AL 19 PER CENTO DELL'AMMONTARE DEL FONDO DI COPERTURA DI RISCHI SU CREDITI ISCRITTO NEL BILANCIO RELATIVO ALL'ESERCIZIO IN CORSO AL 1 GENNAIO 1999, TRASFERITO AL FONDO PER RISCHI BANCARI GENERALI AI SENSI DELL'ART.22 DELLA LEGGE 21 NOVEMBRE 2000, N.342</t>
  </si>
  <si>
    <t>IMPOSTA SOSTITUTIVA DELL'IRES E DELL'IRAP SULLE PLUSVALENZE RELATIVE A IMMOBILI DELLE SOCIETA' DI INVESTIMENTO IMMOBILIARE QUOTATE</t>
  </si>
  <si>
    <t>IMPOSTA SOSTITUTIVA PER LE ATTIVITA' FINANZIARIE E PATRIMONIALI OGGETTO DI EMERSIONE SUCCESSIVAMENTE DISMESSE, DOVUTA AI SENSI DEL DECRETO LEGGE N. 201 DEL 2011, ARTICOLO 19, COMMA 12</t>
  </si>
  <si>
    <t>IMPOSTA SOSTITUTIVA SU DISAVANZI DA ANNULLAMENTO</t>
  </si>
  <si>
    <t>IMPOSTA SOSTITUTIVA SUI REDDITI DELLE PERSONE FISICHE TITOLARI DI REDDITI DA PENSIONE DI FONTE ESTERA CHE TRASFERISCONO LA PROPRIA RESIDENZA FISCALE NEL MEZZOGIORNO AI SENSI DELL'ARTICOLO 24-TER DEL TUIR</t>
  </si>
  <si>
    <t>IMPOSTA SOSTITUTIVA SUI REDDITI DI CUI ALL'ART.44, COMMA 1, LETTERA G-QUINQUIES DEL TESTO UNICO DELLE IMPOSTE SUI REDDITI</t>
  </si>
  <si>
    <t>IMPOSTA SOSTITUTIVA SULLE INDENNITA' DI ESPROPRIO DELLE AREEFABBRICABILI</t>
  </si>
  <si>
    <t>IMPOSTA STRAORDINARIA PROGRESSIVA SUL PATRIMONIO</t>
  </si>
  <si>
    <t>IMPOSTA STRAORDINARIA SULLE ATTIVITA' FINANZIARIE E PATRIMONIALI DETENUTE FUORI DEL TERRITORIO NAZIONALE, DA RIMPATRIARE AI SENSI DELL'ARTICOLO 13-BIS DEL DECRETO-LEGGE 1 LUGLIO 2009, N. 78. CONVERTITO, CON MODIFICAZIONI, DALLA LEGGE 3 AGOSTO 2009, N. 102</t>
  </si>
  <si>
    <t>IMPOSTA SUI CONSUMI DI CARBONE, COKE DI PETROLIO, BITUME DI ORIGINE NATURALE EMULSIONATO DENOMINATO \ORIMULSION\" IMPIEGATI NEGLI IMPIANTI DI COMBUSTIONE"</t>
  </si>
  <si>
    <t>IMPOSTA SUI REDDITI GIA' IMPOSTA SUL REDDITO DELLE PERSONE FISICHE</t>
  </si>
  <si>
    <t>IMPOSTA SUI SERVIZI DIGITALI</t>
  </si>
  <si>
    <t>IMPOSTA SUI TRASFERIMENTI DI DENARO ALL'ESTERO EFFETTUATI PER MEZZO DEGLI ISTITUTI DI PAGAMENTO CHE OFFRONO IL SERVIZIO DI RIMESSA DI SOMME DI DENARO</t>
  </si>
  <si>
    <t>IMPOSTA SUL CONSUMO DEI MANUFATTI IN PLASTICA CON SINGOLO IMPIEGO</t>
  </si>
  <si>
    <t>IMPOSTA SUL CONSUMO DEI TABACCHI</t>
  </si>
  <si>
    <t>IMPOSTA SUL CONSUMO DEI TABACCHI IMPORTATI DIRETTAMENTE DA PRIVATI</t>
  </si>
  <si>
    <t>IMPOSTA SUL CONSUMO DEL CACAO NATURALE O COMUNQUE LAVORATO, DELLE BUCCE E PELLICOLE DI CACAO E DEL BURRO DI CACAO</t>
  </si>
  <si>
    <t>IMPOSTA SUL CONSUMO DEL CAFFE'</t>
  </si>
  <si>
    <t>IMPOSTA SUL CONSUMO DELLE BANANE FRESCHE E SECCHE E DELLE FARINE DI BANANE</t>
  </si>
  <si>
    <t>IMPOSTA SUL CONSUMO DI BEVANDE ANALCOLICHE PRODOTTE CON L'AGGIUNTA DI EDULCORANTE (SUGARY DRINKS)</t>
  </si>
  <si>
    <t>IMPOSTA SUL REDDITO D'IMPRESA</t>
  </si>
  <si>
    <t>IMPOSTA SULLE EMISSIONI DI BIOSSIDO DI CARBONIO DELLE NUOVE AUTOVETTURE</t>
  </si>
  <si>
    <t>IMPOSTA SULLE TRANSAZIONI DIGITALI</t>
  </si>
  <si>
    <t>IMPOSTE SOSTITUTIVE SU RISERVE E FONDI IN SOSPENSIONE D'IMPOSTA, SUI SALDI ATTIVI DI RIVALUTAZIONE COSTITUITI AI SENSI DELLE LEGGI 408 DEL 1990 E 413 DEL 1991, NONCHE' SULLA DIFFERENZA TRA IL VALORE DELLE AZIONI O QUOTE RICEVUTE E IL LORO COSTO FISCALMENTE RICONOSCIUTO IN RELAZIONE AD OPERAZIONI DI CONFERIMENTO EFFETTUATE AI SENSI DELL'ARTICOLO34 DELLA LEGGE 576 DEL 1975 E DELL'ARTICOLO 10 DELLA LEGGE 904 DEL 1977.</t>
  </si>
  <si>
    <t>INCREMENTO DELL'ADDIZIONALE ERARIALE DELLA TASSA AUTOMOBILISTICA, AI SENSI DELL'ARTICOLO 48 DEL DECRETO LEGGE N. 201 DEL 2011.</t>
  </si>
  <si>
    <t>INDENNITA' DI MORA E PENE PECUNIARIE RELATIVE ALLA RISCOSSIONE DELLE IMPOSTE E TASSE, ESCLUSE QUELLE RIGUARDANTI LE IMPOSTE DIRETTE E LE IMPOSTE DI PRODUZIONE VERSATE DIRETTAMENTE DAI DEBITORI</t>
  </si>
  <si>
    <t>INDENNITA' ED INTERESSI DI MORA CONCERNENTI LE ENTRATE DEI MONOPOLI</t>
  </si>
  <si>
    <t>INTERESSI DOVUTI DALLA REPUBBLICA DI MALTA SUI CREDITI FINANZIARI CONCESSI DAL GOVERNO DELLA REPUBBLICA ITALIANA, IN ESECUZIONE DEI PROTOCOLLI RELATIVI ALL'ASSISTENZA FINANZIARIA, ECONOMICA E TECNICA TRA LA PREDETTA REPUBBLICA DI MALTA E QUELLA ITALIANA.</t>
  </si>
  <si>
    <t>INTERESSI DOVUTI SU CREDITI DEL MINISTERO DEI BENI E DELLE ATTIVITA' CULTURALI E DEL TURISMO</t>
  </si>
  <si>
    <t>INTERESSI DOVUTI SU CREDITI DEL MINISTERO DEL TURISMO</t>
  </si>
  <si>
    <t>INTERESSI DOVUTI SU CREDITI DEL MINISTERO PER I BENI E LE ATTIVITA' CULTURALI</t>
  </si>
  <si>
    <t>INTERESSI DOVUTI SU CREDITI DEL MINISTERO PER I BENI E LE ATTIVITA' CULTURALI E PER IL TURISMO</t>
  </si>
  <si>
    <t>INTERESSI MATURATI SUGLI STRUMENTI FINANZIARI DELLE BANCHE, DESTINATI ALLE OPERAZIONI TEMPORANEE DI SCAMBIO FRA TITOLI DI STATO E STRUMENTI FINANZIARI O PASSIVITA' DELLE BANCHE STESSE, ED EVENTUALI CONGUAGLI ATTIVI EFFETTUATI ALL'ATTO DELL'ASSEGNAZIONE DEI TITOLI</t>
  </si>
  <si>
    <t>INTERESSI RELATIVI ALLE ANTICIPAZIONI DI LIQUIDITA' CONCESSE PER IL PAGAMENTO DEI DEBITI DEGLI ENTI LOCALI, DELLE REGIONI E PROVINCE AUTONOME E PER L'ANTICIPO DI RISORSE IN FAVORE DELLE REGIONI A TITOLO DI FINANZIAMENTO SANITARIO CORRENTE, AI SENSI DEGLI ARTICOLI 116 E 117 DEL DECRETO LEGGE N. 34 DEL 19 MAGGIO 2020.</t>
  </si>
  <si>
    <t>INTERESSI SULLE SOMME ANTICIPATE ALLE REGIONI PER IL RISANAMENTO STRUTTURALE DEI SERVIZI SANITARI REGIONALI</t>
  </si>
  <si>
    <t>INTROITI DERIVANTI DA EROGAZIONI EFFETTUATE, A FAVORE DEL MINISTERO DELLA DIFESA, DA AMMINISTRAZIONI PUBBLICHE, ENTI, ORGANISMI PUBBLICI E PRIVATI NONCHE', LIMITATAMENTE AI RIMBORSI DI MISSIONE ED AGLI EMOLUMENTI IN FAVORE DEL PERSONALE RICONOSCIUTI ALLE STRUTTURE DEI MINISTERI TITOLARI DELLE RELATIVE GESTIONI, DALL'UNIONE EUROPEA, IN RELAZIONE ALLA CHIUSURA DEI CONTI CORRENTI DI TESORERIA AI SENSI DELL'ARTICOLO 44-TER DELLA L. 31 DICEMBRE 2009, N. 196.</t>
  </si>
  <si>
    <t>INTROITI DERIVANTI DA EROGAZIONI EFFETTUATE, A FAVORE DELLA GUARDIA DI FINANZA, DA AMMINISTRAZIONI PUBBLICHE, ENTI, ORGANISMI PUBBLICI E PRIVATI PER PRESTAZIONI E SERVIZI, IN RELAZIONE ALLA CHIUSURA DEI CONTI CORRENTI DI TESORERIA AI SENSI DELL'ARTICOLO 44-TER DELLA L. 31 DICEMBRE 2009, N. 196.</t>
  </si>
  <si>
    <t>INTROITI DERIVANTI DALLE DISMISSIONI DEGLI IMMOBILI IN USO AL MINISTERO DELLA DIFESA, INCLUSI QUELLI DI CARATTERE RESIDENZIALE</t>
  </si>
  <si>
    <t>INTROITI DERIVANTI DALLE SANZIONI, INERENTI LE RELAZIONI COMMERCIALI IN MATERIA DI CESSIONE DI PRODOTTI AGRICOLI E AGROALIMENTARI, DI CUI AI COMMI 5, 6 E 7 DELL'ARTICOLO 62 DEL DECRETO LEGGE 24 GENNAIO 2012, N. 1, IRROGATE DALL'AUTORITA' GARANTE PER LA CONCORRENZA ED IL MERCATO</t>
  </si>
  <si>
    <t>INTROITI RELATIVI A CONSULENZE O SERVIZI AGGIUNTIVI RISPETTO A QUELLI ORDINARI FORNITI DALLE AMMINISTRAZIONI PUBBLICHE IN BASE A CONVENZIONI STIPULATE CON SOGGETTI PUBBLICI O PRIVATI DA RIASSEGNARE NELLA MISURA PREVISTA DAL COMMA 3, DELL'ARTICOLO 43 DELLA LEGGE 449 DEL 1997</t>
  </si>
  <si>
    <t>MAGGIORAZIONE STANDARD DEL TRIBUTO COMUNALE SUI RIFIUTI E SUI SERVIZI, RISERVATA INTERAMENTE ALLO STATO AI SENSI DELL'ART. 10, COMMA 2, LETTERA C) DEL D.L. 08 APRILE 2013, N 35</t>
  </si>
  <si>
    <t>MAGGIORAZIONE STANDARD DEL TRIBUTO COMUNALE SUI RIFIUTI E SUI SERVIZI, RISERVATA INTERAMENTE ALLO STATO AI SENSI DELL'ART. 10, COMMA 2, LETTERA C) DEL D.L. 08 APRILE 2013, N° 35</t>
  </si>
  <si>
    <t>MAGGIORI INTROITI ICI CONSEGUITI PER EFFETTO DELLA DETERMINAZIONE DELLA RENDITA CATASTALE DEFINITIVA</t>
  </si>
  <si>
    <t>PARTECIPAZIONE DELLO STATO AGLI UTILI DI GESTIONE DELL'ISTITUTO DI EMISSIONE</t>
  </si>
  <si>
    <t>PRELIEVI ED ALTRI IMPOSIZIONI FISSATE DALLE ISTITUZIONI DELLA UNIONE EUROPEA ALL'ESPORTAZIONE VERSO I PAESI TERZI NEL QUADRO DELLA POLITICA AGRICOLA COMUNE</t>
  </si>
  <si>
    <t>PROVENTI DELLE SANZIONI AMMINISTRATIVE APPLICATE A TUTELA DEL DIRITTO DI AUTORE DA RIASSEGNARE IN MISURA PARI AL 50 PER CENTO ALLO STATO DI PREVISIONE DEL MINISTERO DELLA GIUSTIZIA E NELLA RESTANTE MISURA ALLA STATO DI PREVISIONE DEL MINISTERO DELL'ECONOMIA E DELLE FINANZE</t>
  </si>
  <si>
    <t>PROVENTI DELLE SANZIONI DOVUTE PER TRASGRESSIONE ALLE NORME SULLA TUTELA DEL PATRIMONIO MOBILE</t>
  </si>
  <si>
    <t>PROVENTI DELL'INDENNIZZO DI USURA DI CUI ALL'ART. 34 DEL DECRETO LEGISLATIVO 30 APRILE 1992, N. 285 (NUOVO CODICE DELLA STRADA)</t>
  </si>
  <si>
    <t>PROVENTI DELL'INDENNIZZO DI USURA, DI CUI AL COMMA 5 DELL'ARTICOLO 10-BIS DEL TESTO UNICO DELLE NORME SULLA CIRCOLAZIONE STRADALE, APPROVATO CON DECRETO DEL PRESIDENTE DELLA REPUBBLICA 15 GIUGNO 1959, N.393 E SUCCESSIVE MODIFICAZIONI.</t>
  </si>
  <si>
    <t>PROVENTI DERIVANTI DA DONAZIONI O DA DISPOSIZIONI TESTAMENTARIE, DALLA VENDITA DI ATTIVITA' MOBILIARI ED IMMOBILIARI CONFISCATE DALL'AUTORITA' GIUDIZIARIA E CORRISPONDENTI A SOMME SOTTRATTE ILLECITAMENTE ALLA PUBBLICA AMMINISTRAZIONE NONCHE' ALTRE ENTRATE DA DESTINARE AL FONDO AMMORTAMENTO DEI TITOLI DI STATO</t>
  </si>
  <si>
    <t>PROVENTI DERIVANTI DA DONAZIONI O DISPOSIZIONI TESTAMENTARIE ED ALTRI PROVENTI DA DESTINARE AL FONDO AMMORTAMENTO DEI TITOLI DI STATO</t>
  </si>
  <si>
    <t>PROVENTI DERIVANTI DA SANZIONI PECUNIARIE IRROGATE DALL'AUTORITA' PER LE GARANZIE NELLE COMUNICAZIONI, AI SENSI DELLE LEGGI N.249/97 E N.481/95</t>
  </si>
  <si>
    <t>PROVENTI DERIVANTI DA SERVIZI RESI DALLA AMMINISTRAZIONE STATALE DELLE ANTICHITA' E BELLE ARTI</t>
  </si>
  <si>
    <t>PROVENTI DERIVANTI DAI BENI CONFISCATI AI SENSI DELL'ART. 12-SEXIES DEL DECRETO-LEGGE 8/GIUGNO/1992, N.306, CONVERTITO, CON MODIFICAZIONI, DALLA LEGGE 7 AGOSTO 1992, N.356</t>
  </si>
  <si>
    <t>PROVENTI DERIVANTI DAI CONCORSI PRONOSTICI TOTOGOL</t>
  </si>
  <si>
    <t>PROVENTI DERIVANTI DAI DIRITTI DI CONCESSIONE D'USO DELLE DENOMINAZIONI, DEGLI STEMMI, DEGLI EMBLEMI E DEGLI ALTRI SEGNI DISTINTIVI DELLE FORZE ARMATE, COMPRESA L'ARMA DEI CARABINIERI</t>
  </si>
  <si>
    <t>PROVENTI DERIVANTI DAI SERVIZI A PAGAMENTO RESI DAL PERSONALE DEL CORPO NAZIONALE DEI VIGILI DEL FUOCO, IVI COMPRESI QUELLI PER I SERVIZI DI PREVENZIONE E DI VIGILANZA FORNITI DALL'AMMINISTRAZIONE CON PRESTAZIONI FUORI DEGLI ORARI DI LAVORO ORDINARI, STRAORDINARI E DI TURNAZIONE</t>
  </si>
  <si>
    <t>PROVENTI DERIVANTI DAI TRIBUTI SPECIALI PER SERVIZI RESI DAL MINISTERO DELLE INFRASTRUTTURE E DEI TRASPORTI DI CUI ALLA TABELLA D ALLEGATA ALLA LEGGE 6 AGOSTO 1991, N. 255</t>
  </si>
  <si>
    <t>PROVENTI DERIVANTI DAL GIOCO DEL BINGO</t>
  </si>
  <si>
    <t>PROVENTI DERIVANTI DALLA CESSIONE DI STAMPATI AGLI ESPORTATORI</t>
  </si>
  <si>
    <t>PROVENTI DERIVANTI DALLA DISMISSIONE DI BENI IMMOBILI IN USO ALL'AMMINISTRAZIONE DELLA DIFESA FINALIZZATI AL RIMBORSO DELLE SOMME ANTICIPATE DALLA CASSA DEPOSITI E PRESTITI</t>
  </si>
  <si>
    <t>PROVENTI DERIVANTI DALLA GESTIONE DEI BENI DELL'EX AZIENDA DI STATO PER LE FORESTE DEMANIALI, IVI COMPRESI QUELLI DERIVANTI DALL'ATTIVITA' DIVULGATIVA E DALLA VENDITA DEI PRODOTTI</t>
  </si>
  <si>
    <t>PROVENTI DERIVANTI DALLA GESTIONE DEI BENI GESTITI DALL'UFFICIO BIODIVERSITA', IVI COMPRESI QUELLI DERIVANTI DALL'ATTIVITA' DIVULGATIVA E DALLA VENDITA DEI PRODOTTI</t>
  </si>
  <si>
    <t>PROVENTI DERIVANTI DALLA GESTIONE DEI COMPENDI IMMOBILIARI CONFERITI A FONDI COMUNI DI INVESTIMENTO, AI SENSI DELL'ARTICOLO 4 DEL DECRETO LEGGE 25 SETTEMBRE 2001, N.351, CONVERTITO, CON MODIFICHE, NELLA LEGGE 23 NOVEMBRE 2001, N. 410</t>
  </si>
  <si>
    <t>PROVENTI DERIVANTI DALLA MAGGIORAZIONE DEI CANONI ANNUI PER LE CONCESSIONI DI COLTIVAZIONE E STOCCAGGIO NELLA TERRAFERMA, NEL MARE TERRITORIALE E NELLA PIATTAFORMA CONTINENTALE ITALIANA E PER I PERMESSI DI PROSPEZIONE E RICERCA DI CUI ALL' ARTICOLO 18, COMMA 1, DEL DECRETO LEGISLATIVO 25 NOVEMBRE 1996, N. 625, AI SENSI DEI COMMI 9 E 10 DELL'ARTICOLO 11-TER DEL DECRETO-LEGGE 14 DICEMBRE 2018, N. 135, DA RIASSEGNARE ALLO STATO DI PREVISIONE DEL MINISTERO DELLO SVILUPPO ECONOMICO</t>
  </si>
  <si>
    <t>PROVENTI DERIVANTI DALLA MAGGIORAZIONE DEI CANONI ANNUI PER LE CONCESSIONI DI COLTIVAZIONE E STOCCAGGIO NELLA TERRAFERMA, NEL MARE TERRITORIALE E NELLA PIATTAFORMA CONTINENTALE ITALIANA E PER I PERMESSI DI PROSPEZIONE E RICERCA DI CUI ALL'ARTICOLO 18, COMMA 1, DEL DECRETO LEGISLATIVO 25 NOVEMBRE 1996, N. 625, AI SENSI DEI COMMI 9 E 10 DELL'ARTICOLO 11-TER DEL DECRETO-LEGGE 14 DICEMBRE 2018, N. 135, DA RIASSEGNARE ALLO STATO DI PREVISIONE DEL MINISTERO DELLO SVILUPPO ECONOMICO</t>
  </si>
  <si>
    <t>PROVENTI DERIVANTI DALLA MESSA ALL'ASTA DELLE QUANTITA' DI QUOTE DI EMISSIONE DI GAS AD EFFETTO SERRA, DETERMINATE CON DECISIONE DELLA COMMISSIONE EUROPEA, AI SENSI DELLA DIRETTIVA 2003/87/CE, DA RIASSEGNARE AD APPOSITI CAPITOLI DI SPESA AI SENSI DEL DECRETO LEGISLATIVO 13 MARZO 2013, N. 30</t>
  </si>
  <si>
    <t>PROVENTI DERIVANTI DALLA PRIVATIZZAZIONE DEI BENI IMMOBILI DEGLI ENTI PREVIDENZIALI PUBBLICI</t>
  </si>
  <si>
    <t>PROVENTI DERIVANTI DALLA PRIVATIZZAZIONE DEL PATRIMONIO IMMOBILIARE DELLO STATO</t>
  </si>
  <si>
    <t>PROVENTI DERIVANTI DALLA PRIVATIZZAZIONE E VALORIZZAZIONE DEGLI ALLOGGI DEL MINISTERO DELLA DIFESA, AI SENSI DEL DECRETO-LEGGE 30 SETTEMBRE 2003, N. 269</t>
  </si>
  <si>
    <t>PROVENTI DERIVANTI DALLA VENDITA DEI BIGLIETTI DELLE LOTTERIE NAZIONALI AD ESTRAZIONE ISTANTANEA</t>
  </si>
  <si>
    <t>PROVENTI DERIVANTI DALLA VENDITA DEI CONTRASSEGNI DA APPLICARE SULLE BOTTIGLIE E SUGLI ALTRI RECIPIENTI CONTENENTI VINO A DENOMINAZIONE D'ORIGINE</t>
  </si>
  <si>
    <t>PROVENTI DERIVANTI DALLA VENDITA DEI TABACCHI LAVORATI ESTERI SEQUESTRATI</t>
  </si>
  <si>
    <t>PROVENTI DERIVANTI DALLA VENDITA DI LIBRETTI PER IL RILASCIO DI PORTO D'ARMI CORTE A PRIVATI E A GUARDIE PARTICOLARI GIURATE E DI ARMI LUNGHE</t>
  </si>
  <si>
    <t>PROVENTI DERIVANTI DALLA VENDITA DI VEICOLI GIACENTI PRESSO LE DEPOSITERIE AUTORIZZATE</t>
  </si>
  <si>
    <t>PROVENTI DERIVANTI DALL'ALIENAZIONE DEI BENI IMMOBILI DELL'AMMINISTRAZIONE DEI MONOPOLI DI STATO, AI SENSI DEL DECRETO-LEGGE 30 SETTEMBRE 2003, N. 269</t>
  </si>
  <si>
    <t>PROVENTI DERIVANTI DALL'ALIENAZIONE DI BENI MOBILI DELLE AMMINISTRAZIONI DELO STATO NELL'AMBITO DEL PROGRAMMA PER L'EFFICIENTAMENTO DELLE PROCEDURE DI DISMISSIONE DI DETTI BENI, DI CUI ALL'ARTICOLO 1, COMMA 19, DEL DECRETO-LEGGE N.95 DEL 2012, DA RIASSEGNARE PER PROGETTI INNOVATIVI E PER IL FINANZIAMENTO DEL PROGRAMMA MEDESIMO</t>
  </si>
  <si>
    <t>PROVENTI DERIVANTI DALL'ALIENAZIONE E GESTIONE DEI BENI IMMOBILI INSERITI IN APPOSITO PROGRAMMA DI DISMISSIONI DA RIASSEGNARE AL MINISTERO DELLA DIFESA PER LE ESIGENZE ORGANIZZATIVE E FINANZIARIE CONNESSE ALLA RISTRUTTURAZIONE DELLE FORZE ARMATE</t>
  </si>
  <si>
    <t>PROVENTI DERIVANTI DALL'APPLICAZIONE DELLA SANZIONE AMMINISTRATIVA ACCESSORIA DEL PAGAMENTO DEL COSTO MEDIO DI RIMPATRIO DEL LAVORATORE STRANIERO ASSUNTO ILLEGALMENTE, DI CUI AL COMMA 12-TER DELL'ARTICOLO 22 DEL D. LGS. N. 286 DEL 1998, DA RIASSEGNARE NELLA MISURA DEL SESSANTA PER CENTO AL FONDO RIMPATRI DI CUI ALL'ARTICOLO 14-BIS DEL CITATO DECRETO N. 286 DEL 1998 E PER IL RESIDUO QUARANTA PER CENTO AL FONDO SOCIALE PER OCCUPAZIONE E FORMAZIONE DI CUI ALL'ARTICOLO 18, COMMA 1, DEL DECRETO-LEGGE N. 185 DEL 2008, PER LA REALIZZAZIONE DI INTERVENTI DI INTEGRAZIONE SOCIALE DI IMMIGRATI E MINORI STRANIERI NON ACCOMPAGNATI</t>
  </si>
  <si>
    <t>PROVENTI DERIVANTI DALL'APPLICAZIONE DELLE SANZIONI AMMINISTRATIVE PECUNIARIE PER VIOLAZIONE DEGLI OBBLIGHI DI PUBBLICAZIONE E COMUNICAZIONE DI INFORMAZIONI DA PARTE DELLE PUBBLICHE AMMINISTRAZIONI, DI CUI AI COMMI 1 E 2 DELL'ARTICOLO 47 DEL DECRETO LEGISLATIVO 14 MARZO 2013, N. 33, E SUCCESSIVE MODIFICAZIONI</t>
  </si>
  <si>
    <t>PROVENTI DERIVANTI DALL'APPLICAZIONE DELLE SANZIONI PECUNIARIE CIVILI DI CUI ALL'ARTICOLO 10 DEL DECRETO LEGISLATIVO N. 7 DEL 2016 DA RIASSEGNARE AL FONDO DI ROTAZIONE PER LA SOLIDARIETA' ALLE VITTIME DEI REATI DI TIPO MAFIOSO, DELLE RICHIESTE ESTORSIVE, DELL'USURA E DEI REATI INTENZIONALI VIOLENTI, PER LE FINALITA' DI CUI ALL'ARTICOLO 11 DELLA LEGGE 7 LUGLIO 2016, N. 122</t>
  </si>
  <si>
    <t>PROVENTI DERIVANTI DALL'APPLICAZIONE DELLE SANZIONI PECUNIARIE IRROGATE DALL'AGENZIA DELLE DOGANE E DEI MONOPOLI NEI CONFRONTI DEI SOGGETTI CONCESSIONARI DEL GIOCO DEL BINGO PER GLI INADEMPIMENTI DELLE CLAUSOLE DELLA CONVENZIONE SOTTOSCRITTE CON L'ATTO INTEGRATIVO PREVISTO DALL'ARTICOLO 1, COMMA 78, DELLA LEGGE 13 DICEMBRE 2010 N. 220</t>
  </si>
  <si>
    <t>PROVENTI DERIVANTI DALL'APPLICAZIONE DELLE SANZIONI PECUNIARIE IRROGATE DALL'AGENZIA NAZIONALE PER LA SICUREZZA DELLE FERROVIE (ANSF) NEI CONFRONTI DEI GESTORI DELLE INFRASTRUTTURE DELLE IMPRESE FERROVIARIE E DEGLI OPERATORI DEL SETTORE NEI CASI DI INOSSERVANZA DELLE NORME E DELLE RACCOMANDAZIONI EMANATE DALL'AGENZIA STESSA IN MATERIA DI SICUREZZA FERROVIARIA</t>
  </si>
  <si>
    <t>PROVENTI DERIVANTI DALL'APPLICAZIONE DELLE SANZIONI PECUNIARIE IRROGATE DALL'ORGANISMO DEGLI AGENTI E DEI MEDIATORI (OAM) AI SENSI DELL'ARTICOLO 8, COMMA 17, DEL DECRETO LEGISLATIVO 25 MAGGIO 2017, N. 90</t>
  </si>
  <si>
    <t>PROVENTI DERIVANTI DALL'APPLICAZIONE DELLE SANZIONI PECUNIARIE NEI CONFRONTI DI PRODUTTORI DI TABACCHI LAVORATI PER LE VIOLAZIONI DI CUI ALL'ART.7, COMMI 1 E 6 DELLA LEGGE N.92/2001</t>
  </si>
  <si>
    <t>PROVENTI DERIVANTI DALL'APPLICAZIONE DELLE SANZIONI PREVISTE DALL'ARTICOLO 44-QUATER, COMMA 1, DELLA LEGGE N.196 DEL 2009, A CARICO DEL DIRIGENTE RESPONSABILE O DEL FUNZIONARIO DELEGATO CHE DISPONE L'APERTURA DI CONTI PRESSO IL SISTEMA BANCARIO E POSTALE INTESTATI AD AMMINISTRAZIONI STATALI PER LA GESTIONE DI SPECIFICI INTERVENTI, IN ASSENZA DI APPOSITA PREVISIONE NORMATIVA O DELL'AUTORIZZAZIONE PREVISTA DAL MEDESIMO COMMA 1</t>
  </si>
  <si>
    <t>PROVENTI DERIVANTI DALLE ATTIVITA' DI VALORIZZAZIONE E DI DISMISSIONE EFFETTUATE DALL'AGENZIA DEL DEMANIO CON RIGUARDO ALLE INFRASTRUTTURE MILITARI, AGLI IMMOBILI ED ALLE PORZIONI DI PIU' AMPI COMPENDI IN USO AL MINISTERO DELLA DIFESA</t>
  </si>
  <si>
    <t>PROVENTI DERIVANTI DALLE INDENNITA' DOVUTE AL PERSONALE DEI LABORATORI CHIMICI DELLE DOGANE E DELLE IMPOSTE INDIRETTE PER LE ANALISI DELLE MERCI E PER I RISCONTRI TECNICI ESEGUITI FUORI ORARIO O FUORI SEDE SU RICHIESTA DELLE DITTE INTERESSATE</t>
  </si>
  <si>
    <t>PROVENTI DERIVANTI DALLE LICENZE UMTS</t>
  </si>
  <si>
    <t>PROVENTI DERIVANTI DALLE LOTTERIE NAZIONALI AD ESTRAZIONE ISTANTANEA</t>
  </si>
  <si>
    <t>PROVENTI DERIVANTI DALLE SANZIONI AMMINISTRATIVE PECUNIARIE IRROGATE DAI PREFETTI AI SENSI DELLA LEGGE N. 689 DEL 1981, DA RIASSEGNARE ALLO STATO DI PREVISIONE DEL MINISTERO DELL'INTERNO AI SENSI DELL'ARTICOLO 1, COMMA 1033, DELLA LEGGE 30 DICEMBRE 2020, N. 178</t>
  </si>
  <si>
    <t>PROVENTI DERIVANTI DALLE SANZIONI AMMINISTRATIVE PECUNIARIE IRROGATE DAL DIRETTORE DEL PROVVEDITORATO REGIONALE ED INTERREGIONALE PER LE OPERE PUBBLICHE AI SENSI DELL'ARTICOLO 16 DEL DECRETO LEGISLATIVO N. 264 DEL 2006 RECANTE "ATTUAZIONE DELLA DIRETTIVA 2004/54/CEE IN MATERIA DI SICUREZZA PER LE GALLERIE DELLA RETE STRADALE TRANSEUROPEA"</t>
  </si>
  <si>
    <t>PROVENTI DERIVANTI DALLE SANZIONI AMMINISTRATIVE PECUNIARIE PER LA VIOLAZIONE DEL DIVIETO DI UTILIZZO DELLE SIGARETTE ELETTRONICHE NEI LOCALI CHIUSI E NELLE AREE ALL'APERTO DI PERTINENZA DELLE ISTITUZIONI DEL SISTEMA EDUCATIVO DI ISTRUZIONE E DI FORMAZIONE, COMPRESE LE SEZIONI DI SCUOLA OPERANTI PRESSO LE COMUNITA' DI RECUPERO E GLI ISTITUTI PENALI PER I MINORENNI, NONCHE' PRESSO I CENTRI PER L'IMPIEGO E I CENTRI DI FORMAZIONE PROFESSIONALE, DA RIASSEGNARE CON LE MODALITA' PREVISTE DALL'ARTICOLO 4, COMMA 4, DEL DECRETO-LEGGE N.104 DEL 2013</t>
  </si>
  <si>
    <t>PROVENTI DERIVANTI DALLE SANZIONI PECUNIARIE PER INOSSERVANZA ALLE NORME IN MATERIA DI ANIMALI DI AFFEZIONE E PREVENZIONE DEL RANDAGISMO.</t>
  </si>
  <si>
    <t>PROVENTI DERIVANTI DALL'ECCEDENZA, RISPETTO ALL'IMPORTO RISULTANTE DALLA MEDIA DEL BIENNIO 1969-70, DEGLI EMOLUMENTI DOVUTI AI CONSERVATORI DEI REGISTRI IMMOBILIARI E AL DIPENDENTE PERSONALE DI COLLABORAZIONE</t>
  </si>
  <si>
    <t>PROVENTI DERIVANTI DALL'ESERCIZIO DEL GIOCO DEL BINGO</t>
  </si>
  <si>
    <t>PROVENTI DERIVANTI DALL'UTILIZZAZIONE DELLE STRUTTURE DELLA SCUOLA SUPERIORE DELL'AMMINISTRAZIONE DELL'INTERNO E DEGLI SPAZI DI RAPPRESENTANZA DELLE PREFETTURE - U.T.G DA RIASSEGNARE AI SENSI DELL'ARTICOLO 4-BIS, COMMA 1, DEL DECRETO LEGGE 79 DEL 2012</t>
  </si>
  <si>
    <t>PROVENTI DI LAVORAZIONE ED ALTRI DIVERSI DELLE CARCERI GIUDIZIARIE</t>
  </si>
  <si>
    <t>PROVENTI DIVERSI DI SERVIZI PUBBLICI AMMINISTRATI DAL MINISTERO DEI BENI E DELLE ATTIVITA' CULTURALI</t>
  </si>
  <si>
    <t>PROVENTI DIVERSI DI SERVIZI PUBBLICI AMMINISTRATI DAL MINISTERO DEI BENI E DELLE ATTIVITA' CULTURALI E DEL TURISMO</t>
  </si>
  <si>
    <t>PROVENTI DIVERSI DI SERVIZI PUBBLICI AMMINISTRATI DAL MINISTERO PER I BENI E LE ATTIVITA' CULTURALI</t>
  </si>
  <si>
    <t>PROVENTI DIVERSI DI SERVIZI PUBBLICI AMMINISTRATI DAL MINISTERO PER I BENI E LE ATTIVITA' CULTURALI E PER IL TURISMO</t>
  </si>
  <si>
    <t>PROVENTI E RICUPERI DI PORTAFOGLIO</t>
  </si>
  <si>
    <t>PROVENTI E RICUPERI PER LAVORAZIONI ESEGUITE DALL'ISTITUTO POLIGRAFICO E ZECCA DELLO STATO PER CONTO DEI MINISTERI, DI AMMINISTRAZIONI PUBBLICHE, DI ENTI DIVERSI E DI PRIVATI</t>
  </si>
  <si>
    <t>PROVENTI NETTI DELLA PUBBLICITA' ESEGUITA SULLE SCATOLE DEI FIAMMIFERI</t>
  </si>
  <si>
    <t>PROVENTI RELATIVI AI CORRISPETTIVI PER LE INFORMAZIONI RICEVUTE DALL'UTENZA DEL SERVIZIO DI INFORMATICA DEL CENTRO DI ELABORAZIONE DATI DELLA DIREZIONE GENERALE DELLA MOTORIZZAZIONE CIVILE E DEI TRASPORTI IN CONCESSIONE</t>
  </si>
  <si>
    <t>PROVENTI RELATIVI ALLA MAGGIORAZIONE, INCLUSA NEL PREZZO DI VENDITA DELLE TARGHE DI VEICOLI A MOTORE O DA ESSI RIMORCHIATI</t>
  </si>
  <si>
    <t>PROVENTI RELATIVI ALLE ATTIVITA' DI INSTALLAZIONE E FORNITURA DI RETI DI TELECOMUNICAZIONI PUBBLICHE, DI FORNITURE AL PUBBLICO DI SERVIZI DI TELEFONIA VOCALE E DI SERVIZI DI COMUNICAZIONI MOBILI E PERSONALI</t>
  </si>
  <si>
    <t>PROVENTI RELATIVI ALLE SOPRATTASSE SUL TRAFFICO TELEFONICO INTERURBANO E SUL TRAFFICO INTERNAZIONALE</t>
  </si>
  <si>
    <t>PROVENTI VARI DA DESTINARE AL FONDO AMMORTAMENTO DEI TITOLI DI STATO</t>
  </si>
  <si>
    <t>PROVENTI, AL NETTO DELLA QUOTA DI MAGGIORAZIONE, DERIVANTI DALLA FABBRICAZIONE E VENDITA DELLE TARGHE DI RICONOSCIMENTO DEI VEICOLI A MOTORE E DEI RIMORCHI</t>
  </si>
  <si>
    <t>PROVENTO DEL LOTTO</t>
  </si>
  <si>
    <t>PROVENTO DELLA INSERZIONE NEL FOGLIO PER GLI ANNUNZI AMMINISTRATIVI E GIUDIZIARI DELLE PROVINCE</t>
  </si>
  <si>
    <t>QUOTA A CARICO DELL'ISTITUTO DI EMISSIONE PER SPESE DI VIGILANZA GOVERNATIVA</t>
  </si>
  <si>
    <t>QUOTA DEI PROVENTI DERIVANTI DALLE OPERAZIONI DI DISMISSIONE DI CUI ALL'ARTICOLO 1, COMMA 1312 DELLA LEGGE N. 296 DEL 2006 DA DESTINARE AI SENSI DEL COMMA 1314 DEL MEDESIMO ARTICOLO, AL RIFINANZIAMENTO DELLA LEGGE N. 477 DEL 1998, PER LA RISTRUTTURAZIONE, IL RESTURO E LA MANUTENZIONE STRAORDINARIA DEGLI IMMOBILI UBICATI ALL'ESTERO</t>
  </si>
  <si>
    <t>QUOTA DEL 10 PER CENTO DEL RICAVATO DELLA DISMISSIONE DEGLI IMMOBILI PER CIVILE ABITAZIONE APPARTENENTI ALLE AMMINISTRAZIONI STATALI CHE NON RISPONDONO ALLA NORMATIVA PREVISTA DALLA LEGGE 24 DICEMBRE 1993, N. 560</t>
  </si>
  <si>
    <t>QUOTA DEL 12,25 PER CENTO DELL'INCASSO LORDO DEI PROVENTI DERIVANTI ALLO STATO DALL'ESERCIZIO DEI GIUOCHI DI ABILITA' E DEI CONCORSI PRONOSTICI</t>
  </si>
  <si>
    <t>QUOTA DEL 40 PER CENTO, DOVUTA DAI COMUNI, DEL DIRITTO FISSO RELATIVO ALLE BOLLETTE D'IMPOSTA SULLA PUBBLICITA'</t>
  </si>
  <si>
    <t>QUOTA DEL GETTITO DELL'IMPOSTA REGIONALE SULLE ATTIVITA' PRODUTTIVE A COMPENSAZIONE DELLA PERDITA DI GETTITO DERIVANTE DALL'ABOLIZIONE DELL'IMPOSTA SUL PATRIMONIO NETTO DELLE IMPRESE, NONCHE' DEI COSTI SOSTENUTI PER LO SVOLGIMENTO DELLE ATTIVITA' DI CUI ALL'ART.25, COMMA 1, DEL DECRETO LEGISLATIVO 15 DICEMBRE 1997, N.446</t>
  </si>
  <si>
    <t>QUOTA DEL SESSANTA PER CENTO DELLE SOMME GIACENTI SULLE CONTABILITA' SPECIALI COMUNQUE COSTITUITE PRESSO LE SEZIONI DI TESORERIA E SUI CONTI CORRENTI APERTI PRESSO LA TESORERIA CENTRALE, NON MOVIMENTATI DA OLTRE UN ANNO</t>
  </si>
  <si>
    <t>QUOTA DI CAPITALE COMPRESA NELLE ANNUALITA' DI AMMORTAMENTO DELLE SPESE PER LAVORI DI CARATTERE URGENTE ED INDEROGABILE DETERMINATE DA EVENTI CALAMITOSI, ESEGUITE DAL MINISTERO DELLE INFRASTRUTTURE E DEI TRASPORTI ED ADDEBITATE AI PROPRIETARI DEGLI IMMOBILI DANNEGGIATI O RIPARATI AI SENSI DEL DECRETO LEGISLATIVO 12 APRILE 1948, N. 1010</t>
  </si>
  <si>
    <t>QUOTA DI SPETTANZA ERARIALE DEL CONTRIBUTO DI RICICLAGGIO E DI RISANAMENTO AMBIENTALE DA APPLICARSI SUGLI OLI LUBRIFICANTI E PRODOTTI ANALOGHI</t>
  </si>
  <si>
    <t>QUOTA PARI AD UN TERZO DEI MAGGIORI INTROITI DELL'IMPOSTA COMUNALE SUGLI IMMOBILI, DERIVANTI DAI VERSAMENTI EFFETTUATI AI SENSI DELL'ARTICOLO 9 DEL DECRETO-LEGGE 30 DICEMBRE 1993,N.557, CONVERTITO DALLA LEGGE 26 FEBBRAIO 1994, N.133, DA DESTINARE AI FONDI PER I PROGETTI INNOVATIVI DI CUI ALL'ARTICOLO 5, COMMA 2, DEL DECRETO LEGISLATIVO 12 FEBBRAIO 1993, N.39</t>
  </si>
  <si>
    <t>QUOTA PARTE DELLE RISORSE RELATIVE ALL'ATTUAZIONE DEL PROGRAMMA DI COSTRUZIONE DI CASE PER LAVORATORI DI CUI ALLA LEGGE 14 FEBBRAIO 1963, N.60, DA RIASSEGNARE AL FONDO NAZIONALE PER IL SOSTEGNO ALL'ACCESSO ALLE ABITAZIONI IN LOCAZIONE ISTITUITO PRESSO IL MINISTERO DELLE INFRASTRUTTURE E DEI TRASPORTI</t>
  </si>
  <si>
    <t>QUOTA PER INTERESSI 0,50 PER CENTO DELL'IMPORTO DI COSTRUZIONE, COMPRESA NEI CANONI DI LOCAZIONE DOVUTI DAGLI ASSEGNATARI DI ALLOGGI COSTRUITI DALLO STATO.</t>
  </si>
  <si>
    <t>QUOTE DEI PROVENTI RELATIVI ALLE OPERAZIONI DI CESSIONE DEI CESPITI DA DISMETTERE DESTINATE ALLA COPERTURA DEGLI ONERI CONNESSI ALLE OPERAZIONI MEDESIME</t>
  </si>
  <si>
    <t>QUOTE DI AMMORTAMENTO DEI MUTUI PER COSTRUZIONE IN PROPRIO DI NUOVI ALLOGGI AGRICOLI</t>
  </si>
  <si>
    <t>QUOTE DI ESTINZIONE DI PRESTITI PER MIGLIORIE, RIATTAMENTI ED AMPLIAMENTI DI VECCHI ALLOGGI AGRICOLI DI PROPRIETA' DEI RICHIEDENTI</t>
  </si>
  <si>
    <t>RECUPERI, RESTITUZIONI E RIMBORSI VARI DERIVANTI DA CONTENZIOSI CONCERNENTI IL MINISTERO DEL TURISMO</t>
  </si>
  <si>
    <t>RECUPERI, RESTITUZIONI E RIMBORSI VARI DERIVANTI DA CONTENZIOSI CONCERNENTI IL MINISTERO DELL'UNIVERSITA' E DELLA RICERCA</t>
  </si>
  <si>
    <t>RECUPERO DALLE AMMINISTRAZIONI PROVINCIALI DELLE SPESE DI MANTENIMENTO DEGLI INTERNATI NEI MANICOMI GIUDIZIARI</t>
  </si>
  <si>
    <t>RECUPERO DEI CREDITI E DI OGNI ALTRA SOMMA CONNESSA AI MEDESIMI, DI PERTINENZA DEL MINISTERO DEGLI AFFARI ESTERI, LIQUIDATI DALLA CORTE DEI CONTI CON SENTENZA O ORDINANZA ESECUTIVA, A CARICO DI RESPONSABILI PER DANNO ERARIALE</t>
  </si>
  <si>
    <t>RECUPERO DEI CREDITI E DI OGNI ALTRA SOMMA CONNESSA AI MEDESIMI, DI PERTINENZA DEL MINISTERO DEL TURISMO, LIQUIDATI DALLA CORTE DEI CONTI CON SENTENZA O ORDINANZA ESECUTIVA, A CARICO DI RESPONSABILI PER DANNO ERARIALE</t>
  </si>
  <si>
    <t>RECUPERO DEI CREDITI E DI OGNI ALTRA SOMMA CONNESSA AI MEDESIMI, DI PERTINENZA DEL MINISTERO DELL' ISTRUZIONE, LIQUIDATI DALLA CORTE DEI CONTI CON SENTENZA O ORDINANZA ESECUTIVA, A CARICO DI RESPONSABILI PER DANNO ERARIALE</t>
  </si>
  <si>
    <t>RECUPERO DEI CREDITI E DI OGNI ALTRA SOMMA CONNESSA AI MEDESIMI, DI PERTINENZA DEL MINISTERO DELLA PUBBLICA ISTRUZIONE, LIQUIDATI DALLA CORTE DEI CONTI CON SENTENZA O ORDINANZA ESECUTIVA, A CARICO DI RESPONSABILI PER DANNO ERARIALE</t>
  </si>
  <si>
    <t>RECUPERO DEI CREDITI E DI OGNI ALTRA SOMMA CONNESSA AI MEDESIMI, DI PERTINENZA DEL MINISTERO DELLA SALUTE, LIQUIDATI DALLA CORTE DEI CONTI CON SENTENZA O ORDINANZA ESECUTIVA, A CARICO DI RESPONSABILI PER DANNO ERARIALE</t>
  </si>
  <si>
    <t>RECUPERO DEI CREDITI E DI OGNI ALTRA SOMMA CONNESSA AI MEDESIMI, DI PERTINENZA DEL MINISTERO DELLA TRANSIZIONE ECOLOGICA, LIQUIDATI DALLA CORTE DEI CONTI CON SENTENZA O ORDINANZA ESECUTIVA, A CARICO DI RESPONSABILI PER DANNO ERARIALE.</t>
  </si>
  <si>
    <t>RECUPERO DEI CREDITI E DI OGNI ALTRA SOMMA CONNESSA AI MEDESIMI, DI PERTINENZA DEL MINISTERO DELL'AMBIENTE E DELLA TUTELA DEL TERRITORIO, LIQUIDATI DALLA CORTE DEI CONTI CON SENTENZA O ORDINANZA ESECUTIVA, A CARICO DI RESPONSABILI PER DANNO ERARIALE.</t>
  </si>
  <si>
    <t>RECUPERO DEI CREDITI E DI OGNI ALTRA SOMMA CONNESSA AI MEDESIMI, DI PERTINENZA DEL MINISTERO DELLE INFRASTRUTTURE E DEI TRASPORTI, LIQUIDATI DALLA CORTE DEI CONTI CON SENTENZA O ORDINANZA ESECUTIVA, A CARICO DI RESPONSABILI PER DANNO ERARIALE</t>
  </si>
  <si>
    <t>RECUPERO DEI CREDITI E DI OGNI ALTRA SOMMA CONNESSA AI MEDESIMI, DI PERTINENZA DEL MINISTERO DELLE POLITICHE AGRICOLE E FORESTALI, LIQUIDATI DALLA CORTE DEI CONTI CON SENTENZA O ORDINANZA ESECUTIVA, A CARICO DI RESPONSABILI PER DANNO ERARIALE</t>
  </si>
  <si>
    <t>RECUPERO DEI CREDITI E DI OGNI ALTRA SOMMA CONNESSA AI MEDESIMI, DI PERTINENZA DEL MINISTERO DELLE POLITICHE AGRICOLE, ALIMENTARI E FORESTALI, LIQUIDATI DALLA CORTE DEI CONTI CON SENTENZA O ORDINANZA ESECUTIVA, A CARICO DI RESPONSABILI PER DANNO ERARIALE</t>
  </si>
  <si>
    <t>RECUPERO DEI CREDITI E DI OGNI ALTRA SOMMA CONNESSA AI MEDESIMI, DI PERTINENZA DEL MINISTERO DELLE POLITICHE AGRICOLE, ALIMENTARI, FORESTALI E DEL TURISMO, LIQUIDATI DALLA CORTE DEI CONTI CON SENTENZA O ORDINANZA ESECUTIVA, A CARICO DI RESPONSABILI PER DANNO ERARIALE</t>
  </si>
  <si>
    <t>RECUPERO DEI CREDITI E DI OGNI ALTRA SOMMA CONNESSA AI MEDESIMI, DI PERTINENZA DEL MINISTERO DELL'UNIVERSITA' E DELLA RICERCA, LIQUIDATI DALLA CORTE DEI CONTI CON SENTENZA O ORDINANZA ESECUTIVA, A CARICO DI RESPONSABILI PER DANNO ERARIALE</t>
  </si>
  <si>
    <t>RECUPERO DEI CREDITI E DI OGNI ALTRA SOMMA CONNESSA AI MEDESIMI, DI PERTINENZA DEL MINISTERO PER I BENI E LE ATTIVITA' CULTURALI, LIQUIDATI DALLA CORTE DEI CONTI CON SENTENZA O ORDINANZA ESECUTIVA, A CARICO DI RESPONSABILI PER DANNO ERARIALE</t>
  </si>
  <si>
    <t>RECUPERO DELLE SOMME ANTICIPATE DAL MINISTERO DELLE INFRASTRUTTURE E DEI TRASPORTI AGLI ENTI LOCALI, PER LA QUOTA DI SPESA A LORO CARICO, PER L'ESECUZIONE DEI LAVORI DI VIABILITA' ORDINARIA NON STATALE E DA REINTEGRARE ALLO STATO DI PREVISIONE DELLA SPESA DEL MEDESIMO MINISTERO</t>
  </si>
  <si>
    <t>RECUPERO DELLE SPESE ANTICIPATE PER DEMOLIZIONI D'UFFICIO DI OPERE ABUSIVE COSTRUITE IN ZONE VINCOLATE AI SENSI DELLA LEGGE 29 GIUGNO 1939, N. 1497</t>
  </si>
  <si>
    <t>RECUPERO DI SOMME NEI CONFRONTI DEGLI ENTI LOCALI, NON PORTATE IN DETRAZIONE A TRASFERIMENTI ERARIALI SPETTANTI AI PREDETTI ENTI PER GLI ANNI 1999 E SEGUENTI</t>
  </si>
  <si>
    <t>REDDITI E CANONI VARI.</t>
  </si>
  <si>
    <t>RESIDUI ATTIVI DIVERSI PER DOGANE ED IMPOSTE SUI CONSUMI</t>
  </si>
  <si>
    <t>RESIDUI ATTIVI DIVERSI PER IMPOSTE SULLA PRODUZIONE</t>
  </si>
  <si>
    <t>RESTITUZIONE ALLO STATO DEI FINANZIAMENTI DI CUI ALL'ART. 3,PRIMO COMMA, LETTERA A) DELLA LEGGE 24 DICEMBRE 1985, N. 808</t>
  </si>
  <si>
    <t>RESTITUZIONE DA PARTE DEL FORNITORE DEL SERVIZIO POSTALE UNIVERSALE DELLA DIFFERENZA TRA LE COMPENSAZIONI EFFETTIVAMENTE EROGATE DALLO STATO E L'ONERE DEL SERVIZIO COMPLESSIVAMENTE SOSTENUTO</t>
  </si>
  <si>
    <t>RICAVI NETTI VERSATI DALL'ISTITUTO POLIGRAFICO E ZECCA DELLO STATO IN RELAZIONE ALL'EMISSIONE DI MONETE METALLICHE A CORSO LEGALE COMMEMORATIVE O CELEBRATIVE</t>
  </si>
  <si>
    <t>RICAVO DA OPERAZIONI FINANZIARIE SU DIRITTI DI OPZIONE</t>
  </si>
  <si>
    <t>RICAVO DALL'ALIENAZIONE DI TITOLI DI PROPRIETA' DELLO STATO</t>
  </si>
  <si>
    <t>RICAVO NETTO DEI FINANZIAMENTI CONCESSI IN APPLICAZIONE DELL'ARTICOLO 15 BIS DEL DECRETO-LEGGE 26 NOVEMBRE 1980, N.776, CONVERTITO, CON MODIFICAZIONI, NELLA LEGGE 22 DICEMBRE 1980, N.874</t>
  </si>
  <si>
    <t>RICAVO NETTO DEI MUTUI STIPULATI CON LA BANCA EUROPEA DEGLI INVESTIMENTI IN APPLICAZIONE DELL'ARTICOLO 19, COMMA 10, DELLA LEGGE 22 DICEMBRE 1984, N. 887</t>
  </si>
  <si>
    <t>RICAVO NETTO DEI MUTUI STIPULATI CON LA BANCA EUROPEA DEGLI INVESTIMENTI PER IL FINANZIAMENTO DI PROGETTI IMMEDIATAMENTE ESEGUIBILI PER INTERVENTI DI RILEVANTE INTERESSE ECONOMICO</t>
  </si>
  <si>
    <t>RICAVO NETTO DEI TITOLI DEL DEBITO PUBBLICO EMESSI AI SENSI DELLA LETTERA D), COMMA 1, DELL'ART. 23-UNDECIES DEL DECRETO LEGGE 6 LUGLIO 2012, N. 95, DA DESTINARE ALLE FINALITA' DI CUI ALL'ART. 23-SEXIES DEL MEDESIMO PROVVEDIMENTO</t>
  </si>
  <si>
    <t>RICAVO NETTO DELLE EMISSIONI DI TITOLI DEL DEBITO PUBBLICO DA RIASSEGNARE ALLO STATO DI PREVISIONE DEL MINISTERO DELL'ECONOMIA E DELLE FINANZE PER IL RIMBORSO DELLA TASSA DI CONCESSIONE GOVERNATIVA PER L'ISCRIZIONE NEL REGISTRO DELLE IMPRESE</t>
  </si>
  <si>
    <t>RICAVO NETTO DELLE EMISSIONI DI TITOLI DEL DEBITO PUBBLICO E DEI PRESTITI INTERNI ED INTERNAZIONALI</t>
  </si>
  <si>
    <t>RICAVO NETTO DELLE EMISSIONI DI TITOLI DEL DEBITO PUBBLICO IN APPLICAZIONE DELL'ARTICOLO 12, COMMA 9, LETTERA D), DEL DECRETO-LEGGE N. 185/2008</t>
  </si>
  <si>
    <t>RICAVO NETTO DELLE EMISSIONI DI TITOLI DI STATO DESTINATI ALL'ESTINZIONE DI CREDITI COMMERCIALI, AI SENSI DEL DECRETO LEGGE N. 1 DEL 24 GENNAIO 2012, ARTICOLO 35, COMMA 1, LETTERA B)</t>
  </si>
  <si>
    <t>RICAVO NETTO DELL'EMISSIONE DI TITOLI DEL DEBITO PUBBLICO DA ASSEGNARE IN CAMBIO DI TITOLI OBBLIGAZIONARI ED AZIONI DELLA SOCIETA' ALITALIA-LINEE AEREE ITALIANE SPA, IN APPLICAZIONE DELL'ARTICOLO 7-OCTIES, COMMA 3, LETTERE A) E A-BIS), DEL DECRETO-LEGGE N.5/2009</t>
  </si>
  <si>
    <t>RICAVO NETTO DELL'EMISSIONE DI TITOLI DEL DEBITO PUBBLICO, DA DESTINARE ALLE FINALITA' DI CUI ALL'ART. 3, COMMA 1, DELLA LEGGE 23 LUGLIO 2012, N. 116</t>
  </si>
  <si>
    <t>RICAVO NETTO DELL'EMISSIONE DI TITOLI DEL DEBITO PUBBLICO, DA DESTINARE ALLE FINALITA' DI CUI ALL'ARTICOLO 2, COMMA 2, DEL DECRETO-LEGGE N. 67/2010</t>
  </si>
  <si>
    <t>RICUPERI DAGLI ENTI E SOCIETA' BENEFICIARI DI PRESTITI CONTRATTI NEGLI STATI UNITI D'AMERICA ED IN SVIZZERA NEL PERIODO PREBELLICO, DI PARTE DELLE SPESE SOSTENUTE PER LA GESTIONE DELLE OBBLIGAZIONI IN DOLLARI ED IN FRANCHI SVIZZERI EMESSE PER LA SISTEMAZIONE E LA CONVERSIONE DEI PRESTITI SUDDETTI</t>
  </si>
  <si>
    <t>RICUPERI PER PRESTAZIONI E FORNITURE VARIE</t>
  </si>
  <si>
    <t>RIFUSIONE DEL FONDO DI ANTICIPAZIONE PER LE SPESE URGENTI DEL MINISTERO DEGLI AFFARI ESTERI E DEGLI UFFICI DIPLOMATICI E CONSOLARI</t>
  </si>
  <si>
    <t>RIFUSIONE DEL FONDO DI ANTICIPAZIONE PER LE SPESE URGENTI DEL MINISTERO DEGLI AFFARI ESTERI E DELLA COOPERAZIONE INTERNAZIONALE E DEGLI UFFICI DIPLOMATICI E CONSOLARI</t>
  </si>
  <si>
    <t>RIFUSIONE DELLE SOMME ANTICIPATE DAL MINISTERO DELLA DIFESA,PER PROVVEDERE ALLE MOMENTANEE DEFICIENZE DI CASSA DEI CORPI, ISTITUTI, STABILIMENTI MILITARI ED ENTI AERONAUTICI PER IL SERVIZIO DI CASSA DELLE NAVI CHE NON SI TROVINO NELLA POSIZIONE AMMINISTRATIVA DI DISARMO E DEGLI ENTI A TERRA DELLA MARINA, NONCHE' PER SPECIALI ESIGENZE DETERMINATE DAI RISPETTIVI REGOLAMENTI</t>
  </si>
  <si>
    <t>RIFUSIONE DELLE SOMME ANTICIPATE DAL MINISTERO DELL'INTERNO A CARICO DEL FONDO PER L' ANTICIPAZIONE DELLE IMMEDIATE E INDIFFERIBILI ESIGENZE DI SPESA DEL CORPO NAZIONALE DEI VIGILI DEL FUOCO PER LE ATTIVITA' DI SOCCORSO PUBBLICO RESE IN CONTESTI EMERGENZIALI</t>
  </si>
  <si>
    <t>RIFUSIONE DELLE SOMME ANTICIPATE DAL MINISTERO DELL'INTERNO PER PROVVEDERE ALLE MOMEMTANEE DEFICIENZE DI FONDI PRESSO I COMANDI PROVINCIALI DEI VIGILI DEL FUOCO, LE SCUOLE CENTRALI ANTINCENDI ED IL CENTRO STUDI ED ESPERIENZE</t>
  </si>
  <si>
    <t>RIMBORSI CORRISPOSTI DALL'ORGANIZZAZIONE DELLE NAZIONI UNITE QUALE CORRISPETTIVO DI PRESTAZIONI RESE DALLE FORZE ARMATE ITALIANE NELL'AMBITO DELLE OPERAZIONI INTERNAZIONALI DI PACE, DA RIASSEGNARE AL FONDO PER IL FINANZIAMENTO DELLA PARTECIPAZIONE ITALIANA ALLE MISSIONI INTERNAZIONALI DI PACE, AI SENSI DALL'ARTICOLO 8, COMMA 11, DELLA LEGGE 31 MAGGIO 2010, N. 78</t>
  </si>
  <si>
    <t>RIMBORSI DA PARTE DI AMMINISTRAZIONI ED ENTI DELLE SPESE SOSTENUTE DALLA SCUOLA CENTRALE TRIBUTARIA PER L'ORGANIZZAZIONE E LA TENUTA DEI CORSI IN MATERIA TRIBUTARIA</t>
  </si>
  <si>
    <t>RIMBORSI DERIVANTI DALLA CONCESSIONE DEI MUTUI AGEVOLATI DI CUI ALL'ARTICOLO 4, PRIMO COMMA, LETTERA A) DELLA LEGGE 12 AGOSTO 1977, N. 675 E DI QUELLI CONCESSI AI SENSI DELLA LEGGE 21 GIUGNO 1986, N. 370</t>
  </si>
  <si>
    <t>RIMBORSI E CONCORSI DIVERSI DIPENDENTI DA SPESE ISCRITTE NELLO STATO DI PREVISIONE DEL MINISTERO DELL'AMBIENTE E DELLA TUTELA DEL TERRITORIO</t>
  </si>
  <si>
    <t>RIMBORSI E CONCORSI DIVERSI DIPENDENTI DA SPESE RELATIVE AL MINISTERO PER LE POLITICHE AGRICOLE E FORESTALI</t>
  </si>
  <si>
    <t>RIMBORSI E CONCORSI DIVERSI DOVUTI DAGLI ENTI TERRITORIALI</t>
  </si>
  <si>
    <t>RIMBORSI E CONCORSI DIVERSI DOVUTI DALLE REGIONI E DALLE PROVINCIE DI TRENTO E DI BOLZANO</t>
  </si>
  <si>
    <t>RIMBORSI E CONCORSI NELLE SPESE PER OPERE STRADALI STRAORDINARIE</t>
  </si>
  <si>
    <t>RIMBORSI, CONCORSI E CONTRIBUTI DA PARTE DI AMMINISTRAZIONI E DI ENTI VARI</t>
  </si>
  <si>
    <t>RIMBORSI, CONTRIBUTI E SOMME VERSATI DA PARTE DI PRIVATI, AMMINISTRAZIONI ED ENTI VARI A SEGUITO DI CONVENZIONI STIPULATE DAGLI STESSI CON IL CORPO DELLA GUARDIA DI FINANZA.</t>
  </si>
  <si>
    <t>RIMBORSO DA AZIENDE AUTONOME DELLE SPESE DI OGNI GENERE, SOSTENUTE PER LORO CONTO DAL PROVVEDITORATO GENERALE DELLO STATO</t>
  </si>
  <si>
    <t>RIMBORSO DA PARTE DELLE COMUNITA' EUROPEE DELLE SPESE DI RISCOSSIONE DELLE RISORSE PROPRIE</t>
  </si>
  <si>
    <t>RIMBORSO DA PARTE DELL'UNIONE EUROPEA DELLE EVENTUALI MAGGIORI CONTRIBUZIONI A TITOLO DELLE RISORSE BASATE SULL'IMPOSTA SUL VALORE AGGIUNTO (IVA) E SUL PRODOTTO NAZIONALE LORDO (PNL)</t>
  </si>
  <si>
    <t>RIMBORSO DA PARTE DI ENTI E COMITATI DELLE SOMME ANTICIPATE AL PERSONALE DELLA BANDA MUSICALE DEL CORPO DELLE GUARDIE DI FINANZA PER IL TRATTAMENTO ECONOMICO DI MISSIONE, PER LE SPESE DI VIAGGIO, NONCHE' PER IL TRASPORTO DEL MATERIALE DELLA BANDA E DA PORTARSI IN AUMENTO AI CAPITOLI DELLO STATO DI PREVISIONE DELLA SPESA DEL MINISTERO DELL'ECONOMIA E DELLE FINANZE</t>
  </si>
  <si>
    <t>RIMBORSO DA PARTE DI ENTI E COMITATI DELLE SOMME ANTICIPATE AL PERSONALE DELLA BANDA MUSICALE DELLA POLIZIA DI STATO PER IL TRATTAMENTO ECONOMICO DI MISSIONE, PER LE SPESE DI VIAGGIO NONCHE' PER IL TRASPORTO DEL MATERIALE DELLA BANDA</t>
  </si>
  <si>
    <t>RIMBORSO DALLA CASSA DEI DEPOSITI E PRESTITI DELLE SPESE PER I SERVIZI INERENTI ALLA CASSA MEDESIMA</t>
  </si>
  <si>
    <t>RIMBORSO DALLA CASSA DEI DEPOSITI E PRESTITI DELLE SPESE PERI SERVIZI INERENTI ALLA CASSA MEDESIMA</t>
  </si>
  <si>
    <t>RIMBORSO DALLA CASSA DEPOSITI E PRESTITI DELLE SPESE PER IL SERVIZIO DELLE CASSE POSTALI DI RISPARMIO</t>
  </si>
  <si>
    <t>RIMBORSO DEI MUTUI DI FAVORE CONCESSI PER OPERE DI BONIFICA AGRARIA ED IDRAULICA NELL'AGRO ROMANO ED IN ALTRE ZONE, DESTINATO ALLA RESTITUZIONE DELLE SOMME SOMMINISTRATE DALLA CASSA DEPOSITI E PRESTITI</t>
  </si>
  <si>
    <t>RIMBORSO DEL CAPITALE DERIVANTE DALLE OPERAZIONI DI PRESTITO DI CUI ALL'ARTICOLO 2 DEL DECRETO-LEGGE N.67/2010, DA DESTINARE AL FONDO PER L'AMMORTAMENTO DEI TITOLI DI STATO</t>
  </si>
  <si>
    <t>RIMBORSO DELLA QUOTA CAPITALE DELL'ANTICIPAZIONE DI LIQUIDITA' ATTRIBUITA AI SENSI DELL'ARTICOLO 6, COMMA 3, DEL DECRETO-LEGGE 19 GIUGNO 2015, N.78, AGLI ENTI LOCALI IMPEGNATI NEL RIPRISTINO DELLA LEGALITA', DA RIASSEGNARE AL FONDO PER L'AMMORTAMENTO DEI TITOLI DI STATO</t>
  </si>
  <si>
    <t>RIMBORSO DELLA QUOTA CAPITALE RELATIVA ALLE ANTICIPAZIONI DI LIQUIDITA' CONCESSE PER IL PAGAMENTO DEI DEBITI DEGLI ENTI LOCALI, DELLE REGIONI E PROVINCE AUTONOME E PER L'ANTICIPO DI RISORSE IN FAVORE DELLE REGIONI A TITOLO DI FINANZIAMENTO SANITARIO CORRENTE, DA RIASSEGNARE AL FONDO AMMORTAMENTO TITOLI DI STATO AI SENSI DEGLI ARTICOLI 116, 117 E 118 DEL DECRETO LEGGE N. 34 DEL 19 MAGGIO 2020.</t>
  </si>
  <si>
    <t>RIMBORSO DELLA QUOTA INTERESSI DELL'ANTICIPAZIONE DI LIQUIDITA' ATTRIBUITA AI SENSI DELL'ARTICOLO 6, COMMA 3, DEL DECRETO-LEGGE 19 GIUGNO 2015, N.78, AGLI ENTI LOCALI IMPEGNATI NEL RIPRISTINO DELLA LEGALITA'</t>
  </si>
  <si>
    <t>RIMBORSO DELLE ANTICIPAZIONI CONCESSE ALLE IMPRESE MINERARIE SARDE ED ALLA SOCIETA' MINERARIA CARBONIFERA SARDA</t>
  </si>
  <si>
    <t>RIMBORSO DELLE SOMME ANTICIPATE ALLE REGIONI PER IL RISANAMENTO DEI SERVIZI SANITARI REGIONALI</t>
  </si>
  <si>
    <t>RIMBORSO DELLE SOMME ANTICIPATE PER ESIGENZE DI BILANCIO O DI TESORERIA CONNESSE A INTERVENTI DI COMPETENZA DELLE COMUNITA' EUROPEE</t>
  </si>
  <si>
    <t>RIMBORSO DI ANTICIPAZIONI E DI CREDITI VARI</t>
  </si>
  <si>
    <t>RISORSE DEL FONDO UNICO GIUSTIZIA DI CUI ALL'ARTICOLO 2, COMMA 1, DEL DECRETO LEGGE 16 SETTEMBRE 2008, N.143, CONVERTITO, CON MODIFICAZIONI, DALLA LEGGE 13 NOVEMBRE 2008, N.181</t>
  </si>
  <si>
    <t>RISORSE DI CUI ALL'ART. 2, COMMA 7, DEL DECRETO LEGGE 16 SETTEMBRE 2008, N. 143, CONVERTITO, CON MODIFICAZIONI, DALLA LEGGE 13 NOVEMBRE 2008, N. 181, DA DESTINARE AL MINISTERO DELL'INTERNO, AL MINISTERO DELLA GIUSTIZIA ED ALL'ENTRATA DEL BILANCIO DELLO STATO</t>
  </si>
  <si>
    <t>RISORSE RIVENIENTI DALL'APPLICAZIONE DEL LIMITE MASSIMO RETRIBUTIVO PER EMOLUMENTI O RETRIBUZIONI NELL'AMBITO DI RAPPORTI DI LAVORO DIPENDENTE O AUTONOMO CON LE PUBBLICHE AMMINISTRAZIONI STATALI, DA DESTINARE AL FONDO PER L'AMMORTAMENTO DEI TITOLI DI STATO</t>
  </si>
  <si>
    <t>RISORSE RIVENIENTI DALL'APPLICAZIONE DEL LIMITE MASSIMO RETRIBUTIVO PER EMOLUMENTI O RETRIBUZIONI NELL'AMBITO DI RAPPORTI DI LAVORO DIPENDENTE O AUTONOMO CON LE PUBBLICHE AMMINISTRAZIONI STATALI, DA DESTINARE AL FONDO PER L'AMMORTAMENTO DEI TITOLI DI STATO, AI SENSI DELL'ARTICOLO 23-TER, COMMA 4, DEL DECRETO-LEGGE N. 201 DEL 2011</t>
  </si>
  <si>
    <t>RITENUTA DEL 3 PER MILLE A CARICO DEI CANTIERI E DELLE IMPRESE NAVALI PER LA COSTITUZIONE DEL FONDO PER LE SPESE DI CONTROLLO E VIGILANZA MINISTERIALE SULL'ATTIVITA' TECNICO-ECONOMICA DEI MEDESIMI</t>
  </si>
  <si>
    <t>RITENUTA DEL 5 PER MILLE A CARICO DEI CANTIERI, DELLE IMPRESE NAVALI E DEI PROPRIETARI DI NAVI MERCANTILI PER LA COSTITUZIONE DEL FONDO PER LE SPESE DI VIGILANZA MINISTERIALE SULL'ATTIVITA' TECNICO-ECONOMICA DEI CANTIERI E DEGLI STABILIMENTI DI COSTRUZIONI NAVALI</t>
  </si>
  <si>
    <t>RITENUTA DEL 6 PER CENTO SULLE VINCITE DEL GIOCO DEL LOTTO, PREVISTA DALL'ART.1, COMMA 488, DELLA LEGGE 30 DICEMBRE 2004, N.311</t>
  </si>
  <si>
    <t>RITENUTA STRAORDINARIA SULLE PAGHE DEGLI OPERAI PERMANENTI</t>
  </si>
  <si>
    <t>RITENUTA SUGLI ASSEGNI DI PENSIONE LIQUIDATI A FAVORE DI MILITARI COLPITI DA INFERMITA' MENTALI, PROVOCATE DA CAUSE DI SERVIZIO DIPENDENTI DALLA GUERRA, IN RICUPERO DELLE SPESE DI SPEDALITA' SOSTENUTE DAL TESORO PER IL LORO RICOVERO NEI MANICOMI PROVINCIALI</t>
  </si>
  <si>
    <t>RITENUTA SULLE SOMME LIQUIDATE ALLE DITTE INTERESSATE, IN DIPENDENZA DELLA SISTEMAZIONE DEI CONTRATTI DI GUERRA.</t>
  </si>
  <si>
    <t>RITENUTA SULLE SOMME PAGATE PER I CONTRIBUTI CONCESSI ALLE IMPRESE AMMESSE ALLE PROVVIDENZE DI CUI ALLA LEGGE 14 GIUGNO 1989, N. 234</t>
  </si>
  <si>
    <t>RITENUTA SULLE VINCITE DEL GIOCO DEL LOTTO, PREVISTA DALL'ART.1, COMMA 488, DELLA LEGGE 30 DICEMBRE 2004, N.311</t>
  </si>
  <si>
    <t>RITENUTE APPLICATE SULLE LIQUIDAZIONI DEI CONTRIBUTI NELLE SPESE DI OPERE PUBBLICHE DI BONIFICA, NONCHE' DEI SUSSIDI NELLE SPESE PER L'ESECUZIONE DI OPERE DI MIGLIORAMENTO FONDIARIO</t>
  </si>
  <si>
    <t>RITENUTE PER PUNIZIONI OPERATE SULLE RETRIBUZIONI DEL PERSONALE DEL CORPO DELLA POLIZIA PENITENZIARIA DA DEVOLVERSI A FAVORE DELL'ENTE DI ASSISTENZA PER IL PERSONALE DELL'AMMINISTRAZIONE PENITENZIARIA.</t>
  </si>
  <si>
    <t>RIVERSAMENTI RELATIVI A SOMME ACCREDITATE PER L'EFFETTUAZIONE DEI RIMBORSI DA CONTO FISCALE</t>
  </si>
  <si>
    <t>RIVERSAMENTI RELATIVI A SOMME ACCREDITATE PER L'EFFETTUAZIONE DEI RIMBORSI DA CONTO FISCALE DA RIASSEGNARE ALLO STATO DI PREVISIONE DEL MINISTERO DELL'ECONOMIA E DELLE FINANZE.</t>
  </si>
  <si>
    <t>RIVERSAMENTO ALL'ENTRATA DEL BILANCIO DELLO STATO DELLA DIFFERENZA TRA IL VALORE DEL TITOLO DI STATO ED IL CONTROVALORE DELLE OBBLIGAZIONI E DELLE AZIONI DELLA SOCIETA' ALITALIA-LINEE AEREE ITALIANE SPA, TRASFERITE DALL'INTERESSATO AL MINISTERO DELL'ECONOMIA E DELLE FINANZE, IN APPLICAZIONE DELL'ARTICOLO 7-OCTIES, COMMA 3, LETTERA B), DEL DECRETO-LEGGE N. 5 DEL 2009</t>
  </si>
  <si>
    <t>SALDO DEI CONTI CONCERNENTI L'ISTITUTO DI EMISSIONE PER L'IMPOSTA DI BOLLO SULLA CIRCOLAZIONE DI BIGLIETTI, VAGLIA E ASSEGNI BANCARI LIBERI</t>
  </si>
  <si>
    <t>SANZIONE AMMINISTRATIVA PECUNIARIA INFLITTA PER LA VIOLAZIONE DELLE NORME IN MATERIA DI ORIGINE E PROVENIENZA DEI PRODOTTI ED IN MATERIA DI PROPRIETA' INDUSTRIALE</t>
  </si>
  <si>
    <t>SANZIONE AMMINISTRATIVA PECUNIARIA INFLITTA PER LA VIOLAZIONE DELLE NORME IN MATERIA DI ORIGINE E PROVENIENZA DEI PRODOTTI ED IN MATERIA DI PROPRIETA' INTELLETTUALE</t>
  </si>
  <si>
    <t>SANZIONI AMMINISTRATIVE CONNESSE ALLA OMESSA DICHIARAZIONE O ALLEGAZIONE DELLA ATTESTAZIONE DI PRESTAZIONE ENERGETICA DEGLI EDIFICI NEI CONTRATTI DI COMPRAVENDITA IMMOBILIARE, NEGLI ATTI DI TRASFERIMENTO DI IMMOBILI A TITOLO ONEROSO E NEI NUOVI CONTRATTI DI LOCAZIONE DI EDIFICI O DI SINGOLE UNITA' IMMOBILIARI SOGGETTI A REGISTRAZIONE, AI SENSI DELL'ARTICOLO 6, COMMA 3, DEL D. LGS. N. 192 DEL 2005</t>
  </si>
  <si>
    <t>SANZIONI AMMINISTRATIVE PER LA VIOLAZIONE DELL'OBBLIGO DI NOTIFICA DI OPERAZIONI SU PARTECIPAZIONI SOCIETARIE INERENTI AGLI ATTIVI STRATEGICI NEI SETTORI DELL'ENERGIA, DEI TRASPORTI E DELLE COMUNICAZIONI IRROGATE AI SENSI DELL'ARTICOLO 2, COMMA 4 DEL DECRETO-LEGGE DEL 15 MARZO 2012, N. 21</t>
  </si>
  <si>
    <t>SANZIONI CORRELATE ALLE VIOLAZIONI DELLE DISPOSIZIONI CONTENUTE NEL DECRETO LEGISLATIVO N.262/2002, DI ATTUAZIONE DELLA DIRETTIVA 2000/14/CE IN MATERIA DI EMISSIONE ACUSTICA AMBIENTALE DELLE MACCHINE ED ATTREZZATURE DESTINATE A FUNZIONARE ALL'APERTO</t>
  </si>
  <si>
    <t>SANZIONI DOVUTE DAI TRASGRESSORI IN MATERIA DI GIOCHI</t>
  </si>
  <si>
    <t>SANZIONI INFLITTE PER LAVORI COMPIUTI SU BENI PAESAGGISTICI SENZA LA PRESCRITTA AUTORIZZAZIONE O IN DIFFORMITA' DA ESSA</t>
  </si>
  <si>
    <t>SANZIONI RELATIVE ALLA RISCOSSIONE DELLE IMPOSTE INDIRETTE</t>
  </si>
  <si>
    <t>SOMMA DA INTROITARE PER L'AMMORTAMENTO DI BENI PATRIMONIALI</t>
  </si>
  <si>
    <t>SOMMA DA PRELEVARE DAL CONTO CORRENTE INFRUTTIFERO DI TESORERIA DENOMINATO "CONTO SPECIALE PER IL RIPIANAMENTO DEGLI SQUILIBRI ECONOMICI DEGLI ENTI AUTOSTRADALI"</t>
  </si>
  <si>
    <t>SOMMA DA PRELEVARE DAL CONTO CORRENTE INFRUTTIFERO DI TESORERIA DENOMINATO \CONTO SPECIALE PER IL RIPIANAMENTO DEGLI SQUILIBRI ECONOMICI DEGLI ENTI AUTOSTRADALI\""</t>
  </si>
  <si>
    <t>SOMMA DA RICAVARSI DALLA CONTRAZIONE DEI MUTUI DA DESTINARE AL MANTENIMENTO E ALLO SVILUPPO DELLA BASE PRODUTTIVA NONCHE' AL POTENZIAMENTO DELLA DOTAZIONE INFRASTRUTTURALE NELLE AREE DEPRESSE DEL TERRITORIO NAZIONALE</t>
  </si>
  <si>
    <t>SOMMA DA RICAVARSI DALLA CONTRAZIONE DI MUTUI DA DESTINARE AL FINANZIAMENTO DEGLI INTERVENTI DI RICOSTRUZIONE DELLE ZONE TERREMOTATE DELLA CAMPANIA, DELLA BASILICATA, DELLA PUGLIA E DELLA CALABRIA</t>
  </si>
  <si>
    <t>SOMMA DA RICAVARSI DALLA CONTRAZIONE DI MUTUI DA DESTINARE AL FINANZIAMENTO DI INTERVENTI VARI</t>
  </si>
  <si>
    <t>SOMMA DA RICAVARSI MEDIANTE L'ACCENSIONE DI PRESTITI DA DESTINARE ALL'ESTINZIONE ANTICIPATA DI DEBITI ESTERI, IVI COMPRESI QUELLI CONTRATTI DALLA CASSA PER IL MEZZOGIORNO</t>
  </si>
  <si>
    <t>SOMMA DERIVANTE DALLA REVOCA DI ANTICIPAZIONI DEL PREZZO CONTRATTUALE E DA RIASSEGNARE ALLO STATO DI PREVISIONE DELLA SPESA DEL MINISTERO DELLA DIFESA</t>
  </si>
  <si>
    <t>SOMMA DOVUTA DALL'ALTO COMMISSARIATO DELLE NAZIONI UNITE PER I RIFUGIATI PER INTERVENTI ASSISTENZIALI A FAVORE DEI RIFUGIATI RESIDENTI IN ITALIA</t>
  </si>
  <si>
    <t>SOMMA PRELEVATA DAL CONTO CORRENTE DI TESORERIA DENOMINATO "COMMISSIONE NAZIONALE PER LE SOCIETA' E LA BORSA"</t>
  </si>
  <si>
    <t>SOMMA PRELEVATA DAL CONTO CORRENTE DI TESORERIA DENOMINATO \COMMISSIONE NAZIONALE PER LE SOCIETA' E LA BORSA\""</t>
  </si>
  <si>
    <t>SOMMA VERSATA DAL CONSIGLIO NAZIONALE DELLE RICERCHE PER LA REALIZZAZIONE DEI PROGETTI FINALIZZATI DI RICERCA IN COLLABORAZIONE CON IL CENTRO STUDI ED ESPERIENZE DEL MINISTERO DELL'INTERNO</t>
  </si>
  <si>
    <t>SOMME A CARICO DEI PRIVATI PER ISTRUTTORIE VARIE E COLLAUDI, ACCERTAMENTI E CONTROLLI RELATIVI AGLI IMPIANTI E APPARECCHIATURE PER L'UTILIZZAZIONE DELLE FONTI RINNOVABILI DI ENERGIA O ASSIMILATE QUALI DEFINITE DALLA LEGGE 29 MAGGIO 1982, N. 308</t>
  </si>
  <si>
    <t>SOMME AFFERENTI LA REALIZZAZIONE DI INVESTIMENTI PUBBLICI NON UTILIZZATE, DA ASSEGNARE AD APPOSITI CAPITOLI DI SPESA PER IL FINANZIAMENTO DI PROGETTI IMMEDIATAMENTE ESEGUIBILI</t>
  </si>
  <si>
    <t>SOMME CORRELATE ALLE MANCATE RIASSEGNAZIONI DI ENTRATA DETERMINATE NELLA MISURA DEL 50 PER CENTO DEI VERSAMENTI RIASSEGNABILI NEL 2006, DA DESTINARE AD APPOSITI FONDI ISTITUITI NEGLI STATI DI PREVISIONE DEI MINISTERI, PER LE FINALITA' RECATE DA PROVVEDIMENTI LEGISLATIVI</t>
  </si>
  <si>
    <t>SOMME CORRISPONDENTI AGLI ERRATI VERSAMENTI EFFETTUATI AL CONTO CORRENTE DI TESORERIA DENOMINATO "FONDO SPECIALE DI CUI ALL'ARTICOLO 2 DELLA LEGGE 31 MARZO 1977, N. 91", PRELEVATE DAL CONTO STESSO</t>
  </si>
  <si>
    <t>SOMME CORRISPONDENTI AGLI ERRATI VERSAMENTI EFFETTUATI AL CONTO CORRENTE DI TESORERIA DENOMINATO \FONDO SPECIALE DI CUI ALL'ARTICOLO 2 DELLA LEGGE 31 MARZO 1977, N. 91\", PRELEVATE DAL CONTO STESSO"</t>
  </si>
  <si>
    <t>SOMME CORRISPONDENTI ALLA RIDUZIONE DEI COMPENSI CORRISPOSTIDA PUBBLICHE AMMINISTRAZIONI A DIPENDENTI PUBBLICI COMPONENTI DI ORGANISMI COLLEGIALI, NONCHE' QUOTA DEL 50 PERCENTO DEI COMPENSI DI IMPORTO COMPLESSIVO LORDO SUPERIORE A 200 MILIONI</t>
  </si>
  <si>
    <t>SOMME CORRISPONDENTI ALL'INCREMENTO DELL'ALIQUOTA DI PRODOTTO DOVUTO ANNUALMENTE DAL TITOLARE UNICO O CONTITOLARE DI CIASCUNA CONCESSIONE PER LE PRODUZIONI DI IDROCARBURI LIQUIDI E GASSOSI ESTRATTI IN MARE, DA RIASSEGNARE AGLI STATI DI PREVISIONE DEL MINISTERO DELL'AMBIENTE E DELLA TUTELA DEL TERRITORIO E DEL MARE, E DEL MINISTERO DELLO SVILUPPO ECONOMICO</t>
  </si>
  <si>
    <t>SOMME CORRISPONDENTI ALL'INCREMENTO PERCENTUALE DELL'ALIQUOTA DI PRODOTTO DOVUTO ANNUALMENTE DAL TITOLARE UNICO O CONTITOLARE DI CIASCUNA CONCESSIONE PER LE PRODUZIONI DI IDROCARBURI LIQUIDI E GASSOSI OTTENUTE IN TERRAFERMA, STABILITO DALLA LEGGE N. 99/2009, ARTICOLO 45, COMMA 1, DA RIASSEGNARE AD APPOSITO FONDO ISTITUITO AI SENSI DEL SUCCESSIVO COMMA 2</t>
  </si>
  <si>
    <t>SOMME DA CORRISPONDERE DAGLI ISTITUTI DI CREDITO PER SOPPERIRE ALLE SPESE PER EMOLUMENTI AI MEMBRI, AL PERSONALE DI SEGRETERIA E AGLI ESPERTI DEL COMITATO INTERMINISTERIALE INCARICATO DELLA CONCESSIONE DEL CONTRIBUTO IN CONTO INTERESSI PER I FINANZIAMENTI ALL'EDITORIA A TASSO AGEVOLATO, NONCHE' ALLE SPESE DI FUNZIONAMENTO DEL COMITATO MEDESIMO E DEL RELATIVO UFFICIO DI SEGRETERIA (LEGGE 6 GIUGNO 1975, N. 172)</t>
  </si>
  <si>
    <t>SOMME DA INTROITARE PER L'AMMORTAMENTO DEI BENI MOBILI CHE LE AZIENDE DEI MEZZI MECCANICI E DEI MAGAZZINI NEI PORTI HANNO AVUTO IN DOTAZIONE DALLO STATO</t>
  </si>
  <si>
    <t>SOMME DA INTROITARE PER L'ASSISTENZA SANITARIA AI CITTADINI ITALIANI ALL'ESTERO E AI CITTADINI STRANIERI IN ITALIA</t>
  </si>
  <si>
    <t>SOMME DA INTROITARE PER L'ASSISTENZA SANITARIA AI CITTADINI ITALIANI ALL'ESTERO E AI CITTADINI STRANIERI IN ITALIA, NONCHE' AL PERSONALE NAVIGANTE MARITTIMO E DELL'AVIAZIONE CIVILE</t>
  </si>
  <si>
    <t>SOMME DA INTROITARE PER PENALI DERIVANTI DAL RITARDATO REGOLAMENTO DI OPERAZIONI FINANZIARIE</t>
  </si>
  <si>
    <t>SOMME DA INTROITARE PER SANZIONI A CARICO DEI SOGGETTI NON OTTEMPERANTI AGLI OBBLIGHI DI INDICAZIONE NELL'ETICHETTA DELLA SEDE E DELL'INDIRIZZO DELLO STABILIMENTO DI PRODUZIONE O, SE DIVERSO, DI CONFEZIONAMENTO, PREVISTE DALL’ARTICOLO 5 DEL DECRETO LEGISLATIVO 15 SETTEMBRE 2017, N. 145, PER ESSERE RIASSEGNATE, NELLA MISURA DEL 50 PER CENTO, PER UNA QUOTA PARI AL 35 PER CENTO ALLO STATO DI PREVISIONE DEL MINISTERO DELLE POLITICHE AGRICOLE ALIMENTARI E FORESTALI E NELLA MISURA DEL 15 PER CENTO AL MINISTERO DELLA SALUTE, AI SENSI DELL’ARTICOLO 6, COMMA 3, DEL MEDESIMO DECRETO LEGISLATIVO, N. 145 DEL 2017</t>
  </si>
  <si>
    <t>SOMME DA INTROITARE PER SANZIONI A CARICO DEI SOGGETTI NON OTTEMPERANTI AGLI OBBLIGHI DI INDICAZIONE NELL'ETICHETTA DELLA SEDE E DELL'INDIRIZZO DELLO STABILIMENTO DI PRODUZIONE O, SE DIVERSO, DI CONFEZIONAMENTO, PREVISTE DALL’ARTICOLO 5 DEL DECRETO LEGISLATIVO 15 SETTEMBRE 2017, N. 145, PER ESSERE RIASSEGNATE, NELLA MISURA DEL 50 PER CENTO, PER UNA QUOTA PARI AL 35 PER CENTO ALLO STATO DI PREVISIONE DEL MINISTERO DELLE POLITICHE AGRICOLE, ALIMENTARI, FORESTALI E DEL TURISMO E NELLA MISURA DEL 15 PER CENTO AL MINISTERO DELLA SALUTE, AI SENSI DELL’ARTICOLO 6, COMMA 3, DEL MEDESIMO DECRETO LEGISLATIVO, N. 145 DEL 2017</t>
  </si>
  <si>
    <t>SOMME DA INTROITARE PER SANZIONI PECUNIARIE CONCERNENTI IL MINISTERO DELLA SALUTE</t>
  </si>
  <si>
    <t>SOMME DA INTROITARE PER SANZIONI PREVISTE A CARICO DEI SOGGETTI NON OTTEMPERANTI AGLI OBBLIGHI STABILITI DALLE DISPOSIZIONI IN MATERIA DI VACCINI DI CUI ALL'ARTICOLO 1 DEL DECRETO LEGGE 7 GIUGNO 2017 N.73, PER ESSERE RIASSEGNATE AGLI STATI DI PREVISIONE DEL MINISTERO DELLA SALUTE E DEL MINISTERO DELL'ISTRUZIONE, DELL'UNIVERSITA' E DELLA RICERCA, AI SENSI DELL'ARTICOLO 2, COMMA 4, DEL DECRETO MEDESIMO</t>
  </si>
  <si>
    <t>SOMME DA INTROITARE PER SUSSIDI CONCESSI DAL MINISTERO DELLE POLITICHE AGRICOLE E FORESTALI PER OPERE DI MIGLIORAMENTO FONDIARIO ESEGUITE NELLE COLONIE AGRICOLE PENITENZIARIE DIPENDENTI DAL MINISTERO DELLA GIUSTIZIA</t>
  </si>
  <si>
    <t>SOMME DA INTROITARE PER SUSSIDI CONCESSI DAL MINISTERO DELLE POLITICHE AGRICOLE, ALIMENTARI E FORESTALI PER OPERE DI MIGLIORAMENTO FONDIARIO ESEGUITE NELLE COLONIE AGRICOLE PENITENZIARIE DIPENDENTI DAL MINISTERO DELLA GIUSTIZIA</t>
  </si>
  <si>
    <t>SOMME DA INTROITARE PER SUSSIDI CONCESSI DAL MINISTERO DELLE POLITICHE AGRICOLE, ALIMENTARI, FORESTALI E DEL TURISMO PER OPERE DI MIGLIORAMENTO FONDIARIO ESEGUITE NELLE COLONIE AGRICOLE PENITENZIARIE DIPENDENTI DAL MINISTERO DELLA GIUSTIZIA</t>
  </si>
  <si>
    <t>SOMME DA RICAVARSI MEDIANTE L'ACCENSIONE DI PRESTITI FINALIZZATI ALLA REALIZZAZIONE DI PROGETTI STRATEGICI FUNZIONALI AGLI INVESTIMENTI NELLE AREE CON MAGGIORE RITARDO DI SVILUPPO, NONCHE' PER LA CONCESSIONE DELLE AGEVOLAZIONI PREVISTE DAL COMMA 2 DELL'ARTICOLO 1 DEL DECRETO-LEGGE 22 OTTOBRE 1992, N. 415, CONVERTITO, CON MODIFICAZIONI, NELLA LEGGE 19 DICEMBRE 1992, N. 488, DA RIASSEGNARE AD APPOSITO FONDO ISTITUITO NELLO STATO DI PREVISIONE DEL MINISTERO DELL'ECONOMIA E DELLE FINANZE</t>
  </si>
  <si>
    <t>SOMME DA VERSARE A TITOLO DI RIMBORSO PER ONERI SOSTENUTI DAI PROVVEDITORATI INTERREGIONALI PER LE OPERE PUBBLICHE IN QUALITA' DI STAZIONE UNICA APPALTANTE</t>
  </si>
  <si>
    <t>SOMME DA VERSARE AI SENSI DELL'ARTICOLO 61, COMMA 17, DEL DECRETO LEGGE 112/2008, DA RIASSEGNARE AD APPOSITO FONDO DI PARTE CORRENTE, PREVISTO DAL MEDESIMO COMMA</t>
  </si>
  <si>
    <t>SOMME DA VERSARE DA PARTE DELLA REGIONE TRENTINO-ALTO ADIGE PER IL RISCATTO DELLE QUOTE DI PARTECIPAZIONE STATALE AL FONDO DI DOTAZIONE DEL MEDIOCREDITO DELLA REGIONE STESSA E PER GLI UTILI RELATIVI ALLE QUOTE MEDESIME</t>
  </si>
  <si>
    <t>SOMME DA VERSARE DAL CONTABILE DEL PORTAFOGLIO DELLO STATO PER DIFFERENZA SU OPERAZIONI IN VALUTA ESTERA PER CONTO DEL MINISTERO DELLA SALUTE</t>
  </si>
  <si>
    <t>SOMME DA VERSARE DALLE SOCIETA' AUTOSTRADALI AI SENSI DELL'ARTICOLO 1 DEL DECRETO-LEGGE 23 DICEMBRE 1978, N.813, DA FAR AFFLUIRE AL CONTO CORRENTE INFRUTTIFERO DI TESORERIA DENOMINATO "CONTO SPECIALE PER IL RIPIANAMENTO DEGLI SQUILIBRI ECONOMICI DEGLI ENTI AUTOSTRADALI"</t>
  </si>
  <si>
    <t>SOMME DA VERSARE PER DIFFERENZE SU OPERAZIONI IN VALUTA ESTERA PER CONTO DEL MINISTERO DEGLI AFFARI ESTERI</t>
  </si>
  <si>
    <t>SOMME DA VERSARE PER DIFFERENZE SU OPERAZIONI IN VALUTA ESTERA PER CONTO DEL MINISTERO DEGLI AFFARI ESTERI E DELLA COOPERAZIONE INTERNAZIONALE</t>
  </si>
  <si>
    <t>SOMME DA VERSARE PER DIFFERENZE SULLE OPERAZIONI IN VALUTA ESTERA EFFETTUATE PER CONTO DI AMMINISTRAZIONI DELLO STATO, ESCLUSO IL MINISTERO DEGLI AFFARI ESTERI E DELLA COOPERAZIONE INTERNAZIONALE, E DA PORTARSI IN AUMENTO AGLI STANZIAMENTI DEGLI STATI DI PREVISIONE DELLA SPESA DELLE AMMINISTRAZIONI INTERESSATE</t>
  </si>
  <si>
    <t>SOMME DA VERSARE PER DIFFERENZE SULLE OPERAZIONI IN VALUTA ESTERA EFFETTUATE PER CONTO DI AMMINISTRAZIONI DELLO STATO, ESCLUSO IL MINISTERO DEGLI AFFARI ESTERI, E DA PORTARSI IN AUMENTO AGLI STANZIAMENTI DEGLI STATI DI PREVISIONE DELLA SPESA DELLE AMMINISTRAZIONI INTERESSATE</t>
  </si>
  <si>
    <t>SOMME DA VERSARE PER LA REGOLARIZZAZIONE DELLE DIFFERENZE DI CAMBIO</t>
  </si>
  <si>
    <t>SOMME DERIVANTI DAI RIMBORSI EFFETTUATI DALLE AMMINISTRAZIONI PUBBLICHE NELL'AMBITO DI PROGETTI FINANZIATI CON FONDI STRUTTURALI E INVESTIMENTI EUROPEI (FONDI SIE) 2014-2020, DA DESTINARE AI FONDI INCENTIVANTI PER LA PRODUTTIVITA' DEL PERSONALE DEL MINISTERO DELL'ECONOMIA E DELLE FINANZE IMPEGNATO NELLE PREDETTE ATTIVITA'</t>
  </si>
  <si>
    <t>SOMME DERIVANTI DAL COLLOCAMENTO DEI TITOLI SPECIALI EMESSI AI SENSI DEL COMMA 13 DELL'ART. 14-BIS DELLA LEGGE 25 GENNAIO 1994, N. 86, DALLA CESSIONE DELLE QUOTE DEI FONDI SOTTOSCRITTE CON APPORTI DELLO STATO E DALLA DISTRIBUZIONE DEI PROVENTI RIVENIENTI DAGLI STESSI PER LE QUOTE PREDETTE</t>
  </si>
  <si>
    <t>SOMME DERIVANTI DAL MAGGIOR GETTITO DEL CONTRIBUTO UNIFICATO DI ISCRIZIONE A RUOLO NEI PROCEDIMENTI GIURISDIZIONALI, DA RIASSEGNARE AI PERTINENTI STATI DI PREVISIONE DELLA SPESA</t>
  </si>
  <si>
    <t>SOMME DERIVANTI DAL RECUPERO DEGLI AIUTI DI STATO IN FAVORE DI IMPRESE DI SERVIZI PUBBLICI A PREVALENTE CAPITALE PUBBLICO</t>
  </si>
  <si>
    <t>SOMME DERIVANTI DAL RECUPERO DI RIMBORSI RICHIESTI DAGLI INTESTATARI DI CONTO FISCALE INDEBITAMENTE EFFETTUATI</t>
  </si>
  <si>
    <t>SOMME DERIVANTI DAL RIMBORSO DEI MUTUI CONCESSI A CARICO DEL \FONDO\" DI CUI ALL'ART. 14 DELLA LEGGE 17 FEBBRAIO 1982, N. 46, DA FAR AFFLUIRE AL \"FONDO\" STESSO"</t>
  </si>
  <si>
    <t>SOMME DERIVANTI DAL VERSAMENTO DI RISORSE FINANZIARIE PRECEDENTEMENTE PREORDINATE ALLA CONCESSIONE DI CREDITI DI IMPOSTA</t>
  </si>
  <si>
    <t>SOMME DERIVANTI DALLA DEFINIZIONE DEI RITARDATI OD OMESSI VERSAMENTI DI TRIBUTI</t>
  </si>
  <si>
    <t>SOMME DERIVANTI DALLA DEFINIZIONE DI CONTROVERSIE PENDENTI, RELATIVE ALLE ATTIVITA' SVOLTE NELL'ESERCIZIO IN CONCESSIONE DEL SERVIZIO DI RISCOSSIONE, VERSATE AI SENSI DELL'ART. 2, COMMA 2-OCTIES, DEL D.L. N. 40/2010</t>
  </si>
  <si>
    <t>SOMME DERIVANTI DALLA RESTITUZIONE DELLE AGEVOLAZIONI CONCESSE PER LA RAZIONALIZZAZIONE E LA RISTRUTTURAZIONE, NONCHE' PER LA RICONVERSIONE PRODUTTIVA NEL CAMPO CIVILE E DUALE DELLE IMPRESE OPERANTI NEL SETTORE DELLA PRODUZIONE DI MATERIALI DI ARMAMENTO, AI SENSI DELLA LEGGE 237/1993</t>
  </si>
  <si>
    <t>SOMME DERIVANTI DALLA VENDITA DI BENI IMMOBILI E DI DIRITTI IMMOBILIARI APPARTENENTI AL PATRIMONIO DELLO STATO NON CONFERITI NEI FONDI DI CUI AL COMMA 86 DELL'ARTICOLO 3 DELLA LEGGE 22 DICEMBRE 1996, N.662</t>
  </si>
  <si>
    <t>SOMME DERIVANTI DALLE TARIFFE VERSATE DAGLI OPERATORI PER LE ATTIVITA' DI RICONOSCIMENTO DELLE NAVI OFFICINA E NAVI FRIGORIFERO ORMEGGIATE NEI PORTI ITALIANI E PER LE RICHIESTE DI VERIFICHE ISPETTIVE SU NAVI CHE SI TROVANO IN ACQUE INTERNAZIONALI</t>
  </si>
  <si>
    <t>SOMME DERIVANTI DALLE TARIFFE VERSATE DAGLI OPERATORI PER LE ATTIVITÀ DI RICONOSCIMENTO DELLE NAVI OFFICINA E NAVI FRIGORIFERO ORMEGGIATE NEI PORTI ITALIANI E PER LE RICHIESTE DI VERIFICHE ISPETTIVE SU NAVI CHE SI TROVANO IN ACQUE INTERNAZIONALI</t>
  </si>
  <si>
    <t>SOMME DERIVANTI DALLE VARIAZIONI DELLE ALIQUOTE DI IMPOSTA E RIDUZIONI DELLA MISURA DELLE AGEVOLAZIONI E DELLE DETRAZIONI VIGENTI, IN MATERIA DI IMPOSTE DIRETTE</t>
  </si>
  <si>
    <t>SOMME DERIVANTI DALLE VARIAZIONI DELLE ALIQUOTE DI IMPOSTA E RIDUZIONI DELLA MISURA DELLE AGEVOLAZIONI E DELLE DETRAZIONI VIGENTI, IN MATERIA DI IMPOSTE INDIRETTE</t>
  </si>
  <si>
    <t>SOMME DOVUTE DA AMMINISTRAZIONI ED ENTI PUBBLICI O DA PRIVATI, PER PRESTAZIONI E SERVIZI RESI DALLA GUARDIA DI FINANZA</t>
  </si>
  <si>
    <t>SOMME DOVUTE DA ENTI ED ISTITUTI DI CREDITO</t>
  </si>
  <si>
    <t>SOMME DOVUTE DAGLI ISTITUTI DI CREDITO AGRARIO A RIMBORSO DELLE ANTICIPAZIONI EROGATE PER LA CONCESSIONE DI MUTUI DI MIGLIORAMENTO AGRARIO NELLE REGIONI DEL MEZZOGIORNO</t>
  </si>
  <si>
    <t>SOMME DOVUTE DAGLI ISTITUTI DI CREDITO AGRARIO O AUTORIZZATI ALL'ESERCIZIO DEL CREDITO AGRARIO RELATIVE ALLE ANNUALITA' DI AMMORTAMENTO E AGLI INTERESSI DEI MUTUI DESTINATI A PROMUOVERE LO SVILUPPO FORESTALE</t>
  </si>
  <si>
    <t>SOMME DOVUTE DAGLI ISTITUTI ED ENTI ESERCENTI IL CREDITO AGRARIO PER IL PAGAMENTO DEGLI INTERESSI E A RIMBORSO DELLE ANTICIPAZIONI EROGATE PER LA CONCESSIONE DI MUTUI PER LO SVILUPPO DELLA ZOOTECNIA</t>
  </si>
  <si>
    <t>SOMME DOVUTE DAGLI ISTITUTI ESERCENTI IL CREDITO AGRARIO DI MIGLIORAMENTO RELATIVE ALLE QUOTE DI AMMORTAMENTO PER CAPITALI ED INTERESSI DEI MUTUI DESTINATI A PROMUOVERE LA FORMAZIONE DELLA PROPRIETA' COLTIVATRICE</t>
  </si>
  <si>
    <t>SOMME DOVUTE DAGLI ISTITUTI ESERCENTI IL CREDITO AGRARIO PER I RIMBORSI EFFETTUATI DAI BENEFICIARI DEI FINANZIAMENTI RIGUARDANTI PROVVIDENZE CREDITIZIE A FAVORE DEI TERRITORI MONTANI</t>
  </si>
  <si>
    <t>SOMME DOVUTE DAI CONTRAENTI CON L'AMMINISTRAZIONE DELLO STATO PER SPESE DI COPIA, STAMPA, CARTA BOLLATA E LE ALTRE SPESE INERENTI AI RELATIVI CONTRATTI</t>
  </si>
  <si>
    <t>SOMME DOVUTE DAI CONTRAENTI CON L'AMMINISTRAZIONE DELLO STATO PER SPESE DI COPIA, STAMPA, CARTA BOLLATA E LE ALTRE SPESE INERENTI AI RELATIVI CONTRATTI CONCERNENTI IL MINISTERO DEGLI AFFARI ESTERI</t>
  </si>
  <si>
    <t>SOMME DOVUTE DAI CONTRAENTI CON L'AMMINISTRAZIONE DELLO STATO PER SPESE DI COPIA, STAMPA, CARTA BOLLATA E LE ALTRE SPESE INERENTI AI RELATIVI CONTRATTI CONCERNENTI IL MINISTERO DEGLI AFFARI ESTERI E DELLA COOPERAZIONE INTERNAZIONALE</t>
  </si>
  <si>
    <t>SOMME DOVUTE DAI CONTRAENTI CON L'AMMINISTRAZIONE DELLO STATO PER SPESE DI COPIA, STAMPA, CARTA BOLLATA E LE ALTRE SPESE INERENTI AI RELATIVI CONTRATTI CONCERNENTI IL MINISTERO DEI BENI E DELLE ATTIVITA' CULTURALI</t>
  </si>
  <si>
    <t>SOMME DOVUTE DAI CONTRAENTI CON L'AMMINISTRAZIONE DELLO STATO PER SPESE DI COPIA, STAMPA, CARTA BOLLATA E LE ALTRE SPESE INERENTI AI RELATIVI CONTRATTI CONCERNENTI IL MINISTERO DEI BENI E DELLE ATTIVITA' CULTURALI E DEL TURISMO</t>
  </si>
  <si>
    <t>SOMME DOVUTE DAI CONTRAENTI CON L'AMMINISTRAZIONE DELLO STATO PER SPESE DI COPIA, STAMPA, CARTA BOLLATA E LE ALTRE SPESE INERENTI AI RELATIVI CONTRATTI CONCERNENTI IL MINISTERO DEL LAVORO E DELLE POLITICHE SOCIALI</t>
  </si>
  <si>
    <t>SOMME DOVUTE DAI CONTRAENTI CON L'AMMINISTRAZIONE DELLO STATO PER SPESE DI COPIA, STAMPA, CARTA BOLLATA E LE ALTRE SPESE INERENTI AI RELATIVI CONTRATTI CONCERNENTI IL MINISTERO DEL TURISMO</t>
  </si>
  <si>
    <t>SOMME DOVUTE DAI CONTRAENTI CON L'AMMINISTRAZIONE DELLO STATO PER SPESE DI COPIA, STAMPA, CARTA BOLLATA E LE ALTRE SPESE INERENTI AI RELATIVI CONTRATTI CONCERNENTI IL MINISTERO DELLA DIFESA</t>
  </si>
  <si>
    <t>SOMME DOVUTE DAI CONTRAENTI CON L'AMMINISTRAZIONE DELLO STATO PER SPESE DI COPIA, STAMPA, CARTA BOLLATA E LE ALTRE SPESE INERENTI AI RELATIVI CONTRATTI CONCERNENTI IL MINISTERO DELLA GIUSTIZIA</t>
  </si>
  <si>
    <t>SOMME DOVUTE DAI CONTRAENTI CON L'AMMINISTRAZIONE DELLO STATO PER SPESE DI COPIA, STAMPA, CARTA BOLLATA E LE ALTRE SPESE INERENTI AI RELATIVI CONTRATTI CONCERNENTI IL MINISTERO DELLA SALUTE</t>
  </si>
  <si>
    <t>SOMME DOVUTE DAI CONTRAENTI CON L'AMMINISTRAZIONE DELLO STATO PER SPESE DI COPIA, STAMPA, CARTA BOLLATA E LE ALTRE SPESE INERENTI AI RELATIVI CONTRATTI CONCERNENTI IL MINISTERO DELLA TRANSIZIONE ECOLOGICA</t>
  </si>
  <si>
    <t>SOMME DOVUTE DAI CONTRAENTI CON L'AMMINISTRAZIONE DELLO STATO PER SPESE DI COPIA, STAMPA, CARTA BOLLATA E LE ALTRE SPESE INERENTI AI RELATIVI CONTRATTI CONCERNENTI IL MINISTERO DELL'AMBIENTE E DELLA TUTELA DEL TERRITORIO E DEL MARE</t>
  </si>
  <si>
    <t>SOMME DOVUTE DAI CONTRAENTI CON L'AMMINISTRAZIONE DELLO STATO PER SPESE DI COPIA, STAMPA, CARTA BOLLATA E LE ALTRE SPESE INERENTI AI RELATIVI CONTRATTI CONCERNENTI IL MINISTERO DELLE POLITICHE AGRICOLE, ALIMENTARI E FORESTALI</t>
  </si>
  <si>
    <t>SOMME DOVUTE DAI CONTRAENTI CON L'AMMINISTRAZIONE DELLO STATO PER SPESE DI COPIA, STAMPA, CARTA BOLLATA E LE ALTRE SPESE INERENTI AI RELATIVI CONTRATTI CONCERNENTI IL MINISTERO DELLE POLITICHE AGRICOLE, ALIMENTARI, FORESTALI E DEL TURISMO</t>
  </si>
  <si>
    <t>SOMME DOVUTE DAI CONTRAENTI CON L'AMMINISTRAZIONE DELLO STATO PER SPESE DI COPIA, STAMPA, CARTA BOLLATA E LE ALTRE SPESE INERENTI AI RELATIVI CONTRATTI CONCERNENTI IL MINISTERO DELL'ECONOMIA E DELLE FINANZE GIA' DI PERTINENZA DEL MINISTERO DEL TESORO, DEL BILANCIO E DELLA PROGRAMMAZIONE ECONOMICA</t>
  </si>
  <si>
    <t>SOMME DOVUTE DAI CONTRAENTI CON L'AMMINISTRAZIONE DELLO STATO PER SPESE DI COPIA, STAMPA, CARTA BOLLATA E LE ALTRE SPESE INERENTI AI RELATIVI CONTRATTI CONCERNENTI IL MINISTERO DELL'INTERNO</t>
  </si>
  <si>
    <t>SOMME DOVUTE DAI CONTRAENTI CON L'AMMINISTRAZIONE DELLO STATO PER SPESE DI COPIA, STAMPA, CARTA BOLLATA E LE ALTRE SPESE INERENTI AI RELATIVI CONTRATTI CONCERNENTI IL MINISTERO DELLO SVILUPPO ECONOMICO</t>
  </si>
  <si>
    <t>SOMME DOVUTE DAI CONTRAENTI CON L'AMMINISTRAZIONE DELLO STATO PER SPESE DI COPIA, STAMPA, CARTA BOLLATA E LE ALTRE SPESE INERENTI AI RELATIVI CONTRATTI CONCERNENTI IL MINISTERO PER I BENI E LE ATTIVITA' CULTURALI</t>
  </si>
  <si>
    <t>SOMME DOVUTE DAI CONTRAENTI CON L'AMMINISTRAZIONE DELLO STATO PER SPESE DI COPIA, STAMPA, CARTA BOLLATA E LE ALTRE SPESE INERENTI AI RELATIVI CONTRATTI CONCERNENTI IL MINISTERO PER I BENI E LE ATTIVITA' CULTURALI E PER IL TURISMO</t>
  </si>
  <si>
    <t>SOMME DOVUTE DALLA BANCA D'ITALIA A TITOLO DI ECCEDENZA DEL RENDIMENTO DI TUTTE LE ATTIVITA' NEI CONFRONTI DEL TESORO E A TITOLO DI REMUNERAZIONE DEL SALDO RELATIVO AL CONTO "DISPONIBILITA' DEL TESORO PER IL SERVIZIO DI TESORERIA", NONCHE' INTROITI RELATIVI AD EVENTUALI INTERVENTI SULLA GESTIONE DEL DEBITO</t>
  </si>
  <si>
    <t>SOMME DOVUTE DALLA BANCA D'ITALIA A TITOLO DI ECCEDENZA DEL RENDIMENTO DI TUTTE LE ATTIVITA' NEI CONFRONTI DEL TESORO E A TITOLO DI REMUNERAZIONE DEL SALDO RELATIVO AL CONTO \DISPONIBILITA' DEL TESORO PER IL SERVIZIO DI TESORERIA\", NONCHE' INTROITI RELATIVI AD EVENTUALI INTERVENTI SULLA GESTIONE DEL DEBITO"</t>
  </si>
  <si>
    <t>SOMME DOVUTE DALLE REGIONI A STATUTO ORDINARIO A TITOLO DI PARTECIPAZIONE ALLA ESTINZIONE DELLE PENDENZE DEBITORIE NEI CONFRONTI DELL'INAIL</t>
  </si>
  <si>
    <t>SOMME DOVUTE DALL'ENTE NAZIONALE PER LA CELLULOSA E PER LA CARTA, DA DEVOLVERE ALLE REGIONI AI FINI DELLO SVOLGIMENTO DELLE FUNZIONI TRASFERITE, IN MATERIA DI PROMOZIONE ED AGEVOLAZIONE DELLE PRODUZIONI AGRICOLE PER LA CELLULOSA</t>
  </si>
  <si>
    <t>SOMME DOVUTE PER INTERVENTI A FAVORE DEI PAESI IN VIA DI SVILUPPO</t>
  </si>
  <si>
    <t>SOMME DOVUTE PER LA DEFINIZIONE AGEVOLATA IN APPELLO DEI GIUDIZI DI RESPONSABILITA' AMMINISTRATIVO-CONTABILE, AI SENSI DELL'ART. 14 DEL DECRETO LEGGE N. 102 DEL 31 AGOSTO 2013</t>
  </si>
  <si>
    <t>SOMME DOVUTE PER LA DEFINIZIONE DELLE AUTORIZZAZIONI IN SANATORIA DELLE OPERE EDILIZIE ABUSIVE SULLE AREE DEMANIALI</t>
  </si>
  <si>
    <t>SOMME DOVUTE PER LA TASSA ANNUALE DAGLI ISCRITTI ALL'ALBO DEI MEDIATORI DI ASSICURAZIONE E RIASSICURAZIONE, DI CUI ALLA LEGGE 28 NOVEMBRE 1984, N. 792, ART. 13, 3 COMMA</t>
  </si>
  <si>
    <t>SOMME DOVUTE PER LA TASSA ANNUALE DAGLI ISCRITTI ALL'ALBO DEI MEDIATORI DI ASSICURAZIONE E RIASSICURAZIONE, DI CUI ALLA LEGGE 28 NOVEMBRE 1984, N. 792, ART. 13, 3* COMMA</t>
  </si>
  <si>
    <t>SOMME PERCEPITE A TITOLO NON DEFINITIVO IN RELAZIONE AL CONTENZIOSO DELL'AMMINISTRAZIONE DEI MONOPOLI DI STATO</t>
  </si>
  <si>
    <t>SOMME POSTE A CARICO DELLA CONTROPARTE NEI GIUDIZI SOSTENUTI DIRETTAMENTE DALL'AVVOCATURA DELLO STATO, PER COMPETENZE DI AVVOCATI E PROCURATORI, A FUNZIONARI DELLA STESSA AVVOCATURA E SPESE GRAVANTI LE COMPETENZE MEDESIME</t>
  </si>
  <si>
    <t>SOMME PRELEVATE DAI CONTI CORRENTI DI TESORERIA DEL FONDO DI ROTAZIONE PER L'ATTUAZIONE DELLE POLITICHE COMUNITARIE ISTITUITO PRESSO IL MINISTERO DELL'ECONOMIA E DELLE FINANZE</t>
  </si>
  <si>
    <t>SOMME PRELEVATE DAL CONTO CORRENTE DI TESORERIA "MINISTERO DEL TESORO - COMPENSAZIONE FINANZIARIA PER L'IMPOSIZIONE OPERATA IN SVIZZERA SULLE REMUNERAZIONI DEI FRONTALIERI ITALIANI", DA DESTINARE ALLA CREAZIONE E AL POTENZIAMENTO DI SERVIZI PUBBLICI NEI TERRITORI DI RESIDENZA DEI LAVORATORI FRONTALIERI ITALIANI</t>
  </si>
  <si>
    <t>SOMME PRELEVATE DAL CONTO CORRENTE DI TESORERIA \MINISTERO DEL TESORO - COMPENSAZIONE FINANZIARIA PER L'IMPOSIZIONE OPERATA IN SVIZZERA SULLE REMUNERAZIONI DEI FRONTALIERI ITALIANI\", DA DESTINARE ALLA CREAZIONE E AL POTENZIAMENTO DI SERVIZI PUBBLICI NEI TERRITORI DI RESIDENZA DEI LAVORATORI FRONTALIERI ITALIANI"</t>
  </si>
  <si>
    <t>SOMME PRELEVATE DAL CONTO CORRENTE DI TESORERIA DENOMINATO "FONDO SPECIALE DI CUI ALL'ARTICOLO 2 DELLA LEGGE 31 MARZO 1977, N.91"</t>
  </si>
  <si>
    <t>SOMME PRELEVATE DAL CONTO CORRENTE DI TESORERIA DENOMINATO \FONDO SPECIALE DI CUI ALL'ARTICOLO 2 DELLA LEGGE 31 MARZO 1977, N.91\""</t>
  </si>
  <si>
    <t>SOMME PRELEVATE DAL CONTO CORRENTE DI TESORERIA INFRUTTIFERO RELATIVO AL CAPITALE DEI BPF TRASFERITI, DA DESTINARE AL RIMBORSO DEL CAPITALE</t>
  </si>
  <si>
    <t>SOMME PRELEVATE DAL CONTO CORRENTE DI TESORERIA INTESTATO AL MINISTERO DELL'ECONOMIA E DELLE FINANZE SU CUI AFFLUISCONO I CONTRIBUTI A FONDO PERDUTO EROGATI DALL'UNIONE EUROPEA PER L'ATTUAZIONE DEL DISPOSITIVO DI RIPRESA E RESILIENZA AI SENSI DELL'ARTICOLO 1, COMMA 1041, DELLA LEGGE N.178/2020</t>
  </si>
  <si>
    <t>SOMME PRELEVATE DAL CONTO CORRENTE DI TESORERIA INTESTATO AL MINISTERO DELL'ECONOMIA E DELLE FINANZE SU CUI AFFLUISCONO I CONTRIBUTI A TITOLO DI PRESTITO EROGATI DALL'UNIONE EUROPEA PER L'ATTUAZIONE DEL DISPOSITIVO DI RIPRESA E RESILIENZA AI SENSI DELL'ARTICOLO 1, COMMA 1041, DELLA LEGGE N.178/2020</t>
  </si>
  <si>
    <t>SOMME PRELEVATE DAL CONTO CORRENTE INFRUTTIFERO DI TESORERIA INTESTATO ALLA DIREZIONE GENERALE DEL TESORO E DENOMINATO "PARTECIPAZIONE ITALIANA A BANCHE, FONDI E ORGANISMI INTERNAZIONALI" DA ASSEGNARE ALLO STATO DI PREVISIONE DEL MINISTERO DELL'ECONOMIA E DELLE FINANZE PER L'EROGAZIONE DEI CONFERIMENTI DOVUTI</t>
  </si>
  <si>
    <t>SOMME PRELEVATE DAL CONTO CORRENTE INFRUTTIFERO DI TESORERIA INTESTATO ALLA DIREZIONE GENERALE DEL TESORO E DENOMINATO \PARTECIPAZIONE ITALIANA A BANCHE, FONDI E ORGANISMI INTERNAZIONALI\" DA ASSEGNARE ALLO STATO DI PREVISIONE DEL MINISTERO DELL'ECONOMIA E DELLE FINANZE PER L'EROGAZIONE DEI CONFERIMENTI DOVUTI"</t>
  </si>
  <si>
    <t>SOMME PRELEVATE DAL FONDO CENTRALE DI GARANZIA PREVISTO DALL'ARTICOLO 33 DELLA LEGGE 5 AGOSTO 1981, N. 416</t>
  </si>
  <si>
    <t>SOMME PRELEVATE DAL FONDO PER CONTRIBUTI IN CONTO INTERESSI PREVISTO DALL'ARTICOLO 29 DELLA LEGGE 5 AGOSTO 1981, N. 416</t>
  </si>
  <si>
    <t>SOMME PROVENIENTI DAGLI ENTI PUBBLICI DA RIASSEGNARE AL FONDO NAZIONALE PER LA MONTAGNA</t>
  </si>
  <si>
    <t>SOMME PROVENIENTI DAI RISPARMI DI SPESA DERIVANTI DALL'ADOZIONE DELLE MISURE DI CUI ALL'ARTICOLO 1, COMMA 111, DELLA LEGGE N. 228 DEL 2012, VERSATE DALL'INAIL</t>
  </si>
  <si>
    <t>SOMME PROVENIENTI DAI RISPARMI DI SPESA DERIVANTI DALL'ADOZIONE DELLE MISURE INDIVIDUATE DALL'AUTORITA' GARANTE DELLA CONCORRENZA E DEL MERCATO NONCHE' DALLE AUTORITA' DI REGOLAZIONE DEI SERVIZI DI PUBBLICA UTILITA', SECONDO I RISPETTIVI ORDINAMENTI, AI SENSI DELL'ARTICOLO 1, COMMA 321, DELLA LEGGE N. 147 DEL 2013</t>
  </si>
  <si>
    <t>SOMME PROVENIENTI DALLE RIDUZIONI APPORTATE ALL'ASSEGNO MENSILE SPETTANTE AL PERSONALE DI ALCUNI SERVIZI DELL'EX AMMINISTRAZIONE DELLE FINANZE</t>
  </si>
  <si>
    <t>SOMME PROVENIENTI DALLE RIDUZIONI DI SPESA DERIVANTI DALL'ADOZIONE DELLE MISURE DI CUI ALL'ARTICOLO 1, COMMA 141, DELLA LEGGE 24 DICEMBRE 2012, N. 228, VERSATE DAGLI ENTI E DALLE AMMINISTRAZIONI DOTATE DI AUTONOMIA FINANZIARIA</t>
  </si>
  <si>
    <t>SOMME PROVENIENTI DALLE RIDUZIONI DI SPESA DERIVANTI DALL'ADOZIONE DELLE MISURE DI CUI ALL'ARTICOLO 6 DEL DECRETO-LEGGE 31 MAGGIO 2010, N. 78, VERSATE DAGLI ENTI E DALLE AMMINISTRAZIONI DOTATI DI AUTONOMIA FINANZIARIA</t>
  </si>
  <si>
    <t>SOMME PROVENIENTI DALLE RIDUZIONI DI SPESA DERIVANTI DALL'ADOZIONE DELLE MISURE DI CUI ALL'ARTICOLO 8, COMMA 3, DEL DECRETO-LEGGE 6 LUGLIO 2012, N. 95, E SUCCESSIVE MODIFICAZIONI, VERSATE DAGLI ENTI E DAGLI ORGANISMI ANCHE COSTITUITI IN FORMA SOCIETARIA, DOTATI DI AUTONOMIA FINANZIARIA</t>
  </si>
  <si>
    <t>SOMME PROVENIENTI DALLE RIDUZIONI DI SPESA DERIVANTI DALL'ADOZIONE DELLE MISURE DI CUI ALL'ARTICOLO 8, COMMA 3, DEL DECRETO-LEGGE 6 LUGLIO 2012, N. 95, VERSATE DAGLI ENTI E DAGLI ORGANISMI ANCHE COSTITUITI IN FORMA SOCIETARIA, DOTATI DI AUTONOMIA FINANZIARIA</t>
  </si>
  <si>
    <t>SOMME RECUPERATE A SEGUITO DELLA RIDUZIONE DELLA SPESA AUTORIZZATA PER I PROGETTI FINALIZZATI ALLA MODERNIZZAZIONE, ALL'EFFICACIA E ALL'EFFICIENZA DELLE PUBBLICHE AMMINISTRAZIONI E DELLA REVOCA DELL'APPROVAZIONE DEI PREDETTI PROGETTI PER L'ATTUAZIONE DEI PROCESSI DI RIFORMA DELLA PUBBLICA AMMINISTRAZIONE, NONCHE' PER L'ATTIVITA' DI STUDIO E DI RICERCA, SVOLTA ANCHE IN FORMA COLLEGIALE, PER L'ELABORAZIONE DI SCHEMI NORMATIVI NECESSARI PER LA PREDISPOSIZIONE DEI PROVVEDIMENTI ATTUATIVI DELLA LEGGE 15 MARZO 1997, N.59.</t>
  </si>
  <si>
    <t>SOMME RELATIVE A FITTI FIGURATIVI CORRISPONDENTI AL COSTO D'USO DEGLI IMMOBILI APPARTENENTI AL DEMANIO O COMUNQUE DI PROPRIETA' PUBBLICA ASSEGNATI GRATUITAMENTE ALLE AMMINISTRAZIONI CENTRALI E PERIFERICHE DELLO STATO</t>
  </si>
  <si>
    <t>SOMME RELATIVE AGLI INCREMENTI AL SOVRAPPREZZO TERMICO DI CUI AL CAPITOLO II, PUNTO 1, LETTERE A E B, DEL PROVVEDIMENTO CIP N. 32 DEL 23 MAGGIO 1986, DA RIASSEGNARE AL FONDO PER L'AMMORTAMENTO DEI TITOLI DI STATO</t>
  </si>
  <si>
    <t>SOMME RELATIVE AGLI INTERESSI CORRISPOSTI DALLA CASSA DEPOSITI E PRESTITI SUL FONDO DEI DETENUTI E DEGLI INTERNATI ECCEDENTE GLI ORDINARI BISOGNI DELLA CASSA DEGLI ISTITUTI DI PREVENZIONE E DI PENA</t>
  </si>
  <si>
    <t>SOMME RELATIVE AI COMPENSI DOVUTI DA TERZI DERIVANTI DALL'ESPLETAMENTO DI TUTTE LE FUNZIONI RICONDUCIBILI AI COMPITI E AI DOVERI D'UFFICIO, ATTRIBUITE AL PERSONALE DELLA CARRIERA PREFETTIZIA, DA FAR CONFLUIRE AL FONDO PER LA RETRIBUZIONE DI POSIZIONE E LA RETRIBUZIONE DI RISULTATO</t>
  </si>
  <si>
    <t>SOMME RELATIVE AI COMPENSI DOVUTI DA TERZI PER QUALSIASI INCARICO CONFERITO AI DIRIGENTI DEL MINISTERO DEL LAVORO E DELLE POLITICHE SOCIALI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</si>
  <si>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 TERZI PER QUALSIASI INCARICO CONFERITO AI DIRIGENTI DEL MINISTERO DELLA SALUTE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</si>
  <si>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CENTRO DI RESPONSABILITA' "SERVIZIO PER LA GESTIONE DELLE SPESE RESIDUALI", DA FAR CONFLUIRE IN APPOSITO FONDO NELL'AMBITO DEL PREDETTO CENTRO DI RESPONSABILITA' DELLO STATO DI PREVISIONE DEL MINISTERO DELL'ECONOMIA E DELLE FINANZE PER ESSERE DESTINATE AL TRATTAMENTO ECONOMICO ACCESSORIO DELLA DIRIGENZA</t>
  </si>
  <si>
    <t>SOMME RELATIVE AI COMPENSI DOVUTI DAI TERZI PER QUALSIASI INCARICO CONFERITO AI DIRIGENTI DEL CENTRO DI RESPONSABILITA' \SERVIZIO PER LA GESTIONE DELLE SPESE RESIDUALI\", DA FAR CONFLUIRE IN APPOSITO FONDO NELL'AMBITO DEL PREDETTO CENTRO DI RESPONSABILITA' DELLO STATO DI PREVISIONE DEL MINISTERO DELL'ECONOMIA E DELLE FINANZE PER ESSERE DESTINATE AL TRATTAMENTO ECONOMICO ACCESSORIO DELLA DIRIGENZA"</t>
  </si>
  <si>
    <t>SOMME RELATIVE AI COMPENSI DOVUTI DAI TERZI PER QUALSIASI INCARICO CONFERITO AI DIRIGENTI DEL CORPO NAZIONALE DEI VIGILI DEL FUOCO IN RAGIONE DEL LORO UFFICIO OVVERO CONFERITO AGLI STESSI DALLA PROPRIA AMMINISTRAZIONE O SU DESIGNAZIONE DELLA MEDESIMA, DA FAR CONFLUIRE IN APPOSITO FONDO PER ESSERE DESTINATE AL TRATTAMENTO ECONOMICO ACCESSORIO DELLA DIRIGENZA</t>
  </si>
  <si>
    <t>SOMME RELATIVE AI COMPENSI DOVUTI DAI TERZI PER QUALSIASI INCARICO CONFERITO AI DIRIGENTI DEL MINISTERO DEGLI AFFARI ESTERI E DELLA COOPERAZIONE INTERNAZIONALE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</si>
  <si>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DEGLI AFFARI ESTERI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</si>
  <si>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DEI BENI E DELLE ATTIVITA' CULTURALI E DEL TURISMO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</si>
  <si>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DEI BENI E DELLE ATTIVITA' CULTURALI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</si>
  <si>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 TURISMO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</si>
  <si>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DELLA DIFESA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</si>
  <si>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DELLA TRANSIZIONE ECOLOGICA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</si>
  <si>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DELL'AMBIENTE E DELLA TUTELA DEL TERRITORIO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</si>
  <si>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POLITICHE AGRICOLE E FORESTALI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</si>
  <si>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POLITICHE AGRICOLE, ALIMENTARI E FORESTALI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</si>
  <si>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POLITICHE AGRICOLE, ALIMENTARI, FORESTALI E DEL TURISMO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</si>
  <si>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DELL'INTERNO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</si>
  <si>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DELL'ISTRUZIONE, DELL'UNIVERSITA' E DELLA RICERCA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</si>
  <si>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DELL'ISTRUZIONE,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</si>
  <si>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DELLO SVILUPPO ECONOMICO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</si>
  <si>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DELL'UNIVERSITA' E DELLA RICERCA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</si>
  <si>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PER I BENI E LE ATTIVITA' CULTURALI E PER IL TURISMO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</si>
  <si>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PER I BENI E LE ATTIVITA' CULTURALI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</si>
  <si>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DELL'AMMINISTRAZIONE DEI MONOPOLI DI STATO IN RAGIONE DEL LORO UFFICIO OVVERO CONFERITO AGLI STESSI DALLA PROPRIA AMMINISTRAZIONE O SU DESIGNAZIONE DELLA MEDESIMA, DA FAR CONFLUIRE IN APPOSITO FONDO DEL MINISTERO DELL'ECONOMIA E DELLE FINANZE PER ESSERE DESTINATE AL TRATTAMENTO ECONOMICO ACCESSORIO DELLA DIRIGENZA DELLA PREDETTA AMMINISTRAZIONE DEI MONOPOLI DI STATO.</t>
  </si>
  <si>
    <t>SOMME RELATIVE AI COMPENSI DOVUTI DAI TERZI PER QUALSIASI INCARICO CONFERITO AI DIRIGENTI DELL'EX MINISTERO DEL TESORO, DEL BILANCIO E DELLA PROGRAMMAZIONE ECONOMICA IN RAGIONE DEL LORO UFFICIO OVVERO CONFERITO AGLI STESSI DALLA PROPRIA AMMINISTRAZIONE O SU DESIGNAZIONE DELLA MEDESIMA, DA FAR CONFLUIRE IN APPOSITO FONDO DEL MINISTERO DELL'ECONOMIA E DELLE FINANZE PER ESSERE DESTINATE AL TRATTAMENTO ECONOMICO ACCESSORIO DELLA DIRIGENZA</t>
  </si>
  <si>
    <t>SOMME RELATIVE AI COMPENSI DOVUTI DAI TERZI PER QUALSIASI INCARICO CONFERITO AI DIRIGENTI DELL'EX MINISTERO DELLE FINANZE IN RAGIONE DEL LORO UFFICIO OVVERO CONFERITO AGLI STESSI DALLA PROPRIA AMMINISTRAZIONE O SU DESIGNAZIONE DELLA MEDESIMA, DA FAR CONFLUIRE IN APPOSITO FONDO DEL MINISTERO DELL'ECONOMIA E DELLE FINANZE PER ESSERE DESTINATE AL TRATTAMENTO ECONOMICO ACCESSORIO DELLA DIRIGENZA.</t>
  </si>
  <si>
    <t>SOMME RELATIVE AI RIENTRI DALL'ISTITUTO MOBILIARE ITALIANO PER CAPITALE, INTERESSI, DIVIDENDI E PLUSVALENZE DERIVANTI DAGLI INTERVENTI DI CUI ALLA LEGGE 22 MARZO 1971, N.184</t>
  </si>
  <si>
    <t>SOMME RELATIVE AI RIMBORSI DELLE SPESE DIRETTE E INDIRETTE SOSTENUTE DALLA SCUOLA CENTRALE TRIBUTARIA PER I CORSI IN MATERIA TRIBUTARIA PER IL PERSONALE APPARTENENTE ALLE AMMINISTRAZIONI DELLO STATO DIVERSO DA QUELLO DELL'AMMINISTRAZIONE FINANZIARIA CIVILE E MILITARE, DI ENTI PUBBLICI, SIA ITALIANI CHE ESTERI,DI ASSOCIAZIONI PROFESSIONALI E DI CATEGORIA, DA RIASSEGNARE ALLO STATO DI PREVISIONE DEL MINISTERO DELL'ECONOMIA E DELLE FINANZE PER LE SPESE DI FUNZIONAMENTO DELLA SCUOLA MEDESIMA</t>
  </si>
  <si>
    <t>SOMME RELATIVE ALLA DEFINIZIONE DEI CARICHI INCLUSI IN RUOLI PREGRESSI, EMESSI DA UFFICI STATALI E AFFIDATI AI CONCESSIONARI DEL SERVIZIO NAZIONALE DELLA RISCOSSIONE</t>
  </si>
  <si>
    <t>SOMME RELATIVE ALLA VENDITA DEI BENI CONFISCATI A SEGUITO DELLE OPERAZIONI ANTICONTRABBANDO DA RIASSEGNARE AI PERTINENTI CAPITOLI DEGLI STATI DI PREVISIONE DEL RELATIVO MINISTERO PER L'ACQUISTO DI MEZZI DI TRASPORTO, STRUMENTI ED ATTREZZATURE PER L'ATTIVITA' DI POLIZIA GIUDIZIARIA ANTICONTRABBANDO DELLA FORZA DI POLIZIA.</t>
  </si>
  <si>
    <t>SOMME RELATIVE ALL'ANTICIPAZIONE DELLE SPESE PER LA PROCEDURA DI SOSPENSIONE DELL'IMMISSIONE IN LIBERA PRATICA DI MERCI CONTRAFFATTE NONCHE' DELLE EVENTUALI SPESE DI MAGAZZINAGGIO</t>
  </si>
  <si>
    <t>SOMME RESE DISPONIBILI PER PAGAMENTI NON PIU' DOVUTI RELATIVI AD AUTORIZZAZIONI DI SPESA</t>
  </si>
  <si>
    <t>SOMME RESTITUITE DALLE REGIONI E DALLE PROVINCE AUTONOME DI TRENTO E BOLZANO AI SENSI DELL'ART. 9, DELLA LEGGE 9 GENNAIO 1991, N. 10</t>
  </si>
  <si>
    <t>SOMME RIVENIENTI DALLA CONTABILITA' SPECIALE "FONDI PER IL RILANCIO DELL'ECONOMIA"</t>
  </si>
  <si>
    <t>SOMME RIVENIENTI DALLA CONTABILITA' SPECIALE \FONDI PER IL RILANCIO DELL'ECONOMIA\""</t>
  </si>
  <si>
    <t>SOMME RIVENIENTI DALLE CONTABILITA' SPECIALI APERTE PRESSO LE COMPETENTI SEZIONI DI TESORERIA PROVINCIALE, PER L'EROGAZIONE DEI RIMBORSI DA PARTE DEI CONCESSIONARI DELLA RISCOSSIONE, DA RIASSEGNARE ALLO STATO DI PREVISIONE DEL MINISTERO DELL'ECONOMIA E DELLE FINANZE</t>
  </si>
  <si>
    <t>SOMME RIVERSATE DAL FORMEZ, GIA' AD ESSO CONFERITE PER LA REALIZZAZIONE DI PROGETTI FORMATIVI, DA RIASSEGNARE AL MINISTERO DELL'ISTRUZIONE, DELL'UNIVERSITA' E DELLA RICERCA PER IL SUCCESSIVO VERSAMENTO ALL'APPOSITA SEZIONE DEL FONDO SPECIALE PER LA RICERCA APPLICATA</t>
  </si>
  <si>
    <t>SOMME RIVERSATE DAL FORMEZ, GIA' AD ESSO CONFERITE PER LA REALIZZAZIONE DI PROGETTI FORMATIVI, DA RIASSEGNARE AL MINISTERO DELL'UNIVERSITA' E DELLA RICERCA PER IL SUCCESSIVO VERSAMENTO ALL'APPOSITA SEZIONE DEL FONDO SPECIALE PER LA RICERCA APPLICATA</t>
  </si>
  <si>
    <t>SOMME VERSATE AI SENSI DELL'ARTICOLO 5, COMMA 2, LETT. B), DEL DECRETO-LEGGE 23 GIUGNO 2011, N. 89</t>
  </si>
  <si>
    <t>SOMME VERSATE DA ENTI NON STATALI E DA PRIVATI PER SERVIZI SVOLTI DAI MILITARI DELL'ARMA DEI CARABINIERI, DA DESTINARE - IN MISURA PARI ALLA DIFFERENZA FRA LE CENNATE SOMME E LA SPESA RELATIVA ALLA CORRESPONSIONE A DETTO PERSONALE MILITARE DI SOPRASSOLDI ED INDENNITA' PER I SERVIZI SVOLTI FUORI DELL'ORDINARIA RESIDENZA - ALL'ASSISTENZA DEGLI ORFANI DEI MILITARI DELL'ARMA STESSA</t>
  </si>
  <si>
    <t>SOMME VERSATE DA PARTE DELLE COOPERATIVE A MUTUALITA' PREVALENTE, AI SENSI DELL'ART. 82, COMMI 25 E 26, DEL DECRETO-LEGGE 112/2008, DA DESTINARE AD APPOSITO FONDO SPECIALE PER I CITTADINI MENO ABBIENTI</t>
  </si>
  <si>
    <t>SOMME VERSATE DA PRIVATI RICHIEDENTI CONCESSIONI, LICENZE ED AUTORIZZAZIONI IN MATERIA DI UTILIZZAZIONI DI ACQUE ED IMPIANTI ELETTRICI, OCCORRENTI PER L'ESPLETAMENTO DI ISTRUTTORIE, RILIEVI E ACCERTAMENTI</t>
  </si>
  <si>
    <t>SOMME VERSATE DAGLI ENTI E DALLE AMMINISTRAZIONI DOTATI DI AUTONOMIA FINANZIARIA PROVENIENTI DALLE RIDUZIONI DI SPESA DI CUI ALL'ARTICOLO 67 DEL DECRETO LEGGE N.112/2008</t>
  </si>
  <si>
    <t>SOMME VERSATE DAGLI ENTI PUBBLICI AI SENSI DEL QUARTO COMMA DELL'ARTICOLO 20 DELLA LEGGE 27 DICEMBRE 1983, N.730</t>
  </si>
  <si>
    <t>SOMME VERSATE DAI PRIVATI PER I SERVIZI SVOLTI DAL PERSONALE DELLE IMPOSTE DI FABBRICAZIONE E DA DESTINARE, IN MISURA PARI AL 40 PER CENTO DELLA DIFFERENZA FRA LE CENNATE SOMME E LE SPESE PER INDENNITA' DI MISSIONE GIA' LIQUIDATE AL CITATO PERSONALE, AL FONDO DI PREVIDENZA DEL PERSONALE PER LE IMPOSTE DI FABBRICAZIONE E DEI LABORATORI CHIMICI DELLE DOGANE E DELLE IMPOSTE INDIRETTE</t>
  </si>
  <si>
    <t>SOMME VERSATE DAI PRODUTTORI DI LATTE RELATIVE AGLI IMPORTI IMPUTATI E NON PAGATI A TITOLO DI PRELIEVO SUPPLEMENTARE LATTE</t>
  </si>
  <si>
    <t>SOMME VERSATE DAL C.O.N.I., RELATIVAMENTE ALLE SPESE PER LO SVILUPPO ED IL FUNZIONAMENTO DEL TOTALIZZATORE PER LE SCOMMESSE SPORTIVE</t>
  </si>
  <si>
    <t>SOMME VERSATE DALLA BANCA D'ITALIA PER LA CORRESPONSIONE DELLE COMPETENZE PER LAVORO STRAORDINARIO ED INDENNITA' ACCESSORIE AL PERSONALE DEL TESORO ADDETTO ALLA VIGILANZA E DAL CONTROLLO DELL'ISTITUTO MEDESIMO</t>
  </si>
  <si>
    <t>SOMME VERSATE DALLA COMUNITA' ECONOMICA EUROPEA, DA AMMINISTRAZIONI STATALI ED ENTI PUBBLICI DA DESTINARE AL CENTRO STUDI ED ESPERIENZE PER LO SVOLGIMENTO ED IL COORDINAMENTO DI PROGRAMMI DI RICERCA, NORMAZIONE E CERTIFICAZIONE A CARATTERE NAZIONALE ED INTERNAZIONALE</t>
  </si>
  <si>
    <t>SOMME VERSATE DALLA REGIONE FRIULI VENEZIA GIULIA QUALE CONTRIBUTO FINALIZZATO ALLA SOSTENIBILITA' DEL DEBITO PUBBLICO</t>
  </si>
  <si>
    <t>SOMME VERSATE DALLA REGIONE FRIULI VENEZIA GIULIA QUALE CONTRIBUTO PER L'ATTUAZIONE DEL FEDERALISMO FISCALE</t>
  </si>
  <si>
    <t>SOMME VERSATE DALLE AMMINISTRAZIONI AGGIUDICATRICI IN MISURA NON SUPERIORE AL 2 PER CENTO DELL'IMPORTO DEI LAVORI, SERVIZI E FORNITURE, POSTI A BASE DI GARA PER LE FUNZIONI TECNICHE SVOLTE DAI DIPENDENTI DELLE STESSE, DA RIASSEGNARE AD APPOSITO FONDO INCENTIVI DELLO STATO DI PREVISIONE DEL MINISTERO DELL'ECONOMIA E DELLE FINANZE, AI SENSI DELL'ARTICOLO 113 DEL DECRETO LEGISLATIVO 18 APRILE 2016, N. 50.</t>
  </si>
  <si>
    <t>SOMME VERSATE DALLE AMMINISTRAZIONI PUBBLICHE NELLA MISURA DELL'1 PER CENTO DEL COSTO PREVENTIVATO DI UN'OPERA O DI UN LAVORO OVVERO DEL 50 PER CENTO DELLA TARIFFA PROFESSIONALE RELATIVA AD UN ATTO DI PIANIFICAZIONE, DA RIASSEGNARE AL MINISTERO DELLE INFRASTRUTTURE E DEI TRASPORTI, QUALE AMMINISTRAZIONE AGGIUDICATRICE O TITOLARE DELL'ATTO DI PIANIFICAZIONE, PER ESSERE RIPARTITE TRA I SOGGETTI INDICATI ALL'ARTICOLO 18, COMMA 1, DELLA LEGGE 109 DEL 1994</t>
  </si>
  <si>
    <t>SOMME VERSATE DALLE COMUNITA' EUROPEE PER IL FINANZIAMENTO DEI PROGETTI AMMESSI AL CONTRIBUTO DEL FONDO EUROPEO DI SVILUPPO REGIONALE, DA RIASSEGNARE ALL'AGENZIA PER LA PROMOZIONE DELLO SVILUPPO DEL MEZZOGIORNO</t>
  </si>
  <si>
    <t>SOMME VERSATE DALL'U.N.I.R.E., RELATIVAMENTE ALLE SPESE PER LO SVILUPPO ED IL FUNZIONAMENTO DEL TOTALIZZATORE PER LE SCOMMESSE IPPICHE</t>
  </si>
  <si>
    <t>SOMME VERSATE PER I SERVIZI RELATIVI ALLE IMPOSTE DI FABBRICAZIONE SVOLTI DAI MILITARI DELLA GUARDIA DI FINANZA E DA DESTINARE A FAVORE DEL FONDO DI ASSISTENZA PER I FINANZIERI, IN MISURA PARI ALLA DIFFERENZA FRA LE CENNATE SOMME E LA SPESA RELATIVA ALLA CORRESPONSIONE DEL TRATTAMENTO DI MISSIONE A DETTI MILITARI</t>
  </si>
  <si>
    <t>SOMME VERSATE PER L'ACCERTAMENTO DELLE CONDIZIONI PSICOFISICHE, PSICOTECNICHE E ATTITUDINALI EFFETTUATO DALLE COMMISSIONI MEDICHE LOCALI IN MATERIA DI PATENTI DI GUIDA.</t>
  </si>
  <si>
    <t>SOMME VERSATE, DA PARTE DELLA SOCIETA' DI CULTURA LA BIENNALE DI VENEZIA, A FRONTE DELLE MINORI IMPOSTE SUI REDDITI VERSATE DAI SOGGETTI CHE HANNO EFFETTUATO EROGAZIONI LIBERALI A FAVORE DELLA PREDETTA SOCIETA'</t>
  </si>
  <si>
    <t>SOPRATTASSA DOVUTA DAI RICHIEDENTI ITALIANI PER LA PROTEZIONE DEI MARCHI DI FABBRICA O DI COMMERCIO IN FRANCIA E META' DELLA SOPRATTASSA DOVUTA DAI RICHIEDENTI FRANCESI PER LA PROTEZIONE DEI MEDESIMI MARCHI IN ITALIA</t>
  </si>
  <si>
    <t>SOPRATTASSE SULLE LICENZE DI PESCA</t>
  </si>
  <si>
    <t>SOVRAIMPOSTA DI CONFINE SUI SACCHETTI DI PLASTICA NON BIODEGRADABILI</t>
  </si>
  <si>
    <t>SOVRIMPOSTA DI CONFINE SUGLI OLI MINERALI, LORO DERIVATI E PRODOTTI ANALOGHI</t>
  </si>
  <si>
    <t>SOVRIMPOSTA DI CONFINE SUI GAS INCONDENSABILI DI PRODOTTI PETROLIFERI E SUI GAS STESSI RESI LIQUIDI CON LA COMPRESSIONE</t>
  </si>
  <si>
    <t>SOVRIMPOSTE DI CONFINE (ESCLUSE LE SOVRIMPOSTE SUGLI OLI MINERALI, LORO DERIVATI E PRODOTTI ANALOGHI, SUI GAS INCONDENSABILI DI PRODOTTI PETROLIFERI E SUI GAS STESSI RESI LIQUIDI CON LA COMPRESSIONE)</t>
  </si>
  <si>
    <t>TASSA A TITOLO CAUZIONALE PER L'ESPORTAZIONE TEMPORANEA DALL'ITALIA, DI COSE DI INTERESSE ARTISTICO E STORICO</t>
  </si>
  <si>
    <t>TASSA DI COMPENSAZIONE SULL'IMPORTAZIONE DI ALCOLE ETILICO DI ORIGINE AGRICOLA OTTENUTO IN FRANCIA</t>
  </si>
  <si>
    <t>TASSA ERARIALE PER L'UTILIZZAZIONE DELLE INSTALLAZIONI E DEL SERVIZIO DI ASSISTENZA ALLA NAVIGAZIONE AEREA IN ROTTA E RELATIVE SOPRATTASSE E INTERESSI DI MORA</t>
  </si>
  <si>
    <t>TASSE A CARICO DEI VETTORI PER LA CONCESSIONE DI PATENTI, DI LICENZE CONSOLARI E DI ARRUOLAMENTO, PER L'ASSENSO ALLE NOMINE DI RAPPRESENTANTI, PER IL TRASPORTO DEGLI EMIGRANTI E SUGLI ATTI DI ARRUOLAMENTO DEGLI EMIGRANTI PER L'ESTERO</t>
  </si>
  <si>
    <t>TASSE PER L'AMMISSIONE AI CONCORSI PER LA NOMINA AD AMMINISTRATORE GIUDIZIARIO</t>
  </si>
  <si>
    <t>TASSE SUL PRODOTTO DEL MOVIMENTO DEI PUBBLICI SERVIZI DI TRASPORTO CONCESSI ALL'INDUSTRIA PRIVATA</t>
  </si>
  <si>
    <t>UTILE DELLE LOTTERIE NAZIONALI</t>
  </si>
  <si>
    <t>UTILI DERIVANTI DALLA GESTIONE DIRETTA DELLE LINEE DI NAVIGAZIONE NEI LAGHI MAGGIORE, DI GARDA E DI COMO</t>
  </si>
  <si>
    <t>UTILI DERIVANTI DALLE QUOTE DEI FONDI IMMOBILIARI SOTTOSCRITTE DAL MINISTRO DELL'ECONOMIA E DELLE FINANZE, PER L'ATTIVAZIONE DEL PROCESSO DI DISMISSIONE DEL PATRIMONIO, DA DESTINARE, NELLE MISURE PREVISTE, ALL'AMMINISTRAZIONE DELLO STATO CHE DETENEVA O UTILIZZAVA I BENI CONFERITI AL FONDO E AL MINISTERO DELL'INTERNO PER LA SUCCESSIVA ATTRIBUZIONE AI COMUNI NEL CUI TERRITORIO RICADONO I BENI MEDESIMI</t>
  </si>
  <si>
    <t>UTILI DERIVANTI DALLE QUOTE DEI FONDI IMMOBILIARI SOTTOSCRITTE DAL MINISTRO DELL'ECONOMIA E DELLE FINANZE, PERL'ATTIVAZIONE DEL PROCESSO DI DISMISSIONE DEL PATRIMONIO, DA DESTINARE, NELLE MISURE PREVISTE, ALL'AMMINISTRAZIONE DELLO STATO CHE DETENEVA O UTILIZZAVA I BENI CONFERITI AL FONDO E AL MINISTERO DELL'INTERNO PER LA SUCCESSIVA ATTRIBUZIONE AI COMUNI NEL CUI TERRITORIO RICADONO I BENI MEDESIMI</t>
  </si>
  <si>
    <t>UTILI NETTI ANNUALI DELL'ISTITUTO POLIGRAFICO E ZECCA DELLO STATO</t>
  </si>
  <si>
    <t>VALORE NOMINALE DELLE MONETE METALLICHE</t>
  </si>
  <si>
    <t>VENDITA DI BENI IMMOBILI DISPONIBILI DI PERTINENZA DEL PATRIMONIO DELLO STATO SITUATI ALL'ESTERO</t>
  </si>
  <si>
    <t>VERSAMENTI A CARICO DEI FONDI DEPOSITATI NELLA CONTABILITA' SPECIALE INTESTATA AL COMITATO CENTRALE PER L'ALBO DEGLI AUTOTRASPORTATORI - GESTIONE ALBO NAZIONALE AUTOTRASPORTATORI DA RIASSEGNARE AL MINISTERO DELLE INFRASTRUTTURE E DEI TRASPORTI</t>
  </si>
  <si>
    <t>VERSAMENTI A CARICO DEI FONDI DEPOSITATI SUL CONTO CORRENTE POSTALE INTESTATO AL COMITATO CENTRALE PER L'ALBO NAZIONALE DELLE PERSONE FISICHE E GIURIDICHE CHE ESERCITANO L'AUTOTRASPORTO DI COSE PER CONTO TERZI DA RIASSEGNARE AL MINISTERO DELLE INFRASTRUTTURE E DEI TRASPORTI</t>
  </si>
  <si>
    <t>VERSAMENTI A CARICO DELLE DISPONIBILITA' DI TESORERIA RELATIVE ALLE COMPETENZE GIA' ATTRIBUITE AI SOPPRESSI DIPARTIMENTO PER GLI INTERVENTI STRAORDINARI NEL MEZZOGIORNO E AGENZIA PER LA PROMOZIONE DELLO SVILUPPO DEL MEZZOGIORNO, NONCHE' EVENTUALI ECONOMIE DI SPESA DERIVANTI DAL TRASFERIMENTO AL DIPARTIMENTO DELLA FUNZIONE PUBBLICA DELLE FUNZIONI RELATIVE AI SOLI PROGETTI AFFIDATI DALLA SOPPRESSA AGENZIA PER LA PROMOZIONE E LO SVILUPPO DEL MEZZOGIORNO ALLA GESTIONE DIRETTA DEL CENTRO DI FORMAZIONE E STUDI - FORME E VERSAMENTI RELATIVI A SOMME ISCRITTE IN CONTO COMPETENZA E IN CONTO RESIDUI SUI PERTINENTI CAPITOLI, NON UTILIZZATE ALLA CHIUSURA DELL'ESERCIZIO FINANZIARIO, DA RIASSEGNARE AD APPOSITO FONDO ISTITUITO NELLO STATO DI PREVISIONE DEL MINISTERO DELL'ECONOMIA E DELLE FINANZE OVVERO DIRETTAMENTE NEI PERTINENTI CAPITOLI DI BILANCIO DELLE AMMINISTRAZIONI INTERESSATE.</t>
  </si>
  <si>
    <t>VERSAMENTI A TITOLO DI OBLAZIONE IN MATERIA DI ANTIRICICLAGGIO</t>
  </si>
  <si>
    <t>VERSAMENTI A TITOLO DI OBLAZIONE IN MATERIA DI EURO FALSIFICATI</t>
  </si>
  <si>
    <t>VERSAMENTI CORRISPONDENTI ALLE RISORSE ACCERTATE SUL FONDO PER L'EROGAZIONE AI LAVORATORI DIPENDENTI DEL SETTORE PRIVATO DEI TRATTAMENTI DI FINE RAPPORTO DI CUI ALL'ARTICOLO 2120 DEL CODICE CIVILE.</t>
  </si>
  <si>
    <t>VERSAMENTI DA PARTE DEGLI ENTI NAZIONALI DI PREVIDENZA E ASSISTENZA SOCIALE PUBBLICI, NELL'AMBITO DELLA PROPRIA AUTONOMIA ORGANIZZATIVA, DELLE SOMME DERIVANTI DA ULTERIORI INTERVENTI DI RAZIONALIZZAZIONE PER LA RIDUZIONE DELLE PROPRIE SPESE</t>
  </si>
  <si>
    <t>VERSAMENTI DA PARTE DEGLI ENTI PUBBLICI NON TERRITORIALI DELLE SOMME DERIVANTI DA INTERVENTI DI RAZIONALIZZAZIONE PER LA RIDUZIONE DELLE PROPRIE SPESE</t>
  </si>
  <si>
    <t>VERSAMENTI DA PARTE DEGLI ORGANI DI RILEVANZA COSTITUZIONALE E DELLA PRESIDENZA DEL CONSIGLIO DEI MINISTRI NELL'AMBITO DELLA PROPRIA AUTONOMIA ORGANIZZATIVA, DELLE SOMME DERIVANTI DA INTERVENTI DI RAZIONALIZZAZIONE PER LA RIDUZIONE DELLE PROPRIE SPESE</t>
  </si>
  <si>
    <t>VERSAMENTI DA PARTE DELLA CASSA DEPOSITI E PRESTITI AI SENSI DELL'ARTICOLO 4, COMMA 26, DELLA LEGGE 22 DICEMBRE 1986, N. 911, PER IL FINANZIAMENTO DELLE SPESE PER L'ACQUISIZIONE, TRAMITE IL PROVVEDITORATO GENERALE DELLO STATO, DI MOBILI, ATTREZZATURE E FORNITURE OCCORRENTI AGLI UFFICI PREPOSTI ALL'ATTUAZIONE DELLE MISURE STRAORDINARIE PER LA PROMOZIONE E LO SVILUPPO DELLA IMPRENDITORIALITA' GIOVANILE NEL MEZZOGIORNO</t>
  </si>
  <si>
    <t>VERSAMENTI DA PARTE DELLA COMPAGNIA ASSICURATIVA AFFERENTI ALLA GESTIONE DEL CONTRATTO DI AFFIDAMENTO DEL SERVIZIO DI COPERTURA ASSICURATIVA DELLA FLOTTA AEREA ANTINCENDIO, DA RIASSEGNARE AL MINISTERO DELL'INTERNO AI SENSI DELL'ART. 6 DEL D.P.R. N. 40 DEL 5 APRILE 2013</t>
  </si>
  <si>
    <t>VERSAMENTI DA PARTE DELLA CONSOB, DELL'AUTORITA' PER LA VIGILANZA SUI LAVORI PUBBLICI, DELL'AUTORITA' PER LE GARANZIE NELLE COMUNICAZIONI E DELLA COMMISSIONE DI VIGILANZA SUI FONDI PENSIONE, A TITOLO DI RESTITUZIONE DELLE SOMME ANTICIPATE DALLO STATO</t>
  </si>
  <si>
    <t>VERSAMENTI DA PARTE DELLE AMMINISTRAZIONI INTERESSATE PER LA REMUNERAZIONE DEI DIRIGENTI TEMPORANEAMENTE MESSI A DISPOSIZIONE DELLA PRESIDENZA DEL CONSIGLIO DEI MINISTRI</t>
  </si>
  <si>
    <t>VERSAMENTI DA PARTE DELLE BANCHE DI CREDITO COOPERATIVO PARI AL 20 PER CENTO DEL PATRIMONIO NETTO AL 31 DICEMBRE 2015 COME RISULTANTE DAI PROPRI BILANCI RIFERITI A TALE DATA</t>
  </si>
  <si>
    <t>VERSAMENTI DA PARTE DELLE IMPRESE DI UNA SOMMA PARI AL VENTI PER CENTO DEI MAGGIORI VALORI ISCRITTI IN BILANCIO PER EFFETTO DELL'IMPUTAZIONE DEI DISAVANZI DA ANNULLAMENTO DERIVANTI DA OPERAZIONI DI FUSIONE O SCISSIONE</t>
  </si>
  <si>
    <t>VERSAMENTI DELLE SOMME DOVUTE IN BASE ALL'INVITO AL CONTRADDITTORIO IN ATTUAZIONE DELLA PROCEDURA DI COLLABORAZIONE VOLONTARIA PER L'EMERSIONE DELLE ATTIVITA' FINANZIARIE E PATRIMONIALI COSTITUITE O DETENUTE FUORI DEL TERRITORIO DELLO STATO, AI SENSI DELL'ARTICOLO 1, DELLA LEGGE 15 DICEMBRE 2014, N. 186, DA DESTINARE ALLE FINALITA' PREVISTE DALLA NORMATIVA VIGENTE</t>
  </si>
  <si>
    <t>VERSAMENTI DELLE SOMME DOVUTE, DA SOGGETTI FISCALMENTE RESIDENTI IN ITALIA, TITOLARI DI ATTIVITA' FINANZIARIE PRESSO ENTI CHE SVOLGONO PROFESSIONALMENTE UN'ATTIVITA' DI NATURA FINANZIARIA NELLO STATO DELLA CITTA' DEL VATICANO, IN ATTUAZIONE DELLA CONVENZIONE TRA IL GOVERNO DELLA REPUBBLICA ITALIANA E LA SANTA SEDE IN MATERIA FISCALE, FATTA NELLA CITTA' DEL VATICANO IL 1º APRILE 2015 E RATIFICATA DALLA LEGGE 7 LUGLIO 2016, N. 137</t>
  </si>
  <si>
    <t>VERSAMENTI DELLE SOMME NON UTILIZZATE RELATIVE A FINANZIAMENTI FINALIZZATI ALLA GESTIONE DEGLI INTERVENTI IMPRENDITORIALI NELLE AREE DI DEGRADO URBANO DI CUI ALL'ARTICOLO N.14 DELLA LEGGE 266/97</t>
  </si>
  <si>
    <t>VERSAMENTI DELL'ENTE "POSTE ITALIANE" A TITOLO DI RIMBORSO DELL'EVENTUALE ECCEDENZA TRA LE SOMME AD ESSO ANTICIPATE PER IL PAGAMENTO DI PENSIONI E DI ALTRI ASSEGNI ASSIMILATI E LE PENSIONI PAGATE</t>
  </si>
  <si>
    <t>VERSAMENTI DELL'ENTE \POSTE ITALIANE\" A TITOLO DI RIMBORSO DELL'EVENTUALE ECCEDENZA TRA LE SOMME AD ESSO ANTICIPATE PER IL PAGAMENTO DI PENSIONI E DI ALTRI ASSEGNI ASSIMILATI E LE PENSIONI PAGATE"</t>
  </si>
  <si>
    <t>VERSAMENTI DERIVANTI DAL RECUPERO DELLE SOMME DESTINATE AGLI AUTOTRASPORTATORI NELLA FORMA DEL RICONOSCIMENTO DI UN CREDITO DI IMPOSTA PER GLI ANNI 1992, 1993 E 1994</t>
  </si>
  <si>
    <t>VERSAMENTI DERIVANTI DALLE GESTIONI FUORI BILANCIO PROPRIE DEL MINISTERO DEL LAVORO E DELLE POLITICHE SOCIALI DA RICONDURRE IN BILANCIO AI SENSI DELL'ART.93, COMMA 8, DELLA LEGGE 289/2002</t>
  </si>
  <si>
    <t>VERSAMENTI DERIVANTI DALLE GESTIONI FUORI BILANCIO PROPRIE DEL MINISTERO DEL TURISMO</t>
  </si>
  <si>
    <t>VERSAMENTI DERIVANTI DALLE GESTIONI FUORI BILANCIO PROPRIE DEL MINISTERO DELLA SALUTE DA RICONDURRE IN BILANCIO AI SENSI DELL'ART.93, COMMA 8, DELLA LEGGE 289/2002</t>
  </si>
  <si>
    <t>VERSAMENTI DERIVANTI DALLE GESTIONI FUORI BILANCIO PROPRIE DEL MINISTERO DELLE INFRASTRUTTURE DA RICONDURRE IN BILANCIO AI SENSI DELL'ART.93, COMMA 8, DELLA LEGGE 289/2002</t>
  </si>
  <si>
    <t>VERSAMENTI DERIVANTI DALLE GESTIONI FUORI BILANCIO PROPRIE DEL MINISTERO DELLE POLITICHE AGRICOLE E FORESTALI DA RICONDURRE IN BILANCIO AI SENSI DELL'ART.93, COMMA 8, DELLA LEGGE 289/2002</t>
  </si>
  <si>
    <t>VERSAMENTI DERIVANTI DALLE GESTIONI FUORI BILANCIO PROPRIE DEL MINISTERO DELLE POLITICHE AGRICOLE, ALIMENTARI E FORESTALI DA RICONDURRE IN BILANCIO AI SENSI DELL'ART.93, COMMA 8, DELLA LEGGE 289/2002</t>
  </si>
  <si>
    <t>VERSAMENTI DERIVANTI DALLE GESTIONI FUORI BILANCIO PROPRIE DEL MINISTERO DELLE POLITICHE AGRICOLE, ALIMENTARI, FORESTALI E DEL TURISMO, DA RICONDURRE IN BILANCIO AI SENSI DELL'ART.93, COMMA 8, DELLA LEGGE 289/2002</t>
  </si>
  <si>
    <t>VERSAMENTI DERIVANTI DALLE GESTIONI FUORI BILANCIO PROPRIE DEL MINISTERO DELL'ECONOMIA E DELLE FINANZE DA RICONDURRE IN BILANCIO AI SENSI DELL'ART.93, COMMA 8, DELLA LEGGE 289/2002</t>
  </si>
  <si>
    <t>VERSAMENTI DERIVANTI DALLE GESTIONI FUORI BILANCIO PROPRIE DEL MINISTERO DELL'ISTRUZIONE DA RICONDURRE IN BILANCIO AI SENSI DELL'ART. 93, COMMA 8, DELLA LEGGE 289/2002</t>
  </si>
  <si>
    <t>VERSAMENTI DERIVANTI DALLE GESTIONI FUORI BILANCIO PROPRIE DEL MINISTERO DELL'ISTRUZIONE, DELL'UNIVERSITA' E DELLA RICERCA DA RICONDURRE IN BILANCIO AI SENSI DELL'ART. 93, COMMA 8, DELLA LEGGE 289/2002</t>
  </si>
  <si>
    <t>VERSAMENTI DERIVANTI DALLE GESTIONI FUORI BILANCIO PROPRIE DEL MINISTERO DELL'ISTRUZIONE, DELL'UNIVERSITA' E DELLA RICERCA, DA RICONDURRE IN BILANCIO AI SENSI DELL'ART. 93, COMMA 8, DELLA LEGGE 289/2002</t>
  </si>
  <si>
    <t>VERSAMENTI DERIVANTI DALLE GESTIONI FUORI BILANCIO PROPRIE DEL MINISTERO DELLO SVILUPPO ECONOMICO DA RICONDURRE IN BILANCIO AI SENSI DELL'ART.93, COMMA 8, DELLA LEGGE 289/2002</t>
  </si>
  <si>
    <t>VERSAMENTI DERIVANTI DALLE GESTIONI FUORI BILANCIO PROPRIE DEL MINISTERO DELL'UNIVERSITA' E DELLA RICERCA</t>
  </si>
  <si>
    <t>VERSAMENTI DI QUOTA PARTE DEGLI IMPORTI DERIVANTI DALL'APPLICAZIONE DELL'ALIQUOTA DELLA COMPONENTE DELLA TARIFFA ELETTRICA PREVISTA DALL'ART. 4, COMMA 1-BIS, DEL D.L. 314/2003, NONCHE' DI QUOTA PARTE DELLE ENTRATE DELLA COMPONENTE TARIFFARIA A2 SUL PREZZO DELL'ENERGIA ELETTRICA</t>
  </si>
  <si>
    <t>VERSAMENTI DI SOMME DA EROGARE AL PERSONALE DEL LAVORO E DELLE POLITICHE SOCIALI, NELL'AMBITO DEL PAGAMENTO CONGIUNTO DI COMPETENZE FISSE ED ACCESSORIE, AI SENSI DELL'ARTICOLO 2, COMMA 197, DELLA LEGGE 23 DICEMBRE 2009, N. 191 (LEGGE FINANZIARIA 2010), NON CORRISPOSTE AI SOGGETTI INTERESSATI</t>
  </si>
  <si>
    <t>VERSAMENTI DI SOMME DA EROGARE AL PERSONALE DEL MINISTERO DEGLI AFFARI ESTERI E DELLA COOPERAZIONE INTERNAZIONALE, NELL'AMBITO DEL PAGAMENTO CONGIUNTO DI COMPETENZE FISSE ED ACCESSORIE, AI SENSI DELL'ARTICOLO 2, COMMA 197, DELLA LEGGE 23 DICEMBRE 2009, N. 191 (LEGGE FINANZIARIA 2010), NON CORRISPOSTE AI SOGGETTI INTERESSATI</t>
  </si>
  <si>
    <t>VERSAMENTI DI SOMME DA EROGARE AL PERSONALE DEL MINISTERO DEGLI AFFARI ESTERI, NELL'AMBITO DEL PAGAMENTO CONGIUNTO DI COMPETENZE FISSE ED ACCESSORIE, AI SENSI DELL'ARTICOLO 2, COMMA 197, DELLA LEGGE 23 DICEMBRE 2009, N. 191 (LEGGE FINANZIARIA 2010), NON CORRISPOSTE AI SOGGETTI INTERESSATI</t>
  </si>
  <si>
    <t>VERSAMENTI DI SOMME DA EROGARE AL PERSONALE DEL MINISTERO DEI BENI E DELLE ATTIVITA' CULTURALI E DEL TURISMO, NELL'AMBITO DEL PAGAMENTO CONGIUNTO DI COMPETENZE FISSE ED ACCESSORIE, AI SENSI DELL'ARTICOLO 2, COMMA 197, DELLA LEGGE 23 DICEMBRE 2009, N. 191 (LEGGE FINANZIARIA 2010), NON CORRISPOSTE AI SOGGETTI INTERESSATI</t>
  </si>
  <si>
    <t>VERSAMENTI DI SOMME DA EROGARE AL PERSONALE DEL MINISTERO DEI BENI E DELLE ATTIVITA' CULTURALI, NELL'AMBITO DEL PAGAMENTO CONGIUNTO DI COMPETENZE FISSE ED ACCESSORIE, AI SENSI DELL'ARTICOLO 2, COMMA 197, DELLA LEGGE 23 DICEMBRE 2009, N. 191 (LEGGE FINANZIARIA 2010), NON CORRISPOSTE AI SOGGETTI INTERESSATI</t>
  </si>
  <si>
    <t>VERSAMENTI DI SOMME DA EROGARE AL PERSONALE DEL MINISTERO DEL LAVORO E DELLE POLITICHE SOCIALI, NELL'AMBITO DEL PAGAMENTO CONGIUNTO DI COMPETENZE FISSE ED ACCESSORIE, AI SENSI DELL'ARTICOLO 2, COMMA 197, DELLA LEGGE 23 DICEMBRE 2009, N. 191 (LEGGE FINANZIARIA 2010), NON CORRISPOSTE AI SOGGETTI INTERESSATI</t>
  </si>
  <si>
    <t>VERSAMENTI DI SOMME DA EROGARE AL PERSONALE DEL MINISTERO DEL TURISMO, NELL'AMBITO DEL PAGAMENTO CONGIUNTO DI COMPETENZE FISSE ED ACCESSORIE, AI SENSI DELL'ARTICOLO 2, COMMA 197, DELLA LEGGE 23 DICEMBRE 2009, N. 191 (LEGGE FINANZIARIA 2010), NON CORRISPOSTE AI SOGGETTI INTERESSATI</t>
  </si>
  <si>
    <t>VERSAMENTI DI SOMME DA EROGARE AL PERSONALE DEL MINISTERO DELLA DIFESA, NELL'AMBITO DEL PAGAMENTO CONGIUNTO DI COMPETENZE FISSE ED ACCESSORIE, AI SENSI DELL'ARTICOLO 2, COMMA 197, DELLA LEGGE 23 DICEMBRE 2009, N. 191 (LEGGE FINANZIARIA 2010), NON CORRISPOSTE AI SOGGETTI INTERESSATI</t>
  </si>
  <si>
    <t>VERSAMENTI DI SOMME DA EROGARE AL PERSONALE DEL MINISTERO DELLA SALUTE, NELL'AMBITO DEL PAGAMENTO CONGIUNTO DI COMPETENZE FISSE ED ACCESSORIE, AI SENSI DELL'ARTICOLO 2, COMMA 197, DELLA LEGGE 23 DICEMBRE 2009, N. 191 (LEGGE FINANZIARIA 2010), NON CORRISPOSTE AI SOGGETTI INTERESSATI</t>
  </si>
  <si>
    <t>VERSAMENTI DI SOMME DA EROGARE AL PERSONALE DEL MINISTERO DELLA TRANSIZIONE ECOLOGICA, NELL'AMBITO DEL PAGAMENTO CONGIUNTO DI COMPETENZE FISSE ED ACCESSORIE, AI SENSI DELL'ARTICOLO 2, COMMA 197, DELLA LEGGE 23 DICEMBRE 2009, N. 191 (LEGGE FINANZIARIA 2010), NON CORRISPOSTE AI SOGGETTI INTERESSATI</t>
  </si>
  <si>
    <t>VERSAMENTI DI SOMME DA EROGARE AL PERSONALE DEL MINISTERO DELL'AMBIENTE E DELLA TUTELA DEL TERRITORIO E DEL MARE, NELL'AMBITO DEL PAGAMENTO CONGIUNTO DI COMPETENZE FISSE ED ACCESSORIE, AI SENSI DELL'ARTICOLO 2, COMMA 197, DELLA LEGGE 23 DICEMBRE 2009, N. 191 (LEGGE FINANZIARIA 2010), NON CORRISPOSTE AI SOGGETTI INTERESSATI</t>
  </si>
  <si>
    <t>VERSAMENTI DI SOMME DA EROGARE AL PERSONALE DEL MINISTERO DELLE INFRASTRUTTURE E DEI TRASPORTI, NELL'AMBITO DEL PAGAMENTO CONGIUNTO DI COMPETENZE FISSE ED ACCESSORIE, AI SENSI DELL'ARTICOLO 2, COMMA 197, DELLA LEGGE 23 DICEMBRE 2009, N. 191 (LEGGE FINANZIARIA 2010), NON CORRISPOSTE AI SOGGETTI INTERESSATI</t>
  </si>
  <si>
    <t>VERSAMENTI DI SOMME DA EROGARE AL PERSONALE DEL MINISTERO DELLE POLITICHE AGRICOLE, ALIMENTARI E FORESTALI, NELL'AMBITO DEL PAGAMENTO CONGIUNTO DI COMPETENZE FISSE ED ACCESSORIE, AI SENSI DELL'ARTICOLO 2, COMMA 197, DELLA LEGGE 23 DICEMBRE 2009, N. 191 (LEGGE FINANZIARIA 2010), NON CORRISPOSTE AI SOGGETTI INTERESSATI</t>
  </si>
  <si>
    <t>VERSAMENTI DI SOMME DA EROGARE AL PERSONALE DEL MINISTERO DELLE POLITICHE AGRICOLE, ALIMENTARI, FORESTALI E DEL TURISMO, NELL'AMBITO DEL PAGAMENTO CONGIUNTO DI COMPETENZE FISSE ED ACCESSORIE, AI SENSI DELL'ARTICOLO 2, COMMA 197, DELLA LEGGE 23 DICEMBRE 2009, N. 191 (LEGGE FINANZIARIA 2010), NON CORRISPOSTE AI SOGGETTI INTERESSATI</t>
  </si>
  <si>
    <t>VERSAMENTI DI SOMME DA EROGARE AL PERSONALE DEL MINISTERO DELL'ECONOMIA E DELLE FINANZE, NELL'AMBITO DEL PAGAMENTO CONGIUNTO DI COMPETENZE FISSE ED ACCESSORIE, AI SENSI DELL'ARTICOLO 2, COMMA 197, DELLA LEGGE 23 DICEMBRE 2009, N. 191 (LEGGE FINANZIARIA 2010), NON CORRISPOSTE AI SOGGETTI INTERESSATI</t>
  </si>
  <si>
    <t>VERSAMENTI DI SOMME DA EROGARE AL PERSONALE DEL MINISTERO DELL'INTERNO, NELL'AMBITO DEL PAGAMENTO CONGIUNTO DI COMPETENZE FISSE ED ACCESSORIE, AI SENSI DELL'ARTICOLO 2, COMMA 197, DELLA LEGGE 23 DICEMBRE 2009, N. 191 (LEGGE FINANZIARIA 2010), NON CORRISPOSTE AI SOGGETTI INTERESSATI</t>
  </si>
  <si>
    <t>VERSAMENTI DI SOMME DA EROGARE AL PERSONALE DEL MINISTERO DELL'ISTRUZIONE, DELL'UNIVERSITA' E DELLA RICERCA, NELL'AMBITO DEL PAGAMENTO CONGIUNTO DI COMPETENZE FISSE ED ACCESSORIE, AI SENSI DELL'ARTICOLO 2, COMMA 197, DELLA LEGGE 23 DICEMBRE 2009, N. 191 (LEGGE FINANZIARIA 2010), NON CORRISPOSTE AI SOGGETTI INTERESSATI</t>
  </si>
  <si>
    <t>VERSAMENTI DI SOMME DA EROGARE AL PERSONALE DEL MINISTERO DELL'ISTRUZIONE, NELL'AMBITO DEL PAGAMENTO CONGIUNTO DI COMPETENZE FISSE ED ACCESSORIE, AI SENSI DELL'ARTICOLO 2, COMMA 197, DELLA LEGGE 23 DICEMBRE 2009, N. 191 (LEGGE FINANZIARIA 2010), NON CORRISPOSTE AI SOGGETTI INTERESSATI</t>
  </si>
  <si>
    <t>VERSAMENTI DI SOMME DA EROGARE AL PERSONALE DEL MINISTERO DELLO SVILUPPO ECONOMICO, NELL'AMBITO DEL PAGAMENTO CONGIUNTO DI COMPETENZE FISSE ED ACCESSORIE, AI SENSI DELL'ARTICOLO 2, COMMA 197, DELLA LEGGE 23 DICEMBRE 2009, N. 191 (LEGGE FINANZIARIA 2010), NON CORRISPOSTE AI SOGGETTI INTERESSATI</t>
  </si>
  <si>
    <t>VERSAMENTI DI SOMME DA EROGARE AL PERSONALE DEL MINISTERO DELL'UNIVERSITA' E DELLA RICERCA, NELL'AMBITO DEL PAGAMENTO CONGIUNTO DI COMPETENZE FISSE ED ACCESSORIE, AI SENSI DELL'ARTICOLO 2, COMMA 197, DELLA LEGGE 23 DICEMBRE 2009, N. 191 (LEGGE FINANZIARIA 2010), NON CORRISPOSTE AI SOGGETTI INTERESSATI</t>
  </si>
  <si>
    <t>VERSAMENTI DI SOMME DA EROGARE AL PERSONALE DEL MINISTERO PER I BENI E LE ATTIVITA' CULTURALI E PER IL TURISMO, NELL'AMBITO DEL PAGAMENTO CONGIUNTO DI COMPETENZE FISSE ED ACCESSORIE, AI SENSI DELL'ARTICOLO 2, COMMA 197, DELLA LEGGE 23 DICEMBRE 2009, N. 191 (LEGGE FINANZIARIA 2010), NON CORRISPOSTE AI SOGGETTI INTERESSATI</t>
  </si>
  <si>
    <t>VERSAMENTI DI SOMME DA EROGARE AL PERSONALE DEL MINISTERO PER I BENI E LE ATTIVITA' CULTURALI, NELL'AMBITO DEL PAGAMENTO CONGIUNTO DI COMPETENZE FISSE ED ACCESSORIE, AI SENSI DELL'ARTICOLO 2, COMMA 197, DELLA LEGGE 23 DICEMBRE 2009, N. 191 (LEGGE FINANZIARIA 2010), NON CORRISPOSTE AI SOGGETTI INTERESSATI</t>
  </si>
  <si>
    <t>VERSAMENTI EFFETTUATI A TITOLO SPONTANEO E SOLIDALE DA QUALUNQUE SOGGETTO, IVI INCLUSI IN PARTICOLARE LE SOCIETA' E GLI ENTI OPERANTI NEL COMPARTO ENERGETICO, DESTINATI AL FONDO SPECIALE PER I CITTADINI MENO ABBIENTI</t>
  </si>
  <si>
    <t>VERSAMENTI EFFETTUATI AI SENSI DELL'ART.5 DELLA LEGGE 25 FEBBRAIO 1987, N. 67, DA DESTINARE AL FONDO PER LA PROMOZIONE DELLA PUBBLICITA' SU QUOTIDIANI E PERIODICI, ISTITUITO PRESSO LA PRESIDENZA DEL CONSIGLIO DEI MINISTRI</t>
  </si>
  <si>
    <t>VERSAMENTI EFFETTUATI PER LA RICONGIUNZIONE DEI PERIODI ASSICURATIVI AI FINI PREVIDENZIALI</t>
  </si>
  <si>
    <t>VERSAMENTI PER ISPEZIONI ALLE OFFICINE FARMACEUTICHE, ALLA OFFICINE DI PRESIDI MEDICO-CHIRURGICI ED AI DEPOSITI PER IL COMMERCIO ALL'INGROSSO DI STUPEFACENTI E SOSTANZE PSICOTROPE</t>
  </si>
  <si>
    <t>VERSAMENTI RELATIVI A PAGAMENTI NON PIU' DOVUTI, CON RIGUARDO ALL'AUTORIZZAZIONE DI SPESA DI CUI ALL'ARTICOLO 10, COMMA 1, DELLA LEGGE N. 454/1997</t>
  </si>
  <si>
    <t>VERSAMENTI RELATIVI AI COMUNI ED ALLE PROVINCE, EFFETTUATI IN CASO DI INCAPIENZA - NEGLI IMPORTI DA EROGARE DA PARTE DEL BILANCIO DELLO STATO - DELLE SOMME DA RECUPERARE A CARICO DEGLI STESSI</t>
  </si>
  <si>
    <t>VERSAMENTI UNA-TANTUM CORRELATI ALL'INSTALLAZIONE DI VIDEOTERMINALI IN AMBIENTI DEDICATI, PER IL CONTROLLO REMOTO DEI GIOCHI, AI SENSI DELL'ARTICOLO 12, COMMA 1, LETTERA L), NN. 4) E 5), DEL DECRETO-LEGGE N. 39 DEL 28 APRILE 2009</t>
  </si>
  <si>
    <t>VERSAMENTI UNA-TANTUM CORRELATI ALL'INSTALLAZIONE DI VIDEOTERMINALI IN AMBIENTI DEDICATI, PER IL CONTROLLO REMOTO DEI GIOCHI, AI SENSI DELL'ARTICOLO 12, COMMA 1, LETTERA.L), NN. 4) E 5), DEL DECRETO-LEGGE N. 39 DEL 28 APRILE 2009</t>
  </si>
  <si>
    <t>VERSAMENTI UNA-TANTUM CORRELATI ALL'INSTALLAZIONE DI VIDEOTERMINALI IN AMBIENTI DEDICATI, PER IL CONTROLLO REMOTO DEI GIOCHI, AI SENSI DELL'ARTICOLO 12, COMMA 1, LETTERA.L), NN. 4) E 5), DEL DECRETO-LEGGE N. 39 DEL 28 APRILE 2009 - VERSAMENTO DEL CORRISPETTIVO UNA TANTUM AI SENSI DELL'ART.24, COMMA 36 DEL DECRETO-LEGGE 98/2011</t>
  </si>
  <si>
    <t>VERSAMENTI, A TITOLO DI CONTRIBUTO PER LE SPESE AMMINISTRATIVE RIGUARDANTI L'ISTRUTTORIA ED IL RILASCIO DELL'ATTESTATO O CERTIFICATO CE DEL TIPO RELATIVO ALLA RISPONDENZA ALLE NORME DI COMPATIBILITA' ELETTROMAGNETICA PER GLI APPARECCHI DI TELECOMUNICAZIONI E PER TUTTI GLI ALTRI APPARECCHI LIMITATAMENTE ALLA PROTEZIONE DELLE RADIOCOMUNICAZIONI DAI DISTURBI CAUSATI DALL'UTILIZZO DI TALI ULTIMI APPARECCHI</t>
  </si>
  <si>
    <t>VERSAMENTO A TITOLO DI OBLAZIONE IN MATERIA VALUTARIA</t>
  </si>
  <si>
    <t>VERSAMENTO ANNUO DA PARTE DEL CONCESSIONARIO DELLA COSTRUZIONE E GESTIONE DELL'AUTOSTRADA DEL BRENNERO, PREVISTO DALL'ARTICOLO 47, COMMA 1, DEL DECRETO-LEGGE 31 MAGGIO 2010, N. 78</t>
  </si>
  <si>
    <t>VERSAMENTO ANTICIPATO DAI CONCESSIONARI DELLA RISCOSSIONE PREVISTO ALL'ART.3, COMMA 7 DEL D.L.138/2002</t>
  </si>
  <si>
    <t>VERSAMENTO DA PARTE DEGLI ENTI E DELLE AMMINISTRAZIONI DOTATE DI AUTONOMIA FINANZIARIA DELLA QUOTA DEI COMPENSI PROFESSIONALI LIQUIDATI A SEGUITO DI SENTENZA FAVOREVOLE PER LE PUBBLICHE AMMINISTRAZIONI IN FAVORE DEI DIPENDENTI DELLE PUBBLICHE AMMINISTRAZIONI DI CUI ALL'ARTICOLO 1, COMMA 2, DEL DECRETO LEGISLATIVO 30 MARZO 2001, N. 165, E SUCCESSIVE MODIFICAZIONI</t>
  </si>
  <si>
    <t>VERSAMENTO DA PARTE DEGLI ENTI E DELLE AMMINISTRAZIONI DOTATE DI AUTONOMIA FINANZIARIA DI CUI ALL'ARTICOLO 1, COMMA 2, DEL DECRETO LEGISLATIVO 30 MARZO 2001, N.165, DELLA QUOTA PARTE DELLE ECONOMIE AGGIUNTIVE, AI SENSI DELL'ARTICOLO 16, COMMA 5, DEL DECRETO LEGGE N. 98 DEL 6 LUGLIO 2011</t>
  </si>
  <si>
    <t>VERSAMENTO DA PARTE DEGLI ENTI ED ORGANISMI PUBBLICI DELLA DIFFERENZA DELLE SPESE DI MANUTENZIONE ORDINARIA E STRAORDINARIA RIDETERMINATE SECONDO I CRITERI DI CUI AI COMMI DA 615 A 626 DELL'ART. 2 L. 244/2007</t>
  </si>
  <si>
    <t>VERSAMENTO DA PARTE DEGLI ENTI TERRITORIALI - REGIONI ED ENTI LOCALI - DELLA QUOTA CAPITALE DELLE SOMME ANTICIPATE DALLO STATO, AI SENSI DEL DECRETO LEGGE N. 35 DEL 2013 E DEL DECRETO LEGGE N. 66 DEL 2014, DA DESTINARE AL FONDO AMMORTAMENTO DEI TITOLI DI STATO</t>
  </si>
  <si>
    <t>VERSAMENTO DA PARTE DEGLI ENTI TERRITORIALI DEGLI INTERESSI DOVUTI SULLE SOMME ANTICIPATE DALLO STATO, AI SENSI DEGLI ARTICOLI 1, 2 E 3 DEL DECRETO-LEGGE 35 DEL 2013</t>
  </si>
  <si>
    <t>VERSAMENTO DA PARTE DEGLI ENTI TERRITORIALI DEGLI INTERESSI DOVUTI SULLE SOMME ANTICIPATE DALLO STATO, AI SENSI DEL DECRETO-LEGGE 35 DEL 2013 E DEL DECRETO LEGGE 66 DEL 2014</t>
  </si>
  <si>
    <t>VERSAMENTO DA PARTE DEGLI ENTI TERRITORIALI DELLA QUOTA DI CAPITALE DELLE SOMME ANTICIPATE DALLO STATO, AI SENSI DEGLI ARTICOLI 1, 2 E 3 DEL DECRETO-LEGGE 35 DEL 2013, DA DESTINARE AL FONDO AMMORTAMENTO DEI TITOLI DI STATO</t>
  </si>
  <si>
    <t>VERSAMENTO DA PARTE DEGLI ENTI TERRITORIALI DELLA QUOTA DI CAPITALE DELLE SOMME ANTICIPATE DALLO STATO, AI SENSI DEL DECRETO-LEGGE 35 DEL 2013 E DEL DECRETO LEGGE 66 DEL 2014, DA DESTINARE AL FONDO AMMORTAMENTO DEI TITOLI DI STATO</t>
  </si>
  <si>
    <t>VERSAMENTO DA PARTE DEI TITOLARI DELLE AUTORIZZAZIONI ALL'IMMISSIONE IN COMMERCIO E DEGLI ESERCIZI DI VENDITA DI PRODOTTI FITOSANITARI E DEI MANGIMI INTEGRATORI CONTENENTI FARINE E PROTEINE ANIMALI, DI UN CONTRIBUTO PER LA SICUREZZA ALIMENTARE NELLA MISURA DELLO 0,5 PER CENTO DEL FATTURATO ANNUO RELATIVO, RISPETTIVAMENTE, ALLA PRODUZIONE ED ALLA VENDITA DEI CITATI PRODOTTI</t>
  </si>
  <si>
    <t>VERSAMENTO DA PARTE DEI TITOLARI DELLE AUTORIZZAZIONI ALL'IMMISSIONE IN COMMERCIO E DEGLI ESERCIZI DI VENDITA DI PRODOTTI FITOSANITARI E DEI MANGIMI INTEGRATORI CONTENENTI FARINE E PROTEINE ANIMALI, DI UN CONTRIBUTO PER LA SICUREZZA ALIMENTARE NELLA MISURA DELLO 2 PER CENTO DEL FATTURATO ANNUO RELATIVO, RISPETTIVAMENTE, ALLA PRODUZIONE ED ALLA VENDITA DEI CITATI PRODOTTI</t>
  </si>
  <si>
    <t>VERSAMENTO DA PARTE DEL COMUNE DI ROMA DELLE SOMME CORRELATE ALL'ADDIZIONALE COMMISSARIALE SUI DIRITTI D'IMBARCO DEI PASSEGGERI IN PARTENZA DAGLI AEROPORTI DI ROMA ED ALL'INCREMENTO DELL'ADDIZIONALE COMUNALE ALL'IRPEF</t>
  </si>
  <si>
    <t>VERSAMENTO DA PARTE DEL SOGGETTO RICHIEDENTE DELL'IMPORTO RELATIVO AL RILASCIO DI DOCUMENTI ELETTRONICI</t>
  </si>
  <si>
    <t>VERSAMENTO DA PARTE DELLA BANCA D'ITALIA DEL CORRISPETTIVO PER IL SERVIZIO DI SCORTA VALORI E VIGILANZA EFFETTUATO DALL'ARMA DEI CARABINIERI</t>
  </si>
  <si>
    <t>VERSAMENTO DA PARTE DELLA BANCA D'ITALIA DELL'IMPORTO DELLE BANCONOTE CHE NON SARANNO PRESENTATE PER LA CONVERSIONE IN EURO</t>
  </si>
  <si>
    <t>VERSAMENTO DA PARTE DELLA CASSA DEPOSITI E PRESTITI DEGLI INTERESSI ATTIVI MATURATI SULLE SOMME RIMASTE DA SOMMINISTRARE SUI MUTUI CONCESSI AI COMUNI E ALLE PROVINCE</t>
  </si>
  <si>
    <t>VERSAMENTO DA PARTE DELLA CASSA DEPOSITI E PRESTITI DELLA QUOTA DEGLI UTILI ANNUALI</t>
  </si>
  <si>
    <t>VERSAMENTO DA PARTE DELLA CASSA DEPOSITI E PRESTITI PER IL SERVIZIO DI TESORERIA SVOLTO DALLA BANCA D'ITALIA AI SENSI DELL'ART. 3 DELLA LEGGE 28 MARZO 1991, N. 104</t>
  </si>
  <si>
    <t>VERSAMENTO DA PARTE DELLA CASSA DEPOSITI E PRESTITI SPA DI MUTUI INTERAMENTE O PARZIALMENTE NON EROGATI E FATTI OGGETTI DI RINUNCIA, ANCHE PARZIALE, DEL SOGGETTO BENEFICIARIO O DELL'ENTE PUBBLICO DI RIFERIMENTO</t>
  </si>
  <si>
    <t>VERSAMENTO DA PARTE DELLA CASSA DEPOSITI E PRESTITI SPA DI QUOTE DI MUTUI NON OGGETTO DI RINUNCIA O DI RICHIESTA DI DEVOLUZIONE DA PARTE DEL SOGGETTO BENEFICIARIO O DELL'ENTE PUBBLICO DI RIFERIMENTO, DESTINATE AD INTERVENTI INFRASTRUTTURALI AI SENSI DELL'ARTICOLO 9 BIS, COMMA 7, LETTERA B), DEL D.L. 78/2009</t>
  </si>
  <si>
    <t>VERSAMENTO DA PARTE DELLA CASSA DEPOSITI E PRESTITI SPA DI QUOTE RESIDUE DI MUTUI, NON OGGETTO DI RINUNCIA O DI RICHIESTA DI DEVOLUZIONE DA PARTE DEL SOGGETTO BENEFICIARIO O DELL'ENTE PUBBLICO DI RIFERIMENTO, DESTINATE AD UNO SPECIALE FONDO AI SENSI DELL'ARTICOLO 9 BIS, COMMA 7, LETTERA C), DEL D.L. 78/2009</t>
  </si>
  <si>
    <t>VERSAMENTO DA PARTE DELLA REGIONE PIEMONTE DEL CONTRIBUTO PREVISTO DALL'ARTICOLO 1, COMMA 456, DELLA LEGGE 31 DICEMBRE 2014, N.190, PER IL CONCORSO AGLI ONERI ASSUNTI DALLA GESTIONE COMMISSARIALE DELLA REGIONE MEDESIMA DI CUI ALL'ARTICOLO 1, COMMA 454 DELLA LEGGE 190 DEL 2014</t>
  </si>
  <si>
    <t>VERSAMENTO DA PARTE DELL'AMMINISTRAZIONE AUTONOMA DEI MONOPOLI DI STATO DELLE SOMME OCCORRENTI ALLA GUARDIA DI FINANZA PER L'ESPLETAMENTO DELLE ATTIVITA' DI VIGILANZA E CONTROLLO SULLA FABBRICAZIONE, TRASPORTO, DISTRIBUZIONE E VENDITA DEI GENERI DI MONOPOLIO</t>
  </si>
  <si>
    <t>VERSAMENTO DA PARTE DELLE AMMINISTRAZIONI INTERESSATE DELLE SOMME ISCRITTE NEL CONTO DEI RESIDUI ED ELIMINATE AI SENSI DELL'ARTICOLO 49, COMMA 2, LETTERA A), DEL DECRETO LEGGE 24 APRILE 2014, N. 66, DA RIASSEGNARE CON LE MODALITA' E PER LE FINALITA' DI CUI AL MEDESIMO ARTICOLO 49, COMMA 2</t>
  </si>
  <si>
    <t>VERSAMENTO DA PARTE DELLE AMMINISTRAZIONI INTERESSATE DELLE SOMME ISCRITTE NEL CONTO RESIDUI, ELIMINATE AI SENSI DEL COMMA 38, ARTICOLO 3, DELLA LEGGE N. 244 DEL 24 DICEMBRE 2007, DA RIASSEGNARE AD APPOSITO FONDO ISTITUITO NELLO STATO DI PREVISIONE DEL MINISTERO DELL'ECONOMIA E DELLE FINANZE PER IL FINANZIAMENTO DI PROGRAMMI DI SPESA</t>
  </si>
  <si>
    <t>VERSAMENTO DA PARTE DELLE AZIENDE FARMACEUTICHE, TITOLARI DI AUTORIZZAZIONE ALL'IMMISSIONE IN COMMERCIO (AIC), DEGLI IMPORTI DETERMINATI DALL'AGENZIA ITALIANA DEL FARMACO (AIFA) CON LE MODALITA' PREVISTE DALL'ARTICOLO 21, COMMA 2, DEL DECRETO LEGGE 24 GIUGNO 2016, N. 113, DA RIASSEGNARE AL FONDO PER PAYBACK 2013-2014-2015 DI CUI AL COMMA 23 DEL MEDESIMO ARTICOLO 21</t>
  </si>
  <si>
    <t>VERSAMENTO DA PARTE DELLE PROVINCE DELLE QUOTE PREGRESSE DEL 30 PER CENTO DELL'ICIAP, A LORO DEVOLUTA DAI COMUNI AI SENSI DELL'ART. 6 DEL DECRETO-LEGGE 2 MARZO 1989, N. 66, CONVERTITO, CON MODIFICAZIONI, NELLA LEGGE 24 APRILE 1989, N. 144 NONCHE' VERSAMENTO DA PARTE DELLE PROVINCE DELLA QUOTA DEL GETTITO IRAP A LORO DEVOLUTA DALLA REGIONE CORRISPONDENTE ALLA SUDDETTA QUOTA DELL'ABOLITA ICIAP</t>
  </si>
  <si>
    <t>VERSAMENTO DA PARTE DELLE REGIONI DEGLI INTERESSI SUI MUTUI CONCESSI DAL MINISTERO DELL'ECONOMIA E DELLE FINANZE AI SENSI DELL'ARTICOLO 45 DEL DECRETO-LEGGE 66 DEL 2014</t>
  </si>
  <si>
    <t>VERSAMENTO DA PARTE DELLE REGIONI DELLA QUOTA CAPITALE DEI MUTUI CONCESSI DAL MINISTERO DELL'ECONOMIA E DELLE FINANZE AI SENSI DELL'ARTICOLO 45 DEL DECRETO-LEGGE 66 DEL 2014</t>
  </si>
  <si>
    <t>VERSAMENTO DA PARTE DELLE REGIONI IN SITUAZIONI DI SQUILIBRIO FINANZIARIO DELLE SOMME ANTICIPATE DALLO STATO AI SENSI DELL'ARTICOLO 1, COMMA 9-BIS, DEL DECRETO-LEGGE N.174 DEL 2012</t>
  </si>
  <si>
    <t>VERSAMENTO DA PARTE DELLE SOCIETA' AEROPORTUALI AL FONDO ISTITUITO AL FINE DI RIDURRE IL COSTO A CARICO DELLO STATO DEL SERVIZIO ANTINCENDI NEGLI AEROPORTI</t>
  </si>
  <si>
    <t>VERSAMENTO DA PARTE DELL'ENIT E DELL'ACI DELLE SOMME RELATIVE AI BUONI GASOLIO PER GLI AUTOBUS DA TURISMO CHE SI RECANO NEL MEZZOGIORNO D'ITALIA, NONCHE' DEI BUONI BENZINA ACQUISTATI DA PARTE DEI TURISTI STRANIERI OD ITALIANI RESIDENTI ALL'ESTERO, NON UTILIZZATI E PER I QUALI NON E' STATO RICHIESTO IL RIMBORSO</t>
  </si>
  <si>
    <t>VERSAMENTO DA PARTE DELL'INAIL DEI FONDI DI CUI ALL'ARTICOLO 2 DEL DECRETO DEL PRESIDENTE DELLA REPUBBLICA 18 APRILE 1979, CONCERNENTE IL TRASFERIMENTO ALLE REGIONI ED AI COMUNI DELLE FUNZIONI DI CARATTERE ASSISTENZIALE PRECEDENTEMENTE SVOLTE DALLO STESSO ISTITUTO</t>
  </si>
  <si>
    <t>VERSAMENTO DA PARTE DELL'INPS E DELL'INAIL DEI FONDI RISCOSSI E GIA' DESTINATI PER LEGGE ALL'ANMIL</t>
  </si>
  <si>
    <t>VERSAMENTO DA PARTE DELL'INPS E DELL'INAIL DEI FONDI RISCOSSI E GIA' DESTINATI PER LEGGE ALL'ENAOLI DA RIPARTIRE TRA LE REGIONI AI SENSI DELL'ARTICOLO 1 DUODECIES DELLA LEGGE 21 OTTOBRE 1978, N.641</t>
  </si>
  <si>
    <t>VERSAMENTO DA PARTE DELL'INPS E DELL'INAIL DEI FONDI RISCOSSI E GIA' DESTINATI PER LEGGE ALL'ONPI DA RIPARTIRE TRA LE REGIONI AI SENSI DELL'ARTICOLO 1 DUODECIES DELLA LEGGE 21 OTTOBRE 1978, N.641</t>
  </si>
  <si>
    <t>VERSAMENTO DA PARTE DI ENTI PUBBLICI - AD ECCEZIONE DELL'INPS E DELL'INAIL - E DA PARTE DI PERSONE GIURIDICHE PRIVATE CHE GESTISCONO FORME DI PREVIDENZA OBBLIGATORIA, DEI FONDI RISCOSSI SUCCESSIVAMENTE AL 31 MARZO 1979, GIA' DESTINATI PER LEGGE ALL'ANMIL, ALL'ENAOLI ED ALL'ONPI</t>
  </si>
  <si>
    <t>VERSAMENTO DEGLI AVANZI DI GESTIONE CONSEGUITI DALLE AGENZIE FISCALI E DEGLI UTILI DELLE SOCIETA' E CONSORZI CHE ABBIANO AD OGGETTO LA PRESTAZIONE DI SERVIZI STRUMENTALI ALL'ESERCIZIO DI FUNZIONI PUBBLICHE IN MATERIA TRIBUTARIA</t>
  </si>
  <si>
    <t>VERSAMENTO DEGLI IMPORTI CORRISPONDENTI A FINANZIAMENTI DESTINATI ALLA REALIZZAZIONE DI PROGETTI A CARATTERE NAZIONALE E REGIONALE IN MATERIA DI FORMAZIONE E SVILUPPO DELL'AUTONOMIA SCOLASTICA, NON UTILIZZATI DALLE SCUOLE STATALI PER TRE ESERCIZI FINANZIARI CONSECUTIVI</t>
  </si>
  <si>
    <t>VERSAMENTO DEGLI IMPORTI DELLE SANZIONI AMMINISTRATIVE PECUNIARIE DI CUI ALL'ART.1, COMMA 385, DELLA LEGGE 23.12.2005, N.266, NONCHE' DEI CONTRIBUTI NON UTILIZZATI EROGATI A VALERE SUL FONDO PER LA PREVENZIONE DEL FENOMENO DELL'USURA E DELLE SOMME DEL FONDO UNIFICATO DI CUI ALL'ART.51 DELLA LEGGE 28 DICEMBRE 2001, N. 448, RESESI DISPONIBILI, DA DESTINARE AL MEDESIMO FONDO PER LA PREVENZIONE DEL FENOMENO DELL'USURA</t>
  </si>
  <si>
    <t>VERSAMENTO DEGLI IMPORTI RESIDUI NON UTILIZZATI RELATIVI A FINANZIAMENTI EROGATI AD ENTI PUBBLICI PER LA REALIZZAZIONE DEL PIANO STRAORDINARIO DI MESSA IN SICUREZZA DEGLI EDIFICI SCOLASTICI PREVISTO DALL'ARTICOLO 80, COMMA 21, DELLA LEGGE 289/2002</t>
  </si>
  <si>
    <t>VERSAMENTO DEGLI INTERESSI DERIVANTI DALLA SOTTOSCRIZIONE DEGLI STRUMENTI FINANZIARI DI CUI ALL'ARTICOLO 12, COMMA 1, DEL DECRETO-LEGGE N.185/2008</t>
  </si>
  <si>
    <t>VERSAMENTO DEGLI INTERESSI DERIVANTI DALLA SOTTOSCRIZIONE DEGLI STRUMENTI FINANZIARI DI CUI ALL'ARTICOLO 12, COMMA 1, DEL DECRETO-LEGGE N.185/2008 E AGLI ARTICOLI DA 23 SEXIES A 23 DUODECIES, DEL DECRETO-LEGGE N.95 DEL 2012</t>
  </si>
  <si>
    <t>VERSAMENTO DEGLI INTERESSI DERIVANTI DALLE OPERAZIONI DI PRESTITO PREVISTE DAL DECRETO-LEGGE N. 67/2010, DA RIASSEGNARE AI FINI DEL PAGAMENTO DEGLI INTERESSI PASSIVI SUI TITOLI DI STATO</t>
  </si>
  <si>
    <t>VERSAMENTO DEI CORRISPETTIVI DELLE GARANZIE CONCESSE DALLO STATO, AI SENSI DELL’ARTICOLO 1 DEL DECRETO LEGGE 23 DICEMBRE 2016, N. 237, SULLE PASSIVITA' DELLE BANCHE ITALIANE, DA RIASSEGNARE AL FONDO ISTITUITO AI SENSI DELL’ARTICOLO 24, COMMA 1, DEL MEDESIMO DECRETO-LEGGE</t>
  </si>
  <si>
    <t>VERSAMENTO DEI CORRISPETTIVI DELLE GARANZIE CONCESSE DALLO STATO, AI SENSI DELL'ARTICOLO 1 DEL DECRETO LEGGE 23 DICEMBRE 2016, N. 237, SULLE PASSIVITA' DELLE BANCHE ITALIANE, DA RIASSEGNARE AL FONDO ISTITUITO AI SENSI DELL'ARTICOLO 24, COMMA 1, DEL MEDESIMO DECRETO-LEGGE</t>
  </si>
  <si>
    <t>VERSAMENTO DEI FINANZIAMENTI RICEVUTI DALL'ISTITUTO SUPERIORE DELLE COMUNICAZIONI E DELLE TECNOLOGIE DELL'INFORMAZIONE PER L'ESPLETAMENTO DELLE ATTIVITA' DI RICERCA</t>
  </si>
  <si>
    <t>VERSAMENTO DEI PROVENTI DERIVANTI DALLA CESSIONE DELLE AZIONI EMESSE DA BANCHE ITALIANE, APPARTENENTI O MENO A UN GRUPPO BANCARIO, O DA SOCIETA' ITALIANE CAPOGRUPPO DI GRUPPI BANCARI, SOTTOSCRITTE O ACQUISTATE DALLO STATO AI SENSI DELL’ARTICOLO 13 DEL DECRETO LEGGE 23 DICEMBRE 2016, N. 237, DA RIASSEGNARE AL FONDO ISTITUITO AI SENSI DELL’ARTICOLO 24, COMMA 1, DEL MEDESIMO DECRETO-LEGGE</t>
  </si>
  <si>
    <t>VERSAMENTO DEL 5 PER CENTO DEL VALORE DELLE CONTROVERSIE TRIBUTARIE PENDENTI INNANZI ALLA CORTE DI CASSAZIONE</t>
  </si>
  <si>
    <t>VERSAMENTO DEL CANONE ANNUO SUI RICAVI CONSEGUITI DALLE SUBCONCESSIONI COLLEGATE ALL'UTILIZZO DEL SEDIME AUTOSTRADALE E DALLE ALTRE ATTIVITA' COLLATERALI SVOLTE DAI CONCESSIONARI AUTOSTRADALI</t>
  </si>
  <si>
    <t>VERSAMENTO DEL CONTRIBUTO AMMINISTRATIVO DOVUTO PER IL RILASCIO DEL PASSAPORTO ORDINARIO</t>
  </si>
  <si>
    <t>VERSAMENTO DEL PREZZO DI OFFERTA DA PARTE DEL CONCESSIONARIO AGGIUDICATARIO DELLA GESTIONE DEL SERVIZIO DEL GIOCO DEL LOTTO AUTOMATIZZATO E DEGLI ALTRI GIOCHI NUMERICI A QUOTA FISSA</t>
  </si>
  <si>
    <t>VERSAMENTO DELL' INCREMENTO DELL' ADDIZIONALE COMUNALE SUI DIRITTI DI IMBARCO SULLE AEROMOBILI, DA DESTINARE AL FONDO SPECIALE PER IL SOSTEGNO DEL REDDITO E DELL' OCCUPAZIONE E DELLA RICONVERSIONE E RIQUALIFICAZIONE DEL PERSONALE DEL SETTORE DEL TRASPORTO AEREO</t>
  </si>
  <si>
    <t>VERSAMENTO DELL'1,5 PER CENTO DELLE SOMME RISCOSSE DALLE BANCHE, PREVISTO DAL DECRETO-LEGGE N. 341 DEL 10 DICEMBRE 2003</t>
  </si>
  <si>
    <t>VERSAMENTO DELLA CASSA CONGUAGLIO PER IL SETTORE ELETTRICO DELLE SOMME GIACENTI SUL CONTO CORRENTE BANCARIO INTESTATO AL FONDO DI CUI ALL'ARTICOLO 32 DEL DECRETO LEGISLATIVO 3 MARZO 2011, N. 28</t>
  </si>
  <si>
    <t>VERSAMENTO DELLA QUOTA CAPITALE DELLE RATE DEI MUTUI EROGATI DALLA CASSA DEPOSITI E PRESTITI TRASFERITI AL MINISTERO DELL'ECONOMIA E DELLE FINANZE DA DESTINARE AL PAGAMENTO DEGLI INTERESSI RELATIVI AI BUONI FRUTTIFERI POSTALI</t>
  </si>
  <si>
    <t>VERSAMENTO DELLA QUOTA INTERESSI DELLE RATE DEI MUTUI EROGATI DALLA CASSA DEPOSITI E PRESTITI TRASFERITI AL MINISTERO DELL'ECONOMIA E DELLE FINANZE DA DESTINARE AL PAGAMENTO DEGLI INTERESSI RELATIVI AI BUONI FRUTTIFERI POSTALI</t>
  </si>
  <si>
    <t>VERSAMENTO DELLA QUOTA PARI ALL'1,5 PER CENTO DELL'IMPORTO POSTO A BASE DI GARA DI UN'OPERA O DI UN LAVORO, COMPRENSIVA ANCHE DEGLI ONERI PREVIDENZIALI E ASSISTENZIALI A CARICO DELL'AMMINISTRAZIONE, DI CUI ALL'ARTICOLO 61, COMMA 7-BIS, DEL DECRETO-LEGGE N. 112/2008, CONVERTITO CON MODIFICAZIONI DALLA LEGGE N. 133/2008, DA DESTINARE AL FONDO DI CUI AL COMMA 17 DEL MEDESIMO ARTICOLO</t>
  </si>
  <si>
    <t>VERSAMENTO DELLA SANZIONE AMMINISTRATIVA PECUNIARIA INFLITTA PER LA MANCATA O TARDIVA TRASMISSIONE DEI DATI O PER LA MANCANZA DI UNO O PIU ELEMENTI RELETIVI ALLE RICETTE MEDICHE.</t>
  </si>
  <si>
    <t>VERSAMENTO DELL'AMMINISTRAZIONE DEI MONOPOLI DI STATO DELLE SOMME RECUPERATE VERSO L'ISTITUTO NAZIONALE DELLA PREVIDENZA SOCIALE PER QUOTE DI PENSIONE CORRISPOSTE AL PERSONALE OPERAIO</t>
  </si>
  <si>
    <t>VERSAMENTO DELLE DISPONIBILITA' DEL FONDO DI ROTAZIONE PER LA SOLIDARIETA' ALLE VITTIME DEI REATI DI TIPO MAFIOSO, DELLE RICHIESTE ESTORSIVE E DELL'USURA DI CUI ALL'ARTICOLO 2, COMMA 6-SEXIES, DEL DECRETO-LEGGE 29 DICEMBRE 2010, N. 225, CONVERTITO, CON MODIFICAZIONI, DALLA LEGGE 26 FEBBRAIO 2011, N. 10, DA RIASSEGNARE AL FONDO DI CUI ALL'ARTICOLO 7-QUINQUIES, COMMA 1, DEL DECRETO-LEGGE 10 FEBBRAIO 2009, N. 5, CONVERTITO, CON MODIFICAZIONI, DALLA LEGGE 9 APRILE 2009, N. 33</t>
  </si>
  <si>
    <t>VERSAMENTO DELLE DISPONIBILITÀ DEL FONDO DI ROTAZIONE PER LA SOLIDARIETÀ ALLE VITTIME DEI REATI DI TIPO MAFIOSO, DELLE RICHIESTE ESTORSIVE E DELL'USURA DI CUI ALL'ARTICOLO 2, COMMA 6-SEXIES, DEL DECRETO-LEGGE 29 DICEMBRE 2010, N. 225, CONVERTITO, CON MODIFICAZIONI, DALLA LEGGE 26 FEBBRAIO 2011, N. 10, DA RIASSEGNARE AL FONDO DI CUI ALL'ARTICOLO 7-QUINQUIES, COMMA 1, DEL DECRETO-LEGGE 10 FEBBRAIO 2009, N. 5, CONVERTITO, CON MODIFICAZIONI, DALLA LEGGE 9 APRILE 2009, N. 33</t>
  </si>
  <si>
    <t>VERSAMENTO DELLE DISPONIBILITA' ESISTENTI SULLE CONTABILITA' SPECIALI DI CUI ALL'ART. 5-TER DEL DL 28/12/2001, N. 452, CONVERTITO, CON MODIFICAZIONI, DALLA LEGGE 27/2/2002, N. 16</t>
  </si>
  <si>
    <t>VERSAMENTO DELLE DISPONIBILITA' PRESENTI NEL BILANCIO DELL'AGENZIA DEL TERRITORIO IN SEDE DI INCORPORAZIONE NELL'AGENZIA DELLE ENTRATE</t>
  </si>
  <si>
    <t>VERSAMENTO DELLE DISPONIBILITA' PRESENTI NEL BILANCIO DELL'AMMINISTRAZIONE AUTONOMA DEI MONOPOLI DI STATO IN SEDE DI INCORPORAZIONE NELL'AGENZIA DELLE DOGANE E DEI MONOPOLI</t>
  </si>
  <si>
    <t>VERSAMENTO DELLE ECONOMIE REALIZZATE DAGLI ENTI DESTINATARI DEI CONTRIBUTI STATALI CONCESSI PER LE FINALITA' PREVISTE DALL'ART.1, COMMA 28 DELLA LEGGE 30 DICEMBRE 2004, N. 311</t>
  </si>
  <si>
    <t>VERSAMENTO DELLE ENTRATE DERIVANTI DAI CONTRIBUTI ASSISTENZIALI, POSTI A CARICO DEGLI ARMATORI MARITTIMI, DAL SOPPRESSO ENTE NAZIONALE PER L'ASSISTENZA ALLA GENTE DI MARE DA DEVOLVERE AI COMUNI AI SENSI DELL'ARTICOLO 4 DEL D.P.R. 6 FEBBRAIO 1980</t>
  </si>
  <si>
    <t>VERSAMENTO DELLE ENTRATE DERIVANTI DAI CONTRIBUTI ASSISTENZIALI, POSTI A CARICO DEGLI ARMATORI MARITTIMI, DAL SOPPRESSO ENTE NAZIONALE PER L'ASSISTENZA ALLA GENTE DI MAREE DA DEVOLVERE AI COMUNI AI SENSI DELL'ARTICOLO 4 DEL D.P.R.6 FEBBRAIO 1980</t>
  </si>
  <si>
    <t>VERSAMENTO DELLE QUOTE DEI COMPENSI PER ATTIVITA' DI ARBITRATO E COLLAUDI, DA DESTINARE ALLE FINALITA' DI CUI ALL'ART.61,COMMA 9, DEL DECRETO-LEGGE 112/2008</t>
  </si>
  <si>
    <t>VERSAMENTO DELLE QUOTE PARI AL 5 E AL 65 PER CENTO DEI RISPARMI OTTENUTI DA PARTE DELLE PUBBLICHE AMMINISTRAZIONI, A SEGUITO DELLA STIPULA DI CONTRATTI DI SPONSORIZZAZIONE E DI ACCORDI DI COLLABORAZIONE CON SOGGETTI PRIVATI E ASSOCIAZIONI SENZA FINE DI LUCRO DA DESTINARE, RISPETTIVAMENTE ALL'INCREMENTO DEGLI STANZIAMENTI DIRETTI ALLA RETRIBUZIONE DI RISULTATO DEI DIRIGENTI APPARTENENTI AL CENTRO DI RESPONSABILITA' CHE HA OPERATO IL RISPARMIO ED ALLE DISPONIBILITA' DI BILANCIO DELL'AMMINISTRAZIONE STESSA</t>
  </si>
  <si>
    <t>VERSAMENTO DELLE RISORSE CORRISPONDENTI AL CINQUANTA PER CENTO DEL TRATTAMENTO ECONOMICO SPETTANTE AL PERSONALE TRASFERITO DA RIASSEGNARE AL FONDO PER LA MOBILITA', AI SENSI DELL'ARTICOLO 30, COMMA 2, PUNTO 3, DEL DECRETO LEGISLATIVO N.165 DEL 2001</t>
  </si>
  <si>
    <t>VERSAMENTO DELLE RISORSE DESTINATE AL FINANZIAMENTO DEI PROGETTI INNOVATIVI NEL SETTORE INFORMATICO DA DESTINARE AL FONDO DI CUI AL COMMA 2 DELL'ART.27 DELLA LEGGE 16 GENNAIO 2003, N.3</t>
  </si>
  <si>
    <t>VERSAMENTO DELLE RISORSE FINANZIARIE INERENTI AGLI IMPEGNI ASSUNTI DA FINTECNA S.P.A. AL FINE DELLA REALIZZAZIONE DEL COLLEGAMENTO STABILE VIARIO E FERROVIARIO FRA LA SICILIA E IL CONTINENTE.</t>
  </si>
  <si>
    <t>VERSAMENTO DELLE RISORSE GIACENTI PRESSO L'AGENZIA NAZIONALE PER L'ATTRAZIONE DEGLI INVESTIMENTI</t>
  </si>
  <si>
    <t>VERSAMENTO DELLE SOMME DERIVANTI DALLA RIDUZIONE DEL 10% DELLE INDENNITA', COMPENSI, RETRIBUZIONI, GETTONI DI PRESENZA O ALTRE UTILITA' COMUNQUE DENOMINATE, AI SENSI DELL'ART.1, C.63 DELLA LEGGE 266/2005 DA DESTINARE AL FONDO NAZIONALE PER LE POLITICHE SOCIALI</t>
  </si>
  <si>
    <t>VERSAMENTO DELLE SOMME DERIVANTI DALL'APPLICAZIONE DELLE SANZIONI DI CUI ALL'ARTICOLO 7 DEL DECRETO LEGISLATIVO N. 149 DEL 2011, RIFERITE AL MANCATO RISPETTO DEL PATTO DI STABILITA' INTERNO</t>
  </si>
  <si>
    <t>VERSAMENTO DELLE SOMME DERIVANTI DALL'APPLICAZIONE DELLE SANZIONI PECUNIARIE DI CUI ALL'ARTICOLO 39 DEL DECRETO LEGGE N. 90 DEL 2014, RIFERITE ALLA PARTECIPAZIONE A PROCEDURE DI AFFIDAMENTO DI CONTRATTI PUBBLICI</t>
  </si>
  <si>
    <t>VERSAMENTO DELLE SOMME DERIVANTI DALL'APPLICAZIONE DELLE SANZIONI RIFERITE AL MANCATO RISPETTO DEL PATTO DI STABILITA' INTERNO</t>
  </si>
  <si>
    <t>VERSAMENTO DELLE SOMME INTROITATE DALL¿ENTE GESTORE DELL¿ARCHIVIO CENTRALE INFORMATIZZATO DEL SISTEMA PUBBLICO DI PREVENZIONE, SUL PIANO AMMINISTRATIVO, DELLE FRODI NEL SETTORE DEL CREDITO AL CONSUMO, CON SPECIFICO RIFERIMENTO AL FURTO DI IDENTITA¿, AI SENSI DELL¿ART. 30-SEPTIES, COMMA 1-BIS DEL DECRETO LEGISLATIVO 13 AGOSTO 2010, N. 141, DA RIASSEGNARE CON LE MODALITA¿ DI CUI AL MEDESIMO COMMA</t>
  </si>
  <si>
    <t>VERSAMENTO DELLE SOMME INTROITATE DALL'ENTE GESTORE DELL'ARCHIVIO CENTRALE INFORMATIZZATO DEL SISTEMA PUBBLICO DI PREVENZIONE, SUL PIANO AMMINISTRATIVO, DELLE FRODI NEL SETTORE DEL CREDITO AL CONSUMO, CON SPECIFICO RIFERIMENTO AL FURTO DI IDENTITA', AI SENSI DELL'ART. 30-SEPTIES, COMMA 1-BIS DEL DECRETO LEGISLATIVO 13 AGOSTO 2010, N. 141, DA RIASSEGNARE CON LE MODALITA' DI CUI AL MEDESIMO COMMA</t>
  </si>
  <si>
    <t>VERSAMENTO DELLE SOMME NON UTILIZZATE PER L'EFFETTUAZIONE DI PAGAMENTI DI DEBITI AI SENSI DELL'ARTICOLO 24 DEL DECRETO-LEGGE 1 OTTOBRE 2007, N. 159</t>
  </si>
  <si>
    <t>VERSAMENTO DELLE SOMME PRELEVATE DALLA CONTABILITA' SPECIALE PREVISTA DALL'ARTICOLO 8, COMMA 1, LETTERA A), SECONDO PERIODO, DEL DECRETO LEGGE N. 5/2009, CONVERTITO DALLA LEGGE N. 33/2009</t>
  </si>
  <si>
    <t>VERSAMENTO DELLE SOMME RISCOSSE A TITOLO DI RIMBORSO DELLE SPESE SOSTENUTE DAI CENTRI DI EMIGRAZIONE PER IL RECLUTAMENTO DI LAVORATORI ITALIANI DESTINATI ALL'ESTERO</t>
  </si>
  <si>
    <t>VERSAMENTO DELLE SOMME RIVENIENTI DAI CONTI CORRENTI E DAI RAPPORTI BANCARI DEFINITI COME DORMIENTI ALL'INTERNO DEL SISTEMA BANCARIO E DEL COMPARTO ASSICURATIVO DA RIASSEGNARE AD APPOSITO FONDO PER INDENNIZZARE I RISPARMIATORI VITTIME DI FRODI FINANZIARIE</t>
  </si>
  <si>
    <t>VERSAMENTO DELLE SOMME RIVENIENTI DALLE RIDUZIONI DELLE RISORSE FINANZIARIE A QUALSIASI TITOLO SPETTANTI AGLI ENTI TERRITORIALI IN CORRISPONDENZA DELLA RIDUZIONE DELLE ENTRATE ERARIALI CONSEGUENTE AL TRASFERIMENTO IN PROPRIETA', A TITOLO NON ONEROSO, DEI BENI IMMOBILI DELLO STATO SITI NEL RISPETTIVO TERRITORIO</t>
  </si>
  <si>
    <t>VERSAMENTO DELLE SOMME RIVENIENTI DALLE RIDUZIONI DELLE RISORSE FINANZIARIE A QUALSIASI TITOLO SPETTANTI AGLI ENTI TERRITORIALI IN CORRISPONDENZA DELLA RIDUZIONE DELLE ENTRATE ERARIALI, DISPOSTE AI SENSI DELL'ARTICOLO 56-BIS, COMMA 7, DEL DECRETO-LEGGE 21 GIUGNO 2013, N. 69, IN CONSEGUENZA DEL TRASFERIMENTO IN PROPRIETA', A TITOLO NON ONEROSO, DEI BENI IMMOBILI DI CUI ALL'ARTICOLO 5, COMMA 1, LETTERA E) E COMMA 4, DEL DECRETO LEGISLATIVO 28 MAGGIO 2010, N. 85, SITI NEL RISPETTIVO TERRITORIO</t>
  </si>
  <si>
    <t>VERSAMENTO DELL'IMPORTO DELLA TARIFFA, A CARICO DEL RICHIEDENTE, RELATIVA AL RICONOSCIMENTO DELLA RISERVATEZZA DI UNO O PIU' INGREDIENTI DI UN PRODOTTO COSMETICO</t>
  </si>
  <si>
    <t>VERSAMENTO DELL'IMPOSTA MUNICIPALE PROPRIA DI SPETTANZA DEI COMUNI DA DESTINARE AL FONDO DI SOLIDARIETA' COMUNALE</t>
  </si>
  <si>
    <t>VERSAMENTO DELL'INCREMENTO DI 50 CENTESIMI DI EURO DELL'ADDIZIONALE SUI DIRITTI D'IMBARCO SUGLI AEROMOBILI DI CUI ALL'ARTICOLO 2, COMMA 11, DELLA LEGGE 24 DICEMBRE 2003, N.350 E SUCCESSIVE MODIFICAZIONI, FINALIZZATO ALLA RIDUZIONE DEL COSTO A CARICO DELLO STATO DEL SERVIZIO ANTINCENDI NEGLI AEROPORTI</t>
  </si>
  <si>
    <t>VERSAMENTO DI SOMME A TITOLO DI CONTRIBUZIONE ALLE SPESE DI GESTIONE DEGLI ASILI NIDO ISTITUITI PRESSO LE PUBBLICHE AMMINISTRAZIONI AI SENSI DELL'ARTICOLO 70, COMMA 5, DELLA LEGGE 28 DICEMBRE 2001, N.448, NONCHE' DI QUELLE A TITOLO DI CONTRIBUZIONE ALLE SPESE DI GESTIONE DI SERVIZI ED INIZIATIVE FINALIZZATI AL BENESSERE DEL PERSONALE</t>
  </si>
  <si>
    <t>VERSAMENTO DI SOMME DA PARTE DEI CONCESSIONARI DI GIOCO PRATICATO MEDIANTE APPARECCHI DI CUI ALL'ARTICOLO 110, COMMA 6, DEL TESTO UNICO DI CUI AL REGIO DECRETO 18 GIUGNO 1931, N. 773</t>
  </si>
  <si>
    <t>VERSAMENTO DI UN CANONE, DEDUCIBILE DALLE IMPOSTE SUI REDDITI E DALL'IRAP, DOVUTO DALLE IMPRESE CHE - AVENDO NEI PROPRI BILANCI ATTIVITA' PER IMPOSTE ANTICIPATE - ESERCITANO L'OPZIONE PER IL MANTENIMENTO DELLA POSSIBILITA' DI TRASFORMAZIONE DELLE STESSE IN CREDITI D'IMPOSTA AI SENSI DELL'ARTICOLO 11 DEL DECRETO-LEGGE N. 59 DEL 2016</t>
  </si>
  <si>
    <t>VERSAMENTO DI UN CONTRIBUTO DA PARTE DEGLI UTENTI DI PRESTAZIONI SVOLTE DALLE AMMINISTRAZIONI DELLO STATO NON ESSENZIALI E NON ESPLETATE A GARANZIA DI DIRITTI FONDAMENTALI, DA DESTINARE IN MISURA NON SUPERIORE AL 30 PERCENTO PER INCREMENTARE LE RISORSE RELATIVE ALL'INCENTIVAZIONE DELLA PRODUTTIVITA' DEL PERSONALE E DELLA RETRIBUZIONE DI RISULTATO DEI DIRIGENTI ASSEGNATI AI CENTRI DI RESPONSABILITA' CHE HANNO EFFETTUATO LA PRESTAZIONE</t>
  </si>
  <si>
    <t>VERSAMENTO DI UN CONTRIBUTO FORFETTARIO CORRELATO ALLA DICHIARAZIONE DI EMERSIONE DEL LAVORO IRREGOLARE</t>
  </si>
  <si>
    <t>VERSAMENTO DI UN CONTRIBUTO FORFETTARIO CORRELATO ALLA DICHIARAZIONE DI EMERSIONE DEL LAVORO IRREGOLARE DI LAVORATORI EXTRACOMUNITARI</t>
  </si>
  <si>
    <t>VERSAMENTO DI UN CONTRIBUTO, DA PARTE DEGLI ORGANISMI INCARICATI DI FORNIRE IL SERVIZIO UNIVERSALE DI TELECOMUNICAZIONI, DA DESTINARE AL FONDO PER IL FINANZIAMENTO DEL COSTO NETTO DEGLI OBBLIGHI DEL SERVIZIO UNIVERSALE E DEI COSTI DI CUI ALL'ART. 3 DEL DECRETO DEL MINISTERO DELLE COMUNICAZIONI DEL 10/3/1998</t>
  </si>
  <si>
    <t>VERSAMENTO IN ENTRATA DEI FLUSSI FINANZIARI GENERATI DALLE SCOMMESSE IPPICHE DI AGENZIA</t>
  </si>
  <si>
    <t>VERSAMENTO IN ENTRATA DEI FLUSSI FINANZIARI GENERATI DALLE SCOMMESSE IPPICHE DI AGENZIA, DI COMPETENZA DELLA SOPPRESSA AGENZIA PER LO SVILUPPO DEL SETTORE IPPICO-ASSI</t>
  </si>
  <si>
    <t>VERSAMENTO IN ENTRATA DI QUOTA PARTE DEL CONTRIBUTO FORFETTARIO PER IL RILASCIO DELLE DICHIARAZIONI DI EMERSIONE AI SENSI DELL'ARTICOLO 1-TER, COMMA 3, DEL DECRETO-LEGGE N. 78/2009, DA DESTINARE ALLE FINALITA' PREVISTE DAL COMMA 14 DEL MEDESIMO ARTICOLO</t>
  </si>
  <si>
    <t>VERSAMENTO IN ENTRATA DI RISORSE NAZIONALI E COMUNITARIE DA RIASSEGNARE AD APPOSITO PROGRAMMA DELLO STATO DI PREVISIONE DEL MINISTERO DELL'ECONOMIA E DELLE FINANZE PER IL FINANZIAMENTO DEL CREDITO D'IMPOSTA PREVISTO DALL'ARTICOLO 2 DEL DECRETO LEGGE N. 70 DEL 2011</t>
  </si>
  <si>
    <t>VERSAMENTO TRIMESTRALE DA PARTE DELLE REGIONI A STATUTO ORDINARIO DEI PROVENTI NETTI DERIVANTI DALL'AMMINISTRAZIONE DEI PATRIMONI DEGLI ENTI, DI CUI ALLA TABELLA B ALLEGATA AL DECRETO DEL PRESIDENTE DELLA REPUBBLICA 24 LUGLIO 1977, N.616, AI SENSI DELL'ARTICOLO 117, QUINTO COMMA, DELLO STESSO DECRETO</t>
  </si>
  <si>
    <t>VERSAMENTO, DA PARTE DEI CONFIDI, DI UNA QUOTA PARI ALLO 0,5 PER MILLE DEI FINANZIAMENTI COMPLESSIVAMENTE GARANTITI</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</si>
  <si>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DEI BENI E DELLE ATTIVITA' CULTURALI</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</si>
  <si>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DEI BENI E DELLE ATTIVITA' CULTURALI E DEL TURISMO</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</si>
  <si>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PER I BENI E LE ATTIVITA' CULTURALI</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</si>
  <si>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PER I BENI E LE ATTIVITA' CULTURALI E PER IL TURISMO</t>
  </si>
  <si>
    <t>VERSAMENTO, DA PARTE DEL SOGGETTO RICHIEDENTE, DELL'IMPORTO RELATIVO AL RILASCIO DELLA CARTA D'IDENTITA' ELETTRONICA</t>
  </si>
  <si>
    <t>VERSAMENTO, DA PARTE DELLE REGIONI A STATUTO ORDINARIO, DEL MAGGIOR GETTITO A TITOLO DI IRAP E ADDIZIONALE REGIONALE IRPEF</t>
  </si>
  <si>
    <t>ACCORDO DI COOPERAZIONE NEL CAMPO DELLA RICERCA E DELLO SVILUPPO INDUSTRIALE, SCIENTIFICO E TECNOLOGICO TRA IL GOVERNO DELLA REPUBBLICA ITALIANA ED IL GOVERNO DELLO STATO DI ISRAELE</t>
  </si>
  <si>
    <t>ACCORDO DI COOPERAZIONE TRA ITALIA E ISRAELE NEL CAMPO DELLO SVILUPPO INDUSTRIALE</t>
  </si>
  <si>
    <t>ACQUISTI ED ESPROPRIAZIONI PER PUBBLICA UTILITA', NONCHE' PER L'ESERCIZIO DEL DIRITTO DI PRELAZIONE DA PARTE DELLO STATO DI IMMOBILI DI INTERESSE ARCHEOLOGICO E MONUMENTALE E DI COSE DI ARTE ANTICA, MEDIEVALE E MODERNA E CONTEMPORANEA E DI INTERESSE ARTISTICO E STORICO</t>
  </si>
  <si>
    <t>ACQUISTO BENI E SERVIZI</t>
  </si>
  <si>
    <t>ACQUISTO DI ATTREZZATURE VARIE PER PREVENIRE I RISCHI NON CONVENZIONALI DERIVANTI DA EVENTUALI ATTI CRIMINOSI COMPIUTI IN DANNO DI PERSONE E DI BENI, CON USO DI ARMI NUCLEARI, BATTERIOLOGICHE E CHIMICHE</t>
  </si>
  <si>
    <t>ACQUISTO DI BENI DI CONSUMO PER IL FUNZIONAMENTO DEGLI UFFICI</t>
  </si>
  <si>
    <t>ACQUISTO DI LIBRI, RIVISTE, GIORNALI ED ALTRE PUBBLICAZIONI.SUSSIDI E AUDIOVISIVI</t>
  </si>
  <si>
    <t>ACQUISTO DI MACCHINE DA SCRIVERE, ARREDAMENTO UFFICI E LOCALI. SPESE PER IMPIANTI, SISTEMAZIONE E DOTAZIONE DI CAMPI SPORTIVI E PALESTRE</t>
  </si>
  <si>
    <t>ACQUISTO DI MACCHINE, ARREDAMENTO UFFICI E LOCALI. SPESE PER IMPIANTI, SISTEMAZIONE E DOTAZIONE DI CAMPI SPORTIVI E PALESTRE</t>
  </si>
  <si>
    <t>ACQUISTO DI MATERIALI ED ATTREZZATURE DI PRONTO INTERVENTO. ACQUISTO DI AUTOMEZZI E REALIZZAZIONE DI STRUTTURE PER IL DEPOSITO DEI MATERIALI DESTINATI AL SOCCORSO. REALIZZAZIONE DELLE SALE OPERATIVE INTEGRATE DI DIFESA CIVILE E DI PROTEZIONE CIVILE DELLE PREFETTURE. ACQUISTO DI ATTREZZATURE ED IMPIANTI FISSI PER LA CENTRALE D'ALLARME DI DIFESA CIVILE "DC-75"</t>
  </si>
  <si>
    <t>ACQUISTO DI RACCOLTE BIBLIOGRAFICHE, DI LIBRI, DOCUMENTI, MANOSCRITTI E PUBBLICAZIONI PERIODICHE IVI COMPRESE LE SPESE DERIVANTI DALL' ESERCIZIO DEL DIRITTO DI PRELAZIONE DEL DIRITTO DI ACQUISTO DELLE COSE DENUNCIATE PER L'ESPORTAZIONE E DELL'ESPROPRIAZIONE A NORMA DI LEGGE DI MATERIALE BIBLIOGRAFICO PREZIOSO E RARO</t>
  </si>
  <si>
    <t>ACQUISTO DI RACCOLTE BIBLIOGRAFICHE, DI LIBRI, DOCUMENTI, MANOSCRITTI E PUBBLICAZIONI PERIODICHE IVI COMPRESE LE SPESE DERIVANTI DALL'ESERCIZIO DEL DIRITTO DI PRELAZIONE DEL DIRITTO DI ACQUISTO DELLE COSE DENUNCIATE PER L'ESPORTAZIONE E DELL'ESPROPRIAZIONE A NORMA DI LEGGE DI MATERIALE BIBLIOGRAFICO PREZIOSO E RARO. SI PROPONE ACQUISTO E SALVAGUARDIA DI RACCOLTE BIBLIOGRAFICHE, DI LIBRI, DOCUMENTI, MANOSCRITTI E PUBBLICAZIONI PERIODICHE IVI COMPRESE LE SPESE DERIVANTI DALL'ESERCIZIO DEL DIRITTO DI PRELAZIONE DEL DIRITTO DI ACQUISTO DELLE COSE DENUNCIATE PER L'ESPORTAZIONE E DELL'ESPROPRIAZIONE A NORMA DI LEGGE DI MATERIALE BIBLIOGRAFICO PREZIOSO E RARO</t>
  </si>
  <si>
    <t>ACQUISTO DI STABILI E TERRENI, COSTRUZIONE DI IMMOBILI</t>
  </si>
  <si>
    <t>ACQUISTO DI STABILI E TERRENI; COSTRUZIONE DI IMMOBILI</t>
  </si>
  <si>
    <t>ACQUISTO DI UNITA' NAVALI, NATANTI, AUTOMEZZI, ATTREZZATURE, DOTAZIONI E SUPPORTI PER IL SERVIZIO PORTUALE, IL SERVIZIO SOMMOZZATORI E L'ATTIVITA' DI SOCCORSO IN AMBIENTE ACQUATICO</t>
  </si>
  <si>
    <t>ACQUISTO E COSTRUZIONE DI IMMOBILI DA ADIBIRE A SEDI DEGLI UFFICI FINANZIARI. RISTRUTTURAZIONE E AMMODERNAMENTO DEGLI EDIFICI ESISTENTI</t>
  </si>
  <si>
    <t>ACQUISTO ED APPROVIGIONAMENTO PER ESIGENZE DI VITA, DI MANTENIMENTO E DI ADDESTRAMENTO DEL PERSONALE MILITARE</t>
  </si>
  <si>
    <t>ACQUISTO ED APPROVVIGIONAMENTO PER ESIGENZE DI VITA, DI MANTENIMENTO E DI ADDESTRAMENTO DEL PERSONALE MILITARE</t>
  </si>
  <si>
    <t>AGENZIA PER LA SICUREZZA NUCLEARE</t>
  </si>
  <si>
    <t>AGEVOLAZIONE A FONDO PERDUTO A FRONTE DELLA REALIZZAZIONE DI INVESTIMENTI PRODUTTIVI NEL RISPETTO DEL REGOLAMENTO (UE) N. 651/2014 DELLA COMMISSIONE, DEL 17 GIUGNO 2014.</t>
  </si>
  <si>
    <t>AGEVOLAZIONI CONTRIBUTIVE IN FAVORE DELLE IMPRESE SITUATE NELLA ZONA FRANCA URBANA ISTITUITA A SEGUITO DEGLI EVENTI SISMICI CHE SI SONO SUSSEGUITI A FAR DATA DAL 24 AGOSTO 2016 - SOMME DA ACCREDITARE ALLA CONTABILITA' SPECIALE 1778 "AGENZIA DELLE ENTRATE - FONDI DI BILANCIO" PER ESSERE RIVERSATA ALL'ENTRATA DEL BILANCIO DELLO STATO QUALE REGOLAZIONE CONTABILE.</t>
  </si>
  <si>
    <t>AGEVOLAZIONI CONTRIBUTIVE IN FAVORE DELLE IMPRESE SITUATE NELLA ZONA FRANCA URBANA ISTITUITA A SEGUITO DEGLI EVENTI SISMICI CHE SI SONO SUSSEGUITI A FAR DATA DAL 24 AGOSTO 2016 - SOMME DA ACCREDITARE ALLA CONTABILITA' SPECIALE 1778 \AGENZIA DELLE ENTRATE - FONDI DI BILANCIO\" PER ESSERE RIVERSATA ALL'ENTRATA DEL BILANCIO DELLO STATO QUALE REGOLAZIONE CONTABILE."</t>
  </si>
  <si>
    <t>AGEVOLAZIONI FISCALI IN FAVORE DELLE IMPRESE SITUATE NELLA ZONA FRANCA URBANA ISTITUITA A SEGUITO DEGLI EVENTI SISMICI CHE SI SONO SUSSEGUITI A FAR DATA DAL 24 AGOSTO 2016 - SOMME DA ACCREDITARE ALLA CONTABILITA' SPECIALE 1778 \AGENZIA DELLE ENTRATE - FONDI DI BILANCIO\" PER ESSERE RIVERSATA ALL'ENTRATA DEL BILANCIO DELLO STATO QUALE REGOLAZIONE CONTABILE."</t>
  </si>
  <si>
    <t>AGEVOLAZIONI IN FAVORE DELLE IMPRESE SITUATE NELLA ZONA FRANCA URBANA DELLA CITTA' METROPOLITANA DI GENOVA A SEGUITO DEGLI EVENTI DEL 14 AGOSTO 2018, SOMME DA ACCREDITARE ALLA CONTABILITA' SPECIALE 1778 "AGENZIA DELLE ENTRATE - FONDI DI BILANCIO" PER ESSERE RIVERSATA ALL'ENTRATA DEL BILANCIO DELLO STATO QUALE REGOLAZIONE CONTABILE.</t>
  </si>
  <si>
    <t>AGEVOLAZIONI IN FAVORE DELLE IMPRESE SITUATE NELLA ZONA FRANCA URBANA DELLA CITTA' METROPOLITANA DI GENOVA A SEGUITO DEGLI EVENTI DEL 14 AGOSTO 2018, SOMME DA ACCREDITARE ALLA CONTABILITA' SPECIALE 1778 \AGENZIA DELLE ENTRATE - FONDI DI BILANCIO\" PER ESSERE RIVERSATA ALL'ENTRATA DEL BILANCIO DELLO STATO QUALE REGOLAZIONE CONTABILE."</t>
  </si>
  <si>
    <t>AMMORTAMENTO DEI MUTUI CONTRATTI DAGLI ENTI CONCESSIONARI DI OPERE PUBBLICHE DI RILEVANZA NAZIONALE PER L'ACCUMULO DI ACQUA A PREVALENTE SCOPO IRRIGUO E DI OPERE DI ADDUZIONE E DI RIPARTO IVI COMPRESI GLI INTERVENTI DI SISTEMAZIONE DEI TERRENI NECESSARI PER LA FUNZIONALITA' DELLE OPERE</t>
  </si>
  <si>
    <t>AMMORTAMENTO DI DEBITI REDIMIBILI DIVERSI</t>
  </si>
  <si>
    <t>ANAGRAFE NAZIONALE DELLA BIODIVERSITA' DI INTERESSE AGRICOLO E ALIMENTARE</t>
  </si>
  <si>
    <t>ANNUALITA' DA ASSEGNARE ALLA REGIONE VENETO PER LA COSTRUZIONE DELLA SUPERSTRADA A PEDAGGIO PEDEMONTANA VENETA</t>
  </si>
  <si>
    <t>ANNUALITA' QUINDICENNALI A FAVORE DELLA GESTIONE COMMISSARIALE DEL FONDO GESTIONE ISTITUTI CONTRATTUALI LAVORATORI PORTUALI IN LIQUIDAZIONE COATTA AMMINISTRATIVA PER IL RIEQUILIBRIO DELLE SITUAZIONI CONTABILI DELLE COMPAGNIE E GRUPPI PORTUALI NONCHE' A SOSTEGNO DEL PROCESSO DI TRASFORMAZIONE E DI SVILUPPO DEI PORTI</t>
  </si>
  <si>
    <t>ANNUALITA' QUINDICENNALI DA ASSEGNARE ALLA REGIONE SICILIA PER LA REALIZZAZIONE DI INTERVENTI PER IL CONTENIMENTO DEI COSTI DELLE PICCOLE E MEDIE IMPRESE, PER FRONTEGGIARE LA CRISI DEL SETTORE AGRUMICOLO E PER IL SOSTEGNO NEI COMUNI SEDE DI IMPIANTI PETROLIFERI</t>
  </si>
  <si>
    <t>ANNUALITA' QUINDICENNALI DA EROGARE ALLA REGIONE SICILIA PER LA DEFINIZIONE DEI RAPPORTI FINANZIARI PREGRESSI FINO AL 31 DICEMBRE 2001</t>
  </si>
  <si>
    <t>ANNUALITA' QUINDICENNALI IN FAVORE DELLE REGIONI CHE INSISTONO SUL BACINO DELL'ARNO PER L'AMMORTAMENTO DEI MUTUI CONTRATTI PER LA REALIZZAZIONE DI INTERVENTI URGENTI PER LA DIFESA DEL SUOLO</t>
  </si>
  <si>
    <t>ANNUALITA' QUINDICENNALI PER CONCORSO DELLO STATO AGLI ONERI DERIVANTI DA MUTUI O DA ALTRE OPERAZIONI FINANZIARIE CHE IL COMUNE DI GENOVA E' AUTORIZZATO AD EFFETTUARE PER INTERVENTI INFRASTRUTTURALI, PER IL TRASPORTO PUBBLICO DELLE PERSONE, DI RESTAURO E RISTRUTTURAZIONE ANCHE DI BENI DI VALORE STORICO-ARTISTICO</t>
  </si>
  <si>
    <t>ANNUALITA' QUINDICENNALI PER GLI INTERVENTI DI COMPETENZA DELLA SOCIETA' DI CULTURA LA BIENNALE DI VENEZIA</t>
  </si>
  <si>
    <t>ANNUALITA' QUINDICENNALI PER INTERVENTI DI COMPETENZA DELLA REGIONE VENETO PER LA SALVAGUARDIA DI VENEZIA</t>
  </si>
  <si>
    <t>ANNUALITA' QUINDICENNALI PER LA CONTRAZIONE DI MUTUI DA PARTE DELLE COMUNITA' MONTANE NELL'AMBITO DELLE ATTIVITA' DEL FONDO NAZIONALE PER LA MONTAGNA</t>
  </si>
  <si>
    <t>ANNUALITA' QUINDICENNALI PER LA GESTIONE E LO SVILUPPO DEI SISTEMI INFORMATIVI AUTOMATIZZATI</t>
  </si>
  <si>
    <t>ANNUALITA' QUINDICENNALI PER LA PROSECUZIONE DEGLI INTERVENTI PER LA REALIZZAZIONE DI OPERE FUNZIONALI AL PROGETTO MALPENSA 2000</t>
  </si>
  <si>
    <t>ANNUALITA' QUINDICENNALI PER LA PROSECUZIONE DEGLI INTERVENTI RELATIVI ALLA VIABILITA' NELLA PROVINCIA DI TRIESTE</t>
  </si>
  <si>
    <t>ANNUALITA' QUINDICENNALI PER LA REALIZZAZIONE DI INTERVENTI NECESSARI ALLO SVOLGIMENTO DEI XX GIOCHI OLIMPICI INVERNALI \TORINO 2006\""</t>
  </si>
  <si>
    <t>ANNUALITA' QUINDICENNALI PER L'AGGIORNAMENTO DEGLI STUDI SULLA LAGUNA DI VENEZIA, CON PARTICOLARE RIFERIMENTO AD UNO STUDIO DI FATTIBILITA' DELLE OPERE NECESSARIE AD EVITARE IL TRASPORTO NELLA LAGUNA DI PETROLI E DERIVATI, A RIPRISTINARE I LIVELLI DI PROFONDITA' DEI CANALI DI TRANSITO NONCHE' ALL'APERTURA DELLE VALLI DA PESCA. SPESE PER STUDI, PROGETTAZIONI, SPERIMENTAZIONI ED OPERE VOLTE AL RIEQUILIBRIO IDROGEOLOGICO DELLA LAGUNA, ALL'ARRESTO E ALL'INVERSIONE DEL PROCESSO DI DEGRADO DEL BACINO LAGUNARE E ALLA ELIMINAZIONE DELLE CAUSE CHE LO HANNO PROVOCATO, ALL'ATTENUAZIONE DEI LIVELLI DELLE MAREE IN LAGUNA, ALLA DIFESA, CON INTERVENTI LOCALIZZATI, DELLE \INSULAE\" DEI CENTRI STORICI E A PORRE AL RIPARO ANCHE MEDIANTE INTERVENTI ALLE BOCCHE DI PORTO CON SBARRAMENTI MANOVRABILI PER LA REGOLAZIONE DELLE MAREE, PER LA REALIZZAZIONE DI INIZIATIVE VOLTE ALL'ARRESTO DEL PROCESSO DI DEGRADO DEL BACINO LAGUNARE, IVI COMPRESI GLI INTERVENTI VOLTI AL CONTROLLO DELLA PROLIFERAZIONE ALGALE, NONCHE' PER OPERE PORTUALI MARITTIME A DIFESA DEL LITORALE E PER MARGINAMENTI LAGUNARI PER LA SALVAGUARDIA DELLA CITTA' DI VENEZIA."</t>
  </si>
  <si>
    <t>ANNUALITA' QUINDICENNALI PER L'AMMORTAMENTO DEI MUTUI CONTRATTI DALLA REGIONE VENETO NELL'AMBITO DEGLI INTERVENTI PER LA RISOLUZIONE DEI PROBLEMI DI VIABILITA' DELL'AREA CENTRALE VENETA.</t>
  </si>
  <si>
    <t>ANNUALITA' TRENTENNALI PER OPERE DA ESEGUIRE MEDIANTE IL SISTEMA DELLA CONCESSIONE PER L'ATTUAZIONE DEI PIANI DI RICOSTRUZIONE IN DIPENDENZA DI EVENTI BELLICI</t>
  </si>
  <si>
    <t>ANNUALITA' VENTENNALI PER LA CONTRAZIONE DI MUTUI DESTINATI AL COMPLETAMENTO DELL'INTERVENTO STATALE PER L'EDILIZIA A NAPOLI</t>
  </si>
  <si>
    <t>ANNUALITA' VENTICINQUENNALE PER L'ATTUAZIONE E IL COMPLETAMENTO DEL PIANO DI RICOSTRUZIONE DELLA CITTA' DI ANCONA PER PROVVEDERE A TUTTE LE ESIGENZE CONNESSE AL DEFINITIVO COMPLETAMENTO DELL'OPERA DI RICOSTRUZIONE, DI RINASCITA E DI SVILUPPO DEL COMUNE DI DETTA CITTA' COLPITA ANCHE DAGLI EVENTI SISMICI DEL 1972 E DAL MOVIMENTO FRANOSO DEL 1982</t>
  </si>
  <si>
    <t>ANTICIPAZIONI AI REPARTI CC. PER PROVVEDERE ALLE MOMENTANEE DEFICIENZE DI CASSA RISPETTO ALLE PERIODICHE ANTICIPAZIONI LORO FATTE SUGLI ALTRI CAPITOLI DI BILANCIO, NONCHE' ALLE SPECIALI ESIGENZE DETERMINATE DAI REGOLAMENTI</t>
  </si>
  <si>
    <t>ANTICIPAZIONI AI REPARTI PER PROVVEDERE ALLE MOMENTANEE DEFICIENZE DI CASSA RISPETTO ALLE PERIODICHE ANTICIPAZIONI LORO FATTE SUGLI ALTRI CAPITOLI DI BILANCIO, NONCHE' ALLE SPECIALI ESIGENZE DETERMINATE DAI REGOLAMENTI</t>
  </si>
  <si>
    <t>ANTICIPAZIONI DA CORRISPONDERE ALLE REGIONI IN ATTUAZIONE DEI PIANI DI RIENTRO REGIONALI IN MATERIA SANITARIA</t>
  </si>
  <si>
    <t>ANTICIPAZIONI SULLE RATE DI CONTRIBUTI SUL CREDITO NAVALE ALLE IMPRESE ARMATORIALI</t>
  </si>
  <si>
    <t>APPROVVIGIONAMENTO DI MATERIALI ASSISTENZIALI DA DISTRIBUIRE COME PRIMO SOCCORSO ALLE POPOLAZIONI COLPITE DA PUBBLICHE CALAMITA' O NELL'AMBITO DI INTERVENTI DI DIFESA CIVILE.</t>
  </si>
  <si>
    <t>ASSEGNAZIONE ALL'ISMEA - ISTITUTO DI SERVIZI PER IL MERCATO AGRICOLO ALIMENTARE - PER IL FINANZIAMENTO DELLE MISURE AGEVOLATIVE DELL'AUTOIMPRENDITORIALITA' E DELL'AUTOIMPIEGO NEL SETTORE AGRICOLO</t>
  </si>
  <si>
    <t>ASSEGNAZIONE ALL'ISMEA - ISTITUTO DI SERVIZI PER IL MERCATO AGRICOLO ALIMENTARE- PER IL FINANZIAMENTO DELLE MISURE AGEVOLATIVE DELL'AUTOIMPRENDITORIALITÀ E DELL'AUTO IMPIEGO NEL SETTORE AGRICOLO</t>
  </si>
  <si>
    <t>ASSEGNAZIONE ALL'ISMEA PER IL RILASCIO DI GARANZIE PER FAVORIRE L'ACCESSO AL CREDITO DELLE IMPRESE AGRICOLE</t>
  </si>
  <si>
    <t>ASSEGNAZIONE DI RISORSE A FAVORE DELLA RICOSTRUZIONE E FUNZIONALITA' DEGLI EDIFICI E DEI SERVIZI PUBBLICI DANNEGGIATI DAGLI EVENTI SISMICI NELLA REGIONE ABRUZZO NEL MESE DI APRILE 2009</t>
  </si>
  <si>
    <t>ASSEGNAZIONE DI RISORSE ALLA REGIONE CAMPANIA PER IL COLLEGAMENTO DELLO SVINCOLO DI VIA CAMPANA DELLA TANGENZIALE DI NAPOLI AL PORTO DI POZZUOLI - II LOTTO</t>
  </si>
  <si>
    <t>ASSEGNAZIONI ALL'AMMINISTRAZIONE AUTONOMA DEI MONOPOLI DI STATO PER LA GESTIONE DEL SERVIZIO DEL GIOCO DEL LOTTO AUTOMATIZZATO</t>
  </si>
  <si>
    <t>ASSEGNAZIONI ALLE PROVINCE DELLE REGIONI A STATUTO ORDINARIO PER LE ATTIVITA' DI MANUTENZIONE STRAORDINARIA DELLA RELATIVA RETE VIARIA</t>
  </si>
  <si>
    <t>ASSEGNAZIONI ALLE REGIONI ED AGLI ENTI LOCALI PER LA REALIZZAZIONE DI INTERVENTI NEL SETTORE FAUNISTICO - AMBIENTALE</t>
  </si>
  <si>
    <t>ASSEGNAZIONI ALLE REGIONI PER LA REALIZZAZIONE DI INTERVENTI RICOMPRESI NELLE INTESE ISTITUZIONALI DI PROGRAMMA.</t>
  </si>
  <si>
    <t>ASSEGNI UNA TANTUM PER FINALITA' PEREQUATIVE DA CORRISPONDERE AL PERSONALE DEL CORPO DELLA GUARDIA DI FINANZA</t>
  </si>
  <si>
    <t>ASSEGNI UNA TANTUM PER FINALITA' PEREQUATIVE DA CORRISPONDERE AL PERSONALE DEL CORPO DELLE CAPITANERIE DI PORTO</t>
  </si>
  <si>
    <t>ASSEGNI UNA TANTUM PER FINALITA' PEREQUATIVE DA CORRISPONDERE AL PERSONALE DELLA POLIZIA DI STATO</t>
  </si>
  <si>
    <t>ASSEGNI UNA TANTUM PER FINALITA' PEREQUATIVE DA CORRISPONDERE AL PERSONALE DELL'ARMA DEI CARABINIERI</t>
  </si>
  <si>
    <t>ASSEGNI UNA TANTUM PER FINALITA' PEREQUATIVE DA CORRISPONDERE AL PERSONALE MILITARE</t>
  </si>
  <si>
    <t>ASSEGNO ANNUO VITALIZIO AI COMBATTENTI DELLA GUERRA 1914-18 E DELLE GUERRE PRECEDENTI, INSIGNITI DELL'ORDINE DI VITTORIO VENETO NONCHE' ALLE "PORTATRICI" DELLA CARNIA E ZONE LIMITROFE.</t>
  </si>
  <si>
    <t>ASSEGNO ANNUO VITALIZIO AI COMBATTENTI DELLA GUERRA 1914-18 E DELLE GUERRE PRECEDENTI, INSIGNITI DELL'ORDINE DI VITTORIO VENETO NONCHE' ALLE \PORTATRICI\" DELLA CARNIA E ZONE LIMITROFE."</t>
  </si>
  <si>
    <t>ASSICURAZIONE CONTRO I RISCHI PROFESSIONALIE LA RESPONSABILITA' CIVILE DEI DIRIGENTI SCOLSATICI</t>
  </si>
  <si>
    <t>ASSICURAZIONE PER MEZZI</t>
  </si>
  <si>
    <t>ASSICURAZIONE PER MEZZI DEL CORPO FORESTALE DELLO STATO</t>
  </si>
  <si>
    <t>ASSICURAZIONI VARIE</t>
  </si>
  <si>
    <t>ATTIVITA' DI PROGETTAZIONE PROPEDEUTICHE ALLA REALIZZAZIONE DELLE STRUTTURE PER IL TRASFERIMENTO DEI DIPARTIMENTI SCIENTIFICI DELL'UNIVERSITA' DEGLI STUDI DI MILANO</t>
  </si>
  <si>
    <t>ATTIVITA' PER LA QUALIFICAZIONE ED IL POTENZIAMENTO DELL'OFFERTA FORMATIVA, DI INTEGRAZIONE SCOLASTICA DEGLI ALUNNI IN SITUAZIONE DI HANDICAP, NONCHE' PER LA PARTECIPAZIONE ALLA REALIZZAZIONE DEL PROGETTO NUOVE TECNOLOGIE E DISABILITA'</t>
  </si>
  <si>
    <t>ATTUAZIONE DOCUMENTO DIGITALE UNIFICATO</t>
  </si>
  <si>
    <t>AUTORITA' NAZIONALE ANTICORRUZIONE</t>
  </si>
  <si>
    <t>CASERMAGGIO PER I REPARTI DI ISTRUZIONE- ATTREZZATURE E MATERIALI DI CASERMA E RELATIVE SPESE DI RIPARAZIONE, MANUTENZIONE E PULIZIA - ARREDAMENTO UFFICI, LOCALI ED ALLOGGI - MACCHINE DA SCRIVERE E DA CALCOLO E MATERIALE SPECIALE PER GLI UFFICI - SPESE PER I CORPI MUSICALI E FANFARE - COMPENSI PER ALLOGGI FORNITI DAI COMUNI ALLE TRUPPE IN ESERCITAZIONE.</t>
  </si>
  <si>
    <t>CASERMAGGIO PER IL PERSONALE DEL CORPO NAZIONALE DEI VIGILI DEL FUOCO. ACQUISTO, NOLEGGIO E MANUTENZIONE DELLE MACCHINE DA UFFICIO E SPESE PER IL RELATIVO MATERIALE DI CONSUMO.</t>
  </si>
  <si>
    <t>CASERMAGGIO PER IL PERSONALE DEL CORPO NAZIONALE DEI VIGILI DEL FUOCO. ACQUISTO, NOLEGGIO E MANUTENZIONE DELLE MACCHINE DA UFFICIO E SPESE PER IL RELATIVO MATERIALE DI CONSUMO. SPESE PER SERVIZI DI GUARDIANIA.</t>
  </si>
  <si>
    <t>COFINANZIAMENTI A FONDO PERDUTO PER L'INTERNAZIONALIZZAZIONE DELLE PMI FINO AL 50 PER CENTO DEI FINANZIAMENTI CONCESSI A VALERE SUL FONDO DI CUI ALLA LEGGE 394/81¿</t>
  </si>
  <si>
    <t>COMPARTECIPAZIONE AL GETTITO DELL'IMPOSTA SUL VALORE AGGIUNTO PER I COMUNI DELLE REGIONI A STATUTO ORDINARIO</t>
  </si>
  <si>
    <t>COMPARTECIPAZIONE DEI COMUNI E DELLE PROVINCE DELLE REGIONI A STATUTO ORDINARIO AL GETTITO DELL'IMPOSTA SUL REDDITO DELLE PERSONE FISICHE</t>
  </si>
  <si>
    <t>COMPENSI DA CORRISPONDERE AI CONSULENTI GIURIDICI PER LA DEFINIZIONE DEL CONTENZIOSO IN ATTO RELATIVO ALLE MATERIE ATTRIBUITE AL MINISTERO GIA' DI COMPETENZA DELLA SOPPRESSA AGENZIA PER LA PROMOZIONE DELLO SVILUPPO DEL MEZZOGIORNO,IVI COMPRESE LE SPESE DI MISSIONE</t>
  </si>
  <si>
    <t>COMPENSI E INDENNITA' PER IL MIGLIORAMENTO DELL'OFFERTA FORMATIVA</t>
  </si>
  <si>
    <t>COMPENSI PER INCARICHI DI STUDIO E DI CONSULENZA PER ELABORAZIONE DEL PIANO GENERALE DELLA MOBILITA'</t>
  </si>
  <si>
    <t>COMPENSI PER LAVORO STRAORDINARIO AL PERSONALE DELL'ARMA DEI CARABINIERI</t>
  </si>
  <si>
    <t>COMPENSI PER LAVORO STRAORDINARIO DA CORRISPONDERE AL PERSONALE IN SERVIZIO PRESSO LE AUTORITA' DI BACINO DI RILIEVO NAZIONALE</t>
  </si>
  <si>
    <t>COMPENSI, AI VETERINARI, FARMACISTI E CHIMICI A TEMPO DETERMINATO OPERANTI NEGLI UFFICI CENTRALI E PERIFERICI DEL MINISTERO DELLA SALUTE, NONCHE' INDENNITA' E RIMBORSO SPESE DI TRASPORTO PER LE MISSIONI EFFETTUATE DAI SUDDETTI SUL TERRITORIO NAZIONALE NELL'INTERESSE DELL'AMMINISTRAZIONE</t>
  </si>
  <si>
    <t>COMPENSO AL COMMISSARIO STRAORDINARIO PER LA PREDISPOSIZIONE DEL PROGETTO DI RIASSEGNAZIONE E DI RESTITUZIONE DEGLI SPAZI DELL' INTERO COMPLESSO DELLA REGGIA DI CASERTA</t>
  </si>
  <si>
    <t>COMPENSO DA CORRISPONDERE AL COMMISSARIO "AD ACTA" NOMINATO PER LE MATERIE ATTRIBUITE AL MINISTERO GIA' DI COMPETENZA DELLA SOPPRESSA AGENZIA PER LA PROMOZIONE DELLO SVILUPPO DEL MEZZOGIORNO, NONCHE' AI CONSULENTI GIURIDICI PER LA DEFINIZIONE DEL CONTENZIOSO IN ATTO, IVI COMPRESE LE SPESE SOSTENUTE PER L'ESPLETAMENTO DELL'INCARICO E LE INDENNITA' DI MISSIONE</t>
  </si>
  <si>
    <t>COMPENSO DA CORRISPONDERE AL GARANTE PER LA VIGILANZA SULLA ATTUAZIONE DELLE PRESCRIZIONI CONTENUTE NELL'AUTORIZZAZIONE INTEGRATA AMBIENTALE PER LA PROSECUZIONE DELL'ATTIVITA' PRODUTTIVA DELLO STABILIMENTO SIDERURGICO DELLA SOCIETA' ILVA DI TARANTO</t>
  </si>
  <si>
    <t>COMPENSO PER LAVORO STRAORDINARIO AL PERSONALE</t>
  </si>
  <si>
    <t>COMPENSO PER LAVORO STRAORDINARIO AL PERSONALE CHE COLLABORA ALLE ATTIVITA' INERENTI ALLA PREDISPOSIZIONE ED ALL'ESAME DEI PROVVEDIMENTI NORMATIVI</t>
  </si>
  <si>
    <t>COMPETENZE ACCESSORIE AGLI APPARTENENTI AL CORPO DI POLIZIA PENITENZIARIA AL NETTO DELL'IMPOSTA REGIONALE SULLE ATTIVITA' PRODUTTIVE E DEGLI ONERI SOCIALI A CARICO DELL'AMMINISTRAZIONE</t>
  </si>
  <si>
    <t>COMPETENZE ACCESSORIE AGLI APPARTENENTI AL CORPO DI POLIZIA PENITENZIARIA AL NETTO DELL'IMPOSTA REGIONALE SULLE ATTIVITA' PRODUTTIVE E DEGLI ONERI SOCIALI A CARICO DELL'AMMINISTRAZIONE IN SERVIZIO PRESSO LA GIUSTIZIA MINORILE</t>
  </si>
  <si>
    <t>COMPETENZE ACCESSORIE AL PERSONALE AL NETTO DELL'IMPOSTA REGIONALE SULLE ATTIVITA'PRODUTTIVE E DEGLI ONERI SOCIALI A CARICO DELL'AMMINISTRAZIONE</t>
  </si>
  <si>
    <t>COMPETENZE ACCESSORIE AL PERSONALE APPARTENENTE ALL'EX REGISTRO ITALIANO DIGHE AL NETTO DELL'IMPOSTA REGIONALE SULLE ATTIVITA' PRODUTTIVE E DEGLI ONERI SOCIALI A CARICO DELL'AMMINISTRAZIONE</t>
  </si>
  <si>
    <t>COMPETENZE ACCESSORIE AL PERSONALE CIVILE AL NETTO DELL'I.R.A.P. ETC.</t>
  </si>
  <si>
    <t>COMPETENZE ACCESSORIE AL PERSONALE CIVILE AL NETTO DELL'I.R.A.P., ETC.</t>
  </si>
  <si>
    <t>COMPETENZE ACCESSORIE AL PERSONALE CIVILE AL NETTO DELL'IMPOSTA REGIONALE SULLE ATTIVITA' PRODUTTIVE E DEGLI ONERI SOCIALI A CARICO DELL'AMMINISTRAZIONE</t>
  </si>
  <si>
    <t>COMPETENZE ACCESSORIE AL PERSONALE CIVILE AL NETTO DELL'IMPOSTA REGIONALE SULLE ATTIVITA' PRODUTTIVE E DEGLI ONERI SOCIALI A CARICO DELL'AMMINSITRAZIONE</t>
  </si>
  <si>
    <t>COMPETENZE ACCESSORIE AL PERSONALE DEL COMMISSARIATO GENERALE PER LE ONORANZE AI CADUTI IN GUERRA AL NETTO DELL'IMPOSTA REGIONALE SULLE ATTIVITA' PRODUTTIVE E DEGLI ONERI SOCIALI A CARICO DELL'AMMINISTRAZIONE</t>
  </si>
  <si>
    <t>COMPETENZE ACCESSORIE AL PERSONALE DELLA GUARDIA DI FINANZA AL NETTO DELL'IMPOSTA REGIONALE SULLE ATTIVITA' PRODUTTIVE</t>
  </si>
  <si>
    <t>COMPETENZE ACCESSORIE AL PERSONALE DELL'ARMA DEI CARABINIERI AL NETTO DELL'IMPOSTA REGIONALE SULLE ATTIVITA' PRODUTTIVE</t>
  </si>
  <si>
    <t>COMPETENZE ACCESSORIE PER I CARABINIERI DEL COMANDO PER LA TUTELA DELLA SALUTE AL NETTO DELL'IMPOSTA REGIONALE SULLE ATTIVITA' PRODUTTIVE E DEGLI ONERI SOCIALI A CARICO DELL'AMMINISTRAZIONE</t>
  </si>
  <si>
    <t>COMPETENZE ACCESSORIE PER I CARABINIERI DEL COMANDO PER LA TUTELA DELL'AMBIENTE, AL NETTO DELL'IMPOSTA REGIONALE SULLE ATTIVITA' PRODUTTIVE E DEGLI ONERI SOCIALI A CARICO DELL'AMMINISTRAZIONE</t>
  </si>
  <si>
    <t>COMPETENZE FISSE E ACCESSORIE AL PERSONALE CIVILE DEL COMPARTO RICERCA AL NETTO DELL'IMPOSTA REGIONALE SULLE ATTIVITA' PRODUTTIVE</t>
  </si>
  <si>
    <t>COMPETENZE FISSE ED ACCESSORIE AGLI ADDETTI AL GABINETTO ED ALLE SEGRETERIE PARTICOLARI, AL NETTO DELL'IMPOSTA REGIONALE SULLE ATTIVITA' PRODUTTIVE E DEGLI ONERI SOCIALI A CARICO DELL'AMMINISTRAZIONE</t>
  </si>
  <si>
    <t>COMPETENZE FISSE ED ACCESSORIE AL PERSONALE DELL'ARMA DEI CARABINIERI AL NETTO DELL'IMPOSTA REGIONALE DELLE ATTIVITA' PRODUTTIVE</t>
  </si>
  <si>
    <t>COMPETENZE FISSE ED ACCESSORIE AL PERSONALE MILITARE ADDETTO AL GABINETTO ED ALLE SEGRETERIE PARTICOLARI, AL NETTO DELL'IMPOSTA REGIONALE SULLE ATTIVITA' PRODUTTIVE E DEGLI ONERI SOCIALI A CARICO DELL'AMMINISTRAZIONE</t>
  </si>
  <si>
    <t>COMPLETAMENTO DEL PIANO DI RICOSTRUZIONE DEL COMUNE DI PANTELLERIA, IVI COMPRESA LA DIGA FORANEA A PROTEZIONE DEL PORTO E DELLE RELATIVE STRUTTURE</t>
  </si>
  <si>
    <t>CONCESSIONE DI MUTUI ALLE REGIONI PER IL RIACQUISTO DEI TITOLI OBBLIGAZIONARI IN CIRCOLAZIONE</t>
  </si>
  <si>
    <t>CONCESSIONE DI UN VITALIZIO IN FAVORE DELLE VITTIME DEL DOVERE E DIPENDENTI PUBBLICI DECEDUTI O CHE ABBIANO SUBITO UNA INVALIDITA' PERMANENTE IN ATTIVITA' DI SERVIZIO O NELL'ESPLETAMENTO DELLE FUNZIONI DI ISTITUTO</t>
  </si>
  <si>
    <t>CONCORSO DELLO STATO A FRONTE DEGLI ONERI DI AMMORTAMENTO PER CAPITALE ED INTERESSI DERIVANTI DA OPERAZIONI FINANZIARIE EFFETTUATE DALLA RIBS S.P.A. PER GLI INTERVENTI DI MIGLIORAMENTO DELLE CONDIZIONI DI TRASFORMAZIONE E COMMERCIALIZZAZIONE DEI PRODOTTI AGRICOLI E ZOOTECNICI</t>
  </si>
  <si>
    <t>CONCORSO DELLO STATO AGLI ONERI DERIVANTI DALLA CONTRAZIONE DI MUTUI O ALTRE OPERAZIONI FINANZIARIE, CHE IL COMUNE DI GENOVA E' AUTORIZZATO AD EFFETTUARE PER GLI INTERVENTI CONNESSI ALL'ORGANIZZAZIONE DEL VERTICE TRA GLI OTTO MAGGIORI PAESI INDUSTRIALIZZATI</t>
  </si>
  <si>
    <t>CONCORSO DELLO STATO ALLA COPERTURA DEI DISAVANZI DI ESERCIZIO DELLE AZIENDE ESERCENTI SERVIZI DI TRASPORTO PUBBLICO LOCALE DI COMPETENZA DELLE REGIONI A STATUTO ORDINARIO</t>
  </si>
  <si>
    <t>CONCORSO DELLO STATO ALLA RIDUZIONE DEL CONTRIBUTO STRAORDINARIO A CARICO DEL DATORE DI LAVORO DESTINATO AL FONDO DI SOLIDARIETA' PER LA RICONVERSIONE E LA RIQUALIFICAZIONE PROFESSIONALE PER IL SOSTEGNO DEL REDDITO E DELL'OCCUPAZIONE DEL PERSONALE DEL CREDITO COOPERATIVO</t>
  </si>
  <si>
    <t>CONCORSO DELLO STATO NEL PAGAMENTO DEGLI INTERESSI DOVUTI AD ISTITUTI ED AZIENDE DI CREDITO SULLE ANTICIPAZIONI CONCESSE ALLE IMPRESE DANNEGGIATE O DISTRUTTE IN SEGUITO A PUBBLICHE CALAMITA' E CONTRIBUTO STATALE A FAVORE DELLE STESSE IMPRESE CHE INTENDANO PROVVEDERE CON MEZZI PROPRI ALLA RICOSTITUZIONE DELLE NORMALI SCORTE DI ESERCIZIO.</t>
  </si>
  <si>
    <t>CONCORSO NEGLI INTERESSI SUI MUTUI INTEGRATIVI CONTRATTI PER LE OPERE E GLI IMPIANTI DI INTERESSE COLLETTIVO, NONCHE' PER LA COSTRUZIONE, L'AMPLIAMENTO E L'AMMODERNAMENTO DI IMPIANTI E RELATIVE ATTREZZATURE PER LA LOTTA ANTIPARASSITARIA, PER LA RACCOLTA, LA MANIPOLAZIONE, IL CONDIZIONAMENTO IN COLLI E LA CONSERVAZIONE DEL TABACCO GREGGIO ALLO STATO SECCO, PROMOSSI DA ENTI DI SVILUPPO, DA COOPERATIVE DI COLTIVATORI DI TABACCO E DA LORO CONSORZI</t>
  </si>
  <si>
    <t>CONCORSO NEL PAGAMENTO DELLE ANNUALITA' DI AMMORTAMENTO DEI MUTUI CONTRATTI DAI COMUNI, DAI CONSORZI PUBBLICI PER I SERVIZI DI TRASPORTO E DALLE SOCIETA' A PREVALENTE CAPITALE PUBBLICO CON LA CASSA DEPOSITI E PRESTITI, PER LA REALIZZAZIONE DEGLI INTERVENTI RELATIVI A LINEE METROPOLITANE ANCHE CON SISTEMI INNOVATIVI E A PARCHEGGI</t>
  </si>
  <si>
    <t>CONCORSO STATALE NEL PAGAMENTO DEGLI INTERESSI SUI MUTUI CONTRATTI DALLE IMPRESE PER LA BONIFICA , IL MIGLIORAMENTO E LO SVILUPPO FONDIARIO</t>
  </si>
  <si>
    <t>CONCORSO STATALE NEL PAGAMENTO DEGLI INTERESSI SUI MUTUI CONTRATTI DALLE IMPRESE PER LA BONIFICA, IL MIGLIORAMENTO E LO SVILUPPO FONDIARIO</t>
  </si>
  <si>
    <t>CONCORSO STATALE NEL PAGAMENTO DEGLI INTERESSI SUI MUTUI QUINDICENNALI CONTRATTI DAI CONSORZI NAZIONALI DI COOPERATIVE AGRICOLE E DALLE COOPERATIVE AGRICOLE DI RILEVANZA NAZIONALE PER IL CONSOLIDAMENTO E LO SVILUPPO DEI CONSORZI E DELLE COOPERATIVE MEDESIME</t>
  </si>
  <si>
    <t>CONFERIMENTI AL FONDO ROTATIVO PER OPERAZIONI DI VENTURE CAPITAL, A SOSTEGNO DELL'INTERNAZIONALIZZAZIONE DELLE IMPRESE</t>
  </si>
  <si>
    <t>CONFERIMENTO AD INTEGRAZIONE DEL FONDO 295/73 GESTITO DALLA SIMEST SPA DESTINATO AD INTERVENTI DI SOSTEGNO FINANZIARIO ALL'INTERNAZIONALIZZAZIONE DEL SISTEMA PRODUTTIVO</t>
  </si>
  <si>
    <t>CONSERVAZIONE, POTENZIAMENTO E REALIZZAZIONE DI PROGETTI SPERIMENTALI RELATIVI A MODELLI DI GESTIONE, ESPOSIZIONE E FRUIZIONE PER LA TUTELA E LA VALORIZZAZIONE DEI BENI CULTURALI E DEL PAESAGGIO NONCHE' PROGETTI PER LA DIGITALIZZAZIONE ANCHE MEDIANTE L'ATTIVAZIONE DI LAVORATORI SOCIALMENTE UTILI</t>
  </si>
  <si>
    <t>CONSERVAZIONE, POTENZIAMENTO E REALIZZAZIONE DI PROGETTI SPERIMENTALI RELATIVI A MODELLI DI GESTIONE, ESPOSIZIONE E FRUIZIONE PER LA TUTELA E LA VALORIZZAZIONE DEI BENI CULTURALI E DEL PAESAGGIO NONCHE' PROGETTI PER LA DIGITALIZZAZIONE IN AMBITO DEL PATRIMONIO CULTURALE ANCHE MEDIANTE L'ATTIVAZIONE DI LAVORATORI SOCIALMENTE UTILI</t>
  </si>
  <si>
    <t>CONSERVAZIONE, POTENZIAMENTO E REALIZZAZIONE DI PROGETTI SPERIMENTALI RELATIVI A MODELLI DI GESTIONE, ESPOSIZIONE E FRUIZIONE PER LA TUTELA E LA VALORIZZAZIONE DEI BENI CULTURALI E DEL PAESAGGIO NONCHE' PROGETTI PER LA DIGITALIZZAZIONE IN AMBITO DEL PATRIMONIO CULTURALE ARCHIVISTICO ANCHE MEDIANTE L'ATTIVAZIONE DI LAVORATORI SOCIALMENTE UTILI</t>
  </si>
  <si>
    <t>CONSERVAZIONE, POTENZIAMENTO E REALIZZAZIONE DI PROGETTI SPERIMENTALI RELATIVI A MODELLI DI GESTIONE, ESPOSIZIONE E FRUIZIONE PER LA TUTELA E LA VALORIZZAZIONE DEI BENI CULTURALI E DEL PAESAGGIO NONCHE' PROGETTI PER LA DIGITALIZZAZIONE IN AMBITO DEL PATRIMONIO CULTURALE LIBRARIO ANCHE MEDIANTE L'ATTIVAZIONE DI LAVORATORI SOCIALMENTE UTILI</t>
  </si>
  <si>
    <t>CONSERVAZIONE, POTENZIAMENTO E REALIZZAZIONE DI PROGETTI SPERIMENTALI RELATIVI A MODELLI DI GESTIONE, ESPOSIZIONE E FRUIZIONE PER LA TUTELA E LA VALORIZZAZIONE DEI BENI CULTURALI, DEL PAESAGGIO E DEL TURISMO NONCHE' PROGETTI PER LA DIGITALIZZAZIONE IN AMBITO DEL PATRIMONIO CULTURALE ANCHE MEDIANTE L'ATTIVAZIONE DI LAVORATORI SOCIALMENTE UTILI</t>
  </si>
  <si>
    <t>CONSERVAZIONE, POTENZIAMENTO E REALIZZAZIONE DI PROGETTI SPERIMENTALI, FINALIZZATI ALLA VALORIZZAZIONE DEL PATRIMONIO CULTURALE NAZIONALE IVI COMPRESA LA SALVAGUARDIA E LA FRUIZIONE DEL PATRIMONIO CULTURALE NAZIONALE</t>
  </si>
  <si>
    <t>CONSERVAZIONE, POTENZIAMENTO E REALIZZAZIONE DI PROGETTI SPERIMENTALI, IVI COMPRESA LA MANUTENZIONE STRAORDINARIA DI LOCALI ATTINENTI IL PATRIMONIO ARCHITETTONICO NAZIONALE</t>
  </si>
  <si>
    <t>CONSERVAZIONE, POTENZIAMENTO E REALIZZAZIONE DI PROGETTI SPERIMENTALI, IVI COMPRESA LA MANUTENZIONE STRAORDINARIA DI LOCALI ATTINENTI IL PATRIMONIO ARCHITETTONICO NAZIONALE STATALE</t>
  </si>
  <si>
    <t>CONSERVAZIONE, POTENZIAMENTO E REALIZZAZIONE DI PROGETTI SPERIMENTALI, IVI COMPRESA LA MANUTENZIONE STRAORDINARIA DI LOCALI ATTINENTI IL PATRIMONIO STORICO E ARTISTICO NAZIONALI</t>
  </si>
  <si>
    <t>CONSERVAZIONE,TUTELA, POTENZIAMENTO E REALIZZAZIONE DI PROGETTI SPERIMENTALI RELATIVI A MODELLI DI GESTIONE, ESPOSIZIONE E FRUIZIONE PER LA VALORIZZAZIONE DEL SISTEMA ARCHIVISTICO STATALE IVI COMPRESA LA MANUTENZIONE STRAODINARIA DI LOCALI ATTINENTI IL PATRIMONIO ARCHIVISTICO STATALE A SEGUITO DI EROGAZIONI LIBERALI</t>
  </si>
  <si>
    <t>CONTRIBUTI A ENTI IN SOSTITUZIONE DI PERSONALE COMANDATO.</t>
  </si>
  <si>
    <t>CONTRIBUTI A FAVORE DI COMUNI CHE OSPITANO CENTRALI NUCLEARI, IMPIANTI DI RICICLO DEL COMBUSTIBILE NUCLEARE O DEPOSITI DI RIFIUTI RADIOATTIVI, NONCHE' A FAVORE DI COMUNI CONFINANTI, QUALORA SITUATI IN PROVINCE DIVERSE E NEL RAGGIO MASSIMO DI 10 CHILOMETRI DALL'IMPIANTO.</t>
  </si>
  <si>
    <t>CONTRIBUTI A FAVORE DI COOPERATIVE E LORO CONSORZI PER LA REALIZZAZIONE, IN PARALLELO AI PROCESSI DI CAPITALIZZAZIONE DA PARTE DEI SOCI, DI PROGRAMMI DIRETTI ALL'ADEGUAMENTO DELLE STRUTTURE FINANZIARIE E DELLA REALIZZAZIONE DI INVESTIMENTI MATERIALI E IMMATERIALI ESCLUSA L'ATTIVITA' PROMOZIONALE AI FINI DELLO SVILUPPO DELL'ATTIVITA' DI TRASFORMAZIONE E DI COMMERCIALIZZAZIONE DEI PRODOTTI AGRICOLI E ZOOTECNICI IN RELAZIONE ALLE POSSIBILITA' OFFERTE DAL MERCATO, NONCHE' PER LA DEFINIZIONE DEI PROCEDIMENTI AMMINISTRATIVI ANCORA PENDENTI RELATIVI A PROGETTI DI SOLI INVESTIMENTI IN APPLICAZIONE DELL'ART. 4, COMMA 3, LETT. C) DELLA LEGGE 752/86</t>
  </si>
  <si>
    <t>CONTRIBUTI A FAVORE DI ENTI ED ORGANISMI PARTICOLARMENTE QUALIFICATI PER LA REALIZZAZIONE DI STRUTTURE E L'ACQUISTO DI ATTREZZATURE TECNICO-SCIENTIFICHE VOLTE A FAVORIRE IL MIGLIORAMENTO GENETICO DEL BESTIAME E LA PRODUZIONE E DIFFUSIONE DI MATERIALE SEMINALE</t>
  </si>
  <si>
    <t>CONTRIBUTI A FAVORE DI PROGETTI DI COOPERAZIONE INTERNAZIONALE NEI PAESI IN VIA DI SVILUPPO IN MATERIA DI CAMBIAMENTI CLIMATICI</t>
  </si>
  <si>
    <t>CONTRIBUTI AD ENTI ED ISTITUZIONI DI RICERCA NONCHE' ASSEGNAZIONI AL FONDO PER LA RICERCA NEL SETTORE DELL'AGRICOLTURA BIOLOGICA E DI QUALITÁ GIÁ INCLUSE NEL FONDO DI CUI ALL'ARTICOLO 2 DELLA LEGGE 24 DICEMBRE 2007, N. 244 COMMA 616</t>
  </si>
  <si>
    <t>CONTRIBUTI AD ENTI, ISTITUTI E ASSOCIAZIONI CHE ORGANIZZANO CONVEGNI, CONGRESSI ED ALTRE MANIFESTAZIONI IN MATERIE ATTINENTI I COMPITI ISTITUZIONALI DEL MINISTERO DEL LAVORO, NONCHE' CONTRIBUTI DI ADESIONE A ORGANISMI NAZIONALI E INTERNAZIONALI</t>
  </si>
  <si>
    <t>CONTRIBUTI AD INIZIATIVE PER LA PROMOZIONE DEL CABOTAGGIO NEL MEDITERRANEO, NONCHE' PER STUDI DI FATTIBILITA' FINALIZZATI ALLO SVILUPPO DELLO STESSO</t>
  </si>
  <si>
    <t>CONTRIBUTI AGLI ISTITUTI PREVIDENZIALI A TITOLO DI RIMBORSO DEGLI ONERI SOSTENUTI PER IL PENSIONAMENTO ANTICIPATO DEI LAVORATORI PORTUALI APPARTENENTI ALLE CATEGORIE E QUALIFICHE PER LE QUALI SIANO STATE ACCERTATE ECCEDENZE.</t>
  </si>
  <si>
    <t>CONTRIBUTI AI CONSORZI DI BONIFICA PER COMPLETAMENTO FUNZIONALE E AMMODERNAMENTO E REALIZZAZIONE IMPIANTI DI PROVVISTA E INTERVENTI INTEGRATIVI PER GARANTIRE L'UTILIZZAZIONE DELLE RISORSE IDRICHE</t>
  </si>
  <si>
    <t>CONTRIBUTI AI CONSORZI ED ALLE COOPERATIVE DI GARANZIA COLLETTIVA FIDI</t>
  </si>
  <si>
    <t>CONTRIBUTI AI PROGRAMMI A SOSTEGNO DELLA SALVAGUARDIA DELL'IMMAGINE E TUTELA, ANCHE LEGALE, DELLA PRODUZIONE AGROALIMENTARE NAZIONALE SVOLTI DALLA SOCIETA' BUONITALIA</t>
  </si>
  <si>
    <t>CONTRIBUTI AL CRA PER IL COMPLETAMENTO DEI PROGRAMMI DI RICERCA.</t>
  </si>
  <si>
    <t>CONTRIBUTI ALLA REALIZZAZIONE DI INFRASTRUTTURE AD ELEVATA AUTOMAZIONE E A RIDOTTO IMPATTO AMBIENTALE DI SUPPORTO A NODI DI SCAMBIO VIARIO INTERMODALI</t>
  </si>
  <si>
    <t>CONTRIBUTI ALL'AGENZIA NAZIONALE PER L'ATTRAZIONE DEGLI INVESTIMENTI E LO SVILUPPO D'IMPRESA S.P.A.- INVITALIA PER IL RAFFORZAMENTO PATRIMONIALE DELLA BANCA DEL MEZZOGIORNO ¿ MEDIOCREDITO CENTRALE E PER INIZIATIVE STRATEGICHE, DA REALIZZARSI MEDIANTE OPERAZIONI FINANZIARIE, INCLUSA LA PARTECIPAZIONE DIRETTA O INDIRETTA AL CAPITALE, A SOSTEGNO DELLE IMPRESE E DELL'OCCUPAZIONE, ANCHE NEL MEZZOGIORNO</t>
  </si>
  <si>
    <t>CONTRIBUTI ALLE AMMINISTRAZIONI PUBBLICHE</t>
  </si>
  <si>
    <t>CONTRIBUTI ALLE AUTORITA' PORTUALI PER L'ESENZIONE DEL PAGAMENTO DELLA TASSA DI ANCORAGGIO DATA ALLE NAVI PORTA CONTENITORI ADIBITE A SERVIZI REGOLARI DI LINEA IMPIEGATE IN TRAFFICI INTERNAZIONALI</t>
  </si>
  <si>
    <t>CONTRIBUTI ALLE IMPRESE ARMATORIALI PER LA RIDUZIONE DEGLI ONERI FINANZIARI</t>
  </si>
  <si>
    <t>CONTRIBUTI ALLE IMPRESE CHE ESERCITANO LA PESCA</t>
  </si>
  <si>
    <t>CONTRIBUTI ALLE IMPRESE DI COSTRUZIONE NAVALE PER PROGETTI INNOVATIVI DI PRODOTTI E PROCESSI NEL CAMPO NAVALE AVVIATI NEL 2012 E 2013 AI SENSI DELLA DISCIPLINA EUROPEA DEGLI AIUTI DI STATO ALLA COSTRUZIONE NAVALE N. 2011/C364/06</t>
  </si>
  <si>
    <t>CONTRIBUTI ALLE ORGANIZZAZIONI NAZIONALI DELLE COOPERATIVE AGRICOLE PER L'ATTUAZIONE DI INIZIATIVE DI RILEVAMENTO ED ELABORAZIONE DI INFORMAZIONI CONGIUNTURALI E STRUTTURALI DELLE FILIERE DIRETTAMENTE GESTITE DAI PRODUTTORI AGRICOLI DA REALIZZARE ANCHE ATTRAVERSO L'OSSERVATORIO DELLA COOPERAZIONE AGRICOLA</t>
  </si>
  <si>
    <t>CONTRIBUTI ALLE ORGANIZZAZIONI NON GOVERNATIVE RICONOSCIUTE IDONEE PER LA REALIZZAZIONE DI ATTIVITA' DI COOPERAZIONE DA LORO PROMOSSE</t>
  </si>
  <si>
    <t>CONTRIBUTI ALLE REGIONI A STATUTO SPECIALE E ALLE PROVINCE AUTONOME PER IL RECUPERO E LA CONSERVAZIONE DEL PATRIMONIO ARCHITETTONICO</t>
  </si>
  <si>
    <t>CONTRIBUTI ALLE REGIONI PER IL RINNOVO DELLE NAVI CISTERNA PER IL TRASPORTO MARITTIMO DELL'ACQUA POTABILE</t>
  </si>
  <si>
    <t>CONTRIBUTI DA ASSEGNARE AI COMUNI E AI LORO CONSORZI PER IL COMPLETAMENTO DEL PROGRAMMA DI INTERVENTI PER LA METANIZZAZIONE DEL MEZZOGIORNO E DEI COMUNI DEL CENTRO-NORD PER LE SPESE DI PARTE CAPITALE</t>
  </si>
  <si>
    <t>CONTRIBUTI DA ASSEGNARE AI COMUNI E AI LORO CONSORZI PER IL COMPLETAMENTO DEL PROGRAMMA DI INTERVENTI PER LA METANIZZAZIONE DEL MEZZOGIORNO E DEI COMUNI DEL CENTRO-NORD PER LE SPESE DI PARTE CORRENTE</t>
  </si>
  <si>
    <t>CONTRIBUTI DA ASSEGNARE AL CONSIGLIO PER LA RICERCA E LA SPERIMENTAZIONE IN AGRICOLTURA</t>
  </si>
  <si>
    <t>CONTRIBUTI DA CORRISPONDERE ALLE IMPRESE ARMATORIALI A SEGUITO DELLA RIDETERMINAZIONE DI PRECEDENTI CONTRIBUTI NELLA VALUTA DI PAESI DELLA UNIONE EUROPEA</t>
  </si>
  <si>
    <t>CONTRIBUTI DA EROGARE ALL' ISMEA PER LO SVOLGIMENTO DELLE ATTIVITA' ISTITUZIONALI</t>
  </si>
  <si>
    <t>CONTRIBUTI DA VERSARE ALLE CONFESSIONI RELIGIOSE</t>
  </si>
  <si>
    <t>CONTRIBUTI E RIMBORSO ONERI SOSTENUTI DALLE EMITTENTI RADIOFONICHE E TELEVISIVE IN AMBITO LOCALE</t>
  </si>
  <si>
    <t>CONTRIBUTI E SUSSIDI AI COMUNI PER ARREDAMENTO E INIZIATIVE VARIE A FAVORE DELLA SCUOLA DELL'OBBLIGO CON PARTICOLARE RIFERIMENTO AL MEZZOGIORNO D'ITALIA</t>
  </si>
  <si>
    <t>CONTRIBUTI ED ALTRI INTERVENTI</t>
  </si>
  <si>
    <t>CONTRIBUTI IN CONTO CAPITALE DDESTINATI AL PROGRAMMA INNOVATIVO DENOMINATO "CONTRATTI DI QUARTIERE II" FINALIZZATO AD INCREMENTARE LA DOTAZIONE INFRASTRUTTURALE DEI QUARTIERI DEGRADATI DI COMUNI E CITTA' A PIU' FORTE DISAGIO ABITATIVO ED OCUUPAZIONALE.</t>
  </si>
  <si>
    <t>CONTRIBUTI IN CONTO CAPITALE DESTINATI AL PROGRAMMA INNOVATIVO DENOMINATO \CONTRATTI DI QUARTIERE II\" FINALIZZATO AD INCREMENTARE LA DOTAZIONE INFRASTRUTTURALE DEI QUARTIERI DEGRADATI DI COMUNI E CITTA' A PIU' FORTE DISAGIO ABITATIVO ED OCUUPAZIONALE."</t>
  </si>
  <si>
    <t>CONTRIBUTI IN CONTO IMPIANTI DA CORRISPONDERE A RETE FERROVIARIA ITALIANA S.P.A. PER LA REALIZZAZIONE DI OPERE SPECIFICHE</t>
  </si>
  <si>
    <t>CONTRIBUTI IN CONTO IMPIANTI DA CORRISPONDERE A RETE FERROVIARIA ITALIANA S.P.A. PER LA REALIZZAZIONE DI UN PROGRAMMA DI INVESTIMENTI PER LO SVILUPPO E AMMODERNAMENTO DELLE INFRASTRUTTURE FERROVIARIE</t>
  </si>
  <si>
    <t>CONTRIBUTI IN CONTO IMPIANTI DA CORRISPONDERE ALL'ANAS SPA PER LA REALIZZAZIONE DI UN PROGRAMMA DI INVESTIMENTI PER LO SVILUPPO E AMMODERNAMENTO DELLE INFRASTRUTTURE</t>
  </si>
  <si>
    <t>CONTRIBUTI IN CONTO IMPIANTI DA CORRISPONDERE ALL'IMPRESA FERROVIE DELLO STATO SPA PER LA REALIZZAZIONE DI OPERE SPECIFICHE</t>
  </si>
  <si>
    <t>CONTRIBUTI IN FAVORE DELLE IMPRESE DI PESCA MARITTIMA FINALIZZATI AGLI INVESTIMENTI PER LA SICUREZZA E L'ACQUISIZIONE DI STRUMENTAZIONI DI BORDO.</t>
  </si>
  <si>
    <t>CONTRIBUTI IN FAVORE DELL'ENTE PER LO SVILUPPO DELL'IRRIGAZIONE IN PUGLIA LUCANIA E IRPINIA E DELL'ENTE AUTONOMO IRRIGUO UMBRO-TOSCANO</t>
  </si>
  <si>
    <t>CONTRIBUTI PER CAPITALE ED INTERESSI DERIVANTI DALL'AMMORTAMENTO DEI MUTUI GARANTITI DALLO STATO CONTRATTI PER LA REALIZZAZIONE DI SISTEMI FERROVIARI PASSANTI, DI COLLEGAMENTI FERROVIARI CON AREE AEROPORTUALI, ESPOSITIVE ED UNIVERSITARIE, DI SISTEMI DI TRASPORTO RAPIDO DI MASSA E DI PROGRAMMI URBANI INTEGRATI.</t>
  </si>
  <si>
    <t>CONTRIBUTI PER CONSENTIRE LO SVILUPPO DEL PROGRAMMA DI POTENZIAMENTO ED ADEGUAMENTO DELLE INFRASTRUTTURE DEL CORPO DELLE CAPITANERIE DI PORTO -GUARDIA COSTIERA</t>
  </si>
  <si>
    <t>CONTRIBUTI PER GLI ONERI PER CAPITALE ED INTERESSI DERIVANTI DALL'AMMORTAMENTO DEI MUTUI CONTRATTI DALLE AZIENDE ESERCENTI SERVIZI FERROVIARI E SERVIZI AD IMPIANTI FISSI IN GESTIONE COMMISSARIALE GOVERNATIVA ED IN REGIME DI CONCESSIONE.</t>
  </si>
  <si>
    <t>CONTRIBUTI PER IL POTENZIAMENTO DELLE ATTIVITA' DI CERTIFICAZIONE DEL MATERIALE DI MOLTIPLICAZIONE, NONCHE' CONTRIBUTI PER INIZIATIVE DIRETTE ALLA VALORIZZAZIONE DELLE VARIETA' VEGETALI OTTENUTE DA ENTI ED ORGANISMI PUBBLICI ED ALL'ACCERTAMENTO DELLE CARATTERISTICHE QUALITATIVE DEI PRODOTTI VEGETALI; CONTRIBUTI A FAVORE DELL'ENTE NAZIONALE SEMENTI ELETTE (ENSE) PER IL POTENZIAMENTO DELLE ATTIVITA' DI CERTIFICAZIONE DELLE SEMENTI</t>
  </si>
  <si>
    <t>CONTRIBUTI PER INCENTIVARE PROGETTI DI RICERCA DI BASE E TECNOLOGICA CONCORDATI NEI PROTOCOLLI DI COOPERAZIONE BILATERALE E MULTILATERALE IN MATERIA, NONCHE' CONTRIBUTI PER INIZIATIVE CULTURALI INTRAPRESE NEL QUADRO DI ACCORDI DI COLLABORAZIONE FRA UNIVER</t>
  </si>
  <si>
    <t>CONTRIBUTI PER INTERVENTI REALIZZATI DALLE UNIONI NAZIONALI TRA LE ORGANIZZAZIONI DI PRODUTTORI AGRICOLI RICONOSCIUTE AI SENSI DEL REGOLAMENTO CEE N. 1360/78 PER LA COSTITUZIONE ED IL FUNZIONAMENTO NEI PRIMI TRE ANNI SUCCESSIVI AL RICONOSCIMENTO, L' ATTUAZIONE DI PROGRAMMI PER LA PRIMA INFORMATIZZAZIONE, LA REALIZZAZIONE DI SERVIZI REALI INERENTI ALL' ATTUAZIONE DI ACCORDI INTERPROFESSIONALI DI CUI ALLA LEGGE N. 88 DEL 1988.</t>
  </si>
  <si>
    <t>CONTRIBUTI PER INTERVENTI REALIZZATI DALLE UNIONI NAZIONALI TRA LE ORGANIZZAZIONI DI PRODUTTORI AGRICOLI RICONOSCIUTE AI SENSI DEL REGOLAMENTO CEE N. 1360/78 PER LA COSTITUZIONE ED IL FUNZIONAMENTO NEI PRIMI TRE ANNI SUCCESSIVI AL RICONOSCIMENTO, L'ATTUAZIONE DI PROGRAMMI PER LA PRIMA INFORMATIZZAZIONE, LA REALIZZAZIONE DI SERVIZI REALI INERENTI ALL' ATTUAZIONE DI ACCORDI INTERPROFESSIONALI DI CUI ALLA LEGGE N. 88 DEL 1988.</t>
  </si>
  <si>
    <t>CONTRIBUTI PER INTERVENTI REALIZZATI DALLE UNIONI NAZIONALI TRA LE ORGANIZZAZIONI DI PRODUTTORI AGRICOLI RICONOSCIUTE AI SENSI DEL REGOLAMENTO CEE N. 1360/78 PER LA COSTITUZIONE ED IL FUNZIONAMENTO NEI PRIMI TRE ANNI SUCCESSIVI AL RICONOSCIMENTO; L' ATTUAZIONE DI PROGRAMMI PER LA PRIMA INFORMATIZZAZIONE; LA REALIZZAZIONE DI SERVIZI REALI INERENTI ALL' ATTUAZIONE DI ACCORDI INTERPROFESSIONALI DI CUI ALLA LEGGE N. 88 DEL 1988.</t>
  </si>
  <si>
    <t>CONTRIBUTI PER INTERVENTI REALIZZATI DALLE UNIONI NAZIONALI TRA LE ORGANIZZAZIONI DI PRODUTTORI AGRICOLI RICONOSCIUTE AI SENSI DEL REGOLAMENTO CEE N. 1360/78. PER LA COSTITUZIONE ED IL FUNZIONAMENTO NEI PRIMI TRE ANNI SUCCESSIVI AL RICONOSCIMENTO; L' ATTUAZIONE DI PROGRAMMI PER LA PRIMA INFORMATIZZAZIONE; LA REALIZZAZIONE DI SERVIZI REALI INERENTI ALL' ATTUAZIONE DI ACCORDI INTERPROFESSIONALI DI CUI ALLA LEGGE N. 88 DEL 1988.</t>
  </si>
  <si>
    <t>CONTRIBUTI PER LA CONTINUITA' PRODUTTIVA DELLE ATTIVITA' ZOOTECNICHE</t>
  </si>
  <si>
    <t>CONTRIBUTI PER LA REALIZZAZIONE DEI PASSANTI FERROVIARI DI MILANO E DI TORINO</t>
  </si>
  <si>
    <t>CONTRIBUTI PER LA REALIZZAZIONE DI INTERVENTI A FAVORE DEL SETTORE APISTICO</t>
  </si>
  <si>
    <t>CONTRIBUTI PER LA REALIZZAZIONE DI PROGRAMMI DA ATTUARE CON IL CRA, ISTITUTI UNIVERSITARI ED ALTRI ENTI PUBBLICI DI RICERCA, NONCHE' AGECONTROL PER L' ACQUISIZIONE DI ELEMENTI UTILI ALLA CONOSCENZA DELLA DINAMICA DEL CONTROLLO DELLA QUALITA' DEI PRODOTTI AGROALIMENTARI NEI VARI COMPARTI MERCEOLOGICI.</t>
  </si>
  <si>
    <t>CONTRIBUTI PER LA REALIZZAZIONE DI SISTEMI DI CONTROLLO ELETTRONICO DA AFFIDARE A SOCIETA' ITALIANE IN RELAZIONE AL TRATTATO INTERGOVERNATIVO ITALO-LIBICO</t>
  </si>
  <si>
    <t>CONTRIBUTI PER LA REALIZZAZIONE DI STUDI E MODELLI OPERATIVI PER L'ATTIVAZIONE DI PROCESSI PER LA TRACCIABILITA' DEI PRODOTTI AGRICOLI ED AGROINDUSTRIALI</t>
  </si>
  <si>
    <t>CONTRIBUTI PER LA RIDUZIONE DEGLI INTERESSI CONSEGUENTI ALLA PROROGA DELLE RATE DELLE OPERAZIONI DI CREDITO AGRARIO IN FAVORE DELLE IMPRESE AGRICOLE DANNEGGIATE DALLE AVVERSITA' ATMOSFERICHE DI ECCEZIONALE INTENSITA'.</t>
  </si>
  <si>
    <t>CONTRIBUTI PER LA RIPRESA DELLE ATTIVITA' PRODUTTIVE, UBICATE NEI COMUNI DELL'ISOLA DI ISCHIA, DANNEGGIATE DAGLI EVENTI SISMICI DEL 21 AGOSTO 2017</t>
  </si>
  <si>
    <t>CONTRIBUTI PER LA RIPRESA PRODUTTIVA DELLE IMPRESE DEL SETTORE TURISTICO, DEI SERVIZI CONNESSI, DEI PUBBLICI ESERCIZI E DEL COMMERCIO E ARTIGIANATO, NONCHE' DELLE IMPRESE CHE SVOLGONO ATTIVITA' AGRITURISTICA OPERANTI NELLE AREE INTERESSATE DAL SISMA</t>
  </si>
  <si>
    <t>CONTRIBUTI PER L'ATTUAZIONE DELLE INIZIATIVE E DEGLI INTERVENTI DI COLLABORAZIONE CON I PAESI ANNUALMENTE INDIVIDUATI DAL CIPE</t>
  </si>
  <si>
    <t>CONTRIBUTI PER LE FONDAZIONI LIRICO SINFONICHE PER LA PROSECUZIONE DELLE ATTIVITA' ESERCITATE</t>
  </si>
  <si>
    <t>CONTRIBUTI PER PROGRAMMI PLURIENNALI PER LA REALIZZAZIONE DI ATTIVITA' DI RICERCA E FORMAZIONE DI RILEVANTE INTERESSE PUBBLICO</t>
  </si>
  <si>
    <t>CONTRIBUTI QUINDICENNALI CONCESSI A FERROVIE DELLO STATO SPA PER LA PROSECUZIONE DEGLI INTERVENTI RELATIVI AL \SISTEMA DI ALTA VELOCITA'/ALTA CAPACITA' \" DELLE LINEE AV/AC TORINO-MILANO-NAPOLI E RETE TRADIZIONALE"</t>
  </si>
  <si>
    <t>CONTRIBUTI QUINDICENNALI CONCESSI A RETE FERROVIARIA ITALIANA S.P.A. PER LA PROSECUZIONE DEGLI INTERVENTI RELATIVI AL "SISTEMA DI ALTA VELOCITA'/ALTA CAPACITA' " DELLE LINEE AV/AC TORINO-MILANO-NAPOLI E RETE TRADIZIONALE</t>
  </si>
  <si>
    <t>CONTRIBUTI RELATIVI AGLI ONERI PER CAPITALI E INTERESSI A CARICO DELLO STATO DEI MUTUI CONTRATTI DALL'UNIVERSITA'</t>
  </si>
  <si>
    <t>CONTRIBUTI SUI PRESTITI OBBLIGAZIONARI EMESSI DA ISTITUTI DI CREDITO A MEDIO TERMINE PER IL FINANZIAMENTO DI ATTIVITA' PRODUTTIVE E DI INFRASTRUTTURE NELLE AREE DEPRESSE</t>
  </si>
  <si>
    <t>CONTRIBUTI TRENTACINQUENNALI A FAVORE DEI COMUNI, DEI LORO CONSORZI E DEGLI ENTI AUTORIZZATI, RICADENTI NEI TERRITORI DELLE REGIONI A STATUTO SPECIALE O AVENTI CARATTERE INTERREGIONALE PER L'ESECUZIONE DI OPERE STRADALI</t>
  </si>
  <si>
    <t>CONTRIBUTI TRENTACINQUENNALI A FAVORE DELL'ISTITUTO AUTONOMO CASE POPOLARI DI ANCONA PER PROVVEDERE ALLA COSTRUZIONE O ALL'ACQUISTO DI EDIFICI DA DESTINARE AD ALLOGGIO DEI SINISTRATI RIMASTI SENZA CASA A SEGUITO DEL TERREMOTO DEL GIUGNO 1972</t>
  </si>
  <si>
    <t>CONTRIBUTI VENTENNALI A FAVORE DELL'ENTE AUTONOMO ACQUEDOTTO PUGLIESE, QUALE CONCORSO DELLO STATO A FRONTE DEGLI ONERI DI AMMORTAMENTO, PER CAPITALE ED INTERESSI, DERIVANTI DA MUTUI O ALTRE OPERAZIONI FINANZIARIE CONTRATTI DALL'ENTE STESSO.</t>
  </si>
  <si>
    <t>CONTRIBUTI VOLONTARI E FINALIZZATI ALLE ORGANIZZAZIONI INTERNAZIONALI, BANCHE E FONDI DI SVILUPPO IMPEGNATI NELLA COOPERAZIONE CON I PAESI IN VIA DI SVILUPPO, COMPRESA L'UNIONE EUROPEA</t>
  </si>
  <si>
    <t>CONTRIBUTO A FAVORE DEL CNR E DELL'ENEA PER LO SVILUPPO DEL TESSUTO PRODUTTIVO NEL SUD</t>
  </si>
  <si>
    <t>CONTRIBUTO A FAVORE DELLA FONDAZIONE GEROLAMO GASLINI</t>
  </si>
  <si>
    <t>CONTRIBUTO A FAVORE DELLA FONDAZIONE UGO SPIRITO E RENZO DE FELICE, AI FINI DEL PROGRAMMA STRAORDINARIO DI INVENTARIAZIONE, DIGITALIZZAZIONE E DIFFUSIONE DEI PROPRI FONDI LIBRARI E ARCHIVISTICI, NONCHE' DELLA PROMOZIONE DI RICERCHE E CONVEGNI</t>
  </si>
  <si>
    <t>CONTRIBUTO A FAVORE DELLA SOCIETA' ROMA METROPOLITANE S.R.L PER LA REALIZZAZIONE DELLA TRATTA T 3 COLOSSEO-SAN GIOVANNI DEL TRACCIATO FONDAMENTALE DA T2 A T7 DELLA LINEA C DELLA METROPOLITANA DI ROMA</t>
  </si>
  <si>
    <t>CONTRIBUTO A FAVORE DELLE IMPRESE DEL SETTORE AGRUMICOLO AL FINE DI CONTRIBUIRE ALLA RISTRUTTURAZIONE DEL SETTORE</t>
  </si>
  <si>
    <t>CONTRIBUTO A FAVORE DELLE IMPRESE DEL SETTORE LATTIERO-CASEARIO AL FINE DI CONTRIBUIRE ALLA RISTRUTTURAZIONE DEL SETTORE</t>
  </si>
  <si>
    <t>CONTRIBUTO A FAVORE DELLE IMPRESE ESERCENTI SERVIZI DI TRASPORTO PUBBLICO INTERREGIONALE DI COMPETENZA STATALE PER L'ACQUISTO DI NUOVI AUTOBUS DI CATEGORIA EURO 4 ED EURO 5</t>
  </si>
  <si>
    <t>CONTRIBUTO A FAVORE DELLE PROVINCE E DELLE CITTA' METROPOLITANE FINALIZZATO A CONCORRERE ALLA CORRESPONSIONE DEL TRATTAMENTO ECONOMICO AL MEDESIMO PERSONALE, NELLE MORE DEL COMPLETAMENTO DEL PROCESSO DI RIORDINO DELLE FUNZIONI DA PARTE DELLE REGIONI E DEL TRASFERIMENTO DEFINITIVO DEL PERSONALE SOPRANNUMERARIO NELLE AMMINISTRAZIONI PUBBLICHE</t>
  </si>
  <si>
    <t>CONTRIBUTO A FAVORE DELL'ORCHESTRA &lt;&lt;I VIRTUOSI ITALIANI&gt;&gt; DI VERONA, FINALIZZATO AL SOSTEGNO DELLA PROGRAMMAZIONE MUSICALE</t>
  </si>
  <si>
    <t>CONTRIBUTO A FAVORE DELL'ORCHESTRA DEL MEDITERRANEO PRESSO IL TEATRO SAN CARLO DI NAPOLI</t>
  </si>
  <si>
    <t>CONTRIBUTO A FAVORE DI SPECIFICHE FINALITA' RELATIVE AD INTERVENTI DI TUTELA E VALORIZZAZIONE DEI BENI CULTURALI E DEL PAESAGGIO, NONCHE' DI PROGETTI PER LA LORO GESTIONE</t>
  </si>
  <si>
    <t>CONTRIBUTO A PARZIALE COMPENSAZIONE DELLE PERDITE SUBITE DAI CITTADINI ITALIANI NONCHE' DAGLI ENTI E DALLE SOCIETA' ITALIANE GIA' OPERANTI IN VENEZUELA E IN LIBIA CON CREDITI CHE ABBIANO SUBITO SVALUTAZIONE O CHE SIANO DIVENUTI INESIGIBILI A SEGUITO DELLA SITUAZIONE POLITICO-ECONOMICA DETERMINATASI IN VENEZUELA DALL'ANNO 2013 E IN LIBIA DALL'ANNO 2011</t>
  </si>
  <si>
    <t>CONTRIBUTO AGLI ENTI PRIVATI GESTORI DI ATTIVITA' FORMATIVE</t>
  </si>
  <si>
    <t>CONTRIBUTO AGLI ONERI PER LA REALIZZAZIONE DI INTERVENTI INFRASTRUTTURALI PER LA RIQUALIFICAZIONE URBANA E DELLA RETE DELLA MOBILITA' DEL COMUNE DI MILANO</t>
  </si>
  <si>
    <t>CONTRIBUTO AI COMUNI A RISTORO DI MINORI TRASFERIMENTI CONSEGUENTI ALL'ASSOGGETTAMENTO ALL'IMU DEGLI IMMOBILI DI LORO PROPRIETA'</t>
  </si>
  <si>
    <t>CONTRIBUTO AI COMUNI A RISTORO DI MINORI TRASFERIMENTI CONSEGUENTI ALL'ASSOGGETTAMENTO ALL'IMU DEGLI IMMOBILI DI LORO PROPRIETA'.</t>
  </si>
  <si>
    <t>CONTRIBUTO AI COMUNI PER DETRAZIONI DALLA TASI A FAVORE DELL' ABITAZIONE PRINCIPALE E DELLE PERTINENZE DELLA STESSA</t>
  </si>
  <si>
    <t>CONTRIBUTO AI COMUNI PER IL RIMBORSO DEGLI INTERESSI PASSIVI PER L'ATTIVAZIONE DI MAGGIORI ANTICIPAZIONI DI TESORERIA A SEGUITO DELLA SOSPENSIONE DELLA PRIMA RATA DELL'IMPOSTA MUNICIPALE</t>
  </si>
  <si>
    <t>CONTRIBUTO AL COMUNE DI CERTALDO PER LA PROMOZIONE E LO SVOLGIMENTO DI INIZIATIVE PER LA CELEBRAZIONE E COMMEMORAZIONE DI GIOVANNI BOCCACCIO NEL SETTIMO CENTENARIO DALLA SUA NASCITA</t>
  </si>
  <si>
    <t>CONTRIBUTO AL COMUNE DI MILANO A TITOLO DI CONCORSO AL FINANZIAMENTO DELLE SPESE PER LA REALIZZAZIONE DI EXPO 2015</t>
  </si>
  <si>
    <t>CONTRIBUTO AL COMUNE DI REGGIO CALABRIA QUALE RISTORO DELL'ONERE SOSTENUTO DAL MEDESIMO COMUNE PER IL RIMBORSO DELLE ANTICIPAZIONI DI LIQUIDITA'.</t>
  </si>
  <si>
    <t>CONTRIBUTO AL COMUNE DI ROMA PER IL RIMBORSO ALLA CASSA DEPOSITI E PRESTITI DELLE SOMME EROGATE A TITOLO DI ANTICIPAZIONE FINANZIARIA</t>
  </si>
  <si>
    <t>CONTRIBUTO AL FONDO EDIFICI DI CULTO PER ASSEGNAZIONE DI QUOTA PARTE DELL'OTTO PER MILLE IRPEF DI COMPETENZA DELLO STATO</t>
  </si>
  <si>
    <t>CONTRIBUTO AL MEDIOCREDITO CENTRALE PER INTERVENTI DI SOSTEGNO FINANZIARIO DEL SISTEMA PRODUTTIVO INTERNO</t>
  </si>
  <si>
    <t>CONTRIBUTO AL TEATRO ELISEO PER LE SPESE ORDINARIE E STRAORDINARIE IN OCCASIONE DEL CENTENARIO</t>
  </si>
  <si>
    <t>CONTRIBUTO ALLA REGIONE LAZIO PER IL POTENZIAMENTO DEL SERVIZIO FERROVIARIO REGIONALE DA E VERSO LA STAZIONE DI ROMA SAN PIETRO</t>
  </si>
  <si>
    <t>CONTRIBUTO ALLA REGIONE LAZIO PER IL POTENZIAMENTO DEL SISTEMA DEI SERVIZI SANITARI</t>
  </si>
  <si>
    <t>CONTRIBUTO ALLA REGIONE SARDEGNA PER IL FINANZIAMENTO DI PROVVEDIMENTI URGENTI PER LO SVILUPPO ECONOMICO E SOCIALE</t>
  </si>
  <si>
    <t>CONTRIBUTO ALLA REGIONE VENETO PER LE OPERE DI SALVAGUARDIA DELLA LAGUNA E DELLA CITTA' DI VENEZIA</t>
  </si>
  <si>
    <t>CONTRIBUTO ALLA SOCIETA' STRETTO DI MESSINA SPA NONCHE' SOMMA DA ASSEGNARE PER LA RIDEFINIZIONE DEI RAPPORTI CONTRATTUALI, IVI COMPRESI GLI INDENNIZZI</t>
  </si>
  <si>
    <t>CONTRIBUTO ALLA SPESA SOSTENUTA DALL'I.N.P.S. IN CONSEGUENZA DEL RICONOSCIMENTO, AGLI EFFETTI DELLE PRESTAZIONI DALLO STESSO EROGATE AI PROPRI ISCRITTI, DEI PERIODI DI SERVIZIO MILITARE E DI NAVIGAZIONE MERCANTILE, NONCHE' DI QUELLI VALUTABILI COME TALI, NON COPERTI DA CONTRIBUZIONE.</t>
  </si>
  <si>
    <t>CONTRIBUTO ALL'AGENZIA NAZIONALE PER L'AMMINISTRAZIONE E LA DESTINAZIONE DEI BENI SEQUESTRATI E CONFISCATI ALLA CRIMINALITA' ORGANIZZATA PER LE SPESE DI FUNZIONAMENTO</t>
  </si>
  <si>
    <t>CONTRIBUTO ALL'AGENZIA NAZIONALE PER L'AMMINISTRAZIONE E LA DESTINAZIONE DEI BENI SEQUESTRATI E CONFISCATI ALLA CRIMINALITA' ORGANIZZATA PER LE SPESE DI PERSONALE</t>
  </si>
  <si>
    <t>CONTRIBUTO ALL'AGENZIA NAZIONALE PER L'AMMINISTRAZIONE E LA DESTINAZIONE DEI BENI SEQUESTRATI E CONFISCATI ALLA CRIMINALITA' ORGANIZZATA PER LE SPESE DI PERSONALE.</t>
  </si>
  <si>
    <t>CONTRIBUTO ALL'AGENZIA NAZIONALE PER L'INNOVAZIONE TECNOLOGICA</t>
  </si>
  <si>
    <t>CONTRIBUTO ALL'ANAS PER LA REALIZZAZIONE DELL'ITINERARIO AGRIGENTO-CALTANISSETTA-A19 ADEGUAMENTO A QUATTRO CORSIE DELLA S.S. 640 TRATTO 1 STRALCIO FUNZIONALE</t>
  </si>
  <si>
    <t>CONTRIBUTO ALL'ANAS PER LA REALIZZAZIONE DELL'ITINERARIO AGRIGENTO-CALTANISSETTA-A19 ADEGUAMENTO A QUATTRO CORSIE DELLA S.S. 640 TRATTO 1° STRALCIO FUNZIONALE</t>
  </si>
  <si>
    <t>CONTRIBUTO ALL'ANAS PER LA REALIZZAZIONE DELL'ITINERARIO AGRIGENTO-CALTANISSETTA-A19 ADEGUAMENTO A QUATTRO CORSIE DELLA S.S. 640 TRATTO PRIMO STRALCIO FUNZIONALE</t>
  </si>
  <si>
    <t>CONTRIBUTO ALL'ANAS PER LAVORI DI COSTRUZIONE DELLA VARIANTE DI NOVA SIRI DELLA S.S. 106 CON ADEGUAMENTO DELLA SEZIONE STRADALE ALLA CATEGORIA B1 TRONCO 9 TRA I CHILOMETRI 414+080 E 414+300</t>
  </si>
  <si>
    <t>CONTRIBUTO ALL'AZIENDA PER IL DIRITTO ALLO STUDIO UNIVERSITARIO DI TERAMO PER LA REALIZZAZIONE DELLA NUOVA RESIDENZA STUDENTESCA</t>
  </si>
  <si>
    <t>CONTRIBUTO ALLE AUTORITA' PORTUALI PER IL MINOR INTROITO DELLA TASSA DI ANCORAGGIO DERIVANTE DALL'ACCORDO QUADRO DI PARTENARIATO E COOPERAZIONE TRA L'U.E. E I SUOI STATI MEMBRI, E LA REPUBBLICA DELLE FILIPPINE</t>
  </si>
  <si>
    <t>CONTRIBUTO ALLE CITTA' METROPOLITANE DELLE REGIONI A STATUTO ORDINARIO PER L'ESERCIZIO DELLE FUNZIONI FONDAMENTALI</t>
  </si>
  <si>
    <t>CONTRIBUTO ALLE IMPRESE PER L'ACQUISTO DI BATTELLI SOLARI A RIDOTTO IMPATTO AMBIENTALE</t>
  </si>
  <si>
    <t>CONTRIBUTO ALLE PROVINCE CHE HANNO DICHIARATO IL DISSESTO FINANZIARIO ENTRO IL 31 DICEMBRE 2015</t>
  </si>
  <si>
    <t>CONTRIBUTO ALLE PROVINCE DESTINATO ALLA RIDUZIONE DEL DEBITO</t>
  </si>
  <si>
    <t>CONTRIBUTO ALLE PROVINCE E ALLE CITTA' METROPOLITANE PER LE ESIGENZE RELATIVE ALL'ASSISTENZA PER L'AUTONOMIA E LA COMUNICAZIONE PERSONALE DEGLI ALUNNI CON HANDICAP FISICI O SENSORIALI.</t>
  </si>
  <si>
    <t>CONTRIBUTO ALLE SPESE DI FUNZIONAMENTO DI COMMISSIONI INTERNAZIONALI NEL SETTORE DELLA PESCA</t>
  </si>
  <si>
    <t>CONTRIBUTO ALLE SPESE DI GESTIONE E FUNZIONAMENTO DELLA FONDAZIONE \REAL SITO DI CARDITELLO\""</t>
  </si>
  <si>
    <t>CONTRIBUTO ALL'INVESTMENT AND TECHNOLOGY PROMOTION OFFICE (ITPO)</t>
  </si>
  <si>
    <t>CONTRIBUTO ALL'ISMEA E/O ALL'INEA PER LA REALIZZAZIONE DI STUDI, RICERCHE ED ATTIVITA' DI SUPPORTO NEL CAMPO DELLA COOPERAZIONE AGRICOLA</t>
  </si>
  <si>
    <t>CONTRIBUTO ALL'ISMEA PER LA REALIZZAZIONE DI STUDI, RICERCHE ED ATTIVITA' DI SUPPORTO NEL CAMPO DELLA COOPERAZIONE AGRICOLA</t>
  </si>
  <si>
    <t>CONTRIBUTO ALL'ISMEA PER L'ATTUAZIONE DEGLI INTERVENTI PREVISTI DAL FONDO PER GLI INVESTIMENTI NEL SETTORE LATTIERO CASEARIO</t>
  </si>
  <si>
    <t>CONTRIBUTO ALL'ISTITUTO AGRONOMICO PER L'OLTREMARE</t>
  </si>
  <si>
    <t>CONTRIBUTO ALL'ISTITUTO NAZIONALE DI GEOFISICA E VULCANOLOGIA (INGV) PER LO SVILUPPO E L'IMPLEMENTAZIONE DI UNA RETE MULTIPARAMETRICA INTEGRATA DI MONITORAGGIO GEOFISICO E GEOCHIMICO NONCHE' PER LE ATTIVITA' DI SORVEGLIANZA SISMICA E VULCANICA SUL TERRITORIO NAZIONALE</t>
  </si>
  <si>
    <t>CONTRIBUTO ALL'ISTITUTO NAZIONALE DI GEOFISICA PER ULTERIORI INTERVENTI URGENTI NELLE ZONE TERREMOTATE DELLE REGIONI MARCHE ED UMBRIA</t>
  </si>
  <si>
    <t>CONTRIBUTO ALL'ISTITUTO PER IL CREDITO SPORTIVO</t>
  </si>
  <si>
    <t>CONTRIBUTO ALL'UFFICIO INTERNAZIONALE PER LA PUBBLICAZIONE DELLE TARIFFE DOGANALI IN BRUXELLES</t>
  </si>
  <si>
    <t>CONTRIBUTO ANNUO PER LE ATTIVITA' DI RICERCA E DI COORDINAMENTO DELLA FEDERAZIONE NAZIONALE DELLE ISTITUZIONI PRO-CIECHI</t>
  </si>
  <si>
    <t>CONTRIBUTO DA ASSEGNARE AGLI ENTI CHE PARTECIPANO ALLA SPERIMENTAZIONE DI NUOVE FUNZIONI DELLA BANCA DATI SIOPE</t>
  </si>
  <si>
    <t>CONTRIBUTO DA ASSEGNARE AL COMUNE DI MILANO PER IL POTENZIAMENTO DEI SERVIZI RICETTIVI, DEL TRASPORTO PUBBLICO LOCALE, DELLA SICUREZZA E DI OGNI ALTRO ONERE CONNESSO ALL'EVENTO EXPO MILANO 2015.</t>
  </si>
  <si>
    <t>CONTRIBUTO DA ASSEGNARE ALL'ANAS PER LA REALIZZAZIONE DELLA GALLERIA DI SICUREZZA DEL TRAFORO DEL FREJUS</t>
  </si>
  <si>
    <t>CONTRIBUTO DA ASSEGNARE ALL'ANAS PER LA REALIZZAZIONE DELL'ITINERARIO MAGLIE S. MARIA DI LEUCA S.S. 275 DI S. MARIA DI LEUCA</t>
  </si>
  <si>
    <t>CONTRIBUTO DA ASSEGNARE ALL'UNIRE PER IL POTENZIAMENTO INFRASTRUTTURALE DEI SERVIZI ISTITUZIONALI</t>
  </si>
  <si>
    <t>CONTRIBUTO DA ASSEGNARE ALL'UNIRE PER L'ASSOLVIMENTO DEI PROPRI SERVIZI ISTITUZIONALI</t>
  </si>
  <si>
    <t>CONTRIBUTO DA CORRISPONDERE AL COMUNE DI SASSOCORVARO PER L'ORGANIZZAZIONE DEL PREMIO ANNUALE \ARCA DELL'ARTE - PREMIO NAZIONALE ROTONDI AI SALVATORI DELL'ARTE\""</t>
  </si>
  <si>
    <t>CONTRIBUTO DA CORRISPONDERE ALLA SOCIETA' AUTOSTRADE SPA PER L'AMMORTAMENTO DEI MUTUI OCCORRENTI PER LA REALIZZAZIONE DEL TRATTO AGLIO' CANOVA E IL POTENZIAMENTO DELL'AUTOSTRADA BOLOGNA - FIRENZE.</t>
  </si>
  <si>
    <t>CONTRIBUTO DA CORRISPONDERE ALLE IMPRESE VITICOLE PER LA RIDUZIONE VOLONTARIA DELLA PRODUZIONE DI UVE DESTINATE ALLA PRODUZIONE DI VINI A DENOMINAZIONE DI ORIGINE ED INDICAZIONE GEOGRAFICA ATTRAVERSO LA PRATICA DELLA VENDEMMIA VERDE PARZIALE</t>
  </si>
  <si>
    <t>CONTRIBUTO DA EROGARE AL PARCO NAZIONALE D'ABRUZZO, LAZIO E MOLISE</t>
  </si>
  <si>
    <t>CONTRIBUTO DECENNALE SUGLI INTERESSI PER I CREDITI CONCESSI DALLA CASSA DEPOSITI E PRESTITI ALL'UNIRE AL FINE DI FACILITARE LA STABILIZZAZIONE DELL'ENTE</t>
  </si>
  <si>
    <t>CONTRIBUTO DESTINATO AI COMUNI VIRTUOSI PER LA REALIZZAZIONE DEL PATTO DI STABILITA' INTERNO "ORIZZONTALE NAZIONALE"</t>
  </si>
  <si>
    <t>CONTRIBUTO DESTINATO AL FINANZIAMENTO DEL PATRIMONIO PROGETTUALE DEI COMUNI DI CAGLIARI, LECCE, PERUGIA, RAVENNA E SIENA, CANDIDATI ALLA DESIGNAZIONE DI CAPITALE EUROPEA DELLA CULTURA 2019.</t>
  </si>
  <si>
    <t>CONTRIBUTO IN CONTO INTERESSI SUI FINANZIAMENTI IN FAVORE DELL'EDITORIA LIBRARIA PER OPERE DI ELEVATO VALORE CULTURALE</t>
  </si>
  <si>
    <t>CONTRIBUTO IN CONTO INTERESSI SUI FINANZIAMENTI IN FAVORE DELL'EDITORIA LIBRARIA PER OPERE DI ELEVATO VALORE CULTURALE.</t>
  </si>
  <si>
    <t>CONTRIBUTO IN FAVORE DEL CENTRO PIO RAJNA IN ROMA</t>
  </si>
  <si>
    <t>CONTRIBUTO IN FAVORE DEL CHERNOBYL SHELTER FUND ISTITUITO PRESSO LA BANCA EUROPEA PER LA RICOSTRUZIONE E LO SVILUPPO</t>
  </si>
  <si>
    <t>CONTRIBUTO IN FAVORE DEL FESTIVAL VERDI DI PARMA E BUSSETO E DEL ROMAEUROPA FESTIVAL</t>
  </si>
  <si>
    <t>CONTRIBUTO IN FAVORE DEL MUSEO DELL'EMIGRAZIONE ITALIANA</t>
  </si>
  <si>
    <t>CONTRIBUTO IN FAVORE DEL TEATRO SCIENTIFICO DI VERONA</t>
  </si>
  <si>
    <t>CONTRIBUTO IN FAVORE DELLA FONDAZIONE MEMORIALE DELLA SHOAH DI MILANO PER LA REALIZZAZIONE DEL PROGETTO &lt;&lt;BINARIO 21&gt;&gt;</t>
  </si>
  <si>
    <t>CONTRIBUTO IN FAVORE DELL'ABBAZIA COMPLESSO E SEDE DEL MUSEO DI SAN CAPRASIO DI AULLA AL FINE DI TUTELARNE IL VALORE CULTURALE E ARTISTICO</t>
  </si>
  <si>
    <t>CONTRIBUTO IN FAVORE DELL'ISTITUTO NAZIONALE RICERCHE TURISTICHE (ISNART) PER ATTIVITA' DI PROMOZIONE DI CERTIFICAZIONE DEL " MARCHIO OSPITALITA' ITALIANA"</t>
  </si>
  <si>
    <t>CONTRIBUTO IN FAVORE DELL'ISTITUTO NAZIONALE RICERCHE TURISTICHE (ISNART) PER ATTIVITA' DI PROMOZIONE DI CERTIFICAZIONE DEL \ MARCHIO OSPITALITA' ITALIANA\""</t>
  </si>
  <si>
    <t>CONTRIBUTO INTEGRATIVO DEL FONDO DI SOLIDARIETA' COMUNALE</t>
  </si>
  <si>
    <t>CONTRIBUTO OBBLIGATORIO PER LA PARTECIPAZIONE DELL'ITALIA ALPROGRAMMA CONCERTATO DI SORVEGLIANZA CONTINUA E VALUTAZIONE DEL TRASPORTO A LUNGA DISTANZA DI INQUINANTI ATMOSFERICI IN EUROPA (EMEP)</t>
  </si>
  <si>
    <t>CONTRIBUTO OBBLIGATORIO PER L'ESECUZIONE DELLA CONVENZIONE SUL CONTROLLO DEI MOVIMENTI TRANSFRONTALIERI DI SCORIE TOSSICHE E DELLA LORO ELIMINAZIONE, CON ANNESSI RELATIVO ATTO FINALE E RISOLUZIONE FATTA A BASILEA IL 22 MARZO 1989</t>
  </si>
  <si>
    <t>CONTRIBUTO ORDINARIO PR IL FUNZIONAMENTO DEL PROGRAMME OFFICE ON GLOBAL WATER ASSESSMENT - WWAP</t>
  </si>
  <si>
    <t>CONTRIBUTO PER IL FINANZIAMENTO DEL NUOVO AUDITORIUM - TEATRO DELL'OPERA DI FIRENZE</t>
  </si>
  <si>
    <t>CONTRIBUTO PER IL FUNZIONAMENTO DELL'AGENZIA NAZIONALE PER L'AMMINISTRAZIONE E LA DESTINAZIONE DEI BENI SEQUESTRATI E CONFISCATI ALLA CRIMINALITA' ORGANIZZATA</t>
  </si>
  <si>
    <t>CONTRIBUTO PER IL FUNZIONAMENTO DELL'UNIVERSITA' DEGLI STUDI DI TRENTO.</t>
  </si>
  <si>
    <t>CONTRIBUTO PER IL RISANAMENTO DELLE GESTIONI E IL RILANCIO DELLE ATTIVITA' DELLE FONDAZIONI LIRICO - SINFONICHE</t>
  </si>
  <si>
    <t>CONTRIBUTO PER IL SOSTEGNO DEGLI ENTI CHE OPERANO NEL SETTORE DEI BENI E DELLE ATTIVITA' CULTURALI</t>
  </si>
  <si>
    <t>CONTRIBUTO PER LA COPERTURA DEL DISAVANZO DEL FONDO PENSIONI PER IL PERSONALE DELLE FERROVIE DELLO STATO SPA.</t>
  </si>
  <si>
    <t>CONTRIBUTO PER LA MANUTENZIONE STRAORDINARIA DELL'EDIFICIO DEMANIALE PALAZZO FIRENZE SEDE DELLA SOCIETA' "DANTE ALIGHIERI"</t>
  </si>
  <si>
    <t>CONTRIBUTO PER LA PROSECUZIONE DEI LAVORI DI REALIZZAZIONE DELLA SEDE DEL MUSEO NAZIONALE DELL'EBRAISMO ITALIANO E DELLA SHOAH</t>
  </si>
  <si>
    <t>CONTRIBUTO PER LA REALIZZAZIONE DEL CUNICOLO ESPLORATIVO DE LA MADDALENA DEL NUOVO COLLEGAMENTO INTERNAZIONALE TORINO-LIONE</t>
  </si>
  <si>
    <t>CONTRIBUTO PER LA REALIZZAZIONE DELLA PIASTRA PORTUALE DI TARANTO</t>
  </si>
  <si>
    <t>CONTRIBUTO PER LA REALIZZAZIONE DI SPECIFICI INTERVENTI EDUCATIVI NELLE REGIONI DEL MEZZOGIORNO A FAVORE DEI BAMBINI SORDI E PER LA LORO INCLUSIONE SOCIALE, NELLE MORE DEL RIORDINO DEGLI ISTITUTI ATIPICI</t>
  </si>
  <si>
    <t>CONTRIBUTO PER LA REALIZZAZIONE DI SPECIFICI INTERVENTI EDUCATIVI NELLE REGIONI DEL MEZZOGIORNO A FAVORE DEI BAMBINI SORDI E PER LA LORO INCLUSIONE SOCIALE, NELLE MORE DEL RIORDINO DEGLI ISTITUTI ATIPICI DI CUI ALL'ARTICOLO 67, COMMA 1, DEL TESTO UNICO DI CUI AL D.LGS. 297 DEL 1994</t>
  </si>
  <si>
    <t>CONTRIBUTO PER LE OPERAZIONI DI RISTRUTTURAZIONE E RIORGANIZZAZIONE INDUSTRIALE DELL'ISTITUTO POLIGRAFICO E ZECCA DELLO STATO IN FUNZIONE DELLA SUA TRASFORMAZIONE IN S.P.A.</t>
  </si>
  <si>
    <t>CONTRIBUTO PER LE OPERAZIONI FINANZIARIE EFFETTUATE DALLE REGIONI, DAGLI ENTI LOCALI E DAI GESTORI DI SERVIZI DI PUBBLICA UTILITA' PER LA SOSTITUZIONE DEL PARCO AUTOVEICOLI A PROPULSIONE TRADIZIONALE CON ALTRE TIPOLOGIE DI AUTOVEICOLI A MINIMO IMPATTO AMBIENTALE</t>
  </si>
  <si>
    <t>CONTRIBUTO PER LE SPESE DI FUNZIONAMENTO DELL'AGENZIA PER I SERVIZI SANITARI REGIONALI</t>
  </si>
  <si>
    <t>CONTRIBUTO PER LE SPESE SOSTENUTE PER LA FREQUENZA DELLE LEZIONI DI MUSICA DEI FIGLI MINORI DI ANNI SEDICI A SCUOLE DI MUSICA ISCRITTE NEI RELATIVI REGISTRI REGIONALI NONCHÉ PER LA FREQUENZA DI CORI, BANDE E SCUOLE DI MUSICA RICONOSCIUTI DA UNA PUBBLICA AMMINISTRAZIONE.</t>
  </si>
  <si>
    <t>CONTRIBUTO PER SPESE D'UFFICIO E DI RAPPRESENTANZA AI TITOLARI DEGLI UFFICI CONSOLARI DI 2 CATEGORIA.</t>
  </si>
  <si>
    <t>CONTRIBUTO PLURIENNALE PER LO SVILUPPO ED IL POTENZIAMENTO DELLA RICERCA NEL CAMPO DELLE COMUNICAZIONI</t>
  </si>
  <si>
    <t>Contributo quindicennale per avviare i lavori sulla tratta Andora-Finale Ligure</t>
  </si>
  <si>
    <t>CONTRIBUTO QUINDICENNALE PER IL COMPLETAMENTO E L'OTTIMIZZAZIONE DELLA TORINO - MILANO CON LA VIABILITA' LOCALE MEDIANTE L'INTERCONNESSIONE TRA LA STRADA STATALE 32 E LA STRADA PROVINCIALE 299</t>
  </si>
  <si>
    <t>CONTRIBUTO SPECIALE A FAVORE DELL'ISTITUTO ITALO-LATINO-AMERICANO</t>
  </si>
  <si>
    <t>CONTRIBUTO STATALE A PROGETTI IN FAVORE DI DISTRETTI PRODUTTIVI ADOTTATI DALLE REGIONI E DI CARATTERE NAZIONALE</t>
  </si>
  <si>
    <t>CONTRIBUTO STATALE ALLE SPESE DI FUNZIONAMENTO E AI COSTI GENERALI DI STRUTTURA DI ITALIA LAVORO S.P.A.</t>
  </si>
  <si>
    <t>CONTRIBUTO STRAORDINARIO A FAVORE DEI COMUNI COLPITI DAGLI EVENTI SISMICI VERIFICATISI A FAR DATA DAL 24 AGOSTO 2016, PER LE ESIGENZE CONNESSE ALLA RICOSTRUZIONE</t>
  </si>
  <si>
    <t>CONTRIBUTO STRAORDINARIO A FAVORE DELLA LEGA DELLE AUTONOMIE ITALIANE PER LA PROMOZIONE DELLO STUDIO E DELLA RICERCA SULL’IMPATTO E GLI EFFETTI DELLE POLITICHE PER LA PROMOZIONE DELLE PARI OPPORTUNITA’ LOCALI.</t>
  </si>
  <si>
    <t>CONTRIBUTO STRAORDINARIO AL COMITATO ATLANTICO ITALIANO</t>
  </si>
  <si>
    <t>CONTRIBUTO STRAORDINARIO AL COMUNE ED ALLA PROVINCIA DI L'AQUILA ED AGLI ALTRI COMUNI COLPITI DAL SISMA DEL 2009 AL FINE DI CONCORRERE AD ASSICURARE LA STABILITA' DELL'EQUILIBRIO FINANZIARIO E LA CONTINUITA' DEL SERVIZIO DI SMALTIMENTO DEI RIFIUTI SOLIDI URBANI</t>
  </si>
  <si>
    <t>CONTRIBUTO STRAORDINARIO ALL' INEA PER IL POTENZIAMENTO DELLE ATTIVITA' INERENTI LA RIFORMA DELLA PAC.</t>
  </si>
  <si>
    <t>CONTRIBUTO STRAORDINARIO ALLA CITTA' METROPOLITANA E AL COMUNE DI NAPOLI E AL COMUNE DI PALERMO PER L'ATTUAZIONE DI MISURE DI POLITICHE ATTIVE FINALIZZATE ALLA STABILIZZAZIONE OCCUPAZIONALE DEI LAVORATORI IMPIEGATI IN ATTIVITA SOCIALMENTE UTILI.</t>
  </si>
  <si>
    <t>CONTRIBUTO STRAORDINARIO ALLA FEDERAZIONE NAZIONALE DELLE ISTITUZIONI PRO CIECHI PER LA REALIZZAZIONE DI UN CENTRO POLIFUNZIONALE SPERIMENTALE DI ALTA SPECIALIZZAZIONE PER LA RICERCA TESA ALL'INTEGRAZIONE SOCIALE E SCOLASTICA DEI CIECHI PLURIMINORATI</t>
  </si>
  <si>
    <t>CONTRIBUTO STRAORDINARIO ALLA LEGA ITALIANA PER LA LOTTA AI TUMORI (LILT)</t>
  </si>
  <si>
    <t>CONTRIBUTO STRAORDINARIO ALLA REGIONE UMBRIA PER GLI INTERVENTI VOLTI AL DEFINITIVO CONSOLIDAMENTO DELLA RUPE DI ORVIETO E DEL COLLE DI TODI</t>
  </si>
  <si>
    <t>CONTRIBUTO STRAORDINARIO ALLE IMPRESE CHE SVOLGONO ATTIVITÀ ECONOMICHE ECO-COMPATIBILI E CHE OPERANO NELLE ZONE ECONOMICHE AMBIENTALI (ZEA)</t>
  </si>
  <si>
    <t>CONTRIBUTO STRAORDINARIO IN FAVORE DELLA FONDAZIONE ARENA DI VERONA</t>
  </si>
  <si>
    <t>CONTRIBUTO STRAORDINARIO PER IL GRAVE DISSESTO IDROGEOLOGICO NELLA REGIONE ABRUZZO</t>
  </si>
  <si>
    <t>CONTRIBUTO STRAORDINARIO QUINDICENNALE ALLA PROVINCIA DI REGGIO CALABRIA PER LA CONTRAZIONE DI MUTUI O ALTRE OPERAZIONI FINANZIARIE, PER INTERVENTI IN MATERIA DI EDILIZIA SCOLASTICA</t>
  </si>
  <si>
    <t>CONTRIBUTO TRENTACINQUENNALE ALL'AMMINISTRAZIONE PROVINCIALE DI PORDENONE PER LA REALIZZAZIONE DEL NUOVO PONTE SUL TORRENTE SETTIMANA, DESTINATO A COLLEGARE IL COMUNE DI CLAUTCON IL COMUNE DI ERTO E CASSO CON LA PROVINCIA DI BELLUNO E GLI ALTRI COMUNI DELLA PROVINCIA DI PORDENONE</t>
  </si>
  <si>
    <t>CONTRIBUTO VENTENNALE DA CORRISPONDERE ALLA SOCIETA' AUTOSTRADE S.P.A. PER L'AMMORTAMENTO DEI MUTUI OCCORRENTI PER L'AVVIO DELLA REALIZZAZIONE DELLA VARIANTE DI VALICO AUTOSTRADALE FIRENZE-BOLOGNA</t>
  </si>
  <si>
    <t>CONTRIBUTO VENTENNALE DA CORRISPONDERE ALLA SOCIETA' CONCESSIONARIA DELL'AUTOSTRADA TORINO - SAVONA, PER L'AMMORTAMENTO DEI MUTUI RELATIVI AGLI INTERVENTI DI COMPLETAMENTO ED ADEGUAMENTO DELL'AUTOSTRADA STESSA</t>
  </si>
  <si>
    <t>CONTRIBUZIONE AGGIUNTIVA ALL'INPDAP A CARICO DELLE AMMINISTRAZIONI STATALI</t>
  </si>
  <si>
    <t>CONTRIBUZIONE AGGIUNTIVA ALL'INPS-GESTIONE EX INPDAP A CARICO DELLE AMMINISTRAZIONI STATALI</t>
  </si>
  <si>
    <t>CORRESPONSIONE DEGLI INTERESSI SUL PECULIO DEI MINORENNI DETENUTI ED INTERNATI</t>
  </si>
  <si>
    <t>CORSI SCOLASTICI DI LINGUA A FAVORE DEI CITTADINI EXTRACOMUNITARI</t>
  </si>
  <si>
    <t>COSTRUZIONI A CURA DELLO STATO DI OPERE RELATIVE AI PORTI DI PRIMA E DI SECONDA CATEGORIA - PRIMA CLASSE - NONCHE' DI QUELLE EDILIZIE IN SERVIZIO DELL'ATTIVITA' TECNICA, AMMINISTRATIVA E DI POLIZIA DEI PORTI - DIFESA DI SPIAGGE - SPESE PER LA COSTRUZIONE, SISTEMAZIONE E COMPLETAMENTO DI INFRASTRUTTURE INTERMODALI ED ESCAVAZIONI MARITTIME</t>
  </si>
  <si>
    <t>CREDITO DI IMPOSTA PER L'EROGAZIONE DI CONTRIBUTI AI CONSORZI PER LA TUTELA DEI PRODOTTI DI ORIGINE ITALIANA</t>
  </si>
  <si>
    <t>DENOMINAZIONE NON PRESENTE</t>
  </si>
  <si>
    <t>ELABORAZIONE E REALIZZAZIONE DI PROGRAMMI DI INTERVENTO IN MATERIA DI FORMAZIONE AMBIENTALE, ED ELABORAZIONE, STAMPA E DIFFUSIONE DI MATERIALE INFORMATIVO</t>
  </si>
  <si>
    <t>ELARGIZIONI ALLE FAMIGLIE DEI MILITARI DECEDUTI</t>
  </si>
  <si>
    <t>EQUO INDENNIZZO E INDENNITA' UNA TANTUM AL PERSONALE DEL CORPO FORESTALE DELLO STATO PER LA PERDITA DELLA INTEGRITA' FISICA SUBITA PER INFERMITA' CONTRATTA PER CAUSA DI SERVIZIO</t>
  </si>
  <si>
    <t>EQUO INDENNIZZO ED INDENNITA' UNA TANTUM AL PERSONALE DEL CORPO FORESTALE DELLO STATO PER LA PERDITA DELLA INTEGRITA' FISICA SUBITA PER INFERMITA' CONTRATTA PER CAUSA DI SERVIZIO</t>
  </si>
  <si>
    <t>EQUO INDENNIZZO O INDENNITA' UNA TANTUM AL PERSONALE DEL CORPO FORESTALE DELLO STATO PER LA PERDITA DELLA INTEGRITA' FISICA SUBITA PER INFERMITA' CONTRATTA PER CAUSA DI SERVIZIO</t>
  </si>
  <si>
    <t>EQUO INDENNIZZO OD INDENNITA' UNA TANTUM AL PERSONALE DEL CORPO FORESTALE DELLO STATO PER LA PERDITA DELLA INTEGRITA' FISICA SUBITA PER INFERMITA' CONTRATTA PER CAUSA DI SERVIZIO</t>
  </si>
  <si>
    <t>ESECUZIONE ACCORDO ITALO-UNGHERESE RATIFICATO CON LEGGE 440/1989 - RIMBORSO A TRENITALIA SPA DELLE AGEVOLAZIONI TARIFFARIE PER IL TRASPORTO DELLE MERCI.</t>
  </si>
  <si>
    <t>ESTINZIONE DEI DEBITI PREGRESSI CHE NON HANNO IMPATTO SULL'INDEBITAMENTO NETTO</t>
  </si>
  <si>
    <t>FINANZIAMENTI A TITOLO GRATUITO ATTINENTI L'ELABORAZIONE DI STUDI, LA PROGETTAZIONE, INTERVENTI IN MATERIA DI RICERCA SCIENTIFICA E TECNOLOGICA, LA FORNITURA E COSTRUZIONE DI IMPIANTI, INFRASTRUTTURE, ATTREZZATURE E SERVIZI, LA REALIZZAZIONE DI PROGETTI DI SVILUPPO INTEGRATI ANCHE PER OSTACOLARE LA PRODUZIONE DELLA DROGA, SOSTEGNI A PROGRAMMI DI INFORMAZIONE ED INIZIATIVE ANCHE DI CARATTERE FINANZIARIO</t>
  </si>
  <si>
    <t>FINANZIAMENTI A TITOLO GRATUITO PER L'ATTUAZIONE DI SINGOLI PROGRAMMI ED INTERVENTI DESTINATI A FRONTEGGIARE CASI DI CALAMITA' E SITUAZIONI DI DENUTRIZIONE E DI CARENZE IGIENICO SANITARIE INCLUSE LE SPESE DI MISSIONE IN RELAZIONE AI PROGRAMMI.</t>
  </si>
  <si>
    <t>FINANZIAMENTI COMUNITARI PER PROGETTI DI SORVEGLIANZA DEL MERCATO RELATIVAMENTE A BENI DI CONSUMO NON ALIMENTARI</t>
  </si>
  <si>
    <t>FINANZIAMENTI PER LA REALIZZAZIONE DI PROGRAMMI DI FORMAZIONE A DISTANZA E DI PROGRAMMI DI FORMAZIONE PROFESSIONALE IN ITALIA, PER LA CONCESSIONE DI BORSE DI STUDIO IN ITALIA E ALL'ESTERO E PER LA FORMAZIONE DI PERSONALE ITALIANO DESTINATO A SVOLGERE ATTIVITA' DI COOPERAZIONE ALLO SVILUPPO</t>
  </si>
  <si>
    <t>FINANZIAMENTI PER L'INSTALLAZIONE DEI DISPOSITIVI PER L'ABBATTIMENTO DELLE EMISSIONI DI PARTICOLATO DI GAS DI SCARICO</t>
  </si>
  <si>
    <t>FINANZIAMENTI STATALI A FAVORE DEL GRUPPO ILVA IN AMMINISTRAZIONE STRAORDINARIA PER FAR FRONTE ALLE INDILAZIONABILI ESIGENZE FINANZIARIE</t>
  </si>
  <si>
    <t>FINANZIAMENTO COVIP</t>
  </si>
  <si>
    <t>FINANZIAMENTO DEL FONDO SANITARIO NAZIONALE IN RELAZIONE ALLE MINORI ENTRATE DELL'IRAP</t>
  </si>
  <si>
    <t>FINANZIAMENTO DELLE ATTIVITA' DI FORMAZIONE PROFESSIONALE</t>
  </si>
  <si>
    <t>FINANZIAMENTO DI INTERVENTI PRIORITARI PER LO SVILUPPO DEI TERRITORI E PER L'ATTRAZIONE DI INVESTIMENTI PUBBLICI E PRIVATI SU SEDI MUSEALI DI RILIEVO NAZIONALE</t>
  </si>
  <si>
    <t>FINANZIAMENTO PER IL PROGETTO ESOF2020TRIESTE ALLA FONDAZIONE INTERNAZIONALE TRIESTE PER IL PROGRESSO E LA LIBERTA' DELLE SCIENZE (FIT)</t>
  </si>
  <si>
    <t>FINANZIAMENTO PREMIALE DI ATTIVITA' DI RICERCA E DI SPECIFICI PROGRAMMI E PROGETTI ANCHE CONGIUNTI PROPOSTI DAGLI ENTI VIGILATI DAL MINISTERO DELL'ISTRUZIONE, DELL'UNIVERSITA' E DELLA RICERCA</t>
  </si>
  <si>
    <t>FITTI FIGURATIVI RELATIVI AGLI IMMOBILI DI PROPRIETA' PUBBLICA IN USO GRATUITO ALL'AMMINISTRAZIONE</t>
  </si>
  <si>
    <t>FITTI FIGURATIVI RELATIVI AGLI IMMOBILI DI PROPRIETA' PUBBLICA IN USO GRATUITO ALL'AMMINISTRAZIONE.</t>
  </si>
  <si>
    <t>FITTO DI LOCALI ED ONERI ACCESSORI</t>
  </si>
  <si>
    <t>FONDAZIONE ITALIA SOCIALE</t>
  </si>
  <si>
    <t>FONDI A FAVORE DEL PERSONALE DEL COMPARTO SCUOLA</t>
  </si>
  <si>
    <t>FONDI DA RIPARTIRE</t>
  </si>
  <si>
    <t>FONDI RELATIVI ALLE SPESE ELETTORALI PER IL RINNOVO DEL SENATO DELLA REPUBBLICA, DELLA CAMERA DEI DEPUTATI, DEL PARLAMENTO EUROPEO E DEI CONSIGLI REGIONALI</t>
  </si>
  <si>
    <t>FONDO A COPERTURA DELLA GARANZIA DELLO STATO SU PASSIVITA' DI NUOVA EMISSIONE</t>
  </si>
  <si>
    <t>FONDO A COPERTURA DELLE GARANZIE DELLO STATO PER OPERAZIONI FINANZIARIE DEL FONDO EUROPEO DEGLI INVESTIMENTI STRATEGICI</t>
  </si>
  <si>
    <t>FONDO ANTIBRACCONAGGIO ITTICO</t>
  </si>
  <si>
    <t>FONDO CONTRIBUTI AI COMUNI CON SITI PER IL TRATTAMENTO E STOCCAGGIO RIFIUTI PERICOLOSI</t>
  </si>
  <si>
    <t>FONDO CORRISPONDENTE A QUOTA PARTE DELL'IMPORTO DEL 5 PER MILLE DEL GETTITO IRE DA UTILIZZARE PER IL SOSTEGNO DEL VOLONTARIATO, PER IL FINANZIAMENTO DELLA RICERCA SCIENTIFICA, DELLA RICERCA SANITARIA E DELL'UNIVERSITA', NONCHE' PER ATTIVITA' SOCIALI SVOLTE DAI COMUNI DI RESIDENZA DEI CONTRIBUENTI</t>
  </si>
  <si>
    <t>FONDO CORRISPONDENTE A QUOTA PARTE DELL'IMPORTO DELL'8 PER MILLE DEL GETTITO IRPEF DA UTILIZZARE DALLO STATO PER INTERVENTI STRAORDINARI PER FAME NEL MONDO, CALAMITA' NATURALI, ASSISTENZA AI RIFUGIATI E CONSERVAZIONE DI BENI CULTURALI</t>
  </si>
  <si>
    <t>FONDO CULTURA</t>
  </si>
  <si>
    <t>FONDO DA ASSEGNARE ALL'AGENZIA PER LA PROMOZIONE ALL'ESTERO, L'INTERNAZIONALIZZAZIONE DELLE IMPRESE ITALIANE E L'ATTRAZIONE DEGLI INVESTIMENTI ESTERI.</t>
  </si>
  <si>
    <t>FONDO DA ASSEGNARE PER INTERVENTI NAZIONALI DI RIDUZIONE DELLE EMISSIONI CLIMALTERANTI E LA PROMOZIONE DELLE FONTI ENERGETICHE ALTERNATIVE, L'EFFICIENTAMENTO ENERGETICO DEGLI EDIFICI E DEI PROCESSI PRODUTTIVI, LA MOBILITA' SOSTENIBILE ED OGNI ALTRO INTERVENTO DI ADATTAMENTO AI CAMBIAMENTI CLIMATICI COMPRESA LA RICERCA SCIENTIFICA</t>
  </si>
  <si>
    <t>FONDO DA DESTINARE AD INTERVENTI PER LA FAMIGLIA</t>
  </si>
  <si>
    <t>FONDO DA DESTINARE AL FINANZIAMENTO DI INTERVENTI URGENTI PER ASSICURARE LA FUNZIONALITA' DEGLI UFFICI GIUDIZIARI, NONCHE' AL SOSTEGNO DELLE ATTIVITA' AMMINISTRATIVE DEL CONSIGLIO DIRETTIVO DELLA CORTE DI CASSAZIONE E DEI CONSIGLI GIUDIZIARI.</t>
  </si>
  <si>
    <t>FONDO DA DESTINARE ALLE IMPRESE PER IL SOSTEGNO DI ATTIVITA' DI MANIFATTURA SOSTENIBILE E ARTIGIANATO DIGITALE</t>
  </si>
  <si>
    <t>FONDO DA DESTINARE ALL'INCREMENTO DELL'EFFICIENZA E DELL'EFFICACIA DEL SISTEMA UNIVERSITARIO NAZIONALE</t>
  </si>
  <si>
    <t>FONDO DA RIPARTIRE COSTITUITO DAGLI IMPORTI DEI CONTI CORRENTI E DEI RAPPORTI BANCARI DEFINITI COME DORMIENTI ALL'INTERNO DEL SISTEMA BANCARIO NONCHE' DEL COMPARTO ASSICURATIVO E FINANZIARIO</t>
  </si>
  <si>
    <t>FONDO DA RIPARTIRE DA DESTINARE ALL'INCREMENTO DEL FONDO PER LA RETRIBUZIONE DI POSIZIONE E LA RETRIBUZIONE DI RISULTATO DEL PERSONALE DELLA CARRIERA DI PREFETTIZIA E DEL FONDO PER LA RETRIBUZIONE DI POSIZIONE E LA RETRIBUZIONE DI RISULTATO DEL PERSONALE DI LIVELLO DIRIGENZIALE CONTRATTUALIAZZATO DELL'AMMINISTRAZIONE CIVILE DELL'INTERNO</t>
  </si>
  <si>
    <t>FONDO DA RIPARTIRE IN RELAZIONE AGLI ONERI DA SOSTENERE PER LA STABILIZZAZIONE DI RICERCATORI, TECNOLOGI E PERSONALE IMPIEGATO IN ATTIVITA' DI RICERCA</t>
  </si>
  <si>
    <t>FONDO DA RIPARTIRE PER ASSICURARE LA PROSECUZIONE DEGLI INTERVENTI CONNESSI AL SUPERAMENTO DELL'EMERGENZA UMANITARIA NEL TERRITORIO NAZIONALE IN RELAZIONE ALL'ECCEZIONALE AFFLUSSO DI CITTADINI APPARTENENTI AI PAESI DEL NORD AFRICA</t>
  </si>
  <si>
    <t>FONDO DA RIPARTIRE PER CORRISPONDERE GLI ASSEGNI UNA TANTUM PER FINALITA' PEREQUATIVE AL PERSONALE DEL CORPO FORESTALE DELLO STATO</t>
  </si>
  <si>
    <t>FONDO DA RIPARTIRE PER CORRISPONDERE GLI ASSEGNI UNA TANTUM PER FINALITA' PEREQUATIVE AL PERSONALE DELLE FF.AA. E DELL' ARMA DEI CARABINIERI</t>
  </si>
  <si>
    <t>FONDO DA RIPARTIRE PER FAR FRONTE ALLE SPESE DERIVANTI DAI RICORSI PROPOSTI DAGLI AVENTI DIRITTO AI FINI DELL'EQUA RIPARAZIONE DEI DANNI SUBITI IN CASO DI VIOLAZIONE DEL TERMINE RAGIONEVOLE DEL PROCESSO</t>
  </si>
  <si>
    <t>FONDO DA RIPARTIRE PER FRONTEGGIARE GLI AUMENTI REPENTINI DEI PREZZI DI ALCUNI MATERIALI DA COSTRUZIONE VERIFICATISI NELL'ANNO 2008</t>
  </si>
  <si>
    <t>FONDO DA RIPARTIRE PER FRONTEGGIARE LE ESIGENZE STRAORDINARIE CONNESSE ALL'ECCEZIONALE AFFLUSSO DI STRANIERI SUL TERRITORIO NAZIONALE.</t>
  </si>
  <si>
    <t>FONDO DA RIPARTIRE PER FRONTEGGIARE LE SPESE CONNESSE ALLO SVOLGIMENTO DI TUTTE LE FUNZIONI E LE ATTIVITA' GIA' SVOLTE DAL SOPPRESSO ISTITUTO DI STUDI E ANALISI ECONOMICA, INCLUSE QUELLE RELATIVE ALLE RISORSE UMANE E STRUMENTALI</t>
  </si>
  <si>
    <t>FONDO DA RIPARTIRE PER FRONTEGGIARE LE SPESE DERIVANTI DALLA STABILIZZAZIONE DEI RICERCATORI E DEI TECNOLOGI IN SERVIZIO PRESSO GLI ENTI PUBBLICI DI RICERCA, AD ESCLUSIONE DEL CREA E DELL'INAPP</t>
  </si>
  <si>
    <t>FONDO DA RIPARTIRE PER FRONTEGGIARE LE SPESE DERIVANTI DALLE ASSUNZIONI IN DEROGA DI PERSONALE PER L'ANNO 2014 A TEMPO INDETERMINATO PER I CORPI DI POLIZIA</t>
  </si>
  <si>
    <t>FONDO DA RIPARTIRE PER GLI ONERI CONNESSI ALLA BANCA DATI DELLE AMMINISTRAZIONI PUBBLICHE</t>
  </si>
  <si>
    <t>FONDO DA RIPARTIRE PER GLI ONERI DERIVANTI DALL'ACQUISTO DI TITOLI OBBLIGAZIONARI ED AZIONARI EMESSI DALLA SOCIETA' ALITALIA LINEE AEREE S.P.A</t>
  </si>
  <si>
    <t>FONDO DA RIPARTIRE PER IL COLLOCAMENTO DEL PERSONALE PROVENIENTE DAI RUOLI DELLA CASSA DEPOSITI E PRESTITI PER IL QUALE SONO STATE ATTIVATE PROCEDURE DI MOBILITA'</t>
  </si>
  <si>
    <t>FONDO DA RIPARTIRE PER IL FINANZIAMENTO DEGLI INTERVENTI IN FAVORE DI PARTICOLARI CATEGORIE DI LAVORATORI SALVAGUARDATI DALLA RIFORMA PENSIONISTICA DEL 2012</t>
  </si>
  <si>
    <t>FONDO DA RIPARTIRE PER IL FINANZIAMENTO DEGLI INVESTIMENTI E LO SVILUPPO INFRASTRUTTURALE DEL PAESE</t>
  </si>
  <si>
    <t>FONDO DA RIPARTIRE PER IL FINANZIAMENTO DEL PUBBLICO IMPIEGO</t>
  </si>
  <si>
    <t>FONDO DA RIPARTIRE PER IL FINANZIAMENTO DEL RILANCIO DEGLI INVESTIMENTI DELLE AMMINISTRAZIONI CENTRALI DELLO STATO E PER LO SVILUPPO DEL PAESE</t>
  </si>
  <si>
    <t>FONDO DA RIPARTIRE PER IL FINANZIAMENTO DEL TERZO SETTORE, DELL'IMPRESA SOCIALE E PER LA DISCIPLINA DEL SERVIZIO CIVILE UNIVERSALE</t>
  </si>
  <si>
    <t>FONDO DA RIPARTIRE PER IL FINANZIAMENTO DELLE SPESE RELATIVE ALLA SOSTITUZIONE DEI BUONI PASTO EROGATI E NON SPESI NELL'AMBITO DEI LOTTI OGGETTO DI RISOLUZIONE DA PARTE DELLA CONSIP SPA</t>
  </si>
  <si>
    <t>FONDO DA RIPARTIRE PER IL FINANZIAMENTO DI ESIGENZE INDIFFERIBILI</t>
  </si>
  <si>
    <t>FONDO DA RIPARTIRE PER IL FINANZIAMENTO DI INTERVENTI A FAVORE DEGLI ENTI TERRITORIALI</t>
  </si>
  <si>
    <t>FONDO DA RIPARTIRE PER IL FINANZIAMENTO DI INTERVENTI URGENTI E INDIFFERIBILI</t>
  </si>
  <si>
    <t>FONDO DA RIPARTIRE PER IL FINANZIAMENTO DI UNA SPECIALE INDENNITA' OPERATIVA PER IL SERVIZIO DI SOCCORSO TECNICO URGENTE ESPLETATO ALL'ESTERNO.</t>
  </si>
  <si>
    <t>FONDO DA RIPARTIRE PER IL POTENZIAMENTO ED IL FINANZIAMENTO DI ONERI INDIFFERIBILI DEL MINISTERO DELLA DIFESA, COMPARTO DIFESA E SICUREZZA, DELLA POLIZIA DI STATO, DELL'ARMA DEI CARABINIERI, DEI VIGILI DEL FUOCO E DEL CORPO DELLA GUARDIA DI FINANZA NONCHE' PER LA MESSA IN SICUREZZA DEGLI EDIFICI SCOLASTICI, PER INTERVENTI IN MATERIA DI DIFESA DEL SUOLO ED ALTRI INTERVENTI URGENTI DI COMPETENZA DEL MINISTERO DELL'AMBIENTE E DELLA TUTELA DEL TERRITORIO E DEL MARE E PER IL FINANZIAMENTO DEL FONDO DI GARANZIA</t>
  </si>
  <si>
    <t>FONDO DA RIPARTIRE PER IL RICONOSCIMENTO DELL'ANZIANITA' DI SERVIZIO AI DIRIGENTI DELLE PUBBLICHE AMMINISTRAZIONI, AGLI APPARTENENTI ALLA CARRIERA DIPLOMATICA E PREFETTIZIA NONCHE' AI MAGISTRATI ORDINARI, AMMINISTRATIVI E CONTABILI, AGLI AVVOCATI E PROCURATORI DELLO STATO, COLLOCATI IN ASPETTATIVA SENZA ASSEGNI PRESSO SOGGETTI E ORGANISMI PUBBLICI</t>
  </si>
  <si>
    <t>FONDO DA RIPARTIRE PER IL RICONOSCIMENTO DELLE SPESE DI CURA, COMPRESE QUELLE PER RICOVERI IN ISTITUTI SANITARI E PER PROTESI, CON ESCLUSIONE DELLE CURE BALNEO-TERMALI, IDROPINICHE E INALATORIE, SOSTENUTE DAL PERSONALE DEL CORPO NAZIONALE DEI VIGILI DEL FUOCO, DELLE FORZE ARMATE E DI POLIZIA E CONSEGUENTI A FERITE O LESIONI RIPORTATE NELL'ESPLETAMENTO DI SERVIZI DI POLIZIA O DI SOCCORSO PUBBLICO, OVVERO NELLO SVOLGIMENTO DI ATTIVITA' OPERATIVE O ADDESTRATIVE, RICONOSCIUTE DIPENDENTI DA CAUSA DI SERVIZIO</t>
  </si>
  <si>
    <t>FONDO DA RIPARTIRE PER IL RIMBORSO DELLE SPESE SOSTENUTE DALLE AZIENDE SANITARIE LOCALI PER GLI ACCERTAMENTI MEDICO-LEGALI SUI DIPENDENTI DELLE PUBBLICHE AMMINISTRAZIONI ASSENTI DAL SERVIZIO PER MALATTIA</t>
  </si>
  <si>
    <t>FONDO DA RIPARTIRE PER INTERVENTI DI CARATTERE ECONOMICO, SOCIALE E AMBIENTALE NEI TERRITORI DELLA TERRA DEI FUOCHI</t>
  </si>
  <si>
    <t>FONDO DA RIPARTIRE PER INTERVENTI IN FAVORE DEL SISTEMA DELL'ISTRUZIONE</t>
  </si>
  <si>
    <t>FONDO DA RIPARTIRE PER LA COPERTURA DELLA RESPONSABILITA' CIVILE E AMMINISTRATIVA PER GLI EVENTI DANNOSI NON DOLOSI CAUSATI A TERZI DAL PERSONALE DELLE FORZE DI POLIZIA NELLO SVOLGIMENTO DELLA PROPRIA ATTIVITA' ISTITUZIONALE</t>
  </si>
  <si>
    <t>FONDO DA RIPARTIRE PER LA CORRESPONSIONE DEGLI ASSEGNI UNA TANTUM AL PERSONALE DEL CORPO DELLA GUARDIA DI FINANZA</t>
  </si>
  <si>
    <t>FONDO DA RIPARTIRE PER LA CORRESPONSIONE DI ASSEGNI UNA TANTUM AL PERSONALE DEL CORPO DELLA GUARDIA DI FINANZA</t>
  </si>
  <si>
    <t>FONDO DA RIPARTIRE PER LA CORRESPONSIONE DI ASSEGNI UNA TANTUM AL PERSONALE DEL CORPO DELLE CAPITANERIE DI PORTO</t>
  </si>
  <si>
    <t>FONDO DA RIPARTIRE PER LA CORRESPONSIONE DI ASSEGNI UNA TANTUM AL PERSONALE DEL CORPO DI POLIZIA PENITENZIARIA</t>
  </si>
  <si>
    <t>FONDO DA RIPARTIRE PER LA CORRESPONSIONE DI ASSEGNI UNA TANTUM AL PERSONALE DELLA POLIZIA DI STATO</t>
  </si>
  <si>
    <t>FONDO DA RIPARTIRE PER LA PROSECUZIONE DEGLI INTERVENTI VOLTI ALLA SOLUZIONE DELLE CRISI INDUSTRIALI</t>
  </si>
  <si>
    <t>FONDO DA RIPARTIRE PER LA REALIZZAZIONE DEGLI INTERVENTI GIUBILARI</t>
  </si>
  <si>
    <t>FONDO DA RIPARTIRE PER LA REALIZZAZIONE DEI PROGETTI DI GEMELLAGGIO RELATIVI AL PROGRAMMA \PHARE\" DELL'UNIONE EUROPEA"</t>
  </si>
  <si>
    <t>FONDO DA RIPARTIRE PER LA REALIZZAZIONE DELLE INIZIATIVE URGENTI OCCORRENTI PER IL POTENZIAMENTO DELLA SICUREZZA URBANA E LA TUTELA DELL'ORDINE PUBBLICO</t>
  </si>
  <si>
    <t>FONDO DA RIPARTIRE PER LA RIDUZIONE DELL'IMPOSTA SUL REDDITO DELLE PERSONE FISICHE E DELLE ADDIZIONALI REGIONALI E COMUNALI SUL TRATTAMENTO ECONOMICO ACCESSORIO DEL PERSONALE DELLE FORZE DI POLIZIA E DELLE FORZE ARMATE</t>
  </si>
  <si>
    <t>FONDO DA RIPARTIRE PER LA SISTEMAZIONE CONTABILE DELLE PARTITE ISCRITTE AL CONTO SOSPESO</t>
  </si>
  <si>
    <t>FONDO DA RIPARTIRE PER LA SISTEMAZIONE CONTABILE DELLE PARTITE ISCRITTE AL CONTO SOSPESO CON LA BANCA D'ITALIA</t>
  </si>
  <si>
    <t>FONDO DA RIPARTIRE PER LA VALORIZZAZIONE DELL'ISTRUZIONE SCOLASTICA, UNIVERSITARIA E DELL'ALTA FORMAZIONE ARTISTICA, MUSICALE E COREUTICA</t>
  </si>
  <si>
    <t>FONDO DA RIPARTIRE PER L'ACQUISTO E L'AMMODERNAMENTO DEI MEZZI STRUMENTALI IN USO ALLE FORZE DI POLIZIA E AL CORPO NAZIONALE DEI VIGILI DEL FUOCO</t>
  </si>
  <si>
    <t>FONDO DA RIPARTIRE PER L'ATTUAZIONE DEI CONTRATTI DEL PERSONALE DELLE AMMINISTRAZIONI STATALI ANCHE AD ORDINAMENTO AUTONOMO, IVI COMPRESO IL PERSONALE MILITARE E QUELLO DEI CORPI DI POLIZIA E DELLE UNIVERSITA'.</t>
  </si>
  <si>
    <t>FONDO DA RIPARTIRE PER L'ATTUAZIONE DEL CONTRATTO DELLA CARRIERA PREFETTIZIA RELATIVO AL BIENNIO 2008-2009</t>
  </si>
  <si>
    <t>FONDO DA RIPARTIRE PER L'ATTUAZIONE DEL PIANO PROGRAMMATICO DI INTERVENTI FINANZIARI DELLA SCUOLA</t>
  </si>
  <si>
    <t>FONDO DA RIPARTIRE PER L'ATTUAZIONE DEL PROTOCOLLO DI INTESA SOTTOSCRITTO CON AMMINISTRAZIONI, ISTITUZIONI ED ENTI PUBBLICI DIVERSI DALL'AMMINISTRAZIONE STATALE, IN RELAZIONE AGLI ONERI DEL PERSONALE DIPENDENTE PER IL BIENNIO CONTRATTUALE 2004-2005</t>
  </si>
  <si>
    <t>FONDO DA RIPARTIRE PER L'ATTUAZIONE DELLA CONTRATTAZIONE COLLETTIVA IN RELAZIONE ALL'ISTITUZIONE DELLA SEPARATA AREA DELLA VICEDIRIGENZA DEL PERSONALE DIPENDENTE DEL COMPARTO MINISTERI</t>
  </si>
  <si>
    <t>FONDO DA RIPARTIRE PER L'ATTUAZIONE DELL'ISTITUTO DEL REDDDITO MINIMO D'INSERIMENTO</t>
  </si>
  <si>
    <t>FONDO DA RIPARTIRE PER LE AREE SOTTOUTILIZZATE</t>
  </si>
  <si>
    <t>FONDO DA RIPARTIRE PER LE ASSUNZIONI DEI CORPI DI POLIZIA E DEL CORPO NAZIONALE DEI VIGILI DEL FUOCO</t>
  </si>
  <si>
    <t>FONDO DA RIPARTIRE PER LE FINALITA' PREVISTE DALLE DISPOSIZIONI DI CUI ALL'ELENCO N.1 ALLEGATO ALLA LEGGE FINANZIARIA 2008 PER LE QUALI NON SI DA' LUOGO ALLE RIASSEGNAZIONI DELLE SOMME VERSATE ALL'ENTRATA DEL BILANCIO DELLO STATO</t>
  </si>
  <si>
    <t>FONDO DA RIPARTIRE PER LE FINALITA' PREVISTE DALLE DISPOSIZIONI LEGISLATIVE DI CUI ALL'ELENCO 1 ALLEGATO ALLA LEGGE FINANZIARIA 2008, PER LE QUALI NON SI DA' LUOGO ALLE RIASSEGNAZIONI DELLE SOMME VERSATE ALL'ENTRATA DEL BILANCIO DELLO STATO</t>
  </si>
  <si>
    <t>FONDO DA RIPARTIRE PER LE FINALITA' PREVISTE DALLE DISPOSIZIONI LEGISLATIVE DI CUI ALL'ELENCO N. 1 ALLEGATO ALLA LEGGE FINANZIARIA 2008, PER LE QUALI NON SI DA' LUOGO ALLE RIASSEGNAZIONI DELLE SOMME VERSATE ALL'ENTRATA DEL BILANCIO DELLO STATO</t>
  </si>
  <si>
    <t>FONDO DA RIPARTIRE PER LE FINALITA' PREVISTE DALLE DISPOSIZIONI LEGISLATIVE DI CUI ALL'ELENCO N. 1 ALLEGATO ALLA LEGGE FINANZIARIA 2008, PER LE QUALI NON SI DA' LUOGO ALLE RIASSEGNAZIONI DELLE SOMME VERSATE ALL'ENTRATA DEL BILANCIO DELLO STATO.</t>
  </si>
  <si>
    <t>FONDO DA RIPARTIRE PER LE SPESE DI FUNZIONAMENTO CONNESSE ALLE ASSUNZIONI STRAORDINARIE NELLE FORZE DI POLIZIA</t>
  </si>
  <si>
    <t>FONDO DA RIPARTIRE PER LE SPESE DI FUNZIONAMENTO DELLA GIUSTIZIA</t>
  </si>
  <si>
    <t>FONDO DA RIPARTIRE PER L'ESCLUSIONE DALL'AMBITO DI APPLICAZIONE DELL'IMPOSTA REGIONALE SULLE ATTIVITA' PRODUTTIVE DELLE PERSONE FISICHE ESERCENTI ATTIVITA' COMMERCIALI OVVERO ARTI E PROFESSIONI CHE NON SI AVVALGONO DI LAVORATORI DIPENDENTI O ASSIMILATI</t>
  </si>
  <si>
    <t>FONDO DA RIPARTIRE PER L'ESTINZIONE DEI DEBITI PREGRESSI CONTRATTI DALLE AMMINISTRAZIONI CENTRALI DELLO STATO NEI CONFRONTI DI ENTI, SOCIETA', PERSONE FISICHE, ISTITUZIONI ED ORGANISMI VARI</t>
  </si>
  <si>
    <t>FONDO DA RIPARTIRE PER L'INTRODUZIONE DEL REDDITO DI CITTADINANZA</t>
  </si>
  <si>
    <t>FONDO DA RIPARTIRE PER L'ISCRIZIONE AGLI ALBI PROFESSIONALI E PER LE POLIZZE ASSICURATIVE PER LA COPERTURA DEI RISCHI A FAVORE DEI DIPENDENTI DELLE AMMINISTRAZIONI INCARICATI DELLA PROGETTAZIONE DI OPERE PUBBLICHE.</t>
  </si>
  <si>
    <t>FONDO DA RIPARTIRE PER L'ISTITUZIONE E PER LE ESIGENZE DEGLI UFFICI PERIFERICI DEL MINISTERO DEL LAVORO ECC.</t>
  </si>
  <si>
    <t>FONDO DA RIPARTIRE PER PRONTEGGIARE LE SPESE DERIVANTI DALL'ASSUNZIONE DI PERSONALE ALTAMENTE QUALIFICATO PRESSO LE STRUTTURE DELLA PRESIDENZA DEL CONSIGLIO DEI MINISTRI, DEI MINISTERI E DELL'AGENZIA PER LA COESIONE TERRITORIALE, PER L'ESERCIZIO DI FUNZIONI DI COORDINAMENTO, GESTIONE, MONITORAGGIO E CONTROLLO DEGLI INTERVENTI COFINANZIATI DAI FONDI STRUTTURALI EUROPEI</t>
  </si>
  <si>
    <t>FONDO DA RIPARTIRE PER PROVVEDERE AD EVENTUALI SOPRAVVENUTE MAGGIORI ESIGENZE DI SPESE PER CONSUMI INTERMEDI</t>
  </si>
  <si>
    <t>FONDO DA RIPARTIRE PER SPESE DI PERSONALE CONNESSE CON IL CONCORSO DELLE FORZE ARMATE IMPEGNATO NEI SERVIZI DI VIGILANZA FISSA AD OBIETTIVI SENSIBILI DI PERLUSTRAZIONE E PATTUGLIAMENTO</t>
  </si>
  <si>
    <t>FONDO DA RIPARTIRE TRA LE AMMINISTRAZIONI CENTRALI, DIVERSE DAL MINISTERO DEGLI AFFARI ESTERI, IMPEGNATE NELLE ATTIVITA' CONNESSE CON IL SEMESTRE ITALIANO DI PRESIDENZA DEL CONSIGLIO DELL'UNIONE EUROPEA</t>
  </si>
  <si>
    <t>FONDO DA TRASFERIRE ALLA PRESIDENZA DEL CONSIGLIO DEI MINISTRI PER INTERVENTI A FAVORE DELLE SOCIETA' DILETTANTISTICHE SPORTIVE</t>
  </si>
  <si>
    <t>FONDO DA TRASFERIRE ALLA PRESIDENZA DEL CONSIGLIO DEI MINISTRI PER LA DIFESA DEL SUOLO, IL DISSESTO IDROGEOLOGICO, IL RISANAMENTO AMBIENTALE E LE BONIFICHE</t>
  </si>
  <si>
    <t>FONDO DA TRASFERIRE ALLA PRESIDENZA DEL CONSIGLIO DEI MINISTRI PER L'ATTUAZIONE DEGLI INTERVENTI RELATIVI ALL'ORGANIZZAZIONE E ALLO SVOLGIMENTO DEL VERTICE G7 ANCHE PER ADEGUAMENTI DI NATURA INFRASTRUTTURALE E PER LE ESIGENZE DI SICUREZZA</t>
  </si>
  <si>
    <t>FONDO DA TRASFERIRE ALLA PRESIDENZA DEL CONSIGLIO DEI MINISTRI PER LE ESIGENZE DERIVANTI DAGLI EVENTI CALAMITOSI VERIFICATISI NELL'ANNO 2018 DA DESTINARE ALLE ESIGENZE PER INVESTIMENTI DELLE REGIONI E DELLE PROVINCE AUTONOME DI TRENTO E BOLZANO</t>
  </si>
  <si>
    <t>FONDO DA UTILIZZARE A REINTEGRO DELLE DOTAZIONI FINANZIARIE DEI PROGRAMMI DI SPESA</t>
  </si>
  <si>
    <t>FONDO DERIVANTE DALLE SANZIONI AMMINISTRATIVE IRROGATE DALL'AUTORITA' PER L'ENERGIA E IL GAS PER IL FINANZIAMENTO DI PROGETTI A VANTAGGIO DEI CONSUMATORI DI ENERGIA ELETTRICA E GAS</t>
  </si>
  <si>
    <t>FONDO DERIVANTE DALLE SANZIONI AMMINISTRATIVE IRROGATE DALL'AUTORITA' PER L'ENERGIA E IL GAS PER IL FINANZIAMENTO DI PROGETTI A VANTAGGIO DEI CONSUMATORI DI ENERGIA ELETTRICA E GAS E DEL SERVIZIO IDRICO INTEGRATO</t>
  </si>
  <si>
    <t>FONDO DERIVANTE DALLE SANZIONI AMMINISTRATIVE IRROGATE DALL'AUTORITA' PER L'ENERGIA ELETTRICA IL GAS E IL SISTEMA IDRICO PER IL FINANZIAMENTO DI PROGETTI A VANTAGGIO DEI CONSUMATORI DI ENERGIA ELETTRICA E GAS E DEL SERVIZIO IDRICO INTEGRATO</t>
  </si>
  <si>
    <t>FONDO DESTINATO A COMUNI INTERAMENTE CONFINANTI CON PAESI NON APPARTENENTI ALL'UNIONE EUROPEA PER IL PAGAMENTO DEI DEBITI CERTI, LIQUIDI ED ESIGIBILI, CONTRATTI CON ENTI E IMPRESE AVENTI SEDE LEGALE NEGLI STESSI PAESI ALLA DATA DEL 31/10/2019.</t>
  </si>
  <si>
    <t>FONDO DESTINATO AL FINANZIAMENTO DI MISURE PEREQUATIVE PER IL PERSONALE DELLE FORZE ARMATE, DELLE FORZE DI POLIZIA E DEL CORPO NAZIONALE DEI VIGILI DEL FUOCO</t>
  </si>
  <si>
    <t>FONDO DESTINATO ALLA CONCESSIONE DI CONTRIBUTI IN CONTO INTERESSI SU FINANZIAMENTI PER L'ACQUISTO DEGLI ALLOGGI DI PROPRIETA' DEGLI ISTITUTI AUTONOMI PER LE CASE POPOLARI DA PARTE DEI CONDUTTORI E DEI SOCI ASSEGNATARI DI ALLOGGI DI COOPERATIVE EDILIZIE A PROPRIETA' INDIVISA</t>
  </si>
  <si>
    <t>FONDO DESTINATO ALLE OPERAZIONI DI SOTTOSCRIZIONE DI AZIONI E DI CONCESSIONE DI GARANZIE DELLO STATO SU PASSIVITÀ DI NUOVA EMISSIONE E SULL'EROGAZIONE DI LIQUIDITA' DI EMERGENZA A FAVORE DI BANCA CARIGE</t>
  </si>
  <si>
    <t>FONDO DESTINATO ALLE OPERAZIONI DI SOTTOSCRIZIONE DI AZIONI E DI CONCESSIONE DI GARANZIE DELLO STATO SU PASSIVITÀ DI NUOVA EMISSIONE E SULL'EROGAZIONE DI LIQUIDITÀ DI EMERGENZA A FAVORE DI BANCA CARIGE</t>
  </si>
  <si>
    <t>FONDO DI COMPENSAZIONE DEGLI ONERI DEL SERVIZIO UNIVERSALE</t>
  </si>
  <si>
    <t>FONDO DI COMPENSAZIONE PER GLI INTERVENTI VOLTI A FAVORIRE LO SVILUPPO</t>
  </si>
  <si>
    <t>FONDO DI CONTINUITA' INFRASTRUTTURALE FINALIZZATO AL MANTENIMENTO DEGLI INVESTIMENTI NELL'AREA DI MALPENSA.</t>
  </si>
  <si>
    <t>FONDO DI CONTO CAPITALE DESTINATO AL RIPIANO DEI DEBITI NEI CONFRONTI DEGLI ENTI TERRITORIALI ISTITUITO IN ESITO AL RIACCERTAMENTO STRAORDINARIO DEI RESIDUI PASSIVI DI CUI AL DECRETO-LEGGE N. 66/2014</t>
  </si>
  <si>
    <t>FONDO DI CONTO CAPITALE DESTINATO AL RIPIANO DEI DEBITI NEI CONFRONTI DELLE REGIONI ISTITUITO IN ESITO AL RIACCERTAMENTO STRAORDINARIO DEI RESIDUI PASSIVI AI SENSI DELL'ART. 49, COMMA 2, LETTERA D) DEL DECRETO-LEGGE 66/2014</t>
  </si>
  <si>
    <t>FONDO DI GARANZIA A COPERTURA DEI FINANZIAMENTI CONTRATTI DALL'ORGANO COMMISSARIALE DI ILVA S.P.A. AL FINE DELLA REALIZZAZIONE DEGLI INVESTIMENTI NECESSARI AL RISANAMENTO AMBIENTALE, NONCHE' DI QUELLI DESTINATI AD INTERVENTI A FAVORE DI RICERCA, SVILUPPO E INNOVAZIONE, FORMAZIONE E OCCUPAZIONE.</t>
  </si>
  <si>
    <t>FONDO DI GARANZIA IN FAVORE DELLE IMPRESE OPERANTI NEL SETTORE AERONAUTICO</t>
  </si>
  <si>
    <t>FONDO DI GARANZIA PER L'ACCESSO ALL'APE</t>
  </si>
  <si>
    <t>FONDO DI GARANZIA PER L'ACCESSO DELLE IMPRESE CON MENO DI 50 ADDETTI AL FINANZIAMENTO PER LA CORRESPONSIONE DEL TRATTAMENTO DI FINE RAPPORTO IN BUSTA PAGA</t>
  </si>
  <si>
    <t>FONDO DI INTERVENTO INTEGRATIVO DA RIPARTIRE TRA LE REGIONI PER LA CONCESSIONE DEI PRESTITI D'ONORE E L'EROGAZIONE DI BORSE DI STUDIO</t>
  </si>
  <si>
    <t>FONDO DI PARTE CORRENTE DESTINATO AL RIPIANO DEI DEBITI NEI CONFRONTI DEGLI ENTI TERRITORIALI ISTITUITO IN ESITO AL RIACCERTAMENTO STRAORDINARIO DEI RESIDUI PASSIVI DI CUI AL DECRETO-LEGGE N. 66/2014</t>
  </si>
  <si>
    <t>FONDO DI PARTE CORRENTE DESTINATO AL RIPIANO DEI DEBITI NEI CONFRONTI DELLE REGIONI ISTITUITO IN ESITO AL RIACCERTAMENTO STRAORDINARIO DEI RESIDUI PASSIVI AI SENSI DELL'ART. 49, COMMA 2, LETTERA D) DEL DECRETO-LEGGE 66/2014</t>
  </si>
  <si>
    <t>FONDO DI RISERVA PER LE SPESE DERIVANTI DALLA PROROGA DELLE MISSIONI INTERNAZIONALI DI PACE</t>
  </si>
  <si>
    <t>FONDO DI RISOLUZIONE UNICO PER IL SETTORE BANCARIO</t>
  </si>
  <si>
    <t>FONDO DI RISTORO FINANZIARIO IN FAVORE DEI RISPARMIATORI</t>
  </si>
  <si>
    <t>FONDO DI ROTAZIONE PER LA CONCESSIONE DI ANTICIPAZIONI ALLE REGIONI IN SITUAZIONE DI SQUILIBRIO FINANZIARIO</t>
  </si>
  <si>
    <t>FONDO DI ROTAZIONE PER LA SOLIDARIETA' ALLE VITTIME DEI REATI DI TIPO MAFIOSO</t>
  </si>
  <si>
    <t>FONDO DI ROTAZIONE PER LA SOLIDARIETA' ALLE VITTIME DEI REATI DI TIPO MAFIOSO, DELLE RICHIESTE ESTORSIVE E DELL'USURA</t>
  </si>
  <si>
    <t>FONDO DI ROTAZIONE PER LA SOLIDARIETA' ALLE VITTIME DEI REATI DI TIPO MAFIOSO, DELLE RICHIESTE ESTORSIVE, DELL'USURA E DEI REATI INTENZIONALI VIOLENTI</t>
  </si>
  <si>
    <t>FONDO DI ROTAZIONE PER LA SOLIDARIETA' ALLE VITTIME DEI REATI DI TIPO MAFIOSO, DELLE RICHIESTE ESTORSIVE, DELL'USURA E DEI REATI INTENZIONALI VIOLENTI.</t>
  </si>
  <si>
    <t>FONDO DI SOLIDARIETA' A TUTELA DEL CONIUGE IN STATO DI BISOGNO</t>
  </si>
  <si>
    <t>FONDO DI SOLIDARIETA' CIVILE IN FAVORE DELLE VITTIME DI REATI CONNESSI IN OCCASIONE DI MANIFESTAZIONI SPORTIVE O DI DIVERSA NATURA</t>
  </si>
  <si>
    <t>FONDO DI SOLIDARIETA' NAZIONALE-INTERVENTI INDENNIZZATORI</t>
  </si>
  <si>
    <t>FONDO DI SOLIDARIETA' PER I MUTUI PER L'ACQUISTO DELLA PRIMA CASA</t>
  </si>
  <si>
    <t>FONDO EMERGENZIALE A TUTELA DELLE FILIERE IN CRISI DEL SETTORE ZOOTECNICO</t>
  </si>
  <si>
    <t>FONDO FINALIZZATO A REINTEGRARE L'INAIL DELL'ONERE CONSEGUENTE ALLA COPERTURA ASSICURATIVA DEI SOGGETTI COINVOLTI IN ATTIVITA' DI VOLONTARIATO A FINI DI UTILITA' SOCIALE</t>
  </si>
  <si>
    <t>FONDO FINALIZZATO AL MIGLIORAMENTO DELL'EFFICIENZA ENERGETICA E LA RIDUZIONE DELLE EMISSIONI AMBIENTALI DELLE AUTOVETTURE DA NOLEGGIO</t>
  </si>
  <si>
    <t>FONDO FINALIZZATO ALLA ASSEGNAZIONE DI CONTRIBUTI PER PROMOZIONE DEL LIBRO E DEI PRODOTTI EDITORIALI DI ELEVATO VALORE CULTURALE</t>
  </si>
  <si>
    <t>FONDO FINALIZZATO ALLA CONCESSIONE DI UN CONTRIBUTO IN CONTO INTERESSI ALLE REGIONI A STATUTO ORDINARIO SU OPERAZIONI DI INDEBITAMENTO ATTIVATE NELL'ANNO 2015.</t>
  </si>
  <si>
    <t>FONDO FINALIZZATO ALLE ASSUNZIONI IN DEROGA DELLA POLIZIA DI STATO, DEL CORPO DEI VIGILI DEL FUOCO, DELL'ARMA DEI CARABINIERI, DEL CORPO DELLA GUARDIA DI FINANZA, DEL CORPO DI POLIZIA PENITENZIARIA E DEL CORPO FORESTALE DELLO STATO PER LE ESIGENZE CONNESSE ALLA TUTELA DELL'ORDINE PUBBLICO, ALLA PREVENZIONE ED AL CONTRASTO DEL CRIMINE, ALLA REPRESSIONE DELLE FRODI E DELLE VIOLAZIONI DEGLI OBBLIGHI FISCALI ED ALLA TUTELA DEL PATRIMONIO AGROFORESTALE</t>
  </si>
  <si>
    <t>FONDO FINALIZZATO ALL'EFFICIENTAMENTO DEL PARCO DEI GENERATORI DI ENERGIA ELETTRICA PRODOTTA NEI RIFUGI DI MONTAGNA</t>
  </si>
  <si>
    <t>FONDO FINALIZZATO ALL'EROGAZIONE DEI CONTRIBUTI ALLE IMPRESE CHE PARTECIPANO ALLA REALIZZAZIONE DELL'IPCEI - IMPORTANTE PROGETTO DI INTERESSE COMUNE EUROPEO SULLA MICROELETTRONICA</t>
  </si>
  <si>
    <t>FONDO FINALIZZATO ALL'EROGAZIONE DI BUONI VACANZE</t>
  </si>
  <si>
    <t>FONDO INDIVISO PER LA CONCESSIONE DI INDENNIZZI E DI CONTRIBUTI PER DANNI DI GUERRA</t>
  </si>
  <si>
    <t>FONDO INFRASTRUTTURE FERROVIARIE, STRADALI E RELATIVO A OPERE DI INTERESSE STRATEGICO</t>
  </si>
  <si>
    <t>FONDO INFRASTRUTTURE FERROVIARIE, STRADALI E RELATIVO A OPERE DI INTERESSE STRATEGICO NONCHE' PER GLI INTERVENTI DI COMPETENZA DEI COMUNI DI VENEZIA E CHIOGGIA</t>
  </si>
  <si>
    <t>FONDO INFRASTRUTTURE FERROVIARIE, STRADALI E RELATIVO A OPERE DI INTERESSE STRATEGICO NONCHE' PER GLI INTERVENTI DI CUI ALL'ARTICOLO 6 DELLA LEGGE 29 NOVEMBRE 1984, N. 798</t>
  </si>
  <si>
    <t>FONDO NAZIONALE DI GARANZIA PER IL CONSUMATORE DI PACCHETTO TURISTICO</t>
  </si>
  <si>
    <t>FONDO NAZIONALE INTEGRATIVO PER LA SICUREZZA DEL TURISMO IN MONTAGNA</t>
  </si>
  <si>
    <t>FONDO NAZIONALE ORDINARIO PER GLI INVESTIMENTI</t>
  </si>
  <si>
    <t>FONDO NAZIONALE PER L'ACCOGLIENZA DEI MINORI STRANIERI NON ACCOMPAGNATI</t>
  </si>
  <si>
    <t>FONDO NAZIONALE PER L'INFANZIA E L'ADOLESCENZA FINALIZZATO ALLA REALIZZAZIONE DI INTERVENTI A LIVELLO NAZIONALE, REGIONALE E LOCALE</t>
  </si>
  <si>
    <t>FONDO OCCORRENTE PER GLI INTERVENTI DELL'EDITORIA</t>
  </si>
  <si>
    <t>FONDO OCCORRENTE PER GLI INVESTIMENTI DEL DIPARTIMENTO DELL'EDITORIA</t>
  </si>
  <si>
    <t>FONDO OCCORRENTE PER IL FINANZIAMENTO DEI PROGRAMMI DI INFRASTRUTTURE DA ESEGUIRE NEL QUADRO DEGLI ACCORDI DI COMUNE DIFESA, CON CONTRIBUTI MULTINAZIONALI</t>
  </si>
  <si>
    <t>FONDO OCCORRENTE PER IL FINANZIAMENTO DELLE ATTIVITA' DI RICERCA CORRENTE E FINALIZZATA, NONCHE' DI SPERIMENTAZIONE IN MATERIA SANITARIA.</t>
  </si>
  <si>
    <t>FONDO OCCORRENTE PER IL FUNZIONAMENTO DELL'ISTITUTO SUPERIORE DI SANITA</t>
  </si>
  <si>
    <t>FONDO OCCORRENTE PER IL FUNZIONAMENTO DELL'ISTITUTO SUPERIORE DI SANITA'</t>
  </si>
  <si>
    <t>FONDO OCCORRENTE PER IL PAGAMENTO DEGLI INDENNIZZI AI CITTADINI ITALIANI PER BENI, DIRITTI E INTERESSI PERDUTI A SEGUITO DI PROVVEDIMENTI DELLE AUTORITA' LIBICHE</t>
  </si>
  <si>
    <t>FONDO OCCORRENTE PER L'ATTUAZIONE DELLO STATUTO SPECIALE DELLA REGIONE FRIULI VENEZIA GIULIA IN MATERIA DI FINANZA REGIONALE</t>
  </si>
  <si>
    <t>FONDO OCCORRENTE PER LE ASSUNZIONI DI RICERCATORI DELLE UNIVERSITA' E DEGLI ENTI ED ISTITUZIONI DI RICERCA</t>
  </si>
  <si>
    <t>FONDO PER ASSICURARE AGLI ENTI TERRITORIALI LA LIQUIDITA' NECESSARIA PER I PAGAMENTI DEI DEBITI CERTI, LIQUIDI ED ESIGIBILI</t>
  </si>
  <si>
    <t>FONDO PER ASSICURARE ALL'ENTE STRUMENTALE CROCE ROSSA ITALIANA LA LIQUIDITA' NECESSARIA PER LA RIDUZIONE DEL DEBITO NEI CONFRONTI DEL SISTEMA BANCARIO.</t>
  </si>
  <si>
    <t>FONDO PER ATTIVITA' DI STUDIO E RICERCA SULLE INTERAZIONI E SUGLI EFFETTI DELLE SOSTANZE INQUINANTI SULLA SALUTE UMANA E SULL'AMBIENTE, ALLO SCOPO DI FAVORIRE LA RIDUZIONE DELLE EMISSIONI PERICOLOSE</t>
  </si>
  <si>
    <t>FONDO PER ESIGENZE INDIFFERIBILI CONNESSO AD INTERVENTI NON AVENTI RIFLESSI SULL'INDEBITAMENTO NETTO DELLA PUBBLICA AMMINISTRAZIONE</t>
  </si>
  <si>
    <t>FONDO PER FAR FRONTE ALLE ESIGENZE CHE DERIVANO DAL DIFFERIMENTO DI RISCOSSIONE A SEGUITO DI EVENTI CALAMITOSI, DISPOSTO AI SENSI DELL'ARTICOLO 9 DELLA LEGGE 27 LUGLIO 2000, N. 212</t>
  </si>
  <si>
    <t>FONDO PER FAVORIRE IL POTENZIAMENTO, LA SOSTITUZIONE E L'AMMODERNAMENTO DELLE UNITA' NAVALI DESTINATE AL TRASPORTO PUBBLICO LOCALE EFFETTUATO PER VIA MARITTIMA, FLUVIALE E LACUALE</t>
  </si>
  <si>
    <t>FONDO PER FAVORIRE LO SVILUPPO ECONOMICO E SOCIALE DELLE ZONE FRANCHE URBANE</t>
  </si>
  <si>
    <t>FONDO PER GLI INCENTIVI ALL'ASSUNZIONE DI GIOVANI LAVORATORI AGRICOLI</t>
  </si>
  <si>
    <t>FONDO PER GLI INTERVENTI AGEVOLATIVI ALLE IMPRESE</t>
  </si>
  <si>
    <t>FONDO PER GLI INTERVENTI DI RICOSTRUZIONE E SVILUPPO DEI COMUNI DELLA PROVINCIA DI SONDRIO E DELLE ADIACENTI ZONE DELLE PROVINCE DI BERGAMO, BRESCIA E COMO COLPITI DALLE ECCEZIONALI AVVERSITA' ATMOSFERICHE DEI MESI DI LUGLIO ED AGOSTO 1987</t>
  </si>
  <si>
    <t>FONDO PER GLI INTERVENTI DI SICUREZZA SUSSIDIARIA A CARICO DELLO STATO</t>
  </si>
  <si>
    <t>FONDO PER GLI INTERVENTI FINALIZZATI A MISURE DI SOSTEGNO E INCENTIVAZIONE IN FAVORE DELLE IMPRESE DEI DISTRETTI DEL SETTORE TESSILE E DELL'ABBIGLIAMENTO</t>
  </si>
  <si>
    <t>FONDO PER GLI INTERVENTI FINALIZZATI A PROMUOVERE L'UTILIZZO DI GPL E METANO PER AUTOTRAZIONE</t>
  </si>
  <si>
    <t>FONDO PER GLI INTERVENTI IN FAVORE DEL SETTORE DELL'AUTOTRASPORTO</t>
  </si>
  <si>
    <t>FONDO PER GLI INVESTIMENTI DEL GRUPPO FERROVIE DELLO STATO S.P.A.</t>
  </si>
  <si>
    <t>FONDO PER GLI INVESTIMENTI NEL SETTORE LATTIERO CASEARIO</t>
  </si>
  <si>
    <t>FONDO PER GLI ONERI DI GESTIONE DELL'AGENZIA ITALIANA DEL FARMACO</t>
  </si>
  <si>
    <t>FONDO PER I PROGETTI DI RICERCA.</t>
  </si>
  <si>
    <t>FONDO PER IL COMPLETAMENTO DEGLI INTERVENTI A TOTALE CARICO DELLO STATO PER LA RICOSTRUZIONE E RIPARAZIONE EDILIZIA NELLE ZONE DEL BELICE COLPITE DAL TERREMOTO DEL 1968.</t>
  </si>
  <si>
    <t>FONDO PER IL CONCORSO AL RIMBORSO ALLE REGIONI PER L'ACQUISTO DEI MEDICINALI INNOVATIVI</t>
  </si>
  <si>
    <t>FONDO PER IL CREDITO ALLE AZIENDE VITTIME DI MANCATI PAGAMENTI</t>
  </si>
  <si>
    <t>FONDO PER IL FINANZIAMENTO DEI PROGRAMMI REGIONALI DI SVILUPPO</t>
  </si>
  <si>
    <t>FONDO PER IL FINANZIAMENTO DEI SERVIZI PUBBLICI DI VIAGGIATORI E MERCI SULLA MEDIA E LUNGA PERCORRENZA</t>
  </si>
  <si>
    <t>FONDO PER IL FINANZIAMENTO DEL SERVIZIO UNIVERSALE DI TELECOMUNICAZIONI</t>
  </si>
  <si>
    <t>FONDO PER IL FINANZIAMENTO DEL TRASPORTO PUBBLICO LOCALE, ANCHE FERROVIARIO, NELLE REGIONI A STATUTO ORDINARIO</t>
  </si>
  <si>
    <t>FONDO PER IL FINANZIAMENTO DELLA RIFORMA DEGLI AMMORTIZZATORI SOCIALI, DEI SERVIZI PER IL LAVORO E DELLE POLITICHE ATTIVE</t>
  </si>
  <si>
    <t>FONDO PER IL FINANZIAMENTO DELL'ASSEGNO DI DISOCCUPAZIONE (ASDI)</t>
  </si>
  <si>
    <t>FONDO PER IL FINANZIAMENTO DELLE AGEVOLAZIONI FISCALI FINALIZZATE ALL'ACQUISTO DI DISPOSITIVI DI ALLARME VOLTI A PREVENIRE L'ABBANDONO DEI BAMBINI NEI VEICOLI</t>
  </si>
  <si>
    <t>FONDO PER IL FINANZIAMENTO DELLE INIZIATIVE PROMOSSE DALLA CONFEDERAZIONE DELLE ASSOCIAZIONE COMBATTENTISTICHE E PARTIGIANE</t>
  </si>
  <si>
    <t>FONDO PER IL FINANZIAMENTO DELLE INIZIATIVE PROMOSSE DALLA CONFEDERAZIONE DELLE ASSOCIAZIONE COMBATTENTISTICHE E PARTIGIANE PER LE CELEBRAZIONI DEL SETTANTESIMO ANNIVERSARIO DELLA RESISTENZA E DELLE GUERRA DI LIBERAZIONE</t>
  </si>
  <si>
    <t>FONDO PER IL FINANZIAMENTO DELLE ZONE FRANCHE URBANE</t>
  </si>
  <si>
    <t>FONDO PER IL FINANZIAMENTO DI INTERVENTI A FAVORE DELL' INCREMENTO DELL' OCCUPAZIONE GIOVANILE E DELLE DONNE</t>
  </si>
  <si>
    <t>FONDO PER IL FINANZIAMENTO DI INTERVENTI E MISURE AGEVOLATIVE PER LA COSTITUZIONE DI POSIZIONI ASSICURATIVE RELATIVE AI PERIODI MATURATI IN DIVERSI REGIMI PENSIONISTICI</t>
  </si>
  <si>
    <t>FONDO PER IL FINANZIAMENTO DI PROGETTI INNOVATIVI, ANCHE RELATIVI ALLA RICERCA E ALLO SVILUPPO TECNOLOGICO NEL CAMPO DELLA SHELF LIFE DEI PRODOTTI ALIMENTARI E DEL CONFEZIONAMENTO DEI MEDESIMI, FINALIZZATI ALLA LIMITAZIONE DEGLI SPRECHI E ALL'IMPIEGO DELLE ECCEDENZE.</t>
  </si>
  <si>
    <t>FONDO PER IL FINANZIAMENTO DI UN PIANO STRAORDINARIO DI BONIFICA DELLE DISCARICHE ABUSIVE</t>
  </si>
  <si>
    <t>FONDO PER IL FUNZIONAMENTO DEL COMITATO PER L'EMERSIONE DEL LAVORO NON REGOLARE</t>
  </si>
  <si>
    <t>FONDO PER IL GIOCO D'AZZARDO PATOLOGICO</t>
  </si>
  <si>
    <t>FONDO PER IL MIGLIORAMENTO DELL'EFFICIENZA DEI VEICOLI ADIBITI AL SERVIZIO DI TRASPORTO DEGLI AMMALATI E DEI FERITI EFFETTUATO DAGLI ENTI DI ASSISTENZA E DI PRONTO SOCCORSO</t>
  </si>
  <si>
    <t>FONDO PER IL PAGAMENTO DEI CANONI DI LOCAZIONE DEGLI IMMOBILI CONFERITI DALLO STATO AD UNO O PIU' FONDI IMMOBILIARI</t>
  </si>
  <si>
    <t>FONDO PER IL PAGAMENTO DELLE INDENNITA' RELATIVE ALLA PARTECIPAZIONE AI TIROCINI FORMATIVI E DI ORIENTAMENTO NELL'AMBITO DELLA P.A.</t>
  </si>
  <si>
    <t>FONDO PER IL PAGAMENTO DELLE INDENNITÀ RELATIVE ALLA PARTECIPAZIONE AI TIROCINI FORMATIVI E DI ORIENTAMENTO NELL'AMBITO DELLA P.A.</t>
  </si>
  <si>
    <t>FONDO PER IL PASSAGGIO AL DIGITALE</t>
  </si>
  <si>
    <t>FONDO PER IL POTENZIAMENTO DEGLI INTERVENTI E DELLE DOTAZIONI STRUMENTALI IN MATERIA DI PROTEZIONE CIBERNETICA E DI SICUREZZA INFORMATICA NAZIONALI</t>
  </si>
  <si>
    <t>FONDO PER IL RIMBORSO ALL'INAIL DELL'ONERE SOSTENUTO PER LA COPERTURA DEGLI OBBLIGHI ASSICURATIVI CONTRO LE MALATTIE E GLI INFORTUNI DEI SOGGETTI COINVOLTI IN ATTIVITA' DI VOLONTARIATO A FINI DI UTILITA' SOCIALE.</t>
  </si>
  <si>
    <t>FONDO PER IL RIORDINO DELLE CARRIERE DEL PERSONALE NON DIRIGENTE DEL CORPO NAZIONALE DEI VIGILI DEL FUOCO E PER LA VALORIZZAZIONE DELLE PECULIARI CONDIZIONI DI IMPIEGO PROFESSIONALE.</t>
  </si>
  <si>
    <t>FONDO PER IL SOSTEGNO ALLE ATTIVITÀ DELLO SPETTACOLO DI MUSICA DAL VIVO NON GIÀ FINANZIATI A VALERE SUL FUS</t>
  </si>
  <si>
    <t>FONDO PER IL SOSTEGNO DEI GIOVANI E PER FAVORIRE LA MOBILITA' DEGLI STUDENTI</t>
  </si>
  <si>
    <t>FONDO PER IL SOSTEGNO DEI GIOVANI E PER FAVORIRE LA MOBILITA' DEGLI STUDENTI E CONTRIBUTO ALLA SCUOLA DI ATENEO PER LA FORMAZIONE EUROPEA JEAN MONNET</t>
  </si>
  <si>
    <t>FONDO PER IL SOSTEGNO DELLA DOMANDA FINALIZZATA AD OBIETTIVI DI EFFICIENZA ENERGETICA, ECOCOMPATIBILITA' E DI MIGLIORAMENTO DELLA SICUREZZA SUL LAVORO</t>
  </si>
  <si>
    <t>FONDO PER IL SOSTEGNO DELLE PERSONE CON DISABILITA' GRAVE PRIVE DI SOSTEGNO FAMILIARE</t>
  </si>
  <si>
    <t>FONDO PER IL TRASFERIMENTO TECNOLOGICO</t>
  </si>
  <si>
    <t>FONDO PER INTERVENTI PER LA RICOSTRUZIONE E MESSA IN SICUREZZA DEL TERRITORIO NELLE ZONE INTERESSATE DA EVENTI EMERGENZIALI PREGRESSI</t>
  </si>
  <si>
    <t>FONDO PER INTERVENTI STRAORDINARI VOLTI A RILANCIARE IL DIALOGO CON I PAESI AFRICANI PER LE ROTTE MIGRATORIE</t>
  </si>
  <si>
    <t>FONDO PER INTERVENTI URGENTI E INDIFFERIBILI</t>
  </si>
  <si>
    <t>FONDO PER LA CONCESSIONE DELLA GARANZIA DELLO STATO PER LA CESSIONE DI DEBITI DELLE PUBBLICHE AMMINISTRAZIONI</t>
  </si>
  <si>
    <t>FONDO PER LA CONCESSIONE DI AGEVOLAZIONI FINANZIARIE AGLI IMPRENDITORI AGRICOLI ED AI COLTIVATORI DIRETTI IN RELAZIONE ALL'ACQUISIZIONE DI PROPRIETA' FONDIARIE</t>
  </si>
  <si>
    <t>FONDO PER LA CONCESSIONE DI CONTRIBUTI A FAVORE DEI SOGGETTI ESERCENTI ATTIVITA' DI IMPRESA, DI LAVORO AUTONOMO, DI REDDITO AGRARIO, NONCHE' TITOLARI DI PARTITA IVA, DANNEGGIATI DALLO STATO DI EMERGENZA DA COVID-19 E CHE HANNO DOMICILIO FISCALE O LA SEDE OPERATIVA NEI TERRITORI COLPITI DA EVENTI CALAMITOSI CLASSIFICATI TOTALMENTE MONTANI</t>
  </si>
  <si>
    <t>FONDO PER LA CONCESSIONE DI CONTRIBUTI RELATIVI AGLI INTERVENTI DA REALIZZARE DAGLI ENTI LOCALI PER IL RISANAMENTO ED IL RECUPERO DELL'AMBIENTE E PER LA TUTELA DEI BENI CULTURALI</t>
  </si>
  <si>
    <t>FONDO PER LA CONCESSIONE DI UN CREDITO D' IMPOSTA AI DATORI DI LAVORO CHE, NEL PERIODO COMPRESO TRA IL 1° GENNAIO 2008 ED IL 31 DICEMBRE 2008, INCREMENTANO IL NUMERO DEI LAVORATORI DIPENDENTI CON CONTRATTO DI LAVORO A TEMPO INDETERMINATO, NELLE AREE DELLE REGIONI CALABRIA, CAMPANIA, PUGLIA, SICILIA, BASILICATA, SARDEGNA, ABRUZZO E MOLISE</t>
  </si>
  <si>
    <t>FONDO PER LA CONTINUITA' DEI CANTIERI ED IL PERFEZIONAMENTO DEGLI ATTI CONTRATTUALI FINALIZZATI ALL'AVVIO DEI LAVORI</t>
  </si>
  <si>
    <t>FONDO PER LA CONTRIBUZIONE ALLE SPESE DELL'AUTORITA' PER LA PROTEZIONE DEI DATI PERSONALI</t>
  </si>
  <si>
    <t>FONDO PER LA COPERTURA DELLA GARANZIA DELLO STATO IN FAVORE DI SACE SPA PER LE OPERAZIONI RIGUARDANTI SETTORI STRATEGICI PER L'ECONOMIA ITALIANA CONNESSE A RISCHI NON DI MERCATO</t>
  </si>
  <si>
    <t>FONDO PER LA COPERTURA DELLA GARANZIA DELLO STATO IN FAVORE DI SACE SPA PER OPERAZIONI A SUPPORTO DELLE ESPORTAZIONI E DELL'INTERNAZIONALIZZAZIONE DELL'ECONOMIA ITALIANA</t>
  </si>
  <si>
    <t>FONDO PER LA COPERTURA DELLE GARANZIE CONCESSE IN FAVORE DI SACE NELL'AMBITO DELLE MISURE DI SOSTEGNO ALLA LIQUIDITA' DELLE IMPRESE</t>
  </si>
  <si>
    <t>FONDO PER LA CORRESPONSIONE DEGLI INTERESSI PASSIVI MATURATI DAI COMUNI PER IL RITARDATO PAGAMENTO DEI FORNITORI</t>
  </si>
  <si>
    <t>FONDO PER LA DEFINIZIONE DEL CONTENZIOSO AMMINISTRATIVO DERIVANTE DALLA SENTENZA DEL CONSIGLIO DI STATO N. 1291 DEL 12 MARZO 2015 E DAL RICORSO N. 7234 DEL 2014 PENDENTE INNANZI AL TRIBUNALE AMMINISTRATIVO REGIONALE DEL LAZIO</t>
  </si>
  <si>
    <t>FONDO PER LA DIFFUSIONE DEI SERVIZI DI MEDIA AUDIOVISIVI IN AMBITO LOCALE - MISURE COMPENSATIVE E INDENNIZZI</t>
  </si>
  <si>
    <t>FONDO PER LA DIFFUSIONE DI SERVIZI DI MEDIA AUDIOVISIVI IN AMBITO LOCALE</t>
  </si>
  <si>
    <t>FONDO PER LA FINANZA D'IMPRESA</t>
  </si>
  <si>
    <t>FONDO PER LA FORMAZIONE E L'AGGIORNAMENTO DELLA DIRIGENZA</t>
  </si>
  <si>
    <t>FONDO PER LA GESTIONE E LA FUNZIONALITA' DELLA FLOTTA AEREA ANTINCENDIO</t>
  </si>
  <si>
    <t>FONDO PER LA MOBILITA' SOSTENIBILE NELLE AREE URBANE</t>
  </si>
  <si>
    <t>FONDO PER LA PIATTAFORMA ITALIANA PER LO SVILUPPO DELLE TECNOLOGIE DELL'IDROGENO E DELLE CELLE A COMBUSTIBILE</t>
  </si>
  <si>
    <t>FONDO PER LA POTABILIZZAZIONE, MICROFILTRAZIONE E DOLCIFICAZIONE DELLE ACQUE DI RUBINETTO</t>
  </si>
  <si>
    <t>FONDO PER LA PREDISPOSIZIONE DI UN PIANO STRAORDINARIO DI INDAGINE E DI APPROFONDIMENTO VOLTO ALLA VERIFICA DELLO STATO DI QUALITA' DELLE MATRICI NATURALI NELLA LOCALITA' BURGESI DEL COMUNE DI UGENTO</t>
  </si>
  <si>
    <t>FONDO PER LA PREVENZIONE CONTRO IL RICICLAGGIO DEL DENARO, PER IL CONTRASTO DEL FINANZIAMENTO DEL TERRORISMO E PER IL RELATIVO CONGELAMENTO DEI FONDI E DELLE RISORSE ECONOMICHE</t>
  </si>
  <si>
    <t>FONDO PER LA PRODUZIONE, LA DISTRIBUZIONE, L'ESERCIZIO E LE INDUSTRIE TECNICHE</t>
  </si>
  <si>
    <t>FONDO PER LA PROGETTAZIONE DIRETTA DEI LAVORI</t>
  </si>
  <si>
    <t>FONDO PER LA PROGETTAZIONE E LA REALIZZAZIONE DI ITINERARI TURISTICI A PIEDI DENOMINATI \CAMMINI\""</t>
  </si>
  <si>
    <t>FONDO PER LA PROGRAMMAZIONE DELLO SVILUPPO DEL SISTEMA UNIVERSITARIO, RELATIVO AL FINANZIAMENTO DI SPECIFICHE INIZIATIVE, ATTIVITA' E PROGETTI, IVI COMPRESE QUELLO DI NUOVE INIZIATIVE DIDATTICHE</t>
  </si>
  <si>
    <t>FONDO PER LA PROMOZIONE DEI PRODOTTI DI QUARTA GAMMA</t>
  </si>
  <si>
    <t>FONDO PER LA PROMOZIONE DEL LIBRO E DELLA LETTURA</t>
  </si>
  <si>
    <t>FONDO PER LA PROMOZIONE DI NUOVA EDILIZIA AD ALTA EFFICIENZA ENERGETICA</t>
  </si>
  <si>
    <t>FONDO PER LA PROMOZIONE, IL SOSTEGNO E LA VALORIZZAZIONE DELLE BANDE MUSICALI</t>
  </si>
  <si>
    <t>FONDO PER LA RAZIONALIZZAZIONE DEGLI SPAZI</t>
  </si>
  <si>
    <t>FONDO PER LA REALIZZAZIONE DEL PIANO "LA BUONA SCUOLA"</t>
  </si>
  <si>
    <t>FONDO PER LA REALIZZAZIONE DI INTERVENTI IN FAVORE DEL SISTEMA AUTOSTRADALE</t>
  </si>
  <si>
    <t>FONDO PER LA REALIZZAZIONE DI PROGRAMMI DI INVESTIMENTO PLURIENNALE PER ESIGENZA DI DIFESA NAZIONALE, DERIVANTI ANCHE DA ACCORDI INTERNAZIONALI</t>
  </si>
  <si>
    <t>FONDO PER LA REALIZZAZIONE DI UN PROGETTO PER LA VALORIZZAZIONE CULTURALE, AMBIENTALE, TURISTICA E ARCHITETTONICA DELL'ABBAZIA DELLA SANTISSIMA TRINITA' DI CAVA DE' TIRRENI</t>
  </si>
  <si>
    <t>FONDO PER LA RESTITUZIONE AI COMUNI PER I RINNOVI CONTRATTUALI DEI SEGRETARI COMUNALI E PROVINCIALI</t>
  </si>
  <si>
    <t>FONDO PER LA REVISIONE DEL SISTEMA PENSIONISTICO ATTRAVERSO L'INTRODUZIONE DI FORME DI PENSIONAMENTO ANTICIPATO E MISURE PER INCENTIVARE L'ASSUNZIONE DI LAVORATORI GIOVANI.</t>
  </si>
  <si>
    <t>FONDO PER LA RIDUZIONE DEL CARICO FISCALE SUI LAVORATORI DIPENDENTI</t>
  </si>
  <si>
    <t>FONDO PER LA RIDUZIONE DEL PREZZO ALLA POMPA DEI CARBURANTI NELLE REGIONI INTERESSATE DALLA ESTRAZIONE DI IDROCARBURI LIQUIDI E GASSOSI</t>
  </si>
  <si>
    <t>FONDO PER LA RIPARTIZIONE DELLE QUOTE ANNUALI DI LIMITI DI IMPEGNO E DI CONTRIBUTI PLURIENNALI REVOCATI</t>
  </si>
  <si>
    <t>FONDO PER LA SOTTOSCRIZIONE DI QUOTE O AZIONI DI ORGANISMI DI INVESTIMENTO COLLETTIVO DEL RISPARMIO E FONDI DI INVESTIMENTO, GESTITI DA SOCIETÀ DI GESTIONE DEL RISPARMIO PER ACQUISTO E VALORIZZAZIONE DI IMMOBILI DESTINATI AD ATTIVITÀ TURISTICO-RICETTIVE</t>
  </si>
  <si>
    <t>FONDO PER LA TUTELA DEI MARCHI STORICI DI INTERESSE NAZIONALE</t>
  </si>
  <si>
    <t>FONDO PER LA TUTELA E LO SVILUPPO ECONOMICO-SOCIALE DELLE ISOLE MINORI</t>
  </si>
  <si>
    <t>FONDO PER LA VALORIZZAZIONE DEL MERITO DEL PERSONALE DOCENTE</t>
  </si>
  <si>
    <t>FONDO PER LA VALORIZZAZIONE DEL PERSONALE DEL CORPO NAZIONALE DEI VIGILI DEL FUOCO.</t>
  </si>
  <si>
    <t>FONDO PER LA VALORIZZAZIONE E LA PROMOZIONE DELLE REALTA' SOCIOECONOMICHE DELLE ZONE APPARTENENTI ALLE REGIONI DI CONFINE</t>
  </si>
  <si>
    <t>FONDO PER LA VALORIZZAZIONE, LA PROMOZIONE E LA TUTELA , IN ITALIA E ALL'ESTERO, DELLE IMPRESE E DEI PRODOTTI AGRICOLI E AGROALIMENTARI</t>
  </si>
  <si>
    <t>FONDO PER LA VALORIZZAZIONE, LA PROMOZIONE E LA TUTELA, IN ITALIA E ALL'ESTERO, DELLE IMPRESE E DEI PRODOTTI AGRICOLI E AGROALIMENTARI</t>
  </si>
  <si>
    <t>FONDO PER L'ACCELERAZIONE DELLE ATTIVITÁ DI RICOSTRUZIONE A SEGUITO DEGLI EVENTI SISMICI DEL 2016 E 2017</t>
  </si>
  <si>
    <t>FONDO PER L'ACCESSO AL CREDITO PER L'ACQUISTO DELLA PRIMA CASA DA PARTE DELLE GIOVANI COPPIE O DEI NUCLEI FAMILIARI MONOGENITORIALI CON FIGLI MINORI</t>
  </si>
  <si>
    <t>FONDO PER L'AMMODERNAMENTO DELLE DOTAZIONI STRUMENTALI E DELLE ATTREZZATURE ANCHE DI PROTEZIONE PERSONALE IN USO ALLE FORZE ARMATE, ALLE FORZE DI POLIZIA E AL CORPO NAZIONALE DEI VIGILI DEL FUOCO</t>
  </si>
  <si>
    <t>FONDO PER L'ARRICCHIMENTO E L'AMPLIAMENTO DELL'OFFERTA FORMATIVA E PER GLI INTERVENTI PEREQUATIVI</t>
  </si>
  <si>
    <t>FONDO PER L'ATTUAZIONE DEL PIANO DEGLI INTERVENTI CONCERNENTI LA CITTA' DI ROMA E LE ALTRE LOCALITA' DELLA PROVINCIA DI ROMA E DELLA REGIONE LAZIO DIRETTAMENTE INTERESSATE AL GIUBILEO</t>
  </si>
  <si>
    <t>FONDO PER L'ATTUAZIONE DEL PIANO DEGLI INTERVENTI DI INTERESSE NAZIONALE RELATIVI A PERCORSI GIUBILARI E PELLEGRINAGGI IN LOCALITA' AL DI FUORI DEL LAZIO</t>
  </si>
  <si>
    <t>FONDO PER LE ATTIVITA' FINALIZZATE A RIDEFINIRE E POTENZIARE LE FUNZIONI, IL REGIME GIURIDICO E LE DOTAZIONI STRUMENTALI DEI CONSIGLIERI DI PARITA'</t>
  </si>
  <si>
    <t>FONDO PER LE CATTEDRE UNIVERSITARIE DEL MERITO "GIULIO NATTA"</t>
  </si>
  <si>
    <t>FONDO PER LE CATTEDRE UNIVERSITARIE DEL MERITO \GIULIO NATTA\""</t>
  </si>
  <si>
    <t>FONDO PER LE COMPETENZE DOVUTE AL PERSONALE SUPPLENTE BREVE E SALTUARIO E PER LA MENSA SCOLASTICA, PER LE AREE A RISCHIO A FORTE PROCESSO IMMIGRATORIO E PER LA DISPERSIONE SCOLASTICA</t>
  </si>
  <si>
    <t>FONDO PER LE COMPETENZE DOVUTE AL PERSONALE SUPPLENTE BREVE E SALTUARIO, PER LA MENSA SCOLASTICA, PER LE AREE A RISCHIO A FORTE PROCESSO IMMIGRATORIO E PER LA DISPERSIONE SCOLASTICA</t>
  </si>
  <si>
    <t>FONDO PER LE EMERGENZE A FAVORE DELLE IMPRESE E DELLE ISTITUZIONI CULTURALI, NONCHÉ DI MUSEI E ISTITUTI NON APPARTENENTI ALLO STATO O AGLI ENTI LOCALI</t>
  </si>
  <si>
    <t>FONDO PER LE ESIGENZE DI FUNZIONAMENTO DELL'ARMA DEI CARABINIERI</t>
  </si>
  <si>
    <t>FONDO PER LE MISSIONI DI PACE</t>
  </si>
  <si>
    <t>FONDO PER LE POLITICHE ATTIVE DEL LAVORO</t>
  </si>
  <si>
    <t>FONDO PER LE SPESE DA SOSTENERE DA PARTE DELLE AMMINISTRAZIONI CENTRALI IN RELAZIONE AGLI ADEMPIMENTI CONNESSI CON L'ISTITUZIONE DELLE NUOVE PROVINCE</t>
  </si>
  <si>
    <t>FONDO PER LE SPESE DA SOSTENERE DA PARTE DELLE AMMINISTRAZIONI CENTRALI IN RELAZIONE AGLI INTERVENTI IN FAVORE DELLE VITTIME DEL TERRORISMO E DELLE STRAGI DI TALE MATRICE</t>
  </si>
  <si>
    <t>FONDO PER L'EDILIZIA UNIVERSITARIA E PER LE GRANDI ATTREZZATURE SCIENTIFICHE</t>
  </si>
  <si>
    <t>FONDO PER L'EMERGENZA AVICOLA</t>
  </si>
  <si>
    <t>FONDO PER L'EMERGENZA RIFIUTI CAMPANIA</t>
  </si>
  <si>
    <t>FONDO PER L'EROGAZIONE DEGLI INCENTIVI</t>
  </si>
  <si>
    <t>FONDO PER L'INCENTIVAZIONE DI INIZIATIVE RIVOLTE ALLA PARTECIPAZIONE DEI LAVORATORI AL CAPITALE E AGLI UTILI DELLE IMPRESE E PER LA DIFFUSIONE DEI PIANI DI AZIONARIATO</t>
  </si>
  <si>
    <t>FONDO PER L'INCREMENTO DEGLI ASSEGNI AL NUCLEO FAMILIARE IN PRESENZA DI QUATTRO O PIU' FIGLI</t>
  </si>
  <si>
    <t>FONDO PER L'ISTITUZIONE DEGLI UFFICI PERIFERICI DELLE AMMINISTRAZIONI STATALI PRESSO LE NUOVE PROVINCE.</t>
  </si>
  <si>
    <t>FONDO PER LO SMINAMENTO UMANITARIO</t>
  </si>
  <si>
    <t>FONDO PER LO SVILUPPO A FAVORE DI INTERVENTI OCCUPAZIONALI</t>
  </si>
  <si>
    <t>FONDO PER LO SVILUPPO DEGLI INVESTIMENTI DEI COMUNI E DELLE PROVINCE</t>
  </si>
  <si>
    <t>FONDO PER LO SVILUPPO DEGLI INVESTIMENTI DELLE COMUNITA' MONTANE.</t>
  </si>
  <si>
    <t>FONDO PER LO SVILUPPO DELL'IMPRENDITORIA GIOVANILE IN AGRICOLTURA E NEL SETTORE DELLA PESCA</t>
  </si>
  <si>
    <t>FONDO PER LO SVILUPPO SOSTENIBILE</t>
  </si>
  <si>
    <t>FONDO PER L'OPERATIVITA' DEL SOCCORSO PUBBLICO PER LA VALORIZZAZIONE DELLE PECULIARI CONDIZIONI DI IMPIEGO PROFESSIONALE DEL PERSONALE CORPO NAZIONALE DEI VIGILI DEL FUOCO</t>
  </si>
  <si>
    <t>FONDO PER MISURE DI COMPENSAZIONE A FAVORE DI REGIONI ED ENTI LOCALI INTERESSATI DALLA REALIZZAZIONE DI NUOVE INFRASTRUTTURE ENERGETICHE DI RILEVANZA NAZIONALE NONCHE' PER INTERVENTI DI RIDUZIONE DEI COSTI DELLA FORNITURA ENERGETICA PER FINALITA' SOCIALI</t>
  </si>
  <si>
    <t>FONDO PER PAYBACK 2013 2014 2015</t>
  </si>
  <si>
    <t>FONDO PER PAYBACK 2013-2014-2015</t>
  </si>
  <si>
    <t>FONDO PEREQUATIVO DEGLI AVVOCATI E PROCURATORI DELLO STATO</t>
  </si>
  <si>
    <t>FONDO RAPPORTI FINANZIARI CON LE AUTONOMIE SPECIALI</t>
  </si>
  <si>
    <t>FONDO RELATIVO AD INTERVENTI STRAORDINARI PER LA DIFESA E LA SICUREZZA NAZIONALE IN RELAZIONE ALLA MINACCIA TERRORISTICA</t>
  </si>
  <si>
    <t>FONDO RELATIVO AGLI INVESTIMENTI DI PERTINENZA DEL DIPARTIMENTO DELLA PROTEZIONE CIVILE</t>
  </si>
  <si>
    <t>FONDO ROTATIVO PER IL FINANZIAMENTO DELLE MISURE DI RIDUZIONE DELLE IMMISSIONI DEI GAS AD EFFETTO SERRA</t>
  </si>
  <si>
    <t>FONDO ROTATIVO PER LE IMPRESE</t>
  </si>
  <si>
    <t>FONDO STRAORDINARIO PER GLI INTERVENTI DI SOSTEGNO ALL'EDITORIA</t>
  </si>
  <si>
    <t>FONDO STRAORDINARIO PER LO SMALTIMENTO DEI RIFIUTI E PER LE BONIFICHE NELLA REGIONE CAMPANIA</t>
  </si>
  <si>
    <t>FONDO UNICO DESTINATO ALLE SPESE PER CANONI DI LOCAZIONE DI IMMOBILI ASSEGNATI ALLE AMMINISTRAZIONI STATALI</t>
  </si>
  <si>
    <t>FONDO UNICO DI AMMINISTRAZIONE PER IL MIGLIORAMENTO DELL'EFFICACIA E DELL'EFFICIENZA DEI SERVIZI ISTITUZIONALI</t>
  </si>
  <si>
    <t>FONDO UNICO DI AMMINISTRAZIONE PER IL MIGLIORAMENTO DELL'EFFICACIA E DELL'EFFICIENZA DEI SERVIZI ISTITUZIONALI PER IL PERSONALE ASSUNTO A CONTRATTO A TEMPO INDETERMINATO PRESSO LE SEDI ESTERE.</t>
  </si>
  <si>
    <t>FONDO UNICO DI AMMINISTRAZIONE PER IL MIGLIORAMENTO DELL'EFFICACIA E DELL'EFFICIENZA DEI SERVIZI ISTITUZIONALI.</t>
  </si>
  <si>
    <t>FONDO UNICO EXPO</t>
  </si>
  <si>
    <t>FORMAZIONE ED AGGIORNAMENTO DEL PERSONALE DOCENTE E DEI DIRIGENTI SCOLASTICI CON RIGUARDO ALLE PROBLEMATICHE DEGLI STUDENTI CON DSA</t>
  </si>
  <si>
    <t>FUNZIONAMENTO DEL COMITATO PER L'ECOLABEL E L'ECOAUDIT</t>
  </si>
  <si>
    <t>GESTIONE DEI CENTRI OPERATIVI, NAZIONALI E TERRITORIALI, E DEI CENTRI DI TELECOMUNICAZIONE. GESTIONE E NOLEGGIO DI APPARATI E IMPIANTI DI TELECOMUNICAZIONE. GESTIONE DELLE STAZIONI DI RILEVAMENTO DELLA RICADUTA RADIOATTIVA E DELLE ATTREZZATURE PER LA PREVENZIONE DEI RISCHI NON CONVENZIONALI.</t>
  </si>
  <si>
    <t>GESTIONE E NOLEGGIO DEGLI AEROMOBILI, DEI MEZZI, DEI MATERIALI TECNICI E D'OFFICINA E DEGLI APPARATI PER IL FUNZIONAMENTO DELLA COMPONENTE AEREA DEL CORPO NAZIONALE DEI VIGILI DEL FUOCO.</t>
  </si>
  <si>
    <t>GRAVI CONTRIBUTIVI A FAVORE DELLE IMPRESE ARMATORIALI</t>
  </si>
  <si>
    <t>IMPOSTE, SOVRIMPOSTE, ADDIZIONALI E CONTRIBUTI GRAVANTI I BENI DEMANIALI E PATRIMONIALI</t>
  </si>
  <si>
    <t>INDENNITA' ACCESSORIA AL PERSONALE IN SERVIZIO PRESSO LA DIREZIONE INVESTIGATIVA ANTIMAFIA</t>
  </si>
  <si>
    <t>INDENNITA' ACCESSORIA DI DIRETTA COLLABORAZIONE.</t>
  </si>
  <si>
    <t>INDENNITA' AL COMMISSARIO STRAORDINARIO PER LA RAZIONALIZZAZIONE DELLA SPESA ED IL COORDINAMENTO DELLA FINANZA PUBBLICA</t>
  </si>
  <si>
    <t>INDENNITA' AL PERSONALE</t>
  </si>
  <si>
    <t>INDENNITA' DA CORRISPONDERE AGLI ISTRUTTORI NOMINATI PER LO SVOLGIMENTO DELLE ATTIVITA' DI PREVENZIONE DEI RISCHI DI INCIDENTI RILEVANTI</t>
  </si>
  <si>
    <t>INDENNITA' DI LICENZIAMENTO E SIMILARI. INDENNITA' PER UNA VOLTA TANTO AI MUTILATI ED INVALIDI PARAPLEGICI PER CAUSA DI SERVIZIO, SPESE PER LA COSTITUZIONE ASSICURATIVA INPS, BENEFICIO DI DUE ANNUALITA' DEL TRATTAMENTO PENSIONISTICO DI REVERSIBILITA' IN CASO DI DECESSO DEI SOGGETTI INTERESSATI</t>
  </si>
  <si>
    <t>INDENNITA' DI LICENZIAMENTO E SIMILARI. INDENNITA' PER UNA VOLTA TANTO AI MUTILATI ED INVALIDI PARAPLEGICI PER CAUSA DI SERVIZIO, SPESE PER LA COSTITUZIONE ASSICURATIVA INPS, BENEFICIO DI DUE ANNUALITA' DEL TRATTAMENTO PENSIONISTICO DI REVERSIBILITA',IN CASO DI DECESSO DEI SOGGETTI INTERESSATI</t>
  </si>
  <si>
    <t>INDENNITA' DI LICENZIAMENTO E SIMILARI. INDENNITA' PER UNA VOLTA TANTO AI MUTILATI ED INVALIDI PARAPLEGICI PER CAUSA DI SERVIZIO.</t>
  </si>
  <si>
    <t>INDENNITA' DI LICENZIAMENTO E SIMILARI. INDENNITA' PER UNA VOLTA TANTO AI MUTILATI ED INVALIDI PARAPLEGICI PER CAUSA DI SERVIZIO. INDENNITA' PER ASSEGNI ALIMENTARI</t>
  </si>
  <si>
    <t>INDENNITA' DI LICENZIAMENTO E SIMILARI. INDENNITA' PER UNA VOLTA TANTO AI MUTILATI ED INVALIDI PARAPLEGICI PER CAUSA DISERVIZIO.</t>
  </si>
  <si>
    <t>INDENNITA' DI RISCHIO ANCHE AGLI OPERATORI SUBACQUEI, DI MANEGGIO DI CASSA, MECCANOGRAFICA E DI SERVIZIO NOTTURNO</t>
  </si>
  <si>
    <t>INDENNITA' DI RISCHIO, ANCHE AGLI OPERATORI SUBACQUEI, DI MANEGGIO VALORI DI CASSA, MECCANOGRAFICA E DI SERVIZIO NOTTURNO, AL NETTO DELL'IMPOSTA REGIONALE SULLE ATTIVITA' PRODUTTIVE E DEGLI ONERI SOCIALI A CARICO DELL'AMMINISTRAZIONE</t>
  </si>
  <si>
    <t>INDENNITA' DI RISCHIO, MANEGGIO VALORI DI CASSA, MECCANOGRAFICA DI SERVIZIO NOTTURNO E FESTIVO E DI MANSIONI AI CENTRALINISTI NON VEDENTI DEL PERSONALE DEL CORPO FORESTALE DELLO STATO</t>
  </si>
  <si>
    <t>INDENNITA' DI SERVIZIO NOTTURNO E FESTIVO INDENNITA' DI RISCHIO, INDENNITA' MECCANOGRAFICA ED ALTRI ASSEGNI VARI STABILITI PER LEGGE AGLI APPARTENENTI AL CORPO DI POLIZIA PENITENZIARIA.</t>
  </si>
  <si>
    <t>INDENNITA' DI TRASFERIMENTO</t>
  </si>
  <si>
    <t>INDENNITA' DOVUTE AL PERSONALE DELLA POLIZIA DI STATO PER I SERVIZI RESI FUORI DELLA ORDINARIA RESIDENZA, A RICHIESTA DI ENTI NON STATALI E DI PRIVATI.</t>
  </si>
  <si>
    <t>INDENNITA' E RIMBORSO SPESE DI TRASPORTO PER MISSIONI</t>
  </si>
  <si>
    <t>INDENNITA' MENSILE E RIMBORSO DEI BIGLIETTI AEREI AI RAPPRESENTANTI ITALIANI IN SENO AL PARLAMENTO EUROPEO</t>
  </si>
  <si>
    <t>INDENNITA' PER RITARDATO SGRAVIO DI IMPOSTE PAGATE. INTERESSI DI MORA DA CORRISPONDERE AI CONTRIBUENTI SULLE SOMME INDEBITAMENTE RISCOSSE DALL'ERARIO PER IMPOSTE DIRETTE</t>
  </si>
  <si>
    <t>INDENNITA' PER UNA SOLA VOLTA IN LUOGO DI PENSIONE, INDENNITA' DI LICENZIAMENTO E SIMILARI. SPESE DERIVANTI DALLA RICONGIUNZIONE DEI SERVIZI. INDENNITA' PER UNA VOLTA TANTO AI MUTILATI ED INVALIDI PARAPLEGICI PER CAUSA DI SERVIZIO RIGUARDANTI IL PERSONALE</t>
  </si>
  <si>
    <t>INDENNITA' PER UNA SOLA VOLTA IN LUOGO DI PENSIONE, INDENNITA' DI LICENZIAMENTO E SIMILARI. SPESE DERIVANTI DALLA RICONGIUNZIONE DEI SERVIZI. INDENNITA' PER UNA VOLTA TANTO AI MUTILATI ED INVALIDI PARAPLEGICI PER CAUSA DI SERVIZIO RIGUARDANTI IL PERSONALE DEL CORPO FORESTALE DELLO STATO</t>
  </si>
  <si>
    <t>INDENNITA' SOSTITUTIVA DEL PREAVVISO PER I SEGRETARI COMUNALI E PROVINCIALI COMPRENSIVO DI CONTRIBUTI PREVIDENZIALI E ASSISTENZIALI A CARICO DELL'AMMINISTRAZIONE.</t>
  </si>
  <si>
    <t>INDENNITA' UNA TANTUM ASCARI</t>
  </si>
  <si>
    <t>INDENNITA' VARIE PER IL PERSONALE</t>
  </si>
  <si>
    <t>INDENNITA', RENDITE E RIMBORSI SPESE VARIE PER INFORTUNI SUL LAVORO. CANONI DA CORRISPONDERE ALL'INAIL</t>
  </si>
  <si>
    <t>INDENNITA', RENDITE E RIMBORSI, SPESE VARIE PER INFORTUNI SUL LAVORO. CANONI DA CORRISPONDERE ALL'INAIL</t>
  </si>
  <si>
    <t>INDENNITA', SERVIZIO NOTTURNO E FESTIVO ED ALTRI ASSEGNI VARI STABILITI PER LEGGE PER LA POLIZIA PENITENZIARIA IN SERVIZIO PRESSO LA GIUSTIZIA MINORILE</t>
  </si>
  <si>
    <t>INDENNIZZI AI CONCESSIONARI USCENTI DERIVANTI DAI CORRISPETTIVI DI CONCESSIONE OFFERTI IN SEDE DI GARA PER IL RIAFFIDAMENTO DELLE CONCESSIONI AUTOSTRADALI NELLA MISURA NECESSARIA ALLA DEFINIZIONE DI EVENTUALI PENDENZE</t>
  </si>
  <si>
    <t>INDENNIZZO AL PERSONALE IN SERVIZIO ALL'ESTERO PER DANNI AI PROPRI BENI SUBITI IN CONSEGUENZA DI DISORDINI, NONCHE' DI EVENTI CONNESSI CON LA SUA POSIZIONE ALL'ESTERO</t>
  </si>
  <si>
    <t>INIZIATIVE A FAVORE DELLE ATTIVITA' DI PROMOZIONE E DI SVILUPPO DELLA COOPERAZIONE PER LA COSTITUZIONE DI FONDI MUTUALISTICI</t>
  </si>
  <si>
    <t>INSTALLAZIONE, NOLEGGIO, MANUTENZIONE, RIPARAZIONI DI APPARECCHIATURE PER CENTRI ELETTRONICI E RELATIVE SPESE PER IL MATERIALE DI CONSUMO E PER LA TRASMISSIONE DATI PER LA MECCANIZZAZIONE DEI SERVIZI ANTINCENDI E DI PROTEZIONE CIVILE.</t>
  </si>
  <si>
    <t>INTERESSI COMPRESI NELLE ANNUALITA' QUINDICENNALI DOVUTE PER IL FINANZIAMENTO DEGLI INTERVENTI CONNESSI ALLA CELEBRAZIONE DEL GIUBILEO DELL'ANNO 2000.</t>
  </si>
  <si>
    <t>INTERESSI COMPRESI NELLE ANNUALITA' QUINDICENNALI DOVUTE PER LA REALIZZAZIONE DI INIZIATIVE DIRETTE A FAVORIRE LO SVILUPPO SOCIALE ED ECONOMICO DELLE AREE DEPRESSE.</t>
  </si>
  <si>
    <t>INTERESSI COMPRESI NELLE RATE DI AMMORTAMENTO DEI MUTUI CONTRATTI E DA CONTRARRE DALLE FERROVIE DELLO STATO SPA</t>
  </si>
  <si>
    <t>INTERESSI COMPRESI NELLE RATE DI AMMORTAMENTO DEI MUTUI CONTRATTI PER FAR FRONTE ALLE MAGGIORI OCCORRENZE FINANZIARIE DEL SERVIZIO SANITARIO NAZIONALE PER GLI ANNI 1989 E 1991, NONCHE' PER LE MEDESIME FINALITA' DELL'ASSOCIAZIONE DELLA CROCE ROSSA ITALIANA PER L'ANNO 1991</t>
  </si>
  <si>
    <t>INTERESSI COMPRESI NELLE RATE DI AMMORTAMENTO DEI MUTUI CONTRATTI PER IL FINANZIAMENTO DELLA SPESA SANITARIA DEGLI ANNI 1987 E 1988</t>
  </si>
  <si>
    <t>INTERESSI DI MORA DA CORRISPONDERE AI CONTRIBUENTI SULLE SOMME INDEBITAMENTE RISCOSSE DALL'ERARIO PER TASSE E IMPOSTE INDIRETTE SUGLI AFFARI. INTERESSI DA CORRISPONDERE AI CONTRIBUENTI SULLE SOMME DA RIMBORSARE A TITOLO DI IMPOSTA SUL VALORE AGGIUNTO.</t>
  </si>
  <si>
    <t>INTERESSI DI PRESTITI INTERNAZIONALI EMESSI DAL TESORO PER IL FINANZIAMENTO DI INTERVENTI DI PROTEZIONE CIVILE.</t>
  </si>
  <si>
    <t>INTERESSI SUI MUTUI CONTRATTI CON LA BANCA EUROPEA PER GLI INVESTIMENTI (BEI) PER IL FINANZIAMENTO DI PROGETTI IMMEDIATAMENTE ESEGUIBILI PER INTERVENTI DI RILEVANTE INTERESSE ECONOMICO SUL TERRITORIO, NELL'AGRICOLTURA, NELL'EDILIZIA E NELLE INFRASTRUTTURE, NONCHE' PER LA TUTELA DI BENI AMBIENTALI E CULTURALI E PER LE OPERE DI EDILIZIA SCOLASTICA E UNIVERSITARIA.</t>
  </si>
  <si>
    <t>INTERESSI SUI PRESTITI INTERNAZIONALI A MEDIO-LUNGO TERMINE, INTERESSI DERIVANTI DA OPERAZIONI FINALIZZATE ALLA RISTRUTTURAZIONE DI PRESTITI EMESSI ALL'INTERNO E ALL'ESTERO NONCHE' INTERESSI ED ONERI DA OPERAZIONI DI ACCENSIONE, RISTRUTTURAZIONE O CHIUSURA ANTICIPATA DI OPERAZIONI DERIVATE</t>
  </si>
  <si>
    <t>INTERESSI SUI PRESTITI INTERNAZIONALI, INTERESSI DERIVANTI DA OPERAZIONI DI RISTRUTTURAZIONE DI PRESTITI EMESSI ALL'INTERNO E ALL'ESTERO, NONCHE' DA OPERAZIONI DI CHIUSURA ANTICIPATA DI OPERAZIONI DERIVATE</t>
  </si>
  <si>
    <t>INTERESSI SUI PRESTITI INTERNAZIONALI, INTERESSI DERIVANTI DA OPERAZIONI FINALIZZATE ALLA RISTRUTTURAZIONE DI PRESTITI EMESSI ALL'INTERNO E ALL'ESTERO NONCHE' INTERESSI ED ONERI DA OPERAZIONE DI ACCENSIONE, RISTRUTTURAZIONE O CHIUSURA ANTICIPATA DI OPERAZIONI DERIVATE</t>
  </si>
  <si>
    <t>INTERESSI SUI PRESTITI INTERNAZIONALI, INTERESSI DERIVANTI DA OPERAZIONI FINALIZZATE ALLA RISTRUTTURAZIONE DI PRESTITI EMESSI ALL'INTERNO E ALL'ESTERO NONCHE' INTERESSI ED ONERI DA OPERAZIONE DI ACCENSIONE, RISTRUTTURAZIONE O CHIUSURA ANTICIPATA DI OPERAZIONI DERIVATE IVI COMPRESE LE SOMME RELATIVE A CONTRATTI DI GARANZIA SULLA ESPOSIZIONE IN DERIVATI</t>
  </si>
  <si>
    <t>INTERESSI SUI PRESTITI INTERNAZIONALI, INTERESSI DERIVANTI DA OPERAZIONI FINALIZZATE ALLA RISTRUTTURAZIONE DI PRESTITI EMESSI ALL'INTERNO E ALL'ESTERO NONCHE' INTERESSI ED ONERI DA OPERAZIONI DI ACCENSIONE, RISTRUTTURAZIONE O CHIUSURA ANTICIPATA DI OPERAZIONI DERIVATE</t>
  </si>
  <si>
    <t>INTERVENTI A FAVORE DEL COMITATO NAZIONALE ITALIANO PERMANENTE PER IL MICROCREDITO</t>
  </si>
  <si>
    <t>INTERVENTI A FAVORE DELLA FERROVIA CIRCUMVESUVIANA</t>
  </si>
  <si>
    <t>INTERVENTI A FAVORE DELLA FERROVIA SEPSA</t>
  </si>
  <si>
    <t>INTERVENTI A FAVORE DELLA METROCAMPANIA NORD-EST</t>
  </si>
  <si>
    <t>INTERVENTI A SOSTEGNO DEI COMUNI</t>
  </si>
  <si>
    <t>INTERVENTI A SOSTEGNO DEI COMUNI DISSESTATI DELLA PROVINCIA DE L'AQUILA</t>
  </si>
  <si>
    <t>INTERVENTI A SOSTEGNO DEL COMUNE DE L'AQUILA</t>
  </si>
  <si>
    <t>INTERVENTI AGEVOLATIVI PER IL SETTORE AERONAUTICO</t>
  </si>
  <si>
    <t>INTERVENTI COMPENSATIVI A RISTORO DELLA PRODUZIONE PERDUTA PER L'ANNO 2019 DELLE IMPRESE DEL SETTORE OLIVICOLO-OLEARIO UBICATE NEI COMUNI DELLA PROVINCIA DI PISA, CALCI, VICOPISANO E BUTI</t>
  </si>
  <si>
    <t>INTERVENTI DI MESSA IN SICUREZZA DEGLI IMMOBILI DANNEGGIATI, DI RIMOZIONE E RICOVERO DEI BENI CULTURALI MOBILI, DI RIMOZIONE CONTROLLATA E RICOVERO DELLE MACERIE SELEZIONATE DEL PATRIMONIO CULTURALE TUTELATO DANNEGGIATO DALLA CRISI SISMICA INIZIATA IL 20 MAGGIO 2012, CHE HA INTERESSATO I TERRITORI DELLE PROVINCIE DI BOLOGNA, MODENA, FERRARA, MANTOVA, REGGIO EMILIA E ROVIGO, NONCHE' PER L' AVVIO DEGLI INTERVENTI DI RICOSTRUZIONE, DI RIPRISTINO, DI CONSERVAZIONE, DI RESTAURO E IL MIGLIORAMENTO STRUTTURALE DEL MEDESIMO PATRIMONIO</t>
  </si>
  <si>
    <t>INTERVENTI DI PROTEZIONE SOCIALE NELLE REGIONI A STATUTO SPECIALE</t>
  </si>
  <si>
    <t>INTERVENTI E ATTIVITA' FINALIZZATI ALLO SVILUPPO E PROMOZIONE DELLA CONSERVAZIONE E TUTELA DELLA NATURA, DELLA FLORA E DELLA FAUNA; PROGRAMMI DI TUTELA AMBIENTALE; MONITORAGGIO E DIFESA DEL MARE E AMBIENTE COSTIERO, NONCHE' INTERVENTI E ATTIVITA' VOLTI ALL'ADATTAMENTO E MITIGAZIONE DI CAMBIAMENTI CLIMATICI; CONVENZIONE DI BARCELLONA SULLA SALVAGUARDIA DEL MAR MEDITERRANEO DALL'INQUINAMENTO</t>
  </si>
  <si>
    <t>INTERVENTI E CONTRIBUTI ALLE ATTIVITA' CINEMATOGRAFICHE E AL SETTORE DELLO SPETTACOLO, NONCHE' ALLE ESIGENZE DELLA SOCIETA' PER LO SVILUPPO DELL'ARTE, DELLA CULTURA E DELLO SPETTACOLO "ARCUS S.P.A."</t>
  </si>
  <si>
    <t>INTERVENTI E CONTRIBUTI PER IL RIPRISTINO ED IL RESTAURO DEL PATRIMONIO LIBRARIO NELLE ZONE TERREMOTATE DEL FRIULI-VENEZIA GIULIA, NONCHE' PER OGNI OCCORRENZA CONNESSA AGLI INTERVENTI NELLE PREDETTE ZONE</t>
  </si>
  <si>
    <t>INTERVENTI E CONTRIBUTI PER IL RIPRISTINO ED IL RESTAURO DELPATRIMONIO ARCHITETTONICO, ARCHEOLOGICO, STORICO E ARTISTICONELLE ZONE TERREMOTATE DEL FRIULI-VENEZIA GIULIA, NONCHE' PER OGNI OCCORRENZA CONNESSA AGLI INTERVENTI NELLE PREDETTE ZONE</t>
  </si>
  <si>
    <t>INTERVENTI FINANZIARI PER IL POTENZIAMENTO E LA QUALIFICAZIONE DELL'OFFERTA DI INTEGRAZIONE SCOLASTICA DEGLI ALUNNI CON DISABILITA', E DSA, SCUOLA IN OSPEDALE E ISTRUZIONE DOMICILIARE. PROGETTO NUOVE TECNOLOGIE E DISABILITA', CENTRI TERRITORIALI DI SUPPORTO E PER L'INCLUSIONE. FUNZIONAMENTO DEGLI 'OSSERVATORI E PARTECIPAZIONE AGLI ORGANISMI NAZIONALI E INTERNAZIONALI IN TEMA DI INCLUSIONE, INTEGRAZIONE DEGLI ALUNNI STRANIERI</t>
  </si>
  <si>
    <t>INTERVENTI IN FAVORE DEI DETENUTI TOSSICODIPENDENTI E DI QUELLI AFFETTI DA INFEZIONE HIV, IVI COMPRESI QUELLI RELATIVI A L'ADEGUAMENTO E SISTEMAZIONE DELLE STRUTTURE PENITENZIARIE. TRATTAMENTO SOCIO SANITARIO, RECUPERO E REINSERIMENTO DEI TOSSICODIPENDENTI. CONVENZIONI CON STRUTTURE ESTERNE, CORSI DI ADDESTRAMENTO E RIQUALIFICAZIONE DEL PERSONALE DELL'AMMINISTRAZIONE PENITENZIARIA.</t>
  </si>
  <si>
    <t>INTERVENTI IN FAVORE DELLE PRODUZIONI DI CERAMICHE ARTISTICHE E DI QUALITA'</t>
  </si>
  <si>
    <t>INTERVENTI IN MATERIA DI FORMAZIONE PROFESSIONALE COFINANZIATI DALLA COMUNITA' EUROPEA</t>
  </si>
  <si>
    <t>INTERVENTI IN MATERIA DI REINDUSTRIALIZZAZIONE, AGEVOLAZIONI A FAVORE DELLA RICERCA, DELLO SVILUPPO E DELL'INNOVAZIONE E DI ALTRE FORME DI INCENTIVO</t>
  </si>
  <si>
    <t>INTERVENTI NEL SETTORE IDRICO-FOGNARIO NELLA REGIONE CALABRIA</t>
  </si>
  <si>
    <t>INTERVENTI PER IL RISANAMENTO AMBIENTALE</t>
  </si>
  <si>
    <t>INTERVENTI PER LA PROMOZIONE DI INIZIATIVE DI COOPERAZIONE SCIENTIFICA E CULTURALE SUL PIANO INTERNAZIONALE E PER L'ATTUAZIONE DI SCAMBI; DI RICERCHE E DI STUDI ANCHE IN COLLABORAZIONE CON ISTITUTI ED ENTI SPECIALIZZATI IN ATTUAZIONE DELLA NORMATIVA DELLE COMUNITA' EUROPEE E DI IMPEGNI CONNESSI AI PROGRAMMI DEL CONSIGLIO D'EUROPA E DELLA COMUNITA' EUROPEA DELL'OCSE, DELL'UNESCO E DI ALTRE ORGANIZZAZIONI INTERNAZIONALI</t>
  </si>
  <si>
    <t>INTERVENTI PER L'EDILIZA SCOLASTICA E LA MESSA IN SICUREZZA DEGLI ISTITUTI SCOLASTICI OVVERO DI IMPIANTI E STRUTTURE SPORTIVE DEI MEDESIMI</t>
  </si>
  <si>
    <t>INTERVENTI PER LO SVILUPPO SOSTENIBILE</t>
  </si>
  <si>
    <t>INTERVENTI PER RESTAURO, TUTELA, CONSERVAZIONE DEL PATRIMONIO URBANISTICO, ARCHITETTONICO E ARTISTICO BAROCCO DELLA CITTA' DI LECCE</t>
  </si>
  <si>
    <t>INTERVENTI RELATIVI ALLA SUPERSTRADA NOCE RIVELLO - COLLA MARATEA</t>
  </si>
  <si>
    <t>INTERVENTI URGENTI DI EMERGENZA IDROGEOLOGICA NELLA REGIONE SICILIANA</t>
  </si>
  <si>
    <t>INTERVENTI URGENTI DI TUTELA DEI SITI DEL PATRIMONIO DELL'UNESCO IN PROVINCIA DI RAGUSA</t>
  </si>
  <si>
    <t>INVESTIMENTI PER L'ISTITUZIONE E L'ESERCIZIO MECCANIZZATO DEGLI SCHEDARI INERENTI AI SERVIZI DELLA MOTORIZZAZIONE CIVILE</t>
  </si>
  <si>
    <t>INVESTIRE IN INNOVAZIONE - VOUCHER 3I PER L'ACQUISIZIONE DI SERVIZI DI CONSULENZA RELATIVI ALLA VERIFICA DELLA BREVETTABILITA DELL'INVENZIONE E ALL'EFFETTUAZIONE DELLE RICERCHE DI ANTERIORITA' PREVENTIVE, ALLA STESURA DELLA DOMANDA DI BREVETTO E DI DEPOSITO PRESSO L'UIBM</t>
  </si>
  <si>
    <t>IRAP SULLE COMPETENZE FISSE DEL PERSONALE CON RAPPORTO DI SERVIZIO A TEMPO DETERMINATO</t>
  </si>
  <si>
    <t>ISTITUZIONE DELL'ANAGRAFE NAZIONALE DELLA POPOLAZIONE RESIDENTE E INFRASTRUTTURE APPLICATIVE</t>
  </si>
  <si>
    <t>ISTITUZIONE DELL'ANAGRAFE NAZIONALE DELLA POPOLAZIONE RESIDENTE E SERVIZIO DI ASSISTENZA</t>
  </si>
  <si>
    <t>MAGGIORAZIONE SOCIALE ED IMPORTO AGGIUNTIVO SULLE PENSIONI DEI SOGGETTI DISAGIATI</t>
  </si>
  <si>
    <t>MANUTENZIONE ACQUISTO E CONSERVZIONE MEZZI</t>
  </si>
  <si>
    <t>MANUTENZIONE E RIPARAZIONE DELLE VIE NAVIGABILI DI PRIMA CLASSE, NONCHE' DI QUELLE DI SECONDA CLASSE RICADENTI NELLE REGIONI A STATUTO SPECIALE ED ILLUMINAZIONE DEI RELATIVI PORTI DI COMPETENZA STATALE - SERVIZIO DI PIENA - SERVIZIO DI SEGNALAZIONE DI ROTTA - ACQUISTO DEI MEZZI D'OPERA NECESSARI</t>
  </si>
  <si>
    <t>MANUTENZIONE E RIPARAZIONE DI OPERE IDRAULICHE DI COMPETENZA STATALE. SPESE PER IL SERVIZIO DI PIENA.</t>
  </si>
  <si>
    <t>MANUTENZIONE ED ESERCIZIO MEZZI DI TRASPORTO DEL CORPO FORESTALE DELLO STATO</t>
  </si>
  <si>
    <t>MANUTENZIONE ORDINARIA DEGLI IMMOBILI DESTINATI A CENTRI DI PERMANENZA TEMPORANEA E ASSISTENZA, DI IDENTIFICAZIONE E DI ACCOGLIENZA PER GLI STRANIERI IRREGOLARI E RICHIEDENTI ASILO</t>
  </si>
  <si>
    <t>MANUTENZIONE ORDINARIA E RIPARAZIONI DI IMMOBILI, MOBILI, ARREDI E ACCESSORI, IMPIANTI E MACCHINARI, HARDWARE E SOFTWARE.</t>
  </si>
  <si>
    <t>MANUTENZIONE STRAORDINARIA DEGLI IMMOBILI ADIBITI A CASERME DEI CARABINIERI.</t>
  </si>
  <si>
    <t>MANUTENZIONE STRAORDINARIA DEGLI IMMOBILI DA ADIBIRE A SEDI DI RAPPRESENTANZE DIPLOMATICHE ED UFFICI CONSOLARI NONCHE', AD ALLOGGI PER IL PERSONALE.</t>
  </si>
  <si>
    <t>MANUTENZIONE STRAORDINARIA DEGLI IMMOBILI DESTINATI A CENTRI DI PERMANENZA TEMPORANEA E ASSISTENZA, DI IDENTIFICAZIONE E DI ACCOGLIENZA PER GLI STRANIERI IRREGOLARI E RICHIEDENTI ASILO</t>
  </si>
  <si>
    <t>MANUTENZIONE STRAORDINARIA DI OPERE MARITTIME RELATIVE AI PORTI DI COMPETENZA STATALE DI SECONDA CATEGORIA-SECONDA CLASSE- E ALLE AREE DI PREMINENTE INTERESSE NAZIONALE ESCLUSE DALLA DELEGA ALLE REGIONI, IN ATTUAZIONE DEL PROGRAMMA TRIENNALE DELLE OPERE MARITTIME.</t>
  </si>
  <si>
    <t>METROPOLITANA DI MILANO - SOMME DA ASSEGNARE PER IL COLLEGAMENTO S.S.11- S.S. 233, LOTTO 1 - B</t>
  </si>
  <si>
    <t>MISURE COMPENSATIVE  PER ASSICURARE LA CONTINUITÀ DEI SOPRALLUOGHI NEI CANTIERI DA PARTE DEL PERSONALE DEI PP II OO PP   - AL FINE DI CONTENERE LA DIFFUSIONE DEL CONTAGIO DA COVID/19 - PER LA SALVAGUARDIA E LA SALUTE DEI DIPENDENTI ATTRAVERSO L'UTILIZZO DI APPOSITI DISPOSITIVI</t>
  </si>
  <si>
    <t>MISURE COMPENSATIVE DA CORRISPONDERE AGLI OPERATORI NAZIONALI IN POSSESSO DEL CERTIFICATO DI OPERATORE AEREO (COA) PER I DANNI SUBITI DALL'INTERO SETTORE DELL'AVIAZIONE A CAUSA DELL'INSORGENZA DELL'EPIDEMIA DA COVID 19</t>
  </si>
  <si>
    <t>MISURE COMPENSATIVE PER ASSICURARE LA CONTINUITÀ DEI SERVIZI EROGATI DAGLI UFFICI DELLA MOTORIZZAZIONE CIVILE DEL DIPARTIMENTO PER I TRASPORTI, LA NAVIGAZIONE, GLI AFFARI GENERALI E IL PERSONALE DEL MINISTERO DELLE INFRASTRUTTURE E DEI TRASPORTI , PER LA SALVAGUARDIA E LA SALUTE DEI DIPENDENTI E DELL'UTENZA ATTRAVERSO L'UTILIZZO DI APPOSITI DISPOSITIVI E L'ADOZIONE DI MODELLI ORGANIZZATIVI E GESTIONALI ADEGUATI</t>
  </si>
  <si>
    <t>MISURE DI SOSTEGNO A FAVORE DI PRODUTTORI DI LATTE E DI PRODOTTI LATTIERO-CASEARI</t>
  </si>
  <si>
    <t>MISURE DI SOSTEGNO AI CONSORZI DI GARANZIA COLLETTIVA FIDI ED ALLE STRUTTURE FINANZIARIE DI SETTORE</t>
  </si>
  <si>
    <t>NFONDO PER I CONTEZIOSI CONNESSI A SENTENZE ESECUTIVE RELATIVE A CALAMITA' E CEDIMENTI</t>
  </si>
  <si>
    <t>NOLEGGI, LOCAZIONI E LEASING OPERATIVI RELATIVI AD IMPIANTI, MACCHINARI, HARDWARE, LICENZE E MEZZI DI TRASPORTO.</t>
  </si>
  <si>
    <t>NOLEGGIO, TRASPORTO E INSTALLAZIONE DI APPARECCHIATURE INFORMATICHE E PER L'AUTOMAZIONE DEGLI UFFICI DELL'AMMINISTRAZIONE CENTRALE E RELATIVA MANUTENZIONE E ASSISTENZA TECNICA. PRODUZIONE DI SOFTWARE, ADDESTRAMENTO DEL PERSONALE TECNICO E DEGLI UTENTI FINALI ED AVVIAMENTO DEI SISTEMI PRESSO L'AMMINISTRAZIONE CENTRALE. FUNZIONAMENTO DEL C.E.D. E DEL SISTEMA INFORMATIVO DEL MINISTERO DEGLI AFFARI ESTERI E DELLA COOPERAZIONE INTERNAZIONALE.</t>
  </si>
  <si>
    <t>NOLEGGIO, TRASPORTO E INSTALLAZIONE DI APPARECCHIATURE INFORMATICHE E PER L'AUTOMAZIONE DEGLI UFFICI DELL'AMMINISTRAZIONE CENTRALE E RELATIVA MANUTENZIONE E ASSISTENZA TECNICA. PRODUZIONE DI SOFTWARE, ADDESTRAMENTO DEL PERSONALE TECNICO E DEGLI UTENTI FINALI ED AVVIAMENTO DEI SISTEMI PRESSO L'AMMINISTRAZIONE CENTRALE. FUNZIONAMENTO DEL C.E.D. E DEL SISTEMA INFORMATIVO DEL MINISTERO DEGLI AFFARI ESTERI.</t>
  </si>
  <si>
    <t>ONERE A CARICO DEL BILANCIO DELLO STATO RELATIVO ALLA CORRESPONSIONE DELL'INDENNITA' DI BUONUSCITA SPETTANTE AL PERSONALE DELLE POSTE ITALIANE SPA MATURATA FINO AL 27 FEBBRAIO 1998</t>
  </si>
  <si>
    <t>ONERI CONNESSI ALL'ANTICIPAZIONE DEL TRATTAMENTO DI FINE SERVIZIO PER DIPENDENTI PUBBLICI E PERSONALE DEGLI ENTI DI RICERCA</t>
  </si>
  <si>
    <t>ONERI DERIVANTI DALLA CONVENZIONE EUROPEA, SUL RICONOSCIMENTO E L'ESECUZIONE DELLE DECISIONI IN MATERIA DI AFFIDAMENTO DEI MINORI E DI RISTABILIMENTO DELL'AFFIDAMENTO, DELLA CONVENZIONE SUGLI ASPETTI CIVILI DELLA SOTTRAZIONE INTERNAZIONALE DI MINORI, DELLE CONVENZIONI IN MATERIA DI PROTEZIONE E DI RIMPATRIO DEI MINORI E DEI REGOLAMENTI N. 4 DEL 2009 E N. 2201 DEL 2003. ATTIVITA' INTERNAZIONALI.</t>
  </si>
  <si>
    <t>ONERI DERIVANTI DALLA CONVENZIONE EUROPEA,SUL RICONOSCIMENTO E L'ESECUZIONE DELLE DECISIONI IN MATERIA DI AFFIDAMENTO DEI MINORI E DI RISTABILIMENTO DELL'AFFIDAMENTO, DELLA CONVENZIONE SUGLI ASPETTI CIVILI DELLA SOTTRAZIONE INTERNAZIONALE DI MINORI E DELLE CONVENZIONI IN MATERIA DI PROTEZIONE E DI RIMPATRIO DEI MINORI. ATTIVITA' INTERNAZIONALI.</t>
  </si>
  <si>
    <t>ONERI DERIVANTI DALLA CONVENZIONE EUROPEA,SUL RICONOSCIMENTO E L'ESECUZIONE DELLE DECISIONI IN MATERIA DI AFFIDAMENTO DEI MINORI E DI RISTABILIMENTO DELL'AFFIDAMENTO, DELLA CONVENZIONE SUGLI ASPETTI CIVILI DELLA SOTTRAZIONE INTERNAZIONALE DI MINORI, DELLE CONVENZIONI IN MATERIA DI PROTEZIONE E DI RIMPATRIO DEI MINORI E DEI REGOLAMENTI N. 4 DEL 2009 E N. 2201 DEL 2003. ATTIVITA' INTERNAZIONALI.</t>
  </si>
  <si>
    <t>ONERI DERIVANTI DALLE GARANZIE DI CAMBIO ASSUNTE DALLO STATO IN DIPENDENZA DI VARIE DISPOSIZIONI LEGISLATIVE.</t>
  </si>
  <si>
    <t>ONERI DI SERVIZIO PUBBLICO RELATIVI AI SERVIZI AEREI DI LINEA EFFETTUATI TRA LO SCALO AEROPORTUALE DI CROTONE ED I PRINCIPALI AEROPORTI NAZIONALI</t>
  </si>
  <si>
    <t>ONERI PER CAPITALE ED INTERESSI PER L'AMMORTAMENTO DEI MUTUI CONTRATTI DALLE REGIONI PER GLI INVESTIMENTI NEL SETTORE DEL TRASPORTO PUBBLICO LOCALE</t>
  </si>
  <si>
    <t>ONERI PER LA GESTIONE ACCENTRATA DEI TITOLI DEL MINISTERO DELL'ECONOMIA E DELLE FINANZE DA RICONOSCERE ALLA BANCA D'ITALIA</t>
  </si>
  <si>
    <t>ONERI PER LA RINEGOZIAZIONE DEI MUTUI ATTUATA DA SVILUPPO ITALIA SPA</t>
  </si>
  <si>
    <t>ONERI RELATIVI ALLA TUTELA DEI LAVORATORI AUTONOMI IN CASO DI MALATTIA O INFORTUNIO</t>
  </si>
  <si>
    <t>ONERI SOCIALI A CARICO DELL'AMMINISTRAZIONE SUL TRATTAMENTO ECONOMICO CORRISPOSTO AI SEGRETARI GENERALI ED AI DIPENDENTI IN SERVIZIO PRESSO LE AUTORITA' DI BACINO NAZIONALI.</t>
  </si>
  <si>
    <t>ONERI SOCIALI A CARICO DELL'AMMINISTRAZIONE SULLE RETRIBUZIONI CORRISPOSTE AI CARABINIERI DEL COMANDO PER LA TUTELA DEL PATRIMONIO CULTURALE</t>
  </si>
  <si>
    <t>ONERI SOCIALI A CARICO DELL'AMMINISTRAZIONE SULLE RETRIBUZIONI CORRISPOSTE AI CARABINIERI DEL COMANDO PER LA TUTELA DELLA SALUTE</t>
  </si>
  <si>
    <t>ONERI SOCIALI A CARICO DELL'AMMINISTRAZIONE SULLE RETRIBUZIONI CORRISPOSTE AI DIPENDENTI.</t>
  </si>
  <si>
    <t>ONERI SOCIALI A CARICO DELL'AMMINISTRAZIONE SULLE RETRIBUZIONI CORRISPOSTE AI MEMBRI DEL NUCLEO DI VALUTAZIONE E INDENNITA' AI MEMBRI DEL NUCLEO ISPETTIVO ED AGLI ASSISTENTI DEL NUCLEO DI VALUTAZIONE DEGLI INVESTIMENTI PUBBLICI</t>
  </si>
  <si>
    <t>ONERI SOCIALI A CARICO DELL'AMMINISTRAZIONE SULLE RETRIBUZIONI CORRISPOSTE AL PERSONALE CIVILE</t>
  </si>
  <si>
    <t>ONERI SOCIALI DERIVANTI DALLA TUTELA PREVIDENZIALE OBBLIGATORIA DELLA MATERNITA'</t>
  </si>
  <si>
    <t>ORGANISMO PUBBLICO PER LO SVOLGIMENTO DI FUNZIONI E COMPETENZE RELATIVE ALLA SALVAGUARDIA DELLA CITTÀ DI VENEZIA E DELLA ZONA LAGUNARE E AL MANTENIMENTO DEL REGIME IDRAULICO LAGUNARE</t>
  </si>
  <si>
    <t>ORGANISMO PUBBLICO PER LO SVOLGIMENTO DI FUNZIONI E COMPETENZE RELATIVE ALLA SALVAGUARDIA DELLA CITTÀ DI VENEZIA E DELLA ZONA LAGUNARE E AL MANTENIMENTO DEL REGIME IDRAULICO LAGUNARE- APPORTO CAPITALE</t>
  </si>
  <si>
    <t>PARTECIPAZIONE AL FONDO DI GARANZIA PAN EUROPEO DELLA BANCA EUROPEA PER GLI INVESTIMENTI E ALLO STRUMENTO DI SOSTEGNO TEMPORANEO PER ATTENUARE IL RISCHIO DI DISOCCUPAZIONE NELLO STATO DI EMERGENZAR</t>
  </si>
  <si>
    <t>PARTECIPAZIONE DELL'ITALIA ALL'OSSERVATORIO EUROPEO DELL'AUDIOVISIVO</t>
  </si>
  <si>
    <t>PARTECIPAZIONE DELLO STATO AL CAPITALE DELLA SOCIETA' EXPO S.P.A. PER LA VALORIZZAZIONE DELLE AREE IN USO ALLA SOCIETA'</t>
  </si>
  <si>
    <t>PARTECIPAZIONE ITALIANA ALLE INIZIATIVE PESD</t>
  </si>
  <si>
    <t>PIANI STRATEGICI NAZIONALI E DI INTERVENTO PER LA MITIGAZIONE DEL RISCHIO IDROGEOLOGICO E PER FAVORIRE FORME DI ADATTAMENTO DEI TERRITORI, DA ATTUARE D'INTESA CON LE REGIONI E GLI ENTI LOCALI INTERESSATI TENUTO CONTO DEI PIANI DI BACINO AI SENSI DELL'ARTICOLO 16 DELLA LEGGE 31 LUGLIO 2002, N. 179</t>
  </si>
  <si>
    <t>PIANO STRAORDINARIO NAZIONALE DI MONITORAGGIO E CONSERVAZIONE DEI BENI CULTURALI IMMOBILI</t>
  </si>
  <si>
    <t>PORTALE CARTOGRAFICO NAZIONALE</t>
  </si>
  <si>
    <t>PORTALE NAZIONALE DELLA BIODIVERSITA' DI INTERESSE AGRICOLO E ALIMENTARE</t>
  </si>
  <si>
    <t>PREMI DI ASSICURAZIONE</t>
  </si>
  <si>
    <t>PREMI PER GLI STUDENTI AFAM</t>
  </si>
  <si>
    <t>PREMI PER L'ESPORTAZIONE AGLI EDITORI , LIBRAI ED INDUSTRIALI GRAFICI, PREMI PER LE TRADUZIONI</t>
  </si>
  <si>
    <t>PREMI SUI BUONI DEL TESORO POLIENNALI</t>
  </si>
  <si>
    <t>PREMIO DA ATTRIBUIRE ALLE CARTELLE FONDIARIE</t>
  </si>
  <si>
    <t>PRESENTAZIONE DI INIZIATIVE DI COOPERAZIONE ITALIANA ALL'EXPO MILANO 2015. SPESE PER L'ORGANIZZAZIONE LOGISTICA E COMUNICAZIONE ATTINENTI ALL'EXPO DI MILANO 2015.</t>
  </si>
  <si>
    <t>PROGETTI E PROGRAMMI PER LA TUTELA AMBIENTALE</t>
  </si>
  <si>
    <t>PROGETTO COMUNITARIO "FRIENDS FOR EMERGENCIES" - PREFETTURA DI TRIESTE</t>
  </si>
  <si>
    <t>PROGETTO COMUNITARIO F4E - COOPERAZIONE TRANSFRONTALIERA ITALIA-SLOVENIA PER LA GESTIONE DELLE EMERGENZE IN MATERIA DI PROTEZIONE CIVILE - PREFETTURA DI TRIESTE</t>
  </si>
  <si>
    <t>PROGETTO GENOMI ITALIA</t>
  </si>
  <si>
    <t>PROGRAMMA MULTIREGIONALE PER IL SOSTEGNO DELLE RELAZIONI DEI TERRITORI REGIONALI CON LA CINA</t>
  </si>
  <si>
    <t>PROGRAMMA STRAORDINARIO DI EDILIZIA PER LE ESIGENZE DELLE FORZE ARMATE</t>
  </si>
  <si>
    <t>PROGRAMMI DI INTERNAZIONALIZZAZIONE DEI PRODOTTI E DEL SETTORE CINEMATOGRAFICO E AUDIOVISIVO ITALIANO DELL'ISTITUTO LUCE CINECITTA SRL</t>
  </si>
  <si>
    <t>PROMOZIONE E AIUTO ALLE IMPRESE PER LA RICOSTRUZIONE DEI PAESI DELL'AREA BALCANICA</t>
  </si>
  <si>
    <t>PROMOZIONE E VALUTAZIONE DI MISURE E DI PROGRAMMI RELATIVI AI SETTORI DELLA MOBILITA', DELLA PRODUZIONE DI ENERGIA ELETTRICA DELLE FONTI RINNOVABILI, DELL'EFFICIENZA ENERGETICA E DELL'ASSORBIMENTO DI CARBONIO, NONCHE' MISURE E PROGRAMMI RELATIVI ALLA MOBILITA' CHE INCENTIVINO IL TRASPORTO SU FERRO DELLE MERCI, LE METROPOLITANE E IL TRASPORTO PUBBLICO AL FINE DELLA RIDUZIONE DELL'INQUINAMENTO ATMOSFERICO, IN PARTICOLARE NELLE AREE URBANE, A TUTELA DELLA SALUTE DEI CITTADINI E DELL'AMBIENTE; NONCHE' REALIZZAZIONE DEL DEPOSITO NAZIONALE DEI RIFIUTI RADIOATTIVI</t>
  </si>
  <si>
    <t>PROTOCOLLO SU PREVIDENZA, LAVORO E COMPETITIVITA' PER L' EQUITA' E LA CRESCITA SOSTENIBILI</t>
  </si>
  <si>
    <t>PROVVIDENZE A FAVORE DEL PERSONALE DELLA GIUSTIZIA MINORILE IN DISAGIATE CONDIZIONI ECONOMICHE O VITTIME DI EVENTI DANNOSI SOPPORTATI PER MOTIVI DI SERVIZIO</t>
  </si>
  <si>
    <t>PROVVIDENZE A FAVORE DEL PERSONALE DELL'AMMINISTRAZIONE PENITENZIARIA IN DISAGIATE CONDIZIONI ECONOMICHE O VITTIME DI EVENTI DANNOSI SOPPORTATI PER MOTIVI DI SERVIZIO</t>
  </si>
  <si>
    <t>PROVVIDENZE A FAVORE DEL PERSONALE IN SERVIZIO DI QUELLO CESSATO DAL SERVIZIO E DELE LORO FAMIGLIE</t>
  </si>
  <si>
    <t>PROVVIGIONI PER IL COLLOCAMENTO DEI PRESTITI EMESSI DALLO STATO SUL MERCATO INTERNO E COMPENSO PER LA BANCA D'ITALIA PER LE CONNESSE ATTIVITA'</t>
  </si>
  <si>
    <t>QUOTA DEI PROVENTI CONTRAVVENZIONALI DELLE PENE PECUNIARIE E DELLE SOMME RICAVATE DALLA VENDITA DI BENI CONFISCATI E DI CORPI DI REATO E DAL RECUPERO DEI CREDITI DELLO STATO, NONCHE' LA QUOTA RELATIVA ALL'I.V.A. , DA DESTINARE AL FONDO DI PREVIDENZA PER IL PERSONALE DEL MINISTERO DELLE FINANZE</t>
  </si>
  <si>
    <t>QUOTA DEL 20 PER CENTO DELLE SANZIONI PECUNIARIE RISCOSSE IN MATERIA DI IMPOSTE DIRETTE DA DESTINARE AL FONDO DI PREVIDENZA PER IL PERSONALE DEL MINISTERO DELLE FINANZE ED AL FONDO DI ASSISTENZA PER I FINANZIERI, PER SCOPI ISTITUZIONALI.</t>
  </si>
  <si>
    <t>QUOTA DEL 30 PER CENTO DEL GETTITO DEI TRIBUTI SPECIALI DI CUI ALLA TABELLA 'A' ALLEGATA AL DECRETO DEL PRESIDENTE DELLA REPUBBLICA 26 OTTOBRE 1972, N. 648, RISCOSSI PER I SERVIZI RESI DAL MINISTERO DELLE FINANZE, DA ATTRIBUIRE AL FONDO DI PREVIDENZA PER IL PERSONALE DEL MINISTERO DELLE FINANZE</t>
  </si>
  <si>
    <t>QUOTA DEL FONDO DI PARTE CORRENTE PER FAR FRONTE ALLE EMERGENZE DEL SETTORI DELLO SPETTACOLO, DEL CINEMA E DELL'AUDIOVISIVO A SEGUITO DELLE MISURE DI CONTENIMENTO DEL COVID 19 DESTINATA AL SOSTEGNO DEI SETTORI CINEMATOGRAFICO E DELL'AUDIOVISIVO</t>
  </si>
  <si>
    <t>QUOTA DEL FONDO PER LE EMERGENZE A FAVORE DELLE IMPRESE E DELLE ISTITUZIONI CULTURALI, NONCHÉ DI MUSEI E ISTITUTI NON APPARTENENTI ALLO STATO O AGLI ENTI LOCALI DESTINATA AL PARZIALE RISTORO DELLE PERDITE SUBITE DAGLI ORGANIZZATORI DI CONCERTI DI MUSICA LEGGERA IN SEGUITO ALL'EMERGENZA EPIDEMIOLOGICA DA COVID - 19</t>
  </si>
  <si>
    <t>QUOTA DEL FONDO PER LE EMERGENZE A FAVORE DELLE IMPRESE E DELLE ISTITUZIONI CULTURALI, NONCHÉ DI MUSEI E ISTITUTI NON APPARTENENTI ALLO STATO O AGLI ENTI LOCALI DESTINATA AL SOSTEGNO DEI PICCOLI EDITORI</t>
  </si>
  <si>
    <t>QUOTA DEL FONDO PER LE EMERGENZE A FAVORE DELLE IMPRESE E DELLE ISTITUZIONI CULTURALI, NONCHÉ DI MUSEI E ISTITUTI NON APPARTENENTI ALLO STATO O AGLI ENTI LOCALI DESTINATA AL SOSTEGNO DELLA CATEGORIA DEI TRADUTTORI EDITORIALI</t>
  </si>
  <si>
    <t>QUOTA DEL FONDO UNICO PER LO SPETTACOLO DA EROGARE PER IL FINANZIAMENTO DELLE ATTIVITA' DI PRODUZIONE CINEMATOGRAFICA</t>
  </si>
  <si>
    <t>QUOTA DI ADESIONE AL MEMORANDUM DI PARIGI SUL CONTROLLO DELLE NAVI DA PARTE DELLO STATO DEL PORTO (P.S.C.)</t>
  </si>
  <si>
    <t>QUOTA DI PRELIEVO, SPETTANTE ALL'ERARIO, RELATIVA ALL'ESERCIZIO DEL GIOCO DEL BINGO</t>
  </si>
  <si>
    <t>QUOTE COSTANTI PER L'ESTINZIONE DEI MUTUI CONTRATTI DAGLI ENTI TERRITORIALI E LOCALI PER LA REALIZZAZIONE DEGLI INTERVENTI PREVISTI DAL PIANO STRAORDINARIO DI COMPLETAMENTOE RAZIONALIZZAZIONE DEI SISTEMI DI COLLETTAMENTO E DEPURAZIONE, DAL PROGRAMMA NAZIONALE DI BONIFICA E RIPRISTINO AMBIENTALE DEI SITI INQUINATI, DAGLI ACCORDI E CONTRATTI DI PROGRAMMA ATTINENTI AL CICLO DI GESTIONE DEI RIFIUTI, NONCHE' PER GLI IMPEGNI ATTUATIVI DEL PROTOCOLLO DI KYOTO SUI CAMBIAMENTI CLIMATICI</t>
  </si>
  <si>
    <t>QUOTE DA DESTINARE A BORSE DI STUDIO PER LO SVOLGIMENTO DELLA PRATICA FORENSE PRESSO L'AVVOCATURA DELLO STATO</t>
  </si>
  <si>
    <t>QUOTE DEI PROVENTI CONTRAVVENZIONALI, DELLE PENE PECUNIARIE E DELLE SOMME RICAVATE DALLA VENDITA DI BENI CONFISCATI E DI CORPI DI REATO E DEL RECUPERO DEI CREDITI DELLO STATO DA DESTINARE AL FONDO DI ASSISTENZA PER I FINANZIERI PER GLI SCOPI ISTITUZIONALI E PER LA EROGAZIONE AGLI AVENTI DIRITTO NONCHE' LE QUOTE RELATIVE ALL'I.V.A. DESTINATE ALL'ENTE AI SOLI FINI ISTITUZIONALI.</t>
  </si>
  <si>
    <t>QUOTE DI ASSOCIAZIONE DELL' ITALIA AI GRUPPI INTERNAZIONALI DI STUDIO PER IL PIOMBO E LO ZINCO, PER IL RAME ED IL NICHEL</t>
  </si>
  <si>
    <t>QUOTE DI CAPITALE COMPRESE NELLE ANNUALITA' DOVUTE PER LA REALIZZAZIONE DI INIZIATIVE DIRETTE A FAVORIRE LO SVILUPPO SOCIALE ED ECONOMICO DELLE ARRE DEPRESSE DEL TERRITORIO NAZIONALE</t>
  </si>
  <si>
    <t>QUOTE DI CAPITALE COMPRESE NELLE ANNUALITA' QUINDICENNALI DOVUTE PER IL FINANZIAMENTO DEGLI INTERVENTI CONNESSI ALLA CELEBRAZIONE DEL GIUBILEO DELL'ANNO 2000</t>
  </si>
  <si>
    <t>QUOTE DI CAPITALE COMPRESE NELLE ANNUALITA' QUINDICENNALI PER LA REALIZZAZIONE DI INIZIATIVE DIRETTE A FAVORIRE LO SVILUPPO SOCIALE ED ECONOMICO DELLE AREE DEPRESSE</t>
  </si>
  <si>
    <t>QUOTE DI CAPITALE COMPRESE NELLE RATE DI AMMORTAMENTO DEI MUTUI CONTRATTI E DA CONTRARRE DALLE FERROVIE DELLO STATO</t>
  </si>
  <si>
    <t>QUOTE DI CAPITALE COMPRESE NELLE RATE DI AMMORTAMENTO DEI MUTUI CONTRATTI PER FAR FRONTE ALLE MAGGIORI OCCORRENZE FINANZIARIE DEL SERVIZIO SANITARIO NAZIONALE PER GLI ANNI 1989 E 1991, NONCHE' PER LE MEDESIME FINALITA' DELL'ASSOCIAZIONE DELLA CROCE ROSSA ITALIANA PER L'ANNO 1991</t>
  </si>
  <si>
    <t>QUOTE DI CAPITALE COMPRESE NELLE RATE DI AMMORTAMENTO DEI MUTUI CONTRATTI PER IL FINANZIAMENTO DELLA SPESA SANITARIA DEGLI ANNI 1987 E 1988</t>
  </si>
  <si>
    <t>QUOTE DI CAPITALE COMPRESE NELLE RATE DI AMMORTAMENTO DI PRESTITI INTERNAZIONALI EMESSI DAL TESORO PER IL FINANZIAMENTO DI INTERVENTI DI PROTEZIONE CIVILE</t>
  </si>
  <si>
    <t>QUOTE DI CAPITALE, COMPRESE NELLE RATE DI AMMORTAMENTO, DEI MUTUI CONTRATTI CON LA BANCA EUROPEA PER GLI INVESTIMENTI PER IL FINANZIAMENTO DI INTERVENTI DI RILEVANTE INTERESSE ECONOMICO.</t>
  </si>
  <si>
    <t>QUOTE DI CAPITALE, COMPRESE NELLE RATE DI AMMORTAMENTO, DEI MUTUI CONTRATTI CON LA BANCA EUROPEA PER GLI INVESTIMENTI PER IL FINANZIAMENTO DI PROGETTI IMMEDIATAMENTE ESEGUIBILI PER INTERVENTI DI RILEVANTE INTERESSE ECONOMICO SUL TERRITORIO, NELL'AGRICOLTURA, NELL'EDILIZIA E NELLE INFRASTRUTTURE, NONCHE' PER LA TUTELA DI BENI AMBIENTALI E CULTURALI E PER LE OPERE DI EDILIZIA SCOLASTICA E UNIVERSITARIA</t>
  </si>
  <si>
    <t>QUOTE DI INTERESSI, COMPRESE NELLE RATE DI AMMORTAMENTO, DEI MUTUI CONTRATTI CON LA BANCA EUROPEA PER GLI INVESTIMENTI PER IL FINANZIAMENTO DI INTERVENTI DI RILEVANTE INTERESSE ECONOMICO.</t>
  </si>
  <si>
    <t>QUOTE DOVUTE AI FUNZIONARI DELL'AVVOCATURA DELLO STATO, SULLE SOMME VERSATE DALLE CONTROPARTI, PER COMPETENZE DI AVVOCATI E PROCURATORI, POSTE A LORO CARICO NEI GIUDIZI SOSTENUTI DIRETTAMENTE DALLA STESSA AVVOCATURA E PAGAMENTI DI SPESE GRAVANTI LE COMPETENZE MEDESIME E QUOTE DOVUTE AL PERSONALE DA VERSARSI AL TESORO, INCLUSE LE SOMME DERIVANTI DAGLI ARBITRATI DA RIASSEGNARE AI FONDI PEREQUATIVI</t>
  </si>
  <si>
    <t>RAFFORZAMENTO DELLE ATTIVITÀ DI CONSERVAZIONE E REALIZZAZIONE DI PROGETTI SPERIMENTALI IN MATERIA DI SICUREZZA DEL PATRIMONIO CULTURALE DA PARTE DELLE SOPRINTENDENZE DELLE REGIONI ABRUZZO, MARCHE E UMBRIA E PER LE PROVINCE DI FROSINONE, LATINA E RIETI</t>
  </si>
  <si>
    <t>REALIZZAZIONE DEGLI INTERVENTI PREVISTI DA ACCORDI DI PROGRAMMA TRA STATO E REGIONI ATTINENTI ALLE ATTIVITA' A RISCHIO DI INCIDENTE RILEVANTE, DA PROGRAMMI REGIONALI DI TUTELA AMBIENTALE, DAL PROGRAMMA NAZIONALE DI BONIFICA E RIPRISTINO AMBIENTALE DEI SITI INQUINATI, DA PROGRAMMI DI DIFESA DEL MARE E DELLE RISERVE MARINE STATALI, DAI PROGRAMMI ATTUATIVI DEGLI IMPEGNI ASSUNTI NELLA CONFERENZA DI KYOTO, DAL PIANO STRAORDINARIO DI COMPLETAMENTO E RAZIONALIZZAZIONE DEI SISTEMI DI COLLETTAMENTO E DEPURAZIONE DELLE ACQUE REFLUE, NONCHE' DA ACCORDI E CONTRATTI DI PROGRAMMA ATTINENTI AL CICLO DI GESTIONE DEI RIFIUTI</t>
  </si>
  <si>
    <t>REALIZZAZIONE DEGLI INTERVENTI PREVISTI DA ACCORDI DI PROGRAMMA TRA STATO E REGIONI PER LE ESIGENZE DI TUTELA AMBIENTALE</t>
  </si>
  <si>
    <t>REALIZZAZIONE DI AZIONI ED INTERVENTI PER LO SVILUPPO SOSTENIBILE</t>
  </si>
  <si>
    <t>RECUPERO STRUTTURALE DI EDIFICI DANNEGGIATI DAL SISMA DEL 1976 NEL COMUNE DI GEMONA DEL FRIULI</t>
  </si>
  <si>
    <t>REISCRIZIONE DI RESIDUI PASSIVI PERENTI PER L'EROGAZIONE ALLE REGIONI DELLE SPETTANZE RESIDUE A TITOLO DI CONCORSO STATALE AL RIPIANO DEI DISAVANZI DEL SERVIZIO SANITARIO NAZIONALE DEGLI ESERCIZI 2003 E PRECEDENTI</t>
  </si>
  <si>
    <t>REISCRIZIONE DI RESIDUI PASSIVI PERENTI RELATIVI A: SPESE PER INTERVENTI STRAORDINARI DI EDILIZIA PENITENZIARIA DELLE QUALI NON MENO DEL SETTANTA PER CENTO DA IMPIEGARE IN STRUTTURE INDUSTRIALIZZATE.</t>
  </si>
  <si>
    <t>REISCRIZIONE DI RESIDUI PASSIVI PERENTI RELATIVI A: SPESE PER INTERVENTI SU EDIFICI STATALI E DI CULTO DANNEGGIATI DAL SISMA DELL'APRILE-MAGGIO 1987 NELLA ZONA DEI CASTELLI ROMANI</t>
  </si>
  <si>
    <t>REISCRIZIONE RESIDUI PASSIVI PERENTI</t>
  </si>
  <si>
    <t>REISCRIZIONE RESIDUI PASSIVI PERENTI RELATIVI A: SOMME DA ASSEGNARE ALLE REGIONI E ALLE PROVINCIE AUTONOME DI TRENTO E BOLZANO PER UN PROGRAMMA DI CURE PRESSO ISTITUTI SPECIALIZZATI ITALIANI IN FAVORE DELLE VITTIME DELLO SCOPPIO DI MINE IN LIBIA</t>
  </si>
  <si>
    <t>RESTITUZIONE AGLI AVENTI DIRITTO, DI CAUZIONI DA ESSI INDEBITAMENTE VERSATE IN ENTRATA</t>
  </si>
  <si>
    <t>RESTITUZIONE ALLE REGIONI A STATUTO SPECIALE E ALLE PROVINCE AUTONOME DI TRENTO E BOLZANO DI ENTRATE OGGETTO DI RISERVE ERARIALI PER GLI ANNI 2012 E 2013, ANCHE MEDIANTE COMPENSAZIONE</t>
  </si>
  <si>
    <t>RESTITUZIONE DEI DEPOSITI GIUDIZIARI</t>
  </si>
  <si>
    <t>RESTITUZIONE DELLE ACCISE E DELLE IMPOSTE DI CONSUMO SUI PRODOTTI ESPORTATI O DESTINATI AL CONSUMO IN ALTRI STATI MEMBRI DELLA C.E.E. RESTITUZIONE DELLE IMPOSTE DI FABBRICAZIONE SUGLI OLII DI SEMI; RIMBORSO DEL PREZZO DEI DENATURANTI DELL' ALCOOL E DEI CONTASSEGNI DI STATO INDEBITAMENTE VERSATO ALL'ERARIO; RESTITUZIONE DELLE ACCISE O DELLE IMPOSTE DI CONSUMO E DELLE RELATIVE ADDIZIONALI INDEBITAMENTE PERCEPITE COMPRESI I DIRITTI DI LICENZA INDEBITAMENTE VERSATI</t>
  </si>
  <si>
    <t>RESTITUZIONE DELLE ACCISE E DELLE IMPOSTE DI CONSUMO SUI PRODOTTI ESPORTATI O DESTINATI AL CONSUMO IN ALTRI STATI MEMBRI DELLA C.E.E; RESTITUZIONE DELLE IMPOSTE DI FABBRICAZIONE SUGLI OLII DI SEMI; RIMBORSO DEL PREZZO DEI DENATURANTI DEL ALCOLE E DEI CONTASSEGNI DI STATO INDEBITAMENTE VERSATO ALL'ERARIO; RESTITUZIONE DELLE ACCISE O DELLE IMPOSTE DI CONSUMO E DELLE RELATIVE ADDIZIONALI INDEBITAMENTE PERCEPITE COMPRESI I DIRITTI DI LICENZA INDEBITAMENTE VERSATI</t>
  </si>
  <si>
    <t>RESTITUZIONE DELLE ACCISE E DELLE IMPOSTE DI CONSUMO SUI PRODOTTI ESPORTATI O DESTINATI AL CONSUMO IN ALTRI STATI MEMBRI DELLA C.E.E; RESTITUZIONE DELLE IMPOSTE DI FABBRICAZIONE SUGLI OLII DI SEMI; RIMBORSO DEL PREZZO DEI DENATURANTI DEL ALCOOL E DEI CONTASSEGNI DI STATO INDEBITAMENTE VERSATO ALL'ERARIO; RESTITUZIONE DELLE ACCISE O DELLE IMPOSTE DI CONSUMO E DELLE RELATIVE ADDIZIONALI INDEBITAMENTE PERCEPITE COMPRESI I DIRITTI DI LICENZA INDEBITAMENTE VERSATI</t>
  </si>
  <si>
    <t>RESTITUZIONE DELL'ECCEDENZA SUL PREZZO DI VENDITA DEI BENI IMMOBILI ESPROPRIATI AI DEBITORI MOROSI DI IMPOSTE E QUANTO DOVUTO ALLO STATO, SPESE SOSTENUTE PER LA PROCEDURA DI VENDITA DEI BENI PIGNORATI</t>
  </si>
  <si>
    <t>RESTITUZIONE DELL'ECCEDENZA SUL PREZZO DI VENDITA DEI BENI IMMOBILI ESPROPRIATI AI DEBITORI MOROSI DI IMPOSTE E QUANTO DOVUTO ALLO STATO. SPESE SOSTENUTE PER LA PROCEDURA DI VENDITA DEI BENI PIGNORATI</t>
  </si>
  <si>
    <t>RESTITUZIONE DI DEPOSITI PER ADIRE AGLI INCANTI, PER SPESE D'ASTA, TASSE, ED ALTRE, ESEGUITI NEGLI UFFICI ESECUTIVI DEMANIALI</t>
  </si>
  <si>
    <t>RESTITUZIONE DI SOMME INDEBITAMENTE NELLE TESORERIE DELLO STATO</t>
  </si>
  <si>
    <t>RESTITUZIONI E RIMBORSI DELLE IMPOSTE DIRETTE EFFETTUATI DAI CONCESSIONARI, ANCHE MEDIANTE COMPENSAZIONE OPERATA SULL'I.V.A., SULLE SOMME SPETTANTI ALLE REGIONI, ALL'INPS E AGLI ALTRI ENTI PREVIDENZIALI.</t>
  </si>
  <si>
    <t>RESTITUZIONI E RIMBORSI DELL'IMPOSTA SUL REDDITO DELLE PERSONE FISICHE, DELL'IMPOSTA SUL REDDITO DELLE PERSONE GIURIDICHE E DELL'IMPOSTA LOCALE SUI REDDITI</t>
  </si>
  <si>
    <t>RESTITUZIONI E RIMBORSI DELL'IMPOSTA SUL VALORE AGGIUNTO, EFFETTUATI DAI CONCESSIONARI, A RICHIESTA E D'UFFICIO, ANCHE MEDIANTE COMPENSAZIONE OPERATA SULLE IMPOSTE DIRETTE, SULLE SOMME SPETTANTI ALLE REGIONI, ALL'INPS E AGLI ALTRI ENTI PREVIDENZIALI.</t>
  </si>
  <si>
    <t>RESTITUZIONI E RIMBORSI DELL'IRES E DELL'IRPEF IN RELAZIONE ALLA DEDUZIONE DELLA QUOTA IRAP RELATIVA AGLI INTERESSI PASSIVI ED ONERI ASSIMILATI OVVERO ALLE SPESE PER IL PERSONALE DIPENDENTE E ASSIMILATO.</t>
  </si>
  <si>
    <t>RETRIBUZIONE AI MEMBRI DEL NUCLEO DI VALUTAZIONE DEGLI INVESTIMENTI PUBBLICI E INDENNITA' AI MEMBRI DEL NUCLEO ISPETTIVO ED AGLI ASSISTENTI DEL NUCLEO DI VALUTAZIONE DEGLI INVESTIMENTI PUBBLICI AL NETTO DELL'IMPOSTA REGIONALE SULLE ATTIVITA' PRODUTTIVE E DEGLI ONERI SOCIALI A CARICO DELL'AMMINISTRAZIONE.</t>
  </si>
  <si>
    <t>RETRIBUZIONI AL PERSONALE CON RAPPORTO DI SERVIZIO A TEMPO DETERMINATO, COMPRENSIVI DEGLI ONERI FISCALI E CONTRIBUTIVI A CARICO DEL LAVORATORE</t>
  </si>
  <si>
    <t>RETRIBUZIONI AL PERSONALE VOLONTARIO DEL CORPO NAZIONALE DEI VIGILI DEL FUOCO AL NETTO DELL' IMPOSTA REGIONALE SULLE ATTIVITA PRODUTTIVE</t>
  </si>
  <si>
    <t>RETRIBUZIONI ED ALTRI ASSEGNI FISSI DEL PERSONALE ASSUNTO A CONTRATTO E/O IN POSIZIONE DI COMANDO O DI FUORI RUOLO, IVI INCLUSI I CONTRIBUTI PREVIDENZIALI ED ASSISTENZIALI E LE RITENUTE ERARIALI</t>
  </si>
  <si>
    <t>RETRIBUZIONI ED ALTRI ASSEGNI FISSI DEL PERSONALE ASSUNTO A CONTRATTO E/O IN POSIZIONE DI COMANDO O DI FUORI RUOLO, IVI INCLUSI I CONTRIBUTI PREVIDENZIALI ED ASSISTENZIALI E LE RITENUTE ERARIALI, NONCHE' I RIMBORSI ALLE AZIENDE SANITARIE LOCALI PER LE VISITE FISCALI A DETTO PERSONALE</t>
  </si>
  <si>
    <t>RETRIBUZIONI ED ALTRI ASSEGNI FISSI DEL PERSONALE ASSUNTO A CONTRATTO, IVI INCLUSI I CONTRIBUTI PREVIDENZIALI ED ASSISTENZIALI E LE RITENUTE ERARIALI, NONCHE' I RIMBORSI ALLE AZIENDE SANITARIE LOCALI PER LE VISITE FISCALI A DETTO PERSONALE</t>
  </si>
  <si>
    <t>RETRIBUZIONI ED INDENNITA' DI REGGENZA PER GLI INCARICATI MARITTIMI ED I DELEGATI DI SPIAGGIA, AL NETTO DELL'IMPOSTA REGIONALE SULLE ATTIVITA' PRODUTTIVE E DEGLI ONERI SOCIALI A CARICO DELL'AMMINISTRAZIONE</t>
  </si>
  <si>
    <t>RIEQUILIBRIO IDROGEOLOGICO DELLA LAGUNA DI VENEZIA E RECUPERO DEI BENI DI INTERESSE PUBBLICO IN FREGIO ALL'AMBITO LAGUNARE</t>
  </si>
  <si>
    <t>RIMBORSI ALLE REGIONI DEL MINOR GETTITO IRAP CONNESSO ALL'ESCLUSIONE DELLA RELATIVA BASE IMPONIBILE DEI CREDITI D'IMPOSTA AGLI AUTOTRASPORTATORI PER L'ACCISA SUL GASOLIO</t>
  </si>
  <si>
    <t>RIMBORSI ALLE REGIONI ED ALLE PROVINCE AUTONOME DI TRENTO E BOLZANO RELATIVI AGLI ACCERTAMENTI EFFETTUATI PRESSO LE STRUTTURE DEL SERVIZIO SANITARIO NAZIONALE DAI CITTADINI ITALIANI CHE HANNO OPERATO O OPERANO NEI TERRITORI DELLA BOSNIA - HERZEGOVINA E DEL KOSOVO</t>
  </si>
  <si>
    <t>RIMBORSI ALL'I.N.A.I.L. PER PRESTAZIONI EROGATE AL PERSONALE A SEGUITO DI INFORTUNI SUBITI NEL CORSO DEL LAVORO.</t>
  </si>
  <si>
    <t>RIMBORSI DI SOMME VERSATE A TITOLO DI IMPOSTA DI SUCCESSIONE, DI IMPOSTE E TASSE IPOTECARIE CATASTALI, DI IMPOSTA DI REGISTRO, RELATIVAMENTE ALLE SUCCESSIONI DI IMMOBILI DEMOLITI O DICHIARATI INAGIBILI A SEGUITO DEGLI EVENTI SISMICI VERIFICATESI NEL CENTRO ITALIA A PARTIRE DAL 24 AGOSTO 2016.</t>
  </si>
  <si>
    <t>RIMBORSO AGLI AUTOTRASPORTATORI DELLE QUOTE VERSATE PER L'ISCRIZIONE ALL'ALBO E PER ERRATI VERSAMENTI</t>
  </si>
  <si>
    <t>RIMBORSO AI CONCESSIONARI DEL SERVIZIO DELLA RISCOSSIONE DELLE ANTICIPAZIONI DAGLI STESSI EFFETTUATI IN VIRTU' DELL'OBBLIGO DEL NON RISCOSSO COME RISCOSSO</t>
  </si>
  <si>
    <t>RIMBORSO AI CONCESSIONARI DELLE SPESE PER LE PROCEDURE ESECUTIVE</t>
  </si>
  <si>
    <t>RIMBORSO ALLA BANCA D' ITALIA DEL CONTROVALORE DELLE MONETE METALLICHE IN LIRE PRESENTATE AL CAMBIO PER IL RITIRO DALLA CIRCOLAZIONE</t>
  </si>
  <si>
    <t>RIMBORSO ALLA CASSA DEPOSITI DELLA QUOTA INTERESSI DELLE RATE DI AMMORTAMENTO RELATIVE AI MUTUI E AD ALTRE OPERAZIONI FINANZIARIE EFFETTUATE NEL SETTORE DELLE CALAMITA' NATURALI</t>
  </si>
  <si>
    <t>RIMBORSO ALLA CASSA DEPOSITI E PRESTITI DELLA QUOTA CAPITALE DELLE RATE DI AMMORATMENTO RELATIVE AI MUTUI CONTRATTI NEL SETTORE DEGLI ACQUEDOTTI E DELLE FOGNATURE.</t>
  </si>
  <si>
    <t>RIMBORSO ALLA CASSA DEPOSITI E PRESTITI DELLA QUOTA CAPITALE DELLE RATE DI AMMORTAMENTO RELATIVE AI MUTUI CONTRATTI PER L'EDILIZIA SANITARIA.</t>
  </si>
  <si>
    <t>RIMBORSO ALLA CASSA DEPOSITI E PRESTITI DELLA QUOTA CAPITALE DELLE RATE DI AMMORTAMENTO RELATIVE AL MUTUO CONTRATTO PER IL POTENZIAMENTO DEGLI STABILIMENTI E DELLE ATTREZZATURE DELL'ISTITUTO POLIGRAFICO E ZECCA DELLO STATO</t>
  </si>
  <si>
    <t>RIMBORSO ALLA CASSA DEPOSITI E PRESTITI DELLA QUOTA CAPITALEDELLE RATE DI AMMORTAMENTO RELATIVE AI MUTUI CONTRATTI DA PROVINCIE, COMUNI E COMUNITA' MONTANE</t>
  </si>
  <si>
    <t>RIMBORSO ALLA CASSA DEPOSITI E PRESTITI DELLA QUOTA CAPITALEDELLE RATE DI AMMORTAMENTO RELATIVE AI MUTUI E AD ALTRE OPERAZIONI FINANZIARIE EFFETTUATE NEL SETTORE DELL'EDILIZIA ABITATIVA, SANITARIA E SCOLASTICA</t>
  </si>
  <si>
    <t>RIMBORSO ALLA CASSA DEPOSITI E PRESTITI DELLA QUOTA CAPITALEDELLE RATE DI AMMORTAMENTO RELATIVI AI MUTUI CONTRATTI NEL SETTORE DELLE OPERE STRADALI</t>
  </si>
  <si>
    <t>RIMBORSO ALLA CASSA DEPOSITI E PRESTITI DELLA QUOTA INTERESSI DELLE RATE DI AMMORTAMENTO RELATIVE AI MUTUI CONTRATTI DALLE PROVINCIE, COMUNI E COMUNITA' MONTANE</t>
  </si>
  <si>
    <t>RIMBORSO ALLA CASSA DEPOSITI E PRESTITI DELLA QUOTA INTERESSI DELLE RATE DI AMMORTAMENTO RELATIVE AI MUTUI CONTRATTI NEL SETTORE DELL'EDILIZIA SANITARIA</t>
  </si>
  <si>
    <t>RIMBORSO ALLA CASSA DEPOSITI E PRESTITI DELLA QUOTA INTERESSI DELLE RATE DI AMMORTAMENTO RELATIVE AL MUTUO CONTRATTO PER IL POTENZIAMENTO DEGLI STABILIMENTI E DELLE ATTREZZATURE DELL'ISTITUTO POLIGRAFICO E ZECCA DELLO STATO</t>
  </si>
  <si>
    <t>RIMBORSO ALLA CASSA DEPOSITI E PRESTITI DELLE OPERAZIONI FINANZIARIE DESTINATE AL FINANZIAMENTO DELL'ISTITUTO ITALIANO DI TECNOLOGIA</t>
  </si>
  <si>
    <t>RIMBORSO ALLA CASSA DEPOSITI E PRESTITI DELLE RATE DI AMMORTAMENTO DEI MUTUI CONTRATTI DAI COMUNI MONTANI DEL CENTRO-NORD PER LA REALIZZAZIONE DI RETI DI METANIZZAZIONE</t>
  </si>
  <si>
    <t>RIMBORSO ALLA REGIONE ABRUZZO DEL MINOR GETTITO IRAP CONNESSO ALLA AUTORIZZATA SOSPENSIONE DEI VERSAMENTI DA PARTE DEI CONTRIBUENTI A SEGUITO DEL SISMA DEL 6 APRILE 2009</t>
  </si>
  <si>
    <t>RIMBORSO ALLA SEZIONE AUTONOMA DELLA CASSA DEPOSITI E PRESTITI DELL'ANTICIPAZIONE CONCESSA PER GLI INTERVENTI DI RICOSTRUZIONE E PER LA RIPRESA DELLE ATTIVITA' PRODUTTIVE NELLE ZONE COLPITE DA ECCEZIONALI AVVERSITA' ATMOSFERICHE E DA EVENTI ALLUVIONALI</t>
  </si>
  <si>
    <t>RIMBORSO ALL'ACI DELLE MINORI ENTRATE DERIVANTI DALL'ESENZIONE DEGLI EMOLUMENTI DOVUTI AGLI UFFICI DEL P.R.A.</t>
  </si>
  <si>
    <t>RIMBORSO ALL'AMMINISTRAZIONE AUTONOMA DEI MONOPOLI DI STATO DELLE SPESE CONNESSE ALL'ESPLETAMENTO DEI COMPITI IN MATERIA DI APPARECCHI DA INTRATTENIMENTO E DIVERTIMENTO</t>
  </si>
  <si>
    <t>RIMBORSO ALL'AMMINISTRAZIONE DEI MONOPOLI DI STATO DELLE SPESE SOSTENUTE PER LE ATTIVITA' DI INTERESSE GENERALE RELATIVE AL CONTROLLO DELLE IMPOSTE SUI TABACCHI LAVORATI, ALLA GESTIONE DEI REPERTI DI CONTRABBANDO ED ALLA SALVAGUARDIA DELL'ECOSISTEMA NELLE SALINE DISMESSE</t>
  </si>
  <si>
    <t>RIMBORSO ALLE AMMINISTRAZIONI PUBBLICHE DELLE SPESE SOSTENUTE PER IL PERSONALE COMANDATO PRESSO IL MINISTERO DEL LAVORO, DELLA SALUTE E DELLE POLITICHE SOCIALI</t>
  </si>
  <si>
    <t>RIMBORSO ALLE GESTIONI PREVIDENZIALI DEI MAGGIORI ONERI DERIVANTI DAI BENEFICI PREVIDENZIALI A FAVORE DEI CENTRALINISTI NON VEDENTI</t>
  </si>
  <si>
    <t>RIMBORSO ALLE ISTITUZIONI SCOLASTICHE PER LE SPESE SOSTENUTE PER LE PROVE DI AMMISSIONE ALLE SCUOLE DI SPECIALIZZAZIONE IN MEDICINA</t>
  </si>
  <si>
    <t>RIMBORSO ALLE POSTE ITALIANE S.P.A DEI MAGGIORI ONERI SOSTENUTI PER LE AGEVOLAZIONI TARIFFARIE CONCESSE IN RELAZIONE ALLO SVOLGIMENTO DELLE CONSULTAZIONI ELETTORALI</t>
  </si>
  <si>
    <t>RIMBORSO ALLE POSTE ITALIANE S.P.A. DEI MAGGIORI ONERI SOSTENUTI PER LE AGEVOLAZIONI TARIFFARIE CONCESSE PER I PRODOTTI EDITORIALI RELATIVI AGLI ANNI PREGRESSI</t>
  </si>
  <si>
    <t>RIMBORSO ALLE POSTE ITALIANE SPA DEI MAGGIORI ONERI RELATIVI AL RIPIANAMENTO DEI DEBITI PREGRESSI</t>
  </si>
  <si>
    <t>RIMBORSO ALLE REGIONI DEGLI ONERI SOSTENUTI PER ASSICURARE LA VENDITA DI CARBURANTI A PREZZO RIDOTTO NELLE ZONE DI CONFINE</t>
  </si>
  <si>
    <t>RIMBORSO ALLE REGIONI DEI MINORI INTROITI REALIZZATI DALLE STESSE PER EFFETTO DELLA RIDUZIONE DEGLI IMPORTI DELLE TASSE AUTOMOBILISTICHE.</t>
  </si>
  <si>
    <t>RIMBORSO ALLE SOCIETA' CONCESSIONARIE DEI SERVIZI MARITTIMI DELL'ONERE DERIVANTE DALLE FACILITAZIONI DI VIAGGIO A FAVORE DI CONNAZIONALI CHE RIMPATRIANO TEMPORANEAMENTE.</t>
  </si>
  <si>
    <t>RIMBORSO ALLE UNIVERSITA' E AGLI ISTITUTI SUPERIORI NON STATALI LEGALMENTE RICONOSCIUTI PER LE SPESE SOSTENUTE PER LE PROVE DI AMMISSIONE ALLE SCUOLE DI SPECIALIZZAZIONE IN MEDICINA</t>
  </si>
  <si>
    <t>RIMBORSO ALL'INAIL DELLE PRESTAZIONI ASSICURATIVE EROGATE PER CONTO DELL'AMMINISTRAZIONE DELLA DIFESA NONCHE' DELLE SPESE GENERALI DI AMMINISTRAZIONE DOVUTE</t>
  </si>
  <si>
    <t>RIMBORSO ALL'INAIL DELLE RATE DI RENDITA EROGATE AGLI INVALIDI E AI SUPERSTITI DI COLORO I QUALI SIANO DECEDUTI INCONSEGUENZA DEL TERREMOTO DELL'OTTOBRE-NOVEMBRE 1967 E DEL GENNAIO 1968</t>
  </si>
  <si>
    <t>RIMBORSO ALL'INPDAP DEGLI ONERI DERIVANTI DA PENSIONAMENTI ANTICIPATI DEI LAVORATORI ESPOSTI ALL'AMIANTO</t>
  </si>
  <si>
    <t>RIMBORSO ALL'INPDAP DEI BENEFICI RELATIVI ALLA RILIQUIDAZIONE DEL TRATTAMENTO DI QUIESCENZA PER IL RICONOSCIMENTO DELLE ANZIANITA' PREGRESSE E MIGLIORAMENTI DELLE PENSIONI DEL SETTORE PUBBLICO</t>
  </si>
  <si>
    <t>RIMBORSO ALL'INPDAP DEI MAGGIORI ONERI INCONTRATI NELLA LIQUIDAZIONE DELL'INDENNITA' DI BUONUSCITA E DI PREVIDENZA PER IL PERSONALE CIVILE E MILITARE DELLO STATO</t>
  </si>
  <si>
    <t>RIMBORSO ALL'INPS DELLE MINORI ENTRATE DERIVANTI DALLA RIDUZIONE DELLE ALIQUOTE CONTRIBUTIVE A CARICO DEI DIPENDENTI DELLE AZIENDE ESERCENTI PUBBLICI SERVIZI DI TRASPORTO</t>
  </si>
  <si>
    <t>RIMBORSO ALL'INPS GESTIONE EX INPDAP DEGLI ONERI DERIVANTI DA PENSIONAMENTI ANTICIPATI DEI LAVORATORI ESPOSTI ALL'AMIANTO</t>
  </si>
  <si>
    <t>RIMBORSO ALL'INPS GESTIONE EX INPDAP DEI BENEFICI RELATIVI ALLA RILIQUIDAZIONE DEL TRATTAMENTO DI QUIESCENZA PER IL RICONOSCIMENTO DELLE</t>
  </si>
  <si>
    <t>RIMBORSO ALL'INPS GESTIONE EX INPDAP DEI MAGGIORI ONERI INCONTRATI NELLA LIQUIDAZIONE DELL'INDENNITA' DI BUONUSCITA E DI PREVIDENZA PER I</t>
  </si>
  <si>
    <t>RIMBORSO ALL'ISTITUTO NAZIONALE ASSICURAZIONE INFORTUNI SUL LAVORO (INAIL) DELLE PRESTAZIONI SANITARIE ED ECONOMICHE EFFETTUATE A FAVORE DEI CITTADINI ITALIANI AVENTI DIRITTO AD INDENNITA' PER INFORTUNI SUL LAVORO E MALATTIE PROFESSIONALI A CARICO DI ISTITUTI ASSICURATORI GERMANICI ED EX-GERMANICI NONCHE' DELLE SPESE DI AMMINISTRAZIONE DALL'ISTITUTO STESSO SOSTENUTE IN DIPENDENZA DELLA CONCESSIONE DELLE PRESTAZIONI SUDDETTE</t>
  </si>
  <si>
    <t>RIMBORSO ALL'ISTITUTO NAZIONALE PER LE ASSICURAZIONI CONTRO GLI INFORTUNI SUL LAVORO E ALLE CASSE MUTUE MARITTIME TIRRENA, ADRIATICA E MEDITERRANEA PER GLI INFORTUNI E LE MALATTIE, DELLE RATE DI RENDITA, COMPRESI GLI ACCESSORI INTEGRATIVI, PAGATE A INVALIDI PERMANENTI ED A SUPERSTITI, IN DIPEDENZA DI INFORTUNI DETERMINATI DA RISCHIO DI GUERRA</t>
  </si>
  <si>
    <t>RIMBORSO ALL'UTILE DI GESTIONE RELATIVO ALL'AMMINISTRAZIONE DEL PATRIMONIO DI RILIEVO NATURALISTICO RELATIVO DI PROPRIETA' DEL FONDO EDIFICI PER IL CULTO AFFIDATO AL CORPO FORESTALE DELLO STATO</t>
  </si>
  <si>
    <t>RIMBORSO DEGLI ONERI CONNESSI AGLI ACCERTAMENTI MEDICO-LEGALI SOSTENUTI DALLE AMMINISTRAZIONI PUBBLICHE VIGILATE DAL MINISTERO DEL LAVORO E DELLE POLITICHE SOCIALI</t>
  </si>
  <si>
    <t>RIMBORSO DEGLI ONERI CONNESSI AGLI ACCERTAMENTI MEDICO-LEGALI SOSTENUTI DALLE AMMINISTRAZIONI PUBBLICHE VIGILATE DAL MINISTERO DELLA SALUTE</t>
  </si>
  <si>
    <t>RIMBORSO DEGLI ONERI CONNESSI AGLI ACCERTAMENTI MEDICO-LEGALI SOSTENUTI DALLE AMMINISTRAZIONI PUBBLICHE VIGILATE DAL MINISTERO DELLE POLITICHE AGRICOLE ALIMENTARI E FORESTALI</t>
  </si>
  <si>
    <t>RIMBORSO DEGLI ONERI CONNESSI AGLI ACCERTAMENTI MEDICO-LEGALI SOSTENUTI DALLE AMMINISTRAZIONI PUBBLICHE VIGILATE DAL MINISTERO DELLO SVILUPPO ECONOMICO</t>
  </si>
  <si>
    <t>RIMBORSO DEGLI STIPENDI, RETRIBUZIONI ED ALTRI ASSEGNI FISSI PER IL PERSONALE COMANDATO DI PROVENIENZA EXTRACOMPARTO</t>
  </si>
  <si>
    <t>RIMBORSO DEL CANONE ANNUO DI ABBONAMENTO RAI PER LE ESENZIONI CONCESSE AGLI ANZIANI A BASSO REDDITO E AI CENTRI SOCIALI PER ANZIANI</t>
  </si>
  <si>
    <t>RIMBORSO DELLA QUOTA CAPITALE DEI MUTUI CONTRATTI PER LE ESIGENZE DI MANUTENZIONE STRAORDINARIA E PER GLI ACQUISTI DELLE ATTREZZATURE SANITARIE IN SOSTITUZIONE DI QUELLE OBSOLETE</t>
  </si>
  <si>
    <t>RIMBORSO DELLA QUOTA INTERESSI DEI MUTUI CONTRATTI PER LE ESIGENZE DI MANUTENZIONE STRAORDINARIA E PER GLI ACQUISTI DELLE ATTREZZATURE SANITARIE IN SOSTITUZIONE DI QUELLE OBSOLETE</t>
  </si>
  <si>
    <t>RIMBORSO DELLA QUOTA INTERESSI RELATIVA AI MUTUI CONCESSI DALLA CASSA DEPOSITI E PRESTITI</t>
  </si>
  <si>
    <t>RIMBORSO DELL'ABBONAMENTO AL TRASPORTO PUBBLICO LOCALE NELL'AMBITO DEL COMUNE DI RESIDENZA E DI DOMICILIO, CONCESSO AI SOGGETTI CHE EFFETTUANO LA ROTTAMAZIONE</t>
  </si>
  <si>
    <t>RIMBORSO DELLE QUOTE AFFERENTI AD INTERESSI SUI MUTUI CONTRATTI CON GLI ISTITUTI BANCARI PER LE ESIGENZE INFRASTRUTTURALI E DI POTENZIAMENTO STRAORDINARIO DELLA POLIZIA DI STATO, DELL'ARMA DEI CARABINIERI, DEL CORPO DELLA GUARDIA DI FINANZA NONCHE' DEL CORPO NAZIONALE DEI VIGILI DEL FUOCO</t>
  </si>
  <si>
    <t>RIMBORSO DELLE QUOTE DI CAPITALE PER LE OPERAZIONI FINANZIARIE EFFETTUATE PER LA REALIZZAZIONE DEL PIANO STRAORDINARIO DI INTERVENTI DI RIPRISTINO, RECUPERO E RESTAURO DEL PATRIMONIO CULTURALE DANNEGGIATO DAGLI EVENTI SISMICI NELLE REGIONI MARCHE E UMBRIA</t>
  </si>
  <si>
    <t>RIMBORSO DELLE QUOTE DI CAPITALE PER LE OPERAZIONI FINANZIARIE EFFETTUATE PER LA REALIZZAZIONE DEL PIANO STRAORDINARIO INTESO ALL'INSTALLAZIONE, ALL'ADEGUAMENTO E ALLA MODERNIZZAZIONE DEGLI IMPIANTI DI PREVENZIONE E DI SICUREZZA A TUTELA DEL PATRIMONIO CULTURALE</t>
  </si>
  <si>
    <t>RIMBORSO DELLE QUOTE DI CAPITALE SUI MUTUI CONTRATTI PER LA REALIZZAZIONE DEL PROGRAMMA DI INTERVENTI A FAVORE DEI BENI E DELLE ATTIVITA' CULTURALI, GIA' ATTUATI CON LA SOCIETA' \ARCUS S.P.A.\""</t>
  </si>
  <si>
    <t>RIMBORSO DELLE QUOTE DI CAPITALE SUL MUTUO CONTRATTO PER LA STABILIZZAZIONE FINANZIARIA DELL'EX ASSI</t>
  </si>
  <si>
    <t>RIMBORSO DELLE QUOTE DI INTERESSI PER LE OPERAZIONI FINANZIARIE EFFETTUATE PER LA REALIZZAZIONE DEL PIANO STRAORDINARIO DI INTERVENTI DI RIPRISTINO, RECUPERO E RESTAURO DEL PATRIMONIO CULTURALE DANNEGGIATO DAGLI EVENTI SISMICI NELLE REGIONI MARCHE E UMBRIA</t>
  </si>
  <si>
    <t>RIMBORSO DELLE QUOTE DI INTERESSI PER LE OPERAZIONI FINANZIARIE EFFETTUATE PER LA REALIZZAZIONE DEL PIANO STRAORDINARIO INTESO ALL'INSTALLAZIONE, ALL'ADEGUAMENTO E ALLA MODERNIZZAZIONE DEGLI IMPIANTI DI PREVENZIONE E DI SICUREZZA A TUTELA DEL PATRIMONIO CULTURALE</t>
  </si>
  <si>
    <t>RIMBORSO DELLE QUOTE DI INTERESSI SUI MUTUI CONTRATTI PER LA REALIZZAZIONE DEL PROGRAMMA DI INTERVENTI A FAVORE DEI BENI E DELLE ATTIVITA' CULTURALI, GIA' ATTUATI CON LA SOCIETA' \ARCUS S.P.A.\""</t>
  </si>
  <si>
    <t>RIMBORSO DELLE QUOTE DI INTERESSI SUL MUTUO CONTRATTO PER LA STABILIZZAZIONE FINANZIARIA DELL'EX ASSI</t>
  </si>
  <si>
    <t>RIMBORSO DELL'UTILE DI GESTIONE RELATIVO ALL'AMMINISTRAZIONE DEL PATRIMONIO DI RILIEVO NATURALISTICO DEL FONDO EDIFICI PER IL CULTO AFFIDATO AL CORPO FORESTALE DELLO STATO</t>
  </si>
  <si>
    <t>RIMBORSO DI CERTIFICATI DI CREDITO DEL TESORO DI VARIE TIPOLOGIE COMPRESI QUELLI RIVERSATI ALLA BANCA D'ITALIA, RIMBORSO DI PRESTITI INTERNAZIONALI NONCHE' PAGAMENTO DI ONERI DERIVANTI DALL'ESTINZIONE DI OPERAZIONI FINANZIARIE EFFETTUATE SUI TITOLI E SUI PRESTITI PREDETTI</t>
  </si>
  <si>
    <t>RIMBORSO FORFETARIO ALLE REGIONI DELLE SPESE SOSTENUTE PER GLI ACCERTAMENTI MEDICO-LEGALI SUL PERSONALE SCOLASTICO ED EDUCATIVO</t>
  </si>
  <si>
    <t>RIMBORSO FORFETTARIO ALLE REGIONI DELLE SPESE SOSTENUTE PER GLI ACCERTAMENTI MEDICO-LEGALI SUL PERSONALE SCOLASTICO ED EDUCATIVO (ISTRUZIONE PRESCOLASTICA)</t>
  </si>
  <si>
    <t>RIMBORSO FORFETTARIO ALLE REGIONI DELLE SPESE SOSTENUTE PER GLI ACCERTAMENTI MEDICO-LEGALI SUL PERSONALE SCOLASTICO ED EDUCATIVO (ISTRUZIONE PRIMARIA)</t>
  </si>
  <si>
    <t>RIMBORSO FORFETTARIO ALLE REGIONI DELLE SPESE SOSTENUTE PER GLI ACCERTAMENTI MEDICO-LEGALI SUL PERSONALE SCOLASTICO ED EDUCATIVO (ISTRUZIONE SECONDARIA DI PRIMO GRADO)</t>
  </si>
  <si>
    <t>RIMBORSO PARZIALE DELL'ACCISA SULLA BENZINA E SUI GPL PER AUTOVETTURE IN SERVIZIO PUBBLICO DI PIAZZA, COMPRESI I MOTOSCAFI IN SERVIZIO ANALOGO E QUELLI LACUALI PER IL SERVIZIO PUBBLICO DA BANCHINA PER IL TRASPORTO DELLE PERSONE</t>
  </si>
  <si>
    <t>RIMBORSO PARZIALE DELLE ACCISE SUI PRODOTTI ENERGETICI PER LE NAVI CHE FANNO ESCLUSIVAMENTE MOVIMENTAZIONE DENTRO IL PORTO E MANOVRE STRUMENTALI AI TRASBORDO MERCI ALL'INTERNO DEL PORTO.</t>
  </si>
  <si>
    <t>RIMBORSO SPESE AI SEGRETARI COMUNALI E PROVINCIALI IN POSIZIONE DI COMANDO NELLE AMMINISTRAZIONI DELLE ZONE COLPITE DAL SISMA DEL 20-29 MAGGIO 2012 IN EMILIA</t>
  </si>
  <si>
    <t>RIMBORSO SPESE PER VISITE MEDICO-FISCALI EFFETTUATE AL PERSONALE IN SERVIZIO ALL'ESTERO E VISITE PER ESAMI MEDICI DI CONTROLLO.</t>
  </si>
  <si>
    <t>RIMBORSO TRATTAMENTO ECONOMICO FONDAMENTALE DEL PERSONALE IN POSIZIONE DI COMANDO PRESSO LA DIREZIONE GENERALE DELLA COOPERAZIONE ALLO SVILUPPO PROVENIENTE DA AMMINISTRAZIONI PUBBLICHE NON APPARTENENTI AL COMPARTO MINISTERI</t>
  </si>
  <si>
    <t>RIMOBORSO ALLA CASSA DEPOSITI E PRESTITI DELLA QUOTA CAPITALE DELLE RATE DI AMMORTAMENTO RELATIVE AL MUTUO CONTRATTO PER IL POTENZIAMENTO DEGLI STABILIMENTI E DELLE ATTREZZATURE DELL'ISTITUTO POLIGRAFICO E ZECCA DELLO STATO</t>
  </si>
  <si>
    <t>RIPARAZIONE E ADATTAMENTO DEI COMANDI STAZIONE E DEGLI UFFICI DEL CORPO FORESTALE DELLO STATO.</t>
  </si>
  <si>
    <t>RIPIANAMENTO DELLE MAGGIORI SPESE SOSTENUTE NELL'ANNO FINANZIARIO 2015 PER TRATTAMENTI ECONOMICI FISSI ED ACCESSORI COMPRENSIVI DEGLI ONERI FISCALI E CONTRIBUTIVI A CARICO DEL LAVORATORE, DEI CONTRIBUTI PREVIDENZIALI E ASSISTENZIALI A CARICO DELL'AMMINISTRAZIONE E DELL' IMPOSTA REGIONALE SULLE ATTIVITA' PRODUTTIVE</t>
  </si>
  <si>
    <t>RIPIANO ANTICIPAZIONI DI TESORERIA DISPOSTE IN FAVORE DELLE REGIONI A STATUTO ORDINARIO PER IL FINANZIAMENTO DELLA SPESA SANITARIA</t>
  </si>
  <si>
    <t>RIPIANO CONTO SOSPESO PER ANTICIPAZIONI DI TESORERIA RELATIVE A SPESE CORRENTI DISPOSTE IN FAVORE DEGLI ENTI LOCALI</t>
  </si>
  <si>
    <t>RIPIANO CONTO SOSPESO PER ANTICIPAZIONI DI TESORERIA RELATIVE A SPESE DI CONTO CAPITALE DISPOSTE IN FAVORE DEGLI ENTI LOCALI</t>
  </si>
  <si>
    <t>RISARCIMENTI VARI</t>
  </si>
  <si>
    <t>RISORSE A FAVORE DI E.N.E.A. PER PROGETTO STRATEGICO: BONIFICHE DEI SITI INDUSTRIALI INQUINATI DI CUI ALLA DELIBERA 166/2007</t>
  </si>
  <si>
    <t>RISORSE DA DESTINARE ALLA COSTITUZIONE DELLA ¿FONDAZIONE ENEA TECH¿</t>
  </si>
  <si>
    <t>RISORSE PER I CENTRI DI COMPETENZA AD ALTA SPECIALIZZAZIONE PER LA PROMOZIONE E LA REALIZZAZIONE DI PROGETTI DI RICERCA APPLICATA, DI TRASFERIMENTO TECNOLOGICO E FORMAZIONE SU TECNOLOGIE AVANZATE, NEL QUADRO DEGLI INTERVENTI CONNESSI AL PIANO NAZIONALE INDUSTRIA 4.0</t>
  </si>
  <si>
    <t>RISORSE PER L'ATTIVITA' DI VIGILANZA E ISPETTIVE DI CUI AL COMMA 3 DELL’ARTICOLO 177 DEL DECRETO LEGISLATIVO 18 APRILE 2016, N. 50 - PROTOCOLLO DI INTESA MISE/GUARDIA DI FINANZA</t>
  </si>
  <si>
    <t>SGRAVI CONTRIBUTIVI E FISCALI A FAVORE DELLE IMPRESE ARMATORIALI</t>
  </si>
  <si>
    <t>SOME DOVUTE A TITOLO DI IMPOSTA REGIONALE SULLE ATTIVITÀ PRODUTTIVE SULLE RETRIBUZIONI CORRISPOSTE AL PERSONALE</t>
  </si>
  <si>
    <t>SOMMA CORRISPONDENTE ALLE QUOTE DEI PROVENTI CONTRAVVENZIONALI PER INFRAZIONI A NORME TRIBUTARIE E VALUTARIE DA DESTINARE A FAVORE DEL FONDO DI ASSISTENZA PER IL PERSONALE DELLA PUBBLICA SICUREZZA.</t>
  </si>
  <si>
    <t>SOMMA DA ACCREDITARE ALLA CONTABILITA' SPECIALE 1778 "AGENZIA DELLE ENTRATE - FONDI DI BILANCIO "PER ESSERE RIVERSATA ALL'ENTRATA DEL BILANCIO DELLO STATO A REINTEGRO DEI MINORI VERSAMENTI CONNESSI ALLE COMPENSAZIONI OPERATE DALLE IMPRESE PER CANONI DI LOCAZIONE DI IMMOBILI - EMERGENZA COVID-19.</t>
  </si>
  <si>
    <t>SOMMA DA ACCREDITARE ALLA CONTABILITA' SPECIALE 1778 "AGENZIA DELLE ENTRATE - FONDI DI BILANCIO" PER ESSERE RIVERSATA ALL' ENTRATA DEL BILANCIO DELLO STATO A REINTEGRO DEI MINORI VERSAMENTI DELLE IMPRESE COSTRUTTRICI O IMPORTATRICI DI BENI MOBILI STRUMENTALI UTILIZZATI PER FAVORIRE LA DISTRIBUZIONE GRATUITA DI PRODOTTI ALIMENTARI E NON ALIMENTARI A FINI DI SOLIDARIETA' SOCIALE E PER LA LIMITAZIONE DEGLI SPRECHI.</t>
  </si>
  <si>
    <t>SOMMA DA ACCREDITARE ALLA CONTABILITA' SPECIALE 1778 "AGENZIA DELLE ENTRATE - FONDI DI BILANCIO" PER ESSERE RIVERSATA ALL'ENTRATA DEL BILANCIO DELLO STATO A REINTEGRO DEI MINORI VERSAMENTI CONNESSI ALLE COMPENSAZIONI OPERATE DAI SOGGETTI ESERCENTI ATTIVITA' D'IMPRESA, ARTE O PROFESSIONE, DAGLI ENTI NON COMMERICALI, INCLUSI GLI ENTI DEL TERZO SETTORE E DAGLI ENTI RELIGIOSI CIVILMENTE RICONOSCIUTI, PER LE SPESE DI SANIFICAZIONE DEGLI AMBIENTI E STRUMENTI UTILIZZATI, PER L'ACQUISTO DI DISPOSITIVI DI PROTEZIONE INDIVIDUALE, ATTI A GARANTIRE LA SALUTE DEI LAVORATORI E UTENTI.</t>
  </si>
  <si>
    <t>SOMMA DA ACCREDITARE ALLA CONTABILITA' SPECIALE 1778 "AGENZIA DELLE ENTRATE - FONDI DI BILANCIO" PER ESSERE RIVERSATA ALL'ENTRATA DEL BILANCIO DELLO STATO A REINTEGRO DEI MINORI VERSAMENTI CONNESSI ALLE COMPENSAZIONI OPERATE DAI SOGGETTI ESERCENTI ATTIVITA' D'IMPRESA, ARTE O PROFESSIONE, DALLE ASSOCIAZIONI, FONDAZIONI E ALTRI ENTI PRIVATI, PER LE SPESE SOSTENUTE PER GLI INTERVENTI DI ADEGUAMENTO DEGLI AMBIENTI DI LAVORO, IN CONNESSIONE ALLE MISURE DI CONTENIMENTO CONTRO LA DIFFUSIONE DA COVID-19</t>
  </si>
  <si>
    <t>SOMMA DA ACCREDITARE ALLA CONTABILITA' SPECIALE 1778 "AGENZIA DELLE ENTRATE - FONDI DI BILANCIO" PER ESSERE RIVERSATA ALL'ENTRATA DEL BILANCIO DELLO STATO A REINTEGRO DEI MINORI VERSAMENTI CONSEGUENTI AI CREDITI DI IMPOSTA FRUITI DALLE IMPRESE CHE EFFETTUANO INTERVENTI DI BONIFICA DALL'AMIANTO SUI BENI E STRUTTURE PRODUTTIVE UBICATE NEL TERRITORIO DELLO STATO.</t>
  </si>
  <si>
    <t>SOMMA DA ACCREDITARE ALLA CONTABILITA' SPECIALE 1778 "AGENZIA DELLE ENTRATE - FONDI DI BILANCIO" PER ESSERE RIVERSATA ALL'ENTRATA DEL BILANCIO DELLO STATO A REINTEGRO DEI MINORI VERSAMENTI CONSEGUENTI AI CREDITI D'IMPOSTA FRUITI DAGLI ESERCIZI RICETTIVI, DALLE AGENZIE DI VIAGGIO E DAI TOUR OPERATOR PER I COSTI SOSTENNUTI PER INVESTIMENTI E ATTIVITA' DI SVILUPPO.</t>
  </si>
  <si>
    <t>SOMMA DA ACCREDITARE ALLA CONTABILITA' SPECIALE 1778 "AGENZIA DELLE ENTRATE - FONDI DI BILANCIO" PER ESSERE RIVERSATA ALL'ENTRATA DEL BILANCIO DELLO STATO A REINTEGRO DEI MINORI VERSAMENTI CONSEGUENTI ALLE COMPENSAZIONI OPERATE DAI DATORI DI LAVORO PER L'EROGAZIONE DEL BONUS AI LAVORATORI DIPENDENTI - EMERGENZA COVID-19</t>
  </si>
  <si>
    <t>SOMMA DA ACCREDITARE ALLA CONTABILITA' SPECIALE 1778 "AGENZIA DELLE ENTRATE - FONDI DI BILANCIO" PER ESSERE RIVERSATA ALL'ENTRATA DEL BILANCIO DELLO STATO A REINTEGRO DEI MINORI VERSAMENTI DELLE IMPRESE COSTRUTTRICI O IMPORTATRICI DI BENI MOBILI STRUMENTALI UTILIZZATI PER FAVORIRE LA DISTRIBUZIONE GRATUITA DI PRODOTTI ALIMENTARI E NON ALIMENTARI A FINI DI SOLIDARIETA' SOCIALE E PER LA LIMITAZIONE DEGLI SPRECHI.</t>
  </si>
  <si>
    <t>SOMMA DA ACCREDITARE ALLA CONTABILITA' SPECIALE 1778 "AGENZIA DELLE ENTRATE - FONDI DI BILANCIO" PER ESSERE RIVERSATA ALL'ENTRATA DEL BILANCIO DELLO STATO PER I CREDITI D'IMPOSTA FRUITI DAI RIVENDITORI DI STRUMENTI MUSICALI NUOVI, ACQUISTATI DA STUDENTI ISCRITTI AI LICEI MUSICALI E AI CORSI PREACCADEMICI, AI CORSI DI DIPLOMA DI I E II LIVELLO DEI CONSERVATORI DI MUSICA, DEGLI ISTITUTI SUPERIORI DI STUDI MUSICALI E DELLE ISTITUZIONI DI FORMAZIONE MUSICALE E COREUTICA.</t>
  </si>
  <si>
    <t>SOMMA DA ACCREDITARE ALLA CONTABILITA' SPECIALE 1778 "AGENZIA DELLE ENTRATE - FONDI DI BILANCIO" PER ESSERE RIVERSATA ALL'ENTRATA DEL BILANCIO DELLO STATO PER I CREDITI D'IMPOSTA FRUITI IN RELAZIONE ALLA RIDUZIONE DELLE ALIQUOTE DELLE ACCISE.</t>
  </si>
  <si>
    <t>SOMMA DA ACCREDITARE ALLA CONTABILITÀ SPECIALE 1778 "AGENZIA DELLE ENTRATE - FONDI DI BILANCIO" PER ESSERE RIVERSATA ALL'ENTRATA DEL BILANCIO DELLO STATO PER LA REGOLAZIONE CONTABILE DEI CREDITI D'IMPOSTA, FRUITI DAGLI ESERCENTI DI ATTIVITA’ COMMERCIALI CHE OPERANO NEL SETTORE DELLA VENDITA AL DETTAGLIO DI LIBRI, SUGLI IMPORTI PAGATI A TITOLO DI IMU, TASI, TARI E SPESE DI LOCAZIONE.</t>
  </si>
  <si>
    <t>SOMMA DA ACCREDITARE ALLA CONTABILITÀ SPECIALE 1778 "AGENZIA DELLE ENTRATE - FONDI DI BILANCIO" PER ESSERE RIVERSATA ALL'ENTRATA DEL BILANCIO DELLO STATO PER LA REGOLAZIONE CONTABILE DEI CREDITI D'IMPOSTA, FRUITI DAGLI ESERCENTI DI ATTIVITA'’ COMMERCIALI CHE OPERANO NEL SETTORE DELLA VENDITA AL DETTAGLIO DI LIBRI, SUGLI IMPORTI PAGATI A TITOLO DI IMU, TASI, TARI E SPESE DI LOCAZIONE.</t>
  </si>
  <si>
    <t>SOMMA DA ACCREDITARE ALLA CONTABILITA' SPECIALE 1778 "AGENZIA DELLE ENTRATE - FONDI DI BILANCIO" PER ESSERE RIVERSATA ALL'ENTRATA DEL BILANCIO DELLO STATO PER LA REGOLAZIONE CONTABILE DEI CREDITI D'IMPOSTA, FRUITI DALLE IMPRESE CULTURALI E CREATIVE PER I COSTI SOSTENUTI PER ATTIVITA’ DI SVILUPPO, PRODUZIONE E PROMOZIONE DI PRODOTTI E SERVIZI CULTURALI E CREATIVI.</t>
  </si>
  <si>
    <t>SOMMA DA ACCREDITARE ALLA CONTABILITA' SPECIALE 1778 "AGENZIA DELLE ENTRATE - FONDI DI BILANCIO" PER IL RIMBORSO ALLE IMPRESE COLPITE DAGLI EVENTI ALLUVIONALI DEL PIEMONTE DEL 1994 PER SOMME INDEBITAMENTE VERSATE PER IL TRIENNIO 1995-1997.</t>
  </si>
  <si>
    <t>SOMMA DA ACCREDITARE ALLA CONTABILITA' SPECIALE 1778 "AGENZIA DELLE ENTRATE-FONDI DI BILANCIO" PER ESSERE DESTINATA ALLE RESTITUZIONI E AI RIMBORSI DELL'IMPOSTA SUL VALORE AGGIUNTO, EFFETTUATI DAI CONCESSIONARI, A RICHIESTA E D'UFFICIO, ANCHE MEDIANTE COMPENSAZIONE OPERATA SULLE IMPOSTE DIRETTE, SULLE SOMME SPETTANTI ALLE REGIONI, ALL'INPS E AGLI ALTRI ENTI PREVIDENZIALI.</t>
  </si>
  <si>
    <t>SOMMA DA ACCREDITARE ALLA CONTABILITA' SPECIALE 1778 "AGENZIA DELLE ENTRATE-FONDI DI BILANCIO" PER ESSERE RIVERSATA ALL'ENTRATA DEL BILANCIO DELLO STATO A REINTEGRO DEI MINORI VERSAMENTI CONSEGUENTI AI CREDITI D'IMPOSTA FRUITI DALLE FONDAZIONI BANCARIE A FRONTE DI VERSAMENTI VOLONTARI EFFETTUATI IN FAVORE DI FONDI SPECIALI ISTITUITI PRESSO LE REGIONI.</t>
  </si>
  <si>
    <t>SOMMA DA ACCREDITARE ALLA CONTABILITA' SPECIALE 1778 "AGENZIA DELLE ENTRATE-FONDI DI BILANCIO" PER LA REGOLAZIONE CONTABILE DEI RIMBORSI EFFETTUATI DALLE IMPRESE ELETTRICHE AI CLIENTI PER I CANONI DI ABBONAMENTO ALLA TELEVISIONE NON DOVUTI.</t>
  </si>
  <si>
    <t>SOMMA DA ACCREDITARE ALLA CONTABILITA' SPECIALE 1778 "AGENZIE DELLE ENTRATE - FONDI DI BILANCIO" PER ESSERE RIVERSATA ALL'ENTRATA DEL BILANCIO DELLO STATO A REINTEGRO DEI MINORI VERSAMENTI CONSEGUENTI AI CREDITI DI IMPOSTA FRUITI DAI SOGGETTI CHE ACQUISTANO O ADATTANO GLI STRUMENTI PER LA MEMORIZZAZIONE E LA TRASMISSIONE TELEMATICA DEI CORRISPETTIVI, FRUITO SOTTO FORMA DI SCONTO SUL PREZZO PRATICATO DAI FORNITORI.</t>
  </si>
  <si>
    <t>SOMMA DA ACCREDITARE ALLA CONTABILITA' SPECIALE 1778 \AGENZIA DELLE ENTRATE - FONDI DI BILANCIO PER ESSERE RIVERSATA ALL'ENTRATA DEL BILANCIO DELLO STATO A REINTEGRO DEI MINORI VERSAMENTI CONSEGUENTI AI CREDITI D'IMPOSTA FRUTITI DALLE PERSONE FISICHE E DAGLI ENTI NON COMMERCIALI PER LE EROGAZIONI LIBERALI IN DENARO EFFETTUATE IN FAVORE DEGLI ENTI DEL TERZO SETTORE."</t>
  </si>
  <si>
    <t>SOMMA DA ACCREDITARE ALLA CONTABILITA' SPECIALE 1778 \AGENZIA DELLE ENTRATE - FONDI DI BILANCIO\" PER ESERE RIVERSATA ALL'ENTRATA DEL BILANCIO DELLO STATO A REINTEGRO DEI MINORI VERSAMENTI CONSEGUENTI AI CREDITI D'IMPOSTA CORRELATI ALL'ADEGUAMENTO TECNOLOGICO FINALIZZATO ALL'EFFETTUAZIONE DELLE COMUNICAZIONI DEI DATI DELLE FATTURE E DELLE COMUNICAZIONI IVA PERIODICHE."</t>
  </si>
  <si>
    <t>SOMMA DA ACCREDITARE ALLA CONTABILITA' SPECIALE 1778 \AGENZIA DELLE ENTRATE - FONDI DI BILANCIO\" PER ESSERE DESTINATA ALLE RESTITUZIONI E AI RIMBORSI DELLE IMPOSTE DIRETTE EFFETTUATI DAI CONCESSIONARI ANCHE MEDIANTE COMPENSAZIONE OPERATA SULL'I.V.A., SULLE SOMME SPETTANTI ALLE REGIONI, ALL'INPS E AGLI ALTRI ENTI PREVIDENZIALI."</t>
  </si>
  <si>
    <t>SOMMA DA ACCREDITARE ALLA CONTABILITA' SPECIALE 1778 \AGENZIA DELLE ENTRATE - FONDI DI BILANCIO\" PER ESSERE DESTINATA ALLE RESTITUZIONI E AI RIMBORSI DELL'IMPOSTA SUL VALORE AGGIUNTO, EFFETTUATI DAI CONCESSIONARI, A RICHIESTA E D'UFFICIO, ANCHE MEDIANTE COMPENSAZIONE OPERATA SULLE IMPOSTE DIRETTE, SULLE SOMME SPETTANTI ALLE REGIONI, ALL'INPS E AGLI ALTRI ENTI PREVIDENZIALI."</t>
  </si>
  <si>
    <t>SOMMA DA ACCREDITARE ALLA CONTABILITA' SPECIALE 1778 \AGENZIA DELLE ENTRATE - FONDI DI BILANCIO\" PER ESSERE RIVERSATA ALL' ENTRATA DEL BILANCIO DELLO STATO A REINTEGRO DEI MINORI VERSAMENTI DELLE IMPRESE COSTRUTTRICI O IMPORTATRICI DI BENI MOBILI STRUMENTALI UTILIZZATI PER FAVORIRE LA DISTRIBUZIONE GRATUITA DI PRODOTTI ALIMENTARI E NON ALIMENTARI A FINI DI SOLIDARIETA' SOCIALE E PER LA LIMITAZIONE DEGLI SPRECHI."</t>
  </si>
  <si>
    <t>SOMMA DA ACCREDITARE ALLA CONTABILITA' SPECIALE 1778 \AGENZIA DELLE ENTRATE - FONDI DI BILANCIO\" PER ESSERE RIVERSATA ALL'ENTRATA DEL BILANCIO DELLO STATO A REINTEGRO DEI MINORI VERSAMENTI CONSEGUENTI AI CREDITI DI IMPOSTA FRUITI DAGLI \"EMITTENTI\" BANCARI NELLA MISURA DEL 50 PER CENTO DELLE EROGAZIONI LIBERALI EFFETTUATE A FAVORE DEGLI ENTI DEL TERZO SETTORE."</t>
  </si>
  <si>
    <t>SOMMA DA ACCREDITARE ALLA CONTABILITA' SPECIALE 1778 \AGENZIA DELLE ENTRATE - FONDI DI BILANCIO\" PER ESSERE RIVERSATA ALL'ENTRATA DEL BILANCIO DELLO STATO A REINTEGRO DEI MINORI VERSAMENTI CONSEGUENTI AI CREDITI DI IMPOSTA FRUITI DAI SOGGETTI DANNEGGIATI DAGLI EVENTI SISMICI DEL MAGGIO 2012 E BENEFICIARI DEI FINANZIAMENTI OTTENUTI PER GLI INTERVENTI DI RIPARAZIONE, RIPRISTINO O RICOSTRUZIONE DI IMMOBILI DI EDILIZIA ABITATIVA E AD USO PRODUTTIVO."</t>
  </si>
  <si>
    <t>SOMMA DA ACCREDITARE ALLA CONTABILITA' SPECIALE 1778 \AGENZIA DELLE ENTRATE - FONDI DI BILANCIO\" PER ESSERE RIVERSATA ALL'ENTRATA DEL BILANCIO DELLO STATO A REINTEGRO DEI MINORI VERSAMENTI CONSEGUENTI AI CREDITI DI IMPOSTA FRUITI DAI SOGGETTI FINANZIATORI PER GLI INTERESSI RELATIVI AI FINANZIAMENTI CONTRATTI, NONCHE’ PER LE SPESE STRETTAMENTE NECESSARIE ALLA LORO GESTIONE, NEI COMUNI COLPITI DAI SISMA DEL 24-26 AGOSTO E DEL 30 OTTOBRE 2016."</t>
  </si>
  <si>
    <t>SOMMA DA ACCREDITARE ALLA CONTABILITA' SPECIALE 1778 \AGENZIA DELLE ENTRATE - FONDI DI BILANCIO\" PER ESSERE RIVERSATA ALL'ENTRATA DEL BILANCIO DELLO STATO A REINTEGRO DEI MINORI VERSAMENTI CONSEGUENTI AI CREDITI DI IMPOSTA FRUITI DALLE IMPRESE AGRICOLE CHE EFFETTUANO, IN TUTTO IL TERRITORIO NAZIONALE, INVESTIMENTI NEL SETTORE DELLA PRODUZIONE, COMMERCIALIZZAZIONE E TRASFORMAZIONE DEI PRODOTTI AGRICOLI."</t>
  </si>
  <si>
    <t>SOMMA DA ACCREDITARE ALLA CONTABILITA' SPECIALE 1778 \AGENZIA DELLE ENTRATE - FONDI DI BILANCIO\" PER ESSERE RIVERSATA ALL'ENTRATA DEL BILANCIO DELLO STATO A REINTEGRO DEI MINORI VERSAMENTI CONSEGUENTI AI CREDITI DI IMPOSTA FRUITI DALLE IMPRESE CHE EFFETTUANO INTERVENTI DI BONIFICA DALL'AMIANTO SUI BENI E STRUTTURE PRODUTTIVE UBICATE NEL TERRITORIO DELLO STATO."</t>
  </si>
  <si>
    <t>SOMMA DA ACCREDITARE ALLA CONTABILITA' SPECIALE 1778 \AGENZIA DELLE ENTRATE - FONDI DI BILANCIO\" PER ESSERE RIVERSATA ALL'ENTRATA DEL BILANCIO DELLO STATO A REINTEGRO DEI MINORI VERSAMENTI CONSEGUENTI AI CREDITI DI IMPOSTA FRUITI DALLE IMPRESE E DAI LAVORATORI AUTONOMI PER GLI INVESTIMENTI PUBBLICITARI INCREMENTALI SULLA STAMPA QUOTIDIANA E PERIODICA (ANCHE ONLINE) E SULLE EMITTENTI TELEVISIVE E RADIOFONICHE LOCALI, ANALOGICHE O DIGITALI."</t>
  </si>
  <si>
    <t>SOMMA DA ACCREDITARE ALLA CONTABILITA' SPECIALE 1778 \AGENZIA DELLE ENTRATE - FONDI DI BILANCIO\" PER ESSERE RIVERSATA ALL'ENTRATA DEL BILANCIO DELLO STATO A REINTEGRO DEI MINORI VERSAMENTI CONSEGUENTI AI CREDITI D'IMPOSTA FRUITI DAGLI ESERCIZI RICETTIVI, DALLE AGENZIE DI VIAGGIO E DAI TOUR OPERATOR PER I COSTI SOSTENNUTI PER INVESTIMENTI E ATTIVITA' DI SVILUPPO."</t>
  </si>
  <si>
    <t>SOMMA DA ACCREDITARE ALLA CONTABILITA' SPECIALE 1778 \AGENZIA DELLE ENTRATE - FONDI DI BILANCIO\" PER ESSERE RIVERSATA ALL'ENTRATA DEL BILANCIO DELLO STATO A REINTEGRO DEI MINORI VERSAMENTI CONSEGUENTI AI CREDITI D'IMPOSTA FRUITI DALLE IMPRESE TURISTICO-ALBERGHIERE PER I COSTI SOSTENUTI PER GLI INTERVENTI DESTINATI ALLA RISTRUTTURAZIONE EDILIZIA ED ALLA RIQUALIFICAZIONE DEL SETTORE."</t>
  </si>
  <si>
    <t>SOMMA DA ACCREDITARE ALLA CONTABILITA' SPECIALE 1778 \AGENZIA DELLE ENTRATE - FONDI DI BILANCIO\" PER ESSERE RIVERSATA ALL'ENTRATA DEL BILANCIO DELLO STATO A REINTEGRO DEI MINORI VERSAMENTI CONSEGUENTI AI CREDITI D'IMPOSTA PER LE IMPRESE PRODUTTRICI DI FONOGRAMMI E DI VIDEOPROGRAMMI MUSICALI, PER LA PROMOZIONE DELLA MUSICA DI GIOVANI ARTISTI E COMPOSITORI EMERGENTI."</t>
  </si>
  <si>
    <t>SOMMA DA ACCREDITARE ALLA CONTABILITA' SPECIALE 1778 \AGENZIA DELLE ENTRATE - FONDI DI BILANCIO\" PER ESSERE RIVERSATA ALL'ENTRATA DEL BILANCIO DELLO STATO A REINTEGRO DEI MINORI VERSAMENTI CONSEGUENTI AL CREDITO D'IMPOSTA FRUITO DALLE IMPRESE, CHE EFFETTUANO INVESTIMENTI IN ATTIVITA' DI RICERCA E SVILUPPO."</t>
  </si>
  <si>
    <t>SOMMA DA ACCREDITARE ALLA CONTABILITA' SPECIALE 1778 \AGENZIA DELLE ENTRATE - FONDI DI BILANCIO\" PER ESSERE RIVERSATA ALL'ENTRATA DEL BILANCIO DELLO STATO A REINTEGRO DEI MINORI VERSAMENTI CONSEGUENTI ALLA FRUIZIONE DEI CREDITI D' IMPOSTA PER IL CINEMA."</t>
  </si>
  <si>
    <t>SOMMA DA ACCREDITARE ALLA CONTABILITA' SPECIALE 1778 \AGENZIA DELLE ENTRATE - FONDI DI BILANCIO\" PER ESSERE RIVERSATA ALL'ENTRATA DEL BILANCIO DELLO STATO IN RELAZIONE ALLE COMPENSAZIONI FRUITE DAI DATORI DI LAVORO SULLE RITENUTE IRPEF PER EFFETTO DEL RICONOSCIMENTO AI LAVORATORI DIPENDENTI E ASSIMILATI DEL CREDITO A TITOLO DI RIDUZIONE DEL CUNEO FISCALE."</t>
  </si>
  <si>
    <t>SOMMA DA ACCREDITARE ALLA CONTABILITA' SPECIALE 1778 \AGENZIA DELLE ENTRATE - FONDI DI BILANCIO\" PER ESSERE RIVERSATA ALL'ENTRATA DEL BILANCIO DELLO STATO PER I CREDITI D'IMPOSTA FRUITI DAI RIVENDITORI DI STRUMENTI MUSICALI NUOVI, ACQUISTATI DA STUDENTI ISCRITTI AI LICEI MUSICALI E AI CORSI PREACCADEMICI, AI CORSI DI DIPLOMA DI I E II LIVELLO DEI CONSERVATORI DI MUSICA, DEGLI ISTITUTI SUPERIORI DI STUDI MUSICALI E DELLE ISTITUZIONI DI FORMAZIONE MUSICALE E COREUTICA."</t>
  </si>
  <si>
    <t>SOMMA DA ACCREDITARE ALLA CONTABILITA' SPECIALE 1778 \AGENZIA DELLE ENTRATE - FONDI DI BILANCIO\" PER ESSERE RIVERSATA ALL'ENTRATA DEL BILANCIO DELLO STATO PER I CREDITI D'IMPOSTA FRUITI DAI SOGGETTI CHE EFFETTUANO EROGAZIONI LIBERALI IN DENARO DESTINATE AL SOSTEGNO DEL PATRIMONIO CULTURALE."</t>
  </si>
  <si>
    <t>SOMMA DA ACCREDITARE ALLA CONTABILITA' SPECIALE 1778 \AGENZIA DELLE ENTRATE - FONDI DI BILANCIO\" PER ESSERE RIVERSATA ALL'ENTRATA DEL BILANCIO DELLO STATO PER I CREDITI D'IMPOSTA FRUITI IN RELAZIONE ALLA RIDUZIONE DELLE ALIQUOTE DELLE ACCISE."</t>
  </si>
  <si>
    <t>SOMMA DA ACCREDITARE ALLA CONTABILITA' SPECIALE 1778 \AGENZIA DELLE ENTRATE - FONDI DI BILANCIO\" PER ESSERE RIVERSATA ALL'ENTRATA DEL BILANCIO DELLO STATO PER I CREDITI D'IMPOSTA FRUITI, RISPETTIVAMENTE, DALLE IMPRESE COSTRUTTRICI O IMPORTATRICI DI AUTOVEICOLI NUOVI IN RELAZIONE AI CONTRIBUTI PREVISTI COME INCENTIVI ALLA ROTTAMAZIONE, OVVERO DAI VENDITORI PER LA SOSTITUZIONE DI MOTOCICLI APPARTENENTI ALLA CATEGORIA \"EURO 0\" CON MOTOCICLI DI CATEGORIA \"EURO 3\", NONCHE' DAI CENTRI AUTORIZZATI CHE HANNO EFFETTUATO LA ROTTAMAZIONE DI AUTOVEICOLI PER IL TRASPORTO PROMISCUO, IMMATRICOLATI COME \"EURO 0\" O \"EURO 1\"."</t>
  </si>
  <si>
    <t>SOMMA DA ACCREDITARE ALLA CONTABILITA' SPECIALE 1778 \AGENZIA DELLE ENTRATE - FONDI DI BILANCIO\" PER ESSERE RIVERSATA ALL'ENTRATA DEL BILANCIO DELLO STATO PER I MINORI VERSAMENTI CONSEGUENTI ALLA FRUIZIONE DEI CREDITI D'IMPOSTA DERIVANTI DALLA CESSIONE DI BENI DI INTERESSE CULTURALE IN LUOGO DEL PAGAMENTO DI IMPOSTE."</t>
  </si>
  <si>
    <t>SOMMA DA ACCREDITARE ALLA CONTABILITA' SPECIALE 1778 \AGENZIA DELLE ENTRATE - FONDI DI BILANCIO\" PER ESSERE RIVERSATA ALL'ENTRATA DEL BILANCIO DELLO STATO PER IL CREDITO D'IMPOSTA FRUITO DAGLI ENTI CREDITIZI E FINANZIARI PER LE IMPOSTE ANTICIPATE ISCRITTE IN BILANCIO, IN PRESENZA DI PERDITE D'ESERCIZIO, DERIVANTI DAL RIALLINEAMENTO DEL VALORE DELL'AVVIAMENTO E DELLE ALTRE ATTIVITA' IMMATERIALI PER EFFETTO DI OPERAZIONI STRAORDINARIE."</t>
  </si>
  <si>
    <t>SOMMA DA ACCREDITARE ALLA CONTABILITA' SPECIALE 1778 \AGENZIA DELLE ENTRATE - FONDI DI BILANCIO\" PER ESSERE RIVERSATA ALL'ENTRATA DEL BILANCIO DELLO STATO PER LA REGOLAZIONE CONTABILE DEI CREDITI D'IMPOSTA, FRUITI DAGLI ESERCENTI DI ATTIVITA' COMMERCIALI CHE OPERANO NEL SETTORE DELLA VENDITA AL DETTAGLIO DI LIBRI, SUGLI IMPORTI PAGATI A TITOLO DI IMU, TASI, TARI E SPESE DI LOCAZIONE."</t>
  </si>
  <si>
    <t>SOMMA DA ACCREDITARE ALLA CONTABILITA' SPECIALE 1778 \AGENZIA DELLE ENTRATE - FONDI DI BILANCIO\" PER ESSERE RIVERSATA ALL'ENTRATA DEL BILANCIO DELLO STATO PER LA REGOLAZIONE CONTABILE DEI CREDITI D'IMPOSTA, FRUITI DALLE IMPRESE CULTURALI E CREATIVE PER I COSTI SOSTENUTI PER ATTIVITA’ DI SVILUPPO, PRODUZIONE E PROMOZIONE DI PRODOTTI E SERVIZI CULTURALI E CREATIVI."</t>
  </si>
  <si>
    <t>SOMMA DA ACCREDITARE ALLA CONTABILITA' SPECIALE 1778 \AGENZIA DELLE ENTRATE - FONDI DI BILANCIO\" PER ESSERE RIVERSATA ALL'ENTRATA DEL BILANCIO DELLO STATO QUALE REGOLAZIONE CONTABILE A FRONTE DI RECUPERI TRIBUTARI EFFETTUATI NEI CONFRONTI DELLE REGIONI A STATUTO SPECIALE E DELLE PROVINCE AUTONOME PER EFFETTO DELLE COMPENSAZIONI FRUITE DAI SOGGETTI IVI RESIDENTI SULLE IMPOSTE OVVERO SULLE QUOTE DI COMPARTECIPAZIONE AD ESSE SPETTANTI."</t>
  </si>
  <si>
    <t>SOMMA DA ACCREDITARE ALLA CONTABILITA' SPECIALE 1778 \AGENZIA DELLE ENTRATE - FONDI DI BILANCIO\" PER ESSERE RIVERSATA ALL'ENTRATTA DEL BILANCIO DELLO STATO PER I CREDITI D'IMPOSTA FRUITI DALLE SOCIETA' DI CALCIO, IN REGIME DI PROPRIETA' O DI CONCESSIONE AMMINISTRATIVA, NELLA MISURA DEL 12 PER CENTO DELL'AMMONTARE DEGLI INTERVENTI DI RISTRUTTURAZIONE DEGLI IMPIANTI SPORTIVI."</t>
  </si>
  <si>
    <t>SOMMA DA ACCREDITARE ALLA CONTABILITA' SPECIALE 1778 \AGENZIA DELLE ENTRATE - FONDI DI BILANCIO\" PER ESSERE RIVERSATA IN ENTRATA IN RELAZIONE AL CREDITO D'IMPOSTA PER GLI ESERCENTI DELLE SALE CINEMATOGRAFICHE."</t>
  </si>
  <si>
    <t>SOMMA DA ACCREDITARE ALLA CONTABILITA' SPECIALE 1778 \AGENZIA DELLE ENTRATE - FONDI DI BILANCIO\" PER FAR FRONTE AL RIMBORSO PARZIALE DELL'ACCISA SULLA BENZINA E SUI GPL PER AUTOVETTURE IN SERVIZIO PUBBLICO DI PIAZZA, COMPRESI I MOTOSCAFI IN SERVIZIO ANALOGO E QUELLI LACUALI PER IL SERVIZIO PUBBLICO DA BANCHINA PER IL TRASPORTO DELLE PERSONE."</t>
  </si>
  <si>
    <t>SOMMA DA ACCREDITARE ALLA CONTABILITA' SPECIALE 1778 \AGENZIA DELLE ENTRATE-FONDI DI BILANCIO\" PER ESSERE RIVERSATA AL BILANCIO DELLO STATO A REINTEGRO DEI MINORI VERSAMENTI CONSEGUENTI AI CREDITI D'IMPOSTA CORRELATI AI FINANZIAMENTI AGEVOLATI CONCESSI AI SOGGETTI DANNEGGIATI DAGLI EVENTI SISMICI DEL 24 AGOSTO 2016 PER GLI INTERVENTI DI RICOSTRUZIONE PRIVATA."</t>
  </si>
  <si>
    <t>SOMMA DA ACCREDITARE ALLA CONTABILITA' SPECIALE 1778 \AGENZIA DELLE ENTRATE-FONDI DI BILANCIO\" PER ESSERE RIVERSATA ALL'ENTRATA DEL BILANCIO DELLO STATO A REINTEGRO DEI MINORI VERSAMENTI CONSEGUENTI AI CREDITI D'IMPOSTA FRUITI DALLE FONDAZIONI BANCARIE A FRONTE DI VERSAMENTI OBBLIGATORI E/O VOLONTARI AL FONDO UNICO NAZIONALE, PER IL FINANZIAMENTO DEI CENTRI DI SERVIZIO PER IL VOLONTARIATO."</t>
  </si>
  <si>
    <t>SOMMA DA ACCREDITARE ALLA CONTABILITA' SPECIALE 1778 \AGENZIA ENTRATE - FONDI DI BILANCIO\" PER ESSERE RIVERSATA ALL'ENTRATA DEL BILANCIO DELLO STATO PER IL CREDITO D'IMPOSTA (SPORT BONUS) FRUITO DAI SOGGETTI CHE EFFETTUANO EROGAZIONI LIBERALI IN DENARO DESTINATE AD INTERVENTI DI RESTAURO O RISTRUTTURAZIONE DI IMPIANTI SPORTIVI PUBBLICI."</t>
  </si>
  <si>
    <t>SOMMA DA ACCREDITARE ALLA CONTABILITA' SPECIALE N. 1778 "AGENZIE DELLE ENTRATE - FONDI DI BILANCIO" PER ESSERE RIVERSATA ALL'ENTRATA DEL BILANCIO DELLO STATO A REINTEGRO DEI MINORI VERSAMENTI CONSEGUENTI AI CREDITI DI IMPOSTA FRUITI DAI FORNITORI PER GLI INTERVENTI DI EFFICIENZA ENERGETICA E RISCHIO SISMICO, ANTICIPATI SOTTO FORMA DI SCONTO SUL CORRISPETTIVO AI SOGGETTI CHE SOSTENGONO LE SPESE.</t>
  </si>
  <si>
    <t>SOMMA DA ASSEGNARE AI PARCHI DEI MUSEI SOMMERSI NONCHE' SPESE PER L'ACCORDO REALTIVO AL SANTUARIO DEI MAMMIFERI MARINI</t>
  </si>
  <si>
    <t>SOMMA DA ASSEGNARE AI PARCHI DEI MUSEI SOMMERSI NONCHE' SPESE PER L'ACCORDO RELATIVO AL SANTUARIO DEI MAMMIFERI MARINI</t>
  </si>
  <si>
    <t>SOMMA DA ASSEGNARE AL CAPO DIPARTIMENTO DELLA PROTEZIONE CIVILE PER SPECIALI ELARGIZIONI IN FAVORE DEI FAMILIARI DELLE VITTIME DELL'ALLUVIONE DEL 5 MAGGIO 1998 A SARNO A TOTALE INDENNIZZO DELLA RESPONSABILITA' CIVILE A CARICO DELLO STATO E DEL COMUNE DI SARNO</t>
  </si>
  <si>
    <t>SOMMA DA ASSEGNARE AL COMUNE DI BARI PER LA REALIZZAZIONE DEGLI INTERVENTI NECESSARI PER LA RIQUALIFICAZIONE DELLA CASERMA ROSSANI E DEL QUARTIERE CARRASSI-SAN PASQUALE</t>
  </si>
  <si>
    <t>SOMMA DA ASSEGNARE AL COMUNE DI ROMA PER INTERVENTI INFRASTRUTTURALI</t>
  </si>
  <si>
    <t>SOMMA DA ASSEGNARE AL FONDO PC AI GIOVANI</t>
  </si>
  <si>
    <t>SOMMA DA ASSEGNARE AL MILAN CENTER FOR FOOD LAW AND POLICY</t>
  </si>
  <si>
    <t>SOMMA DA ASSEGNARE ALL' AUTORITA' DI REGOLAZIONE DEI TRASPORTI</t>
  </si>
  <si>
    <t>SOMMA DA ASSEGNARE ALL' INPS PER GLI ONERI DERIVANTI DALLA SOPPRESSIONE DELLA CASSA DI PREVIDENZA PER L' ASSICURAZIONE DEGLI SPORTIVI (SPORTASS)</t>
  </si>
  <si>
    <t>SOMMA DA ASSEGNARE ALLA PRESIDENZA DEL CONSIGLIO DEI MINISTRI PER IL COMPLETAMENTO DEGLI INTERVENTI DI RICOSTRUZIONE CONNESSI AL SISMA DEL 26 OTTOBRE 2012 IN CALABRIA E BASILICATA</t>
  </si>
  <si>
    <t>SOMMA DA ASSEGNARE ALLA PRESIDENZA DEL CONSIGLIO DEI MINISTRI PER LA DEFINIZIONE DEI RIMBORSI DOVUTI, PER ANNI PREGRESSI, A FAVORE DEGLI ENTI GESTORI PER LE RIDUZIONI TARIFFARIE SUI CONSUMI DI ENERGIA ELETTRICA RICONOSCIUTI AD IMPRESE RADIOFONICHE E TELEVISIVE.</t>
  </si>
  <si>
    <t>SOMMA DA ASSEGNARE ALLA REGIONE ABRUZZO PER IL PAGAMENTO DEGLI INDENNIZZI AGLI OPERATORI DELLA PESCA DEL PORTO-CANALE DI PESCARA</t>
  </si>
  <si>
    <t>SOMMA DA ASSEGNARE ALLA REGIONE MARCHE PER IL SOSTENIMENTO DEGLI ONERI DEL PERSONALE ASSUNTO GIA' DIPENDENTE DELL'ENIT</t>
  </si>
  <si>
    <t>SOMMA DA ASSEGNARE ALLA REGIONE SARDEGNA A TITOLO DI CONTRIBUTI ALLE AZIENDE AGROPASTORALI INTERESSATE DA EVENTI CLIMATICI AVVERSI NEL CORSO DELL'ANNO 2017</t>
  </si>
  <si>
    <t>SOMMA DA ASSEGNARE ALLA REGIONE UMBRIA PER IL FINANZIAMENTO DEGLI INTERVENTI NECESSARI PER LA RIPARAZIONE E IL MIGLIORAMENTO SISMICO DEGLI EDIFICI GRAVEMENTE DANNEGGIATI DAL TERREMOTO CHE HA COLPITO LA REGIONE IL 15 DICEMBRE 2009</t>
  </si>
  <si>
    <t>SOMMA DA ASSEGNARE ALLA SCUOLA SUPERIORE DELL'ECONOMIA E DELLE FINANZE PER L'ATTUAZIONE DI UN PROGRAMMA STRAORDINARIO DI QUALIFICAZIONE E FORMAZIONE DEL PERSONALE DELL'AMMINISTRAZIONE FINANZIARIA E DELLE AGENZIE FISCALI AI FINI DEL CONTRASTO DI FENOMENI DI ELUSIONE FISCALE E DI TUTELA DELLA FEDE PUBBLICA, NONCHE' CON RIFERIMENTO ALLA RIUTILIZZAZIONE COMMERCIALE DI ATTI, DATI E INFORMAZIONI CATASTALI ED IPOTECARIE</t>
  </si>
  <si>
    <t>SOMMA DA ASSEGNARE ALLA SCUOLA SUPERIORE DELL'ECONOMIA E DELLE FINANZE PER L'ATTUAZIONE DI UN PROGRAMMA STRAORDINARIO DI QUALIFICAZIONE E FORMAZIONE DEL PERSONALE DELL'AMMINISTRAZIONE FINANZIARIA E DELLE AGENZIE FISCALI, AI FINI DEL CONTRASTO DI FENOMENI DI ELUSIONE FISCALE E DI TUTELA DELLA FEDE PUBBLICA, NONCHE' CON RIFERIMENTO ALLA RIUTILIZZAZIONE COMMERCIALE DI ATTI, DATI E INFORMAZIONI CATASTALI ED IPOTECARIE</t>
  </si>
  <si>
    <t>SOMMA DA ASSEGNARE ALLA SOCIETA' TRENITALIA SPA PER I CONTRATTI DI SERVIZIO FERROVIARI, IN ESSERE NELL'ANNO 2011, CON LE REGIONI A STATUTO ORDINARIO</t>
  </si>
  <si>
    <t>SOMMA DA ASSEGNARE ALLA SOPPRESSA SCUOLA SUPERIORE DELL'ECONOMIA E DELLE FINANZE PER L'ATTUAZIONE DI UN PROGRAMMA STRAORDINARIO DI QUALIFICAZIONE E FORMAZIONE DEL PERSONALE DELL'AMMINISTRAZIONE FINANZIARIA E DELLE AGENZIE FISCALI, AI FINI DEL CONTRASTO DI FENOMENI DI ELUSIONE FISCALE E DI TUTELA DELLA FEDE PUBBLICA, NONCHE' CON RIFERIMENTO ALLA RIUTILIZZAZIONE COMMERCIALE DI ATTI, DATI E INFORMAZIONI CATASTALI ED IPOTECARIE</t>
  </si>
  <si>
    <t>SOMMA DA ASSEGNARE ALL'AGENZIA DEL DEMANIO AI FINI DEL PAGAMENTO DEI CANONI DI AFFITTO PER GLI IMMOBILI IN USO, CONFERITI O TRASFERITI AI FONDI COMUNI DI INVESTIMENTO IMMOBILIARE</t>
  </si>
  <si>
    <t>SOMMA DA ASSEGNARE ALL'AGENZIA DEL DEMANIO PER IL PAGAMENTO DEI CANONI DI LOCAZIONE PER GLI IMMOBILI ASSEGNATI ALLE AMMINISTRAZIONI DELLO STATO NONCHE' PER QUELLI IN USO CONFERITIO TRASFERITI AI FONDI COMUNI DI INVESTIMENTO IMMOBILIARE</t>
  </si>
  <si>
    <t>SOMMA DA ASSEGNARE ALL'AGENZIA DEL DEMANIO PER IL PAGAMENTO DEI CANONI DI LOCAZIONE PER GLI IMMOBILI ASSEGNATI ALLE AMMINISTRAZIONI DELLO STATO NONCHE' QUELLI IN USO, CONFERITI O TRASFERITI AI FONDI COMUNI DI INVESTIMENTO IMMOBILIARE</t>
  </si>
  <si>
    <t>SOMMA DA ASSEGNARE ALL'AMMINISTRAZIONE AUTONOMA DEI MONOPOLI DI STATO PER LA RIASSEGNAZIONE DI ENTRATE DERIVANTI DALLE SOMME RISCOSSE A TITOLO DI SANZIONI AMMINISTRATIVE PECUNIARIE DI CUI ALL'ART. 110, COMMA 9, DEL T.U.L.P.S.</t>
  </si>
  <si>
    <t>SOMMA DA ASSEGNARE ALL'AMMINISTRAZIONE AUTONOMA DEI MONOPOLI DI STATO, IN RELAZIONE AL PERSONALE DELLE DIREZIONI TERRITORIALI DELL'ECONOMIA E DELLE FINANZE TRASFERITO A SEGUITO DEL PROCESSO DI RAZIONALIZZAZIONE DELL'ASSETTO ORGANIZZATIVO DELL'AMMINISTRAZIONE ECONOMICO-FINANZIARIA</t>
  </si>
  <si>
    <t>SOMMA DA ASSEGNARE ALL'AMMINISTRAZIONE AUTONOMA DEI MONOPOLI DI STATO, IN RELAZIONE AL PERSONALE DELLE DIREZIONI TERRITORIALI DELL'ECONOMIA E DELLE FINANZE TRASFERITO A SEGUITO DEL PROCESSO DI RAZIONALIZZAZIONE DELL'ASSETTO ORGANIZZATIVO DELL'AMMINISTRAZIONE ECONOMICO-FINANZIARIA, NONCHE' PER LE CONNESSE SPESE DI FUNZIONAMENTO</t>
  </si>
  <si>
    <t>SOMMA DA ASSEGNARE ALL'AUTORITA' DI REGOLAZIONE DEI TRASPORTI</t>
  </si>
  <si>
    <t>SOMMA DA ASSEGNARE ALL'AUTORITA' NAZIONALE ANTICORRUZIONE E PER LA VALUTAZIONE E LA TRASPARENZA DELLE PUBBLICHE AMMINISTRAZIONI</t>
  </si>
  <si>
    <t>SOMMA DA ASSEGNARE ALL'AUTORITA' NAZIONALE ANTICORRUZIONE E PER LA VALUTAZIONE E LA TRASPARENZA DELLE PUBBLICHE AMMINISTRAZIONI (A.N.AC.)</t>
  </si>
  <si>
    <t>SOMMA DA ASSEGNARE ALLE REGIONI A STATUTO ORDINARIO A TITOLO DI COMPENSAZIONE DELLA QUOTA DI FONDO PEREQUATIVO NON ATTRIBUITA NELL'ANNO 2016, A CAUSA DEL MINOR GETTITO IRAP DETERMINATO DALLE MISURE INTRODOTTE DAL COMMA 20 DELL'ARTICOLO 1 DELLA LEGGE 23 DICEMBRE 2014, N. 190.</t>
  </si>
  <si>
    <t>SOMMA DA ASSEGNARE ALLE REGIONI PER IL MANCATO GETTITO DELL'IRAP DERIVANTE DALLA RIDUZIONE DEL COSTO DEL LAVORO RELATIVA ALLA QUOTA \NON SANITA'\""</t>
  </si>
  <si>
    <t>SOMMA DA ASSEGNARE ALLE REGIONI PER IL WELFARE DELLO STUDENTE</t>
  </si>
  <si>
    <t>SOMMA DA ASSEGNARE ALLE REGIONI PER LA CORRESPONSIONE DI CONTRIBUTI SUGLI INTERESSI PER L'ACQUISTO O LA COSTRUZIONE DI ABITAZIONI DA CONCEDERE ALLE CATEGORIE MENO ABBIENTI</t>
  </si>
  <si>
    <t>SOMMA DA ASSEGNARE ALLE REGIONI PER LE OPERE CONNESSE AL RINFORZO, ALL'ADEGUAMENTO E ALL'USURA DELLE INFRASTRUTTURE STRADALI</t>
  </si>
  <si>
    <t>SOMMA DA ASSEGNARE ALLE REGIONI PER LE STABILIZZAZIONE DEL PERSONALE EX E.T.I. IN POSIZIONE DI COMANDO PRESSO ALTRE AMMINISTRAZIONI</t>
  </si>
  <si>
    <t>SOMMA DA ASSEGNARE ALLE REGIONI PER LO SVOLGIMENTO DELLE FUNZIONI CONFERITE AI FINI DELLA CONSERVAZIONE E DELLA DIFESA DAGLI INCENDI DEL PATRIMONIO BOSCHIVO NAZIONALE</t>
  </si>
  <si>
    <t>SOMMA DA ASSEGNARE ALL'ENTE NAZIONALE DI PREVIDENZA E ASSISTENZA PER I LAVORATORI DELLO SPETTACOLO (ENPALS) QUALE QUOTA PARTE DI MENSILITA' DI PENSIONE DA FINANZIARSI DALLO STATO</t>
  </si>
  <si>
    <t>SOMMA DA ASSEGNARE ALL'ISTAT PER L'ORGANIZZAZIONE E LO SVOLGIMENTO DEI CENSIMENTI</t>
  </si>
  <si>
    <t>SOMMA DA ASSEGNARE ALL'ISTITUTO NAZIONALE PER IL COMMERCIO CON L'ESTERO PER IL FINANZIAMENTO DELL'ATTIVITA' DI PROMOZIONE E DI SVILUPPO DEGLI SCAMBI COMMERCIALI CON L'ESTERO</t>
  </si>
  <si>
    <t>SOMMA DA ASSEGNARE PER IL FINANZIAMENTO DI CENTRI E PROGETTI DI RICERCA NEL MEZZOGIORNO.</t>
  </si>
  <si>
    <t>SOMMA DA ASSEGNARE PER IL PAGAMENTO DELLA MENSA SCOLASTICA</t>
  </si>
  <si>
    <t>SOMMA DA ASSEGNARE PER LA LIQUIDAZIONE DEI RIMBORSI IVA AI SOGGETTI PASSIVI CHE FINO ALLA DATA DEL 13 SETTEMBRE 2006 HANNO EFFETTUATO NELL'ESERCIZIO D'IMPRESA, ARTI O PROFESSIONI, ACQUISTI O IMPORTAZIONI DI BENI E SERVIZI RELATIVI A MEZZI DI TRASPORTO E RELATIVI CARBURANTI E LUBRIFICANTI</t>
  </si>
  <si>
    <t>SOMMA DA ASSEGNARE PER LA REALIZZAZIONE 3° CORSIA AUTOSTRADA A4 QUARTO D'ALTINO-VILLESSE-GORIZIA</t>
  </si>
  <si>
    <t>SOMMA DA ASSEGNARE PER LA REALIZZAZIONE DELL'ASSE AUTOSTRADALE TRIESTE-VENEZIA</t>
  </si>
  <si>
    <t>SOMMA DA ASSEGNARE PER LE AREE DEPRESSE</t>
  </si>
  <si>
    <t>SOMMA DA ASSEGNARE PRIORITARIAMENTE ALL'AMMINISTRAZIONE AUTONOMA DEI MONOPOLI DI STATO, OVVERO ALLE RAGIONERIE TERRITORIALI DELLO STATO, IN RELAZIONE AL PERSONALE DELLE DIREZIONI TERRITORIALI DELL'ECONOMIA E DELLE FINANZE TRASFERITO A SEGUITO DEL PROCESSO DI RAZIONALIZZAZIONE DELL'ASSETTO ORGANIZZATIVO DELL'AMMINISTRAZIONE ECONOMICO-FINANZIARIA</t>
  </si>
  <si>
    <t>SOMMA DA CORRISPONDERE A FINTECNA S.P.A. PER LA CONVENZIONE CONNESSA AGLI INTERVENTI DI RICOSTRUZIONE E RIPARAZIONE DELLE ABITAZIONI PRIVATE DANNEGGIATE O DISTRUTTE DAGLI EVENTI SISMICI DELLA REGIONE ABRUZZO NEL MESE DI APRILE 2009</t>
  </si>
  <si>
    <t>SOMMA DA CORRISPONDERE A POSTE ITALIANE SPA AL FINE DI DARE ATTUAZIONE ALLE SENTENZE DEL TRIBUNALE DELL'UNIONE EUROPEA DEL 13 SETTEMBRE 2013 IN MATERIA DI AIUTI DI STATO</t>
  </si>
  <si>
    <t>SOMMA DA CORRISPONDERE A RETE FERROVIARIA ITALIANA S.P.A., O A SOCIETA' DALLA STESSA CONTROLLATE, IN RELAZIONE AGLI OBBLIGHI DI ESERCIZIO DELL'INFRASTRUTTURA NONCHE' ALL'OBBLIGO DI SERVIZIO PUBBLICO VIA MARE TRA TERMINALI FERROVIARI</t>
  </si>
  <si>
    <t>SOMMA DA CORRISPONDERE A TRENITALIA S.P.A. PER I SERVIZI OFFERTI IN RELAZIONE AI CONTRATTI DI SERVIZIO E DI PROGRAMMA, DA DESTINARE ALLE REGIONI A STATUTO ORDINARIO E SPECIALE IN ATTUAZIONE DEL FEDERALISMO AMMINISTRATIVO.</t>
  </si>
  <si>
    <t>SOMMA DA CORRISPONDERE A TRENITALIA S.P.A., E A SOCIETA' DALLA STESSA CONTROLLATE, IN RELAZIONE AGLI OBBLIGHI TARIFFARI E DI SERVIZIO PER IL TRASPORTO VIAGGIATORI DI INTERESSE NAZIONALE</t>
  </si>
  <si>
    <t>SOMMA DA CORRISPONDERE A TRENITALIA S.P.A., O A SOCIETA' DALLA STESSA CONTROLLATE, IN RELAZIONE AGLI OBBLIGHI TARIFFARI E DI SERVIZIO PER IL TRASPORTO MERCI</t>
  </si>
  <si>
    <t>SOMMA DA CORRISPONDERE ALL'’AGENZIA INDUSTRIE DIFESA PER FAR FRONTE ALLA PROROGA DEI CONTRATTI DEL PERSONALE A TEMPO DETERMINATO</t>
  </si>
  <si>
    <t>SOMMA DA CORRISPONDERE ALLA BANCA D' ITALIA IN APPLICAZIONE DELLA CONVENZIONE 16 APRILE 1970 RELATIVA AL REGOLAMENTO DEI RAPPORTI CONSEGUENTI ALLA PRATICA ATTUAZIONE DELLE OPERAZIONI IN DIRITTI SPECIALI DI PRELIEVO IN SENO AL FONDO MONETARIO INTERNAZIONALE</t>
  </si>
  <si>
    <t>SOMMA DA CORRISPONDERE ALLA BANCA D'ITALIA PER LA REGOLAZIONE DEL DEBITO DELLO STATO IN DIPENDENZA DELLE CAMPAGNE DI AMMASSO OBBLIGATORIO O DI COMMERCIALIZZAZIONE DI PRODOTTI AGRICOLI PER GLI ANNI 1948/49,1954/55 E 1961/62</t>
  </si>
  <si>
    <t>SOMMA DA CORRISPONDERE ALLA CROCE ROSSA ITALIANA.</t>
  </si>
  <si>
    <t>SOMMA DA CORRISPONDERE ALLA PRESIDENZA DEL CONSIGLIO DEI MINISTRI PER IL TRASFERIMENTO ALLA SOCIETÀ PAGOPA SPA PER LO SVILUPPO INFORMATICO DELLA PIATTAFORMA TECNOLOGICA PER L'INTERCONNESSIONE E L'INTEROPERABILITÀ TRA LE PUBBLICHE AMMINISTRAZIONI</t>
  </si>
  <si>
    <t>SOMMA DA CORRISPONDERE ALLA PRESIDENZA DEL CONSIGLIO DEI MINISTRI PER LA PROMOZIONE E LO SVOLGIMENTO DELLE CELEBRAZIONI DEL SETTANTESIMO ANNIVERSARIO DELLA REPUBBLICA ITALIANA E DEL RICONOSCIMENTO DEI DIRITTI ELETTORALI DELLE DONNE NONCHE' DEL CENTENARIO DELLA NASCITA DI ALDO MORO</t>
  </si>
  <si>
    <t>SOMMA DA CORRISPONDERE ALLA PRESIDENZA DEL CONSIGLIO DEI MINISTRI PER LE FUNZIONI E LO SVOLGIMENTO DEI COMPITI DEL COMITATO PROMOTORE DELLE CELEBRAZIONI VERDIANE</t>
  </si>
  <si>
    <t>SOMMA DA CORRISPONDERE ALLA PRESIDENZA DEL CONSIGLIO DEI MINISTRI QUALE QUOTA DEL 5 PER MILLE DELL'IMPOSTA SUL REDDITO DELLE PERSONE FISICHE DA ASSEGNARE ALLE ASSOCIAZIONI DILETTANTISTICHE RICONOSCIUTE DAL CONI AI FINI SPORTIVI</t>
  </si>
  <si>
    <t>SOMMA DA CORRISPONDERE ALLA PRESIDENZA DEL CONSIGLIO DEI MINISTRI RELATIVA A QUOTA PARTE DELL' IMPORTO DELL' 8 PER MILLE DEL GETTITO IRPEF DA UTILIZZARE DALLO STATO PER INTERVENTI STRAORDINARI PER FAME NEL MONDO, CALAMITA' NATURALI, ASSISTENZA AI RIFUGIATI E CONSERVAZIONE DI BENI CULTURA</t>
  </si>
  <si>
    <t>SOMMA DA CORRISPONDERE ALLA PRESIDENZA DEL CONSIGLIO DEI MINSTRI PER LA RICOSTRUZIONE, RICONVERSIONE E BONIFICA DELL'AREA DELLE ACCIAIERIE DI GENOVA - CORNIGLIANO</t>
  </si>
  <si>
    <t>SOMMA DA CORRISPONDERE ALL'AGENZIA PER LE EROGAZIONI IN AGRICOLTURA PER LA COSTITUZIONE DEL FONDO PER LA RAZIONALIZZAZIONE E LA RICONVERSIONE DELLA PRODUZIONE BIETICOLO-SACCARIFERA IN ITALIA</t>
  </si>
  <si>
    <t>SOMMA DA CORRISPONDERE ALL'AMMINISTRAZIONE AUTONOMA DEI MONOPOLI DI STATO PER IL CONFERIMENTO DI DUE INCARICHI DI LIVELLO DIRIGENZIALE, NONCHE' FINO A DUE INCARICHI DI LIVELLO DIRIGENZIALE GENERALE A PERSONE DI PARTICOLARE E COMPROVATA QUALIFICAZIONE PROFESSIONALE</t>
  </si>
  <si>
    <t>SOMMA DA CORRISPONDERE ALL'AMMINISTRAZIONE DEI MONOPOLI DI STATO PER I COMPENSI RELATIVI AGLI INCARICHI DEI DIRIGENTI DI PRIMA E SECONDA FASCIA, IVI COMPRESI GLI ONERI RIFLESSI</t>
  </si>
  <si>
    <t>SOMMA DA CORRISPONDERE ALL'AMMINISTRAZIONE DEI MONOPOLI DI STATO PER IL PAGAMENTO ALL'AGENZIA DEL DEMANIO DEI CANONI DI AFFITTO PER GLI IMMOBILI IN USO, CONFERITI O TRASFERITI AI FONDI COMUNI DI INVESTIMENTO IMMOBILIARE</t>
  </si>
  <si>
    <t>SOMMA DA CORRISPONDERE ALL'AMMINISTRAZIONE DEI MONOPOLI DI STATO PER STIPENDI E BUONI RELATIVI AL BIENNIO ECONOMICO DEL CCNL</t>
  </si>
  <si>
    <t>SOMMA DA CORRISPONDERE ALL'ANAS S.P.A. IN CONSEGUENZA DELLA PRESA IN CARICO DEI TRATTI STRADALI DISMESSI DALLE REGIONI A SEGUITO DELLE MODIFICHE INTERVENUTE NELLA CLASSIFICAZIONE DELLA RETE STRADALE DI INTERESSE NAZIONALE E DI QUELLA DI INTERESSE REGIONALE</t>
  </si>
  <si>
    <t>SOMMA DA CORRISPONDERE ALLE POSTE ITALIANE S.P.A. PER LO SVOLGIMENTO DEI SERVIZI DI TESORERIA PER CONTO DELLO STATO NONCHE' PER LA MOVIMENTAZIONE E LA RENDICONTAZIONE ELETTRONICA TRA LE SEZIONI DI TESORERIA E GLI UFFICI POSTALI CONNESSI CON TALE SERVIZIO</t>
  </si>
  <si>
    <t>SOMMA DA CORRISPONDERE ALLE POSTE ITALIANE S.P.A. PER LO SVOLGIMENTO DEI SERVIZI DI TESORERIA PER CONTO DELLO STATO NONCHE' PER LA MOVIMENTAZIONE, TRA LE SEZIONI DI TESORERIA EGLI UFFICI POSTALI CONNESSI CON TALE SERVIZIO</t>
  </si>
  <si>
    <t>SOMMA DA CORRISPONDERE ALLE REGIONI PER IL RILANCIO DEL PIANO PER LO SVILUPPO DEL SISTEMA TERRITORIALE DEI SERVIZI SOCIO-EDUCATIVI PER LA PRIMA INFANZIA</t>
  </si>
  <si>
    <t>SOMMA DA CORRISPONDERE ALL'ENPALS PER IL TRATTAMENTO PENSIONISTICO DEI LAVORATORI DELLO SPETTACOLO APPARTENENTI ALLE CATEGORIE DEI TERSICOREI E DEI BALLERINI</t>
  </si>
  <si>
    <t>SOMMA DA CORRISPONDERE ALL'IMPRESA FERROVIE DELLO STATO S.P.A., O A SOCIETA' DALLA STESSA CONTROLLATE, IN RELAZIONE AGLI OBBLIGHI TARIFFARI E DI SERVIZIO PER IL TRAPORTO MERCI</t>
  </si>
  <si>
    <t>SOMMA DA CORRISPONDERE ALL'INPS PER L'EROGAZIONE DEI BENEFICI CONNESSI AL PERMESSO DI SOGGIORNO</t>
  </si>
  <si>
    <t>SOMMA DA CORRISPONDERE ALL'UFFICIO ITALIANO DEI CAMBI IN APPLICAZIONE DELLA CONVENZIONE 16 APRILE 1970 RELATIVA AL REGOLAMENTO DEI RAPPORTI CONSEGUENTI ALLA PRATICA ATTUAZIONE DELLE OPERAZIONI IN DIRITTI SPECIALI DI PRELIEVO IN SENO AL FONDO MONETARIO INTERNAZIONALE</t>
  </si>
  <si>
    <t>SOMMA DA CORRISPONDERE ALL'UFFICIO ITALIANO DEI CAMBI IN APPLICAZIONE DELLE CONVENZIONI CON LE QUALI VENGONO REGOLATI I RAPPORTI TRA TESORO - UFFICIO ITALIANO DEI CAMBI - BANCA D'ITALIA IN RELAZIONE ALLE QUOTE DI PARTECIPAZIONE DELL'ITALIA AL FONDO MONETARIO INTERNAZIONALE.</t>
  </si>
  <si>
    <t>SOMMA DA CORRISPONDERE PER ASSICURARE IL FUNZIONAMENTO DELLA &lt;&lt;FONDAZIONE LA GRANDE BRERA&gt;&gt;</t>
  </si>
  <si>
    <t>SOMMA DA CORRISPONDERE PER ASSICURARE IL FUNZIONAMENTO DELLA FONDAZIONE LA GRANDE BRERA</t>
  </si>
  <si>
    <t>SOMMA DA CORRISPONDERE PER IL FUNZIONAMENTO DELLA COMMISSIONE DI VIGILANZA SUI FONDI PENSIONE</t>
  </si>
  <si>
    <t>SOMMA DA DESTINARE A FAVORE DELLA FONDAZIONE \I LINCEI PER LA SCUOLA\""</t>
  </si>
  <si>
    <t>SOMMA DA DESTINARE ALLA COSTITUZIONE DEL FONDO DI DOTAZIONE DELLA FONDAZIONE PER IL MERITO</t>
  </si>
  <si>
    <t>SOMMA DA DESTINARE ALLA PROMOZIONE DELLE ECCELLENZE E DEL MERITO PER GLI STUDENTI DEI CORSI DI LAUREA E LAUREA MAGISTRALE</t>
  </si>
  <si>
    <t>SOMMA DA DESTINARE ALLA SCUOLA SUPERIORE DELL'ECONOMIA E DELLE FINANZE PER LA REALIZZAZIONE DEL SERVIZIO DI DOCUMENTAZIONE TRIBUTARIA</t>
  </si>
  <si>
    <t>SOMMA DA DESTINARE ALLA SOPPRESSA SCUOLA SUPERIORE DELL'ECONOMIA E DELLE FINANZE PER LA REALIZZAZIONE DEL SERVIZIO DI DOCUMENTAZIONE TRIBUTARIA</t>
  </si>
  <si>
    <t>SOMMA DA DESTINARE ALL'AUMENTO DI CAPITALE DI "AMCO SPA"</t>
  </si>
  <si>
    <t>SOMMA DA DESTINARE ALL'INCREMENTO DELLA RETRIBUZIONE ACCESSORIA DEL PERSONALE ATA</t>
  </si>
  <si>
    <t>SOMMA DA DESTINARE ALL'INPS PER L'ATTIVITA' CONNESSA AL RILASCIO DELLE DICHIARAZIONI ISEE</t>
  </si>
  <si>
    <t>SOMMA DA DESTINARE ALL'ISTITUTO SUPERIORE DI SANITA' PER UN PROGRAMMA STRAORDINARIO DI RICERCA ONCOTECNOLOGICA</t>
  </si>
  <si>
    <t>SOMMA DA DESTINARE PER LA TUTELA E SALVAGURDIA DEGLI ALBERI MONUMENTALI</t>
  </si>
  <si>
    <t>SOMMA DA EROGARE A TITOLO DI CONTRIBUTO ALLE IMPRESE CHE OCCUPANO MENO DI DUECENTOCINQUANTA DIPENDENTI ED AI LORO CONSORZI, AI FINI DEL REIMPIEGO DEL PERSONALE CON QUALIFICA DIRIGENZIALE</t>
  </si>
  <si>
    <t>SOMMA DA EROGARE AD IMPRESE, ANCHE IN FORMA COOPERATIVA, I LORO CONSORZI, GLI ENTI PUBBLICI ECONOMICI, LE ASSOCIAZIONI SINDACALI DEI LAVORATORI ED I CENTRI DI FORMAZIONE PROFESSIONALE, PER IL FINANZIAMENTO DEI PROGETTI DI AZIONI POSITIVE PER LA REALIZZAZIONE DELLA PARITA' UOMO-DONNA NEL LAVORO</t>
  </si>
  <si>
    <t>SOMMA DA EROGARE AD UNIONCAMERE PER IL RIPARTO IN FAVORE DELLE CAMERE DI COMMERCIO, AI FINI DEL REINTEGRO DELLE MINORI ENTRATE DERIVANTI DALLA RIDUZIONE DEL DIRITTO ANNUALE A CARICO DELLE IMPRESE ESERCENTI ATTIVITA' DI DISTRIBUZIONE DEI CARBURANTI</t>
  </si>
  <si>
    <t>SOMMA DA EROGARE AL FONDO ROTATIVO PER IL FINANZIAMENTO DEI PROGRAMMI DI PROMOZIONE IMPRENDITORIALE NELLE AREE DEPRESSE</t>
  </si>
  <si>
    <t>SOMMA DA EROGARE ALLA CASSA DEPOSITI E PRESTITI PER I PAGAMENTI DELLA COMMISSIONE PER I SERVIZI RESI IN ATTUAZIONE DELLA CONVENZIONE PER LA GESTIONE DEI MUTUI TRASFERITI AL MINISTERO DELL'ECONOMIA E DELLE FINANZE</t>
  </si>
  <si>
    <t>SOMMA DA EROGARE ALLA CASSA DEPOSITI E PRESTITI PER LA CORRESPONSIONE DEGLI INDENNIZZI RELATIVI ALL'ESTINZIONE ANTICIPATA DI MUTUI ED ALTRE OPERAZIONI FINANZIARIE DA PARTE DEGLI ENTI LOCALI</t>
  </si>
  <si>
    <t>SOMMA DA EROGARE ALLA REGIONE CAMPANIA PER IL RIPIANO DEL DISAVANZO DELLA SPESA SANITARIA DI PERTINENZA STATALE RELATIVA ALL'ANNO 1990</t>
  </si>
  <si>
    <t>SOMMA DA EROGARE ALL'ANAS PER IL PAGAMENTO DEGLI INTERESSI COMPRESI NELLE RATE DI AMMORTAMENTO DELLE OPERAZIONI FINANZIARIE ATTIVATE PER LA REALIZZAZIONE DI OPERE STRADALI DA PARTE DELL'ANAS S.P.A.</t>
  </si>
  <si>
    <t>SOMMA DA EROGARE ALL'ANAS PER IL PAGAMENTO DELLE RATE DI AMMORTAMENTO DELLE OPERAZIONI FINANZIARIE ATTIVATE PER LA REALIZZAZIONE DI OPERE STRADALI DA PARTE DELL'ANAS S.P.A.</t>
  </si>
  <si>
    <t>SOMMA DA EROGARE ALLE AMMINISTRAZIONI PUBBLICHE PER IL RIMBORSO DEGLI ONERI SOSTENUTI DALLA SOCIETA' POSTE ITALIANE S.P.A. PER LA CORRESPONSIONE DEGLI EMOLUMENTI AL PERSONALE COMANDATO</t>
  </si>
  <si>
    <t>SOMMA DA EROGARE ALLE POSTE ITALIANE S.P.A. PER L'AMMORTAMENTO COMPLESSIVO O IN CONTO CAPITALE DELLE ANTICIPAZIONI CONCESSE DALLA CASSA DEPOSITI E PRESTITI PER IL FINANZIAMENTO DI INTERVENTI DI POTENZIAMENTO, RINNOVO E SVILUPPO DEI SERVIZI</t>
  </si>
  <si>
    <t>SOMMA DA EROGARE ALLE REGIONI A STATUTO SPECIALE E ALLE PROVINCE AUTONOME DI TRENTO E BOLZANO PER LE PRESTAZIONI ECONOMICHE A FAVORE DEI CITTADINI AFFETTI DA TUBERCOLOSI NON ASSISTITI DALL'INPS, NONCHE' ONERI PER PRESTAZIONI RELATIVI AD ANNI PRECEDENTI.</t>
  </si>
  <si>
    <t>SOMMA DA EROGARE ALL'ENAV S.P.A. PER I SERVIZI RESI IN CONDIZIONI DI NON REMUNERAZIONE DIRETTA DEI COSTI NELL'AMBITO DEL CONTRATTO DI SERVIZIO</t>
  </si>
  <si>
    <t>SOMMA DA EROGARE ALL'ENTE PUBBLICO ECONOMICO "AGENZIA DEL DEMANIO"</t>
  </si>
  <si>
    <t>SOMMA DA EROGARE ALL'ENTE PUBBLICO ECONOMICO \AGENZIA DEL DEMANIO\""</t>
  </si>
  <si>
    <t>SOMMA DA EROGARE ALL'INPDAP IN RELAZIONE AL CONFERIMENTO AI MAGISTRATI DEGLI INCARICHI DIRETTIVI GIUDICANTI E REQUIRENTI DI LEGITTIMITA'</t>
  </si>
  <si>
    <t>SOMMA DA EROGARE ALL'INPS GESTIONE EX INPDAP IN RELAZIONE AL CONFERIMENTO AI MAGISTRATI DEGLI INCARICHI DIRETTIVI GIUDICANTI E REQUIRENTI</t>
  </si>
  <si>
    <t>SOMMA DA EROGARE ALL'ISTITUTO ITALIANO PER GLI STUDI STORICI E ALL'ISTITUTO ITALIANO PER GLI STUDI FILOSOFICI, AVENTI SEDE IN NAPOLI</t>
  </si>
  <si>
    <t>SOMMA DA EROGARE ALL'ISVAP PER GLI ONERI DI VIGILANZA SUI PERITI ASSICURATIVI ISCRITTI AL RUOLO NAZIONALE</t>
  </si>
  <si>
    <t>SOMMA DA EROGARE PER IL COMPLETAMENTO DELLE OPERAZIONI CONNESSE ALLA LIQUIDAZIONE COATTA AMMINISTRATIVA DEL FONDO GESTIONE ISTITUTI CONTRATTUALI LAVORATORI PORTUALI</t>
  </si>
  <si>
    <t>SOMMA DA EROGARE PER IL FINANZIAMENTO DELL'AGENZIA PER LO SVILUPPO DEL SETTORE IPPICO - ASSI</t>
  </si>
  <si>
    <t>SOMMA DA EROGARE PER IL PAGAMENTO DEGLI INTERESSI PER L'AMMORTAMENTO DEI MUTUI CONTRATTI DALLE REGIONI PER GLI INVESTIMENTI NEL SETTORE DEL TRASPORTO PUBBLICO LOCALE</t>
  </si>
  <si>
    <t>SOMMA DA EROGARE PER IL PAGAMENTO DELLA QUOTA CAPITALE DEI MUTUI CONTRATTI PER GLI INTERVENTI INDENNIZZATORI IN AGRICOLTURA</t>
  </si>
  <si>
    <t>SOMMA DA EROGARE PER IL PAGAMENTO DELLA QUOTA CAPITALE DEI MUTUI QUINDICENNALI CONTRATTI NELL'AMBITO DEGLI INTERVENTI PER LA RISOLUZIONE DEI PROBLEMI DI VIABILITA' DELL'AREA CENTRALE VENETA.</t>
  </si>
  <si>
    <t>SOMMA DA EROGARE PER IL PAGAMENTO DELLA QUOTA CAPITALE DEI MUTUI QUINDICENNALI CONTRATTI PER INTERVENTI RELATIVI AL PATRIMONIO IDRICO NAZIONALE DA PARTE DI: CONSORZIO OVEST SESIA-BARAGGIA; SISTEMA CANALE CAVOUR VERCELLESE; CANALE EMILIANO-ROMAGNOLO; ENTE IRRIGUO UMBRO-TOSCANO; COMPLESSI IRRIGUI DELLA CAMPANIA CENTRALE E PIANA DEL SELE; ENTE PER LO SVILUPPO DELL'IRRIGAZIONE E LA TRASFORMAZIONE FONDIARIA; CONSORZIO SESIA; CONSORZIO BACCHIGLIONE IN PUGLIA, LUCANIA ED IRPINIA; SISTEMA LENTINI, SIMETO E OGLIASTRO; CONSORZIO DI BONIFICA DELL'ORISTANESE; CONSORZIO BACINI DEL TREBBIA E DEL TIDONE</t>
  </si>
  <si>
    <t>SOMMA DA EROGARE PER IL PAGAMENTO DELLA QUOTA CAPITALE DEI MUTUI QUINDICENNALI CONTRATTI PER LA REALIZZAZIONE DEL PROGETTO INTEGRATO CON IL COMUNE DI VENEZIA FINALIZZATO ALLA MANUTENZIONE DEI RII E ALLA TUTELA E CONSERVAZIONE DEL PATRIMONIO EDILIZIO PROSPICIENTE</t>
  </si>
  <si>
    <t>SOMMA DA EROGARE PER IL PAGAMENTO DELLA QUOTA CAPITALE DEI MUTUI QUINDICENNALI CONTRATTI PER LA SALVAGUARDIA DI VENEZIA</t>
  </si>
  <si>
    <t>SOMMA DA EROGARE PER IL PAGAMENTO DELLA QUOTA CAPITALE PER L'AMMORTAMENTO DEI MUTUI CONTRATTI DALLE REGIONI PER GLI INVESTIMENTI NEL SETTORE DEL TRASPORTO PUBBLICO LOCALE</t>
  </si>
  <si>
    <t>SOMMA DA EROGARE PER IL PAGAMENTO DELLA QUOTA CAPITALE SUI MUTUI CONTRATTI PER LA RICAPITALIZZAZIONE DELLA SOCIETA' FINCANTIERI-CANTIERI NAVALI ITALIANI S.P.A.</t>
  </si>
  <si>
    <t>SOMMA DA EROGARE PER IL PAGAMENTO DELLA QUOTA INTERESSI DEI MUTUI CONTRATTI PER GLI INTERVENTI INDENNIZZATORI IN AGRICOLTURA</t>
  </si>
  <si>
    <t>SOMMA DA EROGARE PER IL PAGAMENTO DELLA QUOTA INTERESSI DEI MUTUI QUINDICENNALI CONTRATTI NELL'AMBITO DEGLI INTERVENTI PER LA RISOLUZIONE DEI PROBLEMI DI VIABILITA' DELL'AREA CENTRALE VENETA.</t>
  </si>
  <si>
    <t>SOMMA DA EROGARE PER IL PAGAMENTO DELLA QUOTA INTERESSI DEI MUTUI QUINDICENNALI CONTRATTI PER INTERVENTI RELATIVI AL PATRIMONIO IDRICO NAZIONALE DA PARTE DI: CONSORZIO OVEST SESIA-BARAGGIA; SISTEMA CANALE CAVOUR VERCELLESE; CANALE EMILIANO-ROMAGNOLO; ENTE IRRIGUO UMBRO-TOSCANO; COMPLESSI IRRIGUI DELLA CAMPANIA CENTRALE E PIANA DEL SELE; ENTE PER LO SVILUPPO DELL'IRRIGAZIONE E LA TRASFORMAZIONE FONDIARIA; CONSORZIO SESIA; CONSORZIO BACCHIGLIONE IN PUGLIA, LUCANIA ED IRPINIA; SISTEMA LENTINI, SIMETO E OGLIASTRO; CONSORZIO DI BONIFICA DELL'ORISTANESE; CONSORZIO BACINI DEL TREBBIA E DEL TIDONE</t>
  </si>
  <si>
    <t>SOMMA DA EROGARE PER IL PAGAMENTO DELLA QUOTA INTERESSI DEI MUTUI QUINDICENNALI CONTRATTI PER LA REALIZZAZIONE DEL PROGETTO INTEGRATO CON IL COMUNE DI VENEZIA FINALIZZATO ALLA MANUTENZIONE DEI RII E ALLA TUTELA E CONSERVAZIONE DEL PATRIMONIO EDILIZIO PROSPICIENTE</t>
  </si>
  <si>
    <t>SOMMA DA EROGARE PER IL PAGAMENTO DELLA QUOTA INTERESSI DEI MUTUI QUINDICENNALI CONTRATTI PER LA SALVAGUARDIA DI VENEZIA</t>
  </si>
  <si>
    <t>SOMMA DA EROGARE PER IL PAGAMENTO DELLA QUOTA INTERESSI SUI MUTUI CONTRATTI PER LA RICAPITALIZZAZIONE DELLA SOCIETA' FINCANTIERI-CANTIERI NAVALI ITALIANI S.P.A.</t>
  </si>
  <si>
    <t>SOMMA DA EROGARE PER IL PROGRAMMA \MAGNA GRECIA\" PER LA PROMOZIONE E VALORIZZAZIONE DEL PATRIMONIO ARCHEOLOGICO"</t>
  </si>
  <si>
    <t>SOMMA DA EROGARE PER IL PROGRAMMA \MAGNA GRECIA\" PER LA TUTELA DELLE BELLE ARTI E TUTELA E VALORIZZAZIONE DEL PAESAGGIO"</t>
  </si>
  <si>
    <t>SOMMA DA EROGARE PER LA CORRESPONSIONE DELL'ASSEGNO AI NUCLEI FAMILIARI CON UN NUMERO DI FIGLI MINORI PARI O SUPERIORE A QUATTRO CON INDICATORE ISEE FINO A 8.500 EURO</t>
  </si>
  <si>
    <t>SOMMA DA EROGARE PER LA REALIZZAZIONE DI INIZIATIVE DI SUPPORTO IN FAVORE DELLE IMPRESE OPERANTI NEL SETTORE DELLA DIFESA E INTERESSATE DA CONTRATTI INTERNAZIONALI</t>
  </si>
  <si>
    <t>SOMMA DA EROGARE PER LA RICAPITALIZZAZIONE DELLA SOCIETA' FINCANTIERI-CANTIERI NAVALI ITALIANI S.P.A.</t>
  </si>
  <si>
    <t>SOMMA DA EROGARE PER L'AMMORTAMENTO DEI MUTUI CONCESSI DALLA CASSA DEPOSITI E PRESTITI AGLI ENTI LOCALI PER L'ESECUZIONE DI COSTRUZIONI, MIGLIORAMENTI E MANUTENZIONE STRAORDINARIA DI EDIFICI DESTINATI E DA DESTINARE A SEDE DEGLI UFFICI GIUDIZIARI E A CASA MANDAMENTALE.</t>
  </si>
  <si>
    <t>SOMMA DA EROGARE PER L'AUMENTO DEL FONDO DELLE ANTICIPAZIONI DELLO STATO A FAVORE DELLE IMPRESE DANNEGGIATE DA PUBBLICHE CALAMITA'.</t>
  </si>
  <si>
    <t>SOMMA DA EROGARSI PER INTERVENTI NEL TERRITORIO DI TRIESTE</t>
  </si>
  <si>
    <t>SOMMA DA RIMBORSARE ALL'INAIL PER I MINORI INTROITI DERIVANTI DALLA RIDUZIONE DEI PREMI DOVUTI DALLE IMPRESE DI AUTOTRASPORTO PER CONTO TERZI</t>
  </si>
  <si>
    <t>SOMMA DA RIVERSARE ALL'ENTRATA DEL BILANCIO DELLO STATO PER I BENEFICI FISCALI ED I CREDITI DI IMPOSTA FRUITI DALLE IMPRESE AGRICOLE E AGROALIMENTARI ANCHE COSTITUITE IN FORMA COOPERATIVA IN MERCATI ESTERI IN RELAZIONE ALLE ATTIVITA' DI PROMOZIONE PUBBLICITARIA</t>
  </si>
  <si>
    <t>SOMMA DA RIVERSARE ALL'ENTRATA DEL BILANCIO DELLO STATO PER I CREDITI D'IMPOSTA FRUITI DALLE IMPRESE AGRICOLE E AGROALIMENTARI SOGGETTE AL REGIME OBBLIGATORIO DI CERTIFICAZIONE E CONTROLLO DELLA QUALITA', ANCHE SE RIUNITE IN CONSORZI O COSTITUITE IN FORMA COOPERATIVA</t>
  </si>
  <si>
    <t>SOMMA DA RIVERSARE ALL'ENTRATA DEL BILANCIO DELLO STATO PER I CREDITI D'IMPOSTA FRUITI RISPETTIVAMENTE DALLE IMPRESE COSTRUTTRICI O IMPORTATRICI E DAI VENDITORI PER IL RINNOVO DEL PARCO AUTOCARRI CIRCOLANTE E PER L'ACQUISTO DI AUTOVETTURE E DI VEICOLI NUOVI ED OMOLOGATI DAL COSTRUTTORE PER LA CIRCOLAZIONE MEDIANTE ALIMENTAZIONE, ESCLUSIVA O DOPPIA, DEL MOTORE CON GAS METANO O GPL E MEDIANTE ALIMENTAZIONE ELETTRICA OVVERO AD IDROGENO, NONCHE' DAI CENTRI AUTORIZZATI CHE HANNO EFFETTUATO LA ROTTAMAZIONE DI AUTOVEICOLI PER IL TRASPORTO PROMISCUO, IMMATRICOLATI COME 'EURO 0' O 'EURO 1' CONSEGNATI AI DEMOLITORI</t>
  </si>
  <si>
    <t>SOMMA DA RIVERSARE ALL'ENTRATA DEL BILANCIO DELLO STATO PER I CREDITI D'IMPOSTA FRUITI, RISPETTIVAMENTE, DALLE IMPRESE COSTRUTTRICI O IMPORTATRICI DI AUTOVEICOLI NUOVI IN RELAZIONE AI CONTRIBUTI PREVISTI COME INCENTIVI ALLA ROTTAMAZIONE, OVVERO DAI VENDITORI PER LA SOSTITUZIONE DI MOTOCICLI APPARTENENTI ALLA CATEGORIA "EURO 0" CON MOTOCICLI DI CATEGORIA "EURO 3", NONCHE' DAI CENTRI AUTORIZZATI CHE HANNO EFFETTUATO LA ROTTAMAZIONE DI AUTOVEICOLI PER IL TRASPORTO PROMISCUO, IMMATRICOLATI COME "EURO 0" O "EURO 1"</t>
  </si>
  <si>
    <t>SOMMA DA TRASFERIRE AL COMMISSARIO DELEGATO PER INTERVENTI DI PROGETTAZIONE E RIPRISTINO DI OPERE A MARE IN SEGUITO AGLI ECCEZIONALI EVENTI MARINI NELLA REGIONE LIGURIA NEL MESE DI OTTOBRE 2018</t>
  </si>
  <si>
    <t>SOMMA DA TRASFERIRE AL COMMISSARIO STRAORDINARIO PER LA RICOSTRUZIONE PUBBLICA E PRIVATA NELLE AREE COLPITE DAGLI EVENTI SISMICI</t>
  </si>
  <si>
    <t>SOMMA DA TRASFERIRE ALLA PRESIDENZA DEL CONSIGLIO DEI MINISTRI AL FINE DI CONSENTIRE LA MESSA IN SICUREZZA, IL RESTAURO E IL RIPRISTINO DEL DECORO DEI "LUOGHI DELLA MEMORIA" PER LA CELEBRAZIONE DEL CENTENARIO DELLA PRIMA GUERRA MONDIALE</t>
  </si>
  <si>
    <t>SOMMA DA TRASFERIRE ALLA PRESIDENZA DEL CONSIGLIO DEI MINISTRI AL FINE DI CONSENTIRE LA MESSA IN SICUREZZA, IL RESTAURO E IL RIPRISTINO DEL DECORO DEI \LUOGHI DELLA MEMORIA\" PER LA CELEBRAZIONE DEL CENTENARIO DELLA PRIMA GUERRA MONDIALE"</t>
  </si>
  <si>
    <t>SOMMA DA TRASFERIRE ALLA PRESIDENZA DEL CONSIGLIO DEI MINISTRI PER AL FINE DI PROMUOVERE LA CONOSCENZA DEGLI EVENTI DELLA PRIMA GUERRA MONDIALE IN FAVORE DELLE FUTURE GENERAZIONI</t>
  </si>
  <si>
    <t>SOMMA DA TRASFERIRE ALLA PRESIDENZA DEL CONSIGLIO DEI MINISTRI PER GLI INVESTIMENTI DEL COMPUTER EMERGENCY RESPONCE TEAM (CERT)</t>
  </si>
  <si>
    <t>SOMMA DA TRASFERIRE ALLA PRESIDENZA DEL CONSIGLIO DEI MINISTRI PER IL FONDO DI GARANZIA PER I MUTUI RELATIVI ALLA COSTRUZIONE, AMPLIAMENTO, ATTREZZATURA E ACQUISTO DI IMPIANTI SPORTIVI COMPRESA L'ACQUISIZIONE DI AREE DA PARTE DI SOCIETA' O ASSOCIAZIONI SPORTIVE O SOGGETTO PUBBLICO O PRIVATO CHE PERSEGUA FINALITA' SPORTIVE</t>
  </si>
  <si>
    <t>SOMMA DA TRASFERIRE ALLA PRESIDENZA DEL CONSIGLIO DEI MINISTRI PER IL PIANO DI AZIONE E COESIONE RIVOLTO ALLA PROMOZIONE E REALIZZAZIONE DI PROGETTI PROMOSSI DAI GIOVANI PER ASSICURARE IL FINANZIAMENTO DELLE ISTANZE NELL'AMBITO DELLE PROCEDURE "GIOVANI PER IL SOCIALE" E "GIOVANI PER LA VALORIZZAZIONE DEI BENI PUBBLICI"</t>
  </si>
  <si>
    <t>SOMMA DA TRASFERIRE ALLA PRESIDENZA DEL CONSIGLIO DEI MINISTRI PER LA CORRESPONSIONE DI SPECIALI ELARGIZIONI IN FAVORE DELLE VITTIME DEL DISASTRO DI RIGOPIANO</t>
  </si>
  <si>
    <t>SOMMA DA TRASFERIRE ALLA PRESIDENZA DEL CONSIGLIO DEI MINISTRI PER LA REALIZZAZIONE DEI PROGETTI A CURA DEL COMMISSARIO STRAORDINARIO PER L'ATTUAZIONE DELL'AGENDA ITALIANA</t>
  </si>
  <si>
    <t>SOMMA DA TRASFERIRE ALLA PRESIDENZA DEL CONSIGLIO DEI MINISTRI PER LA RETRIBUZIONE AI MEMBRI DEL NUCLEO DI VALUTAZIONE DEGLI INVESTIMENTI PUBBLICI E INDENNITA' AI MEMBRI DEL NUCLEO ISPETTIVO ED AGLI ASSISTENTI DEL NUCLEO DI VALUTAZIONE DEGLI INVESTIMENTI PUBBLICI PER IL TRASFERIMENTO DELLE FUNZIONI DEL DIPARTIMENTO SVILUPPO E COESIONE DEL MINISTERO DELLO SVILUPPO ECONOMICO</t>
  </si>
  <si>
    <t>SOMMA DA TRASFERIRE ALLA PRESIDENZA DEL CONSIGLIO DEI MINISTRI PER L'ATTUAZIONE DEL PROGRAMMA STRAORDINARIO DI INTERVENTI PER LA RIQUALIFICAZIONE URBANA E LA SICUREZZA DELLE PERIFERIE</t>
  </si>
  <si>
    <t>SOMMA DA TRASFERIRE ALLA REGIONE SARDEGNA PER LE SPESE DEL COMITATO ISTRUTTORE PARITETICO STATO-REGIONE</t>
  </si>
  <si>
    <t>SOMMA DA TRASFERIRE ALL'AGENZIA DEL DEMANIO PER LA REALIZZAZIONE DEGLI INTERVENTI CONNESSI AL FINANZIAMENTO DEGLI INVESTIMENTI E LO SVILUPPO INFRASTRUTTURALE.</t>
  </si>
  <si>
    <t>SOMMA DA TRASFERIRE ALL'AGENZIA PER L'ITALIA DIGITALE PER LA PROGETTAZIONE DELLA INFRASTRUTTURA CENTRALE NECESSARIA ALLA REALIZZAZIONE DEL FASCICOLO SANITARIO ELETTRONICO</t>
  </si>
  <si>
    <t>SOMMA DA TRASFERIRE ALL'AGENZIA PER L'ITALIA DIGITALE PER LA REALIZZAZIONE DEL FASCICOLO SANITARIO ELETTRONICO</t>
  </si>
  <si>
    <t>SOMMA DA TRASFERIRE ALL'ASSOCIAZIONE ALLEANZA DEGLI OSPEDALI NEL MONDO PER LA PROMOZIONE, LA COOPERAZIONE SOCIALE ED IL SOSTEGNO DEI CENTRI SANITARI OPERANTI ALL'ESTERO</t>
  </si>
  <si>
    <t>SOMMA DA TRASFERIRE ALL'ENTE RISI PER IL RIPIANO DEI DEBITI PER LE CAMPAGNE PREGRESSE PER L'AMMASSO DEL RISONE</t>
  </si>
  <si>
    <t>SOMMA DA TRASFERIRE ALL'INDIRE E ALL'INVALSI PER IL FINANZIAMENTO DEL SISTEMA NAZIONALE DI VALUTAZIONE</t>
  </si>
  <si>
    <t>SOMMA DA UTILIZZARE PER IL SOSTEGNO ALL'ISTRUZIONE ATTRAVERSO IL FINANZIAMENTO ALLE REGIONI E ALLE PROVINCE AUTONOME DI TRENTO E BOLZANO PER L'ASSEGNAZIONE DI BORSE DI STUDIO OVVERO ATTRAVERSO LA FRUIZIONE DELLA BORSA DI STUDIO MEDIANTE DETRAZIONE DI IMPOSTA PER UNA SOMMA EQUIVALENTE</t>
  </si>
  <si>
    <t>SOMMA DA VERSARE AD APPOSITA CONTABILITA' SPECIALE PER ESSERE DESTINATA ALLA COPERTURA DELL'EVENTUALE ESCUSSIONE DELLA GARANZIA DELLO STATO SUL RIMBORSO DEL PRESTITO CONTRATTO CON IL FONDO MONETARIO INTERNAZIONALE COMPRESO GLI INTERESSI MATURATI E I RISCHI DI CAMBIO</t>
  </si>
  <si>
    <t>SOMMA DA VERSARE AD APPOSITA CONTABILITA' SPECIALE PER ESSERE DESTINATA ALLA COPERTURA DELL'EVENTUALE ESCUSSIONE DELLA GARANZIA DELLO STATO SULLE PASSIVITA' DELLE BANCHE ITALIANE</t>
  </si>
  <si>
    <t>SOMMA DA VERSARE AD APPOSITA CONTABILITA' SPECIALE, AI FINI DEL RIVERSAMENTO ALL'ENTRATA DEL BILANCIO DELLO STATO, PER ESSERE DESTINATA AGLI INTERVENTI PREVISTI DALL'ART.1 COMMI 343,344,345 BIS,345 DECIES DELLA L. 23 DICEMBRE 2005 N. 266 E DALL'ART. 3 COMMA 2 DEL DL 28 AGOSTO 2008 N. 134 CONVERTITO, CON MODIFICAZIONI, DALLA L.27 OTTOBRE 2008 N. 166, CON PRIORITA' DI RESTITUZIONE DEI TITOLARI DEI C.D. CONTI DORMIENTI INDEBITAMENTE VERSATI ALL'ENTRATA DEL BILANCIO DELLO STATO.</t>
  </si>
  <si>
    <t>SOMMA DA VERSARE AD APPOSITA CONTABILITA' SPECIALE, AI FINI DEL RIVERSAMENTO ALL'ENTRATA DEL BILANCIO DELLO STATO, PER ESSERE DESTINATA AGLI INTERVENTI PREVISTI IN FAVORE DELLE VITTIME DI FRODI FINANZIARIE, DEI BENEFICIARI DELLA CARTA ACQUISTI NONCHE' PER IL FINANZIAMENTO DELLA RICERCA SCIENTIFICA</t>
  </si>
  <si>
    <t>SOMMA DA VERSARE AD AUMENTO DEL FONDO COSTITUITO PRESSO LA CASSA PER IL CREDITO ALLE IMPRESE ARTIGIANE PER IL CONCORSO STATALE NEL PAGAMENTO DEGLI INTERESSI SULLE OPERAZIONI DI CREDITO A FAVORE DELLE IMPRESE ARTIGIANE EFFETTUATE DA APPOSITI ISTITUTI E AZIENDE DI CREDITO</t>
  </si>
  <si>
    <t>SOMMA DA VERSARE AL BILANCIO DELLO STATO PER I CREDITI DI IMPOSTA FRUITI DALLE IMPRESE PRODUTTRICI DI PRODOTTI EDITORIALI CHE INVESTONO IN BENI STRUMENTALI O IN PROGRAMMI DI RISTRUTTURAZIONE ECONOMICA PRODUTTIVA</t>
  </si>
  <si>
    <t>SOMMA DA VERSARE AL BILANCIO DELLO STATO PER I CREDITI D'IMPOSTA FRUITI DAI SOGGETTI CHE EFFETTUANO EROGAZIONI LIBERALI IN DENARO DESTINATE AL SOSTEGNO DEL SISTEMA NAZIONALE DI ISTRUZIONE.</t>
  </si>
  <si>
    <t>SOMMA DA VERSARE AL BILANCIO DELLO STATO PER LA CONCESSIONE DI CREDITI DI IMPOSTA ALLE IMPRESE AGRICOLE</t>
  </si>
  <si>
    <t>SOMMA DA VERSARE AL FONDO DI ROTAZIONE PER LA PROMOZIONE E LO SVILUPPO DELLA COOPERAZIONE DI CUI ALL'ART. 1 DELLA LEGGE 27 FEBBRAIO 1985, N. 49, IN ESSERE PRESSO LA COOPERCREDITO S.P.A..</t>
  </si>
  <si>
    <t>SOMMA DA VERSARE ALLA REGIONE SARDEGNA A COMPENSAZIONE DELLA PERDITA DI GETTITO SUBITA IN CONSEGUENZA DELL'ABOLIZIONE DELLA TASSA SULLE CONCESSIONI GOVERNATIVE.</t>
  </si>
  <si>
    <t>SOMMA DA VERSARE ALLA REGIONE SICILIANA A COMPENSAZIONE DELLA PERDITA DI GETTITO DERIVANTE DALLE MODIFICHE DELLA DISCIPLINA DELLA RISCOSSIONE DELL'IRPEF</t>
  </si>
  <si>
    <t>SOMMA DA VERSARE ALL'ENTRATA DEL BILANCIO DELLO STATO IN RELAZIONE AI CREDITI FRUITI DAI DATORI DI LAVORO, A TITOLO DI RIDUZIONE DEL CUNEO FISCALE, PER I LAVORATORI DIPENDENTI E ASSIMILATI.</t>
  </si>
  <si>
    <t>SOMMA DA VERSARE ALL'ENTRATA DEL BILANCIO DELLO STATO PER COMPENSARE IL MINOR GETTITO RELATIVO AL MANCATO INTROITO DI TASSE SCOLASTICHE</t>
  </si>
  <si>
    <t>SOMMA DA VERSARE ALL'ENTRATA DEL BILANCIO DELLO STATO PER CREDITI D' IMPOSTA PER IL CINEMA</t>
  </si>
  <si>
    <t>SOMMA DA VERSARE ALL'ENTRATA DEL BILANCIO DELLO STATO PER CREDITI D'IMPOSTA DERIVANTI DALLA CESSIONE DI BENI DI INTERESSE CULTURALE IN LUOGO DEL PAGAMENTO DI IMPOSTE</t>
  </si>
  <si>
    <t>SOMMA DA VERSARE ALL'ENTRATA DEL BILANCIO DELLO STATO PER CREDITI D'IMPOSTA DERIVANTI DALLA CESSIONE DI BENI DI INTERESSE CULTURALE IN LUOGO DEL PAGAMENTO DI IMPOSTE.</t>
  </si>
  <si>
    <t>SOMMA DA VERSARE ALL'ENTRATA DEL BILANCIO DELLO STATO PER I CREDITI DI IMPOSTA A FAVORE DELLE IMPRESE CHE FINANZIANO PROGETTI DI RICERCA IN UNIVERSITA' OVVERO ENTI PUBBLICI DI RICERCA</t>
  </si>
  <si>
    <t>SOMMA DA VERSARE ALL'ENTRATA DEL BILANCIO DELLO STATO PER I CREDITI DI IMPOSTA FRUITI DALLE PICCOLE E MEDIE IMPRESE, DALLE IMPRESE ARTIGIANE E DA ALTRI BENEFICIARI PER NUOVE ASSUNZIONI, NONCHE' PER NUOVI CONTRATTI RELATIVI AD ATTIVITA' DI RICERCA SCIENTIFICA</t>
  </si>
  <si>
    <t>SOMMA DA VERSARE ALL'ENTRATA DEL BILANCIO DELLO STATO PER I CREDITI D'IMPOSTA ALLE IMPRESE DI PRODUZIONE E POST PRODUZIONE</t>
  </si>
  <si>
    <t>SOMMA DA VERSARE ALL'ENTRATA DEL BILANCIO DELLO STATO PER I CREDITI D'IMPOSTA FRUITI DA SOGGETTI CHE INTRAPRENDONO NUOVE INIZIATIVE IMPRENDITORIALI E DI LAVORO AUTONOMO</t>
  </si>
  <si>
    <t>SOMMA DA VERSARE ALL'ENTRATA DEL BILANCIO DELLO STATO PER I CREDITI D'IMPOSTA FRUITI DAGLI ENTI NON COMMERCIALI IN RELAZIONE ALLA RIDUZIONE DELLA QUOTA ESENTE DEI DIVIDENDI.</t>
  </si>
  <si>
    <t>SOMMA DA VERSARE ALL'ENTRATA DEL BILANCIO DELLO STATO PER I CREDITI D'IMPOSTA FRUITI DAGLI ESERCENTI ATTIVITA' DI RIVENDITA DI GENERI DI MONOPOLIO</t>
  </si>
  <si>
    <t>SOMMA DA VERSARE ALL'ENTRATA DEL BILANCIO DELLO STATO PER I CREDITI D'IMPOSTA FRUITI DAGLI ESERCIZI RICETTIVI, DALLE AGENZIE DI VIAGGIO E DAI TOUR OPERATOR PER I COSTI SOSTENNUTI PER INVESTIMENTI E ATTIVITA' DI SVILUPPO</t>
  </si>
  <si>
    <t>SOMMA DA VERSARE ALL'ENTRATA DEL BILANCIO DELLO STATO PER I CREDITI D'IMPOSTA FRUITI DAGLI OPERATORI DELLA RETE DI DISTRIBUZIONE E VENDITA DELLA STAMPA QUOTIDIANA E PERIODICA PER L'ADEGUAMENTO TECNOLOGICO, ATTRAVERSO L'UTILIZZO DEGLI OPPROTUNI STRUMENTI INFORMATICI E TELEMATICI.</t>
  </si>
  <si>
    <t>SOMMA DA VERSARE ALL'ENTRATA DEL BILANCIO DELLO STATO PER I CREDITI D'IMPOSTA FRUITI DAI RIVENDITORI DI STRUMENTI MUSICALI NUOVI, ACQUISTATI DA STUDENTI ISCRITTI NEI CONSERVATORI DI MUSICA E DEGLI ISTITUTI MUSICALI.</t>
  </si>
  <si>
    <t>SOMMA DA VERSARE ALL'ENTRATA DEL BILANCIO DELLO STATO PER I CREDITI D'IMPOSTA FRUITI DAI RIVENDITORI DI VEICOLI NUOVI, AVENTI CLASSI DI EMISSIONE NON INFERIORE AD "EURO 5".</t>
  </si>
  <si>
    <t>SOMMA DA VERSARE ALL'ENTRATA DEL BILANCIO DELLO STATO PER I CREDITI D'IMPOSTA FRUITI DAI SOGGETTI CHE EFFETTUANO EROGAZIONI LIBERALI IN DENARO DESTINATE AL SOSTEGNO DEL PATRIMONIO CULTURALE</t>
  </si>
  <si>
    <t>SOMMA DA VERSARE ALL'ENTRATA DEL BILANCIO DELLO STATO PER I CREDITI D'IMPOSTA FRUITI DAI SOGGETTI DANNEGGIATI DAGLI EVENTI SISMICI DEL MAGGIO 2012 E BENEFICIARI DEI FINANZIAMENTI OTTENUTI PER GLI INTERVENTI DI RIPARAZIONE, RIPRISTINO O RICOSTRUZIONE DI IMMOBILI DI EDILIZIA ABITATIVA E AD USO PRODUTTIVO</t>
  </si>
  <si>
    <t>SOMMA DA VERSARE ALL'ENTRATA DEL BILANCIO DELLO STATO PER I CREDITI D'IMPOSTA FRUITI DALLE IMPRESE ARMATRICI PER LA SALVAGUARDIA DELL'OCCUPAZIONE DELLA GENTE DI MARE.</t>
  </si>
  <si>
    <t>SOMMA DA VERSARE ALL'ENTRATA DEL BILANCIO DELLO STATO PER I CREDITI D'IMPOSTA FRUITI DALLE IMPRESE IN RELAZIONE AI COSTI SOSTENUTI PER ATTIVITA' DI RICERCA INDUSTRIALE E DI SVILUPPO PRECOMPETITIVO</t>
  </si>
  <si>
    <t>SOMMA DA VERSARE ALL'ENTRATA DEL BILANCIO DELLO STATO PER I CREDITI D'IMPOSTA FRUITI DALLE IMPRESE PER I MAGGIORI VALORI FISCALI E CIVILISTICI ISCRITTI IN BILANCIO E RELATIVI ALL'AVVIAMENTO ED ALLE ALTRE ATTIVITA' IMMATERIALI</t>
  </si>
  <si>
    <t>SOMMA DA VERSARE ALL'ENTRATA DEL BILANCIO DELLO STATO PER I CREDITI D'IMPOSTA FRUITI DALLE IMPRESE PRODUTTRICI DI PRODOTTI AGRICOLI, DELLA PESCA E DELL'ACQUACOLTURA, CHE INVESTONO PER LA REALIZZAZIONE E L'AMPLIAMENTO DI INFRASTRUTTURE INFORMATICHE FINALIZZATE AL POTENZIAMENTO DEL COMMERCIO ELETTRONICO.</t>
  </si>
  <si>
    <t>SOMMA DA VERSARE ALL'ENTRATA DEL BILANCIO DELLO STATO PER I CREDITI D'IMPOSTA FRUITI DALLE IMPRESE TURISTICO-ALBERGHIERE PER I COSTI SOSTENUTI PER GLI INTERVENTI DESTINATI ALLA RISTRUTTURAZIONE EDILIZIA ED ALLA RIQUALIFICAZIONE DEL SETTORE</t>
  </si>
  <si>
    <t>SOMMA DA VERSARE ALL'ENTRATA DEL BILANCIO DELLO STATO PER I CREDITI D'IMPOSTA FRUITI DALLE IMPRESE, CHE ABBIANO AD OGGETTO L'ESERCIZIO ESCLUSIVO DELLE ATTIVITA' RISULTANTI DA ACCORDI DI PROGRAMMA SOTTOSCRITTI PER LA BONIFICA DEI SITI INQUINATI DI INTERESSE NAZIONALE, PER L'ACQUISTO DI BENI STRUMENTALI NUOVI.</t>
  </si>
  <si>
    <t>SOMMA DA VERSARE ALL'ENTRATA DEL BILANCIO DELLO STATO PER I CREDITI D'IMPOSTA FRUITI DALLE IMPRESE, CHE EFFETTUANO INVESTIMENTI IN BENI STRUMENTALI NUOVI, DESTINATI A STRUTTURE PRODUTTIVI UBICATE NEL TERRITORIO DELLO STATO.</t>
  </si>
  <si>
    <t>SOMMA DA VERSARE ALL'ENTRATA DEL BILANCIO DELLO STATO PER I CREDITI D'IMPOSTA FRUITI DALLE IMPRESE, ORGANIZZATE IN NUOVE RETI D'IMPRESA OVVERO IN RETI GIA' ESISTENTI CHE SVOLGONO NUOVE ATTIVITA' NELL'AMBITO DEL SETTORE AGRICOLO, DELLA PESCA E DELL'ACQUACOLTURA, CHE INVESTONO PER LO SVILUPPO DI NUOVI PRODOTTI, PRATICHE, PROCESSI E TECONOLOGIE, NONCHE' PER LA COOPERAZIONE DI FILIERA.</t>
  </si>
  <si>
    <t>SOMMA DA VERSARE ALL'ENTRATA DEL BILANCIO DELLO STATO PER I CREDITI D'IMPOSTA FRUITI DALLE PERSONE FISICHE PER L'INSTALLAZIONE DI SISTEMI DI VIDEOSORVEGLIANZA DIGITALE, NONCHE' PER I CONTRATTI STIPULATI CON ISTITUTI DI VIGILANZA, DIRETTI ALLA PREVENZIONE DI ATTIVITA' CRIMINALI.</t>
  </si>
  <si>
    <t>SOMMA DA VERSARE ALL'ENTRATA DEL BILANCIO DELLO STATO PER I CREDITI D'IMPOSTA FRUITI PER IL RIPRISTINO, IL RESTAURO E L'ADEGUAMENTO STRUTTURALE E TECNOLOGICO DELLE SALE CINEMATOGRAFICHE</t>
  </si>
  <si>
    <t>SOMMA DA VERSARE ALL'ENTRATA DEL BILANCIO DELLO STATO PER I CREDITI D'IMPOSTA FRUITI PER IL RISCALDAMENTO ALIMENTATO CON BIOMASSA</t>
  </si>
  <si>
    <t>SOMMA DA VERSARE ALL'ENTRATA DEL BILANCIO DELLO STATO PER I CREDITI D'IMPOSTA FRUITI PER L'ACQUISIZIONE DEI BENI STRUMENTALI PER NUOVI INVESTIMENTI NELLE AREE SVANTAGGIATE</t>
  </si>
  <si>
    <t>SOMMA DA VERSARE ALL'ENTRATA DEL BILANCIO DELLO STATO PER I CREDITI D'IMPOSTA FRUITI RISPETTIVAMENTE DALLE IMPRESE COSTRUTTRICI O IMPORTATRICI E DAI VENDITORI PER IL RINNOVO DEL PARCO AUTOCARRI CIRCOLANTE E PER L'ACQUISTO DI AUTOVETTURE E DI VEICOLI NUOVI ED OMOLOGATI DAL COSTRUTTORE PER LA CIRCOLAZIONE MEDIANTE ALIMENTAZIONE, ESCLUSIVA O DOPPIA, DEL MOTORE CON GAS METANO O GPL E MEDIANTE ALIMENTAZIONE ELETTRICA OVVERO AD IDROGENO, NONCHE' DAI CENTRI AUTORIZZATI CHE HANNO EFFETTUATO LA ROTTAMAZIONE DI AUTOVEICOLI PER IL TRASPORTO PROMISCUO, IMMATRICOLATI COME 'EURO 0' O 'EURO 1' CONSEGNATI AI DEMOLITORI</t>
  </si>
  <si>
    <t>SOMMA DA VERSARE ALL'ENTRATA DEL BILANCIO DELLO STATO PER I CREDITI D'IMPOSTA FRUITI, RISPETTIVAMENTE, DALLE IMPRESE COSTRUTTRICI O IMPORTATRICI DI AUTOVEICOLI NUOVI IN RELAZIONE AI CONTRIBUTI PREVISTI COME INCENTIVI ALLA ROTTAMAZIONE, OVVERO DAI VENDITORI PER LA SOSTITUZIONE DI MOTOCICLI APPARTENENTI ALLA CATEGORIA "EURO 0" CON MOTOCICLI DI CATEGORIA "EURO 3", NONCHE' DAI CENTRI AUTORIZZATI CHE HANNO EFFETTUATO LA ROTTAMAZIONE DI AUTOVEICOLI PER IL TRASPORTO PROMISCUO, IMMATRICOLATI COME "EURO 0" O "EURO 1"</t>
  </si>
  <si>
    <t>SOMMA DA VERSARE ALL'ENTRATA DEL BILANCIO DELLO STATO PER I CREDITI D'IMPOSTA PER LA FORMAZIONE DI STUDI ASSOCIATI</t>
  </si>
  <si>
    <t>SOMMA DA VERSARE ALL'ENTRATA DEL BILANCIO DELLO STATO PER I CREDITI D'IMPOSTA PER LA PESCA</t>
  </si>
  <si>
    <t>SOMMA DA VERSARE ALL'ENTRATA DEL BILANCIO DELLO STATO PER I CREDITI D'IMPOSTA PER LA RICERCA</t>
  </si>
  <si>
    <t>SOMMA DA VERSARE ALL'ENTRATA DEL BILANCIO DELLO STATO PER I CREDITI D'IMPOSTA PER LE IMPRESE ARTIGIANE NEL MEZZOGIORNO</t>
  </si>
  <si>
    <t>SOMMA DA VERSARE ALL'ENTRATA DEL BILANCIO DELLO STATO PER I CREDITI D'IMPOSTA PER LE IMPRESE CHE SVILUPPANO NEL TERRITORIO ITALIANO PIATTAFORME TELEMATICHE PER LA DISTRIBUZIONE, LA VENDITA E IL NOLEGGIO DI OPERE DELL'INGEGNO DIGITALI.</t>
  </si>
  <si>
    <t>SOMMA DA VERSARE ALL'ENTRATA DEL BILANCIO DELLO STATO PER I CREDITI D'IMPOSTA PER LE IMPRESE PRODUTTRICI DI FONOGRAMMI E DI VIDEOPROGRAMMI MUSICALI, PER LA PROMOZIONE DELLA MUSICA DI GIOVANI ARTISTI E COMPOSITORI EMERGENTI.</t>
  </si>
  <si>
    <t>SOMMA DA VERSARE ALL'ENTRATA DEL BILANCIO DELLO STATO PER I CREDITI D'IMPOSTA PER L'ISTALLAZIONE DI APPARECCHI DI VIDEOSORVEGLIANZA</t>
  </si>
  <si>
    <t>SOMMA DA VERSARE ALL'ENTRATA DEL BILANCIO DELLO STATO PER I CREDITI D'IMPOSTA, FRUITI DALLE IMPRESE AGRICOLE CHE EFFETTUANO, IN TUTTO IL TERRITORIO NAZIONALE, INVESTIMENTI NEL SETTORE DELLA PRODUZIONE, COMMERCIALIZZAZIONE E TRASFORMAZIONE DEI PRODOTTI AGRICOLI</t>
  </si>
  <si>
    <t>SOMMA DA VERSARE ALL'ENTRATA DEL BILANCIO DELLO STATO PER I CREDITI D'IMPOSTA, PER LE SPESE DI TRASPORTO FERROVIARIO, MARITTIMO ED AEREO, FRUITI DALLE PICCOLE E MEDIE IMPRESE AGRICOLE, ESTRATTIVE E DI TRASFORMAZIONE CON SEDE LEGALE E STABILIMENTO OPERATIVO NEL TERRITORIO DELLA REGIONE SICILIA</t>
  </si>
  <si>
    <t>SOMMA DA VERSARE ALL'ENTRATA DEL BILANCIO DELLO STATO PER IL CREDITO D'IMPOSTA FRUITO DAI DATORI DI LAVORO, PER LA CREAZIONE DI NUOVO LAVORO STABILE NELLE REGIONI DEL MEZZOGIORNO NELL'AMBITO DEI PROGETTI COFINANZIATI DAI FONDI STRUTTURALI COMUNITARI.</t>
  </si>
  <si>
    <t>SOMMA DA VERSARE ALL'ENTRATA DEL BILANCIO DELLO STATO PER IL CREDITO D'IMPOSTA FRUITO DAI SOGGETTI CONTRIBUENTI IRAP, CHE NON SI AVVALGONO DI LAVORATORI DIPENDENTI.</t>
  </si>
  <si>
    <t>SOMMA DA VERSARE ALL'ENTRATA DEL BILANCIO DELLO STATO PER IL CREDITO D'IMPOSTA FRUITO DAI SOGGETTI IRES E IRPEF, NELL'AMBITO DELLA DISCIPLINA "ACE - AIUTO ALLA CRESCITA ECONOMICA", PER LA RIDUZIONE DELL'IMPOSTA REGIONALE SULLE ATTIVITA' PRODUTTIVE.</t>
  </si>
  <si>
    <t>SOMMA DA VERSARE ALL'ENTRATA DEL BILANCIO DELLO STATO PER IL CREDITO D'IMPOSTA FRUITO DAI SOGGETTI IRES E IRPEF, NELL'AMBITO DELLA DISCIPLINA \ACE - AIUTO ALLA CRESCITA ECONOMICA\", PER LA RIDUZIONE DELL'IMPOSTA REGIONALE SULLE ATTIVITA' PRODUTTIVE."</t>
  </si>
  <si>
    <t>SOMMA DA VERSARE ALL'ENTRATA DEL BILANCIO DELLO STATO PER IL CREDITO D'IMPOSTA FRUITO DAI SOGGETTI, DIVERSI DAI COMMERCIANTI AL DETTAGLIO, CHE COMMERCIALIZZANO FIAMMIFERI, PER L'IMPOSTA DI FABBRICAZIONE GIA' ASSOLTA SUI PRODOTTI IN GIACENZA PRESSO I DEPOSITI AUTORIZZATI.</t>
  </si>
  <si>
    <t>SOMMA DA VERSARE ALL'ENTRATA DEL BILANCIO DELLO STATO PER IL CREDITO D'IMPOSTA FRUITO DALLE IMPRESE, CHE EFFETTUANO INVESTIMENTI IN ATTIVITA' DI RICERCA E SVILUPPO.</t>
  </si>
  <si>
    <t>SOMMA DA VERSARE ALL'ENTRATA DEL BILANCIO DELLO STATO PER IL CREDITO D'IMPOSTA RICONOSCIUTO AGLI ENTI DI PREVIDENZA PER LA RIDUZIONE DELL'IMPOSTA SOSTITUTIVA SUI REDDITI DI NATURA FINANZIARIA.</t>
  </si>
  <si>
    <t>SOMMA DA VERSARE ALL'ENTRATA DEL BILANCIO DELLO STATO PER LA REGOLAZIONE CONTABILE SUI CONCORSI PRONOSTICI SPORTIVI DESTINATI ALLA SOCIETÀ’ SPORT E SALUTE SPA.</t>
  </si>
  <si>
    <t>SOMMA DA VERSARE ALL'ENTRATA DEL BILANCIO DELLO STATO PER LA SUCCESSIVA RIASSEGNAZIONE AI CAPITOLI DELLE COMPETENZE FISSE ED ACCESSORIE RELATIVI AL PERSONALE DELLA SCUOLA</t>
  </si>
  <si>
    <t>SOMMA DA VERSARE ALL'ENTRATA DEL BILANCIO DELLO STATO PER REGOLAZIONE CONTABILE DEI MINORI VERSAMENTI CONNESSI AL RECUPERO DELL'ACCONTO CORRISPOSTO DAI CONCESSIONARI DELLA RISCOSSIONE</t>
  </si>
  <si>
    <t>SOMMA DA VERSARE ALL'ENTRATA DEL BILANCIO DELLO STATO PER VERSAMENTI DEL CSSN SU PREMI DI ASSICURAZIONE PER RESPONSABILITA' CIVILE SU VEICOLI ADIBITI A TRASPORTO MERCI.</t>
  </si>
  <si>
    <t>SOMMA DA VERSARE ALL'INAIL A COMPENSAZIONE DELLA RIDUZIONE DEI TASSI DI PREMIO ASSICURATIVI DEL SETTORE DELL'AUTOTRASPORTO</t>
  </si>
  <si>
    <t>SOMMA DA VERSARE IN ENTRATA A COMPENSAZIONE DEI CREDITI FRUITI DAGLI AVVOCATI PER LE SPESE, I DIRITTI E GLI ONORARI CONNESSI AL GRATUITO PATROCINIO.</t>
  </si>
  <si>
    <t>SOMMA DA VERSARE IN ENTRATA A TITOLO DI AVANZO FINANZIARIO ED UTILI DI GESTONE DELLE LOTTERIE DELL'EX AMMINISTRAZIONE AUTONOMA DEI MONOPOLI DI STATO</t>
  </si>
  <si>
    <t>SOMMA DA VERSARE IN ENTRATA AL BILANCIO DELLO STATO PER I CREDITI D'IMPOSTA FRUITI DALLE FONDAZIONI SUI VERSAMENTI EFFETTUATI AL FONDO PER IL CONTRASTO DELLA POVERTA' EDUCATIVA.</t>
  </si>
  <si>
    <t>SOMMA DA VERSARE IN ENTRATA DEL BILANCIO DELLO STATO PER IL CREDITO D'IMPOSTA FRUITO DAGLI ENTI CREDITIZI E FINANZIARI PER LE IMPOSTE ANTICIPATE ISCRITTE IN BILANCIO, IN PRESENZA DI PERDITE D'ESERCIZIO, DERIVANTI DAL RIALLINEAMENTO DEL VALORE DELL'AVVIAMENTO E DELLE ALTRE ATTIVITA' IMMATERIALI PER EFFETTO DI OPERAZIONI STRAORDINARIE</t>
  </si>
  <si>
    <t>SOMMA DA VERSARE IN ENTRATA IN RELAZIONE AI CREDITI FRUITI DAI SOGGETTI NEL'AMBITO DEL PROCEDIMENTO GIURISDIZIONALE DI NEGOZIAZIONE ASSISTITA.</t>
  </si>
  <si>
    <t>SOMMA DA VERSARE IN ENTRATA IN RELAZIONE AL CREDITO D'IMPOSTA PER GLI ESERCENTI DELLE SALE CINEMATOGRAFICHE</t>
  </si>
  <si>
    <t>SOMMA DA VERSARE IN ENTRATA PER I CREDITI D'IMPOSTA FRUITI DAI SOGGETTI CHE SVOLGEVANO ATTIVITA' D'IMPRESA O PROFESSIONALE IN UNO DEI COMUNI INTERESSATI DAL SISMA DEL 20 E 29 MAGGIO 2012 PER LA RICOSTRUZIONE, IL RIPRISTINO OVVERO LA SOSTITUZIONE DI ATTREZZATURE O MACCHINARI</t>
  </si>
  <si>
    <t>SOMMA DA VERSARE PER LA COSTITUZIONE DEL FONDO CENTRALE DI GARANZIA PER IL CREDITO NAVALE</t>
  </si>
  <si>
    <t>SOMMA DA VERSARE SULLA CONTABILITA' SPECIALE RELATIVA AGLI INTERVENTI INFRASTRUTTURALI DI INTERESSE NAZIONALE DA REALIZZARE NELLA REGIONE LIGURIA</t>
  </si>
  <si>
    <t>SOMMA DESTINATA AD INCREMENTARE LE RISORSE CONTRATTUALI STANZIATE PER LE INIZIATIVE DIRETTE ALLA VALORIZZAZIONE E ALLO SVILUPPO PROFESSIONALE DELLA CARRIERA DEL PERSONALE DELLA SCUOLA</t>
  </si>
  <si>
    <t>SOMMA DESTINATA AD INCREMENTARE LE RISORSE CONTRATTUALI STANZIATE PER LE INIZIATIVE DIRETTE ALLA VALORIZZAZIONE E ALLO SVILUPPO PROFESSIONALE DELLA CARRIERA DEL PERSONALE DELLA SCUOLA; NONCHE' ALL'INCREMENTO DELLE RISORSE DESTINATE AL SETTORE SCOLASTICO</t>
  </si>
  <si>
    <t>SOMMA DESTINATA ALLA INFRASTRUTTURAZIONE DEL POLO DI RICERCA E DI ATTIVITA' INDUSTRIALI ED ALTA TECNOLOGIA, DA REALIZZARSI NELL'AREA DI ERZELLI NEL COMUNE DI GENOVA.</t>
  </si>
  <si>
    <t>SOMMA DESTINATA ALLA SOTTOSCRIZIONE DELLE QUOTE DI CAPITALE PER LA COSTITUZIONE DELLA SOCIETA' A RESPONSABILITA' LIMITATA ISTITUTO LUCE - CINECITTA'</t>
  </si>
  <si>
    <t>SOMMA OCCORRENTE PER FAR FRONTE AGLI ONERI DI GESTIONE DELL'AGENZIA DEL TERRITORIO</t>
  </si>
  <si>
    <t>SOMMA OCCORRENTE PER FAR FRONTE AGLI ONERI DI GESTIONE DELL'AGENZIA DELLE DOGANE</t>
  </si>
  <si>
    <t>SOMMA OCCORRENTE PER FAR FRONTE AGLI ONERI DI GESTIONE DELL'AGENZIA INDUSTRIE DIFESA</t>
  </si>
  <si>
    <t>SOMMA OCCORRENTE PER IL COMPLETAMENTO DELLE OPERAZIONI CONNESSE CON LA GESTIONE DELLE LIQUIDAZIONI NONCHE' DEL CONTENZIOSO RELATIVI AGLI ENTI SOPPRESSIDISPOSIZIONI IN MATERIA DI PRIVATIZZAZIONE, LIQUIDAZIONE E FINANZIAMENTO DI ENTI PUBBLICI</t>
  </si>
  <si>
    <t>SOMMA OCCORRENTE PER IL PAGAMENTO DEL BONUS STRAORDINARIO A FAMIGLIE, LAVORATORI, PENSIONATI E PERSONE NON AUTOSUFFICIENTI</t>
  </si>
  <si>
    <t>SOMMA OCCORRENTE PER LA COMPENSAZIONE A FAVORE DELLE REGIONI A STATUTO ORDINARIO DEGLI ONERI DERIVANTI DALLA FRUIZIONE DA PARTE DELLE FAMIGLIE ECONOMICAMENTE SVANTAGGIATE AVENTI DIRITTO ALL'APPLICAZIONE DELLE TARIFFE AGEVOLATE PER LA FORNITURA DI ENERGIA ELETTRICA E GAS NATURALE.</t>
  </si>
  <si>
    <t>SOMMA OCCORRENTE PER LA CONCESSIONE DI BUONI PASTO AL PERSONALE IN SERVIZIO PRESSO LE AUTORITA' DI BACINO DI RILIEVO NAZIONALE</t>
  </si>
  <si>
    <t>SOMMA OCCORRENTE PER LA CONVENZIONE CON LA QUALE VIENE REGOLATO IL RAPPORTO TRA TESORO E BANCA D'ITALIA IN RELAZIONE ALLE QUOTE DI PARTECIPAZIONE DELL'ITALIA AL FONDO MONETARIO INTERNAZIONALE</t>
  </si>
  <si>
    <t>SOMMA OCCORRENTE PER LA REALIZZAZIONE DA PARTE DELL'A.N.A.S DI LAVORI DI RACCORDO STRADALE</t>
  </si>
  <si>
    <t>SOMMA OCCORRENTE PER LA REALIZZAZIONE DI PROGRAMMI DI INVESTIMENTO DELL'AGENZIA INDUSTRIE DIFESA</t>
  </si>
  <si>
    <t>SOMMA OCCORRENTE PER LA SOTTOSCRIZIONE DI QUOTE DI CAPITALE SOCIALE DELLA SOCIETA' DI GESTIONE DEL RISPARMIO FINALIZZATA A GESTIRE FONDI COMUNI DI INVESTIMENTO IMMOBILIARE DI TIPO CHIUSO RISERVATI AD INVESTITORI QUALIFICATI</t>
  </si>
  <si>
    <t>SOMMA OCCORRENTE PER LA SOTTOSCRIZIONE DI QUOTE DI SOCIETA' DI GESTIONE DEL RISPARMIO FINALIZZATE A GESTIRE FONDI COMUNI DI INVESTIMENTO MOBILIARE DI TIPO CHIUSO RISERVATI AD INVESTITORI QUALIFICATI</t>
  </si>
  <si>
    <t>SOMMA OCCORRENTE PER L'ASSUNZIONE A CARICO DELLO STATO DELLE GARANZIE CONCESSE DA SOCI DI COOPERATIVE AGRICOLE A FAVORE DELLE COOPERATIVE STESSE DI CUI SIA STATA PREVIAMENTE ACCERTATA L'INSOLVENZA.</t>
  </si>
  <si>
    <t>SOMMA OCCORRENTE PER LE ESIGENZE OPERATIVE DEL CORPO FORESTALE DELLO STATO CONNESSE ALLE ATTIVITA' ANTINCENDI BOSCHIVI</t>
  </si>
  <si>
    <t>SOMMA OCCORRENTE PER LE OPERE DI VIABILITA', DA REALIZZARE DA PARTE DELL'ANAS, NONCHE' PER I COLLEGAMENTI PUBBLICI E PER LE OPERE DI INTERSCAMBIO, DA REALIZZARE DA PARTE DEL COMUNE, A SERVIZIO DEL POLO ESTERNO DELLA FIERA DI MILANO</t>
  </si>
  <si>
    <t>SOMMA PER IL POTENZIAMENTO DELLA RICERCA NEL MERIDIONE D'ITALIA A FAVORE DELL'ISTITUTO NAZIONALE DI BIOLOGIA E BIOTECNOLOGIE MARINE-STAZIONE ZOOLOGICA ANTON DOHRN DI NAPOLI</t>
  </si>
  <si>
    <t>SOMMA PER LA CONCESSIONE GRATUITA, PER UN MESE, DI VIAGGI SULLA RETE FERROVIARIA ITALIANA E INGRESSO GRATUITO NEI MUSEI, MONUMENTI, GALLERIE E AREE ARCHEOLOGICHE PER STUDENTI UNIVERSITARI, DI MASTER UNIVERSITARIO E DI DOTTORATO DI RICERCA</t>
  </si>
  <si>
    <t>SOMMA PER LA REALIZZAZIONE DEGLI INTERVENTI PREVISTI DAL PIANO STRAORDINARIO DI INTERVENTI APPROVATO DALLA REGIONE CAMPANIA DA EFFETTUARE NEI TERRITORI DEI COMUNI RICADENTI NELLA \TERRA DEI FUOCHI\""</t>
  </si>
  <si>
    <t>SOMMA PER LA SISTEMAZIONE CONTABILE DELLE PARTITE ISCRITTE AL CONTO SOSPESO</t>
  </si>
  <si>
    <t>SOMMA PER L'ASSEGNAZIONE AI CITTADINI CHE COMPIONO DICIOTTO ANNI NEL 2016 DI UNA CARTA ELETTRONICA DA UTILIZZARE PER RAPPRESENTAZIONI TEATRALI E CINEMATOGRAFICHE, NONCHE' PER L'INGRESSO A MUSEI, MOSTRE, EVENTI CULTURALI E SPETTACOLI DAL VIVO NONCHE' PER L'ACQUISTO DI LIBRI E PER L'ACCESSO A MONUMENTI, GALLERIE E AREE ARCHEOLOGICHE E PARCHI NATURALI.</t>
  </si>
  <si>
    <t>SOMMA PER L'ASSEGNAZIONE AI CITTADINI CHE COMPIONO DICIOTTO ANNI NEL 2017 DI UNA CARTA ELETTRONICA DA UTILIZZARE PER RAPPRESENTAZIONI TEATRALI E CINEMATOGRAFICHE, NONCHE' PER L'INGRESSO A MUSEI, MOSTRE, EVENTI CULTURALI E SPETTACOLI DAL VIVO NONCHE' PER L'ACQUISTO DI LIBRI E PER L'ACCESSO A MONUMENTI, GALLERIE E AREE ARCHEOLOGICHE E PARCHI NATURALI.</t>
  </si>
  <si>
    <t>SOMMA SPETTANTE A EQUITALIA GIUSTIZIA SPA A TITOLO DI AGGIO SULL'UTILE ANNUO DELLA GESTIONE FINANZIARIA DEL FONDO UNICO DI GIUSTIZIA</t>
  </si>
  <si>
    <t>SOMME ASSEGNATE ALLA CONSULTA DELL'AUTOTRASPORTO</t>
  </si>
  <si>
    <t>SOMME CORRISPONDENTI ALLE QUOTE DEGLI UTILI CONSEGUITI DALLA SIMEST S.P.A. DA DESTINARE ALLA PROMOZIONE DELLA PARTECIPAZIONE A SOCIETA' ED IMPRESE MISTE ALL'ESTERO</t>
  </si>
  <si>
    <t>SOMME DA ASSEGNARE A RFI PER LA LINEA AV/AC MILANO-GENOVA: TERZO VALICO DEI GIOVI - II LOTTO</t>
  </si>
  <si>
    <t>SOMME DA ASSEGNARE A RFI PER LA LINEA AV/AC MILANO-GENOVA:TERZO VALICO DEI GIOVI - II LOTTO</t>
  </si>
  <si>
    <t>SOMME DA ASSEGNARE A RFI PER LA LINEA AV/AC MILANO-VERONA: TRATTA TREVIGLIO BRESCIA - II LOTTO</t>
  </si>
  <si>
    <t>SOMME DA ASSEGNARE A RFI SPA PER INTERVENTI DI MIGLIORAMENTO DELLA RETE FERROVIARIA</t>
  </si>
  <si>
    <t>SOMME DA ASSEGNARE AGLI UFFICI GIUDIZIARI PER LO SMALTIMENTO DELL'ARRETRATO CIVILE E FINALIZZATE ALL'INCENTIVAZIONE DEL PERSONALE</t>
  </si>
  <si>
    <t>SOMME DA ASSEGNARE AI COMUNI DI CHIOGGIA, VENEZIA E CAVALLINO TREPORTI PER GLI INTERVENTI DI CUI ALL'ARTICOLO 6 DELLA LEGGE 29 NOVEMBRE 1984, N. 798</t>
  </si>
  <si>
    <t>SOMME DA ASSEGNARE AI COMUNI DI VENEZIA, CHIOGGIA E CAVALLINO TREPORTI PER GLI INTERVENTI PER LA SALVAGUARDIA DI VENEZIA</t>
  </si>
  <si>
    <t>SOMME DA ASSEGNARE AI COMUNI PER LA COPERTURA DELLE SPESE CONNESSE ALLA GESTIONE E DISTRIBUZIONE DELLA CARTA D'IDENTITA' ELETTRONICA</t>
  </si>
  <si>
    <t>SOMME DA ASSEGNARE AI MAGISTRATI ORDINARI, AMMINISTRATIVI E CONTABILI PER IL PAGAMENTO DELLE INDENNITA' DI BILINGUISMO</t>
  </si>
  <si>
    <t>SOMME DA ASSEGNARE AL COMMISSARIO DELEGATO PER LA REALIZZAZIONE DEL NUOVO AUDITORIUM PARCO DELLA MUSICA E DELLA CULTURA DI FIRENZE</t>
  </si>
  <si>
    <t>SOMME DA ASSEGNARE AL COMUNE DI PARMA PER LAVORI DI COSTRUZIONE DELLA NUOVA SEDE DELLA SCUOLA EUROPEA DI PARMA</t>
  </si>
  <si>
    <t>SOMME DA ASSEGNARE AL COMUNE DI VICENZA PER LA REALIZZAZIONE DELL'INTERVENTO A PREVALENTE VOCAZIONE AMBIENTALE E DEL NUOVO MUSEO AERONAUTICO NELL'AREA DAL MOLIN DI VICENZA</t>
  </si>
  <si>
    <t>SOMME DA ASSEGNARE AL SISTEMA METROPOLITANA DI TORINO, LINEA 1, TRATTA 3, COLLEGNO CASCINA VICA, 1^ FASE FUNZIONALE ACQUISTO E POSA IN OPERA DEL SISTEMA VAL E PROGETTAZIONE PRELIMINARE E PROSPEZIONI LINEA 2 TORINO REBAUDENGO MIRAFIORI</t>
  </si>
  <si>
    <t>SOMME DA ASSEGNARE ALLA CASSA DELLE AMMENDE DERIVANTI DALLE MANIFATTURE CARCERARIE</t>
  </si>
  <si>
    <t>SOMME DA ASSEGNARE ALLA FONDAZIONE PER LA CREAZIONE DI UNA INFRASTRUTTURA SCIENTIFICA E DI RICERCA PER LA REALIZZAZIONE DEL PROGETTO \HUMAN TECHNOPOLE\""</t>
  </si>
  <si>
    <t>SOMME DA ASSEGNARE ALLA FONDAZIONE RI.MED PER IL CENTRO INTERNAZIONALE DI RICERCA BIOMEDICA AVANZATA</t>
  </si>
  <si>
    <t>SOMME DA ASSEGNARE ALLA PRESIDENZA DEL CONSIGLIO DEI MINISTRI PER GLI INTERVENTI CONNESSI AGLI EVENTI SISMICI DEL 29 APRILE 1984 IN UMBRIA E DEL 7 E 11 MAGGIO 1984 IN ABRUZZO, MOLISE, LAZIO E CAMPANIA</t>
  </si>
  <si>
    <t>SOMME DA ASSEGNARE ALLA PRESIDENZA DEL CONSIGLIO DEI MINISTRI PER INTERVENTI CONNESSI AGLI EVENTI SISMICI DEL MARZO 1982 IN CALABRIA, CAMPANIA E BASILICATA</t>
  </si>
  <si>
    <t>SOMME DA ASSEGNARE ALLA PRESIDENZA DEL CONSIGLIO DEI MINISTRI PER LE SPESE PER LA REALIZZAZIONE DI INTERVENTI INFRASTRUTTURALI PRIORITARIAMENTE CONNESSI ALLA RIDUZIONE DEL RISCHIO SISMICO E PER FAR FRONTE AD EVENTI STRAORDINARI NEI TERRITORI DEGLI ENTI LOCALI, DELLE AREE METROPOLITANE E DELLE CITTA' D'ARTE</t>
  </si>
  <si>
    <t>SOMME DA ASSEGNARE ALLA PRESIDENZA DEL CONSIGLIO DEI MINISTRI PER ONERI DERIVANTI DALLA CONCESSIONE DI CONTRIBUTI PER L'AMMORTAMENTO DI MUTUI CONTRATTI DALLE REGIONI A SEGUITO DI EVENTI CALAMITOSI</t>
  </si>
  <si>
    <t>SOMME DA ASSEGNARE ALLA PROVINCIA DI LECCO PER LAVORI DI RIQUALIFICAZIONE DELLA VARIANTE ALLA S.S. 639 NEL TERRITORIO DELLA PROVINCIA DI LECCO RICOMPRESA NEI COMUNI DI LECCO, VERCURAGO E CALOLZIOCORTE</t>
  </si>
  <si>
    <t>SOMME DA ASSEGNARE ALLA REGIONE CALABRIA PER IL FINANZIAMENTO DELL'ESECUZIONE DEI LAVORI SOCIALMENTE UTILI E DI PUBBLICA UTILITA'</t>
  </si>
  <si>
    <t>SOMME DA ASSEGNARE ALLA REGIONE CAMPANIA PER LA REALIZZAZIONE DELL'INTERVENTO "ASSE STRADALE LIONI-GROTTAMINARDA, TRATTO SVINCOLO DI FRIGENTO-SVINCOLO DI SAN TEODORO"</t>
  </si>
  <si>
    <t>SOMME DA ASSEGNARE ALLA REGIONE CAMPANIA PER LA REALIZZAZIONE DELL'INTERVENTO \ASSE STRADALE LIONI-GROTTAMINARDA, TRATTO SVINCOLO DI FRIGENTO-SVINCOLO DI SAN TEODORO\""</t>
  </si>
  <si>
    <t>SOMME DA ASSEGNARE ALLA REGIONE LOMBARDIA PER LA PROMOZIONE DELLA CANDIDATURA DELLA CITTA' DI MILANO QUALE SEDE DELL'AGENZIA EUROPEA PER I MEDICINALI (EMA)</t>
  </si>
  <si>
    <t>SOMME DA ASSEGNARE ALLA REGIONE PIEMONTE PER LA REALIZZAZIONE DELL'ASSE AUTOSTRADALE "PEDEMONTANA PIEMONTESE"</t>
  </si>
  <si>
    <t>SOMME DA ASSEGNARE ALLA REGIONE SICILIA PER CONSENTIRE LA RIDUZIONE DEI DISAGI DERIVANTI DALLA CONDIZIONE DI INSULARITA' E PER ASSICURARE LA CONTINUITA' DEL DIRITTO ALLA MOBILITA' ANCHE AI PASSEGGERI NON RESIDENTI</t>
  </si>
  <si>
    <t>SOMME DA ASSEGNARE ALLA REGIONE SICILIANA NELLE MORE DELL'ADEGUAMENTO DELLE NORME DI ATTUAZIONE DELLO STATUTO SPECIALE</t>
  </si>
  <si>
    <t>SOMME DA ASSEGNARE ALLA REGIONE SICILIANA PER IL RIPARTO ALLE AMMINISTRAZIONI TERRITORIALI DELLE ZONE DEL BELICE INTERESSATE DAGLI EVENTI SISMICI DEL 1968</t>
  </si>
  <si>
    <t>SOMME DA ASSEGNARE ALLA SCUOLA SUPERIORE DELL'ECONOMIA E DELLE FINANZE PER ESSERE DESTINATE AL POTENZIAMENTO DELLE ATTIVITA' DI SUPPORTO FORMATIVO E SCIENTIFICO ALLE ATTIVITA' ISTITUZIONALI DEL MINISTERO DELL'ECONOMIA E DELLE FINANZE, ANCHE RIVOLTE ALLA DIFFUSIONE DEL "MADE IN ITALY"</t>
  </si>
  <si>
    <t>SOMME DA ASSEGNARE ALLA SCUOLA SUPERIORE DELL'ECONOMIA E DELLE FINANZE PER LE ESIGENZE CONNESSE ALLE ATTIVITA' DI ANALISI E RIORDINO DELLA SPESA PUBBLICA E MIGLIORAMENTO DELLA QUALITA' DEI SERVIZI PUBBLICI</t>
  </si>
  <si>
    <t>SOMME DA ASSEGNARE ALLA SOPPRESSA SCUOLA SUPERIORE DELL'ECONOMIA E DELLE FINANZE PER ESSERE DESTINATE AL POTENZIAMENTO DELLE ATTIVITA' DI SUPPORTO FORMATIVO E SCIENTIFICO ALLE ATTIVITA' ISTITUZIONALI DEL MINISTERO DELL'ECONOMIA E DELLE FINANZE, ANCHE RIVOLTE ALLA DIFFUSIONE DEL "MADE IN ITALY"</t>
  </si>
  <si>
    <t>SOMME DA ASSEGNARE ALL'AGEA PER LA REALIZZAZIONE DI PROGETTI CONNESSI ALLE ATTIVITA' DEGLI ORGANISMI PAGATORI</t>
  </si>
  <si>
    <t>SOMME DA ASSEGNARE ALL'AGENZIA DEL DEMANIO PER IL PAGAMENTO DEI CANONI DI LOCAZIONE PER SAPZI LIBERI DEGLI IMMOBILI CONFERITI E/O TRASFERITI AI FONDI COMUNI D'INVESTIMENTO IMMOBILIARE FIP E PATRIMONIO 1.</t>
  </si>
  <si>
    <t>SOMME DA ASSEGNARE ALL'AGENZIA DELLE ENTRATE PER IL PAGAMENTO ALL'AGENZIA DEL DEMANIO DEI CANONI DI LOCAZIONE PER GLI IMMOBILI ASSEGNATI ALLE AMMINISTRAZIONI DELLO STATO.</t>
  </si>
  <si>
    <t>SOMME DA ASSEGNARE ALL'AGENZIA ICE PER L'ATTIVAZIONE DI PERCORSI FORMATIVI E LA CONCESSIONE DI BORSE DI STUDIO A GIOVANI PROVENIENTI DAI PAESI EXTRAEUROPEI PER L'AVVIO DI ATTIVITA' IMPRENDITORIALI NEI PAESI D'ORIGINE</t>
  </si>
  <si>
    <t>SOMME DA ASSEGNARE ALL'ANAS PER IL FINANZIAMENTO DELLE INFRASTRUTTURE STRATEGICHE INCLUSE NEL PROGRAMMA DI ACCELERAZIONE DELLA SPESA IN CONTO CAPITALE</t>
  </si>
  <si>
    <t>SOMME DA ASSEGNARE ALL'ANAS PER LA SISTEMAZIONE DEL COLLEGAMENTO STRADALE OLBIA - SASSARI</t>
  </si>
  <si>
    <t>SOMME DA ASSEGNARE ALL'ANAS PER L'INTERVENTO "ACCESSIBILITA' VALTELLINA: S.S. N. 38 1 LOTTO - VARIANTE DI MORBEGNO, 2 STRALCIO DALLO SVINCOLO DI COSIO ALLO SVINCOLO DEL TARTANO"</t>
  </si>
  <si>
    <t>SOMME DA ASSEGNARE ALL'ANAS PER L'INTERVENTO "ACCESSIBILITA' VALTELLINA: S.S. N. 38 1° LOTTO - VARIANTE DI MORBEGNO, 2° STRALCIO DALLO SVINCOLO DI COSIO ALLO SVINCOLO DEL TARTANO"</t>
  </si>
  <si>
    <t>SOMME DA ASSEGNARE ALL'ANAS PER L'INTERVENTO "ACCESSIBILITA' VALTELLINA: S.S. N. 38 LOTTO 1 - VARIANTE DI MORBEGNO, 2 STRALCIO DALLO SVINCOLO DI COSIO ALLO SVINCOLO DEL TARTANO"</t>
  </si>
  <si>
    <t>SOMME DA ASSEGNARE ALL'ANAS SPA PER ASSICURARE LA CONTINUITA' FUNZIONALE E PER LO SVILUPPO DEGLI INVESTIMENTI PREVISTI DALLA CONVENZIONE VIGENTE RELATIVA ALLA REALIZZAZIONE E GESTIONE DELLE TRATTE AUTOSTRADALI A24 E A25 "LA STRADA DEI PARCHI"</t>
  </si>
  <si>
    <t>SOMME DA ASSEGNARE ALL'ANAS SPA PER IL PROGRAMMA PONTI E GALLERIE STRADALI</t>
  </si>
  <si>
    <t>SOMME DA ASSEGNARE ALL'ANAS SPA PER IL PROGRAMMA PONTI E GALLERIE STRADALI, NONCHE' PER INCREMENTARE LA SICUREZZA E MIGLIORARE LE CONDIZIONI DELL'INFRASTRUTTURA VIARIA</t>
  </si>
  <si>
    <t>SOMME DA ASSEGNARE ALL'AUTORITA' DI SISTEMA PORTUALE DEL MAR LIGURE OCCIDENTALE</t>
  </si>
  <si>
    <t>SOMME DA ASSEGNARE ALLE AUTORITA' PORTUALI CHE HANNO ATTIVATO INVESTIMENTI, A QUELLE I CUI COMPITI SONO NTERESSATI DA PREVALENTE ATTIVITA' DI TRANSHIPMENT ED A QUELLE CHE PRESENTANO PROGETTI CANTIERABILI.</t>
  </si>
  <si>
    <t>SOMME DA ASSEGNARE ALLE IMPRESE A TITOLO DI INDENNIZZO PER I DANNI SUBITI ALLE ATTREZZATURE E AI BENI STRUMENTALI COME CONSEGUENZA DI DELITTI NON COLPOSI COMMESSI AL FINE DI OSTACOLARE O RALLENTARE L'ORDINARIA ESECUZIONE DELLE ATTIVITA' DI CANTIERE</t>
  </si>
  <si>
    <t>SOMME DA ASSEGNARE ALLE REGIONI E ALLE PROVINCE AUTONOME DI TRENTO E BOLZANO DA DESTINARE ALLA INTERCONNESSIONE TRA L'ANAGRAFE NAZIONALE VACCINI E LE ANAGRAFI VACCINALI REGIONALI</t>
  </si>
  <si>
    <t>SOMME DA ASSEGNARE ALLE REGIONI E ALLE PROVINCE AUTONOME DI TRENTO E BOLZANO PER IL COFINANZIAMENTO DEI PROGETTI REALIZZATIVI DEL PIANO SANITARIO NAZIONALE</t>
  </si>
  <si>
    <t>SOMME DA ASSEGNARE ALLE REGIONI E ALLE PROVINCE AUTONOME DI TRENTO E BOLZANO PER INIZIATIVE DI INFORMAZIONE DEGLI OPERATORI SANITARI SULLE PROPRIETA', SULL' IMPIEGO E SUGLI EFFETTI INDESIDERATI DI ALTRI PRODOTTI DI INTERESSE SANITARIO, NONCHE' PER LE CAMPAGNE DI EDUCAZIONE SANITARIA, DA REALIZZARSI TRAMITE LE AZIENDE SANITARIE LOCALI.</t>
  </si>
  <si>
    <t>SOMME DA ASSEGNARE ALLE REGIONI ED ALLE PROVINCE AUTONOME DI TRENTO E BOLZANO PER UN PROGRAMMA DI CURE PRESSO ISTITUTI SPECIALIZZATI ITALIANI IN FAVORE DELLE VITTIME DELLO SCOPPIO DI MINE IN LIBIA.</t>
  </si>
  <si>
    <t>SOMME DA ASSEGNARE ALL'ENTE PARCO NAZIONALE DEL VESUVIO E ALLA "FONDAZIONE GRAN SASSO D'ITALIA"</t>
  </si>
  <si>
    <t>SOMME DA ASSEGNARE ALL'INPS, ALL'INAIL E ALL'INPDAP IN RELAZIONE AL TRASFERIMENTO ALL'AGENZIA DEL DEMANIO AI FINI DEL PAGAMENTO DEI CANONI DI AFFITTO PER GLI IMMOBILI IN USO GOVERNATIVO TRASFERITI AL FONDO IMMOBILI PUBBLICI</t>
  </si>
  <si>
    <t>SOMME DA ASSEGNARE ALL'ISTITUTO SUPERIORE DI SANITA' PER L'ISTITUZIONE ED IL FUNZIONAMENTO DEL CENTRO NAZIONALE SANGUE</t>
  </si>
  <si>
    <t>SOMME DA ASSEGNARE PER FRONTEGGIARE L'EMERGENZA CAUSATA DAGLI EVENTI ALLUVIONALI CHE HANNO COLPITO I COMUNI DI VERNAZZA E MONTEROSSO</t>
  </si>
  <si>
    <t>SOMME DA ASSEGNARE PER GLI INTERVENTI DI RICOSTRUZIONE DEI TERRITORI DEL MOLISE E DELLA PROVINCIA DI FOGGIA COLPITI DAGLI EVENTI SISMICI DELL'OTTOBRE 2002</t>
  </si>
  <si>
    <t>SOMME DA ASSEGNARE PER IL COMPLETAMENTO DEL MUSEO NAZIONALE DI REGGIO CALABRIA</t>
  </si>
  <si>
    <t>SOMME DA ASSEGNARE PER IL COMPLETAMENTO DELL'ASSE VIARIO LECCO-BERGAMO</t>
  </si>
  <si>
    <t>SOMME DA ASSEGNARE PER IL QUADRUPLICAMENTO DELLA LINEA FERROVIARIA LUCCA-PISTOIA</t>
  </si>
  <si>
    <t>SOMME DA ASSEGNARE PER INTERVENTI INFRASTRUTTURALI DI ADEGUAMENTO, RISTRUTTURAZIONE E NUOVA COSTRUZIONE DI EDIFICI PUBBLICI - PROGRAMMA \6.000 CAMPANILI\""</t>
  </si>
  <si>
    <t>SOMME DA ASSEGNARE PER LA COPERTURA DELL'ATTO TRANSATTIVO PER LA DEFINIZIONE DELLE CONTROVERSIE TRA ROMA METROPOLITANE S.R.L (SOGGETTO AGGIUDICATORE) E METRO C (CONTRAENTE GENERALE) FINANZIATO CON IL FONDO REVOCHE DI CUI ALL'ARTICOLO 32, COMMA 6, DEL DECRETO-LEGGE N. 98/2011</t>
  </si>
  <si>
    <t>SOMME DA ASSEGNARE PER LA REALIZZAZIONE DEGLI INTERVENTI CONNESSI AL GRANDE EVENTO RELATIVO ALLA PRESIDENZA ITALIANA DEL G8.</t>
  </si>
  <si>
    <t>SOMME DA ASSEGNARE PER LA REALIZZAZIONE DELLA METROPOLITANA LEGGERA AUTOMATICA METROBUS DI BRESCIA. 1 LOTTO FUNZIONALE PREALPINO: OPERE DI COMPLETAMENTO</t>
  </si>
  <si>
    <t>SOMME DA ASSEGNARE PER LA REALIZZAZIONE DELLA METROPOLITANA LEGGERA AUTOMATICA METROBUS DI BRESCIA. 1° LOTTO FUNZIONALE PREALPINO: OPERE DI COMPLETAMENTO</t>
  </si>
  <si>
    <t>SOMME DA ASSEGNARE PER LA REALIZZAZIONE DELLA TANGENZIALE ESTERNA EST DI MILANO</t>
  </si>
  <si>
    <t>SOMME DA ASSEGNARE PER LA REALIZZAZIONE DELL'ASSE VIARIO MARCHE - UMBRIA E QUADRILATERO DI PENETRAZIONE INTERNA - MAXILOTTO 1: S.S. 77 «VAL DI CHIENTI» TRATTA \FOLIGNO - PONTELATRAVE\""</t>
  </si>
  <si>
    <t>SOMME DA ASSEGNARE PER LA REALIZZAZIONE DELL'ASSE VIARIO QUADRILATERO UMBRIA-MARCHE</t>
  </si>
  <si>
    <t>SOMME DA ASSEGNARE PER LA REALIZZAZIONE E L'ADEGUAMENTO DEI SISTEMI DI DEPURAZIONE E DI COLLETTAMENTO FOGNARIO NEI COMUNI DI MONTEREALE E CAPITIGNANO - BACINO DEL FIUME ATERNO-PESCARA</t>
  </si>
  <si>
    <t>SOMME DA ASSEGNARE PER LA STRADA STATALE 172 DEI TRULLI</t>
  </si>
  <si>
    <t>SOMME DA ASSEGNARE PER LE SPESE DELLA COMMISSIONE TECNICA PER L'ESAME E L'AMMISSIONE DELLE DOMANDE ALL'INDENNIZZO DEL FONDO RISTORO RISPARMIATORI</t>
  </si>
  <si>
    <t>SOMME DA ASSEGNARE PER L'EMERGENZA CONSEGUENTE AI DISSESTI IDROGEOLOGICI E ALLE AVVERSITA' ATMOSFERICHE NEL TERRITORIO DELLA PROVINCIA DI MESSINA</t>
  </si>
  <si>
    <t>SOMME DA ASSEGNARE PER L'EMERGENZA DELLO SMALTIMENTO DEI RIFIUTI URBANI NEL TERRITORIO DELLA PROVINCIA DI PALERMO</t>
  </si>
  <si>
    <t>SOMME DA ASSEGNARE PER L'ESECUZIONE DI INTERVENTI INDIFFERIBILI ED URGENTI VOLTI A RIMUOVERE I RISCHI DI ESONDAZIONE DEL FIUME PESCARA E A RISTABILIRE LE CONDIZIONI MINIME DI AGIBILITA' E FRUIBILITA' DEL PORTO-CANALE DI PESCARA</t>
  </si>
  <si>
    <t>SOMME DA ATTRIBUIRE AGLI ENTI LOCALI PER L'ASSEGNAZIONE DI PERSONALE GIA' ALLE DIPENDENZE DELL'ENIT - AGENZIA NAZIONALE DEL TURISMO</t>
  </si>
  <si>
    <t>SOMME DA ATTRIBUIRE ALLE IMPRESE PER PROGETTI DI FORMAZIONE O DI RIQUALIFICAZIONE DI LAVORATORI PERCETTORI DI TRATTAMENTI DI SOSTEGNO AL REDDITO IN COSTANZA DI RAPPORTO DI LAVORO</t>
  </si>
  <si>
    <t>SOMME DA ATTRIBUIRE ALL'INPS PER IL RICONOSCIMENTO DELLA PRETESA ECONOMICA A FAVORE DEI RICORRENTI, IN CONNESSIONE CON L'ESTINZIONE DI DIRITTO DEI PROCESSI IN MATERIA PREVIDENZIALE PENDENTI NEL PRIMO GRADO DI GIUDIZIO ALLA DATA DEL 31/12/2010, PER I QUALI, A TALE DATA, NON SIA INTERVENUTA SENTENZA</t>
  </si>
  <si>
    <t>SOMME DA CORRISPONDERE AD ENTI, FONDI E CASSE PREVIDENZIALI PER LA MAGGIORAZIONE DEL TRATTAMENTO PENSIONISTICO PER GLI EX COMBATTENTI</t>
  </si>
  <si>
    <t>SOMME DA CORRISPONDERE ALLA PRESIDENZA DEL CONSIGLIO DEI MINISTRI PER LE POLITICHE DI SVILUPPO E COMPETITIVITA' DEL TURISMO</t>
  </si>
  <si>
    <t>SOMME DA CORRISPONDERE ALL'AMMINISTRAZIONE DEI MONOPOLI DI STATO PER IL RIMBORSO DEGLI ONERI CONNESSI AGLI ACCERTAMENTI MEDICO-LEGALI</t>
  </si>
  <si>
    <t>SOMME DA CORRISPONDERE ALL'AMMINISTRAZIONE DEI MONOPOLI DI STATO RELATIVE A RISCOSSIONI IN VIA DEFINITIVA CORRELABILI AD ATTIVITA' DI CONTROLLO FISCALE, ALLE MAGGIORI ENTRATE REALIZZATE CON LA VENDITA DEGLI IMMOBILI DELLO STATO ED AI RISPARMI DI SPESA PER INTERESSI, DA DESTINARE AL POTENZIAMENTO DELL'AMMINISTRAZIONE ECONOMICA E FINANZIARIA</t>
  </si>
  <si>
    <t>SOMME DA CORRISPONDERE ALL'AMMINISTRAZIONE DEI MONOPOLI DI STATO RELATIVE ALLE RISCOSSIONI IN VIA DEFINITIVA CORRELABILI AD ATTIVITA' DI CONTROLLO FISCALE, ALLE MAGGIORI ENTRATE REALIZZATE CON LA VENDITA DEGLI IMMOBILI DELLO STATO ED AI RISPARMI DI SPESA PER INTERESSI, DA DESTINARE ALLA RETRIBUZIONE DEL PERSONALE</t>
  </si>
  <si>
    <t>SOMME DA CORRISPONDERE ALL'INPS PER INDEBITE PRESTAZIONI PENSIONISTICHE PER LE QUALI NON E' POSSIBILE L'EVENTUALE RECUPERO</t>
  </si>
  <si>
    <t>SOMME DA CORRISPONDERE ALL'INPS PER L'EROGAZIONE DEI BENEFICI CONNESSI ALL'ATTRIBUZIONE A CITTADINI DI PAESI TERZI O APOLIDI, DELLA QUALIFICA DEL RIFUGIATO O DI PERSONA ALTRIMENTI BISOGNOSA DI PROTEZIONE INTERNAZIONALE</t>
  </si>
  <si>
    <t>SOMME DA CORRISPONDERE ALL'ISTITUTO AGRONOMICO PER L'OLTREMARE PER L'ASSUNZIONE A TEMPO INDETERMINATO DI PERSONALE AMMINISTRATIVO</t>
  </si>
  <si>
    <t>SOMME DA CORRISPONDERE IN RELAZIONE AI RIMBORSI DOVUTI AGLI ENTI DI SOMME ACCANTONATE PER CONSUMI INTERMEDI ED AFFLUITE ALL'ERARIO, NONCHE' PER IL VERSAMENTO ALL'ENTRATA DEI MINORI INTROITI IN RELAZIONE ALL'ELIMINAZIONE DEI VINCOLI PER L'ANNO 2007 ALLE SPESE DI FUNZIONAMENTO DEGLI ENTI MEDESIMI</t>
  </si>
  <si>
    <t>SOMME DA CORRISPONDERE PER IL FINANZIAMENTO DEI PROGRAMMI REGIONALI DI INVESTIMENTO PER LA RIQUALIFICAZIONE E IL POTENZIAMENTO DEI SISTEMI E DEGLI APPARATI DI SICUREZZA NELLE PICCOLE E MEDIE IMPRESE COMMERCIALI</t>
  </si>
  <si>
    <t>SOMME DA CORRISPONDERE PER L'AMMORTAMENTO DEI MUTUI STIPULATI PER LA REALIZZAZIONE DELLE OPERE E DEGLI INTERVENTI CONNESSI CON L'ESPOSIZIONE INTERNAZIONALE "COLOMBO '92"</t>
  </si>
  <si>
    <t>SOMME DA DESTINARE A REINVESTIMENTO DELLE DISPONIBILITA' FINANZIARIE DELLA RISERVA FONDO LIRE U.N.R.R.A.</t>
  </si>
  <si>
    <t>SOMME DA DESTINARE A SOGESID PER GLI STUDI DI TERRITORIO FINALIZZATI AL RISANAMENTO IDROGEOLOGICO</t>
  </si>
  <si>
    <t>SOMME DA DESTINARE AD ALITALIA IN AMMINISTRAZIONE STRAORDINARIA PER FAR FRONTE ALLE INDILAZIONABILI ESIGENZE GESTIONALI</t>
  </si>
  <si>
    <t>SOMME DA DESTINARE AD INIZIATIVE PER FAVORIRE L'INTEGRAZIONE DI FILIERA DEL SISTEMA AGRICOLO ED AGROALIMENTARE E PER RAFFORZARE I DISTRETTI AGROALIMENTARI</t>
  </si>
  <si>
    <t>SOMME DA DESTINARE AD INTERVENTI A FAVORE DELLO SVILUPPO E DELL'OCCUPAZIONE IN AMBITI REGIONALI</t>
  </si>
  <si>
    <t>SOMME DA DESTINARE AGLI ENTI LOCALI DELLA REGIONE SICILIA, QUALE RISTORO PER LE MAGGIORI SPESE SOTENUTE PER L'ACCOGLIENZA DEI PROFUGHI E RIFUGIATI EXTRACOMUNITARI</t>
  </si>
  <si>
    <t>SOMME DA DESTINARE AL COMMISSARIO DELEGATO, PER LA RICOSTRUZIONE DELLA REGIONE EMILIA ROMAGNA, DESTINATE ALL' EROGAZIONE DI CONTRIBUTI PER DANNI SUBITI DAI SOGGETTI PRIVATI COLPITI DAGLI EVENTI SISMICI DEL MAGGIO 2012 E DAI SEGUENTI EVENTI ALLUVIONALI, IN RELAZIONE AL PROGRAMMA DI MESSA IN SICUREZZA DEI TERRITORI CONNESSI AI FIUMI CHE HANNO GENERATO EVENTI ALLUVIONALI.</t>
  </si>
  <si>
    <t>SOMME DA DESTINARE AL COOFINANZIAMENTO DI PROGRAMMI DI TIROCINIO CURRICULARE PRESSO GLI UFFICI ALL'ESTERO</t>
  </si>
  <si>
    <t>SOMME DA DESTINARE AL FINANZIAMENTO DELLO SVILUPPO DELLE RELAZIONI ECONOMICHE DEL MEZZOGIORNO CON I PAESI DELL'AREA BALCANI</t>
  </si>
  <si>
    <t>SOMME DA DESTINARE AL FINANZIAMENTO DI PROGETTI DI RICERCA NEL CAMPO SANITARIO.</t>
  </si>
  <si>
    <t>SOMME DA DESTINARE AL GRUPPO ILVA IN AMMINISTRAZIONE STRAORDINARIA PER FAR FRONTE ALLE INDILAZIONABILI ESIGENZE FINANZIARIE</t>
  </si>
  <si>
    <t>SOMME DA DESTINARE AL PERSONALE A TEMPO DETERMINATO PER IL RAFFORZAMENTO ALL'AZIONE DEL SISTEMA ITALIA PER L'INTERNAZIONALIZZAZIONE DELLE IMPRESE</t>
  </si>
  <si>
    <t>SOMME DA DESTINARE AL RIMBORSO DELLE PRESTAZIONI ECONOMICHE EROGATE DALL'INAIL AI DIPENDENTI</t>
  </si>
  <si>
    <t>SOMME DA DESTINARE AL SOSTEGNO DEL REDDITO DELLE FASCE DEBOLI DELLA POPOLAZIONE RESIDENTE NELLE ZONE COLPITE DAGLI EVENTI SISMICI DEL 2016 E 2017</t>
  </si>
  <si>
    <t>SOMME DA DESTINARE ALLA REALIZZAZIONE DI AZIONI A SOSTEGNO DI UNA CAMPAGNA PROMOZIONALE STRAORDINARIA A FAVORE DEL MADE IN ITALY</t>
  </si>
  <si>
    <t>SOMME DA DESTINARE ALLA REVISIONE DELL'USO DEI MEDICINALI PER PAZIENTI AFFETTI DA ASMA</t>
  </si>
  <si>
    <t>SOMME DA DESTINARE ALL'ACQUISIZIONE DELLE AZIONI DELLA SOCIETA' PER LA GESTIONE DI ATTIVITA' SGA SPA</t>
  </si>
  <si>
    <t>SOMME DA DESTINARE ALLE ATTIVITÀ E ALLE INIZIATIVE PER LA RIDUZIONE DELLE EMISSIONI DI GAS AD EFFETTO SERRA, PER LA RICERCA E LO SVILUPPO AI FINI DELLA MITIGAZIONE E DELL'ADATTAMENTO NEL SETTORE DELL'AERONAUTICA E DEL TRASPORTO AEREO ANCHE ATTRAVERSO MODI DI TRASPORTO SCARSAMENTE INQUINANTI</t>
  </si>
  <si>
    <t>SOMME DA DESTINARE ALL'ISTITUTO POLIGRAFICO E ZECCA DELLO STATO PER IL RIPIANAMENTO DEI DEBITI PREGRESSI RELATIVI ALLE FORNITURE DI TARGHE PER AUTO E MOTO, VALORI BOLLATI, VALORI POSTALI, PATENTI DI GUIDA E CARTE D'IDENTITA'</t>
  </si>
  <si>
    <t>SOMME DA DESTINARE ALLO SVOLGIMENTO DI INIZIATIVE DI PROMOZIONE TURISTICA</t>
  </si>
  <si>
    <t>SOMME DA DESTINARE IL FINANZIAMENTO DI INTERVENTI DI EDILIZIA SANITARIA PER AMPLIAMENTO, RIQUALIFICAZIONE, ADEGUAMENTO E MESSA A NORMA DELLE STRUTTURE OSPEDALIERE</t>
  </si>
  <si>
    <t>SOMME DA DESTINARE IN OTTEMPERANZA DELLE SENTENZE TAR DEL LAZIO E CONSIGLIO DI STATO E COMPLETAMENTO DEGLI INTERVENTI PEREQUATIVI</t>
  </si>
  <si>
    <t>SOMME DA DESTINARSI ALLA PARTECIPAZIONE ITALIANA ALLE SPESE DI COSTRUZIONE E DI MANUTENZIONE DI IMMOBILI DI PROPRIETA' PUBBLICA IN USO ALLE ORGANIZZAZIONI INTERNAZIONALI SITE IN ITALIA.</t>
  </si>
  <si>
    <t>SOMME DA EROGARE AD ENTI DEL SERVIZIO SANITARIO NAZIONALE PER LE VERIFICHE TECNICHE E GLI INTERVENTI DI ADEGUAMENTO O MIGLIORAMENTO, FINALIZZATI ALLA RIDUZIONE DEL RISCHIO SISMICO</t>
  </si>
  <si>
    <t>SOMME DA EROGARE AI CONSORZI MONOREGIONALI DELLE REGIONI SICILIA E VALLE D' AOSTA AI SENSI DELLA LEGGE 29 LUGLIO 1981, N. 349 E DELLA LEGGE 21 FEBBRAIO 1989 N. 83</t>
  </si>
  <si>
    <t>SOMME DA EROGARE AL CIRA</t>
  </si>
  <si>
    <t>SOMME DA EROGARE ALL' ENPALS IN RELAZIONE ALLE MINORI ENTRATE CONTRIBUTIVE RICONOSCIUTE PER PARTICOLARI CATEGORIE DI LAVORATORI</t>
  </si>
  <si>
    <t>SOMME DA EROGARE ALLA REGIONE MOLISE A TITOLO DI CONCORSO PER IL RIPIANO DEL DISAVANZO DELLA SPESA SANITARIA DI PERTINENZA STATALE PER GLI ANNI 2013 E PRECEDENTI</t>
  </si>
  <si>
    <t>SOMME DA EROGARE ALLA STRUTTURA INTERREGIONALE SANITARI CONVENZIONATI SISAC IN RELAZIONE AL FUNZIONAMENTO DELLA STRUTTURA</t>
  </si>
  <si>
    <t>SOMME DA EROGARE ALL'ANAS A TITOLO DI CORRISPETTIVI DOVUTI PER LE ATTIVITA' ED I SERVIZI RESI, DISCIPLINATI DAL CONTRATTO DI PROGRAMMA</t>
  </si>
  <si>
    <t>SOMME DA EROGARE ALLE REGIONI A STATUTO ORDINARIO A TITOLO DI COMPARTECIPAZIONE AL GETTITO DELL'ACCISA SUL GASOLIO PER AUTOTRAZIONE</t>
  </si>
  <si>
    <t>SOMME DA EROGARE ALLE REGIONI E PROVINCE AUTONOME DI TRENTO E BOLZANO PER IL RIMBORSO DEGLI ONERI FINANZIARI DERIVATI DALLA CORRESPONSIONE DEGLI INDENNIZZI PER I SOGGETTI DANNEGGIATI DA EMOTRASFUSIONI</t>
  </si>
  <si>
    <t>SOMME DA EROGARE ALLE REGIONI PER L'AMMORTAMENTO DEI MUTUI ASSUNTI PER IL FINANZIAMENTO DELLA MAGGIORE SPESA SANITARIA DI PERTINENZA STATALE RELATIVA ALL'ANNO 1990</t>
  </si>
  <si>
    <t>SOMME DA EROGARE ALL'ISTITUTO ITALIANO PER GLI STUDI STORICI E ALL'ISTITUTO ITALIANO PER GLI STUDI FILOSOFICI, AVENTI SEDE IN NAPOLI</t>
  </si>
  <si>
    <t>SOMME DA EROGARE PER GLI INTERVENTI CONCERNENTI PROGRAMMAZIONE NEGOZIATA,INTESA ISTITUZIONALE DI PROGRAMMA, ACCORDO DI PROGRAMMA QUADRO, PATTO TERRITORIALE, CONTRATTO DI PROGRAMMA E CONTRATTO DI AREA NELLE AREE DEPRESSE</t>
  </si>
  <si>
    <t>SOMME DA EROGARE PER IL FINANZIAMENTO DEGLI INTERVENTI DI RICOSTRUZIONE E PER LE ALTRE MISURE IN FAVORE DELLA POPOLAZIONE COLPITA DAGLI EVENTI SISMICI NELLA REGIONE ABRUZZO NEL MESE DI APRILE 2009</t>
  </si>
  <si>
    <t>SOMME DA EROGARE PER IL PAGAMENTO DELLA QUOTA CAPITALE DELLE RATE DI AMMORTAMENTO DEI MUTUI CONTRATTI DAI COMUNI INTERESSATI CON LA CASSA DEPOSITI E PRESTITI E CON ALTRI ISTITUTI DI CREDITO PER LA PROSECUZIONE DEGLI INTERVENTI NELLE ZONE DEL BELICE COLPITE DAL TERREMOTO DEL 1968</t>
  </si>
  <si>
    <t>SOMME DA EROGARE PER IL PAGAMENTO DELLA QUOTA CAPITALE DELLE RATE DI AMMORTAMENTO DEI MUTUI PER ALLOGGI E RESIDENZE UNIVERSITARIE</t>
  </si>
  <si>
    <t>SOMME DA EROGARE PER IL PAGAMENTO DELLA QUOTA INTERESSI DELLE RATE DI AMMORTAMENTO DEI MUTUI CONTRATTI DAI COMUNI INTERESSATI CON LA CASSA DEPOSITI E PRESTITI E CON ALTRI ISTITUTI DI CREDITO PER LA PROSECUZIONE DEGLI INTERVENTI NELLE ZONE DEL BELICE COLPITE DAL TERREMOTO DEL 1968</t>
  </si>
  <si>
    <t>SOMME DA EROGARE PER IL PAGAMENTO DELLA QUOTA INTERESSI DELLE RATE DI AMMORTAMENTO DEI MUTUI PER ALLOGGI E RESIDENZE UNIVERSITARIE</t>
  </si>
  <si>
    <t>SOMME DA EROGARE PER INTERVENTI PER LA IMPRENDITORIALITA' GIOVANILE</t>
  </si>
  <si>
    <t>SOMME DA EROGARE PER LA REALIZZAZIONE DEGLI INTERVENTI RELATIVI ALL'ISTITUZIONE DELLA CORTE DI APPELLO DI REGGIO CALABRIA</t>
  </si>
  <si>
    <t>SOMME DA EROGARE PER LA VIGILANZA SUI PERITI ASSICURATIVI ISCRITTI AL RUOLO NAZIONALE</t>
  </si>
  <si>
    <t>SOMME DA EROGARE PER L'AMMORTAMENTO DEI MUTUI CONTRATTI DAI COMUNI INTERESSATI CON LA CASSA DEPOSITI E PRESTITI E CON ALTRI ISTITUTI DI CREDITO PER LA PROSECUZIONE DEGLI INTERVENTI NELLE ZONE DEL BELICE COLPITE DAL TERREMOTO DEL 1968</t>
  </si>
  <si>
    <t>SOMME DA TRASFERIRE A ISMEA PER LA CONCESSIONE DI PRESTITI CAMBIARI A TASSO ZERO A FAVORE DI IMPRESE AGRICOLE E DELLA PESCA</t>
  </si>
  <si>
    <t>SOMME DA TRASFERIRE A REGIONI ED ENTI LOCALI IN ORDINE A COMPETENZE RESIDUE ATTRIBUITE AL MINISTERO DEL BILANCIO E DELLA PROGRAMMAZIONE ECONOMICA, RIGUARDANTI IL SOPPRESSO INTERVENTO STRAORDINARIO NEL MEZZOGIORNO</t>
  </si>
  <si>
    <t>SOMME DA TRASFERIRE A REGIONI ED ENTI LOCALI IN ORDINE A COMPETENZE RESIDUE GIA' ATTRIBUITE AL MINISTERO DEL BILANCIO E DELLA PROGRAMMAZIONE ECONOMICA, RIGUARDANTI IL SOPPRESSO INTERVENTO STRAORDINARIO NEL MEZZOGIORNO</t>
  </si>
  <si>
    <t>SOMME DA TRASFERIRE A REGIONI ED ENTI LOCALI IN ORDINE A COMPETENZE RESIDUE RIGUARDANTI IL SOPPRESSO INTERVENTO STRAORDINARIO NEL MEZZOGIORNO</t>
  </si>
  <si>
    <t>SOMME DA TRASFERIRE AGLI UFFICI SPECIALI PER LA CITTA' DELL' AQUILA E PER I COMUNI DEL CRATERE, AL COMUNE DELL' AQUILA E AD ALTRI SOGGETTI PER LA RICOSTRUZIONE ED IL RILANCIO SOCIO-ECONOMICO DEI TERRITORI INTERESSATI DAL SISMA DELL'APRILE 2009</t>
  </si>
  <si>
    <t>SOMME DA TRASFERIRE AI COMUNI DEL SEDIME AEROPORTUALE IN RELAZIONE ALL'ADDIZIONALE COMUNALE SUI DIRITTI D'IMBARCO DEI PASSEGGERI SUGLI AEROMOBILI</t>
  </si>
  <si>
    <t>SOMME DA TRASFERIRE AL COMMISSARIO AD ACTA QUALE COMPENSO PER LE ATTIVITA' SVOLTE IN RELAZIONE ALL'ORDINANZA DEL TAR LAZIO N. 4665/2012</t>
  </si>
  <si>
    <t>SOMME DA TRASFERIRE AL COMMISSARIO AD ACTA QUALE COMPENSO PER LE ATTIVITA' SVOLTE IN RELAZIONE ALL'ORDINANZA DEL TAR LAZIO N. 8721/2012</t>
  </si>
  <si>
    <t>SOMME DA TRASFERIRE AL COMMISSARIO DELEGATO PER LA RICOSTRUZIONE DEI TERRITORI DELLA REGIONE ABRUZZO COLPITI DAL SISMA DEL 6 APRILE 2009</t>
  </si>
  <si>
    <t>SOMME DA TRASFERIRE AL COMMISSARIO STRAORDINARIO ILVA PER L'INTEGRAZIONE DEL TRATTAMENTO ECONOMICO DEI DIPENDENTI IMPIEGATI PRESSO GLI STABILIMENTI DEL GRUPPO ILVA PER I QUALI DEVE ESSERE AVVIATA O PROROGATA LA CIGS ANCHE AI FINI DELLA FORMAZIONE PROFESSIONALE PER LA GESTIONE DELLE BONIFICHE</t>
  </si>
  <si>
    <t>SOMME DA TRASFERIRE AL COMMISSARIO STRAORDINARIO ILVA PER L'INTEGRAZIONE DEL TRATTAMENTO ECOOMICO DEI DIPENDENTI IMPIEGATI PRESSO GLI STABILIMENTI DEL GRUPPO ILVA PER I QUALI DEVE ESSERE AVVIATA O PROROGATA LA CIGS ANCHE AI FINI DELLA FORMAZIONE PROFESSIONALE PER LA GESTIONE DELLE BONIFICHE</t>
  </si>
  <si>
    <t>SOMME DA TRASFERIRE AL COMMISSARIO STRAORDINARIO PER LA REALIZZAZIONE DI IMPIANTI DI DEPURAZIONE E DI COLLETTAMENTO NELLE REGIONI DEL CENTRO ITALIA COLPITE DAGLI EVENTI SISMICI NEL CORSO DEL 2016</t>
  </si>
  <si>
    <t>SOMME DA TRASFERIRE ALL' INPS AI FINI DELLA CORRESPONSIONE DELL' INDENNITA' DI ANZIANITA' AL PERSONALE APPARTENENTE ALL' EX ASSI</t>
  </si>
  <si>
    <t>SOMME DA TRASFERIRE ALLA CASSA CONGUAGLIO PER IL SETTORE ELETTRICO IN RELAZIONE ALLA RIDUZIONE DELLA COMPONENTE A2 DELLE TARIFFE DI DISTRIBUZIONE</t>
  </si>
  <si>
    <t>SOMME DA TRASFERIRE ALLA PRESIDENZA DEL CONSIGLIO DEI MINISTRI DESTINATE AL PAGAMENTO DELLE SPESE DERIVANTI DAL CONTENZIOSO RELATIVO ALLE BORSE DI STUDIO PER I MEDICI SPECIALIZZANDI</t>
  </si>
  <si>
    <t>SOMME DA TRASFERIRE ALLA PRESIDENZA DEL CONSIGLIO DEI MINISTRI PER FINANZIARE PROGETTI SPERIMENTALI VOLTI A DIFFONDERE LE METODOLOGIE DI VALUTAZIONE TRA LE AMMINISTRAZIONI, SVILUPPARE LA FORMAZIONE DEL PERSONALE, METODOLOGIE DELLA FUNZIONE DI CONTROLLO DELLA SODDISFAZIONE DEI CITTADINI E MIGLIORARE LA TRASPARENZA DELLE PROCEDURE DI VALUTAZIONE</t>
  </si>
  <si>
    <t>SOMME DA TRASFERIRE ALLA PRESIDENZA DEL CONSIGLIO DEI MINISTRI PER IL FINANZIAMENTO DELLE ATTIVITA' ISTITUZIONALI DEL COMITATO PARALIMPICO NAZIONALE</t>
  </si>
  <si>
    <t>SOMME DA TRASFERIRE ALLA PRESIDENZA DEL CONSIGLIO DEI MINISTRI PER IL FUNZIONAMENTO DELL'ORGANISMO CENTRALE PER L'ESERCIZIO INDIPENDENTE DELLE FUNZIONI DI VALUTAZIONE DELLE AMMINISTRAZIONI PUBBLICHE</t>
  </si>
  <si>
    <t>SOMME DA TRASFERIRE ALLA PRESIDENZA DEL CONSIGLIO DEI MINISTRI PER LA CORRESPONSIONE DI SPECIALI ELARGIZIONI IN FAVORE DELLE FAMIGLIE DELLE VITTIME DEL DISASTRO FERROVIARIO DI ANDRIA-CORATO DEL 12 LUGLIO 2016</t>
  </si>
  <si>
    <t>SOMME DA TRASFERIRE ALLA REGIONE CAMPANIA PER L'ACQUISTO DEL TERMOVALORIZZATORE DI ACERRA</t>
  </si>
  <si>
    <t>SOMME DA TRASFERIRE ALLA REGIONE LAZIO PER IL SUCCESSIVO TRASFERIMENTO AGLI ENTI INTERESSATI SITUATI NEI TERRITORI DELLE REGIONI DEL CENTRO ITALIA COLPITE DAGLI EVENTI SISMICI DEL 2016 IN CONSEGUENZA DELLO SLITTAMENTO DEL TERMINE PER IL VERSAMENTO DELLE IMPOSTE DOVUTE DAGLI ISTITUTI AUTONOMI PER LE CASE POPOLARI CHE HANNO ADERITO ALLA DEFINIZIONE AGEVOLATA DEI DEBITI</t>
  </si>
  <si>
    <t>SOMME DA TRASFERIRE ALL'AGENZIA NAZIONALE PER LA METEOROLOGIA E CLIMATOLOGIA \ITALIAMETEO\""</t>
  </si>
  <si>
    <t>SOMME DA TRASFERIRE ALL'AGENZIA PER LA SICUREZZA NUCLEARE PER L'AVVIO DELLE ATTIVITA' E FUNZIONI AD ESSA AFFIDATE IN MATERIA DI ENERGIA NUCLEARE</t>
  </si>
  <si>
    <t>SOMME DA TRASFERIRE ALL'AUTORITA' PORTUALE DI GENOVA PER GLI INTERVENTI DI MANUTENZIONE E DI RIPRISTINO DELLA FUNZIONALITA' DELL'AREA DEL MOLO GIANO COLPITA DAL SINISTRO DEL 7 MAGGIO 2013</t>
  </si>
  <si>
    <t>SOMME DA TRASFERIRE ALLE REGIONI IN SEGUITO ALLA SOPPRESSIONE IN VIA DEFINITIVA DELLE GESTIONI OPERANTI PRESSO LA TESORERIA DELLO STATO</t>
  </si>
  <si>
    <t>SOMME DA TRASFERIRE ALLE REGIONI PER I PIANI DI RIENTRO DEL DEBITO SANITARIO</t>
  </si>
  <si>
    <t>SOMME DA TRASFERIRE ALLE REGIONI PER LE ATTIVITA' DI CONTROLLO FUNZIONALI NEL SETTORE ZOOTECNICO FINALIZZATE AL MIGLIORAMENTO GENETICO</t>
  </si>
  <si>
    <t>SOMME DA TRASFERIRE ALLE REGIONI PER L'INCENTIVAZIONE DEL PATTO DI STABILITA' INTERNO VERTICALE</t>
  </si>
  <si>
    <t>SOMME DA TRASFERIRE ALL'INPDAP A TITOLO DI ANTICIPAZIONI DI BILANCIO SUL FABBISOGNO FINANZIARIO DELLE GESTIONI PREVIDENZIALI NEL LORO COMPLESSO</t>
  </si>
  <si>
    <t>SOMME DA TRASFERIRE ALL'INPDAP A TITOLO DI APPORTO DELLO STATO A FAVORE DELLA CASSA TRATTAMENTO PENSIONISTICO PER I DIPENDENTI DELLO STATO (CTPS)</t>
  </si>
  <si>
    <t>SOMME DA TRASFERIRE ALL'INPS PER IL BENEFICIO CONCESSO AI LAVORATORI PART TIME NEL SETTORE PRIVATO CHE MATURANO ENTRO IL 31/12/2018 IL DIRITTO AL TRATTAMENTO PENSIONISTICO DI VECCHIAIA</t>
  </si>
  <si>
    <t>SOMME DA TRASFERIRE ALL'INPS PER IL FINANZIAMENTO DEGLI ONERI DERIVANTI DALLA DEFINIZIONE DI CONTENZIOSI RELATIVI ALLA CONCESSIONE DI SGRAVI CONTRIBUTIVI</t>
  </si>
  <si>
    <t>SOMME DA TRASFERIRE ALL'INPS, EX GESTIONE INPDAP, PER LA GESTIONE DEGLI INTERVENTI ASSISTENZIALI E DI SOSTEGNO ALLA GESTIONE PREVIDENZIALE (GIAS)</t>
  </si>
  <si>
    <t>SOMME DA TRASFERIRE ALL'INPS, GESTIONE EX INPDAP, A TITOLO DI ANTICIPAZIONI DI BILANCIO SUL FABBISOGNO FINANZIARIO DELLE GESTIONI PREVIDENZIALI NEL LORO COMPLESSO</t>
  </si>
  <si>
    <t>SOMME DA TRASFERIRE ALL'UFFICIO TERRITORIALE DEL GOVERNO DI SALERNO PER LA STIPULAZIONE DELLE TRANSAZIONI IN FAVORE DEI FAMILIARI DELLE VITTIME DELL'ALLUVIONE DI SARNO.</t>
  </si>
  <si>
    <t>SOMME DA TRASFERIRE ALL'UFFICIO TERRITORIALE DEL GOVERNO DI SALERNO PER LA STIPULAZIONE DELLE TRANSAZIONI IN FAVORE DEI FAMILIARI DELLE VITTIME DI SARNO</t>
  </si>
  <si>
    <t>SOMME DA TRASFERIRE PER LA STABILIZZAZIONE DEI COLLABORATORI A PROGETTO NEL SETTORE DEI SERVIZI DI CALL CENTER</t>
  </si>
  <si>
    <t>SOMME DA TRASFERIRE PER L'EMERGENZA NEL SETTORE DELLO SMALTIMENTO DI RIFIUTI URBANI NELLA REGIONE SICILIANA</t>
  </si>
  <si>
    <t>SOMME DA UTILIZZARE A COMPENSAZIONE DI CONTRIBUTI O ALTRI ONERI NON PIU' DOVUTI DA IMPRENDITORI SINGOLI O ASSOCIATI PER EFFETTO DEL RICONOSCIMENTO DELLA NUOVA QUALIFICA DI IMPRENDITORE AGRICOLO, DI ATTIVITA' AGRITURISTICHE DI SOCI DI SOCIETA' DI PERSONE O DI IMPRENDITORE AGRICOLO A TITOLO PRINCIPALE</t>
  </si>
  <si>
    <t>SOMME DA UTILIZZARE A COMPENSAZIONE DI CONTRIBUTI O ALTRI ONERI NON PIU' DOVUTI DALLE COOPERATIVE E LORO CONSORZI PER EFFETTO DELLA LORO EQUIPARAZIONE AGLI IMPRENDITORI AGRICOLI</t>
  </si>
  <si>
    <t>SOMME DA VERSARE AD APPOSITE SEZIONI DELLE CONTABILITA' SPECIALI, IN FAVORE DELLA REGIONE EMILIA ROMAGNA, DELLA REGIONE LOMBARDIA E DELLA REGIONE VENETO, PER LA CONCESSIONE DI AGEVOLAZIONI, NELLA FORMA DEL CONTRIBUTO IN CONTO INTERESSI, ALLE IMPRESE UBICATE NEI TERRITORI CHE HANNO SUBITO DANNI PER EFFETTO DEGLI EVENTI SISMICI VERIFICATISI NEI GIORNI 20 E 29 MAGGIO 2012</t>
  </si>
  <si>
    <t>SOMME DA VERSARE AL CONTO CORRENTE INFRUTTIFERO APERTO PRESSO LA TESORERIA CENTRALE DELLO STATO DENOMINATO \MINISTERO DEL TESORO - FONDO DI ROTAZIONE PER L'ATTUAZIONE DELLE POLITICHE COMUNITARIE: FINANZIAMENTI NAZIONALI"</t>
  </si>
  <si>
    <t>SOMME DA VERSARE AL CONTO CORRENTE INFRUTTIFERO APERTO PRESSO LA TESORERIA CENTRALE DELLO STATO DENOMINATO MINISTERO DEL TESORO -</t>
  </si>
  <si>
    <t>SOMME DA VERSARE ALL'ENTRATA A COMPENSAZIONE DELLE IMPOSTE E TASSE DOVUTE NEI PROCEDIMENTI DI NEGOZIAZIONE ASSISTITA</t>
  </si>
  <si>
    <t>SOMME DA VERSARE ALL'ENTRATA DEL BILANCIO DELLO STATO A FRONTE DI RECUPERI TRIBUTARI EFFETTUATI NEI CONFRONTI DELLE REGIONI A STATUTO SPECIALE E DELLE PROVINCE AUTONOME.</t>
  </si>
  <si>
    <t>SOMME DA VERSARE ALL'ENTRATA DEL BILANCIO DELLO STATO IN RELAZIONE AI CREDITI FRUITI DAGLI ENTI GESTORI DI FORME OBBLIGATORIE DI PREVIDENZA E ASSISTENZA PER LA RIDUZIONE DELL'ALIQUOTA SULLA TASSAZIONE DELLE RENDITE FINANZIARIE DA CAPITALE</t>
  </si>
  <si>
    <t>SOMME DA VERSARE ALL'ENTRATA DEL BILANCIO DELLO STATO PER I CREDITI D'IMPOSTA FRUITI DAI SOGGETTI CHE EROGANO BORSE DI STUDIO IN FAVORE DEGLI STUDENTI DELLE UNIVERSITA'</t>
  </si>
  <si>
    <t>SOMME DA VERSARE ALL'ENTRATA DEL BILANCIO DELLO STATO PER I CREDITI D'IMPOSTA FRUITI IN RELAZIONE ALLA RIDUZIONE DI ALIQUOTE DELLE ACCISE</t>
  </si>
  <si>
    <t>SOMME DA VERSARE IN ENTRATA A COMPENSAZIONE DEL MINOR GETTITO DERIVANTE DALLA DEDUZIONE FORFETARIA DI SPESE NON DOCUMENTATE SOSTENUTE DALLE IMPRESE DI AUTOTRASPORTO PER CONTO TERZI</t>
  </si>
  <si>
    <t>SOMME DA VERSARE IN ENTRATA A COMPENSAZIONE DEL MINOR GETTITO DERIVANTE DALLA DETRAZIONE DEI VERSAMENTI EFFETTUATI A TITOLO DI CONTRIBUTO AL SERVIZIO SANITARIO NAZIONALE SUI PREMI DI ASSICURAZIONE PER LA RESPONSABILITA' CIVILE DI VEICOLI A MOTORE ADIBITI AL TRASPORTO DI MERCI SOSTENUTE DALLE IMPRESE DI AUTOTRASPORTO PER CONTO DI TERZI.</t>
  </si>
  <si>
    <t>SOMME DA VERSARE IN ENTRATA A COMPENSAZIONE DEL MINOR GETTITO DERIVANTE DALLA DETRAZIONE DEI VERSAMENTI EFFETTUATI A TITOLO DI CONTRIBUTO AL SERVIZIO SANITARIO NAZIONALE SUI PREMI DI ASSICURAZIONE PER LA RESPONSABILITÀ CIVILE DI VEICOLI A MOTORE ADIBITI AL TRASPORTO DI MERCI SOSTENUTE DALLE IMPRESE DI AUTOTRASPORTO PER CONTO TERZI</t>
  </si>
  <si>
    <t>SOMME DA VERSARE IN ENTRATA PER DIRITTI, PROVENTI E COMPENSI PERCEPITI SUGLI ATTI DELL'AMMINISTRAZIONE CATASTALE.</t>
  </si>
  <si>
    <t>SOMME DA VERSARE IN ENTRATA PER I DIRITTI, PROVENTI E COMPENSI PERCEPITI SUGLI ATTI DELL'AMMINISTRAZIONE CATASTALE.</t>
  </si>
  <si>
    <t>SOMME DA VERSARE PER IL FINANZIAMENTO DEL BILANCIO DELL'UNIONE EUROPEA A TITOLO DI RISORSE PROPRIE BASATE SUL RNL E SULL'IVA</t>
  </si>
  <si>
    <t>SOMME DA VERSARE PER IL FINANZIAMENTO DEL BILANCIO DELL'UNIONE EUROPEA A TITOLO DI RISORSE PROPRIE TRADIZIONALI RELATIVE A DAZI DOGANALI E CONTRIBUTI ZUCCHERO</t>
  </si>
  <si>
    <t>SOMME DA VERSARE PER IL FINANZIAMENTO DEL BILANCIO DELL'UNIONE EUROPEA A TITOLO DI RISORSE PROPRIE TRADIZIONALI RELATIVE A DAZI DOGANALI, PRELIEVI AGRICOLI, CONTRIBUTI ZUCCHERO.</t>
  </si>
  <si>
    <t>SOMME DA VERSARE SUL CONTO CORRENTE DI TESORERIA FEOGA - SEZIONE GARANZIA PER LA RESTITUZIONE ALL'U.E. DI CONTRIBUTI RISULTATI NON DOVUTI</t>
  </si>
  <si>
    <t>SOMME DERIVANTI DAL RIPARTO DEL FONDO INVESTIMENTI PER LA REALIZZAZIONE DELL'INFRASTRUTTURA PER TELECOMUNICAZIONI DELLA POLIZIA DI STATO "LTEMVNO"</t>
  </si>
  <si>
    <t>SOMME DERIVANTI DAL RIPARTO DEL FONDO INVESTIMENTI PER LA REALIZZAZIONE DELL'INFRASTRUTTURA PER TELECOMUNICAZIONI DELLA POLIZIA DI STATO \LTEMVNO\""</t>
  </si>
  <si>
    <t>SOMME DERIVANTI DAL RIPARTO DEL FONDO PER L'ACQUISTO E L'AMMODERNAMENTO DEI MEZZI STRUMENTALI, ANCHE UTILIZZANDO I MECCANISMI DI CENTRALIZZAZIONE ACQUISTI ATTRAVERSO LA SOCIETA' CONSIP, PER L'ACQUISTO E LA MANUTENZIONE STRAORDINARIA DI SISTEMI DIAGNOSTICI-MEDICINALI E DI ATTREZZATURE SANITARIE</t>
  </si>
  <si>
    <t>SOMME DESTINATE A FAVORIRE LA QUALITA' E LA COMPETITIVITA' DELLE PRODUZIONI DELLE IMPRESE AGRICOLE CEREALICOLE E DELL'INTERO COMPARTO CEREALICOLO, ANCHE ATTRAVERSO IL SOSTEGNO AI CONTRATTI E AGLI ACCORDI DI FILIERA, ALLA RICERCA, AL TRASFERIMENTO TECNOLOGICO E AGLI INTERVENTI INFRASTRUTTURALI</t>
  </si>
  <si>
    <t>SOMME DESTINATE A GARANTIRE LA CONTINUITA' TERRITORIALE NEI COLLEGAMENTI AEREI PER LE ISOLE MINORI DELLA SICILIA DOTATE DI SCALI AEROPORTUALI</t>
  </si>
  <si>
    <t>SOMME DESTINATE A GARANTIRE LA SICUREZZA DEL SISTEMA FERROVIARIO NAZIONALE DA ATTRIBUIRE ALL'AGENZIA NAZIONALE PER LA SICUREZZA DELLE FERROVIE</t>
  </si>
  <si>
    <t>SOMME DESTINATE A SPESE PER ISPEZIONI EFFETTUATE PRESSO I CENTRI DI SAGGIO NONCHE' PER L'ORGANIZZAZIONE DI CORSI PER LA QUALIFICAZIONE DEGLI ISPETTORI PREPOSTI ALLE ISPEZIONI STESSE</t>
  </si>
  <si>
    <t>SOMME DESTINATE AD ANTICIPAZIONI A FAVORE DEGLI ENTI LOCALI COMMISSARIATI PER FAVORIRE IL RIPRISTINO DELLA LEGALITA'</t>
  </si>
  <si>
    <t>SOMME DESTINATE AD INTEGRARE LA CONTABILITA' SPECIALE DEL COMMISSARIO STRAORDINARIO PER LA RICOSTRUZIONE DEL PONTE DI GENOVA DA CORRISPONDERE AI PROPRIETARI ESPROPRIATI CHE NON HANNO ADERITO AGLI ATTI DI CESSIONE VOLONTARIA</t>
  </si>
  <si>
    <t>SOMME DESTINATE AL COMUNE DELL'AQUILA PER LA PROROGA DEI CONTRATTI DEL PERSONALE A TEMPO DETERMINATO IMPIEGATO NEI SETTORI DELLE POLITICHE SOCIALI E DEL SETTORE URBANISTICO</t>
  </si>
  <si>
    <t>SOMME DESTINATE AL FINANZIAMENTO DEGLI INTERVENTI NEL SETTORE SICUREZZA PER LA PREVENZIONE E TUTELA DEL TERRITORIO NELLE AREE SOTTOUTILIZZATE RICOMPRESE NEL PROGRAMMA DI ACCELERAZIONE DELLA SPESA IN CONTO CAPITALE ATTRAVERSO APQ NEL MEZZOGIORNO</t>
  </si>
  <si>
    <t>SOMME DESTINATE AL FINANZIAMENTO DEGLI INTERVENTI NEL SETTORE SICUREZZA PER LA PREVENZIONE E TUTELA DEL TERRITORIO NELLE AREE SOTTOUTILIZZATE RICOMPRESE NEL PROGRAMMA DI ACCELERAZIONE DELLA SPESA IN CONTO CAPITALE ATTREVERSO AQP NEL MEZZOGIORNO</t>
  </si>
  <si>
    <t>SOMME DESTINATE AL FINANZIAMENTO DELLE OPERAZIONI DI EROGAZIONE DEI PRESTITI IN FAVORE DELLA GRECIA</t>
  </si>
  <si>
    <t>SOMME DESTINATE AL FINANZIAMENTO DI ATTIVITA' DI ASSISTENZA TECNICA E DI SUPPORTO AI FINI DELLA PROGETTAZIONE, DELLA COERENZA PROGRAMMATICA E DELL'ACCELERAZIONE DEGLI INTERVENTI PER TUTTE LE AREE DEPRESSE DEL TERRITORIO NAZIONALE</t>
  </si>
  <si>
    <t>SOMME DESTINATE AL MIGLIORAMENTO DELL' EFFICIENZA E DELL' EFFICACIA DELLE ATTIVITA' DI VIGILANZA E CONTROLLO SUI PRODOTTI A DENOMINAZIONE PROTETTA, SVOLTE DALL' ISPETTORATO CENTRALE DELLA TUTELA DELLA QUALITA' E DELLA REPRESSIONE FRODI DEI PRODOTTI AGRO-ALIMENTARI, PROVENIENTI DALLE SANZIONI AMMINISTRATIVE PECUNIARIE.</t>
  </si>
  <si>
    <t>SOMME DESTINATE AL MINISTERO DELLE INFRASTRUTTURE IN MATERIA DI DIGHE</t>
  </si>
  <si>
    <t>SOMME DESTINATE AL MONITORAGGIO DEI FABBISOGNI STANDARD DEI COMUNI RILEVABILI DALL'ANALISI DEI BILANCI COMUNALI</t>
  </si>
  <si>
    <t>SOMME DESTINATE AL POTENZIAMENTO DELLE ATTIVITA', DELLE STRUTTURE E DEGLI IMPIANTI PER LA VIGILANZA E IL CONTROLLO SUI PRODOTTI A DENOMINAZIONE PROTETTA, SVOLTE DALL'ISPETTORATO CENTRALE DELLA TUTELA DELLA QUALITA' E DELLA REPRESSIONE FRODI DEI PRODOTTI AGROALIMENTARI, PROVENIENTI DALLE SANZIONI AMMINISTRATIVE PECUNIARIE</t>
  </si>
  <si>
    <t>SOMME DESTINATE AL RIMBORSO ALLE AZIENDE SANITARIE LOCALI DELLE SPESE SOSTENUTE PER L'ASSISTENZA SANITARIA E LE RETTE DI SPEDALITA' AGLI STRANIERI BISOGNOSI.</t>
  </si>
  <si>
    <t>SOMME DESTINATE ALLA COMMISSIONE PER LE ATTIVITA' DI STUDIO E RICERCA, NONCHE' PER LA ELABORAZIONE DI PROPOSTE PER LA TRANSIZIONE ECOLOGICA E PER LA RIDUZIONE DEI SUSSIDI AMBIENTALMENTE DANNOSI</t>
  </si>
  <si>
    <t>SOMME DESTINATE ALLA CONTRIBUZIONE PER LA SOTTOSCRIZIONE AL CAPITALE DEL MECCANISMO EUROPEO DI STABILITA'</t>
  </si>
  <si>
    <t>SOMME DESTINATE ALLA CONTRIBUZIONE PER LA SOTTOSCRIZIONE DEL CAPITALE DEL MECCANISMO EUROPEO DI STABILITA'</t>
  </si>
  <si>
    <t>SOMME DESTINATE ALLA SOTTOSCRIZIONE DI STRUMENTI FINANZIARI EMESSI DAL MONTE DEI PASCHI DI SIENA SPA</t>
  </si>
  <si>
    <t>SOMME DESTINATE ALL'AVVIO DEL PIANO NAZIONALE PER LA REALIZZAZIONE DI INTERVENTI DI RIMPATRIO VOLONTARIO ASSISTITO COMPRENSIVI DI MISURE DI REINTEGRAZIONE E DI REINSERIMENTO DEI RIMPATRIATI NEL PAESE DI ORIGINE</t>
  </si>
  <si>
    <t>SOMME DESTINATE ALL'ENTE GIARDINI BOTANICI DI VILLA TARANTO PER LA RICOSTRUZIONE A SEGUITO DEGLI EVENTI ATMOSFERICI ECCEZIONALI AVVENUTI NEL MESE DI AGOSTO 2012</t>
  </si>
  <si>
    <t>SOMME DESTINATE ALL'ESTINZIONE DEI DEBITI PREGRESSI AL 31 DICEMBRE 2007 PER SPESE INDIFFERIBILI</t>
  </si>
  <si>
    <t>SOMME DESTINATE ALL'ESTINZIONE DEI DEBITI PREGRESSI AL 31 DICEMBRE 2010 RELATIVI ALLA GESTIONE DEI CENTRI DI TRATTENIMENTO E DI ACCOGLIENZA PER STRANIERI IRREGOLARI</t>
  </si>
  <si>
    <t>SOMME DESTINATE ALL'ESTINZIONE DEI DEBITI PREGRESSI AL 31 DICEMBRE 2013, RELATIVI ALLA CONCESSIONE DEI CONTRIBUTI CALCOLATI IN PERCENTUALE SULLA MISURA DEGLI INCASSI, AL LORDO DELLE IMPOSTE, REALIZZATI DAI FILM PROIETTATI NELLE SALE CINEMATOGRAFICHE NONCHE'' ALL'ESTINZIONE DEI DEBITI PREGRESSI AL 31 DICEMBRE 2013 RELATIVI AI CONTRIBUTI IN CONTO CAPITALE ALLE SALE CINEMATOGRAFICHE</t>
  </si>
  <si>
    <t>SOMME DESTINATE ALL'ESTINZIONE DI DEBITI PREGRESSI PER CONTRIBUTI PREVIDENZIALI NEI CONFRONTI DELL'INPS.</t>
  </si>
  <si>
    <t>SOMME DESTINATE PER CONSENTIRE IL COMPLETAMENTO DEL RESTAURO URBANISTICO AMBIENTALE DEI RIONI SASSI E DEL PROSPICIENTE ALTOPIANO MURGICO DI MATERA.</t>
  </si>
  <si>
    <t>SOMME DOVUTE A TITOLO DI IMPOSTA REGIONALE SULLE ATTIVITA' PRODUTTIVE SUL TRATTAMENTO ECONOMICO DEI SEGRETARI GENERALI E DEI DIPENDENTI IN SERVIZIO PRESSO LE AUTORITA' DI BACINO NAZIONALI</t>
  </si>
  <si>
    <t>SOMME DOVUTE A TITOLO DI IMPOSTA REGIONALE SULLE ATTIVITA' PRODUTTIVE SULLE RETRIBUZIONE CORRISPOSTE AL PERSONALE DELL'ARMA DEI CARABINIERI</t>
  </si>
  <si>
    <t>SOMME DOVUTE A TITOLO DI IMPOSTA REGIONALE SULLE ATTIVITA' PRODUTTIVE SULLE RETRIBUZIONI</t>
  </si>
  <si>
    <t>SOMME DOVUTE A TITOLO DI IMPOSTA REGIONALE SULLE ATTIVITA' PRODUTTIVE SULLE RETRIBUZIONI ACCESSORIE</t>
  </si>
  <si>
    <t>SOMME DOVUTE A TITOLO DI IMPOSTA REGIONALE SULLE ATTIVITA' PRODUTTIVE SULLE RETRIBUZIONI CORRISPOSTE AI MEMBRI DEL NUCLEO DI VALUTAZIONE E INDENNITA' AI MEMBRI DEL NUCLEO ISPETTIVO ED AGLI ASSISTENTI DEL NUCLEO DI VALUTAZIONE DEGLI INVESTIMENTI PUBBLICI</t>
  </si>
  <si>
    <t>SOMME DOVUTE A TITOLO DI IMPOSTA REGIONALE SULLE ATTIVITÀ PRODUTTIVE SULLE RETRIBUZIONI CORRISPOSTE AL PERSONALE</t>
  </si>
  <si>
    <t>SOMME DOVUTE A TITOLO DI IMPOSTA REGIONALE SULLE ATTIVITA' PRODUTTIVE SULLE RETRIBUZIONI CORRISPOSTE AL PERSONALE DELLE ALTRE FORZE DI POLIZIA.</t>
  </si>
  <si>
    <t>SOMME DOVUTE A TITOLO DI IMPOSTA REGIONALE SULLE ATTIVITA' PRODUTTIVESULLE RETRIBUZIONI CORRISPOSTE AL PERSONALE</t>
  </si>
  <si>
    <t>SOMME FINALIZZATE AL FINANZIAMENTO ANCHE IN VIA ANTICIPATA DI INTERVENTI URGENTI DI PERIMETRAZIONE E MESSA IN SICUREZZA,BONIFICA, DISINQUINAMENTO E RIPRISTINO AMBIENTALE</t>
  </si>
  <si>
    <t>SOMME OCCORRENTI AGLI ENTI SELEZIONATORI (ASSOCIAZIONI DI ALLEVATORI RICONOSCIUTE) PER L'ATTUAZIONE DEI PROGRAMMI GENETICI DEL BESTIAME E PER LA TENUTA DEI LIBRI GENEALOGICI, NONCHE' AD ALTRI ENTI PER LA TENUTA DELL' ALBO NAZIONALE ALLEVATORI API ITALIANE</t>
  </si>
  <si>
    <t>SOMME OCCORRENTI AL COMPLETAMENTO DI OPERE INFRASTRUTTURALI NELLE AREE DEPRESSE</t>
  </si>
  <si>
    <t>SOMME OCCORRENTI ALLA COPERTURA DEGLI ACCORDI COLLETTIVI NAZIONALI STIPULATI TRA L'AMMINISTRAZIONE E IL PERSONALE SANITARIO CHE PRESTA ASSISTENZA SANITARIA IN ITALIA AL PERSONALE NAVIGANTE</t>
  </si>
  <si>
    <t>SOMME OCCORRENTI ALLA REALIZZAZIONE DEI PROGRAMMI RELATIVI AL POTENZIAMENTO DELLE ATTIVITA' DI MIGLIORAMENTO GENETICO DEL BESTIAME, PER LA TUTELA DEI LIBRI GENEALOGICI DA PARTE DELLE ASSOCIAZIONI DI ALLEVATORI</t>
  </si>
  <si>
    <t>SOMME OCCORRENTI PER ASSICURARE IL RISPETTO DEGLI OBBLIGHI FINANZIARI CONNESSI ALLA GESTIONE DI ALTRI SERVIZI PUBBLICI GESTITI IN REGIME CONVENZIONALE</t>
  </si>
  <si>
    <t>SOMME OCCORRENTI PER ATTIVITA' DI ASSISTENZA TECNICA E DI SUPPORTO AI FINI DELLA PROGETTAZIONE, DELLA COERENZA PROGRAMMATICA DEI PROGETTI DI INVESTIMENTO E DELL'ACCELLERAZIONE DEGLI INTERVENTI PER TUTTE LE AREE DEPRESSE DEL TERRITORIO NAZIONALE</t>
  </si>
  <si>
    <t>SOMME OCCORRENTI PER ATTIVITA' DI ASSISTENZA TECNICA E DI SUPPORTO AI FINI DELLA PROGETTAZIONE, DELLA COERENZA PROGRAMMATICA DEI PROGETTI D'INVESTIMENTO E DELL'ACCELERAZIONE DEGLI INTERVENTI PER TUTTE LE AREE SOTTOUTILIZZATE DEL TERRITORIO NAZIONALE</t>
  </si>
  <si>
    <t>SOMME OCCORRENTI PER ATTIVITA' DI ASSISTENZA TECNICA E DI SUPPORTO AI FINI DELLA PROGETTAZIONE, DELLA COERENZA PROGRAMMATICA, DEI PROGETTI DI IMVESTIMENTO E DELL'ACCELLERAZIONE DEGLI INTERVENTI PER TUTTE LE AREE DEPRESSE PER IL TERRITORIO NAZIONALE</t>
  </si>
  <si>
    <t>SOMME OCCORRENTI PER IL COFINANZIAMENTO DEI PROGETTI REGIONALI ATTUATIVI DEL PIANO SANITARIO NAZIONALE</t>
  </si>
  <si>
    <t>SOMME OCCORRENTI PER IL MONITORAGGIO DEI DATI RELATIVI ALL'ABUSO DI ALCOOL E AI PROBLEMI ALCOOL-CORRELATI, NONCHE' PER LE ATTIVITA' DI INFORMAZIONE E PREVENZIONE DA REALIZZARE NELLE SCUOLE, NELLE UNIVERSITA', NELLE ACCADEMIE MILITARI, NELLE CASERME, NEGLI ISTITUTI PENITENZIARI E NEI LUOGHI DI AGGREGAZIONE GIOVANILE.</t>
  </si>
  <si>
    <t>SOMME OCCORRENTI PER IL PAGAMENTO DEI RESIDUI PASSIVI PERENTI DI SPESE CORRENTI PER I QUALI RISULTA SOPPRESSO IL CAPITOLO DI PROVENIENZA</t>
  </si>
  <si>
    <t>SOMME OCCORRENTI PER IL PAGAMENTO DEI RESIDUI PASSIVI PERENTI DI SPESE CORRENTI PER I QUALI RISULTA SOPPRESSO IL CAPITOLO DI PROVENIENZA.</t>
  </si>
  <si>
    <t>SOMME OCCORRENTI PER IL PAGAMENTO DELLO SPLIT PAYMENT ALLA REGIONE SICILIANA</t>
  </si>
  <si>
    <t>SOMME OCCORRENTI PER IL VERSAMENTO AGLI AVENTI DIRITTO DEI PROVENTI RELATIVI AL CONTENZIOSO MONOPOLI GIA' INTROITATI A TITOLO NON DEFINITIVO</t>
  </si>
  <si>
    <t>SOMME OCCORRENTI PER ILPAGAMENTO DEI RESIDUI PASSIVI PERENTI DI SPESE IN CONTO CAPITALE PER I QUALI RISULTA SOPPRESSO IL CAPITOLO DI PROVENIENZA</t>
  </si>
  <si>
    <t>SOMME OCCORRENTI PER LA CHIUSURA DELLE ANTICIPAZIONI DISPOSTE IN FAVORE DEL COMMISSARIO STRAORDINARIO DEL GOVERNO PER L'ATTUAZIONE DEL PIANO DI RIENTRO DALL'INDEBITAMENTO PREGRESSO DEL COMUNE DI ROMA E DELLE SOCIETA' DA ESSO PARTECIPATE</t>
  </si>
  <si>
    <t>SOMME OCCORRENTI PER LA PROMOZIONE DI MISURE VOLTE AL RECUPERO E ALLA VALORIZZAZIONE DI TRATTI FERROVIARI DISMESSI ED ALLA RICONVERSIONE DEGLI STESSI IN ITINERARI CICLOTURISTICI</t>
  </si>
  <si>
    <t>SOMME OCCORRENTI PER LA REALIZZAZIONE DEL PROGETTO "OSPEDALE -TERRITORIO SENZA DOLORE"</t>
  </si>
  <si>
    <t>SOMME OCCORRENTI PER LA REALIZZAZIONE DEL PROGETTO \OSPEDALE -TERRITORIO SENZA DOLORE\""</t>
  </si>
  <si>
    <t>SOMME OCCORRENTI PER LA REALIZZAZIONE DEL PROGRAMMA DI INTERVENTI A FAVORE DEI BENI E DELLE ATTIVITA' CULTURALI DA ATTUARSI CON APPOSITA CONVENZIONE CON LA SOCIETA' "ARCUS SPA"</t>
  </si>
  <si>
    <t>SOMME OCCORRENTI PER LA REGOLAZIONE CONTABILE DELLE QUOTE DI ENTRATE ERARIALI, RELATIVE ANCHE AD ANNI PRECEDENTI,RISCOSSE DALLA REGIONEFRIULI-VENEZIA GIULIA</t>
  </si>
  <si>
    <t>SOMME OCCORRENTI PER LA SOTTOSCRIZIONE DEL CAPITALE SOCIALE DELLA SOCIETA' COSTITUITA PER ASSICURARE LA SALVAGUARDIA DELLA STABILITA' FINANZIARIA DELL'AREA EURO</t>
  </si>
  <si>
    <t>SOMME OCCORRENTI PER LA SOTTOSCRIZIONE DEL PATRIMONIO INZIALE DELLA CASSA PER I SERVIZI ENERGETICI ED AMBIENTALI (CSEA)</t>
  </si>
  <si>
    <t>SOMME OCCORRENTI PER LA SOTTOSCRIZIONE E IL VERSAMENTO DEL CAPITALE SOCIALE DELLA DIFESA SERVIZI SPA"</t>
  </si>
  <si>
    <t>SOMME OCCORRENTI PER L'ATTUAZIONE DEI PIANI NAZIONALI DI SETTORE E DEL PROGRAMMA QUADRO FINALIZZATO A FAVORIRE LA GESTIONE FORESTALE SOSTENIBILE E A VALORIZZARE LA MULTIFUNZIONALITA' DEGLI ECOSISTEMI FORESTALI</t>
  </si>
  <si>
    <t>SOMME OCCORRENTI PER LE ATTIVITA' DI ASSISTENZA TECNICA E DI SUPPORTO AI FINI DELLA PROGETTAZIONE, DELLA COERENZA PROGRAMMATICA DEI PROGETTI DI INVESTIMENTO E DELL'ACCELERAZIONE DEGLI INTERVENTI PER TUTTE LE AREE DEPRESSE DEL TERRITORIO NAZIONALE</t>
  </si>
  <si>
    <t>SOMME OCCORRENTI PER L'ESECUZIONE DI SENTENZE PASSATE IN GIUDICATO E PER LE REGOLAZIONI FINANZIARIE, ECONOMICHE E CONTRIBUTIVE RIGUARDANTI IL PERSONALE DELLA CESSATA AGENZIA PER IL MEZZOGIORNO ED ENTI COLLEGATI DISPOSIZIONI IN MATERIA DI PRIVATIZZAZIONE, LIQUIDAZIONE E FINANZIAMENTO DI ENTI PUBBLICI</t>
  </si>
  <si>
    <t>SOMME OCCORRENTI PER MISURE SPECIALI DI TUTELA E FRUIZIONE DEI SITI ITALIANI DI INTERESSE CULTURALE, PAESAGGISTICO E AMBIENTALE, INSERITI NELLA \LISTA DEL PATRIMONIO MONDIALE\", POSTI SOTTO LA TUTELA DELL'UNESCO"</t>
  </si>
  <si>
    <t>SOMME PER ASSICURARE LA CONTINUITA' OPERATIVA DELL'AZIENDA FERROVIE DEL SUD EST NELLE MORE DELL'ATTUAZIONE DEL PIANO INDUSTRIALE DI RISANAMENTO</t>
  </si>
  <si>
    <t>SOMME PER IL PERSONALE APPARTENENTE AD ALTRI COMPARTI, ASSEGNATO TEMPORANEAMENTE AD AMMINISTRAZIONI DELLO STATO, CHE VENGONO RIMBORSATE ALLE AMMINISTRAZIONI PUBBLICHE DI PROVENIENZA</t>
  </si>
  <si>
    <t>SOMME PER IL SOSTEGNO DEI TERRITORI SOGGETTI A DANNI CONSEGUENTI ALLE LIMITAZIONI IMPOSTE DALLE ATTIVITA' OPERATIVE MILITARI DI CUI ALLA RISOLUZIONE ONU N. 1973.</t>
  </si>
  <si>
    <t>SOMME PER LA REALIZZAZIONE DI INTERVENTI DI EDILIZIA PUBBLICA CONNESSA AL FINANZIAMENTO DEGLI INVESTIMENTI E ALLO SVILUPPO INFRASTRUTTURALE DI CUI ALL'ARTICOLO 1, COMMA 140 DELLA LEGGE N. 232/2016.</t>
  </si>
  <si>
    <t>SOMME PER LA REALIZZAZIONE DI UNA PIATTAFORMA DIGITALE PER LA FRUIZIONE DEL PATRIMONIO CULTURALE E DI SPETTACOLI</t>
  </si>
  <si>
    <t>SOMME PER LA SPERIMENTAZIONE SU STRADA DELLE SOLUZIONI SMART ROAD E DI GUIDA CONNESSA ED AUTOMATICA</t>
  </si>
  <si>
    <t>SOMME PER L'INCENTIVAZIONE DELL'ADEGUAMENTO DELL'OFFERTA DELLE IMPRESE TURISTICO-RICETTIVE E DELLA PROMOZIONE DI FORME DI TURISMO ECOCOMPATIBILE</t>
  </si>
  <si>
    <t>SOMME PER L'UFFICIO SPECIALE DELLA CITTA' DELL'AQUILA E PER L'UFFICIO SPECIALE DEI RESTANTI COMUNI DEL CRATERE DESTINATE ALL'ASSUNZIONE DI PERSONALE A TEMPO DETERMINATO</t>
  </si>
  <si>
    <t>SOMME PER L'UFFICIO SPECIALE DELLA CITTÀ DELL'AQUILA E PER L'UFFICIO SPECIALE DEI RESTANTI COMUNI DEL CRATERE DESTINATE ALL'ASSUNZIONE DI PERSONALE A TEMPO INDETERMINATO</t>
  </si>
  <si>
    <t>SOMME PER SPECIALI EROGAZIONI IN FAVORE DEI FAMILIARI DELLE VITTIME E IN FAVORE DEI SUPERSTITI DEL DISASTRO FERROVIARIO DELLA VAL VENOSTA</t>
  </si>
  <si>
    <t>SOMME PROVENIENTI DAI RISPARMI DI SPESA DERIVANTI DALLA RIDUZIONE DEI CONTRIBUTI AI PARTITI POLITICI PER L'ANNO 2013 DA DESTINARE AD INTERVENTI CONSEGUENTI AI DANNI PROVOCATI DA EVENTI SISMICI E CALAMITA' NATURALI CHE HANNO COLPITO IL TERRITORIO NAZIONALE A PARTIRE DAL 1 GENNAIO 2009</t>
  </si>
  <si>
    <t>SOMME QUANTIFICATE IN ESITO AL RIACCERTAMENTO STRAORDINARIO DEI RESIDUI PASSIVI AI SENSI DELL'ART.49, COMMA 2, LETTERA C) DEL DECRETO-LEGGE N. 66/2014, DESTINATE AL RIPIANO DEI DEBITI NEI CONFRONTI DEGLI ENTI PREVIDENZIALI</t>
  </si>
  <si>
    <t>SOMME QUANTIFICATE IN ESITO AL RIACCERTAMENTO STRAORDINARIO DEI RESIDUI PASSIVI AI SENSI DELL'ART.49, COMMA 2, LETTERA C) DEL DECRETO-LEGGE N. 66/2014, DESTINATE ALLA TESORERIA PER IL RIPIANO DELLE ANTICIPAZIONI CONCESSE ALL'INPS</t>
  </si>
  <si>
    <t>SOMME RECUPERATE A SEGUITO DI INTERVENTI A TUTELA DELL'AMBIENTE MARINO CONSEGUENTI A DANNI PROVOCATI DA TERZI DESTINATE NUOVAMENTE NELL'AMBITO DELLA PREVENZIONE E LOTTA ALL'INQUINAMENTO MARINO DA IDROCARBURI E SOSTANZE TOSSICO NOCIVE</t>
  </si>
  <si>
    <t>SOMME RECUPERATE DALL'EX AAMS NEI CONFRONTI DELL'INPS PER QUOTE DI PENSIONI CORRISPOSTE AL PERSONALE OPERAIO DA VERSARE ALL'ENTRATA.</t>
  </si>
  <si>
    <t>SOMME RELATIVE AL FINANZIAMENTO DEI SERVIZI DI TRASPORTI AGGIUNTIVI PER FRONTEGGIARE LE CRITICITA' TRASPORTISTICHE CONSEGUENTI AL CROLLO DEL TRATTO \PONTE MORANDI\""</t>
  </si>
  <si>
    <t>SOMME RESTITUITE ALL'AMMINISTRAZIONE IN CORRISPONDENZA DEI VERSAMENTI EFFETTUATI ALL'ENTRATA DEL BILANCIO DELLO STATO, ENTRO IL MESE DI GENNAIO 2006, A VALERE SULLE CONTABILITA' SPECIALI E SUI CONTI CORRENTI APERTI PRESSO LA TESORERIA CENTRALE, ALIMENTATI CON FONDI DEL BILANCIO DELLO STATO, PER ESSERE RIASSEGNATE AI PERTINENTI CONTI DI TESORERIA.</t>
  </si>
  <si>
    <t>SOMME VERSATE DAI PRODUTTORI DI LATTE IN RELAZIONE ALLA RATEIZZAZIONE ANNUALE DEL PRELIEVO SUPPLEMENTARE NEL SETTORE LATTIERO DA DESTINARE AD ESTINZIONE DELLE ANTICIPAZIONI DI TESORERIA</t>
  </si>
  <si>
    <t>SOVVENZIONE ALL'ISTITUTO AGRONOMICO PER L'OLTREMARE IN APPLICAZIONE DEL BIENNIO ECONOMICO DEL CCNL</t>
  </si>
  <si>
    <t>SOVVENZIONE ALL'ISTITUTO AGRONOMICO PER L'OLTREMARE PER CORRISPONDERE LA QUOTA VARIABILE DEL FONDO UNICO D'AMMINISTRAZIONE</t>
  </si>
  <si>
    <t>SPECIALE ELARGIZIONE ED ASSEGNI VITALIZI (SPECIALE E NON) IN FAVORE DELLE VITTIME DEL DOVERE E DI DIPENDENTI PUBBLICI - DI CUI ALLA LEGGE 23 DICEMBRE 2005, N. 266, E RELATIVO REGOLAMENTO DI ATTUAZIONE, D.P.R. 7 LUGLIO 2006, N. 243 - CHE ABBIANO SUBITO UN'INVALIDITA' PERMANENTE IN ATTIVITA' DI SERVIZIO O NELL'ESPLETAMENTO DELLE FUNZIONI D'ISTITUTO, OPPURE, QUALORA SIANO DECEDUTI, IN FAVORE DEI LORO FAMILIARI SUPERSTITI. RILIQUIDAZIONE DELLE SPECIALI ELARGIZIONI PER VITTIME DEL DOVERE O LORO FAMILIARI SUPERSTITI, PER EVENTI ANTERIORI AL 1 GENNAIO 2003.</t>
  </si>
  <si>
    <t>SPECIALE ELARGIZIONE ED ASSEGNI VITALIZI (SPECIALE E NON) IN FAVORE DELLE VITTIME DEL TERRORISMO, DELLA CRIMINALITA' ORGANIZZATA, APPARTENENTE A FORZE DI POLIZIA, VIGILI URBANI ED A QUALSIASI PERSONA CHE, LEGALMENTE RICHIESTA, ABBIA PRESTATO ASSISTENZA AD UFFICIALI ED AGENTI DI POLIZIA GIUDIZIARIA O AD ALTRA AUTORITA' UFFICIALI ED AGENTI DI PUBBLICA SICUREZZA, NONCHE' DEI LORO FAMILIARI SUPERSTITI. ELARGIZIONE AI CADUTI PER SERVIZIO. CONTRIBUTO PER LE SPESE FUNERARIE DEL PERSONALE DELLA POLIZIA DI STATO DECEDUTO IN SERVIZIO</t>
  </si>
  <si>
    <t>SPECIALE ELARGIZIONE IN FAVORE DELLE FAMIGLIE DEGLI APPARTENENTI AL PERSONALE DELLA GIUSTIZIA MINORILE VITTIME DEL DOVERE. SPECIALE ELARGIZIONE IN FAVORE DEL PREDETTO PERSONALE CHE ABBIA RIPORTATO UNA INVALIDITA' PERMANENTE NON INFERIORE ALL'80% DELLA CAPACITA' LAVORATIVA O CHE COMPORTI COMUNQUE LA CESSAZIONE DEL RAPPORTO D'IMPIEGO. SPESE PER LE ONORANZE FUNEBRI DEGLI APPARTENENTI ALLA GIUSTIZIA MINORILE CADUTI NELL'ADEMPIMENTO DEL DOVERE.</t>
  </si>
  <si>
    <t>SPECIALE ELARGIZIONE IN FAVORE DELLE FAMIGLIE DEGLI APPARTENENTI AL PERSONALE DELL'AMMINISTRAZIONE PENITENZIARIA, VITTIME DEL DOVERE.SPECIALE ELARGIZIONE IN FAVORE DEL PREDETTO PERSONALE CHE ABBIA RIPORTATO UNA INVALIDITA' PERMANENTE NON INFERIORE ALL'8O% DELLA CAPACITA' LAVORATIVA O CHE COMPORTI COMUNQUE LA CESSAZIONE DEL RAPPORTO D'IMPIEGO.SPESE PER LE ONORANZE FUNEBRI DEGLI APPARTENENTI ALL'AMMINISTRAZIONE PENITENZIARIA CADUTI NELL'ADEMPIMENTO DEL DOVERE.</t>
  </si>
  <si>
    <t>SPECIALE ELARGIZIONE IN FAVORE DELLE FAMIGLIE DEI CITTADINI ITALIANI, DEI CITTADINI STRANIERI E DEGLI APOLIDI CHE ABBIANO PERDUTO LA VITA A CAUSA DI AZIONI TERRORISTICHE, ASSEGNO VITALIZIO ED ALTRE PROVVIDENZE</t>
  </si>
  <si>
    <t>SPECIALE ELARGIZIONE IN FAVORE DELLE VITTIME DEL DOVERE E DI DIPENDENTI PUBBLICI, DECEDUTI O CHE ABBIANO SUBITO UN'INVALIDITA' PERMANENTE IN ATTIVITA' DI SERVIZIO O NELL'ESPLETAMENTO DELLE FUNZIONI DI ISTITUTO</t>
  </si>
  <si>
    <t>SPESA FINALIZZATA AL COLLEGAMENTO STRADALE VELOCE TRA L'AUTOSTRADA A/4 E L'AREA DELLA ZONA PRODUTTIVA NEL COMUNE DI MANZANO.</t>
  </si>
  <si>
    <t>SPESA PER LA REALIZZAZIONE DEL SISTEMA MOSE</t>
  </si>
  <si>
    <t>SPESA PER LA RISTRUTTURAZIONE DEL QUARTIERE GENERALE DEL CONSIGLIO ATLANTICO A BRUXELLES</t>
  </si>
  <si>
    <t>SPESA PER L'AVVIO DI UN PROGRAMMA STRAORDINARIO DI EDILIZIA PENITENZIARIA AL FINE DI FRONTEGGIARE L'EMERGENZA CON L'ADEGUAMENTO INFRASTRUTTURALE DEGLI EDIFICI ESISTENTI O LA REALIZZAZIONE DI NUOVI EDIFICI.</t>
  </si>
  <si>
    <t>SPESA PER PROVVEDERE AGLI INTERVENTI DI NATURA STATICA E STRUTTURALE, DI MANUTENZIONE STRAORDINARIA, DI RESTAURO E DI IMPIANTI DI APPARECCHIATURE TECNICHE SUL PATRIMONIO STORICO, ARTISTICO, MONUMENTALE, ARCHEOLOGICO, LIBRARIO E ARCHIVISTICO DEI COMUNI DELLE ZONE DEL BELICE DISTRUTTE DAL TERREMOTO DEL GENNAIO 1968</t>
  </si>
  <si>
    <t>SPESE A FAVORE DEGLI IMPRENDITORI ITTICI E DELLE AZIENDE CHE SVOLGONO ATTIVITA' CONNESSE A QUELLE DI PESCA</t>
  </si>
  <si>
    <t>SPESE A FAVORE DI SOGGETTI DI CUI AGLI ARTICOLI 16 E 17 DEL DECRETO LEGISLATIVO 26 MAGGIO 2004, N. 154, PER LE AZIONI DI SVILUPPO DELLA CONCORRENZA E DELLA PESCA</t>
  </si>
  <si>
    <t>SPESE A FAVORE DI SOGGETTI DI CUI AGLI ARTICOLI 16 E 17 DEL DECRETO LEGISLATIVO 26 MAGGIO 2004, N.154, PER LE AZIONI DI SVILUPPO DELLA CONCORRENZA E DELLA PESCA</t>
  </si>
  <si>
    <t>SPESE A FAVORE DI SOGGETTI DI CUI ALL' ARTICOLO 18 DEL DECRETO LEGISLATIVO 26 MAGGIO 2004, N. 154, PER LE AZIONI DI SOSTEGNO DELL' OCCUPAZIONE NEL SETTORE DELLA PESCA</t>
  </si>
  <si>
    <t>SPESE CONNESSE AI PIANI DI RIASSETTO ORGANIZZATIVO, ECONOMICO, FINANZIARIO E PATRIMONIALE DELLE CITTA' METROPOLITANE, DELLE PROVINCE E DELLE REGIONI A STATUTO ORDINARIO.</t>
  </si>
  <si>
    <t>SPESE CONNESSE AL TRATTATO GENERALE DI AMICIZIA E COOPERAZIONE PRIVILEGIATE TRA LA REPUBBLICA ITALIANA E LA REPUBBLICA ARGENTINA</t>
  </si>
  <si>
    <t>SPESE CONNESSE ALLA GESTIONE , VIGILANZA E CONTROLLO DEL SETTORE IPPICO</t>
  </si>
  <si>
    <t>SPESE CONNESSE ALLA REALIZZAZIONE DELLE ATTIVITA' DI ANALISI E VALUTAZIONE DELLA SPESA</t>
  </si>
  <si>
    <t>SPESE CONNESSE ALL'ACCERTAMENTO DELLE VIOLAZIONI PUNIBILI CON SANZIONI AMMINISTRATIVE, ALLE INCHIESTE AMMINISTRATIVE PER GLI INFORTUNI SUL LAVORO, AL FUNZIONAMENTO DELLE COMMISSIONI E DEI COLLEGI DI CONCILIAZIONE</t>
  </si>
  <si>
    <t>SPESE CONNESSE ALL'ATTIVITA' DEL CORPO FORESTALE NELLA PREVENZIONE E LOTTA AGLI INCENDI BOSCHIVI E NEGLI INTERVENTI DI PROTEZIONE CIVILE</t>
  </si>
  <si>
    <t>SPESE CONNESSE ALL'ATTIVITA' DI POLIZIA AMBIENTALE E FORESTALE DEL CORPO FORESTALE DELLO STATO</t>
  </si>
  <si>
    <t>SPESE CONNESSE ALL'ATTUAZIONE DEI PROGRAMMI E REGOLAMENTI DELLA CE IN MATERIA DI MONITORAGGIO DELLE FORESTE E DELLE INTERAZIONI AMBIENTALI IVI COMPRESE SPESE CONNESSE ALLA MATERIA DI TUTELA AMBIENTALE</t>
  </si>
  <si>
    <t>SPESE CONNESSE ALL'ATTUAZIONE DEL PROGRAMMA IN RELAZIONE AGLI STRUMENTI ASSICURATIVO-FINANZIARI, STATO DELLE RICERCHE E METODI DI DIVULGAZIONE DELLE STESSE</t>
  </si>
  <si>
    <t>SPESE CONNESSE ALLE ESIGENZE DI MONITORAGGIO DEGLI ANDAMENTI DI FINANZA PUBBLICA NONCHE' AL PROCESSO DI RAZIONALIZZAZIONE DEI RELATIVI SERVIZI.</t>
  </si>
  <si>
    <t>SPESE CONNESSE ALLE REGOLAZIONI CONTABILI DELLA GESTIONE DEL GIOCO DEL LOTTO RELATIVE AGLI ANNI PREGRESSI</t>
  </si>
  <si>
    <t>SPESE CONNESSE ALLO SVOLGIMENTO DI TUTTE LE FUNZIONI E LE ATTIVITA' GIA' SVOLTE DAL SOPPRESSO ENTE TEATRALE ITALIANO, INCLUSE QUELLE RELATIVE ALLE RISORSE UMANE E STRUMENTALI</t>
  </si>
  <si>
    <t>SPESE CONNESSE ALLO SVOLGIMENTO DI TUTTE LE FUNZIONI E LE ATTIVITA' GIA' SVOLTE DAL SOPPRESSO ISTITUTO SUPERIORE PER LA PREVENZIONE E LA SICUREZZA DEL LAVORO (ISPESL), INCLUSE QUELLE RELATIVE ALLE RISORSE UMANE E STRUMENTALI.</t>
  </si>
  <si>
    <t>SPESE CONNESSE CON GLI IMPEGNI DERIVANTI DAL SEMESTRE DI PRESIDENZA ITALIANA DELL'U.E. PER L'ANNO 2014 NONCHE' QUELLE RELATIVE AL FUNZIONAMENTO DELLA APPOSITA DELEGAZIONE.</t>
  </si>
  <si>
    <t>SPESE CONNESSE CON LA CONCESSIONE DELL'ASSEGNO PER I FIGLI NATI NELL'ANNO 2005 E PER I SECONDI ED ULTERIORI FIGLI, PER ORDINE DI NASCITA, NATI NELL'ANNO 2006, OVVERO ADOTTATI</t>
  </si>
  <si>
    <t>SPESE CONNESSE CON L'ATTUAZIONE DELLE INIZIATIVE E DEGLI INTERVENTI DI COLLABORAZIONE CON I PAESI DELL'EUROPA CENTRALE ED ORIENTALE, IVI COMPRESE LE SPESE EVENTUALMENTE PREVISTE O COMUNQUE DERIVANTI DA CONVENZIONI, CONTRATTI, CAPITOLATI TIPO E/O DISCIPLINARI RELATIVI ALLE SUDDETTE INIZIATIVE ED INTERVENTI.</t>
  </si>
  <si>
    <t>SPESE CONNESSE CON L'ESECUZIONE DELL'ACCORDO TRA IL GOVERNO DELLA REPUBBLICA ITALIANA ED IL GOVERNO DELLA REPUBBLICA CECA PER LO SVILUPPO DELLA COOPERAZIONE ECONOMICA, FATTO A PRAGA IL 4 NOVEMBRE 1997</t>
  </si>
  <si>
    <t>SPESE CONNESSE CON LO STOCCAGGIO E LA DISTRUZIONE DI MUNIZIONI A GRAPPOLO E DELLE SUBMUNIZIONI ESPLOSIVE, IN ESECUZIONE DELLA CONVENZIONE DI OSLO DEL 30 MAGGIO 2008</t>
  </si>
  <si>
    <t>SPESE DA CORRISPONDERE ALL' INPS PER L' EROGAZIONE DEI BENEFICI CONNESSI AL DIRITTO DI SOGGIORNO DEI CITTADINI UE E DEI LORO FAMILIARI NEL TERRITORIO DEGLI STATI MEMBRI</t>
  </si>
  <si>
    <t>SPESE DA DESTINARE AD INIZIATIVE PER LA LOTTA ALLA CONTRAFFAZIONE</t>
  </si>
  <si>
    <t>SPESE DELLA EX SCUOLA SUPERIORE PER LA FORMAZIONE E LA SPECIALIZZAZIONE DEI DIRIGENTI DELLA PUBBLICA AMMINISTRAZIONE LOCALE</t>
  </si>
  <si>
    <t>SPESE DERIVANTI DALLA PARTECIPAZIONE DELLO STATO NELL' ATTIVITA' DI VALORIZZAZIONE DELLE AREE IN USO ALLA SOCIETA' EXPO S.P.A.</t>
  </si>
  <si>
    <t>SPESE DERIVANTI DALLE RATIFICHE DI ACCORDI CON PAESI ED ORGANISMI ESTERI</t>
  </si>
  <si>
    <t>SPESE DERIVANTI DALL'ESECUZIONE DELLA CONVENZIONE TRA L'ITALIA E LA SVIZZERA CONCERNENTE LA PROTEZIONE DELLE ACQUE ITALO-SVIZZERE DALL'INQUINAMENTO, FIRMATA A ROMA IL 20 APRILE 1972.</t>
  </si>
  <si>
    <t>SPESE DERIVANTI DALL'ISTITUZIONE DELL'AUTORITA' DI REGOLAZIONE DEI TRASPORTI E PER IL SUO FUNZIONAMENTO</t>
  </si>
  <si>
    <t>SPESE DESTINATE AL SETTORE DELLA NAUTICA DA DIPORTO PER IL FINANZIAMENTO DI PROGRAMMI DI STUDIO E RICERCA</t>
  </si>
  <si>
    <t>SPESE DESTINATE AL SETTORE MARITTIMO E DELLA NAUTICA DA DIPORTO PER IL FINANZIAMENTO DI PROGRAMMI E PROGETTI DI STUDIO, RICERCA E INNOVAZIONE</t>
  </si>
  <si>
    <t>SPESE DESTINATE ALLA RAZIONALIZZAZIONE DEL SERVIZIO ISPETTIVO OPERANTE SULL'INTERO TERRITORIO NAZIONALE E PER IL CONTRASTO DEL LAVORO SOMMERSO ED IRREGOLARE</t>
  </si>
  <si>
    <t>SPESE DI AMMINISTRAZIONE, DI MANUTENZIONE, DI VERIFICA E DI DELIMITAZIONE DEI BENI DEMANIALI E PATRIMONIALI. ACQUISTO DI MACCHINE ED ATTREZZATURE OCCORRENTI PER LE CONDUZIONI AGRICOLE DIRETTE. SPESE DI CUSTODIA GIUDIZIARIA PER I VEICOLI CONFISCATI.</t>
  </si>
  <si>
    <t>SPESE DI COMMISSIONE, DI CAMBIO ED ALTRE RELATIVE AI PAGAMENTI, AL MOVIMENTO DI FONDI E DI EFFETTI ED ALLA NEGOZIAZIONE DI TITOLI ALL'ESTERO</t>
  </si>
  <si>
    <t>SPESE DI FUNZIONAMENTO CONNESSE CON L'ORGANIZZAZIONE DA PARTE DELLE FORZE ARMATE DI CORSI DI FORMAZIONE A CARATTERE TEORICO PRATICO - STAGE DIFESA</t>
  </si>
  <si>
    <t>SPESE DI FUNZIONAMENTO DEL "MONITORING TRUSTEE" ISTITUITO IN ATTUAZIONE DELLA DECISIONE DELLA COMMISSIONE EUROPEA DEL 12 NOVEMBRE 2008</t>
  </si>
  <si>
    <t>SPESE DI FUNZIONAMENTO DEL CENTRO DI FORMAZIONE E STUDI - FORMEZ</t>
  </si>
  <si>
    <t>SPESE DI FUNZIONAMENTO DEL CENTRO INTERNAZIONALE - RADIO MEDICO C.I.R.M.</t>
  </si>
  <si>
    <t>SPESE DI FUNZIONAMENTO DEL CONSIGLIO DI GIUSTIZIA AMMINISTRATIVA DELLA REGIONE SICILIA</t>
  </si>
  <si>
    <t>SPESE DI FUNZIONAMENTO DEL DIGITPA</t>
  </si>
  <si>
    <t>SPESE DI FUNZIONAMENTO DEL DIPARTIMENTO DELLA PROTEZIONE CIVILE</t>
  </si>
  <si>
    <t>SPESE DI FUNZIONAMENTO DEL MUSEO DELL'AUDIOVISIVO</t>
  </si>
  <si>
    <t>SPESE DI FUNZIONAMENTO DEL NUCLEO DI VALUTAZIONE E VERIFICA DEGLI INVESTIMENTI PUBBLICI, IVI COMPRESI I COMPENSI A COMPONENTI ESTRANEI ALLA PUBBLICA AMMINISTRAZIONE.</t>
  </si>
  <si>
    <t>SPESE DI FUNZIONAMENTO DELL' AUTORITA' GARANTE DELLA CONCORRENZA E DEL MERCATO</t>
  </si>
  <si>
    <t>SPESE DI FUNZIONAMENTO DELL' E.N.I.T. - AGENZIA NAZIONALE DEL TURISMO</t>
  </si>
  <si>
    <t>SPESE DI FUNZIONAMENTO DELL' ENTE NAZIONALE PER L'AVIAZIONE CIVILE</t>
  </si>
  <si>
    <t>SPESE DI FUNZIONAMENTO DELLA COMMISSIONE DI GARANZIA PER L'ATTIVAZIONE DELLA LEGGE SULLO SCIOPERO DEI SERVIZI PUBBLICI</t>
  </si>
  <si>
    <t>SPESE DI FUNZIONAMENTO DELLA COMMISSIONE NAZIONALE PER LE SOCIETA' E LA BORSA</t>
  </si>
  <si>
    <t>SPESE DI FUNZIONAMENTO DELLA CORTE DEI CONTI</t>
  </si>
  <si>
    <t>SPESE DI FUNZIONAMENTO DELLA PRESIDENZA DEL CONSIGLIO DEI MINISTRI</t>
  </si>
  <si>
    <t>SPESE DI FUNZIONAMENTO DELLA SCUOLA NAZIONALE DELL'AMMINISTRAZIONE</t>
  </si>
  <si>
    <t>SPESE DI FUNZIONAMENTO DELLA SCUOLA SUPERIORE DELLA PUBBLICA AMMINISTRAZIONE</t>
  </si>
  <si>
    <t>SPESE DI FUNZIONAMENTO DELLA SCUOLA SUPERIORE DELL'ECONOMIA E DELLE FINANZE</t>
  </si>
  <si>
    <t>SPESE DI FUNZIONAMENTO DELLA SEGRETERIA TECNICA PER LE AREE PROTETTE MARINE, DEL COMITATO DI PILOTAGGIO DELL'ACCORDO PER LA CREAZIONE DEL SANTUARIO DEI MAMMIFERI MARINI NONCHE' PER CONSIGLI, COMITATI E COMMISSIONI</t>
  </si>
  <si>
    <t>SPESE DI FUNZIONAMENTO DELLA SOCIETA' DI GESTIONE DEL RISPARMIO O DELLE SOCIETA' A CUI SONO CONFERITI O TRASFERITI BENI IMMOBILI DELLO STATO AD USO DIVERSO DA QUELLO RESIDENZIALE</t>
  </si>
  <si>
    <t>SPESE DI FUNZIONAMENTO DELLA SOPPRESSA SCUOLA SUPERIORE DELL'ECONOMIA E DELLE FINANZE</t>
  </si>
  <si>
    <t>SPESE DI FUNZIONAMENTO DELL'AGENZIA - ICE PER LA PROMOZIONE ALL'ESTERO E L'INTERNAZIONALIZZAZIONE DELLE IMPRESE ITALIANE</t>
  </si>
  <si>
    <t>SPESE DI FUNZIONAMENTO DELL'AGENZIA NAZIONALE PER I GIOVANI</t>
  </si>
  <si>
    <t>SPESE DI FUNZIONAMENTO DELL'AGENZIA NAZIONALE PER LA SICUREZZA DEL VOLO</t>
  </si>
  <si>
    <t>SPESE DI FUNZIONAMENTO DELL'AGENZIA PER LA COESIONE TERRITORIALE</t>
  </si>
  <si>
    <t>SPESE DI FUNZIONAMENTO DELL'AGENZIA PER LE EROGAZIONI IN AGRICOLTURA</t>
  </si>
  <si>
    <t>SPESE DI FUNZIONAMENTO DELL'AGENZIA PER L'ITALIA DIGITALE</t>
  </si>
  <si>
    <t>SPESE DI FUNZIONAMENTO DELL'AUTORITA' PER LA VIGILANZA SUI CONTRATTI PUBBLICI DI LAVORI, SERVIZI FORNITURE</t>
  </si>
  <si>
    <t>SPESE DI FUNZIONAMENTO DELL'ENTE NAZIONALE ITALIANO DEL TURISMO</t>
  </si>
  <si>
    <t>SPESE DI FUNZIONAMENTO DELL'ISTITUTO NAZIONALE DI STATISTICA</t>
  </si>
  <si>
    <t>SPESE DI FUNZIONAMENTO DELL'ISTITUTO NAZIONALE PER IL COMMERCIO ESTERO IN ITALIA E ALL'ESTERO</t>
  </si>
  <si>
    <t>SPESE DI FUNZIONAMENTO DELL'ORGANO DI CONTROLLO DEGLI ENTI NON COMMERCIALI E DELLE ONLUS</t>
  </si>
  <si>
    <t>SPESE DI FUNZIONAMENTO DELL'UFFICIO DELL'AUTORITA' GARANTE PER L'INFANZIA E L'ADOLESCENZA</t>
  </si>
  <si>
    <t>SPESE DI FUNZIONAMENTO DELL'UFFICIO DELL'AUTORITA' PER LE GARANZIE NELLE COMUNICAZIONI</t>
  </si>
  <si>
    <t>SPESE DI FUNZIONAMENTO DELL'UFFICIO DI PIANO PER LA SALVAGUARDIA DI VENEZIA E DELLA SUA LAGUNA</t>
  </si>
  <si>
    <t>SPESE DI FUNZIONAMENTO DIRETTAMENTE CONNESSE CON L'ESERCIZIO DELL'ATTIVITÀ ISTITUZIONALE DELL'UAMA, IVI COMPRESE LE SPESE DI MISSIONE, IN ITALIA ED ALL'ESTERO, DEL PERSONALE IN SERVIZIO PRESSO LA STRUTTURA MEDESIMA</t>
  </si>
  <si>
    <t>SPESE DI FUNZIONAMENTO PER LA REALIZZAZIONE DEL PROGETTO \GRANDE POMPEI\""</t>
  </si>
  <si>
    <t>SPESE DI FUNZIONAMENTO PER L'ATTUAZIONE DEI PROGETTI RELATIVI ALLE AZIONI COMUNI REALIZZATE IN APPLICAZIONE DEL REGOLAMENTO (CE) N. 2006/2004</t>
  </si>
  <si>
    <t>SPESE DI FUNZIONAMENTO PER L'ISTITUTO SUPERIORE PER LA PROTEZIONE E LA RICERCA AMBIENTALE</t>
  </si>
  <si>
    <t>SPESE DI FUNZIONAMENTO RELATIVE ALL'ATTIVITA' GIA' DI COMPETENZA DELLA SOPPRESSA AGENZIA PER LO SVILUPPO DEL SETTORE IPPICO</t>
  </si>
  <si>
    <t>SPESE DI INVESTIMENTO PER L'ATTUAZIONE DELLE COLLABORAZIONI INTERNAZIONALI E DELLE INTESE OPERATIVE DIRETTE AL CONTRASTO DELL'IMMIGRAZIONE CLANDESTINA. SPESE PER L'AMMODERNAMENTO TECNOLOGICO FINALIZZATO AL CONTRASTO DELL'IIMIGRAZIONE CLANDESTINA E ALL'ATTUAZIONE DELLE COLLABORAZIONI INTERNAZIONALI</t>
  </si>
  <si>
    <t>SPESE DI MANTENIMENTO A NUMERO DI MEZZI, SISTEMI D'ARMA E RELATIVO MUNIZIONAMENTO E SISTEMI C4-ISTAR E IMPIANTI DI TELECOMUNICAZIONI NONCHE' DELLE SCORTE E MATERIALI</t>
  </si>
  <si>
    <t>SPESE DI MANTENIMENTO A NUMERO DI MOBILI, MACCHINARI, ATTREZZATURE E IMPIANTI DEGLI STABILIMENTI DI LAVORO, BASI, OFFICINE E UFFICI</t>
  </si>
  <si>
    <t>SPESE DI NATURA OBBLIGATORIA DA ASSEGNARE AL CONSIGLIO PER LA RICERCA E LA SPERIMENTAZIONE IN AGRICOLTURA</t>
  </si>
  <si>
    <t>SPESE DI NATURA OBBLIGATORIA DA ASSEGNARE AL CONSIGLIO PER LA RICERCA IN AGRICOLTURA E L'ANALISI DELL'ECONOMIA AGRARIA</t>
  </si>
  <si>
    <t>SPESE DI NATURA OBBLIGATORIA DEL CENTRO DI FORMAZIONE E STUDI - FORMEZ</t>
  </si>
  <si>
    <t>SPESE DI NATURA OBBLIGATORIA DEL CENTRO INTERNAZIONALE RADIO-MEDICO C.I.R.M.</t>
  </si>
  <si>
    <t>SPESE DI NATURA OBBLIGATORIA DEL CONSIGLIO DI GIUSTIZIA AMMINISTRATIVA DELLA REGIONE SICILIA</t>
  </si>
  <si>
    <t>SPESE DI NATURA OBBLIGATORIA DEL CONSIGLIO DI STATO E TRIBUNALI AMMINISTRATIVI REGIONALI</t>
  </si>
  <si>
    <t>SPESE DI NATURA OBBLIGATORIA DEL CONSIGLIO NAZIONALE DELL'ECONOMIA E DEL LAVORO</t>
  </si>
  <si>
    <t>SPESE DI NATURA OBBLIGATORIA DEL CONSIGLIO SUPERIORE DELLA MAGISTRATURA</t>
  </si>
  <si>
    <t>SPESE DI NATURA OBBLIGATORIA DEL DIGITPA</t>
  </si>
  <si>
    <t>SPESE DI NATURA OBBLIGATORIA DEL DIPARTIMENTO DELLA PROTEZIONE CIVILE</t>
  </si>
  <si>
    <t>SPESE DI NATURA OBBLIGATORIA DELL' E.N.I.T. - AGENZIA NAZIONALE DEL TURISMO</t>
  </si>
  <si>
    <t>SPESE DI NATURA OBBLIGATORIA DELL' ENTE NAZIONALE PER L'AVIAZIONE CIVILE</t>
  </si>
  <si>
    <t>SPESE DI NATURA OBBLIGATORIA DELLA CORTE DEI CONTI</t>
  </si>
  <si>
    <t>SPESE DI NATURA OBBLIGATORIA DELLA PRESIDENZA DEL CONSIGLIO DEI MINISTRI</t>
  </si>
  <si>
    <t>SPESE DI NATURA OBBLIGATORIA DELLA SCUOLA NAZIONALE DELL'AMMINISTRAZIONE</t>
  </si>
  <si>
    <t>SPESE DI NATURA OBBLIGATORIA DELLA SCUOLA SUPERIORE DELLA PUBBLICA AMMINISTRAZIONE</t>
  </si>
  <si>
    <t>SPESE DI NATURA OBBLIGATORIA DELLA SCUOLA SUPERIORE DELL'ECONOMIA E DELLE FINANZE</t>
  </si>
  <si>
    <t>SPESE DI NATURA OBBLIGATORIA DELLA SOPPRESSA SCUOLA SUPERIORE DELL'ECONOMIA E DELLE FINANZE</t>
  </si>
  <si>
    <t>SPESE DI NATURA OBBLIGATORIA DELL'AGENZIA - ICE PER LA PROMOZIONE ALL'ESTERO E L'INTERNAZIONALIZZAZIONE DELLE IMPRESE ITALIANE</t>
  </si>
  <si>
    <t>SPESE DI NATURA OBBLIGATORIA DELL'AGENZIA NAZIONALE PER I GIOVANI</t>
  </si>
  <si>
    <t>SPESE DI NATURA OBBLIGATORIA DELL'AGENZIA NAZIONALE PER LA SICUREZZA DEL VOLO</t>
  </si>
  <si>
    <t>SPESE DI NATURA OBBLIGATORIA DELL'AGENZIA PER LA COESIONE TERRITORIALE</t>
  </si>
  <si>
    <t>SPESE DI NATURA OBBLIGATORIA DELL'AGENZIA PER LE EROGAZIONI IN AGRICOLTURA (AGEA)</t>
  </si>
  <si>
    <t>SPESE DI NATURA OBBLIGATORIA DELL'AGENZIA PER L'ITALIA DIGITALE</t>
  </si>
  <si>
    <t>SPESE DI NATURA OBBLIGATORIA DELL'AGENZIA-ICE PER LA PROMOZIONE ALL'ESTERO E L'INTERNAZIONALIZZAZIONE DELLE IMPRESE</t>
  </si>
  <si>
    <t>SPESE DI NATURA OBBLIGATORIA DELL'ENTE NAZIONALE ITALIANO DEL TURISMO</t>
  </si>
  <si>
    <t>SPESE DI NATURA OBBLIGATORIA DELL'ISTITUTO NAZIONALE DI STATISTICA</t>
  </si>
  <si>
    <t>SPESE DI NATURA OBBLIGATORIA DELL'ISTITUTO NAZIONALE PER IL COMMERCIO ESTERO IN ITALIA E ALL'ESTERO</t>
  </si>
  <si>
    <t>SPESE DI NATURA OBBLIGATORIA DELL'UFFICIO DELL'AUTORITA' GARANTE PER L'INFANZIA E L'ADOLESCENZA</t>
  </si>
  <si>
    <t>SPESE DI NATURA OBBLIGATORIA IN FAVORE DELLA SCUOLA ARCHEOLOGICA ITALIANA IN ATENE</t>
  </si>
  <si>
    <t>SPESE DI NATURA OBBLIGATORIA PER ENTI, ISTITUTI, ASSOCIAZIONI, FONDAZIONI ED ALTRI ORGANISMI</t>
  </si>
  <si>
    <t>SPESE DI NATURA OBBLIGATORIA PER LA COMMISSIONE DI GARANZIA DELL'ATTUAZIONE DELLA LEGGE SULLO SCIOPERO NEI SERVIZI PUBBLICI ESSENZIALI</t>
  </si>
  <si>
    <t>SPESE DI NATURA OBBLIGATORIA PER L'AGENZIA ITALIANA DEL FARMACO</t>
  </si>
  <si>
    <t>SPESE DI NATURA OBBLIGATORIA PER L'AGENZIA PER I SERVIZI SANITARI REGIONALI</t>
  </si>
  <si>
    <t>SPESE DI NATURA OBBLIGATORIA PER L'ISTITUTO PER LO SVILUPPO DELLA FORMAZIONE PROFESSIONALE DEI LAVORATORI</t>
  </si>
  <si>
    <t>SPESE DI NATURA OBBLIGATORIA PER L'ISTITUTO SUPERIORE DI SANITA'</t>
  </si>
  <si>
    <t>SPESE DI NATURA OBBLIGATORIA PER L'ISTITUTO SUPERIORE PER LA PROTEZIONE E LA RICERCA AMBIENTALE</t>
  </si>
  <si>
    <t>SPESE DI OGNI GENERE RIGUARDANTI IL MANTENIMENTO, L'ASSISTENZA E LA RIEDUCAZIONE DEI DETENUTI</t>
  </si>
  <si>
    <t>SPESE DI ORGANIZZAZIONE E DI FUNZIONAMENTO DELLA DIREZIONE INVESTIGATIVA ANTIMAFIA</t>
  </si>
  <si>
    <t>SPESE DI PERSONALE CONNESSE CON IL CONCORSO DELLE FORZE ARMATE NEL CONTROLLO DEL TERRITORIO</t>
  </si>
  <si>
    <t>SPESE DI PERSONALE CONNESSE CON L'ORGANIZZAZIONE DA PARTE DELLE FORZE ARMATE DI CORSI DI FORMAZIONE A CARATTERE TEORICO PRATICO - STAGE DIFESA</t>
  </si>
  <si>
    <t>SPESE DI STRAORDINARIA MANUTENZIONE, COSTRUZIONE, ACQUISIZIONE, MIGLIORAMENTI E ADATTAMENTI DEGLI IMMOBILI.</t>
  </si>
  <si>
    <t>SPESE DI UFFICIO PER I NUCLEI ANTISOFISTICAZIONI E SANITA'</t>
  </si>
  <si>
    <t>SPESE DI VIAGGIO, VITTO E ALLOGGIO, DI ISCRIZIONE PER LA PARTECIPAZIONE DI PERSONALE DEL MINISTERO A CORSI, SEMINARI O ATTIVITA' FORMATIVE, IN ITALIA E ALL'ESTERO, COERENTI CON I COMPITI ISTITUZIONALI DELL'ISTITUTO DIPLOMATICO</t>
  </si>
  <si>
    <t>SPESE DI VIAGGIO, VITTO E ALLOGGIO, DI ISCRIZIONE PER LA PARTECIPAZIONE DI PERSONALE DEL MINISTERO A CORSI, SEMINARI O ATTIVITA' FORMATIVE, IN ITALIA E ALL'ESTERO, COERENTI CON I COMPITI ISTITUZIONALI DELL'UNITA' PER L'AGGIORNAMENTO PROFESSIONALE DEL PERSONALE DEL MINISTERO.</t>
  </si>
  <si>
    <t>SPESE DI VITTO E ALLOGGIO, DI ISCRIZIONE O PARTECIPAZIONE A CONVEGNI, PER I FUNZIONARI IN MISSIONE IN RELAZIONE AI FINI DELL'ISTITUTO DIPLOMATICO</t>
  </si>
  <si>
    <t>SPESE DI VITTO PER IL PERSONALE DELLA GUARDIA DI FINANZA E DELLE ALTRE FORZE DI POLIZIA IMPIEGATO IN SERVIZIO DI ORDINE E DI SICUREZZA PUBBLICA FUORI SEDE NONCHE' IN ATTIVITA' DI CONTROLLO DEL TERRITORIO</t>
  </si>
  <si>
    <t>SPESE DI VITTO PER IL PERSONALE DELLA GUARDIA DI FINANZA IMPIEGATO IN SERVIZIO DI ORDINE E DI SICUREZZA PUBBLICA FUORI SEDE</t>
  </si>
  <si>
    <t>SPESE DI VITTO PER IL PERSONALE DELLA GUARDIA DI FINANZA IMPIEGATO IN SERVIZIO DI ORDINE E DI SICUREZZA PUBBLICA FUORI SEDE, NONCHE IN ATTIVITA DI CONTROLLO DEL TERRITORIO.</t>
  </si>
  <si>
    <t>SPESE DI VITTO PER IL PERSONALE DELL'ARMA DEI CARABINIERI IMPIEGATO IN SERVIZIO DI ORDINE PUBBLICO E DI SICUREZZA PUBBLICA FUORI SEDE, NONCHE IN ATTIVITA DI CONTROLLO DEL TERRITORIO.</t>
  </si>
  <si>
    <t>SPESE DI VITTO PER IL PERSONALE DELL'ARMA DEI CARABINIERI IMPIEGATO IN SERVIZIO DI ORDINE PUBBLICO E DI SICUREZZA PUBBLICA FUORI SEDE.</t>
  </si>
  <si>
    <t>SPESE E CONTRIBUTI CONNESSI CON L'ATTUAZIONE DI DELIBERE CIPE</t>
  </si>
  <si>
    <t>SPESE E CONTRIBUTI DERIVANTE DALLA PARTECIPAZIONE DELL'ITALIA AD INIZIATIVE DI SOLIDARIETA' INTERNAZIONALE</t>
  </si>
  <si>
    <t>SPESE E CONTRIBUTI PER LE ATTIVITA' SOCIALI, CULTURALI E ASSISTENZIALI A FAVORE DI SEGRETARI COMUNALI E PROVINCIALI.</t>
  </si>
  <si>
    <t>SPESE FINALIZZATE ALLA PROMOZIONE E DIFFUSIONE DELL'ARTE E DELL'ARCHITETTURA CONTEMPORANEA ITALIANA ALL'ESTERO</t>
  </si>
  <si>
    <t>SPESE GENERALI PER L'APPROVVIGIONAMENTO DI BENI E SERVIZI CONNESSE ALLE MISSIONI INTERNAZIONALI:</t>
  </si>
  <si>
    <t>SPESE GENERALI PER L'APPROVVIGIONAMENTO DI BENI E SERVIZI DELLE CONNESSE ALLE MISSIONI INTERNAZIONALI</t>
  </si>
  <si>
    <t>SPESE IN GESTIONE AL MAGISTRATO ALLE ACQUE DI VENEZIA PER IL SERVIZIO DI POLIZIA LAGUNARE E LA MANUTENZIONE STRARDINARIA DEI BENI DEMANIALI IN FREGIO ALLA LAGUNA</t>
  </si>
  <si>
    <t>SPESE IN GESTIONE AL PROVVEDITORATO ALLE OPERE PUBBLICHE DI FIRENZE PER LA TUTELA DEL CARATTERE STORICO, MONUMENTALE ED ARTISTICO DELLA CITTA' DI SIENA</t>
  </si>
  <si>
    <t>SPESE IN GESTIONE AL PROVVEDITORATO ALLE OPERE PUBBLICHE PERLA REGIONE FRIULI-VENEZIA GIULIA PER PROVVEDERE AL RIPRISTINO PROVVISORIO E DEFINITIVO E ALLA RICOSTRUZIONE DELLE OPERE DI EDILIZIA DEMANIALE E DI CULTO, NONCHE' DI QUELLE DI INTERESSE STORICO-ARTISTICO DANNEGGIATE O DISTRUTTE DAL TERREMOTO DEL MAGGIO 1976</t>
  </si>
  <si>
    <t>SPESE INERENTI ALLA FORNITURA DELLE UNIFORMI AL PERSONALE AUSILIARIO</t>
  </si>
  <si>
    <t>SPESE INERENTI LA RATIFICA E L'ESECUZIONE DELL'ACCORDO TRA IL GOVERNO DELLA REPUBBLICA ITALIANA E IL BUREAU INTERNATIONAL DES EXPOSITIONS SULLE MISURE NECESSARIE PER FACILITARE LA PARTECIPAZIONE ALL'ESPOSIZIONE UNIVERSALE DI MILANO DEL 2015</t>
  </si>
  <si>
    <t>SPESE INERENTI L'ATTIVITA' DI VALUTAZIONE E CONTROLLO ANCHE MEDIANTE LA STIPULA DI SPECIFICHE CONVENZIONI IN MATERIA DI RICERCA SANITARIA</t>
  </si>
  <si>
    <t>SPESE INERENTI L'ATTIVITA' DI VALUTAZIONE E CONTROLLO ANCHE MEDIANTE LA STIPULA DI SPECIFICHE CONVENZIONI IN MATERIA DI RICERCA SANITARIA.</t>
  </si>
  <si>
    <t>SPESE OCCORRENTI PER L'ISTITUZIONE ED IL FUNZIONAMENTO DELL'ISTITUTO NAZIONALE PER LA PROMOZIONE DELLA SALUTE DELLE POPOLAZIONI MIGRANTI ED IL CONTRASTO DELLE MALATTIE DELLA POVERTA</t>
  </si>
  <si>
    <t>SPESE PER ACCORDI INTERNAZIONALI PER LA TUTELA E LA PROTEZIONE AMBIENTALE</t>
  </si>
  <si>
    <t>SPESE PER ACQUISTI DI BENI E SERVIZI DEL COMMISSARIATO GENERALE PER LE ONORANZE AI CADUTI IN GUERRA.</t>
  </si>
  <si>
    <t>SPESE PER ACQUISTI DI BENI E SERVIZI PER IL \COMANDO DEI CARABINIERI POLITICHE AGRICOLE\""</t>
  </si>
  <si>
    <t>SPESE PER ACQUISTO DI ATTREZZATURE E APPARECCHIATURE NON INFORMATICHE, DI MOBILIO E DI DOTAZIONI LIBRARIE PER I SEGRETARIATI REGIONALI</t>
  </si>
  <si>
    <t>SPESE PER ACQUISTO DI ATTREZZATURE ED APPARECCHIATURE</t>
  </si>
  <si>
    <t>SPESE PER ACQUISTO DI BENI E SERVIZI RELATIVE ALL'ATTIVITA' DEL MINISTERO DELL'INFRASTRUTTURE IN MATERIA DI DIGHE</t>
  </si>
  <si>
    <t>SPESE PER ACQUISTO DI IMPIANTI DI TELECOMUNICAZIONE</t>
  </si>
  <si>
    <t>SPESE PER AFFITTO LOCALI ED ATTREZZATURE</t>
  </si>
  <si>
    <t>SPESE PER ALTRI SERVIZI SOCIALI A FAVORE DEI DIPENDENTI IN SERVIZIO PRESSO L'AMMINISTRAZIONE CENTRALE</t>
  </si>
  <si>
    <t>SPESE PER ARREDAMENTO DELLA SCUOLA DELL'OBBLIGO</t>
  </si>
  <si>
    <t>SPESE PER ASSICURARE IL CONCORSO DELLO STATO AL COMPLETAMENTO DELLA REALIZZAZIONE DELLE OPERE INFRASTRUTTURALI DELLA PEDEMONTANA DI FORMIA</t>
  </si>
  <si>
    <t>SPESE PER ASSICURARE LA PIENA FUNZIONALITA' DEI SERVIZI DI NAVIGAZIONE AEREA DA PARTE DELLA SOCIETA' PER AZIONI DENOMINATA ENTE NAZIONALE PER L'ASSISTENZA AL VOLO (ENAV) SUGLI AEROPORTI DI BRINDISI, COMISO, RIMINI, ROMA CIAMPINO, TREVISO SANT'ANGELO E VERONA VILLAFRANCA PER I NECESSARI INTERVENTI DI AMMODERNAMENTO DELL'INFRASTRUTTURA E DEI SISTEMI.</t>
  </si>
  <si>
    <t>SPESE PER ATTIVITA' DI COOPERAZIONE CON GLI ORGANISMI INTERNAZIONALI E DELLE COMUNITA' EUROPEE. SPESE PER LE CONVENZIONI INTERNAZIONALI, PER LE DIRETTIVE E PER I REGOLAMENTI COMUNITARI IN MATERIA SANITARIA</t>
  </si>
  <si>
    <t>SPESE PER ATTIVITA' DI GESTIONE E MANUTENZIONE E MESSA IN ESERCIZIO DEGLI APPLICATIVI IN USO PER LA GESTIONE DEL CENTRO NAZIONALE SERVIZI DEMOGRAFICI, DELL'INDICE NAZIONALE DELLE ANAGRAFI, DEL SISTEMA DI ACCESSO E INTERSCAMBIO ANAGRAFICO E RILASCIO DELLA CARTA D'IDENTITA' ELETTRONICA</t>
  </si>
  <si>
    <t>SPESE PER ATTIVITA' DI INDAGINE, DI STUDI, DI DOCUMENTAZIONE E DI PROGRAMMAZIONE.</t>
  </si>
  <si>
    <t>SPESE PER ATTIVITA' INERENTI ALLA CLASSIFICAZIONE DELLE CARCASSE DI BOVINI E SUINI</t>
  </si>
  <si>
    <t>SPESE PER ATTIVITA' SVOLTE IN ATTUAZIONE DELLE DISPOSIZIONI EUROPEE IN MATERIA DI PRODOTTI FITOSANITARI</t>
  </si>
  <si>
    <t>SPESE PER ATTIVITA' SVOLTE IN ATTUAZIONE DELLE DISPOSIZIONI EUROPEE IN MATERIA DI PRODOTTI FITOSANITARI IVI COMPRESE LE SPESE DI INTERPRETARIATO E TRADUZIONE</t>
  </si>
  <si>
    <t>SPESE PER CONSULENTI LEGALI, SANITARI E TECNICI</t>
  </si>
  <si>
    <t>SPESE PER CONVENZIONI DA STIPULARE PER L'EROGAZIONE DI PARTICOLARI SERVIZI NEL CAMPO DELLE COMUNICAZIONI</t>
  </si>
  <si>
    <t>SPESE PER DOTARE GLI ISTITUTI DELLA SCUOLA PRIMARIA DELLE INNOVAZIONI TECNOLOGICHE A SUPPORTO DELLE ATTIVITA' DIDATTICHE</t>
  </si>
  <si>
    <t>SPESE PER DOTARE GLI ISTITUTI DELLA SCUOLA SECONDARIA DI SECONDO GRADO DELLE INNOVAZIONI TECNOLOGICHE E A SUPPORTO DELLE ATTIVITA' DIDATTICHE</t>
  </si>
  <si>
    <t>SPESE PER DOTARE GLI ISTITUTI DI ISTRUZIONE SECONDARIA INFERIORE DELLE INNOVAZIONI TECNOLOGICHE A SUPPORTO DELLE ATTIVITA' DIDATTICHE</t>
  </si>
  <si>
    <t>SPESE PER FAR FRONTE AGLI ONERI CONNESSI ALL' UTILIZZO DELLE NECESSARIE RISORSE UMANE E STRUMENTALI DISPONIBILI, IVI COMPRESI QUELLI DERIVANTI DAL RICONOSCIMENTO DEL COMPENSO PER PRESTAZIONI DI LAVORO STRAORDINARIO EFFETTIVAMENTE RESO E DAL RIMBORSO DELLE SPESE DI MISSIONE, INCLUSE QUELLE RELATIVE ALL' USO DEL MEZZO PROPRIO, IN DEROGA ALLE VIGENTI NORME DI CONTENIMENTO DELLA SPESA, IN RELAZIONE ALLA CRISI SISMICA INIZIATA IL 20 MAGGIO 2012 CHE HA INTERESSATO I TERRITORI DELLE PROVINCIE DI BOLOGNA, MODENA, FERRARA, MANTOVA, REGGIO EMILIA E ROVIGO</t>
  </si>
  <si>
    <t>SPESE PER GLI INTERVENTI GIA' DI COMPETENZA DELLA SOPPRESSA AGENZIA PER LO SVILUPPO DEL SETTORE IPPICO - ASSI</t>
  </si>
  <si>
    <t>SPESE PER GLI INTERVENTI PER I MINORI TOSSICODIPENDENTI, TOSSICOFILI, PORTATORI DI PATOLOGIE PSICHICHE</t>
  </si>
  <si>
    <t>SPESE PER I COMPENSI DOVUTI A EQUITALIA SPA</t>
  </si>
  <si>
    <t>SPESE PER I COMPENSI SPETTANTI AI CENTRI AUTORIZZATI DI ASSISTENZA FISCALE NONCHE' PER I COMMERCIALISTI, PER GLI ESPERTI CONTABILI E CONSULENTI DEL LAVORO CHE PRESTINO ASSISTENZA FISCALE NEI CONFRONTI DEI CONTRIBUENTI NON TITOLARI DI REDDITI DI LAVORO AUTONOMO O DI IMPRESA.</t>
  </si>
  <si>
    <t>SPESE PER I GETTONI DI PRESENZA, LE INDENNITA' DI MISSIONE ED IL RIMBORSO SPESE DI VIAGGIO DEI COMPONENTI DEL COMITATO NAZIONALE PER LA DIFESA DEL SUOLO, DEI COMITATI TECNICI DELLE AUTORITA' DI BACINO DI RILIEVO NAZIONALE, NONCHE' DEI RAPPRESENTANTI STATALI PRESSO I COMITATI TECNICI DEI BACINI INTERREGIONALI E REGIONALI</t>
  </si>
  <si>
    <t>SPESE PER I GETTONI DI PRESENZA, LE INDENNITA' DI MISSIONE ED IL RIMBORSO SPESE DI VIAGGIO DEI COMPONENTI DEL COMITATO NAZIONALE PER LA DIFESA DEL SUOLO, DEI COMITATI TECNICI DELLE AUTORITA' DI BACINO DI RILIEVO NAZIONALE, NONCHE' PER IL FUNZIONAMENTO DEL COMITATO NAZIONALE PER LA LOTTA ALLA SICCITA' E/O ALLA DESERTIFICAZIONE</t>
  </si>
  <si>
    <t>SPESE PER I SERVIZI SOCIALI E BENESSERE DEL PERSONALE</t>
  </si>
  <si>
    <t>SPESE PER I SERVIZI TECNICO-SPECIALISTICI</t>
  </si>
  <si>
    <t>SPESE PER IL COMPENSO DEL COMMISSARIO STRAORDINARIO PER IL RISANAMENTO DELLE FONDAZIONI LIRICO - SINFONICHE E PER GLI ESPERTI NOMINATI A SUPPORTO.</t>
  </si>
  <si>
    <t>SPESE PER IL COMPLETAMENTO DEI PIANI DI RICOSTRUZIONE POST-BELLICA</t>
  </si>
  <si>
    <t>SPESE PER IL FINANZIAMENTO DELLE ATTIVITA' INERENTI ALLA PROGRAMMAZIONE E REALIZZAZIONE DEL SISTEMA INTEGRATO DENOMINATO AUTOSTRADA DEL MARE</t>
  </si>
  <si>
    <t>SPESE PER IL FINANZIAMENTO DI MISURE DI ACCOMPAGNAMENTO NAZIONALE A FAVORE DELL'APERTURA, NEL MEDITERRANEO, DELL'AREA DI LIBERO SCAMBIO PER LA REALIZZAZIONE DI INVESTIMENTI ANCHE NEL SETTORE DELL'IGIENE AMBIENTALE NEL COMUNE DI PALERMO</t>
  </si>
  <si>
    <t>SPESE PER IL FINANZIAMENTO DI PROGETTI APPROVATI NEL QUADRO DELL'INIZIATIVA COMUNITARIA LIFE PLUS</t>
  </si>
  <si>
    <t>SPESE PER IL FINANZIAMENTO DI PROGETTI DI OCCUPAZIONE AGGIUNTIVA DI GIOVANI DISOCCUPATI PROMOSSI DA AMMINISTRAZIONI STATALI ANCHE AD ORDINAMENTO AUTONOMO, DA ENTI PUBBLICI NON ECONOMICI, DA REGIONI, DA ENTI LOCALI E DA ENTI GESTORI DI PARCHI, FINALIZZATI ALLA SALVAGUARDIA AMBIENTALE E VALORIZZAZIONE AMBIENTALE DEI PARCHI E DELLE RISERVE NATURALI NAZIONALI O REGIONALI, AI RILEVAMENTI E ALLA RACCOLTA DATI AMBIENTALI, AL COMPLETAMENTO DEL CATASTO DEGLI SCARICHI PUBBLICI E PRIVATI ED ALLA ATTUAZIONE DI INTERVENTI DI RISANAMENTO AMBIENTALE.</t>
  </si>
  <si>
    <t>SPESE PER IL FUNZIONAMENTO - COMPRESI I GETTONI DI PRESENZA , I COMPENSI AI COMPONENTI E LE INDENNITA DI MISSIONE ED IL RIMBORSO SPESE DI TRASPORTO AI MEMBRI ESTRANEI AL MINISTERO DI CONSIGLI, COMITATI E COMMISSIONI, ANCHE PER LATTUAZIONE DEL NUOVO ORDINAMENTO DEL PERSONALE DI PUBBLICA SICUREZZA</t>
  </si>
  <si>
    <t>SPESE PER IL FUNZIONAMENTO - COMPRESI I GETTONI DI PRESENZA, I COMPENSI AI COMPONENTI E LE INDENNITA DI MISSIONE ED IL RIMBORSO SPESE DI TRASPORTO AI MEMBRI ESTRANEI AL MINISTERO DI CONSIGLI, COMITATI E COMMISSIONI, ANCHE PER LATTUAZIONE DEL NUOVO ORDINAMENTO DEL PERSONALE DI PUBBLICA SICUREZZA</t>
  </si>
  <si>
    <t>SPESE PER IL FUNZIONAMENTO - COMPRESI I GETTONI DI PRESENZA, I COMPENSI AI COMPONENTI E LE INDENNITA' DI MISSIONE ED IL RIMBORSO SPESE DI TRASPORTO AI MEMBRI ESTRANEI ALL'AMMINISTRAZIONE DELLA SALUTE - DELLA COMMISSIONE PER LA VIGILANZA E IL CONTROLLO SUL DOPING E PER LA TUTELA DELLA SALUTE NELLE ATTIVITA' SPORTIVE</t>
  </si>
  <si>
    <t>SPESE PER IL FUNZIONAMENTO - COMPRESI I GETTONI DI PRESENZA,I COMPENSI AI COMPONENTI E LE INDENNITA' DI MISSIONE ED IL RIMBORSO SPESE DI TRASPORTO AI MEMBRI ESTRANEI AL MINISTERO - DI CONSIGLI, COMITATI E COMMISSIONI, ANCHE PER L'ATTUAZIONE DEL NUOVO ORDINAMENTO DELL'AMMINISTRAZIONE DELLA PUBBLICA SICUREZZA</t>
  </si>
  <si>
    <t>SPESE PER IL FUNZIONAMENTO - COMPRESO IL COMPENSO AI COMPONENTI - DEL NUCLEO DI VALUTAZIONE DELLA SPESA PREVIDENZIALE</t>
  </si>
  <si>
    <t>SPESE PER IL FUNZIONAMENTO DEGLI IMPIANTI E DELLE ATTREZZATURE DELLE AREE DELLA DIREZIONE CENTRALE PER LA PREVENZIONE E SICUREZZA TECNICA FINALIZZATI ALL'ESECUZIONE DI PROVE DI LABORATORIO DI MEZZI E MATERIALI. SPESE PER LO SVOLGIMENTO ED IL COORDINAMENTO DI PROGRAMMI DI RICERCA, NORMAZIONE, CERTIFICAZIONE E CONTROLLO A CARATTERE NAZIONALE E INTERNAZIONALE E PER LA PARTECIPAZIONE ALLE RELATIVE COMMISSIONI. SPESE PER IL FUNZIONAMENTO E PER LE STRUMENTAZIONI DEL NUCLEO INVESTIGATIVO ANTINCENDI.</t>
  </si>
  <si>
    <t>SPESE PER IL FUNZIONAMENTO DEGLI OSSERVATORI NAZIONALI PER IL VOLONTARIATO E DELL' ASSOCIAZIONISMO</t>
  </si>
  <si>
    <t>SPESE PER IL FUNZIONAMENTO DEGLI UFFICI ALL'ESTERO</t>
  </si>
  <si>
    <t>SPESE PER IL FUNZIONAMENTO DEGLI UFFICI ALL'ESTERO - SPESE PER LE SPEDIZIONI DEI RENDICONTI DEI FINANZIAMENTI DISPOSTI DALLA DGCS IN FAVORE DELLE RAPPRESENTANZE DIPLOMATICO-CONSOLARI</t>
  </si>
  <si>
    <t>SPESE PER IL FUNZIONAMENTO DEI COMITATI SCIENTIFICO E TECNICO PER L'INDIRIZZO DEI METODI E DELLE PROCEDURE PER IL MONITORAGGIO DELLA RIFORMA DEL MERCATO DEL LAVORO</t>
  </si>
  <si>
    <t>SPESE PER IL FUNZIONAMENTO DEI SEGRETARIATI DISTRETTUALI</t>
  </si>
  <si>
    <t>SPESE PER IL FUNZIONAMENTO DEL CENTRO PER LA DOCUMENTAZIONE E LA VALORIZZAZIONE DELLE ARTI CONTEMPORANEE E DEI MUSEI DELL'ARCHITETTURA E DELLA FOTOGRAFIA</t>
  </si>
  <si>
    <t>SPESE PER IL FUNZIONAMENTO DEL COMITATO CENTRALE E DEI COMITATI PROVINCIALI PER L'ALBO DEGLI AUTOTRASPORTATORI DI COSE PER CONTO TERZI, NONCHE' PER LA TENUTA E PUBBLICAZIONE DELL'ALBO MEDESIMO</t>
  </si>
  <si>
    <t>SPESE PER IL FUNZIONAMENTO DEL COMITATO NAZIONALE PER L' ATTUAZIONE DEI PRINCIPI DI PARITA' UOMO-DONNA NEL LAVORO, NONCHE' DEL COLLEGIO ISTRUTTORIO E DELLA RELATIVA SEGRETERIA TECNICA</t>
  </si>
  <si>
    <t>SPESE PER IL FUNZIONAMENTO DEL CONSIGLIO DI MAGISTRATURA MILITARE, COMPRESE L'INDENNITA' DI SEDUTA E LE SPESE DI MISSIONE PER I COMPONENTI NON MAGISTRATI MILITARI NONCHE' SPESE PER IL COMPENSO DEL COLLEGIO DEI REVISORI DEI CONTI</t>
  </si>
  <si>
    <t>SPESE PER IL FUNZIONAMENTO DEL CONSIGLIO DI STATO E TRIBUNALI AMMINISTRATIVI REGIONALI</t>
  </si>
  <si>
    <t>SPESE PER IL FUNZIONAMENTO DEL CONSIGLIO NAZIONALE CERAMICO</t>
  </si>
  <si>
    <t>SPESE PER IL FUNZIONAMENTO DEL CONSIGLIO NAZIONALE DELL'ECONOMIA E DEL LAVORO</t>
  </si>
  <si>
    <t>SPESE PER IL FUNZIONAMENTO DEL CONSIGLIO SUPERIORE DELLA MAGISTRATURA</t>
  </si>
  <si>
    <t>SPESE PER IL FUNZIONAMENTO DEL MICRO-NIDO</t>
  </si>
  <si>
    <t>SPESE PER IL FUNZIONAMENTO DEL MUSEO TATTILE STATALE OMERO DI ANCONA</t>
  </si>
  <si>
    <t>SPESE PER IL FUNZIONAMENTO DEL REGISTRO ELETTRONICO NAZIONALE PER LA TRACCIABILITA' DEI RIFIUTI</t>
  </si>
  <si>
    <t>SPESE PER IL FUNZIONAMENTO DELL¿UFFICIO DEL COMMISSARIO PER IL COORDINAMENTO DELLE INIZIATIVE DI SOLIDARIETÀ PER LE VITTIME DEI REATI DI TIPO MAFIOSO E PER LE VITTIME DEL TERRORISMO E DELLE STRAGI DI TALE MATRICE.</t>
  </si>
  <si>
    <t>SPESE PER IL FUNZIONAMENTO DELLA COMMISSIONE NAZIONALE AIDS, COMPRESE LE SPESE DI MISSIONE AD ESPERTI DESIGNATI DALLA COMMISSIONE MEDESIMA</t>
  </si>
  <si>
    <t>SPESE PER IL FUNZIONAMENTO DELLA COMMISSIONE NAZIONALE PER IL DIRITTO DI ASILO E DELLE COMMISSIONI TERRITORIALI PREPOSTE ALL'ESAME DELLE RICHIESTE DI RICONOSCIMENTO DELLO STATUS DI RIFUGIATO, COMPRESE LE SPESE GENERALI DI GESTIONE, I GETTONI DI PRESENZA, LE INDENNITA' DI MISSIONE E LE PRESTAZIONI DI TRADUZIONE ED INTERPRETARIATO, SPESE PER LA FORMAZIONE E L'AGGIORNAMENTO DEI COMPONENTI E DEL PERSONALE</t>
  </si>
  <si>
    <t>SPESE PER IL FUNZIONAMENTO DELLA CONSULTA DEL VOLONTARIATO PER LA LOTTA CONTRO L' AIDS.</t>
  </si>
  <si>
    <t>SPESE PER IL FUNZIONAMENTO DELLA CONSULTA NAZIONALE SULL'ALCOL E SUI PROBLEMI ALCOLCORRELATI</t>
  </si>
  <si>
    <t>SPESE PER IL FUNZIONAMENTO DELLA DIREZIONE GENERALE PER LE INVESTIGAZIONI FERROVIARIE</t>
  </si>
  <si>
    <t>SPESE PER IL FUNZIONAMENTO DELLA SCUOLA PER L'EUROPA DI PARMA</t>
  </si>
  <si>
    <t>SPESE PER IL FUNZIONAMENTO DELLA SEGRETERIA TECNICA PER LA REALIZZAZIONE E L'ADEGUAMENTO DEI SISTEMI DI COLLETTAMENTO, FOGNATURA E DEPURAZIONE IN RELAZIONE ALLE PROCEDURE DI INFRAZIONE EUROPEE N. 2004/2034 E N. 2009/2034</t>
  </si>
  <si>
    <t>SPESE PER IL FUNZIONAMENTO DELLA STRUTTURA DI MISSIONE ISTITUITA PER L'ATTUAZIONE DELLA GARANZIA PER I GIOVANI E LA RICOLLOCAZIONE DEI LAVORATORI DESTINATARI DEGLI AMMORTIZZATORI SOCIALI IN DEROGA</t>
  </si>
  <si>
    <t>SPESE PER IL FUNZIONAMENTO DELLA STRUTTURA TECNICA DI MISSIONE NONCHE' PER LE ATTIVITA' DI ISTRUTTORIA E MONITORAGGIO RELATIVE ALLA REALIZZAZIONE DELLE INFRASTRUTTURE E DEGLI INSEDIAMENTI PRODUTTIVI STRATEGICI E DI INTERESSE NAZIONALE</t>
  </si>
  <si>
    <t>SPESE PER IL FUNZIONAMENTO DELLA STRUTTURA TECNICA PER IL CONTROLLO INTERNO</t>
  </si>
  <si>
    <t>SPESE PER IL FUNZIONAMENTO DELL'AGENZIA-ICE PER LA PROMOZIONE ALL'ESTERO E L'INTERNAZIONALIZZAZIONE DELLE IMPRESE ITALIANE</t>
  </si>
  <si>
    <t>SPESE PER IL FUNZIONAMENTO DELL'ARCHIVIO INFORMATICO NAZIONALE DELLE OPERE PUBBLICHE ¿ AINOP</t>
  </si>
  <si>
    <t>SPESE PER IL FUNZIONAMENTO DELLE ACCADEMIE DI BELLE ARTI</t>
  </si>
  <si>
    <t>SPESE PER IL FUNZIONAMENTO DELLE ATTIVITA' DELL' ISPETTORATO TECNICO CONCERNENTI L' ATTIVITA' AUTORIZZATIVA PER LA CERTIFICAZIONE CE, NONCHE' LA CONNESSA ATTIVITA' DI CONTROLLO PREVENTIVO E SUCCESSIVO.</t>
  </si>
  <si>
    <t>SPESE PER IL FUNZIONAMENTO DELLE AUTORITA' DI BACINO DI RILIEVO NAZIONALE, COMPRESE QUELLE DI RAPPRESENTANZA, LE LOCAZIONI DEI LOCALI E LE RELATIVE OPERE DI SISTEMAZIONE LOGISTICA E FUNZIONALE</t>
  </si>
  <si>
    <t>SPESE PER IL FUNZIONAMENTO DELLE DIREZIONI REGIONALI</t>
  </si>
  <si>
    <t>SPESE PER IL FUNZIONAMENTO DELL'UFFICIO PER LA REGOLAZIONE DEI SERVIZI FERROVIARI</t>
  </si>
  <si>
    <t>SPESE PER IL FUNZIONAMENTO TECNICO DEGLI ORGANI PREVISTI PER LA RAZIONALIZZAZIONE E LO SVILUPPO DELLA PESCA MARITTIMA</t>
  </si>
  <si>
    <t>SPESE PER IL FUNZIONAMENTO, NONCHE' PER LO SVOLGIMENTO DEI COMPITI ISTITUZIONALI PER LA DISCIPLINA DELLE ORGANIZZAZIONI NO PROFIT</t>
  </si>
  <si>
    <t>SPESE PER IL PAGAMENTO DI FORNITURE E SERVIZI RESI ALLE FORZE ARMATE ALLEATE E SPESE DI QUALSIASI NATURA CONNESSE ALLA PERMANENZA IN ITALIA DELLE FORZE ARMATE MEDESIME</t>
  </si>
  <si>
    <t>SPESE PER IL PAGAMENTO DI INTERESSI LEGALI SUL RIMBORSO DI CEDOLE O TITOLI DI STATO SOTTRATTI, DISTRUTTI O SMARRITI</t>
  </si>
  <si>
    <t>SPESE PER IL POTENZIAMENTO DEI SERVIZI DELL'ARMA DEI CARABINIERI SPESE PER L'ANTINFORTUNISTICA.</t>
  </si>
  <si>
    <t>SPESE PER IL POTENZIAMENTO DEL SERVIZIO FITOSANITARIO NAZIONALE, DEI SISTEMI DI MONITORAGGIO E CONTROLLO, CON PARTICOLARE RIFERIMENTO AL CONTRASTO DEL BATTERIO XYLELLA FASTIDIOSA</t>
  </si>
  <si>
    <t>SPESE PER IL POTENZIAMENTO DELLE STRUTTURE CENTRALI E PERIFERICHE, PER L'ACQUISIZIONE DELLE ATTREZZATURE DI LABORATORIO E MANUTENZIONE STRAORDINARIA DI BENI IMMOBILI</t>
  </si>
  <si>
    <t>SPESE PER IL POTENZIAMENTO E LA SALVAGUARDIA DEL PATRIMONIO CULTURALE E DELLA LINGUA ITALIANA ALL'ESTERO</t>
  </si>
  <si>
    <t>SPESE PER IL RESTAURO DEL MAUSOLEO DI AUGUSTO</t>
  </si>
  <si>
    <t>SPESE PER IL RESTAURO, LA CONSERVAZIONE DEL PATRIMONIO CULTURALE, LA VALORIZZAZIONE DEI BENI ARCHITETTONICI E L'ADEGUAMENTO STRUTTURALE E FUNZIONALE DI MUSEI, GALLERIE, BIBLIOTECHE E ARCHIVI DELLO STATO</t>
  </si>
  <si>
    <t>SPESE PER IL RICONOSCIMENTO DELLA CAUSA DI SERVIZIO E PER GLI INDENNIZZI AL PERSONALE ITALIANO IMPIEGATO NELLE MISSIONI MILITARI ALL'ESTERO, NONCHE' ALLE POPOLAZIONI CIVILI CHE ABBIANO CONTRATTO INFERMITA' O PATOLOGIE TUMORALI CONNESSE ALL'ESPOSIZIONE E ALL'UTILIZZO DI PROIETTILI ALL'URANIO IMPOVERITO E ALLA DISPERSIONE NELL'AMBIENTE DI NANOPARTICELLE DI MINERALI PESANTI PRODOTTE DALLE ESPLOSIONI DI MATERIALE BELLICO</t>
  </si>
  <si>
    <t>SPESE PER IL RICONOSCIMENTO DELLA CAUSA DI SERVIZIO E PER GLI INDENNIZZI AL PERSONALE ITALIANO IMPIEGATO NELLE MISSIONI MILITARI ALL'ESTERO, NONCHE' ALLE POPOLAZIONI CIVILI CHE ABBIANO CONTRATTO INFERMITA' O PATOLOGIE TUMORALI CONNESSE ALL'ESPOSIZIONE E ALL'UTILIZZO DI PROIETTILI ALL'URANIO IMPOVERITO E ALLA DISPERSIONEDI NELL'AMBIENTE DI NANOPARTICELLE DI MINERALI PESANTI PRODOTTE DALL'ESPLOSIONI DI MATERIALE BELLICO</t>
  </si>
  <si>
    <t>SPESE PER IL RICONOSCIMENTO DELL'INDENNIZZO AGLI AVENTI DIRITTO PER IL DISASTRO AEREO DEL MONTE SERRA</t>
  </si>
  <si>
    <t>SPESE PER IL RILASCIO DEL PERMESSO DI SOGGIORNO AI CITTADINI DI ORIGINE ITALIANA DI NAZIONALITA' VENEZUELANA CON STATUS CIVITATIS ITALIANO</t>
  </si>
  <si>
    <t>SPESE PER IL RIMBORSO DEL SALDO FINALE DELLA QUOTA DI COFINANZIAMENTO NAZIONALE PER CHIUSURA DEL PROGRAMMA PIC INTERROGIONALE III B MEDOCC 2000-2006</t>
  </si>
  <si>
    <t>SPESE PER IL RIMBORSO DELLE SPESE DI MISSIONE AI MEMBRI, ESTRANEI AL MINISTERO DELLA SALUTE, DELLA SEZIONE PER LA VIGILANZA ED IL CONTROLLO SUL DOPING E PER LA TUTELA DELLA SALUTE NELLE ATTIVITA' SPORTIVE DEL COMITATO TECNICO SANITARIO</t>
  </si>
  <si>
    <t>SPESE PER IL RIPRISTINO DELL'EFFICIENZA, DELL'OPERATIVITA' E DELLA SICUREZZA DEL PORTO DI GENOVA, COMPRESE LE SPESE DI SUPPORTO E LOGISTICA, CONSEGUENTI AI DANNI PROVOCATI DAL SINISTRO DEL 7 MAGGIO 2013</t>
  </si>
  <si>
    <t>SPESE PER IL RISANAMENTO ATMOSFERICO ED ACUSTICO</t>
  </si>
  <si>
    <t>SPESE PER IL SERVIZIO ANTINQUINAMENTO DELL'AMBIENTE MARINO</t>
  </si>
  <si>
    <t>SPESE PER IL SERVIZIO ANTINQUINAMENTO DELL'AMBIENTE MARINO NONCHE' SPESE DI PRIMO FUNZIONAMENTO DELLE AREE PROTETTE MARINE</t>
  </si>
  <si>
    <t>SPESE PER IL SERVIZIO RISCOSSIONE TRIBUTI AZIENDE CONCESSIONARIE, ESATTORI DELLE IMPOSTE DIRETTE ED AGENTI DELLA RISCOSSIONE</t>
  </si>
  <si>
    <t>SPESE PER IL SOSTEGNO AGLI ALUNNI HANDICAPPATI</t>
  </si>
  <si>
    <t>SPESE PER IL SOSTEGNO E LA VALORIZZAZIONE DELLA CULTURA ITALIANA ALL'ESTERO IN MATERIA DI CINEMA E AUDIOVISIVO</t>
  </si>
  <si>
    <t>SPESE PER IL SOSTEGNO E LA VALORIZZAZIONE DELLA CULTURA ITALIANA ALL'ESTERO IN MATERIA DI CINEMA E AUDIOVISOVO</t>
  </si>
  <si>
    <t>SPESE PER IL SOSTEGNO E LA VALORIZZAZIONE DELLA CULTURA ITALIANA ALL'ESTERO IN MATERIA DI SPETTACOLO DAL VIVO</t>
  </si>
  <si>
    <t>SPESE PER IL SUPPORTO FUNZIONALE ED ORGANIZZATIVO DELLE ATTIVITA' DEL COMMISSARIO STRAORDINARIO PER L'ATTUAZIONE DELL'AGENDA DIGITALE</t>
  </si>
  <si>
    <t>SPESE PER IL TRASPORTO DEI DETENUTI E DGLI INTERNATI E DEL RELATIVO PERSONALE DI SCORTA.</t>
  </si>
  <si>
    <t>SPESE PER IL TRASPORTO DELLE SALME DEL PERSONALE ADDETTO ALLE ISTITUZIONI SCOLASTICHE E CULTURALI ITALIANE E STRANIERE ALL'ESTERO, DECEDUTO IN SERVIZIO ALL'ESTERO, O DEI FAMILIARI A CARICO O DEI DOMESTICI, COMPRESE QUELLE RELATIVE AGLI ADEMPIMENTI NECESSARI PER ATTUARE IL TRASPORTO STESSO.</t>
  </si>
  <si>
    <t>SPESE PER IL TRATTAMENTO ECONOMICO DEI SEGRETARI GENERALI DELLE AUTORITA' DI BACINO DI RILIEVO NAZIONALE AL NETTO DELL'IMPOSTA REGIONALE SULLE ATTIVITA' PRODUTTIVE E DEGLI ONERI SOCIALI A CARICO DELL'AMMINISTRAZIONE</t>
  </si>
  <si>
    <t>SPESE PER IL TRATTAMENTO ECONOMICO DEL PERSONALE DELLA SOPPRESSA AGENZIA PER LO SVILUPPO DEL SETTORE IPPICO</t>
  </si>
  <si>
    <t>SPESE PER INIZIATIVE A CARATTERE NAZIONALE ED INTERNAZIONALE VOLTE AL SOSTEGNO ED AL FUNZIONAMENTO DELL'ATTIVITA' DI COMMISSIONI, COMITATI DI SETTORE ED ISTITUZIONI OPERANTI PER LA VALORIZZAZIONE DELLA TUTELA DELLE DENOMINAZIONI DI ORIGINE E DELLE ATTESTAZIONI DI SPECIFICITA' E DELLE PRODUZIONI DI QUALITA' CERTIFICATE</t>
  </si>
  <si>
    <t>SPESE PER INIZIATIVE A SUPPORTO DELLA DIFFUSIONE DELLE INNOVAZIONI TECNOLOGICHE</t>
  </si>
  <si>
    <t>SPESE PER INIZIATIVE CONNESSE ALLA PARTECIPAZIONE DEL SETTORE AGROALIMENTARE E DEL MINISTERO ALL'EXPO 2015</t>
  </si>
  <si>
    <t>SPESE PER INIZIATIVE DESTINATE ALLA REALIZZAZIONE DI ATTIVITA' CONNESSE ALLA EDITORIA DIGITALE NEGLI ISTITUTI DELLA SCUOLA PRIMARIA</t>
  </si>
  <si>
    <t>SPESE PER INIZIATIVE DESTINATE ALLA REALIZZAZIONE DI ATTIVITA' CONNESSE ALLA EDITORIA DIGITALE NEGLI ISTITUTI DELLA SCUOLA SECONDARIA DI PRIMO GRADO</t>
  </si>
  <si>
    <t>SPESE PER INIZIATIVE DESTINATE ALLA REALIZZAZIONE DI ATTIVITA' CONNESSE ALLA EDITORIA DIGITALE NEGLI ISTITUTI DELLA SCUOLA SECONDARIA DI SECONDO GRADO</t>
  </si>
  <si>
    <t>SPESE PER INIZIATIVE VOLTE ALLA DIFFUSIONE NELLE SCUOLE DELLA CONOSCENZA DELLE CLASSIFICAZIONI DELLE PISTE, DELLA SEGNALETICA E DELLE REGOLE DI CONDOTTA PER LA SICUREZZA NELL'ESERCIZIO DEGLI SPORT INVERNALI</t>
  </si>
  <si>
    <t>SPESE PER INTERESSI ED OGNI ALTRO ONERE DERIVANTI DA OPERAZIONI PRONTI CONTRO TERMINE O ALTRE IN USO NEI MERCATI, AI SENSI DELL'ART. 3, 1 COMMA DEL D.P.R. 30 DICEMBRE 2003, N. 398</t>
  </si>
  <si>
    <t>SPESE PER INTERESSI O RIVALUTAZIONE MONETARIA PER RITARDATO PAGAMENTO DELLE RETRIBUZIONI,PENSIONI E PROVVIDENZE DI NATURA ASSISTENZIALE A FAVORE DEI CREDITORI DELL'AMMINISTRAZIONE DEL CORPO NAZIONALE DEI VIGILI DEL FUOCO</t>
  </si>
  <si>
    <t>SPESE PER INTERVENTI A FAVORE DELLE POPOLAZIONI COLPITE DAL SISMA DEL 6 APRILE 2009</t>
  </si>
  <si>
    <t>SPESE PER INTERVENTI DEL CORPO FORESTALE DELLO STATO NELLA PREVENZIONE E LOTTA CONTRO GLI INCENDI BOSCHIVI NONCHE' PER LE ATTIVITA' DI PROTEZIONE CIVILE CONNESSE CON GLI EFFETTI DEL SISMA NELLE AREE DELLE MARCHE E DELL'UMBRIA.</t>
  </si>
  <si>
    <t>SPESE PER INTERVENTI DI AMMODERNAMENTO E MIGLIORAMENTO DEI SERVIZI DEGLI UFFICI ADDETTI ALLA SICUREZZA E ALLA MOBILITA'STRADALE</t>
  </si>
  <si>
    <t>SPESE PER INTERVENTI DI EDILIZIA DEMANIALE, DA EFFETTUARE NELLE ZONE DELLA CAMPANIA, DELLA BASILICATA E DELLA PUGLIA, COLPITE DAGLI EVENTI SISMICI DEL NOVEMBRE 1980 E FEBBRAIO 1981</t>
  </si>
  <si>
    <t>SPESE PER INTERVENTI DI SOSTEGNO AL CICLO INTEGRATO DEI RIFIUTI E DI COMPENSAZIONE AMBIENTALE</t>
  </si>
  <si>
    <t>SPESE PER INTERVENTI DI SOSTEGNO AL SETTORE TURISTICO E DI ASSISTENZA TECNICA</t>
  </si>
  <si>
    <t>SPESE PER INTERVENTI FINALIZZATI ALLA REALIZZAZIONE DELLE STRUTTURE E DEGLI IMPIANTI DI SICUREZZA DEGLI UFFICI GIUDIZIARI AVENTI SEDE NEL PALAZZO DI GIUSTIZIA DI PALERMO</t>
  </si>
  <si>
    <t>SPESE PER INTERVENTI LOGISTICI ED ASSISTENZIALI DI PRIMO SOCCORSO ALLE PERSONALE IN OCCASIONE DI EVENTI EMERGENZIALI.</t>
  </si>
  <si>
    <t>SPESE PER INTERVENTI NEL SETTORE DELLA DEPURAZIONE DELLE ACQUE</t>
  </si>
  <si>
    <t>SPESE PER INTERVENTI URGENTI AL VERIFICARSI DI EMERGENZE, RELATIVI ALLA SALVAGUARDIA DEI BENI CULTURALI E PAESAGGISTICI, PER LA REALIZZAZIONE DI PROGETTI DI GESTIONE DI MODELLI MUSEALI, ARCHIVISTICI E LIBRARI, NONCHE' DI PROGETTI DI TUTELA PAESAGGISTICA E ARCHEOLOGICO MONUMENTALE E DI PROGETTI PER LA MANUTENZIONE, IL RESTAURO E LA ALORIZZAZIONE DI BENI CULTURALI E PAESAGGISTICI</t>
  </si>
  <si>
    <t>SPESE PER L' ATTUAZIONE DEGLI INTERVENTI DEL PIANO STRATEGICO &lt;&lt;GRANDI PROGETTI BENI CULTURALI&gt;&gt;</t>
  </si>
  <si>
    <t>SPESE PER L' ISTITUZIONE ED IL FUNZIONAMENTO DEL REGISTRO INFORMATICO DEGLI ADEMPIMENTI AMMINISTRATIVI PER LE IMPRESE.</t>
  </si>
  <si>
    <t>SPESE PER LA CONCESSIONE DI PREMI PER LE TRADUZIONI FINALIZZATI ALLA DIFFUSIONE DELLA LINGUA E DELLA CULTURA ITALIANA NEL MONDO</t>
  </si>
  <si>
    <t>SPESE PER LA CONCESSIONE DI UN IMMOBILE COME SEDE PER LA COMMISSIONE GENERALE PER LA PESCA NEL MEDITERRANEO (CGPM)</t>
  </si>
  <si>
    <t>SPESE PER LA CONDIVISIONE DELLE RISORSE DOCUMENTALI TRA GLI IRCCS E PER LA DIFFUSIONE DELLE INFORMAZIONI IN MERITO AGLI SVILUPPI DELL'ATTIVITA' DI RICERCA</t>
  </si>
  <si>
    <t>SPESE PER LA CONSERVAZIONE E L'AMMINISTRAZIONE DEI BENI CONFISCATI</t>
  </si>
  <si>
    <t>SPESE PER LA CONSERVAZIONE, L'ASSICURAZIONE E L'ALIENAZIONE DI MERCI NONCHE' DI VALORI ED ALTRE ATTIVITA' SEQUESTRATE A SEGUITO DI CONTESTI VALUTARI; SPESE DIVERSE RELATIVE AI CONTESTI MEDESIMI</t>
  </si>
  <si>
    <t>SPESE PER LA COOPERAZIONE</t>
  </si>
  <si>
    <t>SPESE PER LA COSTITUZIONE E IL FUNZIONAMENTO DEI CONSIGLI REGIONALI DELL' ISTRUZIONE E DEI CONSIGLI SCOLASTICI LOCALI</t>
  </si>
  <si>
    <t>SPESE PER LA COSTITUZIONE E LO SVILUPPO DI SISTEMI E SERVIZI INFORMATICI PER IL CORPO NAZIONALE DEI VIGILI DEL FUOCO E PER LE ESIGENZE DI PROTEZIONE CIVILE DEL DIPARTIMENTO.</t>
  </si>
  <si>
    <t>SPESE PER LA COSTRUZIONE DI UNITA' NAVALI PER LA VIGILANZA A TUTELA DEGLI INTERESSI NAZIONALI AL DI LA' DEL LIMITE ESTERNO DEL MARE TERRITORIALE.</t>
  </si>
  <si>
    <t>SPESE PER LA COSTRUZIONE E L'ALLESTIMENTO DEL PADIGLIONE NAZIONALE PER LA PARTECIPAZIONE ITALIANA ALL'EXPO DI DUBAI 2020.</t>
  </si>
  <si>
    <t>SPESE PER LA COSTRUZIONE IN LIBIA DI DUECENTO UNITA' ABITATIVE PREVISTE DALL'ARTICOLO 10 DEL TRATTATO DI AMICIZIA, PARTECIPAZIONE E COOPERAZIONE TRA LA REPUBBLICA ITALIANA E LA GRANDE GIAMAHIRIA ARABA LIBICA POPOLARE SOCIALISTA FATTO A BENGASI IL 30 AGOSTO 2008</t>
  </si>
  <si>
    <t>SPESE PER LA COSTRUZIONE, IL COMPLETAMENTO, L'ADATTAMENTO E LA PERMUTA DEGLI EDIFICI DESTINATI AD ISTITUTI DI PREVENZIONE E PENA, PER LE RELATIVE PROGETTAZIONI E DIREZIONE DEI LAVORI, PER LE RILEVAZIONI GEOGNOSTICHE, PER INTERVENTI DI MANUTENZIONE INDISPENSABILI E GIUSTIFICATI DA FATTI O EVENTI STRAORDINARI, NONCHE' PER COMPITI DI STUDIO E RICERCA, DI PROGETTAZIONE E TIPIZZAZIONE DI OPERE DI EDILIZIA PENITENZIARIA. SPESE PER LA MANUTENZIONE ED IL MIGLIORAMENTO DELLE CONDIZIONI IGIENICO-SANITARIE.</t>
  </si>
  <si>
    <t>SPESE PER LA COSTRUZIONE, IL RINNOVAMENTO, L'AMMODERNAMENTO ED IL COMPLETAMENTO DELLE INFRASTRUTTURE MILITARI, IVI COMPRESE QUELLE PER RILEVAMENTI, PROGETTAZIONI, COLLAUDI, ESPROPRI, FUNZIONAMENTO DEGLI UFFICI TECNICI E CANTIERI DI LAVORO. SPESE PER L'ANTINFORTUNISTICA.</t>
  </si>
  <si>
    <t>SPESE PER LA COSTRUZIONE, L' ACQUISIZIONE, L'AMMODERNAMENTO, IL RINNOVAMENTO, LA TRASFORMAZIONE DEI MEZZI FUNZIONALI, DEGLI IMPIANTI FISSI, DEI MATERIALI NONCHE' DELLE CORRELATE OPERE INFRASTRUTTURALI DEGLI STABILIMENTI MILITARI, DEGLI ISTITUTI E DEI CENTRI TECNICI DELL' AERONAUTICA MILITARE</t>
  </si>
  <si>
    <t>SPESE PER LA COSTRUZIONE, L'ACQUISIZIONE, L'AMMODERNAMENTO, IL RINNOVAMENTO, LA TRASFORMAZIONE, LA MANUTENZIONE STRAORDINARIA DEI MEZZI E DEI MATERIALI NONCHE' DELLE INFRASTRUTTURE DEI CENTRI TECNICI DELL'AERONAUTICA MILITARE. SPESE PER STUDI, ESPERIENZE, RICERCHE E SVILUPPO. SPESE PER STUDI, ESPERIENZE, RICERCHE E SVILUPPO. SPESE PER L'ANTINFORTUNISTICA.</t>
  </si>
  <si>
    <t>SPESE PER LA COSTRUZIONE, L'ACQUISTO DI MEZZI NAUTICI, AEROMOBILI, MEZZI DI TRASPORTO E DI RIMORCHIO E RELATIVE DOTAZIONI ED ATTREZZATURE, PER LA PREVENZIONE ED IL CONTROLLO DEGLI INQUINAMENTI DEL MARE, NONCHE' PER L'ISTITUZIONE E LE DOTAZIONI STRUTTURALI DELLE AREE MARINE PROTETTE - ANCHE MEDIANTE PARTECIPAZIONE ALL'ACQUISTO DA PARTE DI ALTRE AMMINISTRAZIONI DELLO STATO, REGIONI O ENTI TERRITORIALI CHE PROMUOVONO INIZIATIVE O PROGETTI IN MATERIA</t>
  </si>
  <si>
    <t>SPESE PER LA COSTRUZIONE, L'AMPLIAMENTO, IL COMPLETAMENTO ED IL RIATTAMENTO DI EDIFICI, COMPRESI LE PALESTRE E GLI IMPIANTI SPORTIVI, DESTINATI ALLE SCUOLE STATALI ELEMENTARI SECONDARIE ED ARTISTICHE, NONCHE' AGLI ISTITUTI STATALI DI EDUCAZIONE</t>
  </si>
  <si>
    <t>SPESE PER LA COSTRUZIONE, SISTEMAZIONE E RIPARAZIONE DI OPERE IDRAULICHE IN MATERIA DI DIFESA DEL SUOLO</t>
  </si>
  <si>
    <t>SPESE PER LA DIFFUSIONE DI NOTIZIE ITALIANE ATTRAVERSO TESTATE GIORNALISTICHE ITALIANE CON ATTIVITA' DI SERVIZI ESTERI</t>
  </si>
  <si>
    <t>SPESE PER LA FORMAZIONE E L'AGGIORNAMENTO DEL PERSONALE DEL CORPO FORESTALE DELLO STATO</t>
  </si>
  <si>
    <t>SPESE PER LA GESTIONE , INSTALLAZIONE, MANUTENZIONE DI APPARECCHIATURE ELETTRONICHE E PER L'ADDESTRAMENTO DEL PERSONALE TECNICO PER IL CENTRO ELABORAZIONE DATI DEL DIPARTIMENTO PER LE POLITICHE DEL PERSONALE DELL'AMMINISTRAZIONE CIVILE E DELLE RISORSE STRUMENTALI E FINANZIARIE E GLI UFFICI PERIFERICI. FORNITURE DI SERVIZI SPECIALISTICI INFORMATICI, ACQUISTO DI ATTREZZATURE ACCESSORIE, DI MATERIALE SPECIALE E D'USO E DI PUBBLICAZIONI TECNICHE IN MATERIA DI INFORMATICA.</t>
  </si>
  <si>
    <t>SPESE PER LA GESTIONE , INSTALLAZIONE, MANUTENZIONE DI APPARECCHIATURE ELETTRONICHE E PER L'ADDESTRAMENTO DEL PERSONALE TECNICO, FORNITURE DI SERVIZI SPECIALISTICI INFORMATICI PER IL CENTRO ELABORAZIONE DATI DEL DIPARTIMENTO PER GLI AFFARI INTERNI E TERRITORIALI E GLI UFFICI PERIFERICI. ACQUISTO DI ATTREZZATURE ACCESSORIE, DI MATERIALE SPECIALE E D'USO E DI PUBBLICAZIONI TECNICHE IN MATERIA INFORMATICA PER IL DIPARTIMENTO DEGLI AFFARI INTERNI E TERRITORIALI</t>
  </si>
  <si>
    <t>SPESE PER LA GESTIONE E LA MANUTENZIONE DEL SISTEMA INFORMATIVO AUTOMATIZZATO DEL MINISTERO, ECC.</t>
  </si>
  <si>
    <t>SPESE PER LA GESTIONE, LA MANUTENZIONE ED IL FUNZIONAMENTO DEL SISTEMA INFORMATIVO DEL COMMISSARIATO GENERALE PER LE ONORANZE AI CADUTI IN GUERRA, CON ESCLUSIONE DI QUELLO FACENTE PARTE INTEGRANTE DEI SISTEMI D'ARMA.</t>
  </si>
  <si>
    <t>SPESE PER LA LIQUIDAZIONE DELLE ISTANZE DI FINANZIAMENTO RELATIVE ALLE MISURE DI ARRESTO DEFINITIVO, RINNOVO E AMMODERNAMENTO DELLE UNITA' DA PESCA ISCRITTE NEGLI UFFICI MARITTIMI DELLA REGIONE MOLISE</t>
  </si>
  <si>
    <t>SPESE PER LA MANUTENZIONE DELLE APPARECCHIATURE DELLA RETE NAZIONALE CIFRANTE. FORNITURA DI SERVIZI SPECIALISTICI INFORMATICI</t>
  </si>
  <si>
    <t>SPESE PER LA MANUTENZIONE E LA CONSERVAZIONE DEI BENI CULTURALI FINANZIATE DALLE SOMME PROVENIENTI DAL RECUPERO DELLE MINORI ENTRATE PER L'INGRESSO GRATUITO DEL PERSONALE DOCENTE DELLA SCUOLA NEI MUSEI STATALI E NEI SITI DI INTERESSE ARCHEOLOGICO, STORICO E CULTURALE GESTITI DALLO STATO</t>
  </si>
  <si>
    <t>SPESE PER LA MANUTENZIONE ORDINARIA DELL'IMMOBILE ADIBITO A SEDE DELL'ISTITUTO UNIVERSITARIO EUROPEO</t>
  </si>
  <si>
    <t>SPESE PER LA MANUTENZIONE ORDINARIA DI IMMOBILI PRIVATI E DEMANIALI ADIBITI A CASERME DEI CARABINIERI</t>
  </si>
  <si>
    <t>SPESE PER LA MANUTENZIONE ORDINARIA DI IMMOBILI PRIVATI E DEMANIALI ADIBITI A SEDI E UFFICI DI PUBBLICA SICUREZZA</t>
  </si>
  <si>
    <t>SPESE PER LA MANUTENZIONE STRAORDINARIA DEGLI ALLOGGI DI SERVIZIO PER IL PERSONALE DEL CORPO.</t>
  </si>
  <si>
    <t>SPESE PER LA MANUTENZIONE STRAORDINARIA DI IMMOBILI ADIBITI A SEDI E UFFICI DI PUBBLICA SICUREZZA</t>
  </si>
  <si>
    <t>SPESE PER LA PARTECIPAZIONE ALLE ATTIVITA' SVOLTE IN COLLEGAMENTO CON LA FAO A SEGUITO DELLA SOPPRESSIONE DEL COMITATO NAZIONALE ITALIANO PER IL COLLEGAMENTO TRA IL GOVERNO E LA FAO</t>
  </si>
  <si>
    <t>SPESE PER LA PIENA OPERATIVITA' DEGLI INCENTIVI ALLE IMPRESE DI AUTOTRASPORTO AL FINE DI CONSENTIRE LO SPOSTAMENTO DI QUOTE RILEVANTI DI TRAFFICO PESANTE DALLA MODALITA' STRADALE A QUELLA MARITTIMA</t>
  </si>
  <si>
    <t>SPESE PER LA PRODUZIONE, EMISSIONE E RILASCIO DELLA CARTA D'IDENTITA' ELETTRONICA NONCHE' DI TENUTA DELL'ARCHIVIO</t>
  </si>
  <si>
    <t>SPESE PER LA PROGETTAZIONE E L'AVVIO DELLA REALIZZAZIONE DEL PASSANTE GRANDE DI BOLOGNA</t>
  </si>
  <si>
    <t>SPESE PER LA PROGETTAZIONE E L'AVVIO DELLE LINEE METROPOLITANE DELLE CITTA' DI BOLOGNA E TORINO</t>
  </si>
  <si>
    <t>SPESE PER LA PROGETTAZIONE ED AVVIO DELLA REALIZZAZIONE DI UN SISTEMA INFORMATIVO E DI MONITORAGGIO AMBIENTALE FINALIZZATO ALLA REDAZIONE DELLA RELAZIONE SULLO STATO DELL'AMBIENTE</t>
  </si>
  <si>
    <t>SPESE PER LA PROGETTAZIONE ED ESECUZIONE DEI LAVORI DI COSTRUZIONE, RISTRUTTURAZIONE E SOMMA URGENZA, INERENTI LE STRUTTURE IN USO AL CORPO FORESTALE DELLO STATO IVI COMPRESO L' ADEGUAMENTO ALLE NORME SULL' IGIENE E LA SICUREZZA DEL LAVORO.</t>
  </si>
  <si>
    <t>SPESE PER LA PROGETTAZIONE ED ESECUZIONE DEI LAVORI DI COSTRUZIONE, RISTRUTTURAZIONE E SOMMA URGENZA, INERENTI LE STRUTTURE IN USO AL CORPO FORESTALE DELLO STATO IVI COMPRESO L'ADEGUAMENTO ALLE NORME SULL'IGIENE E LA SICUREZZA DEL LAVORO E GLI INTERVENTI DI PICCOLA MANUTENZIONE</t>
  </si>
  <si>
    <t>SPESE PER LA PROGRAMMAZIONE DI STUDI DI FATTIBILITA' E PROGRAMMI DI RICERCA IN MATERIA DI TECNOLOGIE PULITE PER CARBONE AD EMISSIONE ZERO. PROGETTI DI SEQUESTRO DELL'ANIDRIDE CARBONICA E SUL CICLO DELL'IDROGENO E PER LA PARTECIPAZIONE NAZIONALE AGLI ACCORDI INTERNAZIONALI ESISTENTI AL RIGUARDO E ALL'INTERNATIONAL ENERGY FORUM; ONERI NECESSARI ALL'ORGANIZZAZIONE DELLA CONFERENZA INTERNAZIONALE</t>
  </si>
  <si>
    <t>SPESE PER LA PROMOZIONE DELLA CULTURA E DELLE AZIONI DI PREVENZIONE IN MATERIA DI SALUTE E SICUREZZA SUL LAVORO</t>
  </si>
  <si>
    <t>SPESE PER LA PROMOZIONE, LA DIFFUSIONE DELLA LINGUA E CULTURA ITALIANA E L INSEGNAMENTO DELLA LINGUA ITALIANA A STRANIERI, INCLUSE CAMPAGNE INFORMATIVE PER L ATTRAZIONE DI STUDENTI STRANIERI, NONCHE PER L ORGANIZZAZIONE DI CORSI DI FORMAZIONE E AGGIORNAMENTO PER DOCENTI DI LINGUA ITALIANA PRESSO UNIVERSITA O ISTITUZIONI ITALIANE SPECIALIZZATE, IVI COMPRESI GLI ONERI DERIVANTI DAL VIAGGIO E DAL SOGGIORNO; ACQUISTO E FORNITURA DI MATERIALE DIDATTICO ANCHE IN FORMATO DIGITALE IVI COMPRESE LE SPESE DI IMBALLAGGIO E SPEDIZIONE; CONVENZIONI PER L ACQUISIZIONE DI CONSULENZE DA PARTE DI SPECIALISTI NONCHE PER L ORGANIZZAZIONE E LA PARTECIPAZIONI A CONVEGNI SULLA LINGUA E SULL EDITORIA, IVI INCLUSI GLI ONERI DERIVANTI DA VIAGGIO E SOGGIORNO ANCHE DEI RELATORI</t>
  </si>
  <si>
    <t>SPESE PER LA PROMOZIONE, LA DIFFUSIONE DELLA LINGUA E CULTURA ITALIANA E L'INSEGNAMENTO DELLA LINGUA ITALIANA A STRANIERI, INCLUSE CAMPAGNE INFORMATIVE PER L'ATTRAZIONE DI STUDENTI STRANIERI, NONCHE' PER L'ORGANIZZAZIONE DI CORSI DI FORMAZIONE E AGGIORNAMENTO PER DOCENTI DI LINGUA ITALIANA PRESSO UNIVERSITA' O ISTITUZIONI ITALIANE SPECIALIZZATE, IVI COMPRESI GLI ONERI DERIVANTI DAL VIAGGIO E DAL SOGGIORNO; ACQUISTO E FORNITURA DI MATERIALE DIDATTICO ANCHE IN FORMATO DIGITALE IVI COMPRESE LE SPESE DI IMBALLAGGIO E SPEDIZIONE; CONVENZIONI PER L'ACQUISIZIONE DI CONSULENZE DA PARTE DI SPECIALISTINONCHE' PER L'ORGANIZZAZIONE E LA PARTECIPAZIONI A CONVEGNI SULLA LINGUA E SULL'EDITORIA, IVI INCLUSI GLI ONERI DERIVANTI DA VIAGGIO E SOGGIORNO ANCHE DEI RELATORI.</t>
  </si>
  <si>
    <t>SPESE PER LA PROSECUZIONE DEI LAVORI VOLTI ALLA REALIZZAZIONE DEL PROGETTO "NUOVI UFFIZI"</t>
  </si>
  <si>
    <t>SPESE PER LA REALIZZAZIONE DEL PORTALE UNICO DEI DATI DELLA SCUOLA</t>
  </si>
  <si>
    <t>SPESE PER LA REALIZZAZIONE DEL PROGETTO "ES2008 - ERMES"</t>
  </si>
  <si>
    <t>SPESE PER LA REALIZZAZIONE DEL PROGRAMMA QUADRIENNALE DI POTENZIAMENTO DELLE INFRASTRUTTURE LOGISTICHE ED OPERATIVE DELLE CAPITANERIE DI PORTO E DEGLI ALTRI UFFICI PERIFERICI DELLA NAVIGAZIONE</t>
  </si>
  <si>
    <t>SPESE PER LA REALIZZAZIONE DELLA PIATTAFORMA TECNOLOGICA PER L'ESECUZIONE DI ANALISI SIEROLOGICHE PER LA RICERCA DI ANTICORPI SPECIFICI NEI CONFRONTI DEL VIRUS SARS-COV-2</t>
  </si>
  <si>
    <t>SPESE PER LA REALIZZAZIONE DELLA RETE PORTUALE TURISTICA NAZIONALE PREVISTA DALLA CONVENZIONE STIPULATA CON SVILUPPO ITALIA S.P.A. IN DATA 6 AGOSTO 2004</t>
  </si>
  <si>
    <t>SPESE PER LA REALIZZAZIONE DELL'ANAGRAFE DEGLI ITALIANI RESIDENTI ALL'ESTERO E DELLA INFORMATIZZAZIONE DELLE PREFETTURE -UFFICI TERRITORIALI DEL GOVERNO.</t>
  </si>
  <si>
    <t>SPESE PER LA REALIZZAZIONE DELL'ANAGRAFE NAZIONALE DELLA POPOLAZIORE RESIDENTE E RELATIVE ATTIVITA' DI IMPLEMENTAZIONE</t>
  </si>
  <si>
    <t>SPESE PER LA REALIZZAZIONE DELL'ARCHIVIO INFORMATIZZATO PER L'ACCESSO AI DATI ED ALLE INFORMAZIONI RELATIVE AL RISCHIO DI FRODE SULLE CARTE DI PAGAMENTO</t>
  </si>
  <si>
    <t>SPESE PER LA REALIZZAZIONE DELL'ARCHIVIO STORICO DELL'UNIONE EUROPEA, PRESSO L'ISTITUTO UNIVERSITARIO EUROPEO DI FIRENZE, DA ALLOCARE NEL COMPENDIO DI VILLA SALVIATI.</t>
  </si>
  <si>
    <t>SPESE PER LA REALIZZAZIONE DELLE ATTIVITA' AFFIDATE ALL'ISTITUTO NAZIONALE PER LA VALUTAZIONE DEL SISTEMA DI ISTRUZIONE E ALL'AGENZIA NAZIONALE PER LO SVILUPPO DELL'AUTONOMIA SCOLASTICA (EX I.N.D.I.R.E)</t>
  </si>
  <si>
    <t>SPESE PER LA REALIZZAZIONE DELLE INFRASTRUTTURE DEL CENTRO DATI DELL'ORGANISMO INTERNAZIONALE \CENTRO EUROPEO DI PREVISIONI A MEDIO TERMINE\" NONCHE' PER LA PARTECIPAZIONE ITALIANA AI PROGRAMMI COMUNITARI DI RICERCA E SVILUPPO ED IL RAFFORZAMENTO DELLA RICERCA NEL CAMPO DELLA METEOROLOGIA E CLIMATOLOGIA"</t>
  </si>
  <si>
    <t>SPESE PER LA REALIZZAZIONE DELLE INFRASTRUTTURE PER LA MOBILITA' AL SERVIZIO DEL NUOVO POLO ESTERNO DELLA FIERA DI MILANO</t>
  </si>
  <si>
    <t>SPESE PER LA REALIZZAZIONE DELLE OPERE DI AMPLIAMENTO E RISTRUTTURAZIONE DEGLI ISTITUTI PENITENZIARI, FINALIZZATE PER LA PREDISPOSIZIONE DELLE STRUTTURE E RELATIVI SERVIZI NECESSARI AD ASSICURARE L'ALLOGGIAMENTO DEL PERSONALE ED IL RICOVERO DEGLI AUTOMEZZI ADIBITI ALLE TRADUZIONI E PIANTONAMENTI DEI DETENUTI</t>
  </si>
  <si>
    <t>SPESE PER LA REALIZZAZIONE DELLE OPERE DI VIABILITA' STRADALE E AUTOSTRADALE SPECIALE E DI GRANDE COMUNICAZIONE CONNESSE AL PERCORSO DI CUI ALLA CONVENZIONE ITALIA-FRANCIA CONCLUSA A ROMA IL 24 GIUGNO 1970</t>
  </si>
  <si>
    <t>SPESE PER LA REALIZZAZIONE DELL'INTERVENTO IN VARIANTE E IN AMMODERNAMENTO DEL PRIMO TRATTO DEL PROGETTO STRADALE DENOMINATO "MARE-MONTI¿ DEL DISTRETTO FERMANO MACERATESE</t>
  </si>
  <si>
    <t>SPESE PER LA REALIZZAZIONE DI INDAGINI, STUDI E RICERCHE, ANCHE IN CAMPO GIURIDICO, RIGUARDANTI IL SETTORE AGRICOLO CON PARTICOLARE RIFERIMENTO AGLI ASPETTI DELLA QUALITA'</t>
  </si>
  <si>
    <t>SPESE PER LA REALIZZAZIONE DI INIZIATIVE A CARATTERE NAZIONALE IN MATERIA DI SICUREZZA NELLE SCUOLE</t>
  </si>
  <si>
    <t>SPESE PER LA REALIZZAZIONE DI INTERVENTI DI ADEGUAMENTO DEI SERVIZI NEI PORTI CALABRESI E SICILIANI E I RELATIVI COLLEGAMENTI INTERMODALI, NONCHE' PER IL MIGLIORAMENTO DELLA SICUREZZA</t>
  </si>
  <si>
    <t>SPESE PER LA REALIZZAZIONE DI INTERVENTI DI PARTICOLARE RILEVANZA A TUTELA DEI BENI CHE PRESENTANO GRAVI RISCHI DI DETERIORAMENTO, NONCHE' PER CELEBRAZIONI DI PARTICOLARE INTERESSE</t>
  </si>
  <si>
    <t>SPESE PER LA REALIZZAZIONE DI INTERVENTI URGENTI PER LA PROTEZIONE DEL FENOMENO DELL'EROSIONE DELLE COSTE DEL TIRRENO MERIDIONALE RICADENTI NEL PARCO NAZIONALE DEL CILENTO VALLE DI DIANO</t>
  </si>
  <si>
    <t>SPESE PER LA REALIZZAZIONE DI INVESTIMENTI PER IL MATERIALE ROTABILE, LA RIQUALIFICAZIONE INTEGRATATA DELLE STAZIONI E PER INTERVENTI DI INTEGRAZIONE E SCAMBIO MODALE VOLTI AL POTENZIAMENTO DEL TRASPORTO PENDOLARE FERROVIARIO SULLA TRATTA ROSARNO - REGGIO CALABRIA - MELITO PORTO SALVO E DEL COLLEGAMENTO FERROVIARIO CON L'AEROPORTO</t>
  </si>
  <si>
    <t>SPESE PER LA REALIZZAZIONE DI NUOVI APPRODI E DELLE INFRASTRUTTURE NECESSARIE DI COLLEGAMENTO PER LA RAZIONALIZZAZIONE DEL TRAGHETTAMENTO SULLO STRETTO DI MESSINA E PER L'ORGANIZZAZIONE DI UN SISTEMA INTEGRATO DI TRASPORTI</t>
  </si>
  <si>
    <t>SPESE PER LA REALIZZAZIONE DI OPERE VOLTE A PREVENIRE LE CONSEGUENZE DI EVENTI ALLUVIONALI E FRANOSI NELLA PROVINCIA DI TERAMO</t>
  </si>
  <si>
    <t>SPESE PER LA REALIZZAZIONE DI PIATTAFORME NAVALI MULTIRUOLO</t>
  </si>
  <si>
    <t>SPESE PER LA REALIZZAZIONE DI PROGETTI DI SETTORE FINALIZZATI AL SOSTEGNO DI PRODUZIONI E ALLEVAMENTI DI PARTICOLARE RILIEVO AMBIENTALE ECONOMICO SOCIALE ED OCCUPAZIONALE.</t>
  </si>
  <si>
    <t>SPESE PER LA REALIZZAZIONE DI PROGETTI NAZIONALI FINALIZZATI ALLA PREVENZIONE DEL DISAGIO GIOVANILE E ALLA LOTTA ALLA DROGA</t>
  </si>
  <si>
    <t>SPESE PER LA REALIZZAZIONE DI PROGETTI SPECIALI, ACCORDI DI PROGRAMMA</t>
  </si>
  <si>
    <t>SPESE PER LA REALIZZAZIONE DI PROGETTI SPECIALI, ACCORDI DI PROGRAMMA.</t>
  </si>
  <si>
    <t>SPESE PER LA REALIZZAZIONE DI PROGETTI SPECIALI, ACCORDI DI PROGRAMMI.</t>
  </si>
  <si>
    <t>SPESE PER LA REALIZZAZIONE DI PROGRAMMI SPECIALI DI INFORMAZIONE E DI COMUNICAZIONE ISTITUZIONALE DELL'OLIO EXTRAVERGINE DI OLIVA, DI AGRUMI E DEL LATTE OVICAPRINO E SUOI DERIVATI</t>
  </si>
  <si>
    <t>SPESE PER LA REALIZZAZIONE DI PROGRAMMI TENDENTI A POTENZIARE LO SVILUPPO DELL'AGRICOLTURA BIOLOGICA ED IN PARTICOLARE ALLA REALIZZAZIONE DI SERVIZI PRIMARI NEL CAMPO DELLA RICERCA, DELLA FORMAZIONE, DELL'INFORMAZIONE E QUALIFICAZIONE</t>
  </si>
  <si>
    <t>SPESE PER LA REALIZZAZIONE DI UN PROGRAMMA CONCERNENTE LA PROGETTAZIONE DI PIATTAFORME PER UNITA' NAVALI DI FUTURA GENERAZIONE</t>
  </si>
  <si>
    <t>SPESE PER LA REALIZZAZIONE DI UN PROGRAMMA DI COMUNICAZIONE PER IL RILANCIO DELL' IPPICA.</t>
  </si>
  <si>
    <t>SPESE PER LA REALIZZAZIONE DI UNA CAMPAGNA DI COMUNICAZIONE VOLTA A DIFFONDERE I VALORI DELLA SICUREZZA STADALE E AD ASSICURARE UNA ADEGUATA INFORMAZIONE AGLI UTENTI</t>
  </si>
  <si>
    <t>SPESE PER LA REALIZZAZIONE DI UNA PIATTAFORMA DI COMUNICAZIONE CONVERGENTE IN BANDA LARGA: RETE NAZIONALE MULTISERVIZI FONIA DATI IMMAGINI, PER LA TUTELA, CONSERVAZIONE, VALORIZZAZIONE E DIFFUSIONE DEL PATRIMONIO E DELLE ATTIVITA' CULTURALI</t>
  </si>
  <si>
    <t>SPESE PER LA REALIZZAZIONE E L'AGGIORNAMENTO DELL'ANAGRAFE NAZIONALE DELL'EDILIZIA SCOLASTICA</t>
  </si>
  <si>
    <t>SPESE PER LA REALIZZAZIONE, LA GESTIONE E IL POTENZIAMENTO DI SISTEMI INFORMATIZZATI IN MATERIA DI TUTELA DELL'EURO PER LA PREVENZIONE DELLE FRODI E DELLE FALSIFICAZIONI SUI MEZZI DI PAGAMENTO E SUGLI STRUMENTI PER L'EROGAZIONE DEL CREDITO AL CONSUMO DISPOSIZIONI URGENTI IN MATERIA TRIBUTARIA E FINANZIARIA</t>
  </si>
  <si>
    <t>SPESE PER LA REDAZIONE, PUBBLICAZIONE E LA DISTRIBUZIONE DEL BOLLETTINO DELLE RICERCHE.</t>
  </si>
  <si>
    <t>SPESE PER LA RICAPITALIZZAZIONE ANNUALE DEI CONSORZI DI GARANZIA COLLETTIVA FIDI</t>
  </si>
  <si>
    <t>SPESE PER LA RICERCA E LA FORMAZIONE IN MATERIA DI TRASPORTI</t>
  </si>
  <si>
    <t>SPESE PER LA RICOSTRUZIONE, RICONVERSIONE E BONIFICA DELL'AREA DELLE ACCIAIERIE DI GENOVA-CORNIGLIANO</t>
  </si>
  <si>
    <t>SPESE PER LA SEGRETERIA TECNICA - COVIRI - SALVAGUARDIA VENEZIA</t>
  </si>
  <si>
    <t>SPESE PER LA SEGRETERIA TECNICA, CO.VI.RI., SALVAGUARDIA VENEZIA</t>
  </si>
  <si>
    <t>SPESE PER LA SISTEMAZIONE E LIQUIDAZIONE DELLE POSIZIONI DEBITORIE RELATIVE AI DANNI DI GUERRA NON ANCORA DEFINITE</t>
  </si>
  <si>
    <t>SPESE PER LA STIPULA DI SPECIFICHE CONVENZIONI CON L'AGENZIA EUROPEA PER LA VALUTAZIONE DEI MEDICINALI (EMEA), CON ISTITUTI DI RICERCA O ASSOCIAZIONI SCIENTIFICHE, DI VERIFICA O DI CONTROLLO DI QUALITA' O ALTRI ORGANISMI NAZIONALI E INTERNAZIONALI OPERANTI NEI SETTORI DEI MEDICINALI, DEI DISPOSITIVI MEDICI E DI ALTRI PRODOTTI DI INTERESSE SANITARIO, NONCHE' PER SPECIFICI CONTRATTI E CONVENZIONI CON ESPERTI DI ELEVATA PROFESSIONALITA'.</t>
  </si>
  <si>
    <t>SPESE PER LA TUTELA E LA PROMOZINE DEL PATRIMONIO CULTURALE E STORICO</t>
  </si>
  <si>
    <t>SPESE PER LA TUTELA E LA VALORIZZAZIONE DEL PATRIMONIO CULTURALE ITALIANO ALL'ESTERO</t>
  </si>
  <si>
    <t>SPESE PER L'ACCASERMAMENTO DEI CARABINIERI DI TOR DI QUINTO IN ROMA</t>
  </si>
  <si>
    <t>SPESE PER L'ACQUISIZIONE E REALIZZAZIONE DELLE INFRASTRUTTURE DEL CORPO DELLA GUARDIA DI FINANZA E L'IMPLEMENTAZIONE DEI SERVIZI</t>
  </si>
  <si>
    <t>SPESE PER L'ACQUISIZIONE E REALIZZAZIONE DELLE INFRASTRUTTURE DEL CORPO FORESTALE DELLO STATO E L'IMPLEMENTAZIONE DEI SERVIZI PER LE ESIGENZE CONNESSE ALLA REALIZZAZIONE DELL'EXPO DI MILANO 2015</t>
  </si>
  <si>
    <t>SPESE PER L'ACQUISTO DEI MEZZI DI TRASPORTO DEL CORPO FORESTALE DELLO STATO</t>
  </si>
  <si>
    <t>SPESE PER L'ACQUISTO DI ATTREZZATURE PER IL FUNZIONAMENTO DEL SISTEMA DI CONTROLLO DEL TRAFFICO MARITTIMO \VESSEL TRAFFIC SERVICES\" (VTS)"</t>
  </si>
  <si>
    <t>SPESE PER L'ACQUISTO DI ATTREZZATURE PER IL MONITORAGGIO E CONTRASTO DELL'INQUINAMENTO MARINO</t>
  </si>
  <si>
    <t>SPESE PER L'ACQUISTO DI ATTREZZATURE TECNICHE INERENTI LA SICUREZZA STRADALE</t>
  </si>
  <si>
    <t>SPESE PER L'ACQUISTO DI IMPIANTI DI TELECOMUNICAZIONI</t>
  </si>
  <si>
    <t>SPESE PER L'ACQUISTO, L'INSTALLAZIONE, L'AMPLIAMENTO, LA RISTRUTTURAZIONE, IL RESTAURO DI IMMOBILI, ATTREZZATURE E IMPIANTI PER LA GIUSTIZIA MINORILE</t>
  </si>
  <si>
    <t>SPESE PER L'ACQUISTO, L'INSTALLAZIONE, L'AMPLIAMENTO, LA RISTRUTTURAZIONE, IL RESTAURO DI IMMOBILI, STRUTTURE ED IMPIANTI PER L'AMMINISTRAZIONE PENITENZIARIA</t>
  </si>
  <si>
    <t>SPESE PER L'ADEGUAMENTO DELLA COMPONENTE AEREA CON VELIVOLI ATTI AI COMPITI DI VIGILANZA, RICERCA E SOCCORSO</t>
  </si>
  <si>
    <t>SPESE PER L'ADEGUAMENTO DELLA COMPONENTE NAVALE CON UNITA' ATTE AI COMPITI DI VIGILANZA E SOCCORSO</t>
  </si>
  <si>
    <t>SPESE PER L'AGGIORNAMENTO E LA FORMAZIONE DEL DOCENTE DI RUOLO DELLE ISTITUZIONI SCOLASTICHE DI OGNI ORDINE E GRADO TRAMITE LA CARTA ELETTRONICA</t>
  </si>
  <si>
    <t>SPESE PER L'ALLESTIMENTO DEI LOCALI IN USO AL CNVVF. ACQUISTO, NOLEGGIO E MANUTENZIONE DELLE MACCHINE DA UFFICIO E SPESE PER IL RELATIVO MATERIALE DI CONSUMO. SPESE PER SERVIZI DI GUARDIANIA.</t>
  </si>
  <si>
    <t>SPESE PER L'ARCHIVIO INFORMATICO NAZIONALE DELLE OPERE PUBBLICHE ¿ AINOP</t>
  </si>
  <si>
    <t>SPESE PER L'ASSISTENZA DELLE VITTIME DI REATO, E IN PARTICOLARE PER LA TUTELA SOCIALE E ASSISTENZIALE DELLE STESSE.</t>
  </si>
  <si>
    <t>SPESE PER L'ASSISTENZA ECONOMICA E SANITARIA IN FAVORE DI STRANIERI. RETTE DI SPEDALITA' PER INTERVENTI DI ASSISTENZA EFFETTUATI DALLE AZIENDE SANITARIE LOCALI IN FAVORE DI STRANIERI BISOGNOSI. SPESE PER TRASPORTO E ACCOMPAGNAMENTO DI AMMALATI STRANIERI SINO ALLA FRONTIERA E DI CITTADINI ITALIANI CHE RIMPATRIANO PER CURE, DALLA FRONTIERA AL LUOGO DI DESTINAZIONE, IN RELAZIONE A CONVENZIONI INTERNAZIONALI.</t>
  </si>
  <si>
    <t>SPESE PER L'ASSISTENZA ECONOMICA E SANITARIA IN FAVORE DI STRANIERI. RETTE DI SPEDALITA' PER STRANIERI BISOGNOSI. SPESE PER TRASPORTO E ACCOMPAGNAMENTO DI AMMALATI STRANIERI SINO ALLA FRONTIERA E DI CITTADINI ITALIANI CHE RIMPATRIANO PER CURE, DALLA FRONTIERA AL LUOGO DI DESTINAZIONE, IN RELAZIONE A CONVENZIONI INTERNAZIONALI.</t>
  </si>
  <si>
    <t>SPESE PER L'ASSISTENZA ECONOMICA IN FAVORE DI STRANIERI. SPESE PER TRASPORTO E ACCOMPAGNAMENTO DI AMMALATI STRANIERI SINO ALLA FRONTIERA E DI CITTADINI ITALIANI CHE RIMPATRIANO PER CURE, DALLA FRONTIERA AL LUOGO DI DESTINAZIONE, IN RELAZIONE A CONVENZIONI INTERNAZIONALI.</t>
  </si>
  <si>
    <t>SPESE PER L'ATTIVAZIONE DELLE PROCEDURE PER IL TRASFERIMENTO DELLA PROPRIETA' SOCIALE DELLO STATO DELLE FERROVIE DELLA CALABRIA S.R.L. E DELLE FERROVIE DEL SUD-EST E SERVIZI AUTOMOBILISTICI S.R.L. NONCHE' PER GARANTIRE IL RAGGIUNGIMENTO DI OBIETTIVI DI EFFICIENTAMENTO E RAZIONALIZZAZIONE DELLA GESTIONE AZIENDALE</t>
  </si>
  <si>
    <t>SPESE PER L'ATTIVAZIONE, ANCHE MEDIANTE CONSULENZE E COLLABORAZIONI ESTERNE, DEL CENTRO DI RACCOLTA, ELABORAZIONE, INTERPRETAZIONE E VALUTAZIONE DEI DATI ACQUISITI CON LA CAMPAGNA DI MONITORAGGIO SULLE CONDIZIONI SANITARIE DEI CITTADINI ITALIANI CHE HANNO OPERATO O OPERANO NEI TERRITORI DELLA BOSNIA - HERZEGOVINA E DEL KOSOVO, IN RELAZIONE A MISSIONI INTERNAZIONALI DI PACE E DI ASSISTENZA SANITARIA</t>
  </si>
  <si>
    <t>SPESE PER L'ATTIVITA' ED IL FUNZIONAMENTO, IVI COMPRESE LE SPESE DI PERSONALE, DEL CENTRO NAZIONALE PER LA PREVENZIONE E IL CONTROLLO DELLE MALATTIE, CHE OPERA IN COORDINAMENTO CON LE STRUTTURE REGIONALI ATTRAVERSO CONVENZIONI CON L'ISTITUTO SUPERIOREDI SANITA', CON L'ISTITUTO SUPERIORE PER LA PREVENZIONE E LA SICUREZZA DEL LAVORO (ISPESL), CON GLI ISTITUTI ZOOPROFILATTICI SPERIMENTALI, CON LE UNIVERSITA', CON GLI ISTITUTI DI RICOVERO E CURA A CARATTERE SCIENTIFICO E CON ALTRE STRUTTURE DI ASSISTENZA E DI RICERCA PUBBLICHE E PRIVATE, NONCHE' CON GLI ORGANI DELLA SANITA' MILITARE</t>
  </si>
  <si>
    <t>SPESE PER L'ATTUAZIONE DEGLI INTERVENTI DEL PIANO STRATEGICO \GRANDI PROGETTI BENI CULTURALI\""</t>
  </si>
  <si>
    <t>SPESE PER L'ATTUAZIONE DEGLI SCHEMI PREVISIONALI E PROGRAMMATICI PER LA DEFINIZIONE DELLE LINEE FONDAMENTALI DELL'ASSETTO DEL TERRITORIO CON RIFERIMENTO ALLA DIFESA DEL SUOLO E DELLA PREDISPOSIZIONE DEI PIANI DI BACINO</t>
  </si>
  <si>
    <t>SPESE PER L'ATTUAZIONE DEI CORSI DI PREPARAZIONE, FORMAZIONE, AGGIORNAMENTO E PERFEZIONAMENTO DEL PERSONALE COMPRESE LE RELATIVE INDENNITA' DI MISSIONE. SPESE PER MATERIALE DI CONSUMO, PER MATERIALE ED ATTREZZATURE DIDATTICHE. SPESE PER CORSI INDETTI DA ENTI, ISTITUTI ED AMMINISTRAZIONI VARIE. SPESE PER CORSI EFFETTUATI AD ENTI, ISTITUTI, AMMINISTRAZIONI VARIE E A PRIVATI. SPESE PER ATTREZZATURE E MATERIALI DEI CENTRI DI DOCUMENTAZIONE CENTRALE E PERIFERICI.</t>
  </si>
  <si>
    <t>SPESE PER L'ATTUAZIONE DEI PROGETTI DI AMMODERNAMENTO DELLE AMMINISTRAZIONI PUBBLICHE NELLE AREE DEL MEZZOGIORNO</t>
  </si>
  <si>
    <t>SPESE PER L'ATTUAZIONE DEI PROVVEDIMENTI PENALI EMESSI DALL'AUTORITA' GIUDIZIARIA MINORILE</t>
  </si>
  <si>
    <t>SPESE PER L'ATTUAZIONE DEL TRATTATO GENERALE DI AMICIZIA E COOPERAZIONE PRIVILEGIATA TRA LA REPUBBLICA ITALIANA E LA REPUBBLICA ARGENTINA</t>
  </si>
  <si>
    <t>SPESE PER L'ATTUAZIONE DI INIZIATIVE DI RILEVAMENTO ED ELABORAZIONE DI INFORMAZIONI CONGIUNTURALI E STRUTTURALI DELLE FILIERE DIRETTAMENTE GESTITE DAI PRODUTTORI AGRICOLI DA REALIZZARE ANCHE ATTRAVERSO L'OSSERVATORIO DELLA COOPERAZIONE AGRICOLA</t>
  </si>
  <si>
    <t>SPESE PER L'ATTUAZIONE DI PROGRAMMI ANNUALI DI INTERVENTI PER LA DIFESA DEL MARE PREVISTI DALLA LEGGE 31 DICEMBRE 1982, N. 979, NONCHE' PER LA REALIZZAZIONE DEI PROTOCOLLI ATTUATIVI DELLA CONVENZIONE PER LA PROTEZIONE DELL'AMBIENTE MARINO E DELLA REGIONE COSTIERA DEL MAR MEDITERRANEO, ADOTTATA A BARCELLONA IL 10 GIUGNO 1995 E PER ASSICURARE LA PARTECIPAZIONE ALLE RIUNIONI NAZIONALI ED INTERNAZIONALI PER L'APPLICAZIONE DEGLI ADEMPIMENTI CONNESSI</t>
  </si>
  <si>
    <t>SPESE PER L'ATTUAZIONE DI PROGRAMMI E DI INTERVENTI MIRATI PER LA LOTTA E LA PREVENZIONE DELLE INFEZIONI DA HIV E DELLE SINDROMI RELATIVE, IVI COMPRESE LE SPESE PER RILEVAMENTI E RICERCHE PER IL FUNZIONAMENTO DI COMITATI, COMMISSIONI NONCHE' PER L'ORGANIZZAZIONE DI SEMINARI E CONVEGNI SULLA MATERIA.</t>
  </si>
  <si>
    <t>SPESE PER L'ATTUAZIONE DI PROGRAMMI STRATEGICI DI COMUNICAZIONE AMBIENTALE</t>
  </si>
  <si>
    <t>SPESE PER L'ATTUAZIONE DI UN PROGRAMMA DI CONTROLLO DELLE SOSTANZE ALIMENTARI IMPORTATE DAI TERRITORI DELLA BOSNIA - HERZEGOVINA E DEL KOSOVO</t>
  </si>
  <si>
    <t>SPESE PER LE ATTIVITA' DEI LABORATORI, ACCREDITATI DAL CIO O DA ALTRO ORGANISMO INTERNAZIONALE, SVOLTE IN ATTUAZIONE DEI PROGRAMMI STABILITI DALLA COMMISSIONE PER LA VIGILANZA E IL CONTROLLO SUL DOPING E PER LA TUTELA DELLA SALUTE NELLE ATTIVITA' SPORTIVE</t>
  </si>
  <si>
    <t>SPESE PER LE ATTIVITÀ DI IMPLEMENTAZIONE NAZIONALE DEL TRATTATO INTERNAZIONALE SULLE RISORSE FITOGENETICHE PER L'ALIMENTAZIONE E L'AGRICOLTURA</t>
  </si>
  <si>
    <t>SPESE PER LE ATTIVITA' DI PROGETTAZIONE DELLE OPERE PEVISTE NELL'AMBITO DEL PIANO IRRIGUO NAZIONALE</t>
  </si>
  <si>
    <t>SPESE PER LE ATTIVITA' DI VALUTAZIONE E PER L'ATTIVITA' DI REVISIONE ED INTERNALIZZAZIONE DEI PROGETTI DI RICERCA SANITARIA, ANCHE INERENTI I RAPPORTI CON AGENZIE INTERNAZIONALI PER LA RICERCA.</t>
  </si>
  <si>
    <t>SPESE PER LE ATTIVITA' OPERATIVE FINALIZZATE AL CONTROLLO SULLA PESCA E SULL'ACQUACOLTURA</t>
  </si>
  <si>
    <t>SPESE PER LE ATTIVITA' RELATIVE ALLA VALUTAZIONE DEL RISCHIO AMBIENTALE DI MICRORGANISMI E DI ORGANISMI GENETICAMENTE MODIFICATI</t>
  </si>
  <si>
    <t>SPESE PER LE ATTIVITA' RELATIVE ALLA VALUTAZIONE DEL RISCHIO AMBIENTALE DI MICRORGANISMI E DI ORGANISMI GENETICAMENTE MODIFICATI, ALLA VALUTAZIONE DI BIOCIDI E DI PRODOTTI FITOSANITARI E ALLA VALUTAZIONE DI SOSTANZE CHIMICHE PERICOLOSE</t>
  </si>
  <si>
    <t>SPESE PER LE ATTREZZATURE TECNICHE, PER I SUSSIDI DIDATTICI E PER OGNI ALTRA FORMA DI AUSILIO TECNICO NECESSARIO ALL'INTEGRAZIONE SCOLASTICA DELLA PERSONA HANDICAPPATA.</t>
  </si>
  <si>
    <t>SPESE PER LE CONSULENZE DA ACQUISIRE PER LA GESTIONE DELLE SOCIETA' PARTECIPATE DAL TESORO E DAGLI ENTI PUBBLICI, NONCHE' PER L'ACQUISIZIONE DI QUOTE DI PARTECIPAZIONE IN SOCIETA' DI CAPITALI E SPESE DI PUBBLICITA' CONNESSE A TALE GESTIONE</t>
  </si>
  <si>
    <t>SPESE PER LE CONSULTAZIONI ELETTORALI E REFERENDARIE ALL'ESTERO</t>
  </si>
  <si>
    <t>SPESE PER LE CONVENZIONI CON MEDICI CIVILI GENERICI E SPECIALISTI PER INTEGRARE LA COMPOSIZIONE DELLE COMMISSIONI MEDICHE DI VERIFICA E DELLA COMMISSIONE MEDICA SUPERIORE AI FINI DEGLI ACCERTAMENTI SANITARI IN MATERIA DI PENSIONI DI GUERRA, PER IL RICONOSCIMENTO DELLA DIPENDENZA DELLE INFERMITA' DA CAUSA DI SERVIZIO E DELLA INIDONEITA' E INABILITA' PER INFERMITA' NON DIPENDENTI DA CAUSA DI SERVIZIO, PER GLI ACCERTAMENTI SANITARI ESEGUITI NEI CONFRONTI DEL PERSONALE SCOLASTICO; SPESE PER LE INDENNITA' DI MISSIONE EFFETTUATE PER RAGIONI DI SERVIZIO; SPESE PER PAGAMENTO DEI COMPENSI SPETTANTI AI SANITARI RAPPRESENTANTI DELLE CATEGORIE DI INVALIDI, SPESE PER IL PAGAMENTO DEI COMPENSI PER LE PRESTAZIONI PROFESSIONALI, PER L'ESPLETAMENTO DELLE ATTIVITA' PERITALI E PER LE INDENNTA' DI MISSIONE SPETTANTI AGLI OPERATORI SOCIALI ED ESPERTI PER LE ATTIVITA' DI ACCERTAMENTO DELL'HANDICAP.</t>
  </si>
  <si>
    <t>SPESE PER LE ELEZIONI DEI COMITATI DEGLI ITALIANI ALL'ESTERO(COMITES) IVI COMPRESE LE SPESE DI PUBBLICITA'</t>
  </si>
  <si>
    <t>SPESE PER LE ELEZIONI DEL CONSIGLIO GENERALE DEGLI ITALIANI ALL'ESTERO IVI COMPRESE LE SPESE DI PUBBLICITA'</t>
  </si>
  <si>
    <t>SPESE PER LE INIZIATIVE DI VIGILANZA NONCHE' DI PREVENZIONE E PROMOZIONE IN MATERIA DI SALUTE E SICUREZZA DEL LAVORO EFFETTUATE DALLE DIREZIONI TERRITORIALI DEL LAVORO AI SENSI DELL'ARTICOLO 9, COMMA 2, DEL DL N. 76 DEL 2013</t>
  </si>
  <si>
    <t>SPESE PER LE MISSIONI DEL PERSONALE INCARICATO DAL MINISTERO DEI TRASPORTI DELLA VIGILANZA MINISTERIALE SULLE ATTIVITA' DELLE SOCIETA' DI NAVIGAZIONE MARITTIMA E LACUALE CHE ASSICURANO LA CONTINUITA' TERRITORIALE E PER GLI IMPEGNI DI CARATTERE INTERNAZIONALE NELL'INTERESSE DELLE SOCIETA' DI NAVIGAZIONE</t>
  </si>
  <si>
    <t>SPESE PER L'EFFETTUAZIONE DI CORSI DI QUALIFICAZIONE, DI AGGIORNAMENTO O DI SPECIALIZZAZIONE DEL PERSONALE, PER IL FUNZIONAMENTO E LA MANUTENZIONE DELLE ATTREZZATURE, NONCHE' PER GARE, COLLAUDI, FORNITURA DI MATERIALI E STAMPATI VARI INERENTI LA SICUREZZA STRADALE</t>
  </si>
  <si>
    <t>SPESE PER L'ESECUZIONE DEI PROTOCOLLI DI MONTREAL E DI KYOTO</t>
  </si>
  <si>
    <t>SPESE PER L'ESECUZIONE DELL'ACCORDO DI COOPERAZIONE ITALIA-RUSSIA SULLO SMANTELLAMENTO DEI SOMMERGIBILI NUCLEARI RADIOATTIVI DELLA MARINA MILITARE RUSSA PER LA GESTIONE SICURA DEI RIFIUTI RADIOATTIVI E DEL COMBUSTIBILE NUCLEARE ESAURITO</t>
  </si>
  <si>
    <t>SPESE PER L'ESECUZIONE DELLE CONVENZIONI INTERNAZIONALI DOGANALI FIRMATE DALL'ITALIA A BRUXELLES L'11 GENNAIO 1951</t>
  </si>
  <si>
    <t>SPESE PER L'ESECUZIONE DI ACCORDI INTERNAZIONALI</t>
  </si>
  <si>
    <t>SPESE PER L'ESTENSIONE DELLA RETE FONIA DATI IMMAGINI AGLI ISTITUTI TERRITORIALI PER LA COMUNICAZIONE E LA VALORIZZAZIONE DEL PATRIMONIO CULTURALE A SEGUITO DELL'ASSEGNAZIONE DI UNA QUOTA DEGLI UTILI DERIVANTI DALLA NUOVA ESTRAZIONE DEL GIOCO DEL LOTTO</t>
  </si>
  <si>
    <t>SPESE PER L'IMPLEMENTAZIONE DELLE AZIONI TESE AD ACCRESCERE LA SICUREZZA STRADALE E DARE ATTUAZIONE ALLE AZIONI PREVISTE DAL PIANO NAZIONALE DELLA SICUREZZA STRADALE</t>
  </si>
  <si>
    <t>SPESE PER L'IMPLEMENTAZIONE E L'ADEGUAMENTO DEI SISTEMI INFORMATICI DEL CENTRO ELABORAZIONE DATI DEL MINISTERO DELLE INFRASTRUTTURE E DEI TRASPORTI</t>
  </si>
  <si>
    <t>SPESE PER L'INCREMENTO E LA VALORIZZAZIONE DEL PATRIMONIO CULTURALE ANCHE ATTRAVERSO L'ADOZIONE DI OGNI MISURA DI PREVENZIONE E SICUREZZA NEI LOCALI ADIBITI AD ATTIVITA' ISTITUZIONALI</t>
  </si>
  <si>
    <t>SPESE PER L'INSEGNAMENTO DELLA LINGUA E DELLA CULTURA ITALIANA A STRANIERI DA PARTE DI ISTITUZIONI ITALIANE E STRANIERE, NONCHE' PER L'ORGANIZZAZIONE DI CORSI DI AGGIORNAMENTO PER DOCENTI STRANIERI DI LINGUA ITALIANA PRESSO L'UNIVERSITA' O ISTITUZIONI ITALIANE SPECIALIZZATE IVI COMPRESI GLI ONERI DERIVANTI DAL VIAGGIO E DAL SOGGIORNO; ACQUISTO DI LIBRI E DI MATERIALE DIDATTICO INCLUSI I SUSSIDI AUDIOVISIVI E LE PUBBLICAZIONI E-BOOK PER LE ISTITUZIONI STRANIERE; ACQUISTO DI LIBRI E DI PUBBLICAZIONI E-BOOK PER AGGIORNAMENTO BIBLIOTECHE PER GLI ISTITUTI ITALIANI DI CULTURA; SPESE DI IMBALLAGGIO E SPEDIZIONE; CONVENZIONI PER L'ACQUISIZIONE DI CONSULENZE DA PARTE DI SPECIALISTI NONCHE' SPESE PER L'ORGANIZZAZIONE DI CONVEGNI SULLA LINGUA ITALIANA E SULL'EDITORIA, IVI INCLUSE LE SPESE DI VIAGGIO E SOGGIORNO DEI RELATORI.</t>
  </si>
  <si>
    <t>SPESE PER L'INSEGNAMENTO DELLA LINGUA E DELLA CULTURA ITALIANA A STRANIERI DA PARTE DI ISTITUZIONI ITALIANE E STRANIERE, NONCHE' PER L'ORGANIZZAZIONE DI CORSI DI AGGIORNAMENTO PER DOCENTI STRANIERI DI LINGUA ITALIANA PRESSO L'UNIVERSITA' O ISTITUZIONI ITALIANE SPECIALIZZATE IVI COMPRESI GLI ONERI DERIVANTI DAL VIAGGIO E DAL SOGGIORNO; ACQUISTO DI LIBRI E DI MATERIALE DIDATTICO INCLUSI I SUSSIDI AUDIOVISIVI PER LE ISTITUZIONI STRANIERE; ACQUISTO DI LIBRI PER AGGIORNAMENTO BIBLIOTECHE PER GLI ISTITUTI ITALIANI DI CULTURA; SPESE DI IMBALLAGGIO E SPEDIZIONE; CONVENZIONI PER L'ACQUISIZIONE DI CONSULENZE DA PARTE DI SPECIALISTI NONCHE' SPESE PER L'ORGANIZZAZIONE DI CONVEGNI SULLA LINGUA ITALIANA E SULL'EDITORIA, IVI INCLUSE LE SPESE DI VIAGGIO E SOGGIORNO DEI RELATORI.</t>
  </si>
  <si>
    <t>SPESE PER L'INSEGNAMENTO DELLA RELIGIONE CATTOLICA E PER LE ATTIVITA' ALTERNATIVE ALL'INSEGNAMENTO DELLA RELIGIONE CATTOLICA, CON L'ESCLUSIONE DELL'IRAP E DEGLI ONERI SOCIALI A CARICO DELL'AMMINISTRAZIONE.</t>
  </si>
  <si>
    <t>SPESE PER L'INTEGRAZIONE DELLA COMPOSIZIONE DEL CNEL, CON I MEMBRI DESIGNATI DALL'OSSERVATORIO NAZIONALE DEL VOLONTARIATO E DALL'OSSERVATORIO NAZIONALE DELL'ASSOCIAZIONISMO</t>
  </si>
  <si>
    <t>SPESE PER L'INTEGRAZIONE E LO SVILUPPO DELLA RETE DEGLI UFFICIALI DI COLLEGAMENTO DELLE FORZE DI POLIZIA, INCARICATI DI STABILIRE E MANTENERE CONTATTI CON LE AUTORITA' DEI PAESI DI DESTINAZIONE O CON LE ORGANIZZAZIONI INTERNAZIONALI CHE VI HANNO SEDE,FINALIZZATI AD INCREMENTARE LA COOPERAZIONE INTERNAZIONALE PER LA PREVENZIONE E REPRESSIONE DELLA CRIMINALITA', DEI TRAFFICI ILLECITI TRASNAZIONALI E DEL TERRORISMO</t>
  </si>
  <si>
    <t>SPESE PER L'INTERCONNESSIONE E LA FORMAZIONE SANITARIA TRA CENTRI SANITARI ALL'ESTERO ED IN ITALIA ATTUATA DALL'ASSOCIAZIONE ALLEANZA DEGLI OSPEDALI ITALIANI NEL MONDO</t>
  </si>
  <si>
    <t>SPESE PER L'ISTITUZIONE DEL SISTEMA DI INFORMAZIONE VISTI, FINALIZZATO AL CONTRASTO DELLA CRIMINALITA' ORGANIZZATA E DELL'IMMIGRAZIONE ILLEGALE</t>
  </si>
  <si>
    <t>SPESE PER L'ISTRUZIONE DEGLI ADULTI</t>
  </si>
  <si>
    <t>SPESE PER LITI E ARBITRAGGI RISERCIMENTI ED ACCESSORI RIMBORSO DI SPESE DI PATROCINIO LEGALE</t>
  </si>
  <si>
    <t>SPESE PER LITI ED ARBITRAGGI E PER RISARCIMENTO DANNI A PERSONE ED A PROPRIETA' MOBILIARI CAUSATI IN SERVIZIO PER CIRCOSTANZE DI FORZA MAGGIORE O IN DIPENDENZA DI ESERCITAZIONI MILITARI - SPESE PER INTERESSI E RIVALUTAZIONI MONETARIE SU SOMME DOVUTE NON IMPUTABILI AD ALTRI CAPITOLI, IN ESECUZIONE DI PROCEDIMENTI GIURISDIZIONALI O AMMINISTRATIVI - SPESE ACCESSORIE RELATIVE - RIMBORSO DELLE SPESE DI PATROCINIO LEGALE</t>
  </si>
  <si>
    <t>SPESE PER LITI ED ARBITRAGGI E PER RISARCIMENTO DANNI A PERSONE ED A PROPRIETA' MOBILIARI CAUSATI IN SERVIZIO PER CIRCOSTANZE DI FORZA MAGGIORE O IN DIPENDENZA DI ESERCITAZIONI MILITARI - SPESE PER INTERESSI E RIVALUTAZIONI MONETARIE SU SOMME DOVUTE NON IMPUTABILI AD ALTRI CAPITOLI, IN ESECUZIONE DI PROCEDIMENTI GIURISDIZIONALI O AMMINISTRATIVI - SPESE ACCESSORIE RELATIVE - RIMBORSO DELLE SPESE DI PATROCINIO LEGALE.</t>
  </si>
  <si>
    <t>SPESE PER LITI, ARBITRAGGI, RISARCIMENTI ED ACCESSORI</t>
  </si>
  <si>
    <t>SPESE PER LITI, ARBITRAGGI, RISARCIMENTI ED ACCESSORI RIMBORSO DELLE SPESE DI PATROCINIO LEGALE.</t>
  </si>
  <si>
    <t>SPESE PER LITI, ARBITRAGGI, RISARCIMENTI ED ACCESSORI, RIMBORSO DELLE SPESE DI PATROCINIO LEGALE, SPESE PER ONERI ADDEBITATI ALL'AMMINISTRAZIONE.</t>
  </si>
  <si>
    <t>SPESE PER LITI, ARBITRAGGI, RISARCIMENTI ED ACCESSORI.</t>
  </si>
  <si>
    <t>SPESE PER LITI, ARBITRAGGI, RISARCIMENTI ED ACCESSORI. RIMBORSO DELLE SPESE DI PATROCINIO LEGALE. SPESE PER ONERI ADDEBITATI ALL'AMMINISTRAZIONE.</t>
  </si>
  <si>
    <t>SPESE PER LITI, ARBITRAGGI, RISARCIMENTI ED ACCESSORI.RIMBORSO DELLE SPESE DI PATROCINIO LEGALE</t>
  </si>
  <si>
    <t>SPESE PER LITI, ARBITRAGGI,RISARCIMENTI ED ACCESSORI.</t>
  </si>
  <si>
    <t>SPESE PER LITI, ARBITRATI, RISARCIMENTI, INTERESSI DI MORA E LEGALI ED ACCESSORI, SPESE DI COPIA, STAMPA CARTA BOLLATA, REGISTRAZIONE E VARIE ATTINENTI AI CONTRATTI.</t>
  </si>
  <si>
    <t>SPESE PER LO START-UP DELL'OFFERTA TURISTICA NAZIONALE ATTRAVERSO L'USO DI TECNOLOGIE E LO SVILUPPO DI SOFTWARE ORIGINALI</t>
  </si>
  <si>
    <t>SPESE PER LO STUDIO DI FATTIBILITA' PER I COLLEGAMENTI MARITTIMI, FERROVIARI E STRADALI FRA GLI INSEDIAMENTI NELL'AREA DELLO STRETTO DI MESSINA E PER MIGLIORARE LA QUALITA' DELL'OFFERTA TRASPORTISTICA</t>
  </si>
  <si>
    <t>SPESE PER LO SVILUPPO DEL SISTEMA INFORMATIVO NONCHE' PER IL FINANZIAMENTO DEL PROGETTO INTERSETTORIALE \RETE UNITARIA DELLA PUBBLICA AMMINISTRAZIONE\", NONCHE' DEI PROGETTI INTERSETTORIALI E DI INFRASTRUTTURA INFORMATICA E TELEMATICA AD ESSO CONNESSI"</t>
  </si>
  <si>
    <t>SPESE PER LO SVILUPPO ED IL POTENZIAMENTO DELLA RICERCA NEL CAMPO DELLE COMUNICAZIONI</t>
  </si>
  <si>
    <t>SPESE PER LO SVOLGIMENTO DELLE ATTIVITA', FINALIZZATE AL RICONOSCIMENTO, AL RINNOVO ED ALLA VIGILANZA DEGLI ORGANISMI DA NOTIFICARE, IN ATTUAZIONE DEL DECRETO LEGISLATIVO 24 MAGGIO 2001, N. 299 DI RECEPIMENTO DELLA DIRETTIVA COMUNITARIA 96/48/CE RELATIVA ALL'INTEROPERABILITA' DEL SISTEMA FERROVIARIO TRANSEUROPEO AD ALTA VELOCITA' E CONVENZIONALE</t>
  </si>
  <si>
    <t>SPESE PER LO SVOLGIMENTO DI ATTIVITA' DI ANALISI E STATISTICHE NEL SETTORE DELL'ENERGIA E DI MONITORAGGIO DELL'ATTUAZIONE DELLA STRATEGIA ENERGETICA NAZIONALE</t>
  </si>
  <si>
    <t>SPESE PER L'ORGANIZZAZIONE E LA PARTECIPAZIONE A CONGRESSI, SEMINARI E CONFERENZE IN ITALIA E ALL'ESTERO</t>
  </si>
  <si>
    <t>SPESE PER L'ORGANIZZAZIONE E L'ATTUAZIONE DEGLI INTERVENTI NEI CONFRONTI DEI MINORI</t>
  </si>
  <si>
    <t>SPESE PER MANOVRE DISPOSTE D'UFFICIO NEI PORTI E PER RIMOZIONE D'UFFICIO DI NAVI, GALLEGGIANTI, AEROMOBILI, MERCI ED ALTRI MATERIALI SOMMERSI DA RECUPERARE A CARICO DEI PRIVATI OVE RICORRANO I PRESUPPOSTI DI LEGGE</t>
  </si>
  <si>
    <t>SPESE PER MERCEDI AI DETENUTI LAVORANTI, NONCHE' PER IL TRASPORTO DEI DETENUTI E DEGLI INTERNATI E DEL RELATIVO PERSONALE DI SCORTA</t>
  </si>
  <si>
    <t>SPESE PER OPERE DI RICOSTRUZIONE, AMMODERNAMENTO, RESTAURO E MANUTENZIONE DEL DUOMO DI MONREALE, DEL CHIOSTRO E DEI LOCALI ANNESSI E DELLA CATTEDRALE DI PALERMO E DEI LOCALI ANNESSI.</t>
  </si>
  <si>
    <t>SPESE PER PREDISPORRE LA DOTAZIONE STRUMENTALE NECESSARIA ALLA RACCOLTA E ALL'INVIO DEI DATI RELATIVI ALL'INCIDENTALITA' STRADALE AI FINI DELL'AGGIORNAMENTO DEGLI ARCHIVI</t>
  </si>
  <si>
    <t>SPESE PER PROGETTI DI RICERCA E SVILUPPO NEL SETTORE AGRO-INDUSTRIALE NELLE AREE DI PRODUZIONE DELLA SICILIA ORIENTALE</t>
  </si>
  <si>
    <t>SPESE PER PROGRAMMI DI ISTRUZIONE - FORMAZIONE - LAVORO</t>
  </si>
  <si>
    <t>SPESE PER PROGRAMMI DI ISTRUZIONE-FORMAZIONE-LAVORO</t>
  </si>
  <si>
    <t>SPESE PER PROVVEDERE AL COMPLETAMENTO DELLE OPERE IN CORSO DI COMPETENZA DELLO STATO E FINANZIATE CON LEGGI SPECIALI, IVI COMPRESI GLI ONERI MATURATI E MATURANDI PER LA REVISIONE DEI PREZZI CONTRATTUALI, INDENNITA' DI ESPROPRIAZIONE, PERIZIE DI VARIANTE E SUPPLETIVE, RISOLUZIONE DI VERTENZE IN VIA AMMINISTRATIVA O GIURISDIZIONALE ED IMPOSTA SUL VALORE AGGIUNTO</t>
  </si>
  <si>
    <t>SPESE PER PROVVEDERE ALLA REALIZZAZIONE DEL VALICO INTERNAZIONALE DI SECONDA CATEGORIA SULLA VIA MONTE S. GABRIELE (GORIZIA) E PER LA TRASFORMAZIONE DEL VALICO BASOVIZZA-LIPIZZA (TRIESTE) IN VALICO INTERNAZIONALE E LA SISTEMAZIONE DEI RIMANENTI VALICHI DI CONFINE DELLA REGIONE FRIULI VENEZIA GIULIA , COMPRESA LA RISTRUTTURAZIONE DEI RELATIVI EDIFICI DEMANIALI, NONCHE' PER PROVVEDERE ALL'ESECUZIONE DELLE OPERE DI EDILIZIA COMPLEMENTARE AI SERVIZI CONFINARI, COMPRESI I LOCALI DA REALIZZARE PRESSO L'AUTOPORTO DI S. ANDREA DI GORIZIA, DA ADIBIRE A SCUOLA DELLA GUARDIA DI FINANZA</t>
  </si>
  <si>
    <t>SPESE PER SOVRAINTENDERE ALLA PROGETTAZIONE E ALLA REALIZZAZIONE, CON CARATTERE DI URGENZA, DI INFRASTRUTTURE AD ALTA AUTOMAZIONE, DI SISTEMI INFORMATICI E DELLE RELATIVE OPERE ACCESSORIE PER GARANTIRE L'OTTIMIZZAZIONE DEI FLUSSI VEICOLARI LOGISTICI IN INGRESSO E IN USCITA DAL PORTO DI GENOVA, IVI COMPRESA LA REALIZZAZIONE DEL VARCO DI INGRESSO DI PONENTE</t>
  </si>
  <si>
    <t>SPESE PER SPECIFICHE INIZIATIVE VOLTE ALLA REALIZZAZIONE DI CENTRI DI SERVIZI, PROMOSSE DALLE ORGANIZZAZIONI SINDACALI NAZIONALI, COMPRESO L'ADEGUAMENTO ED IL POTENZIAMENTO DELLE STRUTTURE IMMOBILIARI</t>
  </si>
  <si>
    <t>SPESE PER STUDI E PROGETTI PER LA PREVENZIONE E IL RISANAMENTO DALL'INQUINAMENTO ATMOSFERICO</t>
  </si>
  <si>
    <t>SPESE PER STUDI E PROGETTI PER LA PREVENZIONE E IL RISANAMENTO DELL'INQUINAMENTO ATMOSFERICO</t>
  </si>
  <si>
    <t>SPESE PER STUDI E RICERCHE CONTRO LA STERILITA' E LA INFERTILITA</t>
  </si>
  <si>
    <t>SPESE PER STUDI E RICERCHE CONTRO LA STERILITA' E LA INFERTILITA'</t>
  </si>
  <si>
    <t>SPESE PER STUDI, RICERCHE E CONSULENZE CON UNIVERSITA', ISTITUTI ED ESPERTI PUBBLICI E PRIVATI, IVI COMPRESE LE SPESE DI MISSIONE DI DETTI ESPERTI. SPESE PER PUBBLICAZIONI, ANCHE A CARATTERE PERIODICO, PER LA REDAZIONE DI ARTICOLI E SERVIZI, TRADUZIONI E DATTILOGRAFIA</t>
  </si>
  <si>
    <t>SPESE PER STUDI, RICERCHE E CONSULENZE CON UNIVERSITA', ISTITUTI ED ESPERTI PUBBLICI E PRIVATI, IVI COMPRESE LE SPESE DI MISSIONE DI DETTI ESPERTI. SPESE PER PUBBLICAZIONI, ANCHE A CARATTERE PERIODICO, PER LA REDAZIONE DI ARTICOLI E SERVIZI, TRADUZIONI E DATTILOGRAFIA.</t>
  </si>
  <si>
    <t>SPESE PER UNA CAMPAGNA ISTITUZIONALE DI PROMOZIONE DIRETTA A FAVORIRE IL CONSUMO DELL'OLIO EXTRAVERGINE DI OLIVA ED IN PARTICOLARE MISURE VOLTE AD ACCRESCERE LA CONOSCIENZA DELLE PROPRIETA' NUTRIZIONALI E SALUTISTICHE DELL'OLIO EXTRAVERGINE DI OLIVA</t>
  </si>
  <si>
    <t>SPESE RELATIVE AL PERSONALE COMANDATO NON GESTITO DA NOIPA DA RIMBORSARE ALLE A.S.L.</t>
  </si>
  <si>
    <t>SPESE RELATIVE AL PERSONALE COMANDATO NON GESTITO DA SPT DA RIMBORSARE ALLE AMMINISTRAZIONE ED AGLI ENTI PUBBLICI NON ECONOMICI</t>
  </si>
  <si>
    <t>SPESE RELATIVE AL PERSONALE COMANDATO NON GESTITO NA NOIPA DA RIMBORSARE ALLE AMMINISTRAZIONI ED AGLI ENTI PUBBLICI NON ECONOMICI</t>
  </si>
  <si>
    <t>SPESE RELATIVE ALL' ADDESTRAMENTO DEL PERSONALE, ALL' ACQUISTO ED ALLA MANUTENZIONE DI MEZZI AEREI E TERRESTRI, DI IMPIANTI ED ATTREZZATURE DEL CORPO FORESTALE DELLO STATO NELLA PREVENZIONE E LOTTA AGLI INCENDI BOSCHIVI E NEGLI INTERVENTI DI PROTEZIONE CIVILE.</t>
  </si>
  <si>
    <t>SPESE RELATIVE ALLA BANCA DATI PER L'IDENTIFICAZIONE E LA REGISTRAZIONE DEGLI ANIMALI</t>
  </si>
  <si>
    <t>SPESE RELATIVE ALLA CORRESPONSIONE DELLE COMPETENZE FISSE ED ACCESSORIE AL PERSONALE IN POSIZIONE DI COMANDO AI SENSI DEL DL 73/2017 CONVERTITO CON MODIFICHE DALLA LEGGE 119/2017 ARTICOLO 5-TER, DA RIMBORSARE ALLE AMMINISTRAZIONI DI APPARTENENZA</t>
  </si>
  <si>
    <t>SPESE RELATIVE ALLA COSTRUZIONE, SISTEMAZIONE, RIPARAZIONE E MANUTENZIONE DI OPERE IDRAULICHE, AD INTERVENTI DI SISTEMAZIONE DEL SUOLO, NONCHE' ALL'APPRESTAMENTO DEI MATERIALI ED ALLE NECESSITA' PIU' URGENTI IN CASO DI PUBBLICHE' CALAMITA'.</t>
  </si>
  <si>
    <t>SPESE RELATIVE ALLA MANUTENZIONE STRAORDINARIA DI IMPIANTI ED ATTREZZATURE NONCHE ADEGUAMENTO SICUREZZA NEI LUOGHI DI LAVORO</t>
  </si>
  <si>
    <t>SPESE RELATIVE ALLA MANUTENZIONE STRAORDINARIA DI IMPIANTI ED ATTREZZATURE NONCHE ADEGUAMENTO SICUREZZA NEI LUOGHI DI LAVORO DEGLI IMMOBILI ADIBITI A CASERME DELL'ARMA DEI CARABINIERI</t>
  </si>
  <si>
    <t>SPESE RELATIVE ALLA PREVENZIONE DAL RISCHIO ED AL SOCCORSO PUBBLICO CONNESSE CON L'ORGANIZZAZIONE E LO SVOLGIMENTO DEL VERTICE DEL G8</t>
  </si>
  <si>
    <t>SPESE RELATIVE ALLA SICUREZZA DEL TERRITORIO CONNESSE CON L'ORGANIZZAZIONE E LO SVOLGIMENTO DEL VERTICE G8</t>
  </si>
  <si>
    <t>SPESE RELATIVE ALLA SICUREZZA ED ALL'ORDINE PUBBLICO CONNESSE CON L'ORGANIZZAZIONE E LO SVOLGIMENTO DEL VERTICE DEL G8</t>
  </si>
  <si>
    <t>SPESE RELATIVE ALLA SICUREZZA NEL MARE, NEI PORTI E SULLE COSTE CONNESSE CON L'ORGANIZZAZIONE E LO SVOLGIMENTO DEL VERTICE DEL "G8"</t>
  </si>
  <si>
    <t>SPESE RELATIVE ALL'AMMINISTRAZIONE DEL PATRIMONIO DI RILIEVO NATURALISTICO DEL FONDO EDIFICI PER IL CULTO AFFIDATO AL CORPO FORESTALE DELLO STATO</t>
  </si>
  <si>
    <t>SPESE RELATIVE ALLE ATTIVITA' CONNESSE ALL'ANNO EUROPEO DELLA CULTURA 2018</t>
  </si>
  <si>
    <t>SPESE RELATIVE ALLE RICORRENTI EMERGENZE RIGUARDANTI GLI EVENTI SISMICI, ALLUVIONALI, I NUBIFRAGI, I VULCANI, LE MAREGGIATE, LA DIFESA DEL SUOLO, DELLE OPERE CIVILI PUBBLICHE E PRIVATE, DELLE FORESTE ED ALTRE CALAMITA' IVI COMPRESE LE ATTIVITA' CONNESSE</t>
  </si>
  <si>
    <t>SPESE RELATIVE ALLE RICORRENTI EMERGENZE RIGUARDANTI GLI EVENTI SISMICI, ALLUVIONALI, I NUBIFRAGI, I VULCANI, LE MAREGGIATE, LA DIFESA DEL SUOLO, DELLE OPERE CIVILI PUBBLICHE E PRIVATE, DELLE FORESTE ED ALTRE CALAMITA', IVI COMPRESE LE ATTIVITA' CONNESSE.</t>
  </si>
  <si>
    <t>SPESE RELATIVE ALLO SVOLGIMENTO DELLE ATTIVITA' ISTRUTTORIE PER LE VERIFICHE E LE VALUTAZIONI DELLE NOTIFICHE INVIATE DAI GESTORI INERENTI LA PRESENZA DI SOSTANZE PERICOLOSE, SUSCETTIBILI DI CAUSARE INCIDENTI RILEVANTI, AI FINI DELL'ASSOLVIMENTO DELL'OBBLIGO DI COMUNICAZIONE DA PARTE DEL MINISTERO DELL'AMBIENTE ALLA COMMISSIONE EUROPEA DI CUI ALL'ARTICOLO 13 DEL DECRETO LEGISLATIVO 26 GIUGNO 2015, N. 105</t>
  </si>
  <si>
    <t>SPESE RISERVATE</t>
  </si>
  <si>
    <t>SPESE VARIE PER I SERVIZI RELATIVI ALL'ASSISTENZA SANITARIA AL PERSONALE NAVIGANTE MARITTIMO E DELL'AVIAZIONE CIVILE EROGATE IN ITALIA. ATTREZZATURE E MATERIALE SANITARIO - ALTRE SPESE DELLE SOPPRESSE GESTIONI SANITARIE DELLE CASSE MARITTIME</t>
  </si>
  <si>
    <t>SPESE, COMPRESE QUELLE INERENTI LA PROGETTAZIONE, PER L'ATTUAZIONE DI UN PROGRAMMA STRAORDINARIO DI INTERVENTI CON PARTICOLARE RIFERIMENTO ALLE AREE METROPOLITANE E ALLE ZONE DI CONFINE, PER LA COSTRUZIONE DI FABBRICATI E RELATIVE PERTINENZE, COMPRESI GLI ANNESSI ALLOGGI DI SEVIZIO DESTINATI ALLA CARICA, DA DESTINARE A COMANDI E REPARTI DEL CORPO DELLA GUARDIA DI FINANZA, PER LA RISTRUTTURAZIONE, L'AMPLIAMENTO ED IL COMPLETAMENTO DI FABBRICATI E RELATIVE PERTINENZE GIA' ESISTENTI, NONCHE' PER L'ACQUISIZIONE DI EDIFICI ANCHE IN CORSO DI REALIZZAZIONE</t>
  </si>
  <si>
    <t>SPESE, COMPRESE QUELLE INERENTI LA PROGETTAZIONE, PER L'ATTUAZIONE DI UN PROGRAMMA STRAORDINARIO QUINQUENNALE DI INTERVENTI PER LA COSTRUZIONE DELLE NUOVE SEDI DI SERVIZIO E RELATIVE PERTINENZE DELL'ARMA DEI CARABINIERI, PER LA RISTRUTTURAZIONE, L'AMPLIAMENTO, IL COMPLETAMEMTO DI QUELLE ESISTENTI, NONCHE' PER L'ACQUISTO DI EDIFICI DI NUOVA COSTRUZIONE O IN CORSO DI REALIZZAZIONE.</t>
  </si>
  <si>
    <t>SPESEPER IL FUNZIONAMENTO DI CONSIGLI COMITATI E COMMISSIONI</t>
  </si>
  <si>
    <t>STANZIAMENTO FINANZIATO CON LA RIASSEGNAZIONE ALLA SPESA DELLE ENTRATE RELATIVE AD UNA QUOTA PARI A EURO 0,70 DELL'IMPOSTA SUL VALORE AGGIUNTO INCLUSA NEL COSTO DELLA CARTA D'IDENTITA' ELETTRONICA DA ASSEGNARE AI COMUNI PER LA COPERTURA DELLE SPESE CONNESSE ALLA GESTIONE E DISTRIBUZIONE DEL DOCUMENTO</t>
  </si>
  <si>
    <t>STANZIAMENTO FINANZIATO CON LA RIASSEGNAZIONE ALLA SPESA DELLE ENTRATE RELATIVE AD UNA QUOTA PARI A EURO 1,15 DELL'IMPOSTA SUL VALORE AGGIUNTO INCLUSA NEL COSTO DELLA CARTA D'IDENTITA' ELETTRONICA PER LA COPERTURA DEI COSTI DI GESTIONE DEL MINISTERO DELL'INTERNO</t>
  </si>
  <si>
    <t>STIPENDI ED ALTRI ASSEGNI FISSI AI CAPPELLANI DEGLI ISTITUTI PENITENZIARI AL NETTO DELL'IMPOSTA REGIONALE SULLE ATTIVITA' PRODUTTIVE E DEGLI ONERI SOCIALI A CARICO DELL'AMMINISTRAZIONE, INDENNITA' PENITENZIARIA AGLI INSEGNANTI PER I CORSI DI ISTRUZIONE DELLA SCUOLA DELL'OBBLIGO NEGLI ISTITUTI PENITENZIARI.</t>
  </si>
  <si>
    <t>STIPENDI ED ALTRI ASSEGNI FISSI AI CAPPELLANI E AI MEDICI INCARICATI DEGLI ISTITUTI PENITENZIARI AL NETTO DELL'IMPOSTA REGIONALE SULLE ATTIVITA' PRODUTTIVE E DEGLI ONERI SOCIALI A CARICO DELL'AMMINISTRAZIONE, INDENNITA' PENITENZIARIA AGLI INSEGNANTI PER I CORSI DI ISTRUZIONE DELLA SCUOLA DELL'OBBLIGO NEGLI ISTITUTI PENITENZIARI</t>
  </si>
  <si>
    <t>STIPENDI ED ALTRI ASSEGNI FISSI AL PERSONALE AL NETTO DELL'IMPOSTA REGIONALE SULLE ATTIVITA' PRODUTTIVE E DEGLI ONERI SOCIALI A CARICO DELL'AMMINISTRAZIONE</t>
  </si>
  <si>
    <t>STIPENDI ED ALTRI ASSEGNI FISSI AL PERSONALE CIVILE AL NETTO DELL'IMPOSTA REGIONALE SULLE ATTIVITA' PRODUTTIVE E DEGLI ONERI SOCIALI A CARICO DELL'AMMINISTRAZIONE</t>
  </si>
  <si>
    <t>STIPENDI ED ALTRI ASSEGNI FISSI AL PERSONALE CIVILE AL NETTO DELL'IMPOSTA REGIONALE SULLE ATTIVITA' PRODUTTIVE E DEGLI ONERI SOCIALI A CARICO DELL'AMMINISTRAZIONE.</t>
  </si>
  <si>
    <t>STIPENDI ED ALTRI ASSEGNI FISSI AL PERSONALE CIVILE DEL COMPARTO RICERCA AL NETTO DELL' IMPOSTA REGIONALE SULLE ATTIVITA' PRODUTTIVE E DEGLI ONERI SOCIALI A CARICO DELL' AMMINISTRAZIONE</t>
  </si>
  <si>
    <t>STIPENDI ED ALTRI ASSEGNI FISSI AL PERSONALE DELLA MAGISTRATURA GIUDIZIARIA AL NETTO DELL'IMPOSTA REGIONALE SULLE ATTIVITA' PRODUTTIVE E DEGLI ONERI SOCIALI A CARICO DELL'AMMINISTRAZIONE</t>
  </si>
  <si>
    <t>STIPENDI ED ALTRI ASSEGNI FISSI AL PERSONALE DELLA MAGISTRATURA IN SERVIZIO PRESSO L'AMMINISTRAZIONE CENTRALE AL NETTO DELL'IMPOSTA REGIONALE SULLE ATTIVITA' PRODUTTIVE E DEGLI ONERI SOCIALI A CARICO DELL'AMMINISTRAZIONE.</t>
  </si>
  <si>
    <t>STIPENDI ED ALTRI ASSEGNI FISSI AL PERSONALE DELLA MAGISTRATURA IN SERVIZIO PRESSO L'AMMINISTRAZIONE CENTRALE AL NETTO DELL'IMPOSTA REGIONALE SULLE ATTIVITA' PRODUTTIVE EDEGLI ONERI SOCIALI A CARICO DELL'AMMINISTRAZIONE.</t>
  </si>
  <si>
    <t>STIPENDI ED ALTRI ASSEGNI FISSI AL PERSONALE INSEGNANTE DI RUOLO E NON DI RUOLO AL NETTO DELL'IMPOSTA REGIONALE SULLE ATTIVITA' PRODUTTIVE E DEGLI ONERI SOCIALI A CARICO DELL'AMMINISTRAZIONE</t>
  </si>
  <si>
    <t>STIPENDI ED ALTRI ASSEGNI FISSI PER I CARABINIERI DEL COMANDO PER LA TUTELA DELLA SALUTE, AL NETTO DELL'IMPOSTA REGIONALE SULLE ATTIVITA' PRODUTTIVE E DEGLI ONERI SOCIALI A CARICO DELL'AMMINISTRAZIONE</t>
  </si>
  <si>
    <t>STIPENDI ED ALTRI ASSEGNI FISSI PER IL POTENZIAMENTO ORGANICO DEL COMANDO CARABINIERI PER LA TUTELA DEL PATRIMONIO CULTURALE AL NETTO DELL'IMPOSTA REGIONALE SULLE ATTIVITA' PRODUTTIVE E DEGLI ONERI SOCIALI A CARICO DELL'AMMINISTRAZIONE</t>
  </si>
  <si>
    <t>STIPENDI, ASSEGNI E INDENNITA' VARIE AL PERSONALE VOLONTARIO DEL CORPO NAZIONALE DEI VIGILI DEL FUOCO AL NETTO DELL'IMPOSTA REGIONALE SULLE ATTIVITA' PRODUTTIVE.</t>
  </si>
  <si>
    <t>STIPENDI, ASSEGNI ED ALTRE INDENNITA' AGLI INSEGNANTI CIVILI PRESSO LE SCUOLE DEL CORPO</t>
  </si>
  <si>
    <t>STIPENDI, ASSEGNI ED ALTRE INDENNITA' MENSILI PREVISTE PER LEGGE AL PERSONALE MILITARE, AL NETTO DELL'IMPOSTA REGIONALE SULLE ATTIVITA' PRODUTTIVE E DEGLI ONERI SOCIALI A CARICO DELL'AMMINISTRAZIONE.</t>
  </si>
  <si>
    <t>STIPENDI, ASSEGNI, PAGHE ED ALTRE INDENNITA' AL PERSONALE MILITARE AL NETTO DELL'IMPOSTA REGIONALE SULLE ATTIVITA' PRODUTTIVE E DEGLI ONERI SOCIALI A CARICO DELL'AMMINISTRAZIONE. PREMI DI CONGEDAMENTO</t>
  </si>
  <si>
    <t>STIPENDI, PAGHE ED ALTRI ASSEGNI FISSI AL PERSONALE MILITARE AL NETTO DELL'IMPOSTA REGIONALE SULLE ATTIVITA' PRODUTTIVE E DEGLI ONERI SOCIALI A CARICO DELL'AMMINISTRAZIONE.</t>
  </si>
  <si>
    <t>STIPENDI, RETRIBUZIONI ED ALTRI ASSEGNI FISSI AI DIRIGENTI SCOLASTICI, AL PERSONALE DOCENTE, EDUCATIVO, AMMINISTRATIVO,TECNICO ED AUSILIARIO, A TEMPO INDETERMINATO, CON ESCLUSIONE DELL'IRAP E DEGLI ONERI SOCIALI A CARICO DELL'AMMINISTRAZIONE.</t>
  </si>
  <si>
    <t>STIPENDI, RETRIBUZIONI ED ALTRI ASSEGNI FISSI AL PERSONALE DELLA POLIZIA DI STATO AL NETTO DELL'IMPOSTA REGIONALE SULLE ATTIVITA' PRODUTTIVE E DEGLI ONERI SOCIALI A CARICO DELL'AMMINISTRAZIONE.</t>
  </si>
  <si>
    <t>STIPENDI, RETRIBUZIONI ED ALTRI ASSEGNI FISSI AL PERSONALE DELL'ARMA DEI CARABINIERI CHE PRESTA SERVIZIO NELL' INTERESSE DEL MINISTERO DEL LAVORO, AL NETTO DELL' IMPOSTA REGIONALE SULLE ATTIVITA' PRODUTTIVE E DEGLI ONERI SOCIALI A CARICO DELL'AMMINISTRAZIONE</t>
  </si>
  <si>
    <t>STIPENDI, RETRIBUZIONI ED ALTRI ASSEGNI FISSI AL PERSONALE DELL'ARMA DEI CARABINIERI CHE PRESTA SERVIZIO NELL'INTERESSE DEL MINISTERO DELL'AMBIENTE E DELLA TUTELA DEL TERRITORIO, AL NETTO DELL'IMPOSTA REGIONALE SULLE ATTIVITA' PRODUTTIVE E DEGLI ONERI SOCIALI A CARICO DELL'AMMINISTRAZIONE</t>
  </si>
  <si>
    <t>STIPENDI, RETRIBUZIONI ED ALTRI ASSEGNI FISSI AL PERSONALE DELLE CANCELLERIE E SEGRETERIE GIUDIZIARIE, AL NETTO DELL'IMPOSTA REGIONALE SULLE ATTIVITA' PRODUTTIVE E DEGLI ONERI SOCIALI A CARICO DELL'AMMINISTRAZIONE</t>
  </si>
  <si>
    <t>STIPENDI, RETRIBUZIONI ED ALTRI ASSEGNI FISSI PER IL PERSONALE SUPPLENTE BREVE E SALTUARIO, AL NETTO DELL'IMPOSTA REGIONALE SULLE ATTIVITA' PRODUTTIVE</t>
  </si>
  <si>
    <t>SVILUPPO DELLE TECNOLOGIE MULTIMEDIALI NELLA SCUOLA</t>
  </si>
  <si>
    <t>TRASFERIMENTI AD ALTRE AMMINISTRAZIONI PUBBLICHE PER IL SOSTEGNO E LA VALORIZZAZIONE DELLA CULTURA ITALIANA ALL'ESTERO IN MATERIA DI SPETTACOLO DAL VIVO</t>
  </si>
  <si>
    <t>TRASFERIMENTI AD ISTITUZIONI SOCIALI PRIVATE</t>
  </si>
  <si>
    <t>TRASFERIMENTI AI COMUNI COLPITI DAL SISMA DEL 24 AGOSTO 2016 E DAL SISMA DEL 30 OTTOBRE 2016 PER ASSUNZIONI DI PERSONALE CON CONTRATTI A TEMPO DETERMINATO</t>
  </si>
  <si>
    <t>TRASFERIMENTI AL COMUNE DI BOLOGNA PER LA COPERTURA DI MUTUI O ALTRE OPERAZIONI FINANZIARIE FINALIZZATE AL RESTAURO DI BENI DI VALORE STORICO-ARTISTICO</t>
  </si>
  <si>
    <t>TRASFERIMENTI ALLE AMMINISTRAZIONI PUBBLICHE</t>
  </si>
  <si>
    <t>TRASFERIMENTI ALLE IMPRESE</t>
  </si>
  <si>
    <t>TRASFERIMENTI ALL'INPDAP IN RELAZIONE AL RIMBORSO DELLE PRESTAZIONI EROGATE IN APPLICAZIONE DI SPECIFICHE DISPOSIZIONI LEGISLATIVE</t>
  </si>
  <si>
    <t>TRASFERIMENTI ALL'INPS GESTIONE EX INPDAP IN RELAZIONE AL RIMBORSO DELLE PRESTAZIONI EROGATE IN APPLICAZIONE DI SPECIFICHE DISPOSIZIONI L</t>
  </si>
  <si>
    <t>TRASFERIMENTI COMPENSATIVI DI MINORI INTROITI A TITOLO DI IMU E TASI, CONSEGUENTI ALLA SOSPENSIONE DEI VERSAMENTI TRIBUTARI NEI COMUNI COLPITI DA CALAMITA’ NATURALI</t>
  </si>
  <si>
    <t>TRASFERIMENTI COMPENSATIVI DI MINORI INTROITI A TITOLO DI IMU E TASI, CONSEGUENTI ALLA SOSPENSIONE DEI VERSAMENTI TRIBUTARI NEI COMUNI COLPITI DAL SISMA DEL 24 AGOSTO 2016 E DAL SISMA DEL 30 OTTOBRE 2016</t>
  </si>
  <si>
    <t>TRASFERIMENTI COMPENSATIVI DI MINORI INTROITI A TITOLO DI TRIBUTI LOCALI CONSEGUENTI ALLA RIPRESA DEI VERSAMENTI NEI TERRITORI ABRUZZESI COLPITI DAL SISMA DEL 2009</t>
  </si>
  <si>
    <t>TRASFERIMENTI COMPENSATIVI DI MINORI INTROITI A TITOLO IMPOSTE SUI REDDITI CONSEGUENTI ALLA RIPRESA DEI VERSAMENTI NEI TERRITORI ABRUZZESI COLPITI DAL SISMA DEL 2009</t>
  </si>
  <si>
    <t>TRASFERIMENTO AI COMUNI DELLA QUOTA DEL FONDO DI MOBILITA' ACCANTONATA AI SENSI DELL'ARTICOLO 3, COMMA 138, DELLA LEGGE 244/2007 PER I RINNOVI CONTRATTUALI DEI SEGRETARI COMUNALI E PROVINCIALI</t>
  </si>
  <si>
    <t>TRASFERIMENTO AI COMUNI PER ACQUISTO DI MOBILI ED ARREDI PER USO SCOLASTICO E PER I SERVIZI ALL'INFANZIA</t>
  </si>
  <si>
    <t>TRATTAMENTI PROVVISORI DI PENSIONE ED ALTRI ASSEGNI FISSI NON PAGABILI A MEZZO RUOLI DI SPESA FISSA.</t>
  </si>
  <si>
    <t>TRATTAMENTO ECONOMICO DA CORRISPONDERE AL PERSONALE IN SERVIZIO PRESSO LE AUTORITA' DI BACINO NAZIONALI, AL NETTO DELL'IMPOSTA REGIONALE SULLE ATTIVITA' PRODUTTIVE E DEGLI ONERI SOCIALI A CARICO DELL'AMMINISTRAZIONE.</t>
  </si>
  <si>
    <t>UOTA DEL FONDO PER LE EMERGENZE A FAVORE DELLE IMPRESE E DELLE ISTITUZIONI CULTURALI, NONCHÉ DI MUSEI E ISTITUTI NON APPARTENENTI ALLO STATO O AGLI ENTI LOCALI DESTINATA AL SOSTEGNO DEI SOGGETTI CHE FORNISCONO SERVIZI GUIDA, AUDIOGUIDA O DIDATTICA AGLI ISTITUTI E NEI LUOGHI DELLA CULTURA</t>
  </si>
  <si>
    <t>UTENZE, SERVIZI AUSILIARI, SPESE DI PULIZIA.</t>
  </si>
  <si>
    <t>'VERSAMENTI ALL'ORGANIZZAZIONE EUROPEA DEI BREVETTI DI UN'ALIQUOTA DELLE TASSE ANNUALI RISCOSSE PER IL MANTENIMENTO IN VIGORE IN ITALIA DEI BREVETTI EUROPEI, NONCHE' RIMBORSO DELL'AGGIUSTAMENTO PENSIONISTICO DI CUI ALL'ART. 42 ED ALLA REGOLA 42/6 DEL REGOLAMENTO PENSIONI DELLA STESSA ORGANIZZAZIONE'.</t>
  </si>
  <si>
    <t>VESTIARIO, ARMAMENTO E DISTINTIVI DI ONORIFICENZA PER GLI APPARTENENTI AL CORPO DI POLIZIA PENITENZIARIA; RISARCIMENTODANNI AL VESTIARIO ED AGLI EFFETTI PERSONALI DEGLI APPARTENENTI AL CORPO DI POLIZIA PENITENZIARIA</t>
  </si>
  <si>
    <t>VINCITE GIOCO DEL LOTTO</t>
  </si>
  <si>
    <t>Titolo</t>
  </si>
  <si>
    <t>Categoria</t>
  </si>
  <si>
    <t>ENTRATE DI PERTINENZA DEL MINISTERO DELLE INFRASTRUTTURE E DELLA MOBILITA' SOSTENIBILI</t>
  </si>
  <si>
    <t>ENTRATE DI PERTINENZA DEL MINISTERO DELLA CULTURA</t>
  </si>
  <si>
    <t>ENTRATE EVENTUALI E DIVERSE CONCERNENTI IL MINISTERO DELLA CULTURA</t>
  </si>
  <si>
    <t>RECUPERO DEI CREDITI E DI OGNI ALTRA SOMMA CONNESSA AI MEDESIMI, DI PERTINENZA DEL MINISTERO DELLA CULTURA, LIQUIDATI DALLA CORTE DEI CONTI CON SENTENZA O ORDINANZA ESECUTIVA, A CARICO DI RESPONSABILI PER DANNO ERARIALE</t>
  </si>
  <si>
    <t>RECUPERO DEI CREDITI E DI OGNI ALTRA SOMMA CONNESSA AI MEDESIMI, DI PERTINENZA DEL MINISTERO DELLE INFRASTRUTTURE E DELLA MOBILITA' SOSTENIBILI, LIQUIDATI DALLA CORTE DEI CONTI CON SENTENZA O ORDINANZA ESECUTIVA, A CARICO DI RESPONSABILI PER DANNO ERARIALE</t>
  </si>
  <si>
    <t>RIMBORSO PARZIALE DELLE SPESE PER LA RIPARAZIONE, ESEGUITA A CURA DEL MINISTERO DELLE INFRASTRUTTURE E DELLA MOBILITA' SOSTENIBILI, DI EDIFICI DI PROPRIETA' PRIVATA DANNEGGIATI DA EVENTI BELLICI</t>
  </si>
  <si>
    <t>CONTRIBUTO A TITOLO DI PRELIEVO STRAORDINARIO A CARICO DEI PRODUTTORI, IMPORTATORI E RIVENDITORI DI ENERGIA ELETTRICA, DI GAS NONCHE' DI PRODOTTI PETROLIFERI CHE HANNO BENEFICIATO DI EXTRA PROFITTI, A CAUSA DELL'AUMENTO DEI PREZZI E DELLE TARIFFE DEL SETTORE, AI SENSI DELL'ARTICOLO 37 DEL DECRETO LEGGE N. 21 DEL 2022</t>
  </si>
  <si>
    <t>IMPOSTA DI CONSUMO PER I PRODOTTI CHE CONTENGONO NICOTINA</t>
  </si>
  <si>
    <t>CONTRIBUTO PER L'ESERCIZIO DELL'OPZIONE DEL REGIME AGEVOLATO DI CUI ALL'ARTICOLO 44 DEL DECRETO LEGGE 31 MAGGIO 2010, N. 78, PREVISTO AI SENSI DELL'ARTICOLO 5, COMMA 5-TER, DEL DECRETO LEGGE 30 APRILE 2019, N. 34</t>
  </si>
  <si>
    <t>DIRITTO FISSO ED ANNUALE DOVUTO DALLE IMPRESE NAVALMECCANICHE PER L'ISCRIZIONE AGLI APPOSITI ALBI SPECIALI ISTITUITI PRESSO IL MINISTERO DELLE INFRASTRUTTURE E DELLA MOBILITA' SOSTENIBILI AI SENSI DELL'ART. 19 DELLA LEGGE 14 GIUGNO 1989, N. 234</t>
  </si>
  <si>
    <t>PROVENTI DERIVANTI DAI TRIBUTI SPECIALI PER SERVIZI RESI DAL MINISTERO DELLE INFRASTRUTTURE E DELLA MOBILITA' SOSTENIBILI (PERSONALE DELLE CAPITANERIE DI PORTO) DI CUI ALL' ALLEGATO A - TABELLA D - ANNESSO AL DECRETO LEGGE 12 LUGLIO 2011, N. 107</t>
  </si>
  <si>
    <t>ENTRATE DERIVANTI DA SANZIONI AMMINISTRATIVE PECUNIARIE DI CUI ALL'ARTICOLO 10, COMMA 13, DEL DECRETO LEGISLATIVO 8 NOVEMBRE 2021, N. 198, RELATIVE ALLE VIOLAZIONI DELLA NORMATIVA IN MATERIA DI CONTRASTO ALLE PRATICHE COMMERCIALI SLEALI, DA RIASSEGNARE AI PERTINENTI CAPITOLI DI SPESA DEL DIPARTIMENTO DELL'ISPETTORATO CENTRALE DELLA TUTELA DELLA QUALITA' E REPRESSIONE FRODI DEI PRODOTTI AGROALIMENTARI DEL MINISTERO DELLE POLITICHE AGRICOLE ALIMENTARI E FORESTALI.</t>
  </si>
  <si>
    <t>ENTRATE DERIVANTI DA SANZIONI AMMINISTRATIVE PECUNIARIE RELATIVE ALLE VIOLAZIONI DELL'OBBLIGO DI VACCINAZIONE PER LA PREVENZIONE DELL'INFEZIONE DA COVID-19, DA RIASSEGNARE AL FONDO PER LE EMERGENZE NAZIONALI DI CUI ALL'ARTICOLO 44 DEL DECRETO LEGISLATIVO 2 GENNAIO 2018, N. 1, AI SENSI DELL'ARTICOLO 4-SEXIES DEL DECRETO LEGGE 1 APRILE 2021, N. 44.</t>
  </si>
  <si>
    <t>PROVENTI DERIVANTI DAI SERVIZI A PAGAMENTO RESI DAL CORPO NAZIONALE DEI VIGILI DEL FUOCO IN RELAZIONE ALLE ATTIVITA' DI VIGILANZA E PREVENZIONE INCENDI, IVI COMPRESA LA QUOTA DA DESTINARE ALL'ASSISTENZA DEI FIGLI DEL PERSONALE APPARTENENTE AL CITATO CORPO NAZIONALE</t>
  </si>
  <si>
    <t>PROVENTI DERIVANTI DALL'APPLICAZIONE DELLE SANZIONI AMMINISTRATIVE PECUNIARIE, IRROGATE PER LE VIOLAZIONI DI CUI AL DECRETO LEGISLATIVO 31 LUGLIO 2021, N.101, RECANTE L'ATTUAZIONE DELLA DIRETTIVA 2013/59/EURATOM, DA RIASSEGNARE ALLO STATO DI PREVISIONE DEL MINISTERO DEL LAVORO E DELLE POLITICHE SOCIALI,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</si>
  <si>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DELLA DIFESA,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</si>
  <si>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DELLA SALUTE,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</si>
  <si>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DELLA TRANSIZIONE ECOLOGICA,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</si>
  <si>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DELL'INTERNO,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</si>
  <si>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DELLO SVILUPPO ECONOMICO, AI SENSI DELL'ARTICOLO 231, COMMA 1, DEL MEDESIMO DECRETO LEGISLATIVO</t>
  </si>
  <si>
    <t>PROVENTI DERIVANTI DALL'APPLICAZIONE DELLE SANZIONI PECUNIARIE IRROGATE DALL'AGENZIA NAZIONALE PER LA SICUREZZA DELLE FERROVIE E DELLE INFRASTRUTTURE STRADALI E AUTOSTRADALI (ANSFISA) NEI CONFRONTI DEI GESTORI DELLE INFRASTRUTTURE, DELLE IMPRESE FERROVIARIE E DEGLI OPERATORI DEL SETTORE, NEI CASI DI INOSSERVANZA DELLE NORME E DELLE RACCOMANDAZIONI EMANATE DALL'AGENZIA STESSA IN MATERIA DI SICUREZZA FERROVIARIA, STRADALE E AUTOSTRADALE</t>
  </si>
  <si>
    <t>PROVENTI DERIVANTI DALLE SANZIONI AMMINISTRATIVE PECUNIARIE DI CUI ALL'ARTICOLO 18-BIS, COMMA 5, DEL DECRETO LEGISLATIVO 7 MARZO 2005, N. 82 "CODICE DELL'AMMINISTRAZIONE DIGITALE", DA RIASSEGNARE ALLO STATO DI PREVISIONE DEL MINISTERO DELL'ECONOMIA E DELLE FINANZE</t>
  </si>
  <si>
    <t>PROVENTI DERIVANTI DALLE SANZIONI AMMINISTRATIVE PECUNIARIE IRROGATE AGLI ISCRITTI AL REGISTRO DEI REVISORI LEGALI, AI SENSI DELL' ARTICOLO 24, DEL DECRETO LEGISLATIVO 27 GENNAIO 2010, N.39</t>
  </si>
  <si>
    <t>PROVENTI DERIVANTI DALLE TARIFFE VERSATE PER LE PROCEDURE DI CERTIFICAZIONE E/O ATTESTAZIONI FINALIZZATE ALLA MARCATURA CE, DA RIASSEGNARE AL MINISTERO DEL LAVORO E DELLE POLITICHE SOCIALI, AI SENSI DELL'ARTICOLO 47, COMMA 3, DELLA LEGGE N. 52 DEL 6 FEBBRAIO 1996</t>
  </si>
  <si>
    <t>PROVENTI DIVERSI DI SERVIZI PUBBLICI AMMINISTRATI DAL MINISTERO DELLA CULTURA</t>
  </si>
  <si>
    <t>SOMME DA INTROITARE PER SANZIONI A CARICO DEI SOGGETTI NON OTTEMPERANTI AGLI OBBLIGHI DI INDICAZIONE NELL'ETICHETTA DELLA SEDE E DELL'INDIRIZZO DELLO STABILIMENTO DI PRODUZIONE O, SE DIVERSO, DI CONFEZIONAMENTO, PREVISTE DALL'ARTICOLO 5 DEL DECRETO LEGISLATIVO 15 SETTEMBRE 2017, N. 145, PER ESSERE RIASSEGNATE, NELLA MISURA DEL 50 PER CENTO, PER UNA QUOTA PARI AL 35 PER CENTO ALLO STATO DI PREVISIONE DEL MINISTERO DELLE POLITICHE AGRICOLE ALIMENTARI E FORESTALI E NELLA MISURA DEL 15 PER CENTO AL MINISTERO DELLA SALUTE, AI SENSI DELL'ARTICOLO 6, COMMA 3, DEL MEDESIMO DECRETO LEGISLATIVO, N. 145 DEL 2017</t>
  </si>
  <si>
    <t>SOMME CORRISPONDENTI ALL'INCREMENTO DELL'ALIQUOTA DI PRODOTTO DOVUTO ANNUALMENTE DAL TITOLARE UNICO O CONTITOLARE DI CIASCUNA CONCESSIONE PER LE PRODUZIONI DI IDROCARBURI LIQUIDI E GASSOSI ESTRATTI IN MARE, DA RIASSEGNARE AGLI STATI DI PREVISIONE DEL MINISTERO DELLA TRANSIZIONE ECOLOGICA, E DEL MINISTERO DELLO SVILUPPO ECONOMICO</t>
  </si>
  <si>
    <t>INTERESSI DOVUTI SU CREDITI DEL MINISTERO DELLA CULTURA</t>
  </si>
  <si>
    <t>CONTRIBUTI VERSATI DAGLI OPERATORI DEL SETTORE IDROCARBURI A MARE, PARI ALL'UNO PER MILLE DEL VALORE DELLE OPERE DA REALIZZARE, AI SENSI DELL'ARTICOLO 8, COMMA 9 DEL DECRETO LEGISLATIVO N. 145 DEL 18 AGOSTO 2015, DA RIASSEGNARE AL MINISTERO DELLA TRANSIZIONE ECOLOGICA PER LE SPESE SOSTENUTE DAL COMITATO PER LA SICUREZZA DELLE OPERAZIONI A MARE, NELLO SVOLGIMENTO DEI PROPRI COMPITI</t>
  </si>
  <si>
    <t>DIRITTI DOVUTI IN RELAZIONE ALLE OPERAZIONI TECNICHE E TECNICO-AMMINISTRATIVE DI COMPETENZA DEL MINISTERO DELLE INFRASTRUTTURE E DELLA MOBILITA' SOSTENIBILI</t>
  </si>
  <si>
    <t>ENTRATE DERIVANTI DALL'ATTUAZIONE DELLE DISPOSIZIONI DI CUI AGLI ARTICOLI 2, 4 E 6 DELLA LEGGE 27 MAGGIO 2015, N. 69, IN MATERIA DI DELITTI CONTRO LA PUBBLICA AMMINISTRAZIONE, DI ASSOCIAZIONI DI TIPO MAFIOSO E DI FALSO IN BILANCIO</t>
  </si>
  <si>
    <t>ENTRATE DERIVANTI DALL'IRROGAZIONE DELLE SANZIONI AMMINISTRATIVE PECUNIARIE PER LA VIOLAZIONE DELLE DISPOSIZIONI DA PARTE DEGLI OPERATORI ECONOMICI NELL'AMBITO DELLA FILIERA BIOLOGICA DI CUI ALL'ARTICOLO 14, COMMA 12, DELLA LEGGE 9 MARZO 2022, N. 23</t>
  </si>
  <si>
    <t>PROVENTI DERIVANTI DALL'APPLICAZIONE DELLE SANZIONI AMMINISTRATIVE PECUNIARIE DI SPETTANZA STATALE, PER LE VIOLAZIONI DI CUI ALL'ARTICOLO 16, DEL D.LGS. 4 LUGLIO 2014, N. 102, RECANTE L'ATTUAZIONE DELLA DIRETTIVA 2012/27/UE, DA DESTINARE AL FONDO NAZIONALE PER L'EFFICIENZA ENERGETICA AI SENSI DEL COMMA 23 DEL MEDESIMO ARTICOLO</t>
  </si>
  <si>
    <t>PROVENTI DERIVANTI DALL'APPLICAZIONE DELLE SANZIONI AMMINISTRATIVE PECUNIARIE, IRROGATE DALL'AUTORITA' PER L'ENERGIA ELETTRICA, IL GAS ED IL SISTEMA IDRICO, PER LE VIOLAZIONI DI CUI ALL'ARTICOLO 22, DELLA LEGGE 30 OTTOBRE 2014, N. 161, RECANTE L'ATTUAZIONE DEL REGOLAMENTO (UE) N. 1227/2011, DA DESTINARE AL FONDO COSTI ENERGIA ELETTRICA E GAS (FOCEES), AI SENSI DEL COMMA 11 DEL MEDESIMO ARTICOLO 22</t>
  </si>
  <si>
    <t>QUOTA PARTE DELLE RISORSE RELATIVE ALL'ATTUAZIONE DEL PROGRAMMA DI COSTRUZIONE DI CASE PER LAVORATORI DI CUI ALLA LEGGE 14 FEBBRAIO 1963, N.60, DA RIASSEGNARE AL FONDO NAZIONALE PER IL SOSTEGNO ALL'ACCESSO ALLE ABITAZIONI IN LOCAZIONE ISTITUITO PRESSO IL MINISTERO DELLE INFRASTRUTTURE E DELLA MOBILITA' SOSTENIBILI</t>
  </si>
  <si>
    <t>RECUPERO DELLE SOMME ANTICIPATE DAL MINISTERO DELLE INFRASTRUTTURE E DELLA MOBILITA' SOSTENIBILI AGLI ENTI LOCALI, PER LA QUOTA DI SPESA A LORO CARICO, PER L'ESECUZIONE DEI LAVORI DI VIABILITA' ORDINARIA NON STATALE E DA REINTEGRARE ALLO STATO DI PREVISIONE DELLA SPESA DEL MEDESIMO MINISTERO</t>
  </si>
  <si>
    <t>RIMBORSI E CONCORSI DIVERSI DIPENDENTI DA SPESE INSCRITTE NELLO STATO DI PREVISIONE DEL MINISTERO DELLE INFRASTRUTTURE E DELLA MOBILITA' SOSTENIBILI</t>
  </si>
  <si>
    <t>RIMBORSI E CONCORSI DIVERSI DIPENDENTI DA SPESE ISCRITTE NELLO STATO DI PREVISIONE DEL MINISTERO DELLA TRANSIZIONE ECOLOGICA</t>
  </si>
  <si>
    <t>RIMBORSI PER CORRISPONDERE LE INDENNITA' DI MISSIONE, LE SPESE DI TRASPORTO ED I COMPENSI SPETTANTI AL PERSONALE INCARICATO DI EFFETTUARE PRESSO LA SEDE DEGLI UTENTI LE OPERAZIONI ED I SERVIZI PREVISTI DALL'ARTICOLO 19 - COMMI DA 1 A 4 - DELLA LEGGE 1 DICEMBRE 1986, N. 870, NONCHE' SOMME DOVUTE DALLE IMPRESE ESERCENTI ATTIVITA' DI AUTORIPARAZIONE,IN RELAZIONE AI CONTROLLI EFFETTUATI DAL MINISTERO DELLE INFRASTRUTTURE E DELLA MOBILITA' SOSTENIBILI PRESSO LE OFFICINE DELLE IMPRESE MEDESIME AFFIDATARIE DI COMPITI DI REVISIONE PERIODICA DEI VEICOLI A MOTORE E DEI RIMORCHI, AI SENSI DELL'ARTICOLO 80 DEL DECRETO LEGISLATIVO 30 APRILE 1992, N.285</t>
  </si>
  <si>
    <t>SANZIONI AMMINISTRATIVE PECUNIARIE PER LE VIOLAZIONI DELLE DISPOSIZIONI DI CUI ALLA DIRETTIVA 94/11/CE, CONCERNENTE L'ETICHETTATURA DEI MATERIALI USATI NELLE CALZATURE, ED AL REGOLAMENTO (UE) N. 1007/2011, CONCERNENTE LE DENOMINAZIONI E L'ETICHETTATURA DEI PRODOTTI TESSILI, IRROGATE AI SENSI DEGLI ARTICOLI 3 E 4 DEL DECRETO LEGISLATIVO N. 190 DEL 15 NOVEMBRE 2017</t>
  </si>
  <si>
    <t>SOMME DERIVANTI DALLA RESTITUZIONE VOLONTARIA DEGLI AIUTI ECCEDENTI IL MASSIMALE SPETTANTE DI CUI ALL'ARTICOLO 1, COMMA 13, DEL DECRETO LEGGE 22 MARZO 2021, N. 41</t>
  </si>
  <si>
    <t>SOMME DOVUTE DAI CONTRAENTI CON L'AMMINISTRAZIONE DELLO STATO PER SPESE DI COPIA, STAMPA, CARTA BOLLATA E LE ALTRE SPESE INERENTI AI RELATIVI CONTRATTI CONCERNENTI IL MINISTERO DELLA CULTURA</t>
  </si>
  <si>
    <t>SOMME DOVUTE DAI CONTRAENTI CON L'AMMINISTRAZIONE DELLO STATO PER SPESE DI COPIA, STAMPA, CARTA BOLLATA E LE ALTRE SPESE INERENTI AI RELATIVI CONTRATTI CONCERNENTI IL MINISTERO DELLE INFRASTRUTTURE E DELLA MOBILITA' SOSTENIBILI</t>
  </si>
  <si>
    <t>SOMME RELATIVE AI COMPENSI DOVUTI DAI TERZI PER QUALSIASI INCARICO CONFERITO AI DIRIGENTI DEL MINISTERO DELLA CULTURA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</si>
  <si>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DELLA TRANSIZIONE ECOLOGICA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</si>
  <si>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INFRASTRUTTURE E DELLA MOBILITA' SOSTENIBILI IN RAGIONE DEL LORO UFFICIO OVVERO CONFERITO AGLI STESSI DALLA PROPRIA AMMINISTRAZIONE O SU DESIGNAZIONE DELLA MEDESIMA, DA FAR CONFLUIRE IN APPOSITO FONDO DEL PREDETTO MINISTERO PER ESSERE DESTINATE AL TRATTAMENTO ECONOMICO ACCESSORIO DELLA DIRIGENZA</t>
  </si>
  <si>
    <t>SOMME RESTITUITE DALLE IMPRESE QUALI RECUPERI DEI CONTRIBUTI OPERATI AI SENSI DELLA LEGGE 6 OTTOBRE 1982, N. 752 E DELLA LEGGE 30 LUGLIO 1990, N. 221 DA DESTINARE ALL'ATTUAZIONE DELLA POLITICA MINERARIA</t>
  </si>
  <si>
    <t>SOMME VERSATE DALLE IMPRESE INTERESSATE ALLA REALIZZAZIONE E ALLA VERIFICA DEGLI IMPIANTI E DELLE INFRASTRUTTURE ENERGETICHE DI CUI ALL'ARTICOLO 1, COMMA 110 DELLA LEGGE 23 AGOSTO 2004, N. 239, DA RIASSEGNARE SECONDO LE MODALITA' PREVISTE DALLA LEGGE MEDESIMA</t>
  </si>
  <si>
    <t>VERSAMENTI DI SOMME DA EROGARE AL PERSONALE DEL MINISTERO DELLA CULTURA, NELL'AMBITO DEL PAGAMENTO CONGIUNTO DI COMPETENZE FISSE ED ACCESSORIE, AI SENSI DELL'ARTICOLO 2, COMMA 197, DELLA LEGGE 23 DICEMBRE 2009, N. 191 (LEGGE FINANZIARIA 2010), NON CORRISPOSTE AI SOGGETTI INTERESSATI</t>
  </si>
  <si>
    <t>VERSAMENTI DI SOMME DA EROGARE AL PERSONALE DEL MINISTERO DELLE INFRASTRUTTURE E DELLA MOBILITA' SOSTENIBILI, NELL'AMBITO DEL PAGAMENTO CONGIUNTO DI COMPETENZE FISSE ED ACCESSORIE, AI SENSI DELL'ARTICOLO 2, COMMA 197, DELLA LEGGE 23 DICEMBRE 2009, N. 191 (LEGGE FINANZIARIA 2010), NON CORRISPOSTE AI SOGGETTI INTERESSATI</t>
  </si>
  <si>
    <t>VERSAMENTO DEI CANONI DI ISCRIZIONE ALL'ELENCO DEI PRODOTTI ESPLODENTI RICONOSCIUTI IDONEI ALL'IMPIEGO PER ATTIVITA' ESTRATTIVE, DI CUI ALL'ARTICOLO 32 DELLA LEGGE 273 DEL 2002 DA RIASSEGNARE CON LE MODALITA' PREVISTE AL MEDESIMO ARTICOLO</t>
  </si>
  <si>
    <t>VERSAMENTO DELLE SOMME INCASSATE DALL'AGENTE DELLA RISCOSSIONE NAZIONALE A SEGUITO DELL'ADEGUAMENTO DEL SISTEMA DI REMUNERAZIONE</t>
  </si>
  <si>
    <t>VERSAMENTO DELLE TARIFFE A CARICO DEI RICHIEDENTI PER GLI ONERI DERIVANTI DALLA PARTECIPAZIONE ALLA COMMISSIONE CONSULTIVA SULLE ATTIVITA' DI PROSPEZIONE, DI RICERCA E DI COLTIVAZIONE DEGLI IDROCARBURI, NONCHE' DALLE ISTRUTTORIE PREORDINATE AL RILASCIO DELLE AUTORIZZAZIONI, DALLE VERIFICHE, DAI COLLAUDI E DAL RICONOSCIMENTO DI EQUIVALENZA IN MATERIA DI SICUREZZA E SALUTE DEI LAVORATORI NELLE INDUSTRIE ESTRATTIVE PER TRIVELLAZIONE E NELLE INDUSTRIE ESTRATTIVE A CIELO APERTO O SOTTERRANEE, AI SENSI DELL'ARTICOLO 102, COMMA 1, DEL DECRETO LEGISLATIVO 25 NOVEMBRE 1996, N.624, DA RIASSEGNARE CON LE MODALITA' DI CUI AL MEDESIMO COMMA</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</si>
  <si>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DELLA CULTURA</t>
  </si>
  <si>
    <t>RIFUSIONE DELLE SOMME ANTICIPATE DAL MINISTERO DELLE INFRASTRUTTURE E DELLA MOBILITA' SOSTENIBILI PER PROVVEDERE ALLE MOMENTANEE DEFICIENZE DI CASSA DELLE CAPITANERIE DI PORTO</t>
  </si>
  <si>
    <t>SOMME VERSATE DALLE AMMINISTRAZIONI PUBBLICHE NELLA MISURA DELL'1 PER CENTO DEL COSTO PREVENTIVATO DI UN'OPERA O DI UN LAVORO OVVERO DEL 50 PER CENTO DELLA TARIFFA PROFESSIONALE RELATIVA AD UN ATTO DI PIANIFICAZIONE, DA RIASSEGNARE AL MINISTERO DELLE INFRASTRUTTURE E DELLA MOBILITA' SOSTENIBILI, QUALE AMMINISTRAZIONE AGGIUDICATRICE O TITOLARE DELL'ATTO DI PIANIFICAZIONE, PER ESSERE RIPARTITE TRA I SOGGETTI INDICATI ALL'ARTICOLO 18, COMMA 1, DELLA LEGGE 109 DEL 1994</t>
  </si>
  <si>
    <t>VERSAMENTI A CARICO DEI FONDI DEPOSITATI SUL CONTO CORRENTE POSTALE INTESTATO AL COMITATO CENTRALE PER L'ALBO NAZIONALE DELLE PERSONE FISICHE E GIURIDICHE CHE ESERCITANO L'AUTOTRASPORTO DI COSE PER CONTO TERZI DA RIASSEGNARE AL MINISTERO DELLE INFRASTRUTTURE E DELLA MOBILITA' SOSTENIBILI</t>
  </si>
  <si>
    <t>VERSAMENTO DEI PROVENTI DERIVANTI DALLA CESSIONE DELLE AZIONI EMESSE DA BANCHE ITALIANE, APPARTENENTI O MENO A UN GRUPPO BANCARIO, O DA SOCIETA' ITALIANE CAPOGRUPPO DI GRUPPI BANCARI, SOTTOSCRITTE O ACQUISTATE DALLO STATO AI SENSI DELL'ARTICOLO 13 DEL DECRETO LEGGE 23 DICEMBRE 2016, N. 237, DA RIASSEGNARE AL FONDO ISTITUITO AI SENSI DELL'ARTICOLO 24, COMMA 1, DEL MEDESIMO DECRETO-LEGGE</t>
  </si>
  <si>
    <t>ANNUALITA' TRENTENNALI, SENZA INTERESSI, DOVUTE DAI COMUNI, PER RIMBORSO DELLE SPESE SOSTENUTE DAL MINISTERO DELLE INFRASTRUTTURE E DELLA MOBILITA' SOSTENIBILI, PER L'ATTUAZIONE DEI PIANI DI RICOSTRUZIONE DEGLI ABITATI DANNEGGIATI DALLA GUERRA</t>
  </si>
  <si>
    <t>QUOTA DI CAPITALE COMPRESA NELLE ANNUALITA' VENTENNALI PER L'AMMORTAMENTO PARZIALE DELLE SPESE PER LA RIPARAZIONE, ESEGUITA A CURA DEL MINISTERO DELLE INFRASTRUTTURE E DELLA MOBILITA' SOSTENIBILI, DI EDIFICI DI PROPRIETA' PRIVATA DANNEGGIATI DA EVENTI BELLICI (ARTICOLO 40 DEL DECRETO LEGISLATIVO DEL CAPO PROVVISORIO DELLO STATO 10 APRILE 1947, N.261)</t>
  </si>
  <si>
    <t>RICUPERI DA ENTI LOCALI, DA ISTITUTI PUBBLICI DI BENEFICENZAE D'ASSISTENZA IN RELAZIONE A SPESE PER L'ESECUZIONE, A CURA DEL MINISTERO DELLE INFRASTRUTTURE E DELLA MOBILITA' SOSTENIBILI, DI OPERE PUBBLICHE STRAORDINARIE URGENTI A PAGAMENTO NON DIFFERITO, DI COMPETENZA DEGLI ENTI E ISTITUTI PREDETTI, IN FORZA DI LEGGI SPECIALI</t>
  </si>
  <si>
    <t>INTERESSI COMPRESI NELLE ANNUALITA' VENTENNALI PER L'AMMORTAMENTO PARZIALE DELLE SPESE PER LA RIPARAZIONE ESEGUITA A CURA DEL MINISTERO DELLE INFRASTRUTTURE E DELLA MOBILITA' SOSTENIBILI, DI EDIFICI DI PROPRIETA' PRIVATA DANNEGGIATI DA EVENTI BELLICI (ART. 40 DEL DECRETO LEGISLATIVO DEL CAPO PROVVISORIO DELLO STATO 10 APRILE 1947, N. 261)</t>
  </si>
  <si>
    <t>ENTRATE EVENTUALI E DIVERSE CONCERNENTI IL MINISTERO DELLE INFRASTRUTTURE E DELLA MOBILITA' SOSTENIBILI</t>
  </si>
  <si>
    <t>X</t>
  </si>
  <si>
    <t>QUOTA DEL 20% SANZIONI PECUNIARIE RISCOSSE IN MATERIA DI IMPOSTE DIRETTE DA DESTINARE AI FONDI PREVIDENZA PERSONALE EX MIN. FINANZE E AL FONDO DI ASSISTENZA FINANZIERI PER SCOPI ISTITUZIONALI</t>
  </si>
  <si>
    <t>1.13 - FONDI DA RIPARTIRE DI PARTE CORRENTE</t>
  </si>
  <si>
    <t>2.27 - FONDI DA RIPARTIRE IN CONTO CAPITALE</t>
  </si>
  <si>
    <t>Previsioni 2023</t>
  </si>
  <si>
    <t>D.L. 31 DICEMBRE 2020 N. 183, CONVERTITO CON MODIFICAZIONI DALLA L. 26 FEBBRAIO 2021 N. 21, ART. 1 BIS COMMA 2 - ESPERTI DI ELEVATA COMPETENZA NELLO SVILUPPO E NELLA GESTIONE DI PROGETTI E PROCESSI DI TRASFORMAZIONE TECNOLOGICA E DIGITALE.</t>
  </si>
  <si>
    <t>FONDO DA RIPARTIRE PER LE ASSUNZIONI DI PERSONALE A TEMPO INDETERMINATO A FAVORE DELLE AMMINISTRAZIONI DELLO STATO, DEGLI ENTI PUBBLICI NON ECONOMICI NAZIONALI E DELLE AGENZIE</t>
  </si>
  <si>
    <t>FONDO DA RIPARTIRE PER LA REALIZZAZIONE DI INTERVENTI PEREQUATIVI DI NATURA PREVIDENZIALE PER IL PERSONALE DELLE FORZE ARMATE, DELLE FORZE DI POLIZIA E DEL CORPO NAZIONALE DEI VIGILI DEL FUOCO</t>
  </si>
  <si>
    <t>COMPETENZE FISSE E ACCESSORIE AL NETTO DELL'IMPOSTA REGIONALE SULLE ATTIVITA' PRODUTTIVE AL PERSONALE A TEMPO DETERMINATO ASSEGNATO ALLE STRUTTURE ORGANIZZATIVE A SUPPORTO DELLE LINEE PROGETTUALI RICOMPRESE NEL PNRR.</t>
  </si>
  <si>
    <t>TRATTAMENTO ECONOMICO ALL'INVIATO SPECIALE PER IL CAMBIAMENTO CLIMATICO, AL NETTO DELL'IMPOSTA REGIONALE SULLE ATTIVITA' PRODUTTIVE.</t>
  </si>
  <si>
    <t>INDENNITA' DI SOGGIORNO ALL'ESTERO, FORFETTARIA E OMNICOMPRENSIVA, DA CORRISPONDERE AL PERSONALE DELLE PP.AA. IMPIEGATO COME ESPERTO NAZIONALE DISTACCATO PRESSO L'U.E.</t>
  </si>
  <si>
    <t>CONTRIBUTI PREVIDENZIALI E ASSISTENZIALI A CARICO DELL'AMMINISTRAZIONE RELATIVI ALLE COMPETENZE ACCESSORIE</t>
  </si>
  <si>
    <t>SPESE PER ALTRE SPESE AVENTI NATURA RETRIBUTIVA</t>
  </si>
  <si>
    <t>SPESE PER LA GESTIONE DEGLI ONERI CONNESSI ALLA CHIUSURA DELLA GESTIONE DEL CASHBACK</t>
  </si>
  <si>
    <t>RIMBORSO ALLA BANCA D'ITALIA DEI COSTI SOSTENUTI PER LA CONVERSIONE IN EURO DELLE BANCONOTE UCRAINE</t>
  </si>
  <si>
    <t>ONERI PER LA CONVENZIONE CON CASSA DEPOSITI E PRESTITI PER L'EROGAZIONE DEL PRESTITO CON L'UCRAINA</t>
  </si>
  <si>
    <t>SPESE RELATIVE ALLA PIATTAFORMA NAZIONALE-DGC PER L'EMISSIONE, IL RILASCIO E LA VERIFICA DELLE CERTIFICAZIONI COVID-19 REALIZZATA ATTRAVERSO L'INFRASTRUTTURA DEL SISTEMA TESSERA SANITARIA</t>
  </si>
  <si>
    <t>COMPENSI PER I MEMBRI DELLO STANDARD SETTER BOARD PER LE ATTIVITA' RELATIVE ALLA REDAZIONE DI UN SISTEMA UNICO DI CONTABILITA' ECONOMICO-PATRIMONIALE</t>
  </si>
  <si>
    <t>SPESE RELATIVE AI COMPENSI PER GLI ESPERTI E CONVENZIONI CON UNIVERSITA', ENTI ED ISTITUTI DI RICERCA PER LE ATTIVITA' DI REVISIONE DELLA SPESA</t>
  </si>
  <si>
    <t>SPESE RELATIVE A CONVENZIONI CON UNIVERSITÀ, ENTI ED ISTITUTI DI RICERCA PER LA REALIZZAZIONE DEL PROGRAMMA DI VALUTAZIONE IN ITINERE ED EX POST DEL PNRR</t>
  </si>
  <si>
    <t>SOMME RELATIVE AL RIMBORSO SPESE DI MISSIONE DEL PRESIDENTE DELLA COMMISSIONE TECNICA PER I FABBISOGNI STANDARD</t>
  </si>
  <si>
    <t>SPESE RELATIVE A CONVENZIONI CON LA SOCIETÀ EUTALIA S.R.L. PER IL RAFFORZAMENTO DELLE CAPACITÀ DI ANALISI, MONITORAGGIO, VALUTAZIONE E CONTROLLO DELLE POLITICHE DI SPESA PUBBLICA, CONNESSE CON LA REALIZZAZIONE DEL PNRR</t>
  </si>
  <si>
    <t>SPESE DERIVANTI DALL'EROGAZIONE DEI PRESTITI DI CUI ALLA RECOVERY AND RESILIENCY FACILITY</t>
  </si>
  <si>
    <t>FORMAZIONE E TUTORAGGIO NELLE PROCEDURE DI ACQUISTO E NELLA PROGETTUALITA' DEL SISTEMA NAZIONALE DI E-PROCUREMENT E RAFFORZAMENTO DELLA CAPACITA' AMMINISTRATIVA E TECNICA DELLE PUBBLICHE AMMINISTRAZIONI DA PARTE DI CONSIP S.P.A</t>
  </si>
  <si>
    <t>FONDO DELEGA PER LA MAPPATURA E LA TRASPARENZA DEI REGIMI CONCESSORI DI BENI PUBBLICI</t>
  </si>
  <si>
    <t>SPESE PER L'ATTUAZIONE DELL'ATTIVITÀ E DEI SERVIZI DI COMUNICAZIONE E DELL'ATTIVITÀ DI VALUTAZIONE D'IMPATTO DELLE INIZIATIVE DI COOPERAZIONE</t>
  </si>
  <si>
    <t>SPESE PER ACQUISTO TARGHETTE SCHENGEN E FOGLI PER L'APPOSIZIONE DEL VISTO</t>
  </si>
  <si>
    <t>SPESE PER CONSULENZE SPECIALISTICHE IN FAVORE DI ESPERTI, ANCHE ESTRANEI ALLA PUBBLICA AMMINISTRAZIONE, IN MATERIA DI PROCEDIMENTI AUTORIZZATIVI PER PRODOTTI A DUPLICE USO E PRODOTTI LISTATI PER EFFETTO DI MISURE RESTRITTIVE UNIONALI IN FAVORE DELL'AUTORITA' NAZIONALE - UAMA.</t>
  </si>
  <si>
    <t>FONDO PER L'ATTIVAZIONE DI CORSI EXTRACURRICOLARI A INDIRIZZO JAZZISTICO NEI LICEI MUSICALI</t>
  </si>
  <si>
    <t>FONDO PER I RISTORI EDUCATIVI, DA DESTINARE ALLA PROMOZIONE DI INIZIATIVE DI RECUPERO E DI CONSOLIDAMENTO DEGLI APPRENDIMENTI RELATIVI ALLE ORE DI SCUOLA IN PRESENZA PERSE DA PARTE DEGLI STUDENTI CHE SONO STATI SOGGETTI A MISURE DI ISOLAMENTO DOVUTE ALL'INFEZIONE DA SARS-COV-2</t>
  </si>
  <si>
    <t>FONDO PER L'EMERGENZA EPIDEMIOLOGICA DA COVID-19 PER L'ANNO SCOLASTICO 2021/2022"</t>
  </si>
  <si>
    <t>SPESE PER IL FUNZIONAMENTO DELLE COMMISSIONI GIUDICATRICI DEL CONCORSO DI PROGETTAZIONE DI CUI ALL'ARTICOLO 24, COMMA 2, DEL DECRETO-LEGGE 6 NOVEMBRE 2021, N. 152</t>
  </si>
  <si>
    <t>SPESE PER LO SVOLGIMENTO DELLE ATTIVITA' DEL NUCLEO DI RICERCA E VALUTAZIONE AI FINI DELL'ADEGUAMENTO AL DIVIETO DI IMMISSIONE DI SPECIE ITTICHE ALLOCTONE</t>
  </si>
  <si>
    <t>SPESE PER IL FINANZIAMENTO DELLE ATTIVITA' DI VIGILANZA E CONTROLLO DELL'AMBIENTE MARINO E COSTIERO SVOLTE DALLE CAPITANERIE DI PORTO</t>
  </si>
  <si>
    <t>SPESE PER LE ATTIVITA' DI RICERCA E MONITORAGGIO, IN APPLICAZIONE DELLA CONVENZIONE FATTA A STOCCOLMA IL 22 MAGGIO 2001, DESTINATE ALLO STUDIO DI MISURE VOLTE A RIDURRE LE EMISSIONI DERIVANTI DAGLI INQUINANTI ORGANICI PERSISTENTI</t>
  </si>
  <si>
    <t>SPESE PER IL PAGAMENTO DEL CONTRIBUTO PER L'ATTUAZIONE DELLA CONVENZIONE DI STOCCOLMA DEL 22 MAGGIO 2001, NONCHE' PER LE ATTIVITA' DEL SEGRETARIATO</t>
  </si>
  <si>
    <t>SPESE PER IL SISTEMA VOLONTARIO DI CERTIFICAZIONE AMBIENTALE, NONCHE' PER IL FUNZIONAMENTO DEL COMITATO PER LA FINANZA ECOSOSTENIBILE</t>
  </si>
  <si>
    <t>SPESE PER IL FUNZIONAMENTO DELL'ORGANISMO DI VIGILANZA DEI CONSORZI E DEI SISTEMI AUTONOMI PER LA GESTIONE DEI RIFIUTI, DEGLI IMBALLAGGI E DEI RIFIUTI DI IMBALLAGGI</t>
  </si>
  <si>
    <t>SOMME DESTINATE AL FINANZIAMENTO DELLE ATTIVITA' DI CONTROLLO AMBIENTALE DEGLI ORGANI DI VIGILANZA CHE IMPARTISCONO LE PRESCRIZIONI TECNICHE PREVISTE DALL'ARTICOLO 318-TER DEL DECRETO LEGISLATIVO 3 APRILE 2006, N. 152</t>
  </si>
  <si>
    <t>SPESE PER LO SVOLGIMENTO DELLE ATTIVITA' IN ATTUAZIONE DEGLI OBIETTIVI DI TRANSIZIONE ECOLOGICA DEL PNRR</t>
  </si>
  <si>
    <t>RISORSE PER L'ATTIVITA' DI VIGILANZA E ISPETTIVE DI CUI AL COMMA 3 DELL'ARTICOLO 177 DEL DECRETO LEGISLATIVO 18 APRILE 2016, N. 50 - PROTOCOLLO DI INTESA MISE/GUARDIA DI FINANZA</t>
  </si>
  <si>
    <t>SPESE PER IL FUNZIONAMENTO E LO SVOLGIMENTO DEI COMPITI ISTITUZIONALI DELLA STRUTTURA TECNICA DI MISSIONE PER L'INDIRIZZO STRATEGICO, LO SVILUPPO DELLE INFRASTRUTTURE E L'ALTA SORVEGLIANZA DELLE GRANDI OPERE</t>
  </si>
  <si>
    <t>CONVENZIONE TRIENNALE CON CENTRO DI INFORMAZIONE SULLA MOBILITÀ E LE EQUIVALENZE ACCADEMICHE (CIMEA) PER LE ATTIVITÀ CONNESSE AL RICONOSCIMENTO DEI TITOLI DI STUDIO DI FORMAZIONE SUPERIORE STRANIERI</t>
  </si>
  <si>
    <t>FONDO PER LA VALUTAZIONE E LA VALORIZZAZIONE DEI PROGETTI DI RICERCA A VALENZA INTERNAZIONALE</t>
  </si>
  <si>
    <t>FONDO DA RIPARTIRE PER PROVVEDERE ALL'APPRONTAMENTO E ALL'IMPIEGO DEGLI ASSETTI AD ALTA E ALTISSIMA PRONTEZZA OPERATIVA CONNESSI CON IL MANTENIMENTO DELLA PACE E DELLA SICUREZZA INTERNAZIONALI</t>
  </si>
  <si>
    <t>FONDO PER LA VALORIZZAZIONE INTERNAZIONALE DEI PATRIMONI IMMATERIALI AGROALIMENTARI E AGROSILVOPASTORALI</t>
  </si>
  <si>
    <t>SPESE PER L'ATTUAZIONE DI PROGETTI DI COOPERAZIONE INTERNAZIONALE</t>
  </si>
  <si>
    <t>SPESE PER L'ESERCIZIO DELLE FUNZIONI DELLE CAPITANERIE DI PORTO - GUARDIA COSTIERA IN MATERIA DI PESCA MARITTIMA PROFESSIONALE</t>
  </si>
  <si>
    <t>SPESE DI FUNZIONAMENTO DELL' ORGANISMO INDIPENDENTE DI VALUTAZIONE</t>
  </si>
  <si>
    <t>SPESE PER IL FUNZIONAMENTO DELL'ISTITUTO CENTRALE PER L'ARCHEOLOGIA</t>
  </si>
  <si>
    <t>SPESE PER IL FUNZIONAMENTO DELLA SOPRINTENDENZA NAZIONALE PER IL PATRIMONIO CULTURALE SUBACQUEO</t>
  </si>
  <si>
    <t>SPESE PER IL FUNZIONAMENTO DELLA BIBLIOTECA E COMPLESSO MONUMENTALE DEI GIROLAMINI</t>
  </si>
  <si>
    <t>SPESE PER I PROGETTI E LE RELAZIONI EUROPEE E INTERNAZIONALI E PER LA PROMOZIONE DELLA CULTURA ITALIANA ALL'ESTERO, DI COLLABORAZIONI E FORME DI COOPERAZIONE INTERNAZIONALE TRA ISTITUZIONI</t>
  </si>
  <si>
    <t>SPESE PER LA CAPITALE ITALIANA DELLA CULTURA</t>
  </si>
  <si>
    <t>SPESE PER IL FUNZIONAMENTO DELLE ATTIVITA' CONCERNENTI L'ATTUAZIONE DELLE CONVENZIONI E PROGRAMMI UNESCO</t>
  </si>
  <si>
    <t>SPESE PER IL FUNZIONAMENTO DELL'OSSERVATORIO NAZIONALE PER IL PATRIMONIO IMMATERIALE DELL'UNESCO</t>
  </si>
  <si>
    <t>SPESE PER IL FUNZIONAMENTO DELL'UFFICIO DEL SOPRINTENDENTE SPECIALE PER LE AREE COLPITE DAL SISMA DEL 24 AGOSTO 2016</t>
  </si>
  <si>
    <t>SPESE PER LA REALIZZAZIONE DI INIZIATIVE, CAMPAGNE E PROGETTI DI COMUNICAZIONE E INFORMAZIONE ISTITUZIONALE PER LA PROMOZIONE DELLA DONAZIONE VOLONTARIA E GRATUITA DI SANGUE E DI EMOCOMPONENTI</t>
  </si>
  <si>
    <t>SPESE PER L'ASILO NIDO ISTITUITO PRESSO IL MINISTERO DELLA SALUTE</t>
  </si>
  <si>
    <t>FUNZIONAMENTO DI CONSIGLI, COMITATI E COMMISSIONI</t>
  </si>
  <si>
    <t>SOMME DOVUTE A TITOLO DI IMPOSTA REGIONALE SULLE ATTIVITA' PRODUTTIVE SULLE RETRIBUZIONI CORRISPOSTE AI DIPENDENTI A TEMPO DETERMINATO ASSEGNATI ALLE STRUTTURE ORGANIZZATIVE A SUPPORTO DELLE LINEE PROGETTUALI RICOMPRESE NEL PNRR.</t>
  </si>
  <si>
    <t>SOMME DOVUTE A TITOLO DI IMPOSTA REGIONALE SULLE ATTIVITA' PRODUTTIVE SULLE RETRIBUZIONI CORRISPOSTE AL PERSONALE PER LE COMPETENZE ACCESSORIE</t>
  </si>
  <si>
    <t>SOMME DA TRASFERIRE ALLE AUTONOMIE SPECIALI A TITOLO DI COMPENSAZIONE DELLA RIDUZIONE DEL GETTITO DELLA COMPARTECIPAZIONE IRPEF DERIVANTE DALL'AVVIO DELLA RIFORMA FISCALE</t>
  </si>
  <si>
    <t>CONTRIBUTO ALLA REGIONE SICILIANA A TITOLO DI COMPENSAZIONE DELL'AUMENTO DELLA QUOTA DI COMPARTECIPAZIONE REGIONALE ALLA SPESA SANITARIA</t>
  </si>
  <si>
    <t>SOMMA DA ATTRIBUIRE ALLA REGIONE CALABRIA PER L'ASSUNZIONE DI PERSONALE NON DIRIGENZIALE A TEMPO INDETERMINATO E PER LA STABILIZZAZIONE DI PERSONALE IN SERVIZIO PRESSO L'AZIENDA CALABRIA LAVORO PER L'ATTUAZIONE DEI PROGETTI PREVISTI DAL PNRR</t>
  </si>
  <si>
    <t>FONDO A FAVORE DELLE REGIONI E PROVINCE AUTONOME AL FINE DI COMPENSARE LA RIDUZIONE DELLE ENTRATE FISCALI DERIVANTI DALLA ESCLUSIONE DELLE PERSONE FISICHE DALL'APPLICAZIONE DELL'IRAP</t>
  </si>
  <si>
    <t>SOMMA DA TRASFERIRE ALLA PRESIDENZA DEL CONSIGLIO DEI MINISTRI PER IL FONDO PER LA PARTECIPAZIONE A RESCEU</t>
  </si>
  <si>
    <t>SOMMA DA ACCREDITARE ALLA CONTABILITA' SPECIALE 1778 "AGENZIA DELLE ENTRATE - FONDI DI BILANCIO" PER ESSERE RIVERSATA ALL'ENTRATA DEL BILANCIO DELLO STATO PER IL CREDITO D'IMPOSTA FRUITO DALLE IMPRESE PER LE DONAZIONI EFFETTUATE, NELLA FORMA DI BORSE DI STUDIO, FINALIZZATE ALLO SVILUPPO DI COMPETENZE MANAGERIALI</t>
  </si>
  <si>
    <t>SOMME DA TRASFERIRE ALLA PRESIDENZA DEL CONSIGLIO DEI MINISTRI PER L'ACCORDO DI COLLABORAZIONE IN MATERIA RADIOTELEVISIVA FRA IL GOVERNO DELLA REPUBBLICA ITALIANA E SAN MARINO E PER LE ATTIVITA' CONNESSE ALLA DIFFUSIONE DI NOTIZIE ITALIANE CON I SERVIZI ESTERI</t>
  </si>
  <si>
    <t>FONDO DA TRASFERIRE ALLA PRESIDENZA DEL CONSIGLIO DEI MINISTRI PER IL FINANZIAMENTO DELL'AGENZIA SPAZIALE ITALIANA (ASI)</t>
  </si>
  <si>
    <t>FONDO DA TRASFERIRE ALLA PRESIDENZA DEL CONSIGLIO DEI MINISTRI PER FAVORIRE IL BENESSERE DEI MINORENNI E PER IL CONTRASTO ALLA POVERTA' EDUCATIVA</t>
  </si>
  <si>
    <t>SOMMA DA TRASFERIRE ALLA PRESIDENZA DEL CONSIGLIO DEI MINISTRI PER IL FONDO PER L'ASSISTENZA ALL'AUTONOMIA E ALLA COMUNICAZIONE PER GLI ALUNNI CON DISABILITA'</t>
  </si>
  <si>
    <t>SOMMA DA TRASFERIRE ALLA PRESIDENZA DEL CONSIGLIO DEI MINISTRI PER IL FONDO DI INTERVENTO PER LA PREVENZIONE ED IL CONTRASTO DELLE DIPENDENZE TRA LE GIOVANI GENERAZIONI</t>
  </si>
  <si>
    <t>SOMMA DA TRASFERIRE ALLA PRESIDENZA DEL CONSIGLIO DEI MINISTRI PER LE COMPETENZE DELL'UFFICIO NAZIONALE ANTIDISCRIMINAZIONI RAZZIALI</t>
  </si>
  <si>
    <t>SOMMA DA TRASFERIRE ALLA PRESIDENZA DEL CONSIGLIO DEI MINISTRI PER IL FONDO PER IL SOSTEGNO DELLE FAMIGLIE DELLE PERSONE CON MALATTIA GRAVE CHE UTILIZZANO L'ENERGIA ELETTRICA PER APPARECCHIATURE MEDICHE NECESSARIE AL MANTENIMENTO DELLA VITA</t>
  </si>
  <si>
    <t>FONDO DA TRASFERIRE ALLA PRESIDENZA DEL CONSIGLIO DEI MINISTRI PER IL SOSTEGNO AGLI ENTI DEL TERZO SETTORE ED ENTI RELIGIOSI PER FAR FRONTE AI COSTI ENERGETICI</t>
  </si>
  <si>
    <t>FONDO PER LO SVILUPPO DELLE MONTAGNE ITALIANE DA TRASFERIRE ALLA PRESIDENZA DEL CONSIGLIO DEI MINISTRI</t>
  </si>
  <si>
    <t>SOMMA DA TRASFERIRE ALLA PRESIDENZA DEL CONSIGLIO DEI MINISTRI PER IL NUCLEO DI VALUTAZIONE E ANALISI STRATEGICA IN MATERIA DI ESERCIZIO DEI POTERI SPECIALI</t>
  </si>
  <si>
    <t>SOMMA DA TRASFERIRE ALLA PRESIDENZA DEL CONSIGLIO DEI MINISTRI PER LA CONCESSIONE DEL CONTRIBUTO DA DESTINARE AL CONTO SPECIALE DEL CONSIGLIO D'EUROPA</t>
  </si>
  <si>
    <t>SOMMA DA TRASFERIRE A ROMA CAPITALE PER LE ATTIVITA' CONNESSE ALLA CANDIDATURA DI ROMA PER EXPO 2030</t>
  </si>
  <si>
    <t>SOMME DA TRASFERIRE ALLA PRESIDENZA DEL CONSIGLIO DEI MINISTRI PER GLI ONERI DELLA GESTIONE COMMISSARIALE "GIUBILEO 2025"</t>
  </si>
  <si>
    <t>SOMMA DA TRASFERIRE ALLA PRESIDENZA DEL CONSIGLIO DEI MINISTRI PER L'EROGAZIONE DI CONTRIBUTI A FONDO PERDUTO PER LE ASSOCIAZIONI E SOCIETA' SPORTIVE DILETTANTISTICHE CHE GESTISCONO IMPIANTI SPORTIVI, COLPITE DALLA CRISI ENERGETICA</t>
  </si>
  <si>
    <t>SOMMA DA TRASFERIRE ALLA PRESIDENZA DEL CONSIGLIO DEI MINISTRI PER CONTRIBUTI AL PROGETTO GIRO D'ITALIA U23</t>
  </si>
  <si>
    <t>FONDO DA TRASFERIRE ALL'AGENZIA PER LA COESIONE TERRITORIALE PER LE SPESE DI GESTIONE DEI BENI CONFISCATI ALLA MAFIA-PNRR</t>
  </si>
  <si>
    <t>SOMME DA TRASFERIRE ALLA PRESIDENZA DEL CONSIGLIO DEI MINISTRI PER LA FORMAZIONE DIGITALE, ECOLOGICA E AMMINISTRATIVA DEI DIPENDENTI DELLA PUBBLICA AMMINISTRAZIONE</t>
  </si>
  <si>
    <t>FONDO DA TRASFERIRE SU C/C DI TESORERIA CENTRALE INTESTATO A FORMEZPA PER LO SVOLGIMENTO DI PROCEDURE CONCORSUALI</t>
  </si>
  <si>
    <t>FONDO PER L'USCITA ANTICIPATA DEI LAVORATORI DELLE IMPRESE IN CRISI</t>
  </si>
  <si>
    <t>RIMBORSO DEGLI STIPENDI, RETRIBUZIONI ED ALTRI ASSEGNI PER IL PERSONALE COMANDATO PRESSO IL MINISTERO</t>
  </si>
  <si>
    <t>FONDO PER GLI INTERVENTI DI INTEGRAZIONE SALARIALE PER LA TUTELA DELLE POSIZIONI LAVORATIVE NELL'AMBITO DELLA PROGRESSIVA USCITA DALLA FASE EMERGENZIALE</t>
  </si>
  <si>
    <t>FONDO PER IL SOSTEGNO DEI LAVORATORI CON IL CONTRATTO A PART-TIME CICLICO VERTICALE</t>
  </si>
  <si>
    <t>ONERI RELATIVI AI TRATTAMENTI DI CASSA INTEGRAZIONE GUADAGNI ORDINARIA E STRAORDINARIA E CONNESSI TRATTAMENTI DI FINE RAPPORTO</t>
  </si>
  <si>
    <t>ONERI RELATIVI ALL'INDENNITA' UNA TANTUM RICONOSCIUTA AI LAVORATORI DIPENDENTI PER FRONTEGGIARE L'EMERGENZA ENERGETICA</t>
  </si>
  <si>
    <t>FONDO PER L'INDENNITA' UNA TANTUM PER I LAVORATORI AUTONOMI E PER I PROFESSIONISTI</t>
  </si>
  <si>
    <t>FONDO PER IL SOSTEGNO DELLA PARITA' SALARIALE DI GENERE</t>
  </si>
  <si>
    <t>RIMBORSO AI FONDI PARITETICI INTERPROFESSIONALI DEL VERSAMENTO ALL'ENTRATA DEL BILANCIO DELLO STATO DI CUI ALL'ARTICOLO 1, COMMA 722, DELLA LEGGE N. 190/2014</t>
  </si>
  <si>
    <t>FONDO PER LE ATTIVITA' DI FORMAZIONE PROPEDEUTICHE ALL'OTTENIMENTO DELLA CERTIFICAZIONE DI PARITA' DI GENERE</t>
  </si>
  <si>
    <t>RIMBORSO ALL'INAIL DELLE SOMME EROGATE PER LE RENDITE DI INABILITA' CORRISPOSTE AI LAVORATORI AFFETTI DA MALATTIE ASBESTO CORRELATE</t>
  </si>
  <si>
    <t>SOMME DA TRASFERIRE ALL'INPS PER IL FUNZIONAMENTO DELLO SPORTELLO UNICO PER LO SPETTACOLO</t>
  </si>
  <si>
    <t>RIMBORSO ALL'INPS DELLE SOMME EROGATE PER LE PENSIONI DI INABILITA' CORRISPOSTE AI LAVORATORI AFFETTI DA MALATTIE ASBESTO CORRELATE</t>
  </si>
  <si>
    <t>SOMME DA TRASFERIRE ALL'INPS PER L'ESTENSIONE AL PERSONALE DELLE FORZE DI POLIZIA AD ORDINAMENTO CIVILE DELL'APPLICAZIONE DELL'ART. 54 DEL DPR N. 1092 DEL 1973 IN MATERIA DI DETERMINAZIONE DEL TRATTAMENTO PENSIONISTICO</t>
  </si>
  <si>
    <t>FONDO DI SOLIDARIETA' PER LE PERSONE AFFETTE DA MALATTIE RARE</t>
  </si>
  <si>
    <t>RISORSE DA DESTINARE ALL'ASSEGNO UNICO E UNIVERSALE PER I FIGLI A CARICO</t>
  </si>
  <si>
    <t>SOMME DA ASSEGNARE ALL'INPS PER IL RECUPERO CONTRIBUTIVO DELL'ONERE RELATIVO ALLA MAGGIORAZIONE DEI SEI SCATTI STIPENDIALI PER IL CORPO DELLA POLIZIA PENITENZIARIA</t>
  </si>
  <si>
    <t>FONDO PER LA PROMOZIONE DEGLI SCAMBI E L'INTERNAZIONALIZZAZIONE DELLE IMPRESE</t>
  </si>
  <si>
    <t>CONTRIBUTO A FAVORE DELL'ISTITUTO NAZIONALE DI DOCUMENTAZIONE INNOVAZIONE E RICERCA EDUCATIVA - INDIRE</t>
  </si>
  <si>
    <t>CONTRIBUTO A FAVORE DELL'ISTITUTO CAMPANA PER L'ISTRUZIONE PERMANENTE AL FINE DI SVILUPPARE LA FUNZIONE DI EDUCAZIONE, FORMAZIONE E CULTURA E DI AFFIANCARE LE ATTIVITA' DEGLI ISTITUTI DI ISTRUZIONE DI OGNI ORDINE E GRADO</t>
  </si>
  <si>
    <t>FONDO PER L'ISTRUZIONE TECNOLOGICA SUPERIORE</t>
  </si>
  <si>
    <t>FONDO PER IL CONCORSO ALLA COPERTURA DEL MAGGIOR ONERE SOSTENUTO DAI COMUNI PER LA CORRESPONSIONE DELL'INCREMENTO INDENNITA' DI FUNZIONE DEGLI AMMINISTRATORI LOCALI</t>
  </si>
  <si>
    <t>CONTRIBUTO A FAVORE DELL'UNCEM PER ATTIVITA' DI STUDI, RICERCHE E FORMAZIONE A SUPPORTO DEGLI ENTI LOCALI AL FINE DI FAVORIRE LA CRESCITA E LO SVILUPPO SOSTENIBILE NELLE AREE INTERNE E MARGINALI.</t>
  </si>
  <si>
    <t>FONDO DESTINATO AI PICCOLI COMUNI CON MENO DI 500 ABITANTI PER LO SVOLGIMENTO DELLE FUNZIONI FONDAMENTALI, ANCHE IN RELAZIONE ALLA PERDITA DI ENTRATE CONNESSE ALL'EMERGENZA EPIDEMIOLOGICA DA COVID-19.</t>
  </si>
  <si>
    <t>FONDO DA RIPARTIRE TRA GLI ENTI LOCALI PER INIZIATIVE IN FAVORE DELLA LEGALITA' E PER LA TUTELA DEGLI AMMINISTRATORI LOCALI VITTIME DI ATTI INTIMIDATORI</t>
  </si>
  <si>
    <t>FONDO DA RIPARTIRE TRA COMUNI, FINO A 3.000 ABITANTI, DELLE REGIONI A STATUTO ORDINARIO E DELLE REGIONI SICILIA E SARDEGNA IN DIFFICOLTA' ECONOMICHE</t>
  </si>
  <si>
    <t>SOMME DA ASSEGNARE AI COMUNI PER LA REALIZZAZIONE DI PROGETTI DI COABITAZIONE</t>
  </si>
  <si>
    <t>FONDO PER IL CONCORSO ALLA COPERTURA DELL'ONERE SOSTENUTO DAI COMUNI CON POPOLAZIONE INFERIORE A 5.000 ABITANTI PER LE ASSUNZIONI PREVISTE PER L'ATTUAZIONE DEL PNRR</t>
  </si>
  <si>
    <t>FONDO PER GLI ENTI LOCALI PER GARANTIRE LA CONTINUITA' DEI SERVIZI</t>
  </si>
  <si>
    <t>FONDO PER IL SOSTEGNO FINANZIARIO DEGLI ENTI LOCALI CHE HANNO SUBITO UN MAGGIORE ONERE FINANZIARIO PER EFFETTO DELLA SENTENZA DELLA CORTE COSTITUZIONALE N. 18 DEL 2019.</t>
  </si>
  <si>
    <t>CONTRIBUTO ALLE PROVINCE E ALLE CITTA' METROPOLITANE DELLE REGIONI A STATUTO ORDINARIO, DELLA REGIONE SICILIANA E DELLA REGIONE SARDEGNA, AD ESCLUSIONE DELLA CITTA' METROPOLITANA DI ROMA PER LA FLESSIONE DELL'IMPOSTA PROVINCIALE DI TRASCRIZIONE E RC AUTO.</t>
  </si>
  <si>
    <t>CONTRIBUTO ALLE PROVINCE E ALLE CITTÀ METROPOLITANE CHE SONO IN PROCEDURA DI RIEQUILIBRIO O IN STATO DI DISSESTO FINANZIARIO;</t>
  </si>
  <si>
    <t>FONDO A FAVORE DELLA CITTÀ METROPOLITANA DI ROMA CAPITALE PER LA GESTIONE DELLE SPESE CORRENTI</t>
  </si>
  <si>
    <t>FONDO DA RIPARTIRE A FAVORE DELLE PROVINCE</t>
  </si>
  <si>
    <t>FONDO DA RIPARTIRE A FAVORE DELLE CITTA' METROPOLITANE</t>
  </si>
  <si>
    <t>FONDO PER ASSICURARE AI COMUNI DI CASAMICCIOLA TERME E LACCO AMENO IL GETTITO DEI TRIBUTI NON VERSATI PER EFFETTO DELLE SOSPENSIONI DEI TERMINI DEI VERSAMENTI TRIBUTARI</t>
  </si>
  <si>
    <t>FONDO PER L'ATTUAZIONE DI INTERVENTI IN MATERIA DI RIFORMA DELLA POLIZIA LOCALE.</t>
  </si>
  <si>
    <t>SOMME DESTINATE AL FINANZIAMENTO DI MISURE PER LA RACCOLTA DEI RIFIUTI GALLEGGIANTI NEI FIUMI</t>
  </si>
  <si>
    <t>FONDO PER IL CONTROLLO DELLE SPECIE ESOTICHE INVASIVE</t>
  </si>
  <si>
    <t>FONDO FINALIZZATO AD INCENTIVARE L'APERTURA DI CENTRI PER LA PREPARAZIONE PER IL RIUTILIZZO DI ALCUNE TIPOLOGIE DI RIFIUTI</t>
  </si>
  <si>
    <t>MISURE COMPENSATIVE DA CORRISPONDERE AD ANAS, PER LA RIDUZIONE DELLE ENTRATE, A SEGUITO DELLA RIDUZIONE DELLA CIRCOLAZIONE AUTOSTRADALE CONSEGUENTE ALLE MISURE DI CONTENIMENTO E PREVENZIONE DELL'EMERGENZA EPIDEMIOLOGICA DA COVID-19</t>
  </si>
  <si>
    <t>AUTORITA' PER LA LAGUNA DI VENEZIA - SALVAGUARDIA DELLA CITTA' DI VENEZIA E DELLA ZONA LAGUNARE E MANTENIMENTO DEL REGIME IDRAULICO LAGUNARE</t>
  </si>
  <si>
    <t>SOMME DA ASSEGNARE ALL'ENAC AI FINI DEL MIGLIORAMENTO DELLA SICUREZZA IN VOLO</t>
  </si>
  <si>
    <t>SOMME DA ASSEGNARE ALL'ENAC PER CONSENTIRE LA RIDUZIONE DEI DISAGI DERIVANTI DALLA CONDIZIONE DI INSULARITA' DELLA REGIONE SICILIA</t>
  </si>
  <si>
    <t>SOMME DESTINATE A GARANTIRE LA CONTINUITA' TERRITORIALE ED UN SISTEMA DI COLLEGAMENTI AEREI PER GLI AEROPORTI</t>
  </si>
  <si>
    <t>SOMME DA ASSEGNARE ALLA RETE AUTOSTRADE MEDITERRANEE PER LA LOGISTICA, LE INFRASTRUTTURE ED I TRASPORTI SPA</t>
  </si>
  <si>
    <t>CONTRIBUTI ALLE AUTORITA' PORTUALI</t>
  </si>
  <si>
    <t>MISURE COMPENSATIVE DA CORRISPONDERE ALLE CITTA' PORTUALI PER I DANNI SUBITI A CAUSA DEL CALO DEL TURISMO CROCIERISTICO PRODOTTO DALLA PANDEMIA DA COVID-19</t>
  </si>
  <si>
    <t>FONDO IN FAVORE DEI COMUNI PER L'ISTITUZIONE DI SPAZI RISERVATI ALLA SOSTA GRATUITA DEI VEICOLI ADIBITI AL SERVIZIO DI PERSONE CON LIMITATA O IMPEDITA CAPACITA' MOTORIA MUNITI DI CONTRASSEGNO SPECIALE OVVERO DELLE DONNE IN STATO DI GRAVIDANZA</t>
  </si>
  <si>
    <t>SOMME DESTINATE AL MIGLIORAMENTO IN TERMINI DI EFFICIENZA ED ECONOMICITÀ GESTIONALE DEI SERVIZI EROGATI DELLA LINEA METROPOLITANA DI CATANIA</t>
  </si>
  <si>
    <t>FONDO PER LE INFRASTRUTTURE EUROPEE DELLE SCIENZE UMANE, SOCIALI E PER LA RICERCA DIGITALE MULTILINGUE PER FAVORIRE LA COESIONE SOCIALE E LA COOPERAZIONE STRATEGICA NELL'AMBITO DEL DIALOGO INTERCULTURALE</t>
  </si>
  <si>
    <t>PIANO DI RIORGANIZZAZIONE E RILANCIO DEL CONSIGLIO NAZIONALE DELLE RICERCHE (CNR)</t>
  </si>
  <si>
    <t>COFINANZIAMENTO DELLO STATO PER LA STIPULA DA PARTE DELLE UNIVERSITA' DI PATTI TERRITORIALI PER L'ALTA FORMAZIONE PER LE IMPRESE</t>
  </si>
  <si>
    <t>FONDO PER LA DIFFUSIONE DELLA CULTURA DELLA LEGALITA'</t>
  </si>
  <si>
    <t>CONTRIBUTO A FAVORE DELL'ASSOCIAZIONE UNI-ITALIA PER POTENZIARE LA PROMOZIONE DELLA FREQUENZA DI CORSI DI LIVELLO UNIVERSITARIO O POST UNIVERSITARIO IN ITALIA DA PARTE DI STUDENTI STRANIERI</t>
  </si>
  <si>
    <t>SOMME A FAVORE DELL'ISTITUTO NAZIONALE DI DOCUMENTAZIONE INNOVAZIONE E RICERCA EDUCATIVA - INDIRE</t>
  </si>
  <si>
    <t>FONDO PER LA PROMOZIONE DI UN PROGRAMMA NAZIONALE DI RICERCA E DI INTERVENTI SUL CONTRASTO ALLA POVERTA' EDUCATIVA ATTRAVERSO UN PIANO ORGANICO MULTIDISCIPLINARE E MULTILIVELLO DI MONITORAGGIO DEI TERRITORI E GRUPPI DI POPOLAZIONE PIU' A RISCHIO E DI SPERIMENTAZIONE DI INTERVENTI INNOVATIVI</t>
  </si>
  <si>
    <t>FONDO DI SOSTEGNO A STUDENTI, RICERCATORI E PROFESSORI, IN RISPOSTA ALLE CRISI POLITICHE E MILITARI IN CORSO IN UCRAINA E IN AFGHANISTAN</t>
  </si>
  <si>
    <t>SOMMA DA CORRISPONDERE ALL'AGENZIA INDUSTRIE DIFESA PER FAR FRONTE ALLA PROROGA DEI CONTRATTI DEL PERSONALE A TEMPO DETERMINATO</t>
  </si>
  <si>
    <t>SOMME DA RIMBORSARE ALL'ASSOCIAZIONE DEI CAVALIERI ITALIANI DEL SOVRANO MILITARE ORDINE DI MALTA PER LA SPESA SOSTENUTA PER IL TRATTAMENTO ECONOMICO DI ATTIVITA' DEL PERSONALE DEL RUOLO PERMANENTE , PER LO SVOLGIMENTO DEI COMPITI ISTITUZIONALI.</t>
  </si>
  <si>
    <t>SOMME DA ASSEGNARE ALL'ISMEA PER LE ATTIVITA' DI RILEVAZIONE DEI PREZZI NEL SETTORE AGRICOLO</t>
  </si>
  <si>
    <t>CONTRIBUTI ALLE FONDAZIONI LIRICO SINFONICHE NONCHE AL TEATRO OPERA DI ROMA E AL TEATRO ALLA SCALA DI MILANO</t>
  </si>
  <si>
    <t>FONDO PER CONTRIBUTI ALLE FONDAZIONI LIRICO SINFONICHE</t>
  </si>
  <si>
    <t>FONDO PER LA TUTELA E LA VALORIZZAZIONE DEGLI ARCHI ROMANI ANTICHI IN ITALIA</t>
  </si>
  <si>
    <t>SPESA PER IL FINANZIAMENTO DI INIZIATIVE FINALIZZATE A INCREMENTARE LA FRUIZIONE DEL PATRIMONIO CULTURALE MATERIALE E IMMATERIALE DELLA "CAPITALE ITALIANA DELLA CULTURA" PER LE CITTA' DI BERGAMO E BRESCIA, QUALI CAPITALI ITALIANE DELLA CULTURA PER L'ANNO 2023</t>
  </si>
  <si>
    <t>FONDO PER L'ALZHEIMER E LE DEMENZE</t>
  </si>
  <si>
    <t>FONDO PER I TEST DI NEXT GENERATION SEQUENCING E DISPOSIZIONI IN MATERIA DI LABORATORI</t>
  </si>
  <si>
    <t>FONDO PER IL CONTRASTO DEI DISTURBI DELLA NUTRIZIONE E DELL'ALIMENTAZIONE</t>
  </si>
  <si>
    <t>FONDO PER L'INTRODUZIONE IN ITALIA DEL VACCINO IMMUNO CONTRACCETTIVO GONACON</t>
  </si>
  <si>
    <t>FONDO PER LA CREAZIONE DI UNA RETE DI GOVERNO CLINICO AVANZATO PER LE DISTROFIE RETINICHE EREDITARIE</t>
  </si>
  <si>
    <t>FONDO FINALIZZATO ALLO STUDIO, ALLA DIAGNOSI E ALLA CURA DELLA FIBROMIALGIA</t>
  </si>
  <si>
    <t>SOMME DA EROGARE ALLE REGIONI E PROVINCE AUTONOME PER IL PAGAMENTO DEGLI INDENNIZZI RICONOSCIUTI AI SOGGETTI DANNEGGIATI DA COMPLICANZE IRREVERSIBILI DERIVANTI DALLA VACCINAZIONE ANTI SARS-COV2, NONCHE' SOMME DESTINATE AI PAGAMENTI DI COMPETENZA DELLO STATO</t>
  </si>
  <si>
    <t>SOMME DA TRASFERIRE AGLI ENTI DI RICERCA PER I LABORATORI NAZIONALI DI RIFERIMENTO ADDETTI AI CONTROLLI UFFICIALI</t>
  </si>
  <si>
    <t>FONDO NAZIONALE PER LA FORMAZIONE IN SIMULAZIONE IN AMBITO SANITARIO</t>
  </si>
  <si>
    <t>FONDO NAZIONALE PER LE MALATTIE INFIAMMATORIE CRONICHE INTESTINALI</t>
  </si>
  <si>
    <t>CONTRIBUTO ALLA FONDAZIONE ANTONINO SCOPELLITI</t>
  </si>
  <si>
    <t>FONDO PER IL RICONOSCIMENTO DI UN BUONO PER L'ACQUISTO DI ABBONAMENTI PER I SERVIZI DI TRASPORTO PUBBLICO LOCALE, REGIONALE E INTERREGIONALE NONCHE' PER I SERVIZI DI TRASPORTO FERROVIARIO NAZIONALE</t>
  </si>
  <si>
    <t>FONDO PER IL FINANZIAMENTO DELL'ATTIVITA' SVOLTA DAGLI ISTITUTI DI PATRONATO E DI ASSISTENZA SOCIALE</t>
  </si>
  <si>
    <t>FINANZIAMENTO DEGLI ISTITUTI DI PATRONATO E DI ASSISTENZA SOCIALE AI SENSI DELLA LEGGE 30 MARZO 2001, N. 152</t>
  </si>
  <si>
    <t>FONDO PER IL RICONOSCIMENTO AGLI ENTI DEL TERZO SETTORE DI UN CONTRIBUTO STRAORDINARIO PER FRONTEGGIARE L'EMERGENZA ENERGETICA</t>
  </si>
  <si>
    <t>QUOTE DEI PROVENTI CONTRAVVENZIONALI, DELLE PENE PECUNIARIE E DELLE SOMME RICAVATE DALLA VENDITA DI BENI CONFISCATI E DI CORPI DI REATO E DAL RECUPERO DEI CREDITI DELLO STATO, DA DESTINARE AI FONDI DI PREVIDENZA DELL'AMMINISTRAZIONE DELLA GIUSTIZIA.</t>
  </si>
  <si>
    <t>CONTRIBUTO A FAVORE DELL'ISTITUTO AFFARI INTERNAZIONALI DI ROMA PER IL POTENZIAMENTO DELLE ATTIVITA' DI RICERCA SULLE NUOVE TENDENZE DELLE RELAZIONI INTERNAZIONALI</t>
  </si>
  <si>
    <t>CONTRIBUTO IN FAVORE DELL'ASSOCIAZIONE UNI-ITALIA PER POTENZIARE LA PROMOZIONE DELLA FREQUENZA DI CORSI UNIVERSITARI O LIVELLO UNIVERSITARIO IN ITALIA DA PARTE DI STUDENTI STRANIERI.</t>
  </si>
  <si>
    <t>FONDO PERMANENTE PER IL CONTRASTO DEL FENOMENO DEL CYBERBULLISMO</t>
  </si>
  <si>
    <t>SOMME CONNESSE ALL'EMERGENZA EPIDEMIOLOGICA, AL SOSTEGNO, ALLA PROGETTAZIONE E IMPLEMENTAZIONE DI ATTIVITA' IN MATERIA DI ISTRUZIONE E FORMAZIONE, DEGLI ENTI GESTORI DELLE SCUOLE DI SERVIZIO SOCIALE</t>
  </si>
  <si>
    <t>CONTRIBUTO AI PROPRIETARI DELLE UNITA' IMMOBILIARI INAGIBILI SITE NELLA TORRE DI VIA ANTONINI DI MILANO</t>
  </si>
  <si>
    <t>SOMMA DA ACCREDITARE ALLA CONTABILITA' SPECIALE 1778 "AGENZIA DELLE ENTRATE - FONDI DI BILANCIO" PER ESSERE RIVERSATA ALL'ENTRATA DEL BILANCIO DELLO STATO A REINTEGRO DEI MINORI VERSAMENTI CONSEGUENTI AI CREDITI D'IMPOSTA FRUITI DALLE PERSONE FISICHE, NONCHE' DAI SOGGETTI ESERCENTI ATTIVITA' D'IMPRESA PER L'ACQUISTO DI SISTEMI DI FILTRAGGIO DELL'ACQUA POTABILE</t>
  </si>
  <si>
    <t>FONDO PER L'EROGAZIONE DI CONTRIBUTI PER INCENTIVARE LA NAUTICA DA DIPORTO SOSTENIBILE</t>
  </si>
  <si>
    <t>CONTRIBUTO DA DESTINARE ALL'"OSSERVATORIO EURO-MEDITERRANEO - MAR NERO PER L'INFORMAZIONE E LA PARTECIPAZIONE NELLE POLITICHE AMBIENTALI E IL SOSTEGNO ALLE AZIONI DI SVILUPPO ECONOMICO SOSTENIBILE LOCALE" DI VENEZIA, PER UNA MAGGIORE E MIGLIORE INFORMAZIONE, EDUCAZIONE E PARTECIPAZIONE IN MATERIA DI TUTELA AMBIENTALE</t>
  </si>
  <si>
    <t>SOMMA DA ACCREDITARE ALLA CONTABILITA' SPECIALE 1778 "AGENZIA DELLE ENTRATE - FONDI DI BILANCIO" PER ESSERE RIVERSATA ALL'ENTRATA DEL BILANCIO DELLO STATO A REINTEGRO DEI MINORI VERSAMENTI CONSEGUENTI AI CREDITI D'IMPOSTA FRUITI DALLE PERSONE FISICHE, PER LE SPESE RELATIVE ALL'INSTALLAZIONE DI SISTEMI DI ACCUMULO INTEGRATI IN IMPIANTI DI PRODUZIONE ELETTRICA ALIMENTATI DA FONTI RINNOVABILI</t>
  </si>
  <si>
    <t>SOMME DA DESTINARE AL "PROGRAMMA PATENTI GIOVANI AUTISTI PER L'AUTOTRASPORTO"</t>
  </si>
  <si>
    <t>SOMME DESTINATE AL GRAN PREMIO DEL MADE IN ITALY E DELL'EMILIA ROMAGNA</t>
  </si>
  <si>
    <t>FONDO FINALIZZATO A CORRISPONDERE UN CONTRIBUTO ALLE SPESE DI LOCAZIONE ABITATIVA PER GLI STUDENTI FUORI SEDE RESIDENTI IN LUOGO DIVERSO RISPETTO A QUELLO DOVE E' UBICATO L'IMMOBILE LOCATO</t>
  </si>
  <si>
    <t>SPESA PER LE ATTIVITA CULTURALI DELLA FONDAZIONE "LA VERSILIANA" DI PIETARSANTA</t>
  </si>
  <si>
    <t>SOMME DA DESTINARE AI LAVORATORI ISCRITTI AL FONDO PENSIONE LAVORATORI DELLO SPETTACOLO, DERIVANTI DA RIPARTO DEL FONDO EMERGENZE DI PARTE CORRENTE DI CUI ALL'ARTICOLO 89 DL N. 18 DEL 2020</t>
  </si>
  <si>
    <t>SOMME PER IL SOSTEGNO DELLE ATTIVITA' DI STUDIO E RICERCA DELL'ISTITUTO PER LA STORIA DEL RISORGIMENTO ITALIANO</t>
  </si>
  <si>
    <t>SOMME DA ASSEGNARE PER LA MITIGAZIONE DEGLI EFFETTI DELL'AUMENTO DEI COSTI DI FORNITURA DI ENERGIA ELETTRICA E DI GAS SOSTENUTI DA ISTITUTI E LUOGHI DELLA CULTURA NON DI PERTINENZA DEL MINISTERO DELLA CULTURA</t>
  </si>
  <si>
    <t>FONDO PER IL SOSTEGNO ECONOMICO TEMPORANEO AI LAVORATORI DELLO SPETTACOLO</t>
  </si>
  <si>
    <t>SOMMA PER L'ASSEGNAZIONE AI CITTADINI CHE COMPIONO DICIOTTO ANNI DI UNA CARTA ELETTRONICA DA UTILIZZARE PER RAPPRESENTAZIONI TEATRALI, CINEMATOGRAFICHE E SPETTACOLI DAL VIVO, LIBRI, MUSICA REGISTRATA, PRODOTTI DELL'EDITORIA AUDIOVISIVA, TITOLI PER L'ACCESSO A MUSEI, MOSTRE ED EVENTI CULTURALI, MONUMENTI, GALLERIE, AREE ARCHEOLOGICHE E PARCHI NATURALI NONCHE' PER SOSTENERE I COSTI RELATIVI A CORSI DI MUSICA, DI TEATRO O DI LINGUA STRANIERA.</t>
  </si>
  <si>
    <t>SPESE PER FONDAZIONI E ISTITUZIONI CULTURALI</t>
  </si>
  <si>
    <t>CONTRIBUTO IN FAVORE DELL'ENCICLOPEDIA ITALIANA PER LE ATTIVITA' DI MISSIONE PUBBLICA</t>
  </si>
  <si>
    <t>SOMMA DA ASSEGNARE ALLE ASSOCIAZIONI DI VOLONTARIATO OPERANTI NELL'AMBITO DELL'ATTIVITÀ TRASFUSIONALE</t>
  </si>
  <si>
    <t>SOMMA DA ASSEGNARE ALL'ASSOCIAZIONE DELL'IDENTITA' OGLIASTRINA E DELLA BARBAGIA DI SEULO (IOBS) PER LE ATTIVITA' DI SENSIBILIZZAZIONE E RACCOLTA DEL CONSENSO AL TRATTAMENTO DEI DATI GENETICI</t>
  </si>
  <si>
    <t>SOMMA DA ASSEGNARE ALLA FONDAZIONE ITALIANA PER LA SCLEROSI MULTIPLA</t>
  </si>
  <si>
    <t>SOMMA DA ACCREDITARE ALLA CONTABILITA' SPECIALE 1778 "AGENZIA ENTRATE - FONDI DI BILANCIO" PER ESSERE RIVERATA ALL'ENTRATA DEL BILANCIO DELLO STATO PER IL CREDITO D'IMPOSTA (ATTIVITA' FISICA ADATTATA) FRUITO DAI SOGGETTI CHE HANNO SOSTENUTO SPESE PER ATTIVITA' FISICA ADATTATA</t>
  </si>
  <si>
    <t>SOMME DA CORRISPONDERE PER I PAGAMENTI ANTICIPATI DALLA TESORERIA E NON RICONOSCIUTI A CONSUNTIVO DALL'UNIONE EUROPEA COME AIUTI RELATIVI ALLA POLITICA AGRICOLA COMUNITARIA</t>
  </si>
  <si>
    <t>SOMMA DA ACCREDITARE ALLA CONTABILITA' SPECIALE 1778 "AGENZIA DELLE ENTRATE - FONDI DI BILANCIO" PER ESSERE RIVERSATA ALL'ENTRATA DEL BILANCIO DELLO STATO A REINTEGRO DEI MINORI VERSAMENTI CONSEGUENTI AI CREDITI DI IMPOSTA FRUITI DALLE IMPRESE ESECENTI ATTIVITA' AGRICOLA E DELLA PESCA A TITOLO DI CONTRIBUTO SUI COSTI SOSTENUTI PER L'ACQUISTO DI CARBURANTI</t>
  </si>
  <si>
    <t>SOMMA DA ACCREDITARE ALLA CONTABILITA' SPECIALE 1778 "AGENZIA DELLE ENTRATE - FONDI DI BILANCIO" PER ESSERE RIVERSATA ALL'ENTRATA DEL BILANCIO DELLO STATO PER LA REGOLAZIONE CONTABILE DEI CREDITI D'IMPOSTA, FRUITI DALLE IMPRESE TURISTICO-RICETTIVE IN MISURA CORRISPONDENTE AL 50 PER CENTO DELL'IMPORTO VERSATO A TITOLO DI SECONDA RATA DELL'ANNO 2021 DELL'IMPOSTA MUNICIPALE PROPRIA (IMU)</t>
  </si>
  <si>
    <t>SOMME DA TRASFERIRE ALLA SOCIETA' "GIUBILEO 2025" PER IL COORDINAMENTO OPERATIVO E PER I SERVIZI AI PARTECIPANTI ALL'EVENTO GIUBILEO 2025</t>
  </si>
  <si>
    <t>SPESE DI FUNZIONAMENTO DELLA SOCIETA' "GIUBILEO 2025"</t>
  </si>
  <si>
    <t>SOSTEGNO E VALORIZZAZIONE DELLA CERAMICA ARTISTICA TRADIZIONALE</t>
  </si>
  <si>
    <t>FONDO PER IL SOSTEGNO ALLE ATTIVITA' ECONOMICHE CHIUSE A TITOLO DI CONTRIBUTO A FONDO PERDUTO</t>
  </si>
  <si>
    <t>FONDO PER IL RILANCIO DELLE ATTIVITA' ECONOMICHE, A TITOLO DI CONTRIBUTO A FONDO PERDUTO, A FAVORE DELLE IMPRESE CHE SVOLGONO IN VIA PREVALENTE ATTIVITA' DI COMMERCIO AL DETTAGLIO</t>
  </si>
  <si>
    <t>FONDO PER IL POTENZIAMENTO DELL'ATTIVITA' DI ATTRAZIONE DEGLI INVESTIMENTI ESTERI</t>
  </si>
  <si>
    <t>FONDO FINALIZZATO A FAR FRONTE, MEDIANTE EROGAZIONE DI CONTRIBUTI A FONDO PERDUTO, ALLE RIPERCUSSIONI ECONOMICHE NEGATIVE PER LE IMPRESE NAZIONALI DERIVANTI DALLA CRISI INTERNAZIONALE IN UCRAINA</t>
  </si>
  <si>
    <t>MISURE A SOSTEGNO DELL'INDUSTRIA TESSILE</t>
  </si>
  <si>
    <t>RISORSE DA DESTINARE AL FORNITORE DEL SERVIZIO UNIVERSALE AI FINI DELLA CONSEGNA E ASSISTENZA TELEFONICA PER L'INSTALLAZIONE E SINTONIZZAZIONE DI DECODER IDONEI ALLA RICEZIONE DI PROGRAMMI TELEVISIVI CON STANDARD TRASMISSIVI (DVBT-2/HEVC)</t>
  </si>
  <si>
    <t>COFINANZIAMENTI A FONDO PERDUTO PER L'INTERNAZIONALIZZAZIONE DELLE PMI FINO AL 50 PER CENTO DEI FINANZIAMENTI CONCESSI A VALERE SUL FONDO DI CUI ALLA LEGGE 394/81</t>
  </si>
  <si>
    <t>SOMMA DA VERSARE ALL'ENTRATA IN RELAZIONE AL CREDITO D'IMPOSTA, PER LE EROGAZIONI LIBERALI EFFETTUATE IN FAVORE DELLE FONDAZIONI ITS ACADEMY</t>
  </si>
  <si>
    <t>SPESE PER IL RICONOSCIMENTO DEI PREMI E DEI RIMBORSI RELATIVI AI VINCITORI E AI PARTECIPANTI AL SECONDO GRADO DEL CONCORSO DI PROGETTAZIONE</t>
  </si>
  <si>
    <t>SOMMA DA ACCREDITARE ALLA CONTABILITA' SPECIALE 1778 "AGENZIA DELLE ENTRATE - FONDI DI BILANCIO" PER ESSERE RIVERSATA ALL'ENTRATA DEL BILANCIO DELLO STATO A REINTEGRO DEI MINORI VERSAMENTI CONSEGUENTI AI CREDITI D'IMPOSTA FRUITI DALLE IMPRESE PER LE SPESE SOSTENUTE PER LA COMPONENTE ENERGETICA ACQUISTATA ED EFFETTIVAMENTE UTILIZZATA</t>
  </si>
  <si>
    <t>SOMME IN FAVORE DEL COMMISSARIO LIQUIDATORE IN RELAZIONE ALLA CONCLUSIONE DELLE ATTIVITÀ LIQUIDATORIE DELLE SOCIETÀ CHE NON HANNO PROVVEDUTO AD AVVIARE OVVERO A CONCLUDERE CON UN PROVVEDIMENTO DI AGGIUDICAZIONE LE PROCEDURE DI GARA PER L'AFFIDAMENTO DELLE AUTOSTRADE DI RILEVANZA REGIONALE</t>
  </si>
  <si>
    <t>CONTRIBUTI PER L'ISTITUZIONE, L'AVVIO E LA REALIZZAZIONE DI NUOVI SERVIZI MARITTIMI PER IL TRASPORTO COMBINATO DELLE MERCI O IL MIGLIORAMENTO DEI SERVIZI SU ROTTE ESISTENTI, IN ARRIVO E/O PARTENZA DA PORTI - MAREBONUS</t>
  </si>
  <si>
    <t>CONTRIBUTI PER SERVIZI DI TRASPORTO FERROVIARIO INTERMODALE IN CONNESSIONE CON NODI LOGISTICI E PORTUALI- FERROBONUS</t>
  </si>
  <si>
    <t>FONDO PER IL SOSTEGNO DELL'AUTOTRASPORTO AL FINE DI MITIGARE GLI EFFETTI ECONOMICI DERIVANTI DAGLI AUMENTI DEI PREZZI DEI CARBURANTI</t>
  </si>
  <si>
    <t>CREDITO D'IMPOSTA IN FAVORE DELLE IMPRESE DEL SETTORE DELL'AUTOTRASPORTO - SOMME DA ACCREDITARE ALLA CONTABILITA' SPECIALE 1778 "AGENZIA DELLE ENTRATE - FONDI DI BILANCIO"</t>
  </si>
  <si>
    <t>CREDITO D'IMPOSTA IN FAVORE DELLE IMPRESE DEL SETTORE DELL'AUTOTRASPORTO PER L'ACQUISTO DI GAS NATURALE LIQUEFATTO UTILIZZATO PER LA TRAZIONE DEI MEZZI DI TRASPORTO - SOMME DA ACCREDITARE ALLA CONTABILITA' SPECIALE 1778 "AGENZIA DELLE ENTRATE - FONDI DI BILANCIO</t>
  </si>
  <si>
    <t>SOMME DESTINATE ALL'ATTIVITA' DI MONITORAGGIO E VIGILANZA RELATIVE ALL'ESECUZIONE DEL CONTRATTO DI SERVIZIO DI MEDIA E LUNGA PERCORRENZA IN ESSERE CON TRENITALIA S.P.A</t>
  </si>
  <si>
    <t>CREDITO DI IMPOSTA IN FAVORE DELLE ATTIVITA' DI TRASPORTO DI PASSEGGERI CON NAVI MINORI IN ACQUE LAGUNARI, AL FINE DI CONTENERE GLI EFFETTI NEGATIVI DERIVANTI DALLE MISURE DI PREVENZIONE E DI CONTENIMENTO CONNESSE ALL'EMERGENZA DA COVID-19 - SOMME DA ACCREDITARE ALLA CONTABILITA' SPECIALE 1778 "AGENZIA DELLE ENTRATE - FONDI DI BILANCIO</t>
  </si>
  <si>
    <t>FONDO DESTINATO AL RICONOSCIMENTO DI CONTRIBUTI PER ACQUISTO DI CARBURANTE PER MEZZI DI TRASPORTO PUBBLICO LOCALE E REGIONALE DI PASSEGGERI SU STRADA, LACUALE, MARITTIMO E FERROVIARIO, SOTTOPOSTO A OBBLIGO DI SERVIZIO PUBBLICO</t>
  </si>
  <si>
    <t>CONTRIBUTO STRAORDINARIO PER LA GESTIONE COMMISSARIALE DELL'ENTE PER LO SVILUPPO DELL'IRRIGAZIONE IN PUGLIA, LUCANIA E IRPINIA (EIPLI)</t>
  </si>
  <si>
    <t>SOMME OCCORRENTI AGLI ENTI SELEZIONATORI (ASSOCIAZIONI DI ALLEVATORI RICONOSCIUTE) PER L'ATTUAZIONE DEI PROGRAMMI GENETICI DEL BESTIAME E PER LA TENUTA DEI LIBRI GENEALOGICI, NONCHE' AD ALTRI ENTI PER LA TENUTA DELL ALBO NAZIONALE ALLEVATORI API ITALIANE</t>
  </si>
  <si>
    <t>FONDO PER L'INDENNIZZO DEGLI ALLEVAMENTI DI ANIMALI DA PELLICCIA CHE CESSANO LA LORO ATTIVITA' IN SEGUITO AL DIVIETO DI ALLEVARE ANIMALI CON LA FINALITA' DI RICAVARNE PELLICCIA</t>
  </si>
  <si>
    <t>FONDO PER LA VALORIZZAZIONE DEI PRODOTTI AGROALIMENTARI TRADIZIONALI E CERTIFICATI PER FAVORIRE LA TRANSIZIONE ECOLOGICA DELLA RISTORAZIONE</t>
  </si>
  <si>
    <t>FONDO DI PARTE CORRENTE PER IL SOSTEGNO DELLE ECCELLENZE DELLA GASTRONOMIA E DELL'AGROALIMENTARE ITALIANO</t>
  </si>
  <si>
    <t>FONDO PER IL FUNZIONAMENTO DEGLI IMPIANTI IPPICI</t>
  </si>
  <si>
    <t>FONDO DI PARTE CORRENTE PER IL SOSTEGNO DELLA FILIERA SUINICOLA</t>
  </si>
  <si>
    <t>SOMME DA DESTINARE ALLA MITIGAZIONE DEGLI EFFETTI DELL'AUMENTO DEI COSTI DI FORNITURA DI ENERGIA ELETTRICA E DI GAS SOSTENUTI DA SALE TEATRALI E SALE DA CONCERTO</t>
  </si>
  <si>
    <t>SOMME DESTINATE ALLA VALORIZZAZIONE DEI PICCOLI BORGHI E DELLE AREE INTERNE</t>
  </si>
  <si>
    <t>SPESE PER IL FUNZIONAMENTO DI ISTITUTO LUCE CINECITTA' SRL PER L'ATTUAZIONE DEI PROGRAMMI DI INTERNAZIONALIZZAZIONE DEL CINEMA E DELL'AUDIOVISIVO ITALIANO</t>
  </si>
  <si>
    <t>SOMME DESTINATE ALLA REALIZZAZIONE DI CAMPAGNE PROMOZIONALI E DI INIZIATIVE VOLTE A INCENTIVARE LA FRUIZIONE IN SALA DELLE OPERE AUDIOVISIVE</t>
  </si>
  <si>
    <t>SOMME DA DESTINARE ALLA MITIGAZIONE DEGLI EFFETTI DELL'AUMENTO DEI COSTI DI FORNITURA DI ENERGIA ELETTRICA E DI GAS SOSTENUTI DALLE SALE CINEMATOGRAFICHE</t>
  </si>
  <si>
    <t>FONDO UNICO NAZIONALE PER IL TURISMO DI PARTE CORRENTE</t>
  </si>
  <si>
    <t>FONDO PER IL RISTORO DELLE PERDITE SUBITE DAGLI ENTI GESTORI A FINI TURISTICI DI SITI SPELEOLOGICI E GROTTE A SEGUITO DELLE MISURE DI CONTENIMENTO DEL COVID 19</t>
  </si>
  <si>
    <t>FONDO PRATICHE SOSTENIBILI PER FAVORIRE LA TRANSIZIONE ECOLOGICA DEL SETTORE TURISTICO E ALBERGHIERO</t>
  </si>
  <si>
    <t>FONDO PER CONSENTIRE LA PARTECIPAZIONE DELL'ITALIA ALLE INIZIATIVE MULTILATERALI IN MATERIA DI SALUTE</t>
  </si>
  <si>
    <t>CONTRIBUTO PER LE SPESE D'UFFICIO DELLA SEDE IN ITALIA DELL'ORGANIZZAZIONE EUROPEA DI DIRITTO PUBBLICO (EPLO)</t>
  </si>
  <si>
    <t>POTENZIAMENTO DELLE ATTIVITA' DI COOPERAZIONE SCIENTIFICA E TECNOLOGICA DERIVANTI DALL'ATTUAZIONE DELL'ACCORDO CULTURALE CON LA REPUBBLICA FEDERALE DI GERMANIA</t>
  </si>
  <si>
    <t>SPESA PER INTERESSI E ONERI FINANZIARI SUI PRESTITI DI CUI AL RECOVERY AND RESILIENCY FACILITY</t>
  </si>
  <si>
    <t>SOMMA DA VERSARE ALL'ENTRATA DEL BILANCIO DELLO STATO PER LA REGOLAZIONE CONTABILE SUI CONCORSI PRONOSTICI SPORTIVI DESTINATI ALLA SOCIETA' SPORT E SALUTE SPA.</t>
  </si>
  <si>
    <t>FONDO DA ASSEGNARE PER LA SISTEMAZIONE CONTABILE DELLE PARTITE ISCRITTE AL CONTO SOSPESO DERIVANTI DAL PAGAMENTO TRAMITE IL CANALE POSTALE DELLE PENSIONI GESTITE DALL'INPS</t>
  </si>
  <si>
    <t>FONDO FINALIZZATO AL CONCORSO DEGLI ONERI PER L'ASSUNZIONE A TEMPO INDETERMINATO DEL PERSONALE IN SERVIZIO A TEMPO DETERMINATO IMPIEGATO NELLA RICOSTRUZIONE DELLE AREE INTERESSATE DAI SISMA 2002, 2009, 2012 E 2016</t>
  </si>
  <si>
    <t>FONDO PER LE POLITICHE IN FAVORE DELLE PERSONE CON DISABILITA'</t>
  </si>
  <si>
    <t>FONDO DA DESTINARE AL FINANZIAMENTO DI INTERVENTI URGENTI PER ASSICURARE LA FUNZIONALITA' DEGLI UFFICI GIUDIZIARI E DEGLI ISTITUTI PENITENZIARI, CON PARTICOLARE RIFERIMENTO ALLE AREE COLPITE DA EVENTI SISMICI, AL SOSTEGNO DELLE ATTIVITA' AMMINISTRATIVE DEL CONSIGLIO DIRETTIVO DELLA CORTE DI CASSAZIONE E DEI CONSIGLI GIUDIZIARI, NONCHE' ALL’ATTRIBUZIONE DEI SUSSIDI AI SENSI DELL'ARTICOLO 10 COMMA 1, N. 5 DELLA LEGGE 24 MARZO 1958, N. 195, EROGABILI ANCHE A FAVORE DEL PERSONALE AMMINISTRATIVO</t>
  </si>
  <si>
    <t>FONDO PER L'ATTUAZIONE DELLA DELEGA PER L'EFFICIENZA DEL PROCESSO PENALE NONCHE' IN MATERIA DI GIUSTIZIA RIPARATIVA E DISPOSIZIONI PER LA CELERE DEFINIZIONE DEI PROCEDIMENTI GIUDIZIARI</t>
  </si>
  <si>
    <t>FONDO PER L'ATTUAZIONE DELLA DELEGA PER L'EFFICIENZA DEL PROCESSO CIVILE E PER LA REVISIONE DELLA DISCIPLINA DEGLI STRUMENTI DI RISOLUZIONE ALTERNATIVA DELLE CONTROVERSIE E MISURE URGENTI DI RAZIONALIZZAZIONE DEI PROCEDIMENTI IN MATERIA DI DIRITTI DELLE PERSONE E DELLE FAMIGLIE, NONCHE' IN MATERIA DI ESECUZIONE FORZATA</t>
  </si>
  <si>
    <t>SPESE PER L'ASSICURAZIONE PER LA TUTELA LEGALE E LA COPERTURA DELLA RESPONSABILITA' CIVILE VERSO TERZI A FAVORE DEL PERSONALE DELLA POLIZIA DI STATO</t>
  </si>
  <si>
    <t>SOMME PER INDENNIZZI CAUSATI DA ESTINZIONI DI CONCESSIONI AUTOSTRADALI PER INADEMPIMENTO DEL CONCESSIONARIO</t>
  </si>
  <si>
    <t>ACQUISIZIONE DI MEZZI TERRESTRI, NAVALI, AEREI, APPARATI, STRUMENTAZIONI E IMPIANTI DI TELECOMUNICAZIONI, PARTI DI RICAMBIO, EQUIPAGGIAMENTO ED ARMAMENTO.</t>
  </si>
  <si>
    <t>FONDO PER L'AMMODERNAMENTO DEL PARCO INFRASTRUTTURALE DELLA GUARDIA DI FINANZA</t>
  </si>
  <si>
    <t>BANCA DATI DEI MINORI PER I QUALI E' DISPOSTO L'AFFIDAMENTO FAMILIARE, NONCHE' DELLE FAMIGLIE E DELLE SINGOLE PERSONE DISPONIBILI A DIVENTARE AFFIDATARIE</t>
  </si>
  <si>
    <t>SPESE DI INVESTIMENTO PER ACQUISTO DI ATTREZZATURE E IMPIANTI DI LABORATORIO IN USO AI GABINETTI E AGLI UFFICI DI POLIZIA SCIENTIFICA</t>
  </si>
  <si>
    <t>SPESE DI INVESTIMENTO DESTINATE ALLE NECESSITA' DEGLI UFFICI PREPOSTI ALLA GESTIONE DEI RIMPATRI VERSO IL PAESE DI ORIGINE OVVERO DI PROVENIENZA DEI CITTADINI STRANIERI RINTRACCIATI IN POSIZIONE IRREGOLARE SUL TERRITORIO NAZIONALE.</t>
  </si>
  <si>
    <t>SOMME PER L'ISTITUZIONE DEL CENTRO DI FORMAZIONE TERRITORIALE DEL CORPO NAZIONALE DEI VIGILI DEL FUOCO DELLA CITTA' DELL'AQUILA</t>
  </si>
  <si>
    <t>FONDO DESTINATO ALLA RISTRUTTURAZIONE, NONCHE' ALLA COSTRUZIONE DI NUOVE SEDI ED INFRASTRUTTURE DELLA CAPITANERIA DI PORTO</t>
  </si>
  <si>
    <t>SPESE PER LA TUTELA E LA PROMOZIONE DEL PATRIMONIO CULTURALE E STORICO</t>
  </si>
  <si>
    <t>FONDO PER LA TRASFORMAZIONE DIGITALE DEI SERVIZI DELLA MOTORIZZAZIONE E PER LA CYBERSICUREZZA</t>
  </si>
  <si>
    <t>SOMME PER IL SISTEMA DI INTERFACCIA UNICA MARITTIMA EUROPEA NONCHE' PER L'AMMODERNAMENTO DEI SISTEMI INFORMATIVI IN DOTAZIONE ALLE CAPITANERIE DI PORTO E A GARANZIA DI MISURE DI SICUREZZA CYBERNETICA.</t>
  </si>
  <si>
    <t>FONDO PER LA REALIZZAZIONE DI UN PROGRAMMA PER LA COSTRUZIONE DI NUOVE CASERME DEMANIALI CON LE ANNESSE PERTINENZE E L'ACQUISTO DEI RELATIVI ARREDI, NONCHE' PER LA RISTRUTTURAZIONE, L'AMPLIAMENTO, IL COMPLETAMENTO, L'ESECUZIONE DI INTERVENTI STRAORDINARI, L'EFFICIENTAMENTO ENERGETICO E L'ADEGUAMENTO ANTISISMICO DI QUELLE GIA' ESISTENTI, COMPRESE QUELLE CONFISCATE ALLA CRIMINALITA' ORGANIZZATA.</t>
  </si>
  <si>
    <t>PESE PER ACQUISTO DI MOBILI, MACCHINARI E ATTREZZATURE DEGLI STABILIMENTI DI LAVORO, BASI E OFFICINE, INFERMERIE; ACQUISTO DI ATTREZZATURE E ARREDAMENTI DI CIRCOLI, SALE CONVEGNO, DI LETTURA, DI SCRITTURA E CINEMATOGRAFICHE; SPESE PER LE DOTAZIONI DI CAMPI SPORTIVI E PALESTRE; SPESE PER ACQUISTO DI MACCHINARI E ATTREZZATURE PER LE ESIGENZE DI MINUTO MANTENIMENTO DEGLI IMMOBILI MILITARI; ATTREZZATURE, ARREDI E PARAMENTI PER IL SERVIZIO RELIGIOSO</t>
  </si>
  <si>
    <t>FINANZIAMENTO DELLE ATTIVITA' DELL'OSSERVATORIO NAZIONALE DEL PAESAGGIO RURALE, DELLE PRATICHE AGRICOLE E CONOSCENZE TRADIZIONALI</t>
  </si>
  <si>
    <t>SPESE PER IL POTENZIAMENTO DELLE STRUTTURE CENTRALI E PERIFERICHE, PER L'ACQUISIZIONE E LA MANUTENZIONE DELLE ATTREZZATURE DI LABORATORIO</t>
  </si>
  <si>
    <t>SPESE PER ASSICURARE LA CONSERVAZIONE E LA FRUIZIONE DEL PATRIMONIO ARCHIVISTICO, PER L'ACQUISTO DI IMMOBILI DESTINATI AGLI ARCHIVI DI STATO E PER LA REALIZZAZIONE DI INTERVENTI DI ADEGUAMENTO ANTINCENDIO E SISMICO DEGLI ISTITUTI ARCHIVISTICI</t>
  </si>
  <si>
    <t>SOMME PER LA PROMOZIONE E SOSTEGNO DELLA FILIERA DELL'EDITORIA LIBRARIA DESTINATE ALL'ACQUISTO DI LIBRI</t>
  </si>
  <si>
    <t>SPESE PER LA PARTECIPAZIONE DELL'ITALIA ALLA FIERA INTERNAZIONALE DEL LIBRO DI FRANCOFORTE</t>
  </si>
  <si>
    <t>FONDO PER L'ISTITUZIONE DEL MUSEO NAZIONALE DELL'ASTRATTISMO STORICO E DEL RAZIONALISMO ARCHITETTONICO DI COMO</t>
  </si>
  <si>
    <t>INTERVENTI PER LA SICUREZZA ANTINCENDIO E PER OGNI ALTRO ADEGUAMENTO ALLE MISURE DI SICUREZZA</t>
  </si>
  <si>
    <t>SPESE PER GLI INTERVENTI FINALIZZATI ALL'INNALZAMENTO DEL LIVELLO DI SICUREZZA DEI SITI, DEGLI ISTITUTI E DEI LUOGHI DELLA CULTURA</t>
  </si>
  <si>
    <t>SISTEMI INFORMATICI E NUOVE TECNOLOGIE</t>
  </si>
  <si>
    <t>SPESE PER L'ACQUISTO DI ATTREZZATURE E APPARECCHIATURE ATTE AD ASSICURARE LO SVOLGIMENTO DEI COMPITI ASSEGNATI AGLI UFFICI PERIFERICI USMAF SASN</t>
  </si>
  <si>
    <t>SOMME DA TRASFERIRE AL COMMISSARIO STRAORDINARIO PER L'EMERGENZA DELLA PESTE SUINA AFRICANA PER LA MESSA IN OPERA DI RECINZIONI O ALTRE STRUTTURE TEMPORANEE E AMOVIBILI, IDONEE AL CONTENIMENTO DEI CINGHIALI SELVATICI</t>
  </si>
  <si>
    <t>SOMME DA TRASFERIRE ALLA REGIONE SARDEGNA, PER IL TRAMITE DELLA PRESIDENZA DEL CONSIGLIO DEI MINISTRI, PER LA MANUTENZIONE STRAORDINARIA DELLE STRUTTURE CHE INSISTONO SULLE AREE ADIBITE A SEDI PER LO SVOLGIMENTO DEL VERTICE G8 NELL'EX ARSENALE MILITARE MARINA LA MADDALENA E NELLE AREE ADIACENTI ALL'INTERNO DEL SIN</t>
  </si>
  <si>
    <t>FONDO PER L'AVVIO DI OPERE INDIFFERIBILI</t>
  </si>
  <si>
    <t>SOMME DA DESTINARE AL SUPPORTO TECNICO-OPERATIVO E ALLE ATTIVITA' CONNESSE ALLA DEFINIZIONE, ATTUAZIONE E VALUTAZIONE DEGLI INTERVENTI NELLE AREE DEL TERREMOTO DEL 2009 E 2016</t>
  </si>
  <si>
    <t>SOMMA DA TRASFERIRE ALLA PRESIDENZA DEL CONSIGLIO DEI MINISTRI PER IL FONDO COMPLEMENTARE PNRR - TECNOLOGIE SATELLITARI ED ECONOMIA SPAZIALE</t>
  </si>
  <si>
    <t>SOMMA DA TRASFERIRE ALLA PRESIDENZA DEL CONSIGLIO DEI MINISTRI PER IL FONDO COMPLEMENTARE PNRR - ECOSISTEMI PER L'INNOVAZIONE AL SUD IN CONTESTI URBANI MARGINALIZZATI</t>
  </si>
  <si>
    <t>RISORSE PER LA REALIZZAZIONE DELLA PIATTAFORMA TELEMATICA NAZIONALE GESTITA DAL SISTEMA DELLE CAMERE DI COMMERCIO, INDUSTRIA, ARTIGIANATO E AGRICOLTURA, PER IL TRAMITE DI UNIONCAMERE</t>
  </si>
  <si>
    <t>BANCA DATI INL PER LA GESTIONE DELLE NOTIFICHE PREVISTE DALLA NORMATIVA VIGENTE A CARICO DEGLI OPERATORI DEI CANTIERI PER LAVORI TEMPORANEI O MOBILI</t>
  </si>
  <si>
    <t>CONTRIBUTO AI COMUNI PER INVESTIMENTI PER LA MESSA IN SICUREZZA DI SCUOLE, STRADE, EDIFICI PUBBLICI E PATRIMONIO COMUNALE NONCHE' PER LA MANUTENZIONE STRAORDINARIA DELLE STRADE COMUNALI, DEI MARCIAPIEDI E DELL'ARREDO URBANO</t>
  </si>
  <si>
    <t>FONDO DESTINATO AD INTERVENTI DI RIPRISTINO DELLE OPERE DI COLLETTAMENTO O DEPURAZIONE DELLE ACQUE, NONCHE' DI IMPIANTI DI MONITORAGGIO DELLE ACQUE, NEI CASI DI URGENZA CORRELATI AD EVENTI CALAMITOSI</t>
  </si>
  <si>
    <t>PROGRAMMA DI INTERVENTI PER L'ADATTAMENTO AI CAMBIAMENTI CLIMATICI A FAVORE DEI COMUNI DI SITI UNESCO D'INTERESSE NATURALISTICO E NEI PARCHI NAZIONALI</t>
  </si>
  <si>
    <t>RIQUALIFICAZIONE E RAZIONALIZZAZIONE DEGLI ELETTRODOTTI DELLA RETE DI TRASMISSIONE NAZIONALE RTN</t>
  </si>
  <si>
    <t>FONDO PER LA DECARBONIZZAZIONE E PER LA RICONVERSIONE VERDE DELLE RAFFINERIE RICADENTI NEI SIN</t>
  </si>
  <si>
    <t>SOMME DESTINATE AL POTENZIAMENTO DELLE RETI DI RICARICA PRESENTI SUL TERRITORIO NAZIONALE PER FAVORIRE LA DIFFUSIONE DEI VEICOLI ALIMENTATI AD ENERGIA ELETTRICA</t>
  </si>
  <si>
    <t>FONDO PER LA MESSA IN SICUREZZA DEI PONTI E VIADOTTI DELLE CITT METROPOLITANE E DELLE PROVINCE</t>
  </si>
  <si>
    <t>SOMME PER LA REALIZZAZIONE DELL'AUTOSTRADA REGIONALE CISPADANA</t>
  </si>
  <si>
    <t>SOMME DESTINATE ALLE INFRASTRUTTURE STRADALI SOSTENIBILI DI REGIONI, PROVINCE E CITTA' METROPOLITANE</t>
  </si>
  <si>
    <t>CONTRIBUTO A FAVORE DEI GESTORI ATTUATORI DEGLI INTERVENTI DI MANUTENZIONE NECESSARI A GARANTIRE LA VIABILITÀ FUNZIONALE AL VALICO DEL VERGHERETO ED ALL'EX STRADA STATALE 3 BIS "TIBERINA"</t>
  </si>
  <si>
    <t>CONTRIBUTO A FAVORE DEL COMUNE DI PIETRASANTA, IN PROVINCIA DI LUCCA, PER IL COMPLETAMENTO DELL'ASSE VIARIO DI COLLEGAMENTO TRA LA VIA AURELIA E IL CASELLO AUTOSTRADALE DELLA VERSILIA</t>
  </si>
  <si>
    <t>SOMMA DESTINATA ALLA INFRASTRUTTURAZIONE DEL POLO DI RICERCA E DI ATTIVITA' INDUSTRIALE AD ALTA TECNOLOGIA, DA REALIZZARSI NELL'AREA DI ERZELLI NEL COMUNE DI GENOVA</t>
  </si>
  <si>
    <t>SOMME DESTINATE AI XX GIOCHI DEL MEDITERRANEO DI TARANTO</t>
  </si>
  <si>
    <t>SOMME PER IL CENTENARIO DELL'IMPIANTO DELL'AUTODROMO DI MONZA</t>
  </si>
  <si>
    <t>FONDO PER IL FINANZIAMENTO DEGLI INTERVENTI DI ADEGUAMENTO DEI PORTI -IVA PORTI</t>
  </si>
  <si>
    <t>SOMME DA DESTINARE AGLI ACCORDI DI PROGRAMMA PREVISTI DALL'ARTICOLO 15 DEL DECRETO LEGISLATIVO 19 NOVEMBRE 1997, N. 422 E PROVENIENTI DAI CONTI DI TESORERIA RICONDOTTI AL REGIME DI CONTABILITÀ ORDINARIA AI SENSI DELL'ART. 40, COMMA 2, DELLA LEGGE N. 196/2009</t>
  </si>
  <si>
    <t>SOMME DA TRASFERIRE ALLE REGIONI PER IL PROGRAMMA RECUPERO EDILIZIA RESIDENZIALE PUBBLICA COMUNI E IACP</t>
  </si>
  <si>
    <t>CONTRIBUTO PER IL COMPLETAMENTO DELLA RIQUALIFICAZIONE ENERGETICA DEL CAMPUS INRIM E PER LA REALIZZAZIONE DI UN NUOVO PADIGLIONE A IMPATTO ZERO</t>
  </si>
  <si>
    <t>FINANZIAMENTO DELLE COMPETENZE SCIENTIFICHE, STRUMENTAZIONE ANALITICA E SUPPORTO METROLOGICO PER IL CONTROLLO E LO SVILUPPO DELLE MISURE A GARANZIA DELL'INNOVAZIONE SOSTENIBILE - METRO-INN</t>
  </si>
  <si>
    <t>CONTRIBUTO PER LA COSTITUZIONE DELLA FONDAZIONE BIOTECNOPOLO DI SIENA E PER LA REALIZZAZIONE DEL PROGETTO VOLTO AD INCREMENTARE LA RICERCA APPLICATA E L'INNOVAZIONE NEL CAMPO DELLE SCIENZE UMANE E DELLE PATOLOGIE EPIDEMICO-PANDEMICHE</t>
  </si>
  <si>
    <t>CONTRIBUTO PER L'EFFICIENTAMENTO ENERGETICO INFRASTRUTTURE ELETTRA E FERMI</t>
  </si>
  <si>
    <t>INIZIATIVE DI RICERCA PER TECNOLOGIE E PERCORSI INNOVATIVI IN AMBITO SANITARIO E ASSISTENZIALE</t>
  </si>
  <si>
    <t>CONTRIBUTO AL CNR PER SOSTENERE LE ATTIVITA' DI RICERCA FINALIZZATE AL CONTENIMENTO DELLA DIFFUSIONE DELL'ORGANISMO NOCIVO "XYLELLA FASTIDIOSA</t>
  </si>
  <si>
    <t>FONDO ITALIANO PER LE SCIENZE APPLICATE</t>
  </si>
  <si>
    <t>SOMME DA DESTINARE AGLI INTERVENTI DI CUI AL PROGETTO DI RILEVANTE INTERESSE INTERNAZIONALE LEGACY EXPO 2020 DUBAI".</t>
  </si>
  <si>
    <t>FONDO PER EFFETTUARE LE ATTIVITA' DI MONITORAGGIO DEL "CORAEBUS UNDATUS"</t>
  </si>
  <si>
    <t>FONDO PER LA TUTELA DEL TERRITORIO E LA PREVENZIONE DELLE INFESTAZIONI FITOSANITARIE PER LE ZONE INTERESSATE DALL'EPIDEMIA DEL "IPS TYPOGRAPHUS"</t>
  </si>
  <si>
    <t>FONDO PER LO SVILUPPO DELLE COLTURE DI PIANTE AROMATICHE E OFFICINALI BIOLOGICHE</t>
  </si>
  <si>
    <t>FONDO DI PARTE CAPITALE PER GLI INTERVENTI STRUTTURALI E FUNZIONALI IN MATERIA DI BIOSICUREZZA</t>
  </si>
  <si>
    <t>FONDO PER L'ATTUAZIONE DELLA STRATEGIA FORESTALE NAZIONALE</t>
  </si>
  <si>
    <t>FONDO PER IL RILANCIO E LA PROMOZIONE TURISTICA DEL PERCORSI "CAMMINI RELIGIOSI" E IL RECUPERO E LA VALORIZZAZIONE DEGLI IMMOBILI CHE LI CARATTERIZZANO</t>
  </si>
  <si>
    <t>FONDO PER LA COPERTURA DELLA GARANZIA DELLO STATO CONCESSA SUI TITOLI SENIOR</t>
  </si>
  <si>
    <t>SOMMA DA ACCREDITARE ALLA CONTABILITA' SPECIALE N. 1778 "AGENZIE DELLE ENTRATE - FONDI DI BILANCIO" PER ESSERE RIVERSATA ALL'ENTRATA DEL BILANCIO DELLO STATO A REINTEGRO DEI MINORI VERSAMENTI CONSEGUENTI AI CREDITI DI IMPOSTA FRUITI DALLE IMPRESE PER GLI INVESTIMENTI EFFETTUATI NELLE REGIONI DEL MEZZOGIORNO, DI NATURA SUPPLEMENTARE, DIRETTI ALL'INCREMENTO DELL'EFFICIENZA ENERGETICA DEGLI OPIFICI E ALL'AUTOPRODUZIONE DI ENERGIA DA FONTI RINNOVABILI</t>
  </si>
  <si>
    <t>SOMMA DA ACCREDITARE ALLA CONTABILITA' SPECIALE 1778 "AGENZIE DELLE ENTRATE - FONDI DI BILANCIO" PER ESSERE RIVERSATA ALL'ENTRATA DEL BILANCIO DELLO STATO A REINTEGRO DEI MINORI VERSAMENTI CONSEGUENTI AI CREDITI DI IMPOSTA RICONOSCIUTI ALLE IMPRESE PER LE ATTIVITA' DI RICERCA E SVILUPPO PER FARMACI INNOVATIVI, INCLUSI I VACCINI.</t>
  </si>
  <si>
    <t>FONDO PER LA TUTELA E LO SVILUPPO DELL'ARTIGIANATO NELLA SUA ESPRESSIONE TERRITORIALE, ARTISTICA E TRADIZIONALE</t>
  </si>
  <si>
    <t>CREDITO DI IMPOSTA PER INVESTIMENTI IN BENI STRUMENTALI "INDUSTRIA 4.0" - SOMME DA ACCREDITARE ALLA CONTABILITA' SPECIALE 1778 "AGENZIA DELLE ENTRATE - FONDI DI BILANCIO"</t>
  </si>
  <si>
    <t>RISORSE PER IL RICONOSCIMENTO DI UN BUONO PER IL RIMBORSO DELLE SPESE E DEI RELATIVI INVESTIMENTI SOSTENUTI DALLE IMPRESE CHE OPERANO NEL TERRITORIO NAZIONALE CHE PARTECIPANO A MANIFESTAZIONI FIERISTICHE INTERNAZIONALI ORGANIZZATE IN ITALIA</t>
  </si>
  <si>
    <t>FONDO PER IL SOSTEGNO DEGLI OPERATORI ECONOMICI DEL SETTORE TURISMO, DELLO SPETTACOLO E DELL'AUTOMOBILE, GRAVEMENTE COLPITI DALL'EMERGENZA COVID-19</t>
  </si>
  <si>
    <t>FONDO PER IL SOSTEGNO ALLA TRANSIZIONE INDUSTRIALE</t>
  </si>
  <si>
    <t>FONDO PER LA VALORIZZAZIONE DELLA RICERCA INDUSTRIALE E DELLO SVILUPPO SPERIMENTALE - PROGETTI NEL SETTORE NAVALE DI RILEVANZA STRATEGICA RIVOLTI ALL'INNOVAZIONE TECNOLOGICA E DIGITALE E ALLA SOSTENIBILITA' AMBIENTALE</t>
  </si>
  <si>
    <t>SOMME DA DESTINARE AL PROGRAMMA "POLIS" CASE DEI SERVIZI DI CITTADINANZA DIGITALE - RISORSE DEL PIANO NAZIONALE PER GLI INVESTIMENTI COMPLEMENTARI AL PNRR</t>
  </si>
  <si>
    <t>CONTRIBUTO ALLE IMPRESE PER FAVORIRE LA RIDUZIONE DELL'INCIDENZA DI DETERMINATI PRODOTTI DI PLASTICA SULL'AMBIENTE</t>
  </si>
  <si>
    <t>SOMMA DA ACCREDITARE ALLA CONTABILITA' SPECIALE 1778 "AGENZIA DELLE ENTRATE - FONDI DI BILANCIO" PER ESSERE RIVERSATA ALL'ENTRATA DEL BILANCIO DELLO STATO A REINTEGRO DEI MINORI VERSAMENTI CONSEGUENTI AI CREDITI D'IMPOSTA FRUITI DALLE IMPRESE PER LE SPESE SOSTENUTE PER L'ACQUISTO DI GAS NATURALE</t>
  </si>
  <si>
    <t>SOMMA DA ACCREDITARE ALLA CONTABILITA' SPECIALE 1778 "AGENZIA DELLE ENTRATE - FONDI DI BILANCIO" PER ESSERE RIVERSATA ALL'ENTRATA DEL BILANCIO DELLO STATO A REINTEGRO DEI MINORI VERSAMENTI CONSEGUENTI AI CREDITI D'IMPOSTA FRUITI DALLE MICROIMPRESE E PICCOLE IMPRESE PER LE SPESE SOSTENUTE PER L'ACQUISTO DI CARGO BIKE E CARGO BIKE A PEDALATA ASSISTITA</t>
  </si>
  <si>
    <t>CONTRIBUTO PUBBLICO ALLA SOCIETA' AUTOSTRADA TIRRENICA SPA</t>
  </si>
  <si>
    <t>FONDO PER LA REVISIONE DEI PREZZI DEI MATERIALI NEI CONTRATTI PUBBLICI PER FRONTEGGIARE GLI AUMENTI ECCEZIONALI DEI PREZZI DI ALCUNI MATERIALI DA COSTRUZIONE</t>
  </si>
  <si>
    <t>RISORSE PER L'INSTALLAZIONE DI SISTEMI DI RIQUALIFICAZIONE ELETTRICA SU VEICOLI IMMATRICOLATI ORIGINARIAMENTE CON MOTORE TERMICO</t>
  </si>
  <si>
    <t>FONDO PER FINANZIARE I COSTI DI IMPLEMENTAZIONE RELATIVI AL SISTEMA ERTMS</t>
  </si>
  <si>
    <t>CONTRIBUTO ALLA SOCIETA' CONSORTILE BIOGEM (BIOLOGIA E GENETICA MOLECOLARE) PER LO SVILUPPO DELLA COMPETITIVITA' DELLA INFRASTRUTTURA DI RICERCA NEL SETTORE ONCOLOGICO</t>
  </si>
  <si>
    <t>SOMME DA ASSEGNARE ALL'ISMEA PER EFFETTUARE INTERVENTI FINANZIARI FINALIZZATI A RAFFORZARE LA COMPETITIVITA' DELLE IMPRESE OPERANTI NEL SETTORE AGRICOLO E AGROALIMENTARE</t>
  </si>
  <si>
    <t>FONDO MUTUALISTICO NAZIONALE PER LA COPERTURA DEI DANNI CATASTROFALI METEOCLIMATICI ALLE PRODUZIONI AGRICOLE CAUSATI DA ALLUVIONI, GELO-BRINA E SICCITA'</t>
  </si>
  <si>
    <t>CONTRIBUTI A FAVORE DEI PRODUTTORI DI VINO DOP E IGP NONCHE' DEI PRODUTTORI DI VINO BIOLOGICO CHE INVESTONO IN MODERNI SISTEMI DIGITALI</t>
  </si>
  <si>
    <t>FONDO DI PARTE CAPITALE PER IL SOSTEGNO DELLE ECCELLENZE DELLA GASTRONOMIA E DELL'AGROALIMENTARE ITALIANO</t>
  </si>
  <si>
    <t>FONDO PER LO SVILUPPO E IL SOSTEGNO DELLE FILIERE AGRICOLE, DELLA PESCA E DELL'ACQUACOLTURA</t>
  </si>
  <si>
    <t>SPESE PER IL SOSTEGNO E LA VALORIZZAZIONE DELLA CULTURA ITALIANA ALL'ESTERO IN MATERIA DI PATRIMONIO ARCHIVISTICO</t>
  </si>
  <si>
    <t>FONDO UNICO NAZIONALE PER IL TURISMO DI CONTO CAPITALE</t>
  </si>
  <si>
    <t>FONDO PER LA REALIZZAZIONE DI INTERVENTI PER L'ACCESSIBILITA' TURISTICA PER LE PERSONE CON DISABILITA'</t>
  </si>
  <si>
    <t>CREDITO DI IMPOSTA PER LE IMPRESE TURISTICHE</t>
  </si>
  <si>
    <t>CONTRIBUTI PER L'ACQUISTO DI INFRASTRUTTURE DI RICARICA AD USO DOMESTICO</t>
  </si>
  <si>
    <t>SOMMA DA ACCREDITARE ALLA CONTABILITA' SPECIALE 1778 "AGENZIA DELLE ENTRATE - FONDI DI BILANCIO" PER ESSERE RIVERSATA ALL'ENTRATA DEL BILANCIO DELLO STATO A REINTEGRO DEI MINORI VERSAMENTI CONSEGUENTI AI CREDITI D'IMPOSTA FRUITI DALLE PERSONE FISICHE E DAGLI ENTI NON COMMERCIALI PER LE EROGAZIONI LIBERALI IN DENARO EFFETTUATE PER INTERVENTI SU EDIFICI E TERRENI PUBBLICI, AI FINI DELLA BONIFICA AMBIENTALE, COMPRESA LA RIMOZIONE DELL'AMIANTO DAGLI EDIFICI, DELLA PREVENZIONE E RISANAMENTO DEL DISSESTO IDROGEOLOGICO, DELLA REALIZZAZIONE O RISTRUTTURAZIONE DI PARCHI E AREE VERDI ATTREZZATE E IL RECUPERO DI AREE DISMESSE DI PROPRIETA' PUBBLICA</t>
  </si>
  <si>
    <t>SPESA A FAVORE DELLA PARROCCHIA DI CALDIERO PER I LAVORI DI MESSA IN SICUREZZA DELLA CHIESA DI SAN PIETRO I COLLE, IN CALDIERO</t>
  </si>
  <si>
    <t>SPESA PER L'AVVIAMENTO DI UN PROGRAMMA DI RIQUALIFICAZIONE E ADEGUAMENTO DELL'EDIFICIO MONUMENTALE E DI VALORIZZAZIONE DEL PERCORSO MUSEALE DELL'ACCADEMIA GALILEANA DI SCIENZE, LETTERE ED ARTI DI PADOVA</t>
  </si>
  <si>
    <t>SOMMA DA ACCREDITARE ALLA CONTABILITA' SPECIALE 1778 "AGENZIA DELLE ENTRATE - FONDI DI BILANCIO" PER ESSERE RIVERSATA ALL'ENTRATA DEL BILANCIO DELLO STATO A REINTEGRO DEI MINORI VERSAMENTI CONSEGUENTI AI CREDITI DI IMPOSTA RICONOSCIUTI AGLI ENTI DI RICERCA PRIVATI SENZA FINALITA' DI LUCRO PER L'ACQUISTO DI REAGENTI E APPARECCHIATURE DESTINATI ALLA RICERCA SCIENTIFICA</t>
  </si>
  <si>
    <t>FONDO PER I TRASFERIMENTI ALLA BANCA D'ITALIA PER DONAZIONE AL FONDO MONETARIO INTERNAZIONALE PER IL POVERTY REDUCTION AND GROWTH TRUST</t>
  </si>
  <si>
    <t>SOMME DA TRASFERIRE AL COMMISSARIO DELEGATO PER GLI INTERVENTI A FAVORE DEI TERRITORI DELLE MARCHE COLPITI DAGLI ECCEZIONALI EVENTI METEREOLOGICI NEL MESE DI SETTEMBRE 2022</t>
  </si>
  <si>
    <t>SOMMA DA TRASFERIRE ALLA PRESIDENZA DEL CONSIGLIO DEI MINISTRI PER IL FONDO PER LA PREVENZIONE E LOTTA CONTRO GLI INCENDI BOSCHIVI</t>
  </si>
  <si>
    <t>SOMMA DA TRASFERIRE ALLA PRESIDENZA DEL CONSIGLIO DEI MINISTRI PER LA PARTECIPAZIONE ITALIANA AL PROGRAMMA SPAZIALE ARTEMIS</t>
  </si>
  <si>
    <t>FONDO DA TRASFERIRE ALLA PRESIDENZA DEL CONSIGLIO DEI MINISTRI PER LA PROGETTAZIONE DEGLI INTERVENTI DI RIMESSA IN EFFICIENZA DELLE OPERE IDRAULICHE E DI RECUPERO E MIGLIORAMENTO DELLA FUNZIONALITA' IDRAULICA DEI RETICOLI IDROGRAFICI</t>
  </si>
  <si>
    <t>SOMME DA TRASFERIRE ALLA SOCIETA' "GIUBILEO 2025" PER LA PIANIFICAZIONE E LA REALIZZAZIONE DELLE OPERE E DEGLI INTERVENTI FUNZIONALI ALLE CELEBRAZIONI DEL GIUBILEO 2025</t>
  </si>
  <si>
    <t>FONDO PEREQUATIVO INFRASTRUTTURALE</t>
  </si>
  <si>
    <t>FONDO PER LA RICERCA, LO SVILUPPO DELLA TECNOLOGIA DEI MICROPROCESSORI E L'INVESTIMENTO IN NUOVE APPLICAZIONI INDUSTRIALI DI TECNOLOGIE INNOVATIVE</t>
  </si>
  <si>
    <t>FONDO DA RIPARTIRE PER LO SVOLGIMENTO DELLE ATTIVITA' DI DIGITALIZZAZIONE E AGGIORNAMENTO DELLE PROCEDURE DI CONTROLLO, DI VIGILANZA, DI ANALISI E TEST E RACCOLTA DEI DATI NONCHE' PER I LABORATORI DI PROVA</t>
  </si>
  <si>
    <t>SOMME DA ATTRIBUIRE ALL'AGENZIA INDUSTRIE DIFESA PER INTERVENTI DI AMMODERNAMENTO, MANUTENZIONE STRAORDINARIA E MESSA IN SICUREZZA DEGLI IMPIANTI DELLE UNITA' PRODUTTIVE DELL'AGENZIA PER FAVORIRE LA TRANSIZIONE DIGITALE DELLA PA PREVISTA DAL PIANO NAZIONALE DI RIPRESA E RESILIENZA</t>
  </si>
  <si>
    <t>FONDO PER LO SVILUPPO DELLA PRODUZIONE BIOLOGICA</t>
  </si>
  <si>
    <t>FONDO PER L'EROGAZIONE DI PRESTITI FINANZIARI A BENEFICIO DEL GOVERNO DELL'UCRAINA</t>
  </si>
  <si>
    <t>FONDO PER LA COPERTURA DELLA GARANZIA IN FAVORE DELLA BANCA D'ITALIA PER LA COPERTURA DEL RISCHIO DI MANCATO CAMBIO DELLA VALUTA UCRAINA DA PARTE DELLA BANCA NAZIONALE DI UCRAINA</t>
  </si>
  <si>
    <t>SOMMA DA DESTINARE ALLA SOTTOSCRIZIONE DEL CAPITALE SOCIALE DELLA SOCIETA' "GIUBILEO 2025"</t>
  </si>
  <si>
    <t>SOMMA DA TRASFERIRE A TITOLO DI PRESTITO INFRUTTIFERO AL GSE PER L'ACQUISTO DI GAS NATURALE, A FINI DELLO STOCCAGGIO E DELLA SUCCESSIVA VENDITA ENTRO IL 31 DICEMBRE 2022</t>
  </si>
  <si>
    <t>SOMME PER LA REGOLAZIONE DEI RAPPORTI CON LA BANCA D'ITALIA IN RELAZIONE ALLA PARTECIPAZIONE DELL'ITALIA AL FONDO MONETARIO INTERNAZIONALE</t>
  </si>
  <si>
    <t>FONDO PER L'INTEGRAZIONE DELLE RISORSE DESTINATE ALLA CONCESSIONE DI GARANZIE RILASCIATE DALLO STATO</t>
  </si>
  <si>
    <t>FONDO PER LA REALIZZAZIONE DI PROGETTI SOSTENIBILI RELATIVI AL PROGRAMMA "GREEN NEW DEAL"</t>
  </si>
  <si>
    <t>RISORSE DA DESTINARE ALLA COSTITUZIONE DELLA "FONDAZIONE ENEA TECH E BIOMEDICAL"</t>
  </si>
  <si>
    <t>FONDO PER LA RICERCA E LO SVILUPPO INDUSTRIALE BIOMEDICO</t>
  </si>
  <si>
    <t>FONDO ROTATIVO ITALIANO PER IL CLIMA</t>
  </si>
  <si>
    <t>FONDO PER LA SOTTOSCRIZIONE DI QUOTE O AZIONI DI ORGANISMI DI INVESTIMENTO COLLETTIVO DEL RISPARMIO E FONDI DI INVESTIMENTO, GESTITI DA SOCIETA' DI GESTIONE DEL RISPARMIO PER ACQUISTO E VALORIZZAZIONE DI IMMOBILI DESTINATI AD ATTIVITA' TURISTICO-RICETTIVE</t>
  </si>
  <si>
    <t>fondo rotazione NGEU da 32,8 del 2021 a 50,3 del 2022</t>
  </si>
  <si>
    <t>compensazione crediti di imposta per agevolazione bollette luce e gas</t>
  </si>
  <si>
    <t>Nel 2021 -44 mld Patrimonio destinato CDP; -31 mld garanzie Sace liquidità imprese. Nel 2022 diminuzione incentivi a imprese</t>
  </si>
  <si>
    <t>SOMME DA TRASFERIRE ALLA CASSA PER I SERVIZI ENERGETICI E AMBIENTALI PER IL CONTENIMENTO DELLE CONSEGUENZE DERIVANTI DAGLI AUMENTI DEI PREZZI NEL SETTORE DEL GAS NATURALE E PER LO STOCCAGGIO</t>
  </si>
  <si>
    <t>Titolo 2 Categoria 22 Capitolo 8000</t>
  </si>
  <si>
    <t>Titolo 1 Categoria 09 Capitolo 3100</t>
  </si>
  <si>
    <t>Voce di bilancio</t>
  </si>
  <si>
    <t>Voci di bilancio</t>
  </si>
  <si>
    <t>SOMME DA DESTINARE AGLI ACCORDI DI PROGRAMMA PREVISTI DALL'ARTICOLO 15 DEL D.LGS. 19 NOVEMBRE 1997, N. 422 E PROVENIENTI DAI CONTI DI TESORERIA RICONDOTTI AL REGIME DI CONTABILITÀ ORDINARIA AI SENSI DELL'ART. 40, COMMA 2, DELLA LEGGE N. 196/2009</t>
  </si>
  <si>
    <t>Di riscossione certa quantunque ritardata</t>
  </si>
  <si>
    <t>Per le quali il debitore ha ottenuto una dilazione di pagamento</t>
  </si>
  <si>
    <t>Incerte perché giudiziariamente controverse</t>
  </si>
  <si>
    <t>Riconosciute di dubbia e difficile esazione</t>
  </si>
  <si>
    <t>Riconosciute assolutamente inesigibili</t>
  </si>
  <si>
    <t>TOTALE</t>
  </si>
  <si>
    <t xml:space="preserve">Riduzione dei residui secondo il grado di probabilità della riscossione </t>
  </si>
  <si>
    <t>Somme rimaste da riscuotere per il conto consuntivo</t>
  </si>
  <si>
    <t>R</t>
  </si>
  <si>
    <t>C</t>
  </si>
  <si>
    <t>T</t>
  </si>
  <si>
    <t>Inesigibili</t>
  </si>
  <si>
    <t>Totale</t>
  </si>
  <si>
    <t>Atto Senato o atto Camera - Volume III - Allegato tecnico per capitoli</t>
  </si>
  <si>
    <t>Imposta</t>
  </si>
  <si>
    <t>Irpef</t>
  </si>
  <si>
    <t>ires</t>
  </si>
  <si>
    <t>Imposta locale sui redditi</t>
  </si>
  <si>
    <t>Imposta sul patrimonio netto</t>
  </si>
  <si>
    <t>Imposta di registro</t>
  </si>
  <si>
    <t>Imposta sul valore aggiunto</t>
  </si>
  <si>
    <t>Imposta di bollo</t>
  </si>
  <si>
    <t>Tasse e imposte ipotecarie</t>
  </si>
  <si>
    <t>Condono fiscale e imposte indirette su affari</t>
  </si>
  <si>
    <t>Definizione di pendenze in materia di imposte indirette</t>
  </si>
  <si>
    <t>Tasse e imposte indirette sugli affari</t>
  </si>
  <si>
    <t>Acccisa in dogana</t>
  </si>
  <si>
    <t>Diritti doganali diversi dai diritti di confine</t>
  </si>
  <si>
    <t>Entrate diverse concernenti le imposte sui consumi e le dogane</t>
  </si>
  <si>
    <t>Tributi speciali Tab. A Dpr 648/1972</t>
  </si>
  <si>
    <t>Multe ammende e sanzioni amm.ve emesse dalle autorità giudiziarie</t>
  </si>
  <si>
    <t>Indennità e interessi di mora per ritardato o differito versamento accise</t>
  </si>
  <si>
    <t>Entrate eventuali e diverse concernenti il Mef</t>
  </si>
  <si>
    <t>Somme versate per servizi straordinari resi nell'intertesse del commercio</t>
  </si>
  <si>
    <t>Somme versate per servizi svolti dalla GdF</t>
  </si>
  <si>
    <t>Emolumenti riscossi dai conservatori dei registri immobiliari da destinare al fondo di previdenza ex ministero finanze</t>
  </si>
  <si>
    <t>Contravvenzioni, pene pecuniarie, proventi beni confiscati da destinare a previdenza ex ministero finanze</t>
  </si>
  <si>
    <t>20% delle sanzioni pecuniarie riscosse da destinare a previdenza ex ministero finanze e fondo assistenza guardia di finanza</t>
  </si>
  <si>
    <t>Contravvenzioni, pene pecuniarie, proventi beni confiscati da destinare a fondo assistenza guardia di finanza</t>
  </si>
  <si>
    <t>Redditi di beni immobili patrimoniali per affitti, concessioni e canoni vari</t>
  </si>
  <si>
    <t>interessi relativi a riscossione imposte dirette</t>
  </si>
  <si>
    <t>Ricuperi di spese di giustizia, di spese anticipate per volture catastali fatte d'ufficio e diritti a titolo di rimborso di spese per notificazione di atti all'estero</t>
  </si>
  <si>
    <t>Sanzioni relative a riscossione imposte dirette</t>
  </si>
  <si>
    <t>Sanzioni e interessi relativi a riscossione imposte indirette</t>
  </si>
  <si>
    <t>Dati della tariffa doganale comune</t>
  </si>
  <si>
    <t>Altri capitoli</t>
  </si>
  <si>
    <t>Ires</t>
  </si>
  <si>
    <t>Iva</t>
  </si>
  <si>
    <t>Imposte dirette (interessi e sanzioni)</t>
  </si>
  <si>
    <t>Imposte indirette (interessi e sanzioni)</t>
  </si>
  <si>
    <t>Altro</t>
  </si>
  <si>
    <t>Entrate eventuali e diverse del Mef</t>
  </si>
  <si>
    <t>Variazione</t>
  </si>
  <si>
    <t>N.ro capitoli</t>
  </si>
  <si>
    <t>Numero dei capitoli con importo impegnato maggiore di 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</si>
</sst>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_ ;\-#,##0\ "/>
    <numFmt numFmtId="165" formatCode="0.0"/>
    <numFmt numFmtId="166" formatCode="#,##0.0_ ;\-#,##0.0\ "/>
    <numFmt numFmtId="167" formatCode="#,##0.0"/>
    <numFmt numFmtId="168" formatCode="#,##0.00_ ;\-#,##0.00\ "/>
  </numFmts>
  <fonts count="1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0"/>
      <color theme="1"/>
      <name val="Arial"/>
      <family val="2"/>
    </font>
    <font>
      <u/>
      <sz val="11"/>
      <color theme="10"/>
      <name val="Calibri"/>
      <family val="2"/>
      <scheme val="minor"/>
    </font>
    <font>
      <b/>
      <sz val="9"/>
      <color theme="1"/>
      <name val="Calibri"/>
      <family val="2"/>
      <scheme val="minor"/>
    </font>
    <font>
      <sz val="9"/>
      <color theme="1"/>
      <name val="Calibri"/>
      <family val="2"/>
      <scheme val="minor"/>
    </font>
    <font>
      <b/>
      <sz val="11"/>
      <name val="Calibri"/>
      <family val="2"/>
      <scheme val="minor"/>
    </font>
    <font>
      <sz val="11"/>
      <name val="Calibri"/>
      <family val="2"/>
      <scheme val="minor"/>
    </font>
    <font>
      <sz val="10"/>
      <color theme="1"/>
      <name val="Calibri"/>
      <family val="2"/>
      <scheme val="minor"/>
    </font>
  </fonts>
  <fills count="11">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00"/>
        <bgColor theme="4" tint="0.79998168889431442"/>
      </patternFill>
    </fill>
    <fill>
      <patternFill patternType="solid">
        <fgColor theme="5" tint="0.79998168889431442"/>
        <bgColor theme="4" tint="0.79998168889431442"/>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bgColor indexed="64"/>
      </patternFill>
    </fill>
  </fills>
  <borders count="13">
    <border>
      <left/>
      <right/>
      <top/>
      <bottom/>
      <diagonal/>
    </border>
    <border>
      <left/>
      <right/>
      <top/>
      <bottom style="thin">
        <color theme="4" tint="0.39997558519241921"/>
      </bottom>
      <diagonal/>
    </border>
    <border>
      <left/>
      <right/>
      <top style="thin">
        <color theme="4" tint="0.39997558519241921"/>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theme="4" tint="0.39997558519241921"/>
      </top>
      <bottom style="thin">
        <color indexed="64"/>
      </bottom>
      <diagonal/>
    </border>
  </borders>
  <cellStyleXfs count="3">
    <xf numFmtId="0" fontId="0" fillId="0" borderId="0"/>
    <xf numFmtId="43" fontId="1" fillId="0" borderId="0" applyFont="0" applyFill="0" applyBorder="0" applyAlignment="0" applyProtection="0"/>
    <xf numFmtId="0" fontId="9" fillId="0" borderId="0" applyNumberFormat="0" applyFill="0" applyBorder="0" applyAlignment="0" applyProtection="0"/>
  </cellStyleXfs>
  <cellXfs count="212">
    <xf numFmtId="0" fontId="0" fillId="0" borderId="0" xfId="0"/>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1" xfId="0" applyFont="1" applyBorder="1" applyAlignment="1">
      <alignment horizontal="left"/>
    </xf>
    <xf numFmtId="164" fontId="2" fillId="0" borderId="1" xfId="0" applyNumberFormat="1" applyFont="1" applyBorder="1"/>
    <xf numFmtId="1" fontId="2" fillId="0" borderId="0" xfId="0" applyNumberFormat="1" applyFont="1" applyAlignment="1">
      <alignment horizontal="center"/>
    </xf>
    <xf numFmtId="0" fontId="0" fillId="0" borderId="0" xfId="0" applyAlignment="1">
      <alignment horizontal="left" indent="1"/>
    </xf>
    <xf numFmtId="164" fontId="0" fillId="0" borderId="0" xfId="0" applyNumberFormat="1"/>
    <xf numFmtId="1" fontId="0" fillId="0" borderId="0" xfId="0" applyNumberFormat="1" applyAlignment="1">
      <alignment horizontal="center"/>
    </xf>
    <xf numFmtId="0" fontId="2" fillId="2" borderId="2" xfId="0" applyFont="1" applyFill="1" applyBorder="1" applyAlignment="1">
      <alignment horizontal="left"/>
    </xf>
    <xf numFmtId="164" fontId="2" fillId="2" borderId="2" xfId="0" applyNumberFormat="1" applyFont="1" applyFill="1" applyBorder="1"/>
    <xf numFmtId="1" fontId="2" fillId="2" borderId="2" xfId="0" applyNumberFormat="1" applyFont="1" applyFill="1" applyBorder="1" applyAlignment="1">
      <alignment horizontal="center"/>
    </xf>
    <xf numFmtId="164" fontId="2" fillId="2" borderId="2" xfId="0" applyNumberFormat="1" applyFont="1" applyFill="1" applyBorder="1" applyAlignment="1">
      <alignment horizontal="center"/>
    </xf>
    <xf numFmtId="164" fontId="0" fillId="0" borderId="0" xfId="1" applyNumberFormat="1" applyFont="1"/>
    <xf numFmtId="164" fontId="2" fillId="0" borderId="0" xfId="1" applyNumberFormat="1" applyFont="1"/>
    <xf numFmtId="0" fontId="0" fillId="0" borderId="3" xfId="0" applyBorder="1"/>
    <xf numFmtId="0" fontId="2" fillId="2" borderId="3" xfId="0" applyFont="1" applyFill="1" applyBorder="1" applyAlignment="1">
      <alignment horizontal="center" vertical="center" wrapText="1"/>
    </xf>
    <xf numFmtId="164" fontId="0" fillId="0" borderId="4" xfId="0" applyNumberFormat="1" applyBorder="1"/>
    <xf numFmtId="0" fontId="3" fillId="0" borderId="4" xfId="0" applyFont="1" applyBorder="1" applyAlignment="1">
      <alignment horizontal="left"/>
    </xf>
    <xf numFmtId="0" fontId="2" fillId="0" borderId="3" xfId="0" applyFont="1" applyBorder="1" applyAlignment="1">
      <alignment horizontal="center"/>
    </xf>
    <xf numFmtId="164" fontId="0" fillId="0" borderId="0" xfId="1" applyNumberFormat="1" applyFont="1" applyAlignment="1">
      <alignment horizontal="center"/>
    </xf>
    <xf numFmtId="164" fontId="0" fillId="0" borderId="4" xfId="1" applyNumberFormat="1" applyFont="1" applyBorder="1" applyAlignment="1">
      <alignment horizontal="center"/>
    </xf>
    <xf numFmtId="0" fontId="2" fillId="2" borderId="0" xfId="0" applyFont="1" applyFill="1" applyBorder="1" applyAlignment="1">
      <alignment horizontal="center" vertical="center" wrapText="1"/>
    </xf>
    <xf numFmtId="165" fontId="0" fillId="0" borderId="0" xfId="0" applyNumberFormat="1" applyAlignment="1">
      <alignment horizontal="center"/>
    </xf>
    <xf numFmtId="0" fontId="0" fillId="0" borderId="0" xfId="0" applyAlignment="1">
      <alignment horizontal="center"/>
    </xf>
    <xf numFmtId="0" fontId="0" fillId="0" borderId="3" xfId="0" applyBorder="1" applyAlignment="1">
      <alignment horizontal="center" vertical="center"/>
    </xf>
    <xf numFmtId="164" fontId="0" fillId="3" borderId="0" xfId="0" applyNumberFormat="1" applyFill="1"/>
    <xf numFmtId="0" fontId="0" fillId="3" borderId="0" xfId="0" applyFill="1" applyBorder="1" applyAlignment="1">
      <alignment horizontal="center"/>
    </xf>
    <xf numFmtId="0" fontId="0" fillId="0" borderId="0" xfId="0" applyAlignment="1">
      <alignment vertical="center"/>
    </xf>
    <xf numFmtId="0" fontId="0" fillId="0" borderId="0" xfId="0" applyAlignment="1">
      <alignment horizontal="left" vertical="center" wrapText="1"/>
    </xf>
    <xf numFmtId="0" fontId="2" fillId="0" borderId="0" xfId="0" applyFont="1" applyBorder="1" applyAlignment="1">
      <alignment horizontal="left"/>
    </xf>
    <xf numFmtId="0" fontId="2" fillId="0" borderId="4" xfId="0" applyFont="1" applyBorder="1" applyAlignment="1">
      <alignment horizontal="left"/>
    </xf>
    <xf numFmtId="165" fontId="0" fillId="0" borderId="0" xfId="0" applyNumberFormat="1"/>
    <xf numFmtId="165" fontId="2" fillId="0" borderId="0" xfId="0" applyNumberFormat="1" applyFont="1"/>
    <xf numFmtId="3" fontId="6" fillId="0" borderId="0" xfId="0" applyNumberFormat="1" applyFont="1"/>
    <xf numFmtId="3" fontId="7" fillId="0" borderId="0" xfId="0" applyNumberFormat="1" applyFont="1"/>
    <xf numFmtId="3" fontId="7" fillId="0" borderId="0" xfId="0" applyNumberFormat="1" applyFont="1" applyBorder="1"/>
    <xf numFmtId="3" fontId="6" fillId="0" borderId="4" xfId="0" applyNumberFormat="1" applyFont="1" applyBorder="1"/>
    <xf numFmtId="0" fontId="6" fillId="0" borderId="3" xfId="0" applyFont="1" applyBorder="1" applyAlignment="1">
      <alignment horizontal="center" vertical="center"/>
    </xf>
    <xf numFmtId="164" fontId="7" fillId="0" borderId="0" xfId="0" applyNumberFormat="1" applyFont="1" applyAlignment="1">
      <alignment vertical="center"/>
    </xf>
    <xf numFmtId="164" fontId="7" fillId="0" borderId="4" xfId="0" applyNumberFormat="1" applyFont="1" applyBorder="1" applyAlignment="1">
      <alignment vertical="center"/>
    </xf>
    <xf numFmtId="0" fontId="2" fillId="0" borderId="3" xfId="0" applyFont="1" applyBorder="1" applyAlignment="1">
      <alignment vertical="center"/>
    </xf>
    <xf numFmtId="0" fontId="6" fillId="0" borderId="0" xfId="0" applyFont="1" applyAlignment="1">
      <alignment horizontal="center" vertical="center"/>
    </xf>
    <xf numFmtId="164" fontId="7" fillId="0" borderId="0" xfId="0" applyNumberFormat="1" applyFont="1" applyBorder="1" applyAlignment="1">
      <alignment vertical="center"/>
    </xf>
    <xf numFmtId="164" fontId="7" fillId="0" borderId="6" xfId="0" applyNumberFormat="1" applyFont="1" applyBorder="1" applyAlignment="1">
      <alignment vertical="center"/>
    </xf>
    <xf numFmtId="164" fontId="7" fillId="0" borderId="7" xfId="0" applyNumberFormat="1" applyFont="1" applyBorder="1" applyAlignment="1">
      <alignment vertical="center"/>
    </xf>
    <xf numFmtId="0" fontId="6" fillId="0" borderId="4" xfId="0" applyFont="1" applyBorder="1" applyAlignment="1">
      <alignment horizontal="center" vertical="center"/>
    </xf>
    <xf numFmtId="164" fontId="7" fillId="0" borderId="8" xfId="0" applyNumberFormat="1" applyFont="1" applyBorder="1" applyAlignment="1">
      <alignment vertical="center"/>
    </xf>
    <xf numFmtId="164" fontId="7" fillId="0" borderId="9" xfId="0" applyNumberFormat="1" applyFont="1" applyBorder="1" applyAlignment="1">
      <alignment vertical="center"/>
    </xf>
    <xf numFmtId="0" fontId="6" fillId="2" borderId="4"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wrapText="1"/>
    </xf>
    <xf numFmtId="1" fontId="0" fillId="0" borderId="0" xfId="0" applyNumberFormat="1"/>
    <xf numFmtId="0" fontId="0" fillId="0" borderId="0" xfId="0" applyAlignment="1">
      <alignment horizontal="left" indent="2"/>
    </xf>
    <xf numFmtId="3" fontId="8" fillId="0" borderId="1" xfId="0" applyNumberFormat="1" applyFont="1" applyBorder="1"/>
    <xf numFmtId="3" fontId="0" fillId="0" borderId="0" xfId="0" applyNumberFormat="1"/>
    <xf numFmtId="3" fontId="8" fillId="2" borderId="2" xfId="0" applyNumberFormat="1" applyFont="1" applyFill="1" applyBorder="1"/>
    <xf numFmtId="0" fontId="0" fillId="0" borderId="0" xfId="0" applyAlignment="1">
      <alignment horizontal="left"/>
    </xf>
    <xf numFmtId="164" fontId="0" fillId="0" borderId="0" xfId="1" applyNumberFormat="1" applyFont="1" applyAlignment="1">
      <alignment horizontal="center" vertical="center"/>
    </xf>
    <xf numFmtId="164" fontId="1" fillId="0" borderId="0" xfId="1" applyNumberFormat="1" applyFont="1" applyAlignment="1">
      <alignment horizontal="center" vertical="center"/>
    </xf>
    <xf numFmtId="164" fontId="0" fillId="0" borderId="4" xfId="1" applyNumberFormat="1" applyFont="1" applyBorder="1" applyAlignment="1">
      <alignment horizontal="center" vertical="center"/>
    </xf>
    <xf numFmtId="0" fontId="2" fillId="0" borderId="3" xfId="0" applyFont="1" applyBorder="1"/>
    <xf numFmtId="0" fontId="2" fillId="0" borderId="0" xfId="0" applyFont="1" applyAlignment="1">
      <alignment horizontal="center"/>
    </xf>
    <xf numFmtId="0" fontId="0" fillId="0" borderId="0" xfId="0" applyAlignment="1">
      <alignment wrapText="1"/>
    </xf>
    <xf numFmtId="0" fontId="2" fillId="0" borderId="0" xfId="0" applyFont="1" applyFill="1" applyBorder="1" applyAlignment="1">
      <alignment horizontal="left"/>
    </xf>
    <xf numFmtId="164" fontId="2" fillId="0" borderId="0" xfId="0" applyNumberFormat="1" applyFont="1" applyFill="1" applyBorder="1"/>
    <xf numFmtId="0" fontId="0" fillId="0" borderId="0" xfId="0" applyFill="1"/>
    <xf numFmtId="0" fontId="2" fillId="0" borderId="0" xfId="0" applyFont="1" applyAlignment="1">
      <alignment horizontal="left" indent="1"/>
    </xf>
    <xf numFmtId="0" fontId="2" fillId="0" borderId="0" xfId="0" applyFont="1"/>
    <xf numFmtId="0" fontId="2" fillId="0" borderId="3" xfId="0" applyFont="1" applyBorder="1" applyAlignment="1">
      <alignment horizontal="center" vertical="center" wrapText="1"/>
    </xf>
    <xf numFmtId="0" fontId="2" fillId="2" borderId="12" xfId="0" applyFont="1" applyFill="1" applyBorder="1" applyAlignment="1">
      <alignment horizontal="left"/>
    </xf>
    <xf numFmtId="0" fontId="2" fillId="0" borderId="0" xfId="0" applyFont="1" applyAlignment="1">
      <alignment horizontal="center"/>
    </xf>
    <xf numFmtId="0" fontId="2" fillId="2" borderId="0" xfId="0" applyFont="1" applyFill="1" applyBorder="1" applyAlignment="1">
      <alignment horizontal="center" wrapText="1"/>
    </xf>
    <xf numFmtId="0" fontId="2" fillId="2" borderId="0" xfId="0" quotePrefix="1" applyFont="1" applyFill="1" applyBorder="1" applyAlignment="1">
      <alignment horizontal="center" wrapText="1"/>
    </xf>
    <xf numFmtId="0" fontId="2" fillId="2" borderId="1" xfId="0" applyFont="1" applyFill="1" applyBorder="1" applyAlignment="1">
      <alignment horizontal="center" wrapText="1"/>
    </xf>
    <xf numFmtId="164" fontId="0" fillId="0" borderId="0" xfId="0" applyNumberFormat="1" applyAlignment="1">
      <alignment wrapText="1"/>
    </xf>
    <xf numFmtId="0" fontId="2" fillId="0" borderId="0" xfId="0" applyFont="1" applyAlignment="1">
      <alignment horizontal="center"/>
    </xf>
    <xf numFmtId="0" fontId="4" fillId="0" borderId="0" xfId="0" applyFont="1" applyBorder="1" applyAlignment="1">
      <alignment horizontal="center"/>
    </xf>
    <xf numFmtId="0" fontId="0" fillId="0" borderId="0" xfId="0" applyAlignment="1">
      <alignment horizontal="left" vertical="center" indent="1"/>
    </xf>
    <xf numFmtId="165" fontId="0" fillId="0" borderId="0" xfId="0" applyNumberFormat="1" applyFont="1"/>
    <xf numFmtId="165" fontId="2" fillId="4" borderId="0" xfId="0" applyNumberFormat="1" applyFont="1" applyFill="1"/>
    <xf numFmtId="0" fontId="0" fillId="0" borderId="0" xfId="0" applyBorder="1" applyAlignment="1">
      <alignment horizontal="center"/>
    </xf>
    <xf numFmtId="164" fontId="0" fillId="0" borderId="0" xfId="0" applyNumberFormat="1" applyBorder="1"/>
    <xf numFmtId="0" fontId="0" fillId="0" borderId="0" xfId="0" applyBorder="1"/>
    <xf numFmtId="0" fontId="0" fillId="0" borderId="0" xfId="0" applyFont="1" applyBorder="1" applyAlignment="1">
      <alignment horizontal="left" indent="1"/>
    </xf>
    <xf numFmtId="0" fontId="0" fillId="0" borderId="0" xfId="0" applyFont="1" applyAlignment="1">
      <alignment horizontal="left" indent="1"/>
    </xf>
    <xf numFmtId="0" fontId="6" fillId="0" borderId="0" xfId="0" applyFont="1" applyBorder="1" applyAlignment="1">
      <alignment horizontal="center" vertical="center"/>
    </xf>
    <xf numFmtId="0" fontId="0" fillId="0" borderId="3" xfId="0" applyBorder="1" applyAlignment="1">
      <alignment horizontal="center"/>
    </xf>
    <xf numFmtId="0" fontId="2" fillId="0" borderId="0" xfId="0" applyFont="1" applyAlignment="1">
      <alignment horizontal="center"/>
    </xf>
    <xf numFmtId="0" fontId="0" fillId="0" borderId="0" xfId="0" applyAlignment="1">
      <alignment horizontal="center" vertical="center" wrapText="1"/>
    </xf>
    <xf numFmtId="4" fontId="0" fillId="0" borderId="0" xfId="0" applyNumberFormat="1"/>
    <xf numFmtId="0" fontId="0" fillId="0" borderId="0" xfId="0" applyFill="1" applyAlignment="1">
      <alignment horizontal="center"/>
    </xf>
    <xf numFmtId="0" fontId="0" fillId="5" borderId="0" xfId="0" applyFill="1" applyAlignment="1">
      <alignment horizontal="center"/>
    </xf>
    <xf numFmtId="4" fontId="0" fillId="5" borderId="0" xfId="0" applyNumberFormat="1" applyFill="1"/>
    <xf numFmtId="0" fontId="2" fillId="0" borderId="0" xfId="0" applyFont="1" applyAlignment="1">
      <alignment horizontal="center"/>
    </xf>
    <xf numFmtId="164" fontId="0" fillId="5" borderId="0" xfId="0" applyNumberFormat="1" applyFill="1" applyAlignment="1">
      <alignment wrapText="1"/>
    </xf>
    <xf numFmtId="165" fontId="0" fillId="8" borderId="0" xfId="0" applyNumberFormat="1" applyFill="1" applyAlignment="1">
      <alignment horizontal="center"/>
    </xf>
    <xf numFmtId="0" fontId="2" fillId="0" borderId="0" xfId="0" applyFont="1" applyAlignment="1">
      <alignment horizontal="center"/>
    </xf>
    <xf numFmtId="0" fontId="3" fillId="0" borderId="0" xfId="0" applyFont="1"/>
    <xf numFmtId="3" fontId="3" fillId="0" borderId="0" xfId="0" applyNumberFormat="1" applyFont="1"/>
    <xf numFmtId="3" fontId="2" fillId="0" borderId="0" xfId="0" applyNumberFormat="1" applyFont="1"/>
    <xf numFmtId="3" fontId="0" fillId="0" borderId="0" xfId="0" applyNumberFormat="1" applyFont="1"/>
    <xf numFmtId="0" fontId="0" fillId="0" borderId="4" xfId="0" applyBorder="1"/>
    <xf numFmtId="3" fontId="0" fillId="0" borderId="4" xfId="0" applyNumberFormat="1" applyFont="1" applyBorder="1"/>
    <xf numFmtId="3" fontId="2" fillId="0" borderId="4" xfId="0" applyNumberFormat="1" applyFont="1" applyBorder="1"/>
    <xf numFmtId="0" fontId="10" fillId="0" borderId="3" xfId="0" applyFont="1" applyBorder="1" applyAlignment="1">
      <alignment vertical="center"/>
    </xf>
    <xf numFmtId="0" fontId="10" fillId="0" borderId="3" xfId="0" applyFont="1" applyBorder="1" applyAlignment="1">
      <alignment horizontal="center" vertical="center" wrapText="1"/>
    </xf>
    <xf numFmtId="0" fontId="11" fillId="0" borderId="3" xfId="0" applyFont="1" applyBorder="1"/>
    <xf numFmtId="0" fontId="0" fillId="0" borderId="0" xfId="0" applyBorder="1" applyAlignment="1">
      <alignment horizontal="left" vertical="center" wrapText="1"/>
    </xf>
    <xf numFmtId="0" fontId="0" fillId="0" borderId="2" xfId="0" applyBorder="1" applyAlignment="1">
      <alignment horizontal="left"/>
    </xf>
    <xf numFmtId="3" fontId="0" fillId="0" borderId="2" xfId="0" applyNumberFormat="1" applyBorder="1"/>
    <xf numFmtId="0" fontId="2" fillId="0" borderId="0" xfId="0" applyFont="1" applyFill="1" applyBorder="1" applyAlignment="1">
      <alignment horizontal="center"/>
    </xf>
    <xf numFmtId="0" fontId="2" fillId="0" borderId="0" xfId="0" applyFont="1" applyAlignment="1">
      <alignment horizontal="center"/>
    </xf>
    <xf numFmtId="0" fontId="0" fillId="0" borderId="4" xfId="0" applyBorder="1" applyAlignment="1">
      <alignment horizontal="center"/>
    </xf>
    <xf numFmtId="0" fontId="0" fillId="0" borderId="4" xfId="0" applyBorder="1" applyAlignment="1">
      <alignment vertical="center"/>
    </xf>
    <xf numFmtId="0" fontId="0" fillId="0" borderId="4" xfId="0" applyBorder="1" applyAlignment="1">
      <alignment horizontal="left" vertical="center" wrapText="1"/>
    </xf>
    <xf numFmtId="164" fontId="7" fillId="0" borderId="0" xfId="0" applyNumberFormat="1" applyFont="1" applyFill="1" applyBorder="1" applyAlignment="1">
      <alignment vertical="center"/>
    </xf>
    <xf numFmtId="0" fontId="3" fillId="0" borderId="0" xfId="0" applyFont="1" applyBorder="1" applyAlignment="1">
      <alignment horizontal="left"/>
    </xf>
    <xf numFmtId="164" fontId="2" fillId="2" borderId="12" xfId="0" applyNumberFormat="1" applyFont="1" applyFill="1" applyBorder="1"/>
    <xf numFmtId="165" fontId="0" fillId="5" borderId="0" xfId="0" applyNumberFormat="1" applyFill="1"/>
    <xf numFmtId="164" fontId="0" fillId="0" borderId="0" xfId="0" applyNumberFormat="1" applyAlignment="1">
      <alignment vertical="center"/>
    </xf>
    <xf numFmtId="164" fontId="0" fillId="0" borderId="4" xfId="0" applyNumberFormat="1" applyBorder="1" applyAlignment="1">
      <alignment vertical="center"/>
    </xf>
    <xf numFmtId="2" fontId="0" fillId="0" borderId="0" xfId="0" applyNumberFormat="1"/>
    <xf numFmtId="164" fontId="0" fillId="0" borderId="2" xfId="0" applyNumberFormat="1" applyBorder="1"/>
    <xf numFmtId="0" fontId="0" fillId="5" borderId="0" xfId="0" applyFill="1" applyAlignment="1">
      <alignment horizontal="left"/>
    </xf>
    <xf numFmtId="0" fontId="2" fillId="0" borderId="0" xfId="0" applyFont="1" applyAlignment="1">
      <alignment horizontal="center"/>
    </xf>
    <xf numFmtId="0" fontId="0" fillId="0" borderId="0" xfId="0" applyFont="1" applyBorder="1" applyAlignment="1">
      <alignment horizontal="center"/>
    </xf>
    <xf numFmtId="0" fontId="2" fillId="2" borderId="12" xfId="0" applyFont="1" applyFill="1" applyBorder="1"/>
    <xf numFmtId="166" fontId="2" fillId="2" borderId="12" xfId="0" applyNumberFormat="1" applyFont="1" applyFill="1" applyBorder="1"/>
    <xf numFmtId="166" fontId="2" fillId="2" borderId="12" xfId="0" applyNumberFormat="1" applyFont="1" applyFill="1" applyBorder="1" applyAlignment="1">
      <alignment horizontal="center"/>
    </xf>
    <xf numFmtId="0" fontId="0" fillId="0" borderId="6" xfId="0" applyBorder="1" applyAlignment="1">
      <alignment horizontal="center"/>
    </xf>
    <xf numFmtId="167" fontId="0" fillId="0" borderId="7" xfId="0" applyNumberFormat="1" applyBorder="1" applyAlignment="1">
      <alignment horizontal="center"/>
    </xf>
    <xf numFmtId="165" fontId="0" fillId="0" borderId="6" xfId="0" applyNumberFormat="1" applyBorder="1" applyAlignment="1">
      <alignment horizontal="center"/>
    </xf>
    <xf numFmtId="0" fontId="0" fillId="0" borderId="9" xfId="0" applyBorder="1" applyAlignment="1">
      <alignment horizontal="center"/>
    </xf>
    <xf numFmtId="0" fontId="0" fillId="0" borderId="8" xfId="0" applyBorder="1" applyAlignment="1">
      <alignment horizontal="center"/>
    </xf>
    <xf numFmtId="167" fontId="0" fillId="0" borderId="9" xfId="0" applyNumberFormat="1" applyBorder="1" applyAlignment="1">
      <alignment horizontal="center"/>
    </xf>
    <xf numFmtId="165" fontId="0" fillId="0" borderId="8" xfId="0" applyNumberFormat="1" applyBorder="1" applyAlignment="1">
      <alignment horizontal="center"/>
    </xf>
    <xf numFmtId="165" fontId="0" fillId="0" borderId="0" xfId="0" applyNumberFormat="1" applyBorder="1" applyAlignment="1">
      <alignment horizontal="center"/>
    </xf>
    <xf numFmtId="165" fontId="0" fillId="0" borderId="4" xfId="0" applyNumberFormat="1" applyBorder="1" applyAlignment="1">
      <alignment horizontal="center"/>
    </xf>
    <xf numFmtId="167" fontId="0" fillId="0" borderId="0" xfId="0" applyNumberFormat="1" applyBorder="1" applyAlignment="1">
      <alignment horizontal="center"/>
    </xf>
    <xf numFmtId="165" fontId="0" fillId="0" borderId="0" xfId="0" applyNumberFormat="1" applyFill="1" applyAlignment="1">
      <alignment horizontal="center"/>
    </xf>
    <xf numFmtId="164" fontId="7" fillId="0" borderId="0" xfId="0" applyNumberFormat="1" applyFont="1" applyAlignment="1">
      <alignment wrapText="1"/>
    </xf>
    <xf numFmtId="164" fontId="7" fillId="5" borderId="0" xfId="0" applyNumberFormat="1" applyFont="1" applyFill="1" applyAlignment="1">
      <alignment wrapText="1"/>
    </xf>
    <xf numFmtId="0" fontId="0" fillId="0" borderId="0" xfId="0" quotePrefix="1"/>
    <xf numFmtId="0" fontId="2" fillId="0" borderId="0" xfId="0" applyFont="1" applyAlignment="1">
      <alignment horizontal="center"/>
    </xf>
    <xf numFmtId="0" fontId="2" fillId="0" borderId="0" xfId="0" applyFont="1" applyAlignment="1">
      <alignment horizontal="center"/>
    </xf>
    <xf numFmtId="0" fontId="9" fillId="0" borderId="0" xfId="2" applyAlignment="1">
      <alignment horizontal="left" vertical="center" wrapText="1"/>
    </xf>
    <xf numFmtId="0" fontId="0" fillId="0" borderId="0" xfId="0" applyAlignment="1">
      <alignment horizontal="left" vertical="center"/>
    </xf>
    <xf numFmtId="164" fontId="0" fillId="0" borderId="0" xfId="0" applyNumberFormat="1" applyBorder="1" applyAlignment="1">
      <alignment vertical="center"/>
    </xf>
    <xf numFmtId="3" fontId="0" fillId="0" borderId="0" xfId="0" applyNumberFormat="1" applyAlignment="1">
      <alignment vertical="center"/>
    </xf>
    <xf numFmtId="0" fontId="2" fillId="0" borderId="0" xfId="0" applyFont="1" applyAlignment="1">
      <alignment horizontal="center"/>
    </xf>
    <xf numFmtId="0" fontId="2" fillId="2" borderId="0" xfId="0" applyFont="1" applyFill="1" applyBorder="1" applyAlignment="1">
      <alignment horizontal="left"/>
    </xf>
    <xf numFmtId="164" fontId="2" fillId="2" borderId="0" xfId="0" applyNumberFormat="1" applyFont="1" applyFill="1" applyBorder="1"/>
    <xf numFmtId="168" fontId="0" fillId="0" borderId="0" xfId="0" applyNumberFormat="1"/>
    <xf numFmtId="4" fontId="0" fillId="0" borderId="0" xfId="0" applyNumberFormat="1" applyFill="1"/>
    <xf numFmtId="0" fontId="2" fillId="0" borderId="3" xfId="0" applyFont="1" applyBorder="1" applyAlignment="1">
      <alignment horizontal="center" vertical="center"/>
    </xf>
    <xf numFmtId="0" fontId="2" fillId="2" borderId="1" xfId="0" applyFont="1" applyFill="1" applyBorder="1"/>
    <xf numFmtId="0" fontId="2" fillId="0" borderId="0" xfId="0" applyFont="1" applyBorder="1"/>
    <xf numFmtId="0" fontId="2" fillId="0" borderId="0" xfId="0" applyFont="1" applyFill="1" applyBorder="1" applyAlignment="1">
      <alignment horizontal="center" vertical="center" wrapText="1"/>
    </xf>
    <xf numFmtId="164" fontId="2" fillId="0" borderId="0" xfId="0" applyNumberFormat="1" applyFont="1"/>
    <xf numFmtId="0" fontId="2" fillId="0" borderId="0" xfId="0" applyFont="1" applyAlignment="1">
      <alignment horizontal="center"/>
    </xf>
    <xf numFmtId="0" fontId="2" fillId="0" borderId="2" xfId="0" applyFont="1" applyFill="1" applyBorder="1" applyAlignment="1">
      <alignment horizontal="left"/>
    </xf>
    <xf numFmtId="0" fontId="2" fillId="2" borderId="0" xfId="0" applyFont="1" applyFill="1" applyBorder="1"/>
    <xf numFmtId="165" fontId="0" fillId="0" borderId="0" xfId="0" applyNumberFormat="1" applyBorder="1"/>
    <xf numFmtId="164" fontId="2" fillId="0" borderId="2" xfId="0" applyNumberFormat="1" applyFont="1" applyFill="1" applyBorder="1"/>
    <xf numFmtId="164" fontId="0" fillId="0" borderId="0" xfId="0" applyNumberFormat="1" applyFill="1"/>
    <xf numFmtId="164" fontId="0" fillId="0" borderId="0" xfId="0" applyNumberFormat="1" applyFill="1" applyAlignment="1">
      <alignment wrapText="1"/>
    </xf>
    <xf numFmtId="0" fontId="0" fillId="0" borderId="2" xfId="0" applyBorder="1"/>
    <xf numFmtId="3" fontId="2" fillId="2" borderId="0" xfId="0" applyNumberFormat="1" applyFont="1" applyFill="1" applyBorder="1"/>
    <xf numFmtId="164" fontId="0" fillId="0" borderId="0" xfId="0" applyNumberFormat="1" applyAlignment="1">
      <alignment vertical="center" wrapText="1"/>
    </xf>
    <xf numFmtId="0" fontId="12" fillId="0" borderId="3" xfId="0" applyFont="1" applyFill="1" applyBorder="1" applyAlignment="1">
      <alignment horizontal="center" vertical="center" wrapText="1"/>
    </xf>
    <xf numFmtId="164" fontId="12" fillId="0" borderId="1" xfId="0" applyNumberFormat="1" applyFont="1" applyFill="1" applyBorder="1"/>
    <xf numFmtId="164" fontId="13" fillId="0" borderId="0" xfId="0" applyNumberFormat="1" applyFont="1" applyFill="1"/>
    <xf numFmtId="0" fontId="9" fillId="0" borderId="0" xfId="2" applyAlignment="1">
      <alignment vertical="center" wrapText="1"/>
    </xf>
    <xf numFmtId="0" fontId="0" fillId="0" borderId="3" xfId="0" applyBorder="1" applyAlignment="1">
      <alignment vertical="center"/>
    </xf>
    <xf numFmtId="0" fontId="2" fillId="0" borderId="0" xfId="0" applyFont="1" applyAlignment="1">
      <alignment horizontal="center"/>
    </xf>
    <xf numFmtId="0" fontId="2" fillId="2" borderId="2" xfId="0" applyFont="1" applyFill="1" applyBorder="1"/>
    <xf numFmtId="0" fontId="2" fillId="0" borderId="0" xfId="0" applyFont="1" applyAlignment="1">
      <alignment horizontal="center"/>
    </xf>
    <xf numFmtId="0" fontId="2" fillId="0" borderId="0" xfId="0" applyFont="1" applyAlignment="1">
      <alignment horizontal="center"/>
    </xf>
    <xf numFmtId="3" fontId="2" fillId="2" borderId="2" xfId="0" applyNumberFormat="1" applyFont="1" applyFill="1" applyBorder="1"/>
    <xf numFmtId="0" fontId="2" fillId="9" borderId="0" xfId="0" applyFont="1" applyFill="1"/>
    <xf numFmtId="164" fontId="2" fillId="9" borderId="0" xfId="0" applyNumberFormat="1" applyFont="1" applyFill="1"/>
    <xf numFmtId="0" fontId="0" fillId="0" borderId="4" xfId="0" applyBorder="1" applyAlignment="1">
      <alignment wrapText="1"/>
    </xf>
    <xf numFmtId="3" fontId="0" fillId="5" borderId="0" xfId="0" applyNumberFormat="1" applyFill="1" applyAlignment="1">
      <alignment vertical="center"/>
    </xf>
    <xf numFmtId="0" fontId="0" fillId="5" borderId="0" xfId="0" applyFill="1"/>
    <xf numFmtId="164" fontId="0" fillId="5" borderId="0" xfId="0" applyNumberFormat="1" applyFill="1"/>
    <xf numFmtId="0" fontId="0" fillId="0" borderId="5" xfId="0" applyBorder="1"/>
    <xf numFmtId="3" fontId="0" fillId="0" borderId="5" xfId="0" applyNumberFormat="1" applyBorder="1"/>
    <xf numFmtId="3" fontId="0" fillId="0" borderId="0" xfId="0" applyNumberFormat="1" applyBorder="1"/>
    <xf numFmtId="3" fontId="0" fillId="0" borderId="4" xfId="0" applyNumberFormat="1" applyBorder="1"/>
    <xf numFmtId="164" fontId="14" fillId="0" borderId="0" xfId="0" applyNumberFormat="1" applyFont="1"/>
    <xf numFmtId="0" fontId="9" fillId="0" borderId="0" xfId="2" applyAlignment="1">
      <alignment wrapText="1"/>
    </xf>
    <xf numFmtId="0" fontId="0" fillId="10" borderId="0" xfId="0" applyFill="1"/>
    <xf numFmtId="0" fontId="2" fillId="0" borderId="0" xfId="0" applyFont="1" applyAlignment="1">
      <alignment horizontal="center"/>
    </xf>
    <xf numFmtId="0" fontId="4" fillId="0" borderId="5" xfId="0" applyFont="1" applyBorder="1" applyAlignment="1">
      <alignment horizontal="center"/>
    </xf>
    <xf numFmtId="0" fontId="0" fillId="0" borderId="10"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xf>
    <xf numFmtId="0" fontId="0" fillId="0" borderId="10" xfId="0" applyBorder="1" applyAlignment="1">
      <alignment horizontal="center"/>
    </xf>
    <xf numFmtId="0" fontId="0" fillId="0" borderId="5" xfId="0" applyBorder="1" applyAlignment="1">
      <alignment horizontal="center"/>
    </xf>
    <xf numFmtId="0" fontId="2" fillId="4" borderId="0" xfId="0" applyFont="1" applyFill="1" applyAlignment="1">
      <alignment horizontal="center" vertical="center"/>
    </xf>
    <xf numFmtId="0" fontId="2" fillId="7" borderId="0" xfId="0" applyFont="1" applyFill="1" applyBorder="1" applyAlignment="1">
      <alignment horizontal="center" wrapText="1"/>
    </xf>
    <xf numFmtId="0" fontId="2" fillId="6" borderId="0" xfId="0" applyFont="1" applyFill="1" applyBorder="1" applyAlignment="1">
      <alignment horizontal="center" vertical="center" wrapText="1"/>
    </xf>
    <xf numFmtId="0" fontId="2" fillId="0" borderId="0" xfId="0" applyFont="1" applyFill="1" applyBorder="1" applyAlignment="1">
      <alignment horizontal="center" wrapText="1"/>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4" borderId="5" xfId="0" applyFont="1" applyFill="1" applyBorder="1" applyAlignment="1">
      <alignment horizontal="center"/>
    </xf>
    <xf numFmtId="0" fontId="5" fillId="4" borderId="10" xfId="0" applyFont="1" applyFill="1" applyBorder="1" applyAlignment="1">
      <alignment horizontal="center"/>
    </xf>
    <xf numFmtId="0" fontId="5" fillId="4" borderId="11" xfId="0" applyFont="1" applyFill="1" applyBorder="1" applyAlignment="1">
      <alignment horizontal="center"/>
    </xf>
    <xf numFmtId="0" fontId="6" fillId="2" borderId="11" xfId="0" applyFont="1" applyFill="1" applyBorder="1" applyAlignment="1">
      <alignment horizontal="center" vertical="center" wrapText="1"/>
    </xf>
    <xf numFmtId="0" fontId="6" fillId="2" borderId="9" xfId="0" applyFont="1" applyFill="1" applyBorder="1" applyAlignment="1">
      <alignment horizontal="center" vertical="center" wrapText="1"/>
    </xf>
  </cellXfs>
  <cellStyles count="3">
    <cellStyle name="Collegamento ipertestuale" xfId="2" builtinId="8"/>
    <cellStyle name="Migliaia" xfId="1" builtinId="3"/>
    <cellStyle name="Normale" xfId="0" builtinId="0"/>
  </cellStyles>
  <dxfs count="1">
    <dxf>
      <font>
        <b/>
        <i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56655031523246E-2"/>
          <c:y val="3.1609202554349729E-2"/>
          <c:w val="0.88944300132586518"/>
          <c:h val="0.838509330823905"/>
        </c:manualLayout>
      </c:layout>
      <c:barChart>
        <c:barDir val="col"/>
        <c:grouping val="stacked"/>
        <c:varyColors val="0"/>
        <c:ser>
          <c:idx val="0"/>
          <c:order val="0"/>
          <c:tx>
            <c:strRef>
              <c:f>impegni!$A$2</c:f>
              <c:strCache>
                <c:ptCount val="1"/>
                <c:pt idx="0">
                  <c:v>TITOLO I - SPESE CORRENTI</c:v>
                </c:pt>
              </c:strCache>
            </c:strRef>
          </c:tx>
          <c:spPr>
            <a:solidFill>
              <a:schemeClr val="accent1"/>
            </a:solidFill>
            <a:ln>
              <a:noFill/>
            </a:ln>
            <a:effectLst/>
          </c:spPr>
          <c:invertIfNegative val="0"/>
          <c:cat>
            <c:numRef>
              <c:f>impegni!$B$1:$U$1</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impegni!$B$2:$U$2</c:f>
              <c:numCache>
                <c:formatCode>#,##0_ ;\-#,##0\ </c:formatCode>
                <c:ptCount val="20"/>
                <c:pt idx="0">
                  <c:v>391593</c:v>
                </c:pt>
                <c:pt idx="1">
                  <c:v>400561</c:v>
                </c:pt>
                <c:pt idx="2">
                  <c:v>420449</c:v>
                </c:pt>
                <c:pt idx="3">
                  <c:v>428139</c:v>
                </c:pt>
                <c:pt idx="4">
                  <c:v>437189</c:v>
                </c:pt>
                <c:pt idx="5">
                  <c:v>472685.15148090007</c:v>
                </c:pt>
                <c:pt idx="6">
                  <c:v>481578.26287939009</c:v>
                </c:pt>
                <c:pt idx="7">
                  <c:v>474662.18175524991</c:v>
                </c:pt>
                <c:pt idx="8">
                  <c:v>472319.77414969011</c:v>
                </c:pt>
                <c:pt idx="9">
                  <c:v>489350.58853009006</c:v>
                </c:pt>
                <c:pt idx="10">
                  <c:v>510835.17783069995</c:v>
                </c:pt>
                <c:pt idx="11">
                  <c:v>526195.11499342998</c:v>
                </c:pt>
                <c:pt idx="12">
                  <c:v>569801.09880231018</c:v>
                </c:pt>
                <c:pt idx="13">
                  <c:v>549647.20947318012</c:v>
                </c:pt>
                <c:pt idx="14">
                  <c:v>548889.87307429989</c:v>
                </c:pt>
                <c:pt idx="15">
                  <c:v>561969.18706958019</c:v>
                </c:pt>
                <c:pt idx="16">
                  <c:v>553480.38695858035</c:v>
                </c:pt>
                <c:pt idx="17">
                  <c:v>670870.06639950979</c:v>
                </c:pt>
                <c:pt idx="18">
                  <c:v>693340.01070807001</c:v>
                </c:pt>
                <c:pt idx="19">
                  <c:v>680997.62332539028</c:v>
                </c:pt>
              </c:numCache>
            </c:numRef>
          </c:val>
          <c:extLst xmlns:c16r2="http://schemas.microsoft.com/office/drawing/2015/06/chart">
            <c:ext xmlns:c16="http://schemas.microsoft.com/office/drawing/2014/chart" uri="{C3380CC4-5D6E-409C-BE32-E72D297353CC}">
              <c16:uniqueId val="{00000000-6393-4394-8768-BFBC953D6F5F}"/>
            </c:ext>
          </c:extLst>
        </c:ser>
        <c:ser>
          <c:idx val="1"/>
          <c:order val="1"/>
          <c:tx>
            <c:strRef>
              <c:f>impegni!$A$3</c:f>
              <c:strCache>
                <c:ptCount val="1"/>
                <c:pt idx="0">
                  <c:v>TITOLO II - SPESE IN CONTO CAPITALE</c:v>
                </c:pt>
              </c:strCache>
            </c:strRef>
          </c:tx>
          <c:spPr>
            <a:solidFill>
              <a:schemeClr val="accent1">
                <a:lumMod val="60000"/>
                <a:lumOff val="40000"/>
              </a:schemeClr>
            </a:solidFill>
            <a:ln>
              <a:noFill/>
            </a:ln>
            <a:effectLst/>
          </c:spPr>
          <c:invertIfNegative val="0"/>
          <c:cat>
            <c:numRef>
              <c:f>impegni!$B$1:$U$1</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impegni!$B$3:$U$3</c:f>
              <c:numCache>
                <c:formatCode>#,##0_ ;\-#,##0\ </c:formatCode>
                <c:ptCount val="20"/>
                <c:pt idx="0">
                  <c:v>60035</c:v>
                </c:pt>
                <c:pt idx="1">
                  <c:v>47364</c:v>
                </c:pt>
                <c:pt idx="2">
                  <c:v>46794</c:v>
                </c:pt>
                <c:pt idx="3">
                  <c:v>39854</c:v>
                </c:pt>
                <c:pt idx="4">
                  <c:v>53157</c:v>
                </c:pt>
                <c:pt idx="5">
                  <c:v>63051.550530389984</c:v>
                </c:pt>
                <c:pt idx="6">
                  <c:v>58913.34283632999</c:v>
                </c:pt>
                <c:pt idx="7">
                  <c:v>52282.257116829984</c:v>
                </c:pt>
                <c:pt idx="8">
                  <c:v>48502.102476930006</c:v>
                </c:pt>
                <c:pt idx="9">
                  <c:v>45653.027502720004</c:v>
                </c:pt>
                <c:pt idx="10">
                  <c:v>71174.831876520009</c:v>
                </c:pt>
                <c:pt idx="11">
                  <c:v>76830.108167940009</c:v>
                </c:pt>
                <c:pt idx="12">
                  <c:v>41309.733821439986</c:v>
                </c:pt>
                <c:pt idx="13">
                  <c:v>42794.163934470009</c:v>
                </c:pt>
                <c:pt idx="14">
                  <c:v>63180.564578250014</c:v>
                </c:pt>
                <c:pt idx="15">
                  <c:v>49628.078957879996</c:v>
                </c:pt>
                <c:pt idx="16">
                  <c:v>49806.25381319999</c:v>
                </c:pt>
                <c:pt idx="17">
                  <c:v>169204.41061895</c:v>
                </c:pt>
                <c:pt idx="18">
                  <c:v>129915.38631976003</c:v>
                </c:pt>
                <c:pt idx="19">
                  <c:v>160328.11401657999</c:v>
                </c:pt>
              </c:numCache>
            </c:numRef>
          </c:val>
          <c:extLst xmlns:c16r2="http://schemas.microsoft.com/office/drawing/2015/06/chart">
            <c:ext xmlns:c16="http://schemas.microsoft.com/office/drawing/2014/chart" uri="{C3380CC4-5D6E-409C-BE32-E72D297353CC}">
              <c16:uniqueId val="{00000001-6393-4394-8768-BFBC953D6F5F}"/>
            </c:ext>
          </c:extLst>
        </c:ser>
        <c:ser>
          <c:idx val="2"/>
          <c:order val="2"/>
          <c:tx>
            <c:strRef>
              <c:f>impegni!$A$4</c:f>
              <c:strCache>
                <c:ptCount val="1"/>
                <c:pt idx="0">
                  <c:v>TITOLO III - RIMBORSO PASSIVITA' FINANZIARIE</c:v>
                </c:pt>
              </c:strCache>
            </c:strRef>
          </c:tx>
          <c:spPr>
            <a:solidFill>
              <a:schemeClr val="accent1">
                <a:lumMod val="40000"/>
                <a:lumOff val="60000"/>
              </a:schemeClr>
            </a:solidFill>
            <a:ln>
              <a:noFill/>
            </a:ln>
            <a:effectLst/>
          </c:spPr>
          <c:invertIfNegative val="0"/>
          <c:cat>
            <c:numRef>
              <c:f>impegni!$B$1:$U$1</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impegni!$B$4:$U$4</c:f>
              <c:numCache>
                <c:formatCode>#,##0_ ;\-#,##0\ </c:formatCode>
                <c:ptCount val="20"/>
                <c:pt idx="0">
                  <c:v>230794</c:v>
                </c:pt>
                <c:pt idx="1">
                  <c:v>192929</c:v>
                </c:pt>
                <c:pt idx="2">
                  <c:v>168313</c:v>
                </c:pt>
                <c:pt idx="3">
                  <c:v>163620</c:v>
                </c:pt>
                <c:pt idx="4">
                  <c:v>164199</c:v>
                </c:pt>
                <c:pt idx="5">
                  <c:v>184807.78960349999</c:v>
                </c:pt>
                <c:pt idx="6">
                  <c:v>176141.24064973003</c:v>
                </c:pt>
                <c:pt idx="7">
                  <c:v>188435.48696680999</c:v>
                </c:pt>
                <c:pt idx="8">
                  <c:v>186135.30153909998</c:v>
                </c:pt>
                <c:pt idx="9">
                  <c:v>214333.65089756</c:v>
                </c:pt>
                <c:pt idx="10">
                  <c:v>170972.57642073999</c:v>
                </c:pt>
                <c:pt idx="11">
                  <c:v>207562.17912295001</c:v>
                </c:pt>
                <c:pt idx="12">
                  <c:v>215519.97420264999</c:v>
                </c:pt>
                <c:pt idx="13">
                  <c:v>195981.73153263004</c:v>
                </c:pt>
                <c:pt idx="14">
                  <c:v>242072.35235299004</c:v>
                </c:pt>
                <c:pt idx="15">
                  <c:v>205104.2601751099</c:v>
                </c:pt>
                <c:pt idx="16">
                  <c:v>219891.14531873993</c:v>
                </c:pt>
                <c:pt idx="17">
                  <c:v>236011.43678275999</c:v>
                </c:pt>
                <c:pt idx="18">
                  <c:v>236729.46725893003</c:v>
                </c:pt>
                <c:pt idx="19">
                  <c:v>261814.27312609993</c:v>
                </c:pt>
              </c:numCache>
            </c:numRef>
          </c:val>
          <c:extLst xmlns:c16r2="http://schemas.microsoft.com/office/drawing/2015/06/chart">
            <c:ext xmlns:c16="http://schemas.microsoft.com/office/drawing/2014/chart" uri="{C3380CC4-5D6E-409C-BE32-E72D297353CC}">
              <c16:uniqueId val="{00000002-6393-4394-8768-BFBC953D6F5F}"/>
            </c:ext>
          </c:extLst>
        </c:ser>
        <c:dLbls>
          <c:showLegendKey val="0"/>
          <c:showVal val="0"/>
          <c:showCatName val="0"/>
          <c:showSerName val="0"/>
          <c:showPercent val="0"/>
          <c:showBubbleSize val="0"/>
        </c:dLbls>
        <c:gapWidth val="150"/>
        <c:overlap val="100"/>
        <c:axId val="588567872"/>
        <c:axId val="588569504"/>
      </c:barChart>
      <c:catAx>
        <c:axId val="58856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588569504"/>
        <c:crosses val="autoZero"/>
        <c:auto val="1"/>
        <c:lblAlgn val="ctr"/>
        <c:lblOffset val="100"/>
        <c:noMultiLvlLbl val="0"/>
      </c:catAx>
      <c:valAx>
        <c:axId val="588569504"/>
        <c:scaling>
          <c:orientation val="minMax"/>
          <c:max val="1100000"/>
          <c:min val="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588567872"/>
        <c:crosses val="autoZero"/>
        <c:crossBetween val="between"/>
        <c:majorUnit val="100000"/>
      </c:valAx>
      <c:spPr>
        <a:noFill/>
        <a:ln>
          <a:noFill/>
        </a:ln>
        <a:effectLst/>
      </c:spPr>
    </c:plotArea>
    <c:legend>
      <c:legendPos val="b"/>
      <c:layout>
        <c:manualLayout>
          <c:xMode val="edge"/>
          <c:yMode val="edge"/>
          <c:x val="1.5946370105798642E-2"/>
          <c:y val="0.92855166271872192"/>
          <c:w val="0.97000622344887899"/>
          <c:h val="6.12456016937283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60213423297091"/>
          <c:y val="2.2436682594163065E-2"/>
          <c:w val="0.83492022462970894"/>
          <c:h val="0.90702223119545955"/>
        </c:manualLayout>
      </c:layout>
      <c:barChart>
        <c:barDir val="col"/>
        <c:grouping val="stacked"/>
        <c:varyColors val="0"/>
        <c:ser>
          <c:idx val="1"/>
          <c:order val="0"/>
          <c:tx>
            <c:strRef>
              <c:f>Residui_attivi!$G$1</c:f>
              <c:strCache>
                <c:ptCount val="1"/>
                <c:pt idx="0">
                  <c:v>Residui Competenza</c:v>
                </c:pt>
              </c:strCache>
            </c:strRef>
          </c:tx>
          <c:spPr>
            <a:solidFill>
              <a:schemeClr val="accent1">
                <a:lumMod val="75000"/>
              </a:schemeClr>
            </a:solidFill>
            <a:ln>
              <a:noFill/>
            </a:ln>
            <a:effectLst/>
          </c:spPr>
          <c:invertIfNegative val="0"/>
          <c:cat>
            <c:numRef>
              <c:f>Residui_attivi!$A$2:$A$24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Residui_attivi!$G$2:$G$24</c:f>
              <c:numCache>
                <c:formatCode>#,##0_ ;\-#,##0\ </c:formatCode>
                <c:ptCount val="23"/>
                <c:pt idx="0">
                  <c:v>34622000000</c:v>
                </c:pt>
                <c:pt idx="1">
                  <c:v>49078000000</c:v>
                </c:pt>
                <c:pt idx="2">
                  <c:v>34859000000</c:v>
                </c:pt>
                <c:pt idx="3">
                  <c:v>41541000000</c:v>
                </c:pt>
                <c:pt idx="4">
                  <c:v>35336000000</c:v>
                </c:pt>
                <c:pt idx="5">
                  <c:v>42585000000</c:v>
                </c:pt>
                <c:pt idx="6">
                  <c:v>64493000000</c:v>
                </c:pt>
                <c:pt idx="7">
                  <c:v>63839000000</c:v>
                </c:pt>
                <c:pt idx="8">
                  <c:v>59774000000</c:v>
                </c:pt>
                <c:pt idx="9">
                  <c:v>71339000000</c:v>
                </c:pt>
                <c:pt idx="10">
                  <c:v>79027000000</c:v>
                </c:pt>
                <c:pt idx="11">
                  <c:v>88501177224.529968</c:v>
                </c:pt>
                <c:pt idx="12">
                  <c:v>97722496035.360001</c:v>
                </c:pt>
                <c:pt idx="13">
                  <c:v>95474967421.769943</c:v>
                </c:pt>
                <c:pt idx="14">
                  <c:v>96564619074.059952</c:v>
                </c:pt>
                <c:pt idx="15">
                  <c:v>95352231735.889923</c:v>
                </c:pt>
                <c:pt idx="16">
                  <c:v>90634161431.03009</c:v>
                </c:pt>
                <c:pt idx="17">
                  <c:v>88262733034.439972</c:v>
                </c:pt>
                <c:pt idx="18">
                  <c:v>88099784764.279938</c:v>
                </c:pt>
                <c:pt idx="19">
                  <c:v>91065752698.810181</c:v>
                </c:pt>
                <c:pt idx="20">
                  <c:v>83090102494.520004</c:v>
                </c:pt>
                <c:pt idx="21">
                  <c:v>76736474630.040009</c:v>
                </c:pt>
                <c:pt idx="22">
                  <c:v>86735332589.9104</c:v>
                </c:pt>
              </c:numCache>
            </c:numRef>
          </c:val>
          <c:extLst xmlns:c16r2="http://schemas.microsoft.com/office/drawing/2015/06/chart">
            <c:ext xmlns:c16="http://schemas.microsoft.com/office/drawing/2014/chart" uri="{C3380CC4-5D6E-409C-BE32-E72D297353CC}">
              <c16:uniqueId val="{00000001-ADAD-444C-AE77-2F8DA2163D6B}"/>
            </c:ext>
          </c:extLst>
        </c:ser>
        <c:ser>
          <c:idx val="0"/>
          <c:order val="1"/>
          <c:tx>
            <c:strRef>
              <c:f>Residui_attivi!$F$1</c:f>
              <c:strCache>
                <c:ptCount val="1"/>
                <c:pt idx="0">
                  <c:v>Rimasti da riscuotere/versare</c:v>
                </c:pt>
              </c:strCache>
            </c:strRef>
          </c:tx>
          <c:spPr>
            <a:solidFill>
              <a:schemeClr val="accent1">
                <a:lumMod val="60000"/>
                <a:lumOff val="40000"/>
              </a:schemeClr>
            </a:solidFill>
            <a:ln>
              <a:noFill/>
            </a:ln>
            <a:effectLst/>
          </c:spPr>
          <c:invertIfNegative val="0"/>
          <c:cat>
            <c:numRef>
              <c:f>Residui_attivi!$A$2:$A$24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Residui_attivi!$F$2:$F$24</c:f>
              <c:numCache>
                <c:formatCode>#,##0_ ;\-#,##0\ </c:formatCode>
                <c:ptCount val="23"/>
                <c:pt idx="0">
                  <c:v>78241000000</c:v>
                </c:pt>
                <c:pt idx="1">
                  <c:v>77645000000</c:v>
                </c:pt>
                <c:pt idx="2">
                  <c:v>82558000000</c:v>
                </c:pt>
                <c:pt idx="3">
                  <c:v>97010000000</c:v>
                </c:pt>
                <c:pt idx="4">
                  <c:v>81520000000</c:v>
                </c:pt>
                <c:pt idx="5">
                  <c:v>108663000000</c:v>
                </c:pt>
                <c:pt idx="6">
                  <c:v>69956000000</c:v>
                </c:pt>
                <c:pt idx="7">
                  <c:v>80040000000</c:v>
                </c:pt>
                <c:pt idx="8">
                  <c:v>104078000000</c:v>
                </c:pt>
                <c:pt idx="9">
                  <c:v>123212000000</c:v>
                </c:pt>
                <c:pt idx="10">
                  <c:v>150763000000</c:v>
                </c:pt>
                <c:pt idx="11">
                  <c:v>126705683786.91997</c:v>
                </c:pt>
                <c:pt idx="12">
                  <c:v>145555133496.39981</c:v>
                </c:pt>
                <c:pt idx="13">
                  <c:v>165648754557.96988</c:v>
                </c:pt>
                <c:pt idx="14">
                  <c:v>112561805601.2001</c:v>
                </c:pt>
                <c:pt idx="15">
                  <c:v>112907310816.48978</c:v>
                </c:pt>
                <c:pt idx="16">
                  <c:v>121603863303.75998</c:v>
                </c:pt>
                <c:pt idx="17">
                  <c:v>115813040456.61996</c:v>
                </c:pt>
                <c:pt idx="18">
                  <c:v>115839933547.99997</c:v>
                </c:pt>
                <c:pt idx="19">
                  <c:v>125095288190.87997</c:v>
                </c:pt>
                <c:pt idx="20">
                  <c:v>128091796316.27</c:v>
                </c:pt>
                <c:pt idx="21">
                  <c:v>136225110526.32994</c:v>
                </c:pt>
                <c:pt idx="22">
                  <c:v>148602534875.39993</c:v>
                </c:pt>
              </c:numCache>
            </c:numRef>
          </c:val>
          <c:extLst xmlns:c16r2="http://schemas.microsoft.com/office/drawing/2015/06/chart">
            <c:ext xmlns:c16="http://schemas.microsoft.com/office/drawing/2014/chart" uri="{C3380CC4-5D6E-409C-BE32-E72D297353CC}">
              <c16:uniqueId val="{00000000-ADAD-444C-AE77-2F8DA2163D6B}"/>
            </c:ext>
          </c:extLst>
        </c:ser>
        <c:dLbls>
          <c:showLegendKey val="0"/>
          <c:showVal val="0"/>
          <c:showCatName val="0"/>
          <c:showSerName val="0"/>
          <c:showPercent val="0"/>
          <c:showBubbleSize val="0"/>
        </c:dLbls>
        <c:gapWidth val="150"/>
        <c:overlap val="100"/>
        <c:axId val="679171472"/>
        <c:axId val="679170384"/>
      </c:barChart>
      <c:catAx>
        <c:axId val="67917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it-IT"/>
          </a:p>
        </c:txPr>
        <c:crossAx val="679170384"/>
        <c:crosses val="autoZero"/>
        <c:auto val="1"/>
        <c:lblAlgn val="ctr"/>
        <c:lblOffset val="100"/>
        <c:noMultiLvlLbl val="0"/>
      </c:catAx>
      <c:valAx>
        <c:axId val="679170384"/>
        <c:scaling>
          <c:orientation val="minMax"/>
          <c:max val="265000000000"/>
          <c:min val="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679171472"/>
        <c:crosses val="autoZero"/>
        <c:crossBetween val="between"/>
      </c:valAx>
      <c:spPr>
        <a:noFill/>
        <a:ln>
          <a:noFill/>
        </a:ln>
        <a:effectLst/>
      </c:spPr>
    </c:plotArea>
    <c:legend>
      <c:legendPos val="b"/>
      <c:layout>
        <c:manualLayout>
          <c:xMode val="edge"/>
          <c:yMode val="edge"/>
          <c:x val="0.2132655728790874"/>
          <c:y val="7.4776434195726299E-2"/>
          <c:w val="0.29015765459596427"/>
          <c:h val="0.1454616610423709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16018304403398"/>
          <c:y val="4.7159699892818867E-2"/>
          <c:w val="0.84557835475026588"/>
          <c:h val="0.86249352271480539"/>
        </c:manualLayout>
      </c:layout>
      <c:lineChart>
        <c:grouping val="standard"/>
        <c:varyColors val="0"/>
        <c:ser>
          <c:idx val="0"/>
          <c:order val="0"/>
          <c:tx>
            <c:strRef>
              <c:f>Allegato24!$G$37</c:f>
              <c:strCache>
                <c:ptCount val="1"/>
                <c:pt idx="0">
                  <c:v>Inesigibili</c:v>
                </c:pt>
              </c:strCache>
            </c:strRef>
          </c:tx>
          <c:spPr>
            <a:ln w="28575" cap="rnd">
              <a:solidFill>
                <a:schemeClr val="accent1"/>
              </a:solidFill>
              <a:round/>
            </a:ln>
            <a:effectLst/>
          </c:spPr>
          <c:marker>
            <c:symbol val="none"/>
          </c:marker>
          <c:cat>
            <c:numRef>
              <c:f>Allegato24!$A$38:$A$47</c:f>
              <c:numCache>
                <c:formatCode>General</c:formatCode>
                <c:ptCount val="10"/>
                <c:pt idx="0">
                  <c:v>2013</c:v>
                </c:pt>
                <c:pt idx="1">
                  <c:v>2014</c:v>
                </c:pt>
                <c:pt idx="2">
                  <c:v>2015</c:v>
                </c:pt>
                <c:pt idx="3">
                  <c:v>2016</c:v>
                </c:pt>
                <c:pt idx="4">
                  <c:v>2017</c:v>
                </c:pt>
                <c:pt idx="5">
                  <c:v>2018</c:v>
                </c:pt>
                <c:pt idx="6">
                  <c:v>2019</c:v>
                </c:pt>
                <c:pt idx="7">
                  <c:v>2020</c:v>
                </c:pt>
                <c:pt idx="8">
                  <c:v>2021</c:v>
                </c:pt>
                <c:pt idx="9">
                  <c:v>2021</c:v>
                </c:pt>
              </c:numCache>
            </c:numRef>
          </c:cat>
          <c:val>
            <c:numRef>
              <c:f>Allegato24!$G$38:$G$47</c:f>
              <c:numCache>
                <c:formatCode>#,##0</c:formatCode>
                <c:ptCount val="10"/>
                <c:pt idx="0">
                  <c:v>374518.72883395001</c:v>
                </c:pt>
                <c:pt idx="1">
                  <c:v>483134.64726475999</c:v>
                </c:pt>
                <c:pt idx="2">
                  <c:v>536442.98786540993</c:v>
                </c:pt>
                <c:pt idx="3">
                  <c:v>583029.74244428007</c:v>
                </c:pt>
                <c:pt idx="4">
                  <c:v>635220.57920782</c:v>
                </c:pt>
                <c:pt idx="5">
                  <c:v>677572.85442648001</c:v>
                </c:pt>
                <c:pt idx="6">
                  <c:v>719424.44314640004</c:v>
                </c:pt>
                <c:pt idx="7">
                  <c:v>762817.06430764997</c:v>
                </c:pt>
                <c:pt idx="8">
                  <c:v>799268.73660536995</c:v>
                </c:pt>
                <c:pt idx="9">
                  <c:v>822406.39045400999</c:v>
                </c:pt>
              </c:numCache>
            </c:numRef>
          </c:val>
          <c:smooth val="0"/>
          <c:extLst xmlns:c16r2="http://schemas.microsoft.com/office/drawing/2015/06/chart">
            <c:ext xmlns:c16="http://schemas.microsoft.com/office/drawing/2014/chart" uri="{C3380CC4-5D6E-409C-BE32-E72D297353CC}">
              <c16:uniqueId val="{00000000-A561-422F-9789-F88150BA1886}"/>
            </c:ext>
          </c:extLst>
        </c:ser>
        <c:ser>
          <c:idx val="1"/>
          <c:order val="1"/>
          <c:tx>
            <c:strRef>
              <c:f>Allegato24!$H$37</c:f>
              <c:strCache>
                <c:ptCount val="1"/>
                <c:pt idx="0">
                  <c:v>Totale</c:v>
                </c:pt>
              </c:strCache>
            </c:strRef>
          </c:tx>
          <c:spPr>
            <a:ln w="28575" cap="rnd">
              <a:solidFill>
                <a:schemeClr val="accent2"/>
              </a:solidFill>
              <a:round/>
            </a:ln>
            <a:effectLst/>
          </c:spPr>
          <c:marker>
            <c:symbol val="none"/>
          </c:marker>
          <c:cat>
            <c:numRef>
              <c:f>Allegato24!$A$38:$A$47</c:f>
              <c:numCache>
                <c:formatCode>General</c:formatCode>
                <c:ptCount val="10"/>
                <c:pt idx="0">
                  <c:v>2013</c:v>
                </c:pt>
                <c:pt idx="1">
                  <c:v>2014</c:v>
                </c:pt>
                <c:pt idx="2">
                  <c:v>2015</c:v>
                </c:pt>
                <c:pt idx="3">
                  <c:v>2016</c:v>
                </c:pt>
                <c:pt idx="4">
                  <c:v>2017</c:v>
                </c:pt>
                <c:pt idx="5">
                  <c:v>2018</c:v>
                </c:pt>
                <c:pt idx="6">
                  <c:v>2019</c:v>
                </c:pt>
                <c:pt idx="7">
                  <c:v>2020</c:v>
                </c:pt>
                <c:pt idx="8">
                  <c:v>2021</c:v>
                </c:pt>
                <c:pt idx="9">
                  <c:v>2021</c:v>
                </c:pt>
              </c:numCache>
            </c:numRef>
          </c:cat>
          <c:val>
            <c:numRef>
              <c:f>Allegato24!$H$38:$H$47</c:f>
              <c:numCache>
                <c:formatCode>#,##0</c:formatCode>
                <c:ptCount val="10"/>
                <c:pt idx="0">
                  <c:v>596336.11702973</c:v>
                </c:pt>
                <c:pt idx="1">
                  <c:v>650790.51007582992</c:v>
                </c:pt>
                <c:pt idx="2">
                  <c:v>707445.8236451</c:v>
                </c:pt>
                <c:pt idx="3">
                  <c:v>754573.49136067007</c:v>
                </c:pt>
                <c:pt idx="4">
                  <c:v>794483.30574390991</c:v>
                </c:pt>
                <c:pt idx="5">
                  <c:v>842226.21569152002</c:v>
                </c:pt>
                <c:pt idx="6">
                  <c:v>889310.88525827997</c:v>
                </c:pt>
                <c:pt idx="7">
                  <c:v>927855.64536776999</c:v>
                </c:pt>
                <c:pt idx="8">
                  <c:v>964055.67749176</c:v>
                </c:pt>
                <c:pt idx="9">
                  <c:v>975008.33837066009</c:v>
                </c:pt>
              </c:numCache>
            </c:numRef>
          </c:val>
          <c:smooth val="0"/>
          <c:extLst xmlns:c16r2="http://schemas.microsoft.com/office/drawing/2015/06/chart">
            <c:ext xmlns:c16="http://schemas.microsoft.com/office/drawing/2014/chart" uri="{C3380CC4-5D6E-409C-BE32-E72D297353CC}">
              <c16:uniqueId val="{00000001-A561-422F-9789-F88150BA1886}"/>
            </c:ext>
          </c:extLst>
        </c:ser>
        <c:dLbls>
          <c:showLegendKey val="0"/>
          <c:showVal val="0"/>
          <c:showCatName val="0"/>
          <c:showSerName val="0"/>
          <c:showPercent val="0"/>
          <c:showBubbleSize val="0"/>
        </c:dLbls>
        <c:smooth val="0"/>
        <c:axId val="679177456"/>
        <c:axId val="679180720"/>
      </c:lineChart>
      <c:catAx>
        <c:axId val="67917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679180720"/>
        <c:crosses val="autoZero"/>
        <c:auto val="1"/>
        <c:lblAlgn val="ctr"/>
        <c:lblOffset val="100"/>
        <c:noMultiLvlLbl val="0"/>
      </c:catAx>
      <c:valAx>
        <c:axId val="679180720"/>
        <c:scaling>
          <c:orientation val="minMax"/>
          <c:max val="1000000"/>
          <c:min val="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679177456"/>
        <c:crosses val="autoZero"/>
        <c:crossBetween val="between"/>
      </c:valAx>
      <c:spPr>
        <a:noFill/>
        <a:ln>
          <a:noFill/>
        </a:ln>
        <a:effectLst/>
      </c:spPr>
    </c:plotArea>
    <c:legend>
      <c:legendPos val="b"/>
      <c:layout>
        <c:manualLayout>
          <c:xMode val="edge"/>
          <c:yMode val="edge"/>
          <c:x val="0.75336780554964222"/>
          <c:y val="0.70159741732351943"/>
          <c:w val="0.21079310839311793"/>
          <c:h val="0.1484612135896461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965573864818342E-2"/>
          <c:y val="4.9751243781094526E-3"/>
          <c:w val="0.45913384818822123"/>
          <c:h val="0.97017604688431491"/>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EB12-47FB-A799-9B6694CC227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239F-465D-9B40-80A2FB17E75C}"/>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EB12-47FB-A799-9B6694CC2276}"/>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EB12-47FB-A799-9B6694CC2276}"/>
              </c:ext>
            </c:extLst>
          </c:dPt>
          <c:dPt>
            <c:idx val="4"/>
            <c:bubble3D val="0"/>
            <c:spPr>
              <a:solidFill>
                <a:srgbClr val="00B0F0"/>
              </a:solidFill>
              <a:ln w="19050">
                <a:solidFill>
                  <a:schemeClr val="lt1"/>
                </a:solidFill>
              </a:ln>
              <a:effectLst/>
            </c:spPr>
            <c:extLst xmlns:c16r2="http://schemas.microsoft.com/office/drawing/2015/06/chart">
              <c:ext xmlns:c16="http://schemas.microsoft.com/office/drawing/2014/chart" uri="{C3380CC4-5D6E-409C-BE32-E72D297353CC}">
                <c16:uniqueId val="{00000003-239F-465D-9B40-80A2FB17E75C}"/>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2-239F-465D-9B40-80A2FB17E75C}"/>
              </c:ext>
            </c:extLst>
          </c:dPt>
          <c:dLbls>
            <c:dLbl>
              <c:idx val="1"/>
              <c:layout>
                <c:manualLayout>
                  <c:x val="-8.7656505173628704E-2"/>
                  <c:y val="8.36160851680276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39F-465D-9B40-80A2FB17E75C}"/>
                </c:ext>
                <c:ext xmlns:c15="http://schemas.microsoft.com/office/drawing/2012/chart" uri="{CE6537A1-D6FC-4f65-9D91-7224C49458BB}"/>
              </c:extLst>
            </c:dLbl>
            <c:dLbl>
              <c:idx val="2"/>
              <c:layout>
                <c:manualLayout>
                  <c:x val="-0.11025794923801836"/>
                  <c:y val="-0.12743038921692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B12-47FB-A799-9B6694CC2276}"/>
                </c:ext>
                <c:ext xmlns:c15="http://schemas.microsoft.com/office/drawing/2012/chart" uri="{CE6537A1-D6FC-4f65-9D91-7224C49458BB}"/>
              </c:extLst>
            </c:dLbl>
            <c:dLbl>
              <c:idx val="3"/>
              <c:layout>
                <c:manualLayout>
                  <c:x val="0.13634519109817658"/>
                  <c:y val="-0.1008774423515252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B12-47FB-A799-9B6694CC2276}"/>
                </c:ext>
                <c:ext xmlns:c15="http://schemas.microsoft.com/office/drawing/2012/chart" uri="{CE6537A1-D6FC-4f65-9D91-7224C49458BB}"/>
              </c:extLst>
            </c:dLbl>
            <c:dLbl>
              <c:idx val="4"/>
              <c:layout>
                <c:manualLayout>
                  <c:x val="6.3429622178666253E-2"/>
                  <c:y val="0.1007276688139578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39F-465D-9B40-80A2FB17E75C}"/>
                </c:ext>
                <c:ext xmlns:c15="http://schemas.microsoft.com/office/drawing/2012/chart" uri="{CE6537A1-D6FC-4f65-9D91-7224C49458BB}"/>
              </c:extLst>
            </c:dLbl>
            <c:dLbl>
              <c:idx val="5"/>
              <c:layout>
                <c:manualLayout>
                  <c:x val="6.7199679775657814E-2"/>
                  <c:y val="0.1112096377920735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39F-465D-9B40-80A2FB17E75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Composizione_inesigibili!$B$36:$B$41</c:f>
              <c:strCache>
                <c:ptCount val="6"/>
                <c:pt idx="0">
                  <c:v>Irpef</c:v>
                </c:pt>
                <c:pt idx="1">
                  <c:v>Ires</c:v>
                </c:pt>
                <c:pt idx="2">
                  <c:v>Iva</c:v>
                </c:pt>
                <c:pt idx="3">
                  <c:v>Imposte dirette (interessi e sanzioni)</c:v>
                </c:pt>
                <c:pt idx="4">
                  <c:v>Imposte indirette (interessi e sanzioni)</c:v>
                </c:pt>
                <c:pt idx="5">
                  <c:v>Altro</c:v>
                </c:pt>
              </c:strCache>
            </c:strRef>
          </c:cat>
          <c:val>
            <c:numRef>
              <c:f>Composizione_inesigibili!$F$36:$F$41</c:f>
              <c:numCache>
                <c:formatCode>#,##0</c:formatCode>
                <c:ptCount val="6"/>
                <c:pt idx="0">
                  <c:v>99987.502670350004</c:v>
                </c:pt>
                <c:pt idx="1">
                  <c:v>71954.991775140006</c:v>
                </c:pt>
                <c:pt idx="2">
                  <c:v>242976.26203139999</c:v>
                </c:pt>
                <c:pt idx="3">
                  <c:v>259941.12789283998</c:v>
                </c:pt>
                <c:pt idx="4">
                  <c:v>62062.033823580001</c:v>
                </c:pt>
                <c:pt idx="5">
                  <c:v>85487.010386150097</c:v>
                </c:pt>
              </c:numCache>
            </c:numRef>
          </c:val>
          <c:extLst xmlns:c16r2="http://schemas.microsoft.com/office/drawing/2015/06/chart">
            <c:ext xmlns:c16="http://schemas.microsoft.com/office/drawing/2014/chart" uri="{C3380CC4-5D6E-409C-BE32-E72D297353CC}">
              <c16:uniqueId val="{00000000-239F-465D-9B40-80A2FB17E75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5619497815724128"/>
          <c:y val="2.2231174878411235E-2"/>
          <c:w val="0.42490242682565188"/>
          <c:h val="0.97696911296147393"/>
        </c:manualLayout>
      </c:layout>
      <c:overlay val="0"/>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13738643520031"/>
          <c:y val="4.0293040293040303E-2"/>
          <c:w val="0.81565586636502263"/>
          <c:h val="0.8001981122551991"/>
        </c:manualLayout>
      </c:layout>
      <c:barChart>
        <c:barDir val="col"/>
        <c:grouping val="stacked"/>
        <c:varyColors val="0"/>
        <c:ser>
          <c:idx val="0"/>
          <c:order val="0"/>
          <c:tx>
            <c:strRef>
              <c:f>Residui_passivi_PA!$B$1</c:f>
              <c:strCache>
                <c:ptCount val="1"/>
                <c:pt idx="0">
                  <c:v>Trasferimenti correnti PA</c:v>
                </c:pt>
              </c:strCache>
            </c:strRef>
          </c:tx>
          <c:spPr>
            <a:solidFill>
              <a:schemeClr val="accent1">
                <a:lumMod val="75000"/>
              </a:schemeClr>
            </a:solidFill>
            <a:ln>
              <a:noFill/>
            </a:ln>
            <a:effectLst/>
          </c:spPr>
          <c:invertIfNegative val="0"/>
          <c:cat>
            <c:numRef>
              <c:f>Residui_passivi_PA!$A$2:$A$13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Residui_passivi_PA!$B$2:$B$13</c:f>
              <c:numCache>
                <c:formatCode>#,##0_ ;\-#,##0\ </c:formatCode>
                <c:ptCount val="12"/>
                <c:pt idx="0">
                  <c:v>45515874477.139999</c:v>
                </c:pt>
                <c:pt idx="1">
                  <c:v>36435625791.819992</c:v>
                </c:pt>
                <c:pt idx="2">
                  <c:v>38028734150.560013</c:v>
                </c:pt>
                <c:pt idx="3">
                  <c:v>47991510991.44001</c:v>
                </c:pt>
                <c:pt idx="4">
                  <c:v>58871667179.459999</c:v>
                </c:pt>
                <c:pt idx="5">
                  <c:v>74794314817.660004</c:v>
                </c:pt>
                <c:pt idx="6">
                  <c:v>70192380402.87001</c:v>
                </c:pt>
                <c:pt idx="7">
                  <c:v>68986748191.570038</c:v>
                </c:pt>
                <c:pt idx="8">
                  <c:v>37072239636.26001</c:v>
                </c:pt>
                <c:pt idx="9">
                  <c:v>40473046696.669983</c:v>
                </c:pt>
                <c:pt idx="10">
                  <c:v>33637637766.849991</c:v>
                </c:pt>
                <c:pt idx="11">
                  <c:v>38763868238.990005</c:v>
                </c:pt>
              </c:numCache>
            </c:numRef>
          </c:val>
          <c:extLst xmlns:c16r2="http://schemas.microsoft.com/office/drawing/2015/06/chart">
            <c:ext xmlns:c16="http://schemas.microsoft.com/office/drawing/2014/chart" uri="{C3380CC4-5D6E-409C-BE32-E72D297353CC}">
              <c16:uniqueId val="{00000000-F0DE-4835-852A-DA6D2B7DB3B3}"/>
            </c:ext>
          </c:extLst>
        </c:ser>
        <c:ser>
          <c:idx val="1"/>
          <c:order val="1"/>
          <c:tx>
            <c:strRef>
              <c:f>Residui_passivi_PA!$C$1</c:f>
              <c:strCache>
                <c:ptCount val="1"/>
                <c:pt idx="0">
                  <c:v>Contributi investimenti PA</c:v>
                </c:pt>
              </c:strCache>
            </c:strRef>
          </c:tx>
          <c:spPr>
            <a:solidFill>
              <a:schemeClr val="accent1">
                <a:lumMod val="60000"/>
                <a:lumOff val="40000"/>
              </a:schemeClr>
            </a:solidFill>
            <a:ln>
              <a:noFill/>
            </a:ln>
            <a:effectLst/>
          </c:spPr>
          <c:invertIfNegative val="0"/>
          <c:cat>
            <c:numRef>
              <c:f>Residui_passivi_PA!$A$2:$A$13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Residui_passivi_PA!$C$2:$C$13</c:f>
              <c:numCache>
                <c:formatCode>#,##0_ ;\-#,##0\ </c:formatCode>
                <c:ptCount val="12"/>
                <c:pt idx="0">
                  <c:v>11210913115.239998</c:v>
                </c:pt>
                <c:pt idx="1">
                  <c:v>7148012102.2799988</c:v>
                </c:pt>
                <c:pt idx="2">
                  <c:v>5121247502.579999</c:v>
                </c:pt>
                <c:pt idx="3">
                  <c:v>5299169909.6699972</c:v>
                </c:pt>
                <c:pt idx="4">
                  <c:v>18963894981.599998</c:v>
                </c:pt>
                <c:pt idx="5">
                  <c:v>23552086327.049992</c:v>
                </c:pt>
                <c:pt idx="6">
                  <c:v>28177127303.149994</c:v>
                </c:pt>
                <c:pt idx="7">
                  <c:v>35842872171.760002</c:v>
                </c:pt>
                <c:pt idx="8">
                  <c:v>44678722946.010033</c:v>
                </c:pt>
                <c:pt idx="9">
                  <c:v>53743889818.219978</c:v>
                </c:pt>
                <c:pt idx="10">
                  <c:v>66146552513.749969</c:v>
                </c:pt>
                <c:pt idx="11">
                  <c:v>79256070355.820007</c:v>
                </c:pt>
              </c:numCache>
            </c:numRef>
          </c:val>
          <c:extLst xmlns:c16r2="http://schemas.microsoft.com/office/drawing/2015/06/chart">
            <c:ext xmlns:c16="http://schemas.microsoft.com/office/drawing/2014/chart" uri="{C3380CC4-5D6E-409C-BE32-E72D297353CC}">
              <c16:uniqueId val="{00000001-F0DE-4835-852A-DA6D2B7DB3B3}"/>
            </c:ext>
          </c:extLst>
        </c:ser>
        <c:dLbls>
          <c:showLegendKey val="0"/>
          <c:showVal val="0"/>
          <c:showCatName val="0"/>
          <c:showSerName val="0"/>
          <c:showPercent val="0"/>
          <c:showBubbleSize val="0"/>
        </c:dLbls>
        <c:gapWidth val="150"/>
        <c:overlap val="100"/>
        <c:axId val="588556448"/>
        <c:axId val="588554272"/>
      </c:barChart>
      <c:catAx>
        <c:axId val="58855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588554272"/>
        <c:crosses val="autoZero"/>
        <c:auto val="1"/>
        <c:lblAlgn val="ctr"/>
        <c:lblOffset val="100"/>
        <c:noMultiLvlLbl val="0"/>
      </c:catAx>
      <c:valAx>
        <c:axId val="588554272"/>
        <c:scaling>
          <c:orientation val="minMax"/>
          <c:max val="110000000000.00002"/>
          <c:min val="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588556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sz="1200"/>
      </a:pPr>
      <a:endParaRPr lang="it-IT"/>
    </a:p>
  </c:txPr>
  <c:printSettings>
    <c:headerFooter/>
    <c:pageMargins b="0.75000000000000311" l="0.70000000000000062" r="0.70000000000000062" t="0.750000000000003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Numero_capitoli!$A$2:$A$13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Numero_capitoli!$B$2:$B$13</c:f>
              <c:numCache>
                <c:formatCode>#,##0</c:formatCode>
                <c:ptCount val="12"/>
                <c:pt idx="0">
                  <c:v>1797</c:v>
                </c:pt>
                <c:pt idx="1">
                  <c:v>1836</c:v>
                </c:pt>
                <c:pt idx="2">
                  <c:v>1927</c:v>
                </c:pt>
                <c:pt idx="3">
                  <c:v>1987</c:v>
                </c:pt>
                <c:pt idx="4">
                  <c:v>1984</c:v>
                </c:pt>
                <c:pt idx="5">
                  <c:v>2018</c:v>
                </c:pt>
                <c:pt idx="6">
                  <c:v>2189</c:v>
                </c:pt>
                <c:pt idx="7">
                  <c:v>2261</c:v>
                </c:pt>
                <c:pt idx="8">
                  <c:v>2278</c:v>
                </c:pt>
                <c:pt idx="9">
                  <c:v>2514</c:v>
                </c:pt>
                <c:pt idx="10">
                  <c:v>2653</c:v>
                </c:pt>
                <c:pt idx="11">
                  <c:v>2663</c:v>
                </c:pt>
              </c:numCache>
            </c:numRef>
          </c:val>
          <c:smooth val="0"/>
        </c:ser>
        <c:dLbls>
          <c:showLegendKey val="0"/>
          <c:showVal val="0"/>
          <c:showCatName val="0"/>
          <c:showSerName val="0"/>
          <c:showPercent val="0"/>
          <c:showBubbleSize val="0"/>
        </c:dLbls>
        <c:smooth val="0"/>
        <c:axId val="588568416"/>
        <c:axId val="588554816"/>
      </c:lineChart>
      <c:catAx>
        <c:axId val="58856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588554816"/>
        <c:crosses val="autoZero"/>
        <c:auto val="1"/>
        <c:lblAlgn val="ctr"/>
        <c:lblOffset val="100"/>
        <c:noMultiLvlLbl val="0"/>
      </c:catAx>
      <c:valAx>
        <c:axId val="588554816"/>
        <c:scaling>
          <c:orientation val="minMax"/>
          <c:max val="2800"/>
          <c:min val="1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588568416"/>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97979964546397"/>
          <c:y val="2.3648218388861612E-2"/>
          <c:w val="0.82034574212254885"/>
          <c:h val="0.87796082542521581"/>
        </c:manualLayout>
      </c:layout>
      <c:barChart>
        <c:barDir val="col"/>
        <c:grouping val="clustered"/>
        <c:varyColors val="0"/>
        <c:ser>
          <c:idx val="0"/>
          <c:order val="0"/>
          <c:tx>
            <c:strRef>
              <c:f>trasferimenti_AP_ministeri!$A$19</c:f>
              <c:strCache>
                <c:ptCount val="1"/>
                <c:pt idx="0">
                  <c:v>Totale complessivo</c:v>
                </c:pt>
              </c:strCache>
            </c:strRef>
          </c:tx>
          <c:spPr>
            <a:solidFill>
              <a:srgbClr val="00B0F0"/>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trasferimenti_AP_ministeri!$B$19:$M$19</c:f>
              <c:numCache>
                <c:formatCode>#,##0_ ;\-#,##0\ </c:formatCode>
                <c:ptCount val="12"/>
                <c:pt idx="0">
                  <c:v>220795252010.10999</c:v>
                </c:pt>
                <c:pt idx="1">
                  <c:v>232963931821.46002</c:v>
                </c:pt>
                <c:pt idx="2">
                  <c:v>243493252329.22998</c:v>
                </c:pt>
                <c:pt idx="3">
                  <c:v>250612035208.83002</c:v>
                </c:pt>
                <c:pt idx="4">
                  <c:v>271212685636.69998</c:v>
                </c:pt>
                <c:pt idx="5">
                  <c:v>259495493522.17001</c:v>
                </c:pt>
                <c:pt idx="6">
                  <c:v>263215443263.94003</c:v>
                </c:pt>
                <c:pt idx="7">
                  <c:v>264040942288.39001</c:v>
                </c:pt>
                <c:pt idx="8">
                  <c:v>258113204982.91003</c:v>
                </c:pt>
                <c:pt idx="9">
                  <c:v>338526840865.96008</c:v>
                </c:pt>
                <c:pt idx="10">
                  <c:v>334274765684.13</c:v>
                </c:pt>
                <c:pt idx="11">
                  <c:v>348052596086.52985</c:v>
                </c:pt>
              </c:numCache>
            </c:numRef>
          </c:val>
          <c:extLst xmlns:c16r2="http://schemas.microsoft.com/office/drawing/2015/06/chart">
            <c:ext xmlns:c16="http://schemas.microsoft.com/office/drawing/2014/chart" uri="{C3380CC4-5D6E-409C-BE32-E72D297353CC}">
              <c16:uniqueId val="{00000000-D2D2-4F63-8BEA-88373E6D9475}"/>
            </c:ext>
          </c:extLst>
        </c:ser>
        <c:dLbls>
          <c:showLegendKey val="0"/>
          <c:showVal val="0"/>
          <c:showCatName val="0"/>
          <c:showSerName val="0"/>
          <c:showPercent val="0"/>
          <c:showBubbleSize val="0"/>
        </c:dLbls>
        <c:gapWidth val="219"/>
        <c:overlap val="-27"/>
        <c:axId val="588556992"/>
        <c:axId val="414182928"/>
      </c:barChart>
      <c:catAx>
        <c:axId val="58855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414182928"/>
        <c:crosses val="autoZero"/>
        <c:auto val="1"/>
        <c:lblAlgn val="ctr"/>
        <c:lblOffset val="100"/>
        <c:noMultiLvlLbl val="0"/>
      </c:catAx>
      <c:valAx>
        <c:axId val="414182928"/>
        <c:scaling>
          <c:orientation val="minMax"/>
          <c:max val="350000000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5885569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pPr>
      <a:endParaRPr lang="it-IT"/>
    </a:p>
  </c:tx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5058318103184"/>
          <c:y val="2.7944826074366848E-2"/>
          <c:w val="0.84057028332885564"/>
          <c:h val="0.78405265517920986"/>
        </c:manualLayout>
      </c:layout>
      <c:barChart>
        <c:barDir val="bar"/>
        <c:grouping val="stacked"/>
        <c:varyColors val="0"/>
        <c:ser>
          <c:idx val="1"/>
          <c:order val="0"/>
          <c:tx>
            <c:strRef>
              <c:f>trasferimenti_AP_ministeri!$A$3</c:f>
              <c:strCache>
                <c:ptCount val="1"/>
                <c:pt idx="0">
                  <c:v>LAVORO E POLITICHE SOCIALI</c:v>
                </c:pt>
              </c:strCache>
            </c:strRef>
          </c:tx>
          <c:spPr>
            <a:solidFill>
              <a:schemeClr val="accent2"/>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trasferimenti_AP_ministeri!$B$3:$M$3</c:f>
              <c:numCache>
                <c:formatCode>#,##0_ ;\-#,##0\ </c:formatCode>
                <c:ptCount val="12"/>
                <c:pt idx="0">
                  <c:v>79274775216.029999</c:v>
                </c:pt>
                <c:pt idx="1">
                  <c:v>96173665640.88002</c:v>
                </c:pt>
                <c:pt idx="2">
                  <c:v>110470859415.06</c:v>
                </c:pt>
                <c:pt idx="3">
                  <c:v>116802820292.76001</c:v>
                </c:pt>
                <c:pt idx="4">
                  <c:v>130576639097.12999</c:v>
                </c:pt>
                <c:pt idx="5">
                  <c:v>117337438449.82999</c:v>
                </c:pt>
                <c:pt idx="6">
                  <c:v>122575873650.90999</c:v>
                </c:pt>
                <c:pt idx="7">
                  <c:v>122153449268.51001</c:v>
                </c:pt>
                <c:pt idx="8">
                  <c:v>115429389259.57999</c:v>
                </c:pt>
                <c:pt idx="9">
                  <c:v>168707657082.82004</c:v>
                </c:pt>
                <c:pt idx="10">
                  <c:v>164072556965.38995</c:v>
                </c:pt>
                <c:pt idx="11">
                  <c:v>163945124202.78995</c:v>
                </c:pt>
              </c:numCache>
            </c:numRef>
          </c:val>
          <c:extLst xmlns:c16r2="http://schemas.microsoft.com/office/drawing/2015/06/chart">
            <c:ext xmlns:c16="http://schemas.microsoft.com/office/drawing/2014/chart" uri="{C3380CC4-5D6E-409C-BE32-E72D297353CC}">
              <c16:uniqueId val="{00000001-A806-42DB-B85A-1921AE38E123}"/>
            </c:ext>
          </c:extLst>
        </c:ser>
        <c:ser>
          <c:idx val="8"/>
          <c:order val="1"/>
          <c:tx>
            <c:strRef>
              <c:f>trasferimenti_AP_ministeri!$A$10</c:f>
              <c:strCache>
                <c:ptCount val="1"/>
                <c:pt idx="0">
                  <c:v>ECONOMIA E FINANZE</c:v>
                </c:pt>
              </c:strCache>
            </c:strRef>
          </c:tx>
          <c:spPr>
            <a:solidFill>
              <a:schemeClr val="accent3">
                <a:lumMod val="60000"/>
              </a:schemeClr>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trasferimenti_AP_ministeri!$B$10:$M$10</c:f>
              <c:numCache>
                <c:formatCode>#,##0_ ;\-#,##0\ </c:formatCode>
                <c:ptCount val="12"/>
                <c:pt idx="0">
                  <c:v>115559914823.79001</c:v>
                </c:pt>
                <c:pt idx="1">
                  <c:v>112490949506.98</c:v>
                </c:pt>
                <c:pt idx="2">
                  <c:v>105230520999.53</c:v>
                </c:pt>
                <c:pt idx="3">
                  <c:v>110413431325.87999</c:v>
                </c:pt>
                <c:pt idx="4">
                  <c:v>114641971017.40999</c:v>
                </c:pt>
                <c:pt idx="5">
                  <c:v>115441933772.41</c:v>
                </c:pt>
                <c:pt idx="6">
                  <c:v>112176677611.11002</c:v>
                </c:pt>
                <c:pt idx="7">
                  <c:v>111996443568.70999</c:v>
                </c:pt>
                <c:pt idx="8">
                  <c:v>114442200210.95001</c:v>
                </c:pt>
                <c:pt idx="9">
                  <c:v>131586229505.86</c:v>
                </c:pt>
                <c:pt idx="10">
                  <c:v>128447440826.56001</c:v>
                </c:pt>
                <c:pt idx="11">
                  <c:v>134180121349.71997</c:v>
                </c:pt>
              </c:numCache>
            </c:numRef>
          </c:val>
          <c:extLst xmlns:c16r2="http://schemas.microsoft.com/office/drawing/2015/06/chart">
            <c:ext xmlns:c16="http://schemas.microsoft.com/office/drawing/2014/chart" uri="{C3380CC4-5D6E-409C-BE32-E72D297353CC}">
              <c16:uniqueId val="{00000008-A806-42DB-B85A-1921AE38E123}"/>
            </c:ext>
          </c:extLst>
        </c:ser>
        <c:ser>
          <c:idx val="9"/>
          <c:order val="2"/>
          <c:tx>
            <c:strRef>
              <c:f>trasferimenti_AP_ministeri!$A$11</c:f>
              <c:strCache>
                <c:ptCount val="1"/>
                <c:pt idx="0">
                  <c:v>INTERNO</c:v>
                </c:pt>
              </c:strCache>
            </c:strRef>
          </c:tx>
          <c:spPr>
            <a:solidFill>
              <a:schemeClr val="accent4">
                <a:lumMod val="60000"/>
              </a:schemeClr>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trasferimenti_AP_ministeri!$B$11:$M$11</c:f>
              <c:numCache>
                <c:formatCode>#,##0_ ;\-#,##0\ </c:formatCode>
                <c:ptCount val="12"/>
                <c:pt idx="0">
                  <c:v>15647094596.109997</c:v>
                </c:pt>
                <c:pt idx="1">
                  <c:v>14262855294.940002</c:v>
                </c:pt>
                <c:pt idx="2">
                  <c:v>13792864862.669996</c:v>
                </c:pt>
                <c:pt idx="3">
                  <c:v>9222896206.1699982</c:v>
                </c:pt>
                <c:pt idx="4">
                  <c:v>11359332404.289999</c:v>
                </c:pt>
                <c:pt idx="5">
                  <c:v>11811998849.280005</c:v>
                </c:pt>
                <c:pt idx="6">
                  <c:v>12611749383.35</c:v>
                </c:pt>
                <c:pt idx="7">
                  <c:v>12799789812.67</c:v>
                </c:pt>
                <c:pt idx="8">
                  <c:v>12264138241.669998</c:v>
                </c:pt>
                <c:pt idx="9">
                  <c:v>19978285089.489994</c:v>
                </c:pt>
                <c:pt idx="10">
                  <c:v>17296952190.960007</c:v>
                </c:pt>
                <c:pt idx="11">
                  <c:v>15581441644.959999</c:v>
                </c:pt>
              </c:numCache>
            </c:numRef>
          </c:val>
          <c:extLst xmlns:c16r2="http://schemas.microsoft.com/office/drawing/2015/06/chart">
            <c:ext xmlns:c16="http://schemas.microsoft.com/office/drawing/2014/chart" uri="{C3380CC4-5D6E-409C-BE32-E72D297353CC}">
              <c16:uniqueId val="{00000009-A806-42DB-B85A-1921AE38E123}"/>
            </c:ext>
          </c:extLst>
        </c:ser>
        <c:ser>
          <c:idx val="10"/>
          <c:order val="3"/>
          <c:tx>
            <c:strRef>
              <c:f>trasferimenti_AP_ministeri!$A$12</c:f>
              <c:strCache>
                <c:ptCount val="1"/>
                <c:pt idx="0">
                  <c:v>ISTRUZIONE, UNIVERSITA' E RICERCA</c:v>
                </c:pt>
              </c:strCache>
            </c:strRef>
          </c:tx>
          <c:spPr>
            <a:solidFill>
              <a:schemeClr val="accent5">
                <a:lumMod val="60000"/>
              </a:schemeClr>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trasferimenti_AP_ministeri!$B$12:$M$12</c:f>
              <c:numCache>
                <c:formatCode>#,##0_ ;\-#,##0\ </c:formatCode>
                <c:ptCount val="12"/>
                <c:pt idx="0">
                  <c:v>7760412345.04</c:v>
                </c:pt>
                <c:pt idx="1">
                  <c:v>7782524470.7099991</c:v>
                </c:pt>
                <c:pt idx="2">
                  <c:v>7471936501.3699999</c:v>
                </c:pt>
                <c:pt idx="3">
                  <c:v>7527260609.1399994</c:v>
                </c:pt>
                <c:pt idx="4">
                  <c:v>7221801340.8199997</c:v>
                </c:pt>
                <c:pt idx="5">
                  <c:v>7309419233.0900002</c:v>
                </c:pt>
                <c:pt idx="6">
                  <c:v>7465828008.9800005</c:v>
                </c:pt>
                <c:pt idx="7">
                  <c:v>8346267834.789999</c:v>
                </c:pt>
                <c:pt idx="8">
                  <c:v>8573197659.0100012</c:v>
                </c:pt>
                <c:pt idx="9">
                  <c:v>9201199849.3400021</c:v>
                </c:pt>
              </c:numCache>
            </c:numRef>
          </c:val>
          <c:extLst xmlns:c16r2="http://schemas.microsoft.com/office/drawing/2015/06/chart">
            <c:ext xmlns:c16="http://schemas.microsoft.com/office/drawing/2014/chart" uri="{C3380CC4-5D6E-409C-BE32-E72D297353CC}">
              <c16:uniqueId val="{0000000A-A806-42DB-B85A-1921AE38E123}"/>
            </c:ext>
          </c:extLst>
        </c:ser>
        <c:ser>
          <c:idx val="6"/>
          <c:order val="4"/>
          <c:tx>
            <c:strRef>
              <c:f>trasferimenti_AP_ministeri!$A$8</c:f>
              <c:strCache>
                <c:ptCount val="1"/>
                <c:pt idx="0">
                  <c:v>INFRASTRUTTURE E MOBILITA' SOSTENIBILI</c:v>
                </c:pt>
              </c:strCache>
            </c:strRef>
          </c:tx>
          <c:spPr>
            <a:solidFill>
              <a:schemeClr val="accent1">
                <a:lumMod val="60000"/>
              </a:schemeClr>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trasferimenti_AP_ministeri!$B$8:$M$8</c:f>
              <c:numCache>
                <c:formatCode>#,##0_ ;\-#,##0\ </c:formatCode>
                <c:ptCount val="12"/>
                <c:pt idx="0">
                  <c:v>778164133.28999996</c:v>
                </c:pt>
                <c:pt idx="1">
                  <c:v>678263984.96000004</c:v>
                </c:pt>
                <c:pt idx="2">
                  <c:v>5244621892.829999</c:v>
                </c:pt>
                <c:pt idx="3">
                  <c:v>5248010301.8699999</c:v>
                </c:pt>
                <c:pt idx="4">
                  <c:v>5329104198.0700006</c:v>
                </c:pt>
                <c:pt idx="5">
                  <c:v>5168987953.0199995</c:v>
                </c:pt>
                <c:pt idx="6">
                  <c:v>5023301344.2200003</c:v>
                </c:pt>
                <c:pt idx="7">
                  <c:v>5228936423.6700001</c:v>
                </c:pt>
                <c:pt idx="8">
                  <c:v>5076482920</c:v>
                </c:pt>
                <c:pt idx="9">
                  <c:v>6370166442.4499998</c:v>
                </c:pt>
                <c:pt idx="10">
                  <c:v>7625834930.9499998</c:v>
                </c:pt>
                <c:pt idx="11">
                  <c:v>6085323623.2700014</c:v>
                </c:pt>
              </c:numCache>
            </c:numRef>
          </c:val>
          <c:extLst xmlns:c16r2="http://schemas.microsoft.com/office/drawing/2015/06/chart">
            <c:ext xmlns:c16="http://schemas.microsoft.com/office/drawing/2014/chart" uri="{C3380CC4-5D6E-409C-BE32-E72D297353CC}">
              <c16:uniqueId val="{00000006-A806-42DB-B85A-1921AE38E123}"/>
            </c:ext>
          </c:extLst>
        </c:ser>
        <c:ser>
          <c:idx val="4"/>
          <c:order val="5"/>
          <c:tx>
            <c:strRef>
              <c:f>trasferimenti_AP_ministeri!$A$6</c:f>
              <c:strCache>
                <c:ptCount val="1"/>
                <c:pt idx="0">
                  <c:v>SALUTE</c:v>
                </c:pt>
              </c:strCache>
            </c:strRef>
          </c:tx>
          <c:spPr>
            <a:solidFill>
              <a:schemeClr val="accent5"/>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trasferimenti_AP_ministeri!$B$6:$M$6</c:f>
              <c:numCache>
                <c:formatCode>#,##0_ ;\-#,##0\ </c:formatCode>
                <c:ptCount val="12"/>
                <c:pt idx="0">
                  <c:v>511717477.27999985</c:v>
                </c:pt>
                <c:pt idx="1">
                  <c:v>482803818.18000001</c:v>
                </c:pt>
                <c:pt idx="2">
                  <c:v>461089931.07999998</c:v>
                </c:pt>
                <c:pt idx="3">
                  <c:v>451297526.32000005</c:v>
                </c:pt>
                <c:pt idx="4">
                  <c:v>934912690.99000001</c:v>
                </c:pt>
                <c:pt idx="5">
                  <c:v>975067531.35000002</c:v>
                </c:pt>
                <c:pt idx="6">
                  <c:v>1608498778.7799997</c:v>
                </c:pt>
                <c:pt idx="7">
                  <c:v>1648054029.9100001</c:v>
                </c:pt>
                <c:pt idx="8">
                  <c:v>657985791.82000017</c:v>
                </c:pt>
                <c:pt idx="9">
                  <c:v>726168254.69000006</c:v>
                </c:pt>
                <c:pt idx="10">
                  <c:v>971775981.87</c:v>
                </c:pt>
                <c:pt idx="11">
                  <c:v>1037202081.36</c:v>
                </c:pt>
              </c:numCache>
            </c:numRef>
          </c:val>
          <c:extLst xmlns:c16r2="http://schemas.microsoft.com/office/drawing/2015/06/chart">
            <c:ext xmlns:c16="http://schemas.microsoft.com/office/drawing/2014/chart" uri="{C3380CC4-5D6E-409C-BE32-E72D297353CC}">
              <c16:uniqueId val="{00000004-A806-42DB-B85A-1921AE38E123}"/>
            </c:ext>
          </c:extLst>
        </c:ser>
        <c:ser>
          <c:idx val="0"/>
          <c:order val="6"/>
          <c:tx>
            <c:strRef>
              <c:f>trasferimenti_AP_ministeri!$A$2</c:f>
              <c:strCache>
                <c:ptCount val="1"/>
                <c:pt idx="0">
                  <c:v>AFFARI ESTERI E COOPERAZIONE INTERNAZIONALE</c:v>
                </c:pt>
              </c:strCache>
            </c:strRef>
          </c:tx>
          <c:spPr>
            <a:solidFill>
              <a:schemeClr val="accent1"/>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trasferimenti_AP_ministeri!$B$2:$M$2</c:f>
              <c:numCache>
                <c:formatCode>#,##0_ ;\-#,##0\ </c:formatCode>
                <c:ptCount val="12"/>
                <c:pt idx="0">
                  <c:v>17173416.369999997</c:v>
                </c:pt>
                <c:pt idx="1">
                  <c:v>16223182.189999999</c:v>
                </c:pt>
                <c:pt idx="2">
                  <c:v>17700481</c:v>
                </c:pt>
                <c:pt idx="3">
                  <c:v>17265022.09</c:v>
                </c:pt>
                <c:pt idx="4">
                  <c:v>18006171</c:v>
                </c:pt>
                <c:pt idx="5">
                  <c:v>470065832.21000004</c:v>
                </c:pt>
                <c:pt idx="6">
                  <c:v>575554287.76000011</c:v>
                </c:pt>
                <c:pt idx="7">
                  <c:v>618098607.78999996</c:v>
                </c:pt>
                <c:pt idx="8">
                  <c:v>542153325.3599999</c:v>
                </c:pt>
                <c:pt idx="9">
                  <c:v>825382033.71999991</c:v>
                </c:pt>
                <c:pt idx="10">
                  <c:v>921749173.94999993</c:v>
                </c:pt>
                <c:pt idx="11">
                  <c:v>1272055063.9499998</c:v>
                </c:pt>
              </c:numCache>
            </c:numRef>
          </c:val>
          <c:extLst xmlns:c16r2="http://schemas.microsoft.com/office/drawing/2015/06/chart">
            <c:ext xmlns:c16="http://schemas.microsoft.com/office/drawing/2014/chart" uri="{C3380CC4-5D6E-409C-BE32-E72D297353CC}">
              <c16:uniqueId val="{00000000-A806-42DB-B85A-1921AE38E123}"/>
            </c:ext>
          </c:extLst>
        </c:ser>
        <c:ser>
          <c:idx val="12"/>
          <c:order val="7"/>
          <c:tx>
            <c:strRef>
              <c:f>trasferimenti_AP_ministeri!$A$16</c:f>
              <c:strCache>
                <c:ptCount val="1"/>
                <c:pt idx="0">
                  <c:v>BENI E ATTIVITA' CULTURALI</c:v>
                </c:pt>
              </c:strCache>
            </c:strRef>
          </c:tx>
          <c:spPr>
            <a:solidFill>
              <a:schemeClr val="accent1">
                <a:lumMod val="80000"/>
                <a:lumOff val="20000"/>
              </a:schemeClr>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trasferimenti_AP_ministeri!$B$16:$M$16</c:f>
              <c:numCache>
                <c:formatCode>#,##0_ ;\-#,##0\ </c:formatCode>
                <c:ptCount val="12"/>
                <c:pt idx="0">
                  <c:v>317780835.73000002</c:v>
                </c:pt>
                <c:pt idx="1">
                  <c:v>304758652.37</c:v>
                </c:pt>
                <c:pt idx="2">
                  <c:v>297325390</c:v>
                </c:pt>
                <c:pt idx="3">
                  <c:v>340962859.24000001</c:v>
                </c:pt>
                <c:pt idx="4">
                  <c:v>333225051.20999998</c:v>
                </c:pt>
                <c:pt idx="5">
                  <c:v>349722117.66999996</c:v>
                </c:pt>
                <c:pt idx="6">
                  <c:v>384394417.38999999</c:v>
                </c:pt>
                <c:pt idx="7">
                  <c:v>388259054.30000001</c:v>
                </c:pt>
                <c:pt idx="8">
                  <c:v>333889898.56</c:v>
                </c:pt>
                <c:pt idx="9">
                  <c:v>374275224.88999999</c:v>
                </c:pt>
              </c:numCache>
            </c:numRef>
          </c:val>
          <c:extLst xmlns:c16r2="http://schemas.microsoft.com/office/drawing/2015/06/chart">
            <c:ext xmlns:c16="http://schemas.microsoft.com/office/drawing/2014/chart" uri="{C3380CC4-5D6E-409C-BE32-E72D297353CC}">
              <c16:uniqueId val="{0000000C-A806-42DB-B85A-1921AE38E123}"/>
            </c:ext>
          </c:extLst>
        </c:ser>
        <c:ser>
          <c:idx val="7"/>
          <c:order val="8"/>
          <c:tx>
            <c:strRef>
              <c:f>trasferimenti_AP_ministeri!$A$9</c:f>
              <c:strCache>
                <c:ptCount val="1"/>
                <c:pt idx="0">
                  <c:v>POLITICHE AGRICOLE ALIMENTARI E FORESTALI</c:v>
                </c:pt>
              </c:strCache>
            </c:strRef>
          </c:tx>
          <c:spPr>
            <a:solidFill>
              <a:schemeClr val="accent2">
                <a:lumMod val="60000"/>
              </a:schemeClr>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trasferimenti_AP_ministeri!$B$9:$M$9</c:f>
              <c:numCache>
                <c:formatCode>#,##0_ ;\-#,##0\ </c:formatCode>
                <c:ptCount val="12"/>
                <c:pt idx="0">
                  <c:v>296695190</c:v>
                </c:pt>
                <c:pt idx="1">
                  <c:v>294637932.49000001</c:v>
                </c:pt>
                <c:pt idx="2">
                  <c:v>147066578.29999998</c:v>
                </c:pt>
                <c:pt idx="3">
                  <c:v>152720365.26000002</c:v>
                </c:pt>
                <c:pt idx="4">
                  <c:v>145286918.23000002</c:v>
                </c:pt>
                <c:pt idx="5">
                  <c:v>134749236.64000002</c:v>
                </c:pt>
                <c:pt idx="6">
                  <c:v>296339957.65000004</c:v>
                </c:pt>
                <c:pt idx="7">
                  <c:v>302465360.55000001</c:v>
                </c:pt>
                <c:pt idx="8">
                  <c:v>333236312.51999998</c:v>
                </c:pt>
                <c:pt idx="9">
                  <c:v>358844844.70999998</c:v>
                </c:pt>
                <c:pt idx="10">
                  <c:v>368747390.32000005</c:v>
                </c:pt>
                <c:pt idx="11">
                  <c:v>324603456.51999998</c:v>
                </c:pt>
              </c:numCache>
            </c:numRef>
          </c:val>
          <c:extLst xmlns:c16r2="http://schemas.microsoft.com/office/drawing/2015/06/chart">
            <c:ext xmlns:c16="http://schemas.microsoft.com/office/drawing/2014/chart" uri="{C3380CC4-5D6E-409C-BE32-E72D297353CC}">
              <c16:uniqueId val="{00000007-A806-42DB-B85A-1921AE38E123}"/>
            </c:ext>
          </c:extLst>
        </c:ser>
        <c:ser>
          <c:idx val="11"/>
          <c:order val="9"/>
          <c:tx>
            <c:strRef>
              <c:f>trasferimenti_AP_ministeri!$A$15</c:f>
              <c:strCache>
                <c:ptCount val="1"/>
                <c:pt idx="0">
                  <c:v>SVILUPPO ECONOMICO</c:v>
                </c:pt>
              </c:strCache>
            </c:strRef>
          </c:tx>
          <c:spPr>
            <a:solidFill>
              <a:schemeClr val="accent6">
                <a:lumMod val="60000"/>
              </a:schemeClr>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trasferimenti_AP_ministeri!$B$15:$M$15</c:f>
              <c:numCache>
                <c:formatCode>#,##0_ ;\-#,##0\ </c:formatCode>
                <c:ptCount val="12"/>
                <c:pt idx="0">
                  <c:v>122938274.56</c:v>
                </c:pt>
                <c:pt idx="1">
                  <c:v>119718713</c:v>
                </c:pt>
                <c:pt idx="2">
                  <c:v>96159365.409999996</c:v>
                </c:pt>
                <c:pt idx="3">
                  <c:v>127429341.82000001</c:v>
                </c:pt>
                <c:pt idx="4">
                  <c:v>287056145.32999998</c:v>
                </c:pt>
                <c:pt idx="5">
                  <c:v>175676162.49000001</c:v>
                </c:pt>
                <c:pt idx="6">
                  <c:v>271842477.15999997</c:v>
                </c:pt>
                <c:pt idx="7">
                  <c:v>248434570.28999999</c:v>
                </c:pt>
                <c:pt idx="8">
                  <c:v>194394086.30000001</c:v>
                </c:pt>
                <c:pt idx="9">
                  <c:v>134831721.12</c:v>
                </c:pt>
                <c:pt idx="10">
                  <c:v>164239279.19</c:v>
                </c:pt>
                <c:pt idx="11">
                  <c:v>148569613.13</c:v>
                </c:pt>
              </c:numCache>
            </c:numRef>
          </c:val>
          <c:extLst xmlns:c16r2="http://schemas.microsoft.com/office/drawing/2015/06/chart">
            <c:ext xmlns:c16="http://schemas.microsoft.com/office/drawing/2014/chart" uri="{C3380CC4-5D6E-409C-BE32-E72D297353CC}">
              <c16:uniqueId val="{0000000B-A806-42DB-B85A-1921AE38E123}"/>
            </c:ext>
          </c:extLst>
        </c:ser>
        <c:ser>
          <c:idx val="5"/>
          <c:order val="10"/>
          <c:tx>
            <c:strRef>
              <c:f>trasferimenti_AP_ministeri!$A$7</c:f>
              <c:strCache>
                <c:ptCount val="1"/>
                <c:pt idx="0">
                  <c:v>TRANSIZIONE ECOLOGICA</c:v>
                </c:pt>
              </c:strCache>
            </c:strRef>
          </c:tx>
          <c:spPr>
            <a:solidFill>
              <a:schemeClr val="accent6"/>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trasferimenti_AP_ministeri!$B$7:$M$7</c:f>
              <c:numCache>
                <c:formatCode>#,##0_ ;\-#,##0\ </c:formatCode>
                <c:ptCount val="12"/>
                <c:pt idx="0">
                  <c:v>139650429.55000001</c:v>
                </c:pt>
                <c:pt idx="1">
                  <c:v>138384639.96000001</c:v>
                </c:pt>
                <c:pt idx="2">
                  <c:v>141090301.23000002</c:v>
                </c:pt>
                <c:pt idx="3">
                  <c:v>154977165.65000001</c:v>
                </c:pt>
                <c:pt idx="4">
                  <c:v>170871852.61999997</c:v>
                </c:pt>
                <c:pt idx="5">
                  <c:v>184620380.62</c:v>
                </c:pt>
                <c:pt idx="6">
                  <c:v>139130626.59</c:v>
                </c:pt>
                <c:pt idx="7">
                  <c:v>154031881.28999999</c:v>
                </c:pt>
                <c:pt idx="8">
                  <c:v>162416667.96000001</c:v>
                </c:pt>
                <c:pt idx="9">
                  <c:v>186198311.12</c:v>
                </c:pt>
                <c:pt idx="10">
                  <c:v>3459087748.0399995</c:v>
                </c:pt>
                <c:pt idx="11">
                  <c:v>14739942051.98</c:v>
                </c:pt>
              </c:numCache>
            </c:numRef>
          </c:val>
          <c:extLst xmlns:c16r2="http://schemas.microsoft.com/office/drawing/2015/06/chart">
            <c:ext xmlns:c16="http://schemas.microsoft.com/office/drawing/2014/chart" uri="{C3380CC4-5D6E-409C-BE32-E72D297353CC}">
              <c16:uniqueId val="{00000005-A806-42DB-B85A-1921AE38E123}"/>
            </c:ext>
          </c:extLst>
        </c:ser>
        <c:ser>
          <c:idx val="2"/>
          <c:order val="11"/>
          <c:tx>
            <c:strRef>
              <c:f>trasferimenti_AP_ministeri!$A$4</c:f>
              <c:strCache>
                <c:ptCount val="1"/>
                <c:pt idx="0">
                  <c:v>DIFESA</c:v>
                </c:pt>
              </c:strCache>
            </c:strRef>
          </c:tx>
          <c:spPr>
            <a:solidFill>
              <a:schemeClr val="accent3"/>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trasferimenti_AP_ministeri!$B$4:$M$4</c:f>
              <c:numCache>
                <c:formatCode>#,##0_ ;\-#,##0\ </c:formatCode>
                <c:ptCount val="12"/>
                <c:pt idx="0">
                  <c:v>66843705.359999999</c:v>
                </c:pt>
                <c:pt idx="1">
                  <c:v>47425855.799999997</c:v>
                </c:pt>
                <c:pt idx="2">
                  <c:v>44616495.75</c:v>
                </c:pt>
                <c:pt idx="3">
                  <c:v>41745598.629999995</c:v>
                </c:pt>
                <c:pt idx="4">
                  <c:v>61586757.599999994</c:v>
                </c:pt>
                <c:pt idx="5">
                  <c:v>47427865.560000002</c:v>
                </c:pt>
                <c:pt idx="6">
                  <c:v>48748469.789999999</c:v>
                </c:pt>
                <c:pt idx="7">
                  <c:v>101495469.71000001</c:v>
                </c:pt>
                <c:pt idx="8">
                  <c:v>83088554.570000008</c:v>
                </c:pt>
                <c:pt idx="9">
                  <c:v>54905192.849999994</c:v>
                </c:pt>
                <c:pt idx="10">
                  <c:v>37943988.57</c:v>
                </c:pt>
                <c:pt idx="11">
                  <c:v>42834645.069999993</c:v>
                </c:pt>
              </c:numCache>
            </c:numRef>
          </c:val>
          <c:extLst xmlns:c16r2="http://schemas.microsoft.com/office/drawing/2015/06/chart">
            <c:ext xmlns:c16="http://schemas.microsoft.com/office/drawing/2014/chart" uri="{C3380CC4-5D6E-409C-BE32-E72D297353CC}">
              <c16:uniqueId val="{00000002-A806-42DB-B85A-1921AE38E123}"/>
            </c:ext>
          </c:extLst>
        </c:ser>
        <c:ser>
          <c:idx val="3"/>
          <c:order val="12"/>
          <c:tx>
            <c:strRef>
              <c:f>trasferimenti_AP_ministeri!$A$5</c:f>
              <c:strCache>
                <c:ptCount val="1"/>
                <c:pt idx="0">
                  <c:v>GIUSTIZIA</c:v>
                </c:pt>
              </c:strCache>
            </c:strRef>
          </c:tx>
          <c:spPr>
            <a:solidFill>
              <a:schemeClr val="accent4"/>
            </a:solidFill>
            <a:ln>
              <a:noFill/>
            </a:ln>
            <a:effectLst/>
          </c:spPr>
          <c:invertIfNegative val="0"/>
          <c:cat>
            <c:numRef>
              <c:f>trasferimenti_AP_ministeri!$B$1:$M$1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trasferimenti_AP_ministeri!$B$5:$M$5</c:f>
              <c:numCache>
                <c:formatCode>#,##0_ ;\-#,##0\ </c:formatCode>
                <c:ptCount val="12"/>
                <c:pt idx="0">
                  <c:v>302091567</c:v>
                </c:pt>
                <c:pt idx="1">
                  <c:v>171720129</c:v>
                </c:pt>
                <c:pt idx="2">
                  <c:v>77400115</c:v>
                </c:pt>
                <c:pt idx="3">
                  <c:v>111218594</c:v>
                </c:pt>
                <c:pt idx="4">
                  <c:v>132891992</c:v>
                </c:pt>
                <c:pt idx="5">
                  <c:v>88386138</c:v>
                </c:pt>
                <c:pt idx="6">
                  <c:v>37504250.25</c:v>
                </c:pt>
                <c:pt idx="7">
                  <c:v>55216406.200000003</c:v>
                </c:pt>
                <c:pt idx="8">
                  <c:v>20632054.609999999</c:v>
                </c:pt>
                <c:pt idx="9">
                  <c:v>22697312.899999999</c:v>
                </c:pt>
                <c:pt idx="10">
                  <c:v>110101247.08000001</c:v>
                </c:pt>
                <c:pt idx="11">
                  <c:v>69860464.579999998</c:v>
                </c:pt>
              </c:numCache>
            </c:numRef>
          </c:val>
          <c:extLst xmlns:c16r2="http://schemas.microsoft.com/office/drawing/2015/06/chart">
            <c:ext xmlns:c16="http://schemas.microsoft.com/office/drawing/2014/chart" uri="{C3380CC4-5D6E-409C-BE32-E72D297353CC}">
              <c16:uniqueId val="{00000003-A806-42DB-B85A-1921AE38E123}"/>
            </c:ext>
          </c:extLst>
        </c:ser>
        <c:dLbls>
          <c:showLegendKey val="0"/>
          <c:showVal val="0"/>
          <c:showCatName val="0"/>
          <c:showSerName val="0"/>
          <c:showPercent val="0"/>
          <c:showBubbleSize val="0"/>
        </c:dLbls>
        <c:gapWidth val="150"/>
        <c:overlap val="100"/>
        <c:axId val="414183472"/>
        <c:axId val="414189456"/>
      </c:barChart>
      <c:catAx>
        <c:axId val="414183472"/>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414189456"/>
        <c:crosses val="autoZero"/>
        <c:auto val="1"/>
        <c:lblAlgn val="ctr"/>
        <c:lblOffset val="100"/>
        <c:noMultiLvlLbl val="0"/>
      </c:catAx>
      <c:valAx>
        <c:axId val="414189456"/>
        <c:scaling>
          <c:orientation val="minMax"/>
          <c:max val="350000000000"/>
          <c:min val="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414183472"/>
        <c:crosses val="autoZero"/>
        <c:crossBetween val="between"/>
      </c:valAx>
      <c:spPr>
        <a:noFill/>
        <a:ln>
          <a:noFill/>
        </a:ln>
        <a:effectLst/>
      </c:spPr>
    </c:plotArea>
    <c:legend>
      <c:legendPos val="b"/>
      <c:layout>
        <c:manualLayout>
          <c:xMode val="edge"/>
          <c:yMode val="edge"/>
          <c:x val="2.7763521293358403E-2"/>
          <c:y val="0.88369417683860685"/>
          <c:w val="0.94196767143354165"/>
          <c:h val="9.55803670042710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13738643520031"/>
          <c:y val="4.0293040293040303E-2"/>
          <c:w val="0.81565586636502263"/>
          <c:h val="0.8898410775576161"/>
        </c:manualLayout>
      </c:layout>
      <c:barChart>
        <c:barDir val="col"/>
        <c:grouping val="stacked"/>
        <c:varyColors val="0"/>
        <c:ser>
          <c:idx val="0"/>
          <c:order val="0"/>
          <c:tx>
            <c:strRef>
              <c:f>Residui_passivi!$B$1</c:f>
              <c:strCache>
                <c:ptCount val="1"/>
                <c:pt idx="0">
                  <c:v>Spese correnti</c:v>
                </c:pt>
              </c:strCache>
            </c:strRef>
          </c:tx>
          <c:spPr>
            <a:solidFill>
              <a:schemeClr val="accent1">
                <a:lumMod val="75000"/>
              </a:schemeClr>
            </a:solidFill>
            <a:ln>
              <a:noFill/>
            </a:ln>
            <a:effectLst/>
          </c:spPr>
          <c:invertIfNegative val="0"/>
          <c:cat>
            <c:numRef>
              <c:f>Residui_passivi!$A$2:$A$16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Residui_passivi!$B$2:$B$16</c:f>
              <c:numCache>
                <c:formatCode>#,##0</c:formatCode>
                <c:ptCount val="15"/>
                <c:pt idx="0">
                  <c:v>42893953000</c:v>
                </c:pt>
                <c:pt idx="1">
                  <c:v>50059217000</c:v>
                </c:pt>
                <c:pt idx="2" formatCode="#,##0_ ;\-#,##0\ ">
                  <c:v>65621000000</c:v>
                </c:pt>
                <c:pt idx="3" formatCode="#,##0_ ;\-#,##0\ ">
                  <c:v>57583816390.879959</c:v>
                </c:pt>
                <c:pt idx="4" formatCode="#,##0_ ;\-#,##0\ ">
                  <c:v>46058542143.349915</c:v>
                </c:pt>
                <c:pt idx="5" formatCode="#,##0_ ;\-#,##0\ ">
                  <c:v>51042043323.310005</c:v>
                </c:pt>
                <c:pt idx="6" formatCode="#,##0_ ;\-#,##0\ ">
                  <c:v>66601643726.179893</c:v>
                </c:pt>
                <c:pt idx="7" formatCode="#,##0_ ;\-#,##0\ ">
                  <c:v>73736463947.240005</c:v>
                </c:pt>
                <c:pt idx="8" formatCode="#,##0_ ;\-#,##0\ ">
                  <c:v>92316792259.880035</c:v>
                </c:pt>
                <c:pt idx="9" formatCode="#,##0_ ;\-#,##0\ ">
                  <c:v>87211420097.460403</c:v>
                </c:pt>
                <c:pt idx="10" formatCode="#,##0_ ;\-#,##0\ ">
                  <c:v>82319023262.389832</c:v>
                </c:pt>
                <c:pt idx="11" formatCode="#,##0_ ;\-#,##0\ ">
                  <c:v>45529016908.879974</c:v>
                </c:pt>
                <c:pt idx="12" formatCode="#,##0_ ;\-#,##0\ ">
                  <c:v>58960256673.410011</c:v>
                </c:pt>
                <c:pt idx="13" formatCode="#,##0_ ;\-#,##0\ ">
                  <c:v>47224944366.589996</c:v>
                </c:pt>
                <c:pt idx="14" formatCode="#,##0_ ;\-#,##0\ ">
                  <c:v>50464929232.290009</c:v>
                </c:pt>
              </c:numCache>
            </c:numRef>
          </c:val>
          <c:extLst xmlns:c16r2="http://schemas.microsoft.com/office/drawing/2015/06/chart">
            <c:ext xmlns:c16="http://schemas.microsoft.com/office/drawing/2014/chart" uri="{C3380CC4-5D6E-409C-BE32-E72D297353CC}">
              <c16:uniqueId val="{00000000-AECA-4681-A2B5-3ECB28A1E744}"/>
            </c:ext>
          </c:extLst>
        </c:ser>
        <c:ser>
          <c:idx val="1"/>
          <c:order val="1"/>
          <c:tx>
            <c:strRef>
              <c:f>Residui_passivi!$C$1</c:f>
              <c:strCache>
                <c:ptCount val="1"/>
                <c:pt idx="0">
                  <c:v>Spese c/capitale</c:v>
                </c:pt>
              </c:strCache>
            </c:strRef>
          </c:tx>
          <c:spPr>
            <a:solidFill>
              <a:schemeClr val="accent1">
                <a:lumMod val="60000"/>
                <a:lumOff val="40000"/>
              </a:schemeClr>
            </a:solidFill>
            <a:ln>
              <a:noFill/>
            </a:ln>
            <a:effectLst/>
          </c:spPr>
          <c:invertIfNegative val="0"/>
          <c:cat>
            <c:numRef>
              <c:f>Residui_passivi!$A$2:$A$16</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Residui_passivi!$C$2:$C$16</c:f>
              <c:numCache>
                <c:formatCode>#,##0</c:formatCode>
                <c:ptCount val="15"/>
                <c:pt idx="0">
                  <c:v>46442360000</c:v>
                </c:pt>
                <c:pt idx="1">
                  <c:v>45866639000</c:v>
                </c:pt>
                <c:pt idx="2" formatCode="#,##0_ ;\-#,##0\ ">
                  <c:v>42582000000</c:v>
                </c:pt>
                <c:pt idx="3" formatCode="#,##0_ ;\-#,##0\ ">
                  <c:v>35380027229.729996</c:v>
                </c:pt>
                <c:pt idx="4" formatCode="#,##0_ ;\-#,##0\ ">
                  <c:v>27288631413.080036</c:v>
                </c:pt>
                <c:pt idx="5" formatCode="#,##0_ ;\-#,##0\ ">
                  <c:v>32608325232.850056</c:v>
                </c:pt>
                <c:pt idx="6" formatCode="#,##0_ ;\-#,##0\ ">
                  <c:v>46189902501.640022</c:v>
                </c:pt>
                <c:pt idx="7" formatCode="#,##0_ ;\-#,##0\ ">
                  <c:v>35954785504.86998</c:v>
                </c:pt>
                <c:pt idx="8" formatCode="#,##0_ ;\-#,##0\ ">
                  <c:v>41756911077.55999</c:v>
                </c:pt>
                <c:pt idx="9" formatCode="#,##0_ ;\-#,##0\ ">
                  <c:v>50218793198.989975</c:v>
                </c:pt>
                <c:pt idx="10" formatCode="#,##0_ ;\-#,##0\ ">
                  <c:v>57536065822.900047</c:v>
                </c:pt>
                <c:pt idx="11" formatCode="#,##0_ ;\-#,##0\ ">
                  <c:v>67732785328.950012</c:v>
                </c:pt>
                <c:pt idx="12" formatCode="#,##0_ ;\-#,##0\ ">
                  <c:v>137241913804.87996</c:v>
                </c:pt>
                <c:pt idx="13" formatCode="#,##0_ ;\-#,##0\ ">
                  <c:v>140832277706.97</c:v>
                </c:pt>
                <c:pt idx="14" formatCode="#,##0_ ;\-#,##0\ ">
                  <c:v>142137132222.70001</c:v>
                </c:pt>
              </c:numCache>
            </c:numRef>
          </c:val>
          <c:extLst xmlns:c16r2="http://schemas.microsoft.com/office/drawing/2015/06/chart">
            <c:ext xmlns:c16="http://schemas.microsoft.com/office/drawing/2014/chart" uri="{C3380CC4-5D6E-409C-BE32-E72D297353CC}">
              <c16:uniqueId val="{00000001-AECA-4681-A2B5-3ECB28A1E744}"/>
            </c:ext>
          </c:extLst>
        </c:ser>
        <c:dLbls>
          <c:showLegendKey val="0"/>
          <c:showVal val="0"/>
          <c:showCatName val="0"/>
          <c:showSerName val="0"/>
          <c:showPercent val="0"/>
          <c:showBubbleSize val="0"/>
        </c:dLbls>
        <c:gapWidth val="150"/>
        <c:overlap val="100"/>
        <c:axId val="413058000"/>
        <c:axId val="413052016"/>
      </c:barChart>
      <c:catAx>
        <c:axId val="4130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413052016"/>
        <c:crosses val="autoZero"/>
        <c:auto val="1"/>
        <c:lblAlgn val="ctr"/>
        <c:lblOffset val="100"/>
        <c:noMultiLvlLbl val="0"/>
      </c:catAx>
      <c:valAx>
        <c:axId val="413052016"/>
        <c:scaling>
          <c:orientation val="minMax"/>
          <c:max val="2000000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413058000"/>
        <c:crosses val="autoZero"/>
        <c:crossBetween val="between"/>
      </c:valAx>
      <c:spPr>
        <a:noFill/>
        <a:ln>
          <a:noFill/>
        </a:ln>
        <a:effectLst/>
      </c:spPr>
    </c:plotArea>
    <c:legend>
      <c:legendPos val="b"/>
      <c:layout>
        <c:manualLayout>
          <c:xMode val="edge"/>
          <c:yMode val="edge"/>
          <c:x val="0.37757776378322438"/>
          <c:y val="3.3424475786680514E-2"/>
          <c:w val="0.27603653343358026"/>
          <c:h val="0.1520276311614907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sz="1200"/>
      </a:pPr>
      <a:endParaRPr lang="it-IT"/>
    </a:p>
  </c:txPr>
  <c:printSettings>
    <c:headerFooter/>
    <c:pageMargins b="0.75000000000000311" l="0.70000000000000062" r="0.70000000000000062" t="0.750000000000003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'interessi_conti tesoreria'!$C$1</c:f>
              <c:strCache>
                <c:ptCount val="1"/>
                <c:pt idx="0">
                  <c:v>Interessi passivi sui conti di tesoreria</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'interessi_conti tesoreria'!$A$2:$A$13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'interessi_conti tesoreria'!$C$2:$C$13</c:f>
              <c:numCache>
                <c:formatCode>#,##0.00</c:formatCode>
                <c:ptCount val="12"/>
                <c:pt idx="0">
                  <c:v>2684.78730722</c:v>
                </c:pt>
                <c:pt idx="1">
                  <c:v>3000</c:v>
                </c:pt>
                <c:pt idx="2">
                  <c:v>5550</c:v>
                </c:pt>
                <c:pt idx="3">
                  <c:v>2919.4315334099997</c:v>
                </c:pt>
                <c:pt idx="4">
                  <c:v>1181.1556219300001</c:v>
                </c:pt>
                <c:pt idx="5">
                  <c:v>1292.42921172</c:v>
                </c:pt>
                <c:pt idx="6">
                  <c:v>2194.7875739899996</c:v>
                </c:pt>
                <c:pt idx="7">
                  <c:v>2593.7326494099998</c:v>
                </c:pt>
                <c:pt idx="8">
                  <c:v>3337.1158227399997</c:v>
                </c:pt>
                <c:pt idx="9">
                  <c:v>2236.7294600500004</c:v>
                </c:pt>
                <c:pt idx="10">
                  <c:v>3132.5789655799999</c:v>
                </c:pt>
                <c:pt idx="11">
                  <c:v>2977.59340574</c:v>
                </c:pt>
              </c:numCache>
            </c:numRef>
          </c:val>
          <c:extLst xmlns:c16r2="http://schemas.microsoft.com/office/drawing/2015/06/chart">
            <c:ext xmlns:c16="http://schemas.microsoft.com/office/drawing/2014/chart" uri="{C3380CC4-5D6E-409C-BE32-E72D297353CC}">
              <c16:uniqueId val="{00000000-3CC2-42B8-9D51-1EE951D1ECB7}"/>
            </c:ext>
          </c:extLst>
        </c:ser>
        <c:dLbls>
          <c:showLegendKey val="0"/>
          <c:showVal val="0"/>
          <c:showCatName val="0"/>
          <c:showSerName val="0"/>
          <c:showPercent val="0"/>
          <c:showBubbleSize val="0"/>
        </c:dLbls>
        <c:gapWidth val="219"/>
        <c:overlap val="-27"/>
        <c:axId val="679175824"/>
        <c:axId val="679168208"/>
      </c:barChart>
      <c:catAx>
        <c:axId val="67917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679168208"/>
        <c:crosses val="autoZero"/>
        <c:auto val="1"/>
        <c:lblAlgn val="ctr"/>
        <c:lblOffset val="100"/>
        <c:noMultiLvlLbl val="0"/>
      </c:catAx>
      <c:valAx>
        <c:axId val="679168208"/>
        <c:scaling>
          <c:orientation val="minMax"/>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791758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56655031523246E-2"/>
          <c:y val="3.1609202554349729E-2"/>
          <c:w val="0.88944300132586518"/>
          <c:h val="0.80115300053240113"/>
        </c:manualLayout>
      </c:layout>
      <c:barChart>
        <c:barDir val="col"/>
        <c:grouping val="stacked"/>
        <c:varyColors val="0"/>
        <c:ser>
          <c:idx val="0"/>
          <c:order val="0"/>
          <c:tx>
            <c:strRef>
              <c:f>accertamenti!$A$2</c:f>
              <c:strCache>
                <c:ptCount val="1"/>
                <c:pt idx="0">
                  <c:v>TITOLO I - ENTRATE TRIBUTARIE</c:v>
                </c:pt>
              </c:strCache>
            </c:strRef>
          </c:tx>
          <c:spPr>
            <a:solidFill>
              <a:schemeClr val="accent1"/>
            </a:solidFill>
            <a:ln>
              <a:noFill/>
            </a:ln>
            <a:effectLst/>
          </c:spPr>
          <c:invertIfNegative val="0"/>
          <c:cat>
            <c:numRef>
              <c:f>accertamenti!$B$1:$U$1</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accertamenti!$B$2:$U$2</c:f>
              <c:numCache>
                <c:formatCode>#,##0_ ;\-#,##0\ </c:formatCode>
                <c:ptCount val="20"/>
                <c:pt idx="0">
                  <c:v>367408</c:v>
                </c:pt>
                <c:pt idx="1">
                  <c:v>380062</c:v>
                </c:pt>
                <c:pt idx="2">
                  <c:v>377854</c:v>
                </c:pt>
                <c:pt idx="3">
                  <c:v>429363</c:v>
                </c:pt>
                <c:pt idx="4">
                  <c:v>444168</c:v>
                </c:pt>
                <c:pt idx="5">
                  <c:v>446165</c:v>
                </c:pt>
                <c:pt idx="6">
                  <c:v>439017</c:v>
                </c:pt>
                <c:pt idx="7">
                  <c:v>441614</c:v>
                </c:pt>
                <c:pt idx="8">
                  <c:v>452731.04415486002</c:v>
                </c:pt>
                <c:pt idx="9">
                  <c:v>463768.61960082996</c:v>
                </c:pt>
                <c:pt idx="10">
                  <c:v>464884.40144703002</c:v>
                </c:pt>
                <c:pt idx="11">
                  <c:v>460253.42433411011</c:v>
                </c:pt>
                <c:pt idx="12">
                  <c:v>477177.74918314989</c:v>
                </c:pt>
                <c:pt idx="13">
                  <c:v>488794.68698493013</c:v>
                </c:pt>
                <c:pt idx="14">
                  <c:v>491417.59836878988</c:v>
                </c:pt>
                <c:pt idx="15">
                  <c:v>501300.35181326006</c:v>
                </c:pt>
                <c:pt idx="16">
                  <c:v>513989.74893957016</c:v>
                </c:pt>
                <c:pt idx="17">
                  <c:v>480774.44481276005</c:v>
                </c:pt>
                <c:pt idx="18">
                  <c:v>523789.72696100007</c:v>
                </c:pt>
                <c:pt idx="19">
                  <c:v>578740.8642358405</c:v>
                </c:pt>
              </c:numCache>
            </c:numRef>
          </c:val>
          <c:extLst xmlns:c16r2="http://schemas.microsoft.com/office/drawing/2015/06/chart">
            <c:ext xmlns:c16="http://schemas.microsoft.com/office/drawing/2014/chart" uri="{C3380CC4-5D6E-409C-BE32-E72D297353CC}">
              <c16:uniqueId val="{00000000-E51C-4325-82D0-1F306F5719EC}"/>
            </c:ext>
          </c:extLst>
        </c:ser>
        <c:ser>
          <c:idx val="1"/>
          <c:order val="1"/>
          <c:tx>
            <c:strRef>
              <c:f>accertamenti!$A$3</c:f>
              <c:strCache>
                <c:ptCount val="1"/>
                <c:pt idx="0">
                  <c:v>TITOLO II - ENTRATE EXTRA-TRIBUTARIE</c:v>
                </c:pt>
              </c:strCache>
            </c:strRef>
          </c:tx>
          <c:spPr>
            <a:solidFill>
              <a:schemeClr val="accent1">
                <a:lumMod val="60000"/>
                <a:lumOff val="40000"/>
              </a:schemeClr>
            </a:solidFill>
            <a:ln>
              <a:noFill/>
            </a:ln>
            <a:effectLst/>
          </c:spPr>
          <c:invertIfNegative val="0"/>
          <c:cat>
            <c:numRef>
              <c:f>accertamenti!$B$1:$U$1</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accertamenti!$B$3:$U$3</c:f>
              <c:numCache>
                <c:formatCode>#,##0_ ;\-#,##0\ </c:formatCode>
                <c:ptCount val="20"/>
                <c:pt idx="0">
                  <c:v>34150</c:v>
                </c:pt>
                <c:pt idx="1">
                  <c:v>35715</c:v>
                </c:pt>
                <c:pt idx="2">
                  <c:v>44105</c:v>
                </c:pt>
                <c:pt idx="3">
                  <c:v>48759</c:v>
                </c:pt>
                <c:pt idx="4">
                  <c:v>49382</c:v>
                </c:pt>
                <c:pt idx="5">
                  <c:v>49400</c:v>
                </c:pt>
                <c:pt idx="6">
                  <c:v>66150</c:v>
                </c:pt>
                <c:pt idx="7">
                  <c:v>61791</c:v>
                </c:pt>
                <c:pt idx="8">
                  <c:v>65697.904500180011</c:v>
                </c:pt>
                <c:pt idx="9">
                  <c:v>74075.721159849956</c:v>
                </c:pt>
                <c:pt idx="10">
                  <c:v>85665.455237900009</c:v>
                </c:pt>
                <c:pt idx="11">
                  <c:v>84387.466814219995</c:v>
                </c:pt>
                <c:pt idx="12">
                  <c:v>83602.841428159998</c:v>
                </c:pt>
                <c:pt idx="13">
                  <c:v>88691.961801919999</c:v>
                </c:pt>
                <c:pt idx="14">
                  <c:v>89081.524705789983</c:v>
                </c:pt>
                <c:pt idx="15">
                  <c:v>88110.760084350055</c:v>
                </c:pt>
                <c:pt idx="16">
                  <c:v>89462.78782420003</c:v>
                </c:pt>
                <c:pt idx="17">
                  <c:v>84672.569320430048</c:v>
                </c:pt>
                <c:pt idx="18">
                  <c:v>104658.28755271992</c:v>
                </c:pt>
                <c:pt idx="19">
                  <c:v>128019.93398780994</c:v>
                </c:pt>
              </c:numCache>
            </c:numRef>
          </c:val>
          <c:extLst xmlns:c16r2="http://schemas.microsoft.com/office/drawing/2015/06/chart">
            <c:ext xmlns:c16="http://schemas.microsoft.com/office/drawing/2014/chart" uri="{C3380CC4-5D6E-409C-BE32-E72D297353CC}">
              <c16:uniqueId val="{00000001-E51C-4325-82D0-1F306F5719EC}"/>
            </c:ext>
          </c:extLst>
        </c:ser>
        <c:ser>
          <c:idx val="2"/>
          <c:order val="2"/>
          <c:tx>
            <c:strRef>
              <c:f>accertamenti!$A$4</c:f>
              <c:strCache>
                <c:ptCount val="1"/>
                <c:pt idx="0">
                  <c:v>TITOLO III - ALIENAZIONE, AMMORTAMENTO BENI, RISCOSSIONE CREDITI</c:v>
                </c:pt>
              </c:strCache>
            </c:strRef>
          </c:tx>
          <c:spPr>
            <a:solidFill>
              <a:schemeClr val="accent1">
                <a:lumMod val="40000"/>
                <a:lumOff val="60000"/>
              </a:schemeClr>
            </a:solidFill>
            <a:ln>
              <a:noFill/>
            </a:ln>
            <a:effectLst/>
          </c:spPr>
          <c:invertIfNegative val="0"/>
          <c:cat>
            <c:numRef>
              <c:f>accertamenti!$B$1:$U$1</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accertamenti!$B$4:$U$4</c:f>
              <c:numCache>
                <c:formatCode>#,##0_ ;\-#,##0\ </c:formatCode>
                <c:ptCount val="20"/>
                <c:pt idx="0">
                  <c:v>17949</c:v>
                </c:pt>
                <c:pt idx="1">
                  <c:v>10992</c:v>
                </c:pt>
                <c:pt idx="2">
                  <c:v>10075</c:v>
                </c:pt>
                <c:pt idx="3">
                  <c:v>1921</c:v>
                </c:pt>
                <c:pt idx="4">
                  <c:v>6121</c:v>
                </c:pt>
                <c:pt idx="5">
                  <c:v>2182</c:v>
                </c:pt>
                <c:pt idx="6">
                  <c:v>2630</c:v>
                </c:pt>
                <c:pt idx="7">
                  <c:v>1921</c:v>
                </c:pt>
                <c:pt idx="8">
                  <c:v>3313.45080121</c:v>
                </c:pt>
                <c:pt idx="9">
                  <c:v>7946.718515139999</c:v>
                </c:pt>
                <c:pt idx="10">
                  <c:v>3441.9904594700001</c:v>
                </c:pt>
                <c:pt idx="11">
                  <c:v>5545.7410913500007</c:v>
                </c:pt>
                <c:pt idx="12">
                  <c:v>8785.0483029099996</c:v>
                </c:pt>
                <c:pt idx="13">
                  <c:v>3828.3584248699999</c:v>
                </c:pt>
                <c:pt idx="14">
                  <c:v>2475.1070432699994</c:v>
                </c:pt>
                <c:pt idx="15">
                  <c:v>2200.4826411100003</c:v>
                </c:pt>
                <c:pt idx="16">
                  <c:v>2131.5941043600001</c:v>
                </c:pt>
                <c:pt idx="17">
                  <c:v>3760.89472432</c:v>
                </c:pt>
                <c:pt idx="18">
                  <c:v>7136.3291275300007</c:v>
                </c:pt>
                <c:pt idx="19">
                  <c:v>5012.5090090499989</c:v>
                </c:pt>
              </c:numCache>
            </c:numRef>
          </c:val>
          <c:extLst xmlns:c16r2="http://schemas.microsoft.com/office/drawing/2015/06/chart">
            <c:ext xmlns:c16="http://schemas.microsoft.com/office/drawing/2014/chart" uri="{C3380CC4-5D6E-409C-BE32-E72D297353CC}">
              <c16:uniqueId val="{00000002-E51C-4325-82D0-1F306F5719EC}"/>
            </c:ext>
          </c:extLst>
        </c:ser>
        <c:ser>
          <c:idx val="3"/>
          <c:order val="3"/>
          <c:tx>
            <c:strRef>
              <c:f>accertamenti!$A$5</c:f>
              <c:strCache>
                <c:ptCount val="1"/>
                <c:pt idx="0">
                  <c:v>TITOLO IV - ACCENSIONE DI PRESTITI</c:v>
                </c:pt>
              </c:strCache>
            </c:strRef>
          </c:tx>
          <c:spPr>
            <a:solidFill>
              <a:srgbClr val="00B050"/>
            </a:solidFill>
            <a:ln>
              <a:noFill/>
            </a:ln>
            <a:effectLst/>
          </c:spPr>
          <c:invertIfNegative val="0"/>
          <c:cat>
            <c:numRef>
              <c:f>accertamenti!$B$1:$U$1</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accertamenti!$B$5:$U$5</c:f>
              <c:numCache>
                <c:formatCode>#,##0_ ;\-#,##0\ </c:formatCode>
                <c:ptCount val="20"/>
                <c:pt idx="0">
                  <c:v>237530</c:v>
                </c:pt>
                <c:pt idx="1">
                  <c:v>209685</c:v>
                </c:pt>
                <c:pt idx="2">
                  <c:v>195380</c:v>
                </c:pt>
                <c:pt idx="3">
                  <c:v>182127</c:v>
                </c:pt>
                <c:pt idx="4">
                  <c:v>182747</c:v>
                </c:pt>
                <c:pt idx="5">
                  <c:v>222489</c:v>
                </c:pt>
                <c:pt idx="6">
                  <c:v>269718</c:v>
                </c:pt>
                <c:pt idx="7">
                  <c:v>272921</c:v>
                </c:pt>
                <c:pt idx="8">
                  <c:v>228422.12886558002</c:v>
                </c:pt>
                <c:pt idx="9">
                  <c:v>239783.64910937002</c:v>
                </c:pt>
                <c:pt idx="10">
                  <c:v>264846.99890536</c:v>
                </c:pt>
                <c:pt idx="11">
                  <c:v>289972.99133674998</c:v>
                </c:pt>
                <c:pt idx="12">
                  <c:v>259542.41691888002</c:v>
                </c:pt>
                <c:pt idx="13">
                  <c:v>264618.20909618004</c:v>
                </c:pt>
                <c:pt idx="14">
                  <c:v>281609.65794128005</c:v>
                </c:pt>
                <c:pt idx="15">
                  <c:v>249065.55928542002</c:v>
                </c:pt>
                <c:pt idx="16">
                  <c:v>260408.770239</c:v>
                </c:pt>
                <c:pt idx="17">
                  <c:v>374284.43264985998</c:v>
                </c:pt>
                <c:pt idx="18">
                  <c:v>364805.51576275</c:v>
                </c:pt>
                <c:pt idx="19">
                  <c:v>306257.95969387994</c:v>
                </c:pt>
              </c:numCache>
            </c:numRef>
          </c:val>
          <c:extLst xmlns:c16r2="http://schemas.microsoft.com/office/drawing/2015/06/chart">
            <c:ext xmlns:c16="http://schemas.microsoft.com/office/drawing/2014/chart" uri="{C3380CC4-5D6E-409C-BE32-E72D297353CC}">
              <c16:uniqueId val="{00000003-E51C-4325-82D0-1F306F5719EC}"/>
            </c:ext>
          </c:extLst>
        </c:ser>
        <c:dLbls>
          <c:showLegendKey val="0"/>
          <c:showVal val="0"/>
          <c:showCatName val="0"/>
          <c:showSerName val="0"/>
          <c:showPercent val="0"/>
          <c:showBubbleSize val="0"/>
        </c:dLbls>
        <c:gapWidth val="150"/>
        <c:overlap val="100"/>
        <c:axId val="679178000"/>
        <c:axId val="679174192"/>
      </c:barChart>
      <c:catAx>
        <c:axId val="67917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679174192"/>
        <c:crosses val="autoZero"/>
        <c:auto val="1"/>
        <c:lblAlgn val="ctr"/>
        <c:lblOffset val="100"/>
        <c:noMultiLvlLbl val="0"/>
      </c:catAx>
      <c:valAx>
        <c:axId val="679174192"/>
        <c:scaling>
          <c:orientation val="minMax"/>
          <c:max val="1050000"/>
          <c:min val="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679178000"/>
        <c:crosses val="autoZero"/>
        <c:crossBetween val="between"/>
      </c:valAx>
      <c:spPr>
        <a:noFill/>
        <a:ln>
          <a:noFill/>
        </a:ln>
        <a:effectLst/>
      </c:spPr>
    </c:plotArea>
    <c:legend>
      <c:legendPos val="b"/>
      <c:layout>
        <c:manualLayout>
          <c:xMode val="edge"/>
          <c:yMode val="edge"/>
          <c:x val="1.5946370105798642E-2"/>
          <c:y val="0.89981602403294525"/>
          <c:w val="0.97000622344887899"/>
          <c:h val="8.13605487737688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56655031523246E-2"/>
          <c:y val="3.1609202554349729E-2"/>
          <c:w val="0.88944300132586518"/>
          <c:h val="0.78259664575825882"/>
        </c:manualLayout>
      </c:layout>
      <c:barChart>
        <c:barDir val="col"/>
        <c:grouping val="stacked"/>
        <c:varyColors val="0"/>
        <c:ser>
          <c:idx val="0"/>
          <c:order val="0"/>
          <c:tx>
            <c:strRef>
              <c:f>incassi!$A$2</c:f>
              <c:strCache>
                <c:ptCount val="1"/>
                <c:pt idx="0">
                  <c:v>TITOLO I - ENTRATE TRIBUTARIE</c:v>
                </c:pt>
              </c:strCache>
            </c:strRef>
          </c:tx>
          <c:spPr>
            <a:solidFill>
              <a:schemeClr val="accent1"/>
            </a:solidFill>
            <a:ln>
              <a:noFill/>
            </a:ln>
            <a:effectLst/>
          </c:spPr>
          <c:invertIfNegative val="0"/>
          <c:cat>
            <c:numRef>
              <c:f>incassi!$B$1:$M$1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incassi!$B$2:$M$2</c:f>
              <c:numCache>
                <c:formatCode>#,##0_ ;\-#,##0\ </c:formatCode>
                <c:ptCount val="12"/>
                <c:pt idx="0">
                  <c:v>397920.86608245008</c:v>
                </c:pt>
                <c:pt idx="1">
                  <c:v>404223.45117245009</c:v>
                </c:pt>
                <c:pt idx="2">
                  <c:v>405343.11890640989</c:v>
                </c:pt>
                <c:pt idx="3">
                  <c:v>399719.60344530008</c:v>
                </c:pt>
                <c:pt idx="4">
                  <c:v>416797.0576458599</c:v>
                </c:pt>
                <c:pt idx="5">
                  <c:v>430133.79385237</c:v>
                </c:pt>
                <c:pt idx="6">
                  <c:v>436128.67348931992</c:v>
                </c:pt>
                <c:pt idx="7">
                  <c:v>444572.6816395598</c:v>
                </c:pt>
                <c:pt idx="8">
                  <c:v>454539.45084019005</c:v>
                </c:pt>
                <c:pt idx="9">
                  <c:v>425712.85303751018</c:v>
                </c:pt>
                <c:pt idx="10">
                  <c:v>472584.24102198018</c:v>
                </c:pt>
                <c:pt idx="11">
                  <c:v>521125.96073686</c:v>
                </c:pt>
              </c:numCache>
            </c:numRef>
          </c:val>
          <c:extLst xmlns:c16r2="http://schemas.microsoft.com/office/drawing/2015/06/chart">
            <c:ext xmlns:c16="http://schemas.microsoft.com/office/drawing/2014/chart" uri="{C3380CC4-5D6E-409C-BE32-E72D297353CC}">
              <c16:uniqueId val="{00000000-5916-46DF-B8BB-668EF620B5E6}"/>
            </c:ext>
          </c:extLst>
        </c:ser>
        <c:ser>
          <c:idx val="1"/>
          <c:order val="1"/>
          <c:tx>
            <c:strRef>
              <c:f>incassi!$A$3</c:f>
              <c:strCache>
                <c:ptCount val="1"/>
                <c:pt idx="0">
                  <c:v>TITOLO II - ENTRATE EXTRA-TRIBUTARIE</c:v>
                </c:pt>
              </c:strCache>
            </c:strRef>
          </c:tx>
          <c:spPr>
            <a:solidFill>
              <a:schemeClr val="accent1">
                <a:lumMod val="60000"/>
                <a:lumOff val="40000"/>
              </a:schemeClr>
            </a:solidFill>
            <a:ln>
              <a:noFill/>
            </a:ln>
            <a:effectLst/>
          </c:spPr>
          <c:invertIfNegative val="0"/>
          <c:cat>
            <c:numRef>
              <c:f>incassi!$B$1:$M$1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incassi!$B$3:$M$3</c:f>
              <c:numCache>
                <c:formatCode>#,##0_ ;\-#,##0\ </c:formatCode>
                <c:ptCount val="12"/>
                <c:pt idx="0">
                  <c:v>32084.896434659997</c:v>
                </c:pt>
                <c:pt idx="1">
                  <c:v>35956.15910081</c:v>
                </c:pt>
                <c:pt idx="2">
                  <c:v>49819.798967540009</c:v>
                </c:pt>
                <c:pt idx="3">
                  <c:v>48477.677235210009</c:v>
                </c:pt>
                <c:pt idx="4">
                  <c:v>48665.553133000001</c:v>
                </c:pt>
                <c:pt idx="5">
                  <c:v>56790.650991520029</c:v>
                </c:pt>
                <c:pt idx="6">
                  <c:v>56159.986162640009</c:v>
                </c:pt>
                <c:pt idx="7">
                  <c:v>56824.005678609967</c:v>
                </c:pt>
                <c:pt idx="8">
                  <c:v>57878.489971759947</c:v>
                </c:pt>
                <c:pt idx="9">
                  <c:v>56663.277652539982</c:v>
                </c:pt>
                <c:pt idx="10">
                  <c:v>79129.641841669989</c:v>
                </c:pt>
                <c:pt idx="11">
                  <c:v>98930.356720950003</c:v>
                </c:pt>
              </c:numCache>
            </c:numRef>
          </c:val>
          <c:extLst xmlns:c16r2="http://schemas.microsoft.com/office/drawing/2015/06/chart">
            <c:ext xmlns:c16="http://schemas.microsoft.com/office/drawing/2014/chart" uri="{C3380CC4-5D6E-409C-BE32-E72D297353CC}">
              <c16:uniqueId val="{00000001-5916-46DF-B8BB-668EF620B5E6}"/>
            </c:ext>
          </c:extLst>
        </c:ser>
        <c:ser>
          <c:idx val="2"/>
          <c:order val="2"/>
          <c:tx>
            <c:strRef>
              <c:f>incassi!$A$4</c:f>
              <c:strCache>
                <c:ptCount val="1"/>
                <c:pt idx="0">
                  <c:v>TITOLO III - ALIENAZIONE, AMMORTAMENTO BENI, RISCOSSIONE CREDITI</c:v>
                </c:pt>
              </c:strCache>
            </c:strRef>
          </c:tx>
          <c:spPr>
            <a:solidFill>
              <a:schemeClr val="accent1">
                <a:lumMod val="40000"/>
                <a:lumOff val="60000"/>
              </a:schemeClr>
            </a:solidFill>
            <a:ln>
              <a:noFill/>
            </a:ln>
            <a:effectLst/>
          </c:spPr>
          <c:invertIfNegative val="0"/>
          <c:cat>
            <c:numRef>
              <c:f>incassi!$B$1:$M$1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incassi!$B$4:$M$4</c:f>
              <c:numCache>
                <c:formatCode>#,##0_ ;\-#,##0\ </c:formatCode>
                <c:ptCount val="12"/>
                <c:pt idx="0">
                  <c:v>3235.4597146099995</c:v>
                </c:pt>
                <c:pt idx="1">
                  <c:v>7888.952967199999</c:v>
                </c:pt>
                <c:pt idx="2">
                  <c:v>3353.9618486800005</c:v>
                </c:pt>
                <c:pt idx="3">
                  <c:v>5424.7324851100002</c:v>
                </c:pt>
                <c:pt idx="4">
                  <c:v>8750.7963994699985</c:v>
                </c:pt>
                <c:pt idx="5">
                  <c:v>3756.4009367999993</c:v>
                </c:pt>
                <c:pt idx="6">
                  <c:v>2422.8374314499997</c:v>
                </c:pt>
                <c:pt idx="7">
                  <c:v>2115.1224562699999</c:v>
                </c:pt>
                <c:pt idx="8">
                  <c:v>2100.43735737</c:v>
                </c:pt>
                <c:pt idx="9">
                  <c:v>3741.6756729399999</c:v>
                </c:pt>
                <c:pt idx="10">
                  <c:v>7133.9861475600001</c:v>
                </c:pt>
                <c:pt idx="11">
                  <c:v>4981.6571849800002</c:v>
                </c:pt>
              </c:numCache>
            </c:numRef>
          </c:val>
          <c:extLst xmlns:c16r2="http://schemas.microsoft.com/office/drawing/2015/06/chart">
            <c:ext xmlns:c16="http://schemas.microsoft.com/office/drawing/2014/chart" uri="{C3380CC4-5D6E-409C-BE32-E72D297353CC}">
              <c16:uniqueId val="{00000002-5916-46DF-B8BB-668EF620B5E6}"/>
            </c:ext>
          </c:extLst>
        </c:ser>
        <c:ser>
          <c:idx val="3"/>
          <c:order val="3"/>
          <c:tx>
            <c:strRef>
              <c:f>incassi!$A$5</c:f>
              <c:strCache>
                <c:ptCount val="1"/>
                <c:pt idx="0">
                  <c:v>TITOLO IV - ACCENSIONE DI PRESTITI</c:v>
                </c:pt>
              </c:strCache>
            </c:strRef>
          </c:tx>
          <c:spPr>
            <a:solidFill>
              <a:srgbClr val="00B050"/>
            </a:solidFill>
            <a:ln>
              <a:noFill/>
            </a:ln>
            <a:effectLst/>
          </c:spPr>
          <c:invertIfNegative val="0"/>
          <c:cat>
            <c:numRef>
              <c:f>incassi!$B$1:$M$1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incassi!$B$5:$M$5</c:f>
              <c:numCache>
                <c:formatCode>#,##0_ ;\-#,##0\ </c:formatCode>
                <c:ptCount val="12"/>
                <c:pt idx="0">
                  <c:v>228422.12886558002</c:v>
                </c:pt>
                <c:pt idx="1">
                  <c:v>239783.64910937002</c:v>
                </c:pt>
                <c:pt idx="2">
                  <c:v>264846.99890536</c:v>
                </c:pt>
                <c:pt idx="3">
                  <c:v>289972.99133674998</c:v>
                </c:pt>
                <c:pt idx="4">
                  <c:v>259542.41691888002</c:v>
                </c:pt>
                <c:pt idx="5">
                  <c:v>264618.20909618004</c:v>
                </c:pt>
                <c:pt idx="6">
                  <c:v>281609.65794128005</c:v>
                </c:pt>
                <c:pt idx="7">
                  <c:v>249065.55928542002</c:v>
                </c:pt>
                <c:pt idx="8">
                  <c:v>260408.770239</c:v>
                </c:pt>
                <c:pt idx="9">
                  <c:v>374284.43264985998</c:v>
                </c:pt>
                <c:pt idx="10">
                  <c:v>364805.51576275</c:v>
                </c:pt>
                <c:pt idx="11">
                  <c:v>306257.95969387994</c:v>
                </c:pt>
              </c:numCache>
            </c:numRef>
          </c:val>
          <c:extLst xmlns:c16r2="http://schemas.microsoft.com/office/drawing/2015/06/chart">
            <c:ext xmlns:c16="http://schemas.microsoft.com/office/drawing/2014/chart" uri="{C3380CC4-5D6E-409C-BE32-E72D297353CC}">
              <c16:uniqueId val="{00000003-5916-46DF-B8BB-668EF620B5E6}"/>
            </c:ext>
          </c:extLst>
        </c:ser>
        <c:dLbls>
          <c:showLegendKey val="0"/>
          <c:showVal val="0"/>
          <c:showCatName val="0"/>
          <c:showSerName val="0"/>
          <c:showPercent val="0"/>
          <c:showBubbleSize val="0"/>
        </c:dLbls>
        <c:gapWidth val="150"/>
        <c:overlap val="100"/>
        <c:axId val="679168752"/>
        <c:axId val="679167664"/>
      </c:barChart>
      <c:catAx>
        <c:axId val="67916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679167664"/>
        <c:crosses val="autoZero"/>
        <c:auto val="1"/>
        <c:lblAlgn val="ctr"/>
        <c:lblOffset val="100"/>
        <c:noMultiLvlLbl val="0"/>
      </c:catAx>
      <c:valAx>
        <c:axId val="679167664"/>
        <c:scaling>
          <c:orientation val="minMax"/>
          <c:max val="90000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679168752"/>
        <c:crosses val="autoZero"/>
        <c:crossBetween val="between"/>
      </c:valAx>
      <c:spPr>
        <a:noFill/>
        <a:ln>
          <a:noFill/>
        </a:ln>
        <a:effectLst/>
      </c:spPr>
    </c:plotArea>
    <c:legend>
      <c:legendPos val="b"/>
      <c:layout>
        <c:manualLayout>
          <c:xMode val="edge"/>
          <c:yMode val="edge"/>
          <c:x val="1.5946370105798642E-2"/>
          <c:y val="0.88255176436278759"/>
          <c:w val="0.98219074687461927"/>
          <c:h val="9.86248513807580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xdr:col>
      <xdr:colOff>161924</xdr:colOff>
      <xdr:row>18</xdr:row>
      <xdr:rowOff>108585</xdr:rowOff>
    </xdr:from>
    <xdr:to>
      <xdr:col>14</xdr:col>
      <xdr:colOff>266699</xdr:colOff>
      <xdr:row>41</xdr:row>
      <xdr:rowOff>165735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57149</xdr:colOff>
      <xdr:row>32</xdr:row>
      <xdr:rowOff>76199</xdr:rowOff>
    </xdr:from>
    <xdr:to>
      <xdr:col>21</xdr:col>
      <xdr:colOff>390525</xdr:colOff>
      <xdr:row>54</xdr:row>
      <xdr:rowOff>38100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91441</xdr:colOff>
      <xdr:row>33</xdr:row>
      <xdr:rowOff>129540</xdr:rowOff>
    </xdr:from>
    <xdr:to>
      <xdr:col>18</xdr:col>
      <xdr:colOff>276225</xdr:colOff>
      <xdr:row>47</xdr:row>
      <xdr:rowOff>123825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314323</xdr:colOff>
      <xdr:row>1</xdr:row>
      <xdr:rowOff>0</xdr:rowOff>
    </xdr:from>
    <xdr:to>
      <xdr:col>16</xdr:col>
      <xdr:colOff>504825</xdr:colOff>
      <xdr:row>23</xdr:row>
      <xdr:rowOff>152400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434340</xdr:colOff>
      <xdr:row>0</xdr:row>
      <xdr:rowOff>125730</xdr:rowOff>
    </xdr:from>
    <xdr:to>
      <xdr:col>14</xdr:col>
      <xdr:colOff>571500</xdr:colOff>
      <xdr:row>20</xdr:row>
      <xdr:rowOff>152400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97155</xdr:colOff>
      <xdr:row>21</xdr:row>
      <xdr:rowOff>89533</xdr:rowOff>
    </xdr:from>
    <xdr:to>
      <xdr:col>12</xdr:col>
      <xdr:colOff>232410</xdr:colOff>
      <xdr:row>42</xdr:row>
      <xdr:rowOff>22860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766761</xdr:colOff>
      <xdr:row>42</xdr:row>
      <xdr:rowOff>148588</xdr:rowOff>
    </xdr:from>
    <xdr:to>
      <xdr:col>15</xdr:col>
      <xdr:colOff>868680</xdr:colOff>
      <xdr:row>71</xdr:row>
      <xdr:rowOff>137159</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314322</xdr:colOff>
      <xdr:row>1</xdr:row>
      <xdr:rowOff>152400</xdr:rowOff>
    </xdr:from>
    <xdr:to>
      <xdr:col>21</xdr:col>
      <xdr:colOff>57149</xdr:colOff>
      <xdr:row>26</xdr:row>
      <xdr:rowOff>152400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247649</xdr:colOff>
      <xdr:row>0</xdr:row>
      <xdr:rowOff>190499</xdr:rowOff>
    </xdr:from>
    <xdr:to>
      <xdr:col>16</xdr:col>
      <xdr:colOff>190500</xdr:colOff>
      <xdr:row>22</xdr:row>
      <xdr:rowOff>47624</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123824</xdr:colOff>
      <xdr:row>25</xdr:row>
      <xdr:rowOff>85726</xdr:rowOff>
    </xdr:from>
    <xdr:to>
      <xdr:col>14</xdr:col>
      <xdr:colOff>247649</xdr:colOff>
      <xdr:row>48</xdr:row>
      <xdr:rowOff>85726</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3438524</xdr:colOff>
      <xdr:row>13</xdr:row>
      <xdr:rowOff>180975</xdr:rowOff>
    </xdr:from>
    <xdr:to>
      <xdr:col>15</xdr:col>
      <xdr:colOff>438150</xdr:colOff>
      <xdr:row>37</xdr:row>
      <xdr:rowOff>66675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xdr:col>
      <xdr:colOff>257174</xdr:colOff>
      <xdr:row>3</xdr:row>
      <xdr:rowOff>57150</xdr:rowOff>
    </xdr:from>
    <xdr:to>
      <xdr:col>26</xdr:col>
      <xdr:colOff>57150</xdr:colOff>
      <xdr:row>30</xdr:row>
      <xdr:rowOff>133350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8" Type="http://schemas.openxmlformats.org/officeDocument/2006/relationships/hyperlink" Target="https://www.inps.it/prestazioni-servizi/fondo-ferrovie-dello-stato" TargetMode="External"/><Relationship Id="rId3" Type="http://schemas.openxmlformats.org/officeDocument/2006/relationships/hyperlink" Target="https://temi.camera.it/leg17/temi/il_trasporto_pubblico_locale" TargetMode="External"/><Relationship Id="rId7" Type="http://schemas.openxmlformats.org/officeDocument/2006/relationships/hyperlink" Target="https://temi.camera.it/leg17/temi/il_trasporto_pubblico_locale" TargetMode="External"/><Relationship Id="rId2" Type="http://schemas.openxmlformats.org/officeDocument/2006/relationships/hyperlink" Target="https://finanzalocale.interno.gov.it/apps/floc.php/in/cod/37" TargetMode="External"/><Relationship Id="rId1" Type="http://schemas.openxmlformats.org/officeDocument/2006/relationships/hyperlink" Target="https://temi.camera.it/leg17/post/app_la_composizione_dei_finanziamenti_del_fabbisogno_sanitario_nazionale" TargetMode="External"/><Relationship Id="rId6" Type="http://schemas.openxmlformats.org/officeDocument/2006/relationships/hyperlink" Target="https://finanzalocale.interno.gov.it/apps/floc.php/in/cod/37" TargetMode="External"/><Relationship Id="rId5" Type="http://schemas.openxmlformats.org/officeDocument/2006/relationships/hyperlink" Target="https://temi.camera.it/leg17/post/app_la_composizione_dei_finanziamenti_del_fabbisogno_sanitario_nazionale" TargetMode="External"/><Relationship Id="rId10" Type="http://schemas.openxmlformats.org/officeDocument/2006/relationships/printerSettings" Target="../printerSettings/printerSettings8.bin"/><Relationship Id="rId4" Type="http://schemas.openxmlformats.org/officeDocument/2006/relationships/hyperlink" Target="https://www.inps.it/prestazioni-servizi/fondo-ferrovie-dello-stato" TargetMode="External"/><Relationship Id="rId9" Type="http://schemas.openxmlformats.org/officeDocument/2006/relationships/hyperlink" Target="https://www.inps.it/it/it/dettaglio-scheda.schede-servizio-strumento.schede-servizi.assegno-unico-e-universale-per-i-figli-a-carico-55984.assegno-unico-e-universale-per-i-figli-a-carico.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5"/>
  <sheetViews>
    <sheetView showGridLines="0" tabSelected="1" zoomScale="95" zoomScaleNormal="95" workbookViewId="0">
      <pane xSplit="1" ySplit="2" topLeftCell="E12" activePane="bottomRight" state="frozen"/>
      <selection pane="topRight" activeCell="B1" sqref="B1"/>
      <selection pane="bottomLeft" activeCell="A3" sqref="A3"/>
      <selection pane="bottomRight"/>
    </sheetView>
  </sheetViews>
  <sheetFormatPr defaultRowHeight="14.4" x14ac:dyDescent="0.3"/>
  <cols>
    <col min="1" max="1" width="88.6640625" bestFit="1" customWidth="1"/>
    <col min="2" max="2" width="19.5546875" bestFit="1" customWidth="1"/>
    <col min="3" max="4" width="17.44140625" bestFit="1" customWidth="1"/>
    <col min="5" max="5" width="16.33203125" bestFit="1" customWidth="1"/>
    <col min="6" max="6" width="8.6640625" customWidth="1"/>
    <col min="7" max="7" width="8.88671875" customWidth="1"/>
    <col min="8" max="8" width="7" customWidth="1"/>
    <col min="9" max="9" width="16.109375" bestFit="1" customWidth="1"/>
    <col min="10" max="10" width="15.5546875" bestFit="1" customWidth="1"/>
    <col min="11" max="11" width="16.109375" bestFit="1" customWidth="1"/>
    <col min="12" max="13" width="15" bestFit="1" customWidth="1"/>
    <col min="15" max="15" width="17.6640625" bestFit="1" customWidth="1"/>
  </cols>
  <sheetData>
    <row r="1" spans="1:16" x14ac:dyDescent="0.3">
      <c r="B1" s="194">
        <v>2022</v>
      </c>
      <c r="C1" s="194"/>
      <c r="D1" s="194"/>
      <c r="E1" s="194"/>
    </row>
    <row r="2" spans="1:16" ht="48.6" customHeight="1" x14ac:dyDescent="0.3">
      <c r="A2" s="41" t="s">
        <v>7228</v>
      </c>
      <c r="B2" s="156" t="s">
        <v>0</v>
      </c>
      <c r="C2" s="156" t="s">
        <v>65</v>
      </c>
      <c r="D2" s="156" t="s">
        <v>66</v>
      </c>
      <c r="E2" s="156" t="s">
        <v>3</v>
      </c>
      <c r="F2" s="2" t="s">
        <v>67</v>
      </c>
      <c r="G2" s="2" t="s">
        <v>68</v>
      </c>
      <c r="H2" s="2" t="s">
        <v>692</v>
      </c>
      <c r="I2" s="2" t="s">
        <v>747</v>
      </c>
      <c r="J2" s="2" t="s">
        <v>748</v>
      </c>
      <c r="K2" s="2" t="s">
        <v>58</v>
      </c>
      <c r="L2" s="2" t="s">
        <v>753</v>
      </c>
      <c r="O2" s="1" t="s">
        <v>1497</v>
      </c>
    </row>
    <row r="3" spans="1:16" x14ac:dyDescent="0.3">
      <c r="A3" s="3" t="s">
        <v>62</v>
      </c>
      <c r="B3" s="4">
        <v>715625525596.40991</v>
      </c>
      <c r="C3" s="4">
        <v>680997623325.39026</v>
      </c>
      <c r="D3" s="4">
        <v>653581051997.92969</v>
      </c>
      <c r="E3" s="4">
        <v>27416571327.459995</v>
      </c>
      <c r="F3" s="5">
        <f>C3/B3*100</f>
        <v>95.161170048796066</v>
      </c>
      <c r="G3" s="5">
        <f>D3/C3*100</f>
        <v>95.974057707634529</v>
      </c>
      <c r="H3" s="32">
        <f t="shared" ref="H3:H27" si="0">C3/C30*100-100</f>
        <v>-1.780134882173499</v>
      </c>
      <c r="I3" s="4">
        <v>47340370488.430008</v>
      </c>
      <c r="J3" s="4">
        <v>-6573313785.9000044</v>
      </c>
      <c r="K3" s="4">
        <v>40767056702.530006</v>
      </c>
      <c r="L3" s="4">
        <v>17718698797.700001</v>
      </c>
      <c r="O3" s="4">
        <v>668940455032</v>
      </c>
      <c r="P3" s="32">
        <f>O3/O$80*100</f>
        <v>100.95936553991174</v>
      </c>
    </row>
    <row r="4" spans="1:16" x14ac:dyDescent="0.3">
      <c r="A4" s="6" t="s">
        <v>69</v>
      </c>
      <c r="B4" s="7">
        <v>108373573353.48</v>
      </c>
      <c r="C4" s="7">
        <v>104935245641.34012</v>
      </c>
      <c r="D4" s="7">
        <v>102147761566.33017</v>
      </c>
      <c r="E4" s="7">
        <v>2787484075.0099988</v>
      </c>
      <c r="F4" s="8">
        <f t="shared" ref="F4:F15" si="1">C4/B4*100</f>
        <v>96.827337508817621</v>
      </c>
      <c r="G4" s="8">
        <f t="shared" ref="G4:G15" si="2">D4/C4*100</f>
        <v>97.343615047571973</v>
      </c>
      <c r="H4" s="32">
        <f t="shared" si="0"/>
        <v>3.2699398737307916</v>
      </c>
      <c r="I4" s="7">
        <v>6842051491.5099993</v>
      </c>
      <c r="J4" s="7">
        <v>-426356171.41000015</v>
      </c>
      <c r="K4" s="7">
        <v>6415695320.0999937</v>
      </c>
      <c r="L4" s="7">
        <v>3911566205.4299998</v>
      </c>
      <c r="O4" s="7">
        <v>101429214424</v>
      </c>
    </row>
    <row r="5" spans="1:16" x14ac:dyDescent="0.3">
      <c r="A5" s="6" t="s">
        <v>70</v>
      </c>
      <c r="B5" s="7">
        <v>15431808350.960003</v>
      </c>
      <c r="C5" s="7">
        <v>14293891338.590006</v>
      </c>
      <c r="D5" s="7">
        <v>12835937127.839975</v>
      </c>
      <c r="E5" s="7">
        <v>1457954210.7500007</v>
      </c>
      <c r="F5" s="8">
        <f t="shared" si="1"/>
        <v>92.626158992577118</v>
      </c>
      <c r="G5" s="8">
        <f t="shared" si="2"/>
        <v>89.800158849578551</v>
      </c>
      <c r="H5" s="32">
        <f t="shared" si="0"/>
        <v>-8.6661199448942625</v>
      </c>
      <c r="I5" s="7">
        <v>2042253132.8499985</v>
      </c>
      <c r="J5" s="7">
        <v>-404862532.71999913</v>
      </c>
      <c r="K5" s="7">
        <v>1637390600.1299989</v>
      </c>
      <c r="L5" s="7">
        <v>1200816943.9599984</v>
      </c>
      <c r="O5" s="7">
        <v>13954711952</v>
      </c>
    </row>
    <row r="6" spans="1:16" x14ac:dyDescent="0.3">
      <c r="A6" s="6" t="s">
        <v>71</v>
      </c>
      <c r="B6" s="7">
        <v>5944557338.2199993</v>
      </c>
      <c r="C6" s="7">
        <v>5764975623.6600037</v>
      </c>
      <c r="D6" s="7">
        <v>5759209676.8099995</v>
      </c>
      <c r="E6" s="7">
        <v>5765946.8500000015</v>
      </c>
      <c r="F6" s="8">
        <f t="shared" si="1"/>
        <v>96.979056566493341</v>
      </c>
      <c r="G6" s="8">
        <f t="shared" si="2"/>
        <v>99.899983152984376</v>
      </c>
      <c r="H6" s="32">
        <f t="shared" si="0"/>
        <v>5.912809417367626</v>
      </c>
      <c r="I6" s="7">
        <v>5676516.1299999999</v>
      </c>
      <c r="J6" s="7">
        <v>-2016597.1299999994</v>
      </c>
      <c r="K6" s="7">
        <v>3659919.0000000005</v>
      </c>
      <c r="L6" s="7">
        <v>3144232.7800000012</v>
      </c>
      <c r="O6" s="7">
        <v>5161806916</v>
      </c>
    </row>
    <row r="7" spans="1:16" x14ac:dyDescent="0.3">
      <c r="A7" s="6" t="s">
        <v>72</v>
      </c>
      <c r="B7" s="7">
        <v>360539669045.78998</v>
      </c>
      <c r="C7" s="7">
        <v>348052596086.52997</v>
      </c>
      <c r="D7" s="7">
        <v>328093463832.01953</v>
      </c>
      <c r="E7" s="7">
        <v>19959132254.509991</v>
      </c>
      <c r="F7" s="8">
        <f t="shared" si="1"/>
        <v>96.536560597531889</v>
      </c>
      <c r="G7" s="8">
        <f t="shared" si="2"/>
        <v>94.265483872573</v>
      </c>
      <c r="H7" s="32">
        <f t="shared" si="0"/>
        <v>4.1217081924213659</v>
      </c>
      <c r="I7" s="7">
        <v>33773240312.69001</v>
      </c>
      <c r="J7" s="7">
        <v>-5054086744.6100044</v>
      </c>
      <c r="K7" s="7">
        <v>28719153568.080021</v>
      </c>
      <c r="L7" s="7">
        <v>9914417583.6000042</v>
      </c>
      <c r="M7" s="123">
        <f>C7/C27</f>
        <v>0.31551080804226184</v>
      </c>
      <c r="O7" s="7">
        <v>319740461706</v>
      </c>
    </row>
    <row r="8" spans="1:16" x14ac:dyDescent="0.3">
      <c r="A8" s="6" t="s">
        <v>73</v>
      </c>
      <c r="B8" s="7">
        <v>12461693327.969999</v>
      </c>
      <c r="C8" s="7">
        <v>11898677661.709997</v>
      </c>
      <c r="D8" s="7">
        <v>10214505808.810001</v>
      </c>
      <c r="E8" s="7">
        <v>1684171852.9000003</v>
      </c>
      <c r="F8" s="8">
        <f t="shared" si="1"/>
        <v>95.48202919585313</v>
      </c>
      <c r="G8" s="8">
        <f t="shared" si="2"/>
        <v>85.845722518228484</v>
      </c>
      <c r="H8" s="32">
        <f t="shared" si="0"/>
        <v>-56.942665416199546</v>
      </c>
      <c r="I8" s="7">
        <v>2310664884.9999995</v>
      </c>
      <c r="J8" s="7">
        <v>-461586719.15999991</v>
      </c>
      <c r="K8" s="7">
        <v>1849078165.8399994</v>
      </c>
      <c r="L8" s="7">
        <v>1130975481.0800002</v>
      </c>
      <c r="M8" s="7"/>
      <c r="O8" s="7">
        <v>11438410972</v>
      </c>
    </row>
    <row r="9" spans="1:16" x14ac:dyDescent="0.3">
      <c r="A9" s="6" t="s">
        <v>74</v>
      </c>
      <c r="B9" s="7">
        <v>23916851287.369991</v>
      </c>
      <c r="C9" s="7">
        <v>23677905385.639988</v>
      </c>
      <c r="D9" s="7">
        <v>22323907750.339981</v>
      </c>
      <c r="E9" s="7">
        <v>1353997635.3</v>
      </c>
      <c r="F9" s="8">
        <f t="shared" si="1"/>
        <v>99.000930771116231</v>
      </c>
      <c r="G9" s="8">
        <f t="shared" si="2"/>
        <v>94.281598759486684</v>
      </c>
      <c r="H9" s="32">
        <f t="shared" si="0"/>
        <v>-37.28512943948369</v>
      </c>
      <c r="I9" s="7">
        <v>1441992544.6200001</v>
      </c>
      <c r="J9" s="7">
        <v>-112890378.29000001</v>
      </c>
      <c r="K9" s="7">
        <v>1329102166.3300006</v>
      </c>
      <c r="L9" s="7">
        <v>1005461407.5900004</v>
      </c>
      <c r="O9" s="7">
        <v>12712256737</v>
      </c>
    </row>
    <row r="10" spans="1:16" x14ac:dyDescent="0.3">
      <c r="A10" s="6" t="s">
        <v>75</v>
      </c>
      <c r="B10" s="7">
        <v>1672644613.02</v>
      </c>
      <c r="C10" s="7">
        <v>1567569480.3799994</v>
      </c>
      <c r="D10" s="7">
        <v>1541954149.1399999</v>
      </c>
      <c r="E10" s="7">
        <v>25615331.239999998</v>
      </c>
      <c r="F10" s="8">
        <f t="shared" si="1"/>
        <v>93.718024030802042</v>
      </c>
      <c r="G10" s="8">
        <f t="shared" si="2"/>
        <v>98.365920518317949</v>
      </c>
      <c r="H10" s="32">
        <f t="shared" si="0"/>
        <v>-19.038989555126278</v>
      </c>
      <c r="I10" s="7">
        <v>49894492.68</v>
      </c>
      <c r="J10" s="7">
        <v>-6150164.5899999999</v>
      </c>
      <c r="K10" s="7">
        <v>43744328.089999996</v>
      </c>
      <c r="L10" s="7">
        <v>40921867.270000003</v>
      </c>
      <c r="O10" s="7">
        <v>1404008032</v>
      </c>
    </row>
    <row r="11" spans="1:16" x14ac:dyDescent="0.3">
      <c r="A11" s="6" t="s">
        <v>76</v>
      </c>
      <c r="B11" s="7">
        <v>23170000000</v>
      </c>
      <c r="C11" s="7">
        <v>20946150571.770004</v>
      </c>
      <c r="D11" s="7">
        <v>20946150571.770004</v>
      </c>
      <c r="E11" s="7">
        <v>0</v>
      </c>
      <c r="F11" s="8">
        <f t="shared" si="1"/>
        <v>90.402030952826948</v>
      </c>
      <c r="G11" s="8">
        <f t="shared" si="2"/>
        <v>100</v>
      </c>
      <c r="H11" s="32">
        <f t="shared" si="0"/>
        <v>0.36991062515721751</v>
      </c>
      <c r="I11" s="7">
        <v>0</v>
      </c>
      <c r="J11" s="7">
        <v>0</v>
      </c>
      <c r="K11" s="7">
        <v>0</v>
      </c>
      <c r="L11" s="7">
        <v>0</v>
      </c>
      <c r="O11" s="7">
        <v>22070000000</v>
      </c>
    </row>
    <row r="12" spans="1:16" x14ac:dyDescent="0.3">
      <c r="A12" s="6" t="s">
        <v>77</v>
      </c>
      <c r="B12" s="7">
        <v>73686588299.790009</v>
      </c>
      <c r="C12" s="7">
        <v>64766298084.459999</v>
      </c>
      <c r="D12" s="7">
        <v>64765888832.18</v>
      </c>
      <c r="E12" s="7">
        <v>409252.27999999997</v>
      </c>
      <c r="F12" s="8">
        <f t="shared" si="1"/>
        <v>87.894282499498715</v>
      </c>
      <c r="G12" s="8">
        <f t="shared" si="2"/>
        <v>99.999368109198599</v>
      </c>
      <c r="H12" s="32">
        <f t="shared" si="0"/>
        <v>-5.4818580232543326</v>
      </c>
      <c r="I12" s="7">
        <v>8229110.7400000021</v>
      </c>
      <c r="J12" s="7">
        <v>-582613.92999999993</v>
      </c>
      <c r="K12" s="7">
        <v>7646496.8100000015</v>
      </c>
      <c r="L12" s="7">
        <v>1297609.2100000004</v>
      </c>
      <c r="O12" s="7">
        <v>76333045553</v>
      </c>
    </row>
    <row r="13" spans="1:16" x14ac:dyDescent="0.3">
      <c r="A13" s="6" t="s">
        <v>78</v>
      </c>
      <c r="B13" s="7">
        <v>82945398480.970001</v>
      </c>
      <c r="C13" s="7">
        <v>79866015996.300018</v>
      </c>
      <c r="D13" s="7">
        <v>79863227702.669983</v>
      </c>
      <c r="E13" s="7">
        <v>2788293.6300000004</v>
      </c>
      <c r="F13" s="8">
        <f t="shared" si="1"/>
        <v>96.287458326725044</v>
      </c>
      <c r="G13" s="8">
        <f t="shared" si="2"/>
        <v>99.996508785876884</v>
      </c>
      <c r="H13" s="32">
        <f t="shared" si="0"/>
        <v>3.124774915137067</v>
      </c>
      <c r="I13" s="7">
        <v>361158445.06999993</v>
      </c>
      <c r="J13" s="7">
        <v>-5094898.3899999997</v>
      </c>
      <c r="K13" s="7">
        <v>356063546.67999995</v>
      </c>
      <c r="L13" s="7">
        <v>352770962.11999995</v>
      </c>
      <c r="O13" s="7">
        <v>82842874535</v>
      </c>
    </row>
    <row r="14" spans="1:16" x14ac:dyDescent="0.3">
      <c r="A14" s="6" t="s">
        <v>79</v>
      </c>
      <c r="B14" s="7">
        <v>1199088342</v>
      </c>
      <c r="C14" s="7">
        <v>475083342</v>
      </c>
      <c r="D14" s="7">
        <v>475083342</v>
      </c>
      <c r="E14" s="7">
        <v>0</v>
      </c>
      <c r="F14" s="8">
        <f t="shared" si="1"/>
        <v>39.620378696001033</v>
      </c>
      <c r="G14" s="8">
        <f t="shared" si="2"/>
        <v>100</v>
      </c>
      <c r="H14" s="32">
        <f t="shared" si="0"/>
        <v>5.2642507949529858</v>
      </c>
      <c r="I14" s="7">
        <v>0</v>
      </c>
      <c r="J14" s="7">
        <v>0</v>
      </c>
      <c r="K14" s="7">
        <v>0</v>
      </c>
      <c r="L14" s="7">
        <v>0</v>
      </c>
      <c r="O14" s="7">
        <v>1176005000</v>
      </c>
    </row>
    <row r="15" spans="1:16" x14ac:dyDescent="0.3">
      <c r="A15" s="6" t="s">
        <v>80</v>
      </c>
      <c r="B15" s="7">
        <v>6283653156.8400002</v>
      </c>
      <c r="C15" s="7">
        <v>4753214113.0099964</v>
      </c>
      <c r="D15" s="7">
        <v>4613961638.0199966</v>
      </c>
      <c r="E15" s="7">
        <v>139252474.98999995</v>
      </c>
      <c r="F15" s="8">
        <f t="shared" si="1"/>
        <v>75.644119660486638</v>
      </c>
      <c r="G15" s="8">
        <f t="shared" si="2"/>
        <v>97.070351310098729</v>
      </c>
      <c r="H15" s="32">
        <f t="shared" si="0"/>
        <v>172.39948617300388</v>
      </c>
      <c r="I15" s="7">
        <v>505209557.13999993</v>
      </c>
      <c r="J15" s="7">
        <v>-99686965.670000002</v>
      </c>
      <c r="K15" s="7">
        <v>405522591.47000003</v>
      </c>
      <c r="L15" s="7">
        <v>157326504.65999994</v>
      </c>
      <c r="O15" s="7">
        <v>20677659205</v>
      </c>
    </row>
    <row r="16" spans="1:16" x14ac:dyDescent="0.3">
      <c r="A16" s="3" t="s">
        <v>63</v>
      </c>
      <c r="B16" s="4">
        <v>167697080184.59</v>
      </c>
      <c r="C16" s="4">
        <v>160328114016.57999</v>
      </c>
      <c r="D16" s="4">
        <v>116996333690.59001</v>
      </c>
      <c r="E16" s="4">
        <v>43331780325.989998</v>
      </c>
      <c r="F16" s="5">
        <f>C16/B16*100</f>
        <v>95.605787435357414</v>
      </c>
      <c r="G16" s="5">
        <f>D16/C16*100</f>
        <v>72.973061779103261</v>
      </c>
      <c r="H16" s="32">
        <f t="shared" si="0"/>
        <v>23.409642659234592</v>
      </c>
      <c r="I16" s="4">
        <v>140716851585.13</v>
      </c>
      <c r="J16" s="4">
        <v>-9920966715.1800003</v>
      </c>
      <c r="K16" s="4">
        <v>130795884869.95001</v>
      </c>
      <c r="L16" s="4">
        <v>31990532973.240005</v>
      </c>
      <c r="O16" s="4">
        <v>147668904793</v>
      </c>
      <c r="P16" s="32">
        <f>O16/O$80*100</f>
        <v>22.286825121320753</v>
      </c>
    </row>
    <row r="17" spans="1:16" x14ac:dyDescent="0.3">
      <c r="A17" s="6" t="s">
        <v>81</v>
      </c>
      <c r="B17" s="7">
        <v>11677314093.589998</v>
      </c>
      <c r="C17" s="7">
        <v>10413489314.729998</v>
      </c>
      <c r="D17" s="7">
        <v>6537575623.249999</v>
      </c>
      <c r="E17" s="7">
        <v>3875913691.4799924</v>
      </c>
      <c r="F17" s="8">
        <f t="shared" ref="F17:F23" si="3">C17/B17*100</f>
        <v>89.177093561662872</v>
      </c>
      <c r="G17" s="8">
        <f t="shared" ref="G17:G23" si="4">D17/C17*100</f>
        <v>62.77987546405339</v>
      </c>
      <c r="H17" s="32">
        <f t="shared" si="0"/>
        <v>19.850887266520516</v>
      </c>
      <c r="I17" s="7">
        <v>6467449404.2100058</v>
      </c>
      <c r="J17" s="7">
        <v>-774748981.22000027</v>
      </c>
      <c r="K17" s="7">
        <v>5692700422.9899931</v>
      </c>
      <c r="L17" s="7">
        <v>1933632391.3700006</v>
      </c>
      <c r="O17" s="7">
        <v>10859147767</v>
      </c>
    </row>
    <row r="18" spans="1:16" x14ac:dyDescent="0.3">
      <c r="A18" s="6" t="s">
        <v>82</v>
      </c>
      <c r="B18" s="7">
        <v>99173736334.339996</v>
      </c>
      <c r="C18" s="7">
        <v>98602070394.109955</v>
      </c>
      <c r="D18" s="7">
        <v>70472744189.200012</v>
      </c>
      <c r="E18" s="7">
        <v>28129326204.910004</v>
      </c>
      <c r="F18" s="8">
        <f t="shared" si="3"/>
        <v>99.423571238354072</v>
      </c>
      <c r="G18" s="8">
        <f t="shared" si="4"/>
        <v>71.471870628600655</v>
      </c>
      <c r="H18" s="32">
        <f t="shared" si="0"/>
        <v>44.847195501897517</v>
      </c>
      <c r="I18" s="7">
        <v>66180904054.060005</v>
      </c>
      <c r="J18" s="7">
        <v>-4462077146.5199995</v>
      </c>
      <c r="K18" s="7">
        <v>61718826907.540016</v>
      </c>
      <c r="L18" s="7">
        <v>10592082756.630003</v>
      </c>
      <c r="O18" s="7">
        <v>97494332420</v>
      </c>
    </row>
    <row r="19" spans="1:16" x14ac:dyDescent="0.3">
      <c r="A19" s="6" t="s">
        <v>83</v>
      </c>
      <c r="B19" s="7">
        <v>35627980865.660004</v>
      </c>
      <c r="C19" s="7">
        <v>34504600632.300003</v>
      </c>
      <c r="D19" s="7">
        <v>29021380984.379993</v>
      </c>
      <c r="E19" s="7">
        <v>5483219647.920001</v>
      </c>
      <c r="F19" s="8">
        <f t="shared" si="3"/>
        <v>96.846915805877813</v>
      </c>
      <c r="G19" s="8">
        <f t="shared" si="4"/>
        <v>84.108728843575918</v>
      </c>
      <c r="H19" s="32">
        <f t="shared" si="0"/>
        <v>-3.5047343224736522</v>
      </c>
      <c r="I19" s="7">
        <v>6805497432.8399963</v>
      </c>
      <c r="J19" s="7">
        <v>-889148043.93000019</v>
      </c>
      <c r="K19" s="7">
        <v>5916349388.9099989</v>
      </c>
      <c r="L19" s="7">
        <v>2405557504.2399993</v>
      </c>
      <c r="M19" s="32">
        <f>D19/C19*100</f>
        <v>84.108728843575918</v>
      </c>
      <c r="O19" s="7">
        <v>24238635147</v>
      </c>
    </row>
    <row r="20" spans="1:16" x14ac:dyDescent="0.3">
      <c r="A20" s="6" t="s">
        <v>84</v>
      </c>
      <c r="B20" s="7">
        <v>713318849</v>
      </c>
      <c r="C20" s="7">
        <v>709413060.32000005</v>
      </c>
      <c r="D20" s="7">
        <v>596831042.32000017</v>
      </c>
      <c r="E20" s="7">
        <v>112582018</v>
      </c>
      <c r="F20" s="8">
        <f t="shared" si="3"/>
        <v>99.452448412729382</v>
      </c>
      <c r="G20" s="8">
        <f t="shared" si="4"/>
        <v>84.13025861841102</v>
      </c>
      <c r="H20" s="32">
        <f t="shared" si="0"/>
        <v>32.755060123121638</v>
      </c>
      <c r="I20" s="7">
        <v>140426633.04999995</v>
      </c>
      <c r="J20" s="7">
        <v>-26408773.399999999</v>
      </c>
      <c r="K20" s="7">
        <v>114017859.65000001</v>
      </c>
      <c r="L20" s="7">
        <v>26741269.700000003</v>
      </c>
      <c r="O20" s="7">
        <v>672729491</v>
      </c>
    </row>
    <row r="21" spans="1:16" x14ac:dyDescent="0.3">
      <c r="A21" s="6" t="s">
        <v>85</v>
      </c>
      <c r="B21" s="7">
        <v>613380569</v>
      </c>
      <c r="C21" s="7">
        <v>604792442.67000008</v>
      </c>
      <c r="D21" s="7">
        <v>484750169.31</v>
      </c>
      <c r="E21" s="7">
        <v>120042273.36</v>
      </c>
      <c r="F21" s="8">
        <f t="shared" si="3"/>
        <v>98.59986984198062</v>
      </c>
      <c r="G21" s="8">
        <f t="shared" si="4"/>
        <v>80.151492497154081</v>
      </c>
      <c r="H21" s="32">
        <f t="shared" si="0"/>
        <v>4.513608253169906</v>
      </c>
      <c r="I21" s="7">
        <v>129349787.62</v>
      </c>
      <c r="J21" s="7">
        <v>-2706958.79</v>
      </c>
      <c r="K21" s="7">
        <v>126642828.83</v>
      </c>
      <c r="L21" s="7">
        <v>20597801.890000001</v>
      </c>
      <c r="O21" s="7">
        <v>472583927</v>
      </c>
    </row>
    <row r="22" spans="1:16" x14ac:dyDescent="0.3">
      <c r="A22" s="6" t="s">
        <v>86</v>
      </c>
      <c r="B22" s="7">
        <v>8135835149</v>
      </c>
      <c r="C22" s="7">
        <v>6543606807.6999998</v>
      </c>
      <c r="D22" s="7">
        <v>3808217607.3799996</v>
      </c>
      <c r="E22" s="7">
        <v>2735389200.3200006</v>
      </c>
      <c r="F22" s="8">
        <f t="shared" si="3"/>
        <v>80.429441942469708</v>
      </c>
      <c r="G22" s="8">
        <f t="shared" si="4"/>
        <v>58.197531106220957</v>
      </c>
      <c r="H22" s="32">
        <f t="shared" si="0"/>
        <v>-40.609960185819261</v>
      </c>
      <c r="I22" s="7">
        <v>4289954332.9299989</v>
      </c>
      <c r="J22" s="7">
        <v>-220523508.58000004</v>
      </c>
      <c r="K22" s="7">
        <v>4069430824.349999</v>
      </c>
      <c r="L22" s="7">
        <v>1224870448.8199999</v>
      </c>
      <c r="O22" s="7">
        <v>7614686041</v>
      </c>
    </row>
    <row r="23" spans="1:16" x14ac:dyDescent="0.3">
      <c r="A23" s="6" t="s">
        <v>87</v>
      </c>
      <c r="B23" s="7">
        <v>11755514324</v>
      </c>
      <c r="C23" s="7">
        <v>8950141364.75</v>
      </c>
      <c r="D23" s="7">
        <v>6074834074.75</v>
      </c>
      <c r="E23" s="7">
        <v>2875307290</v>
      </c>
      <c r="F23" s="8">
        <f t="shared" si="3"/>
        <v>76.135685075704728</v>
      </c>
      <c r="G23" s="8">
        <f t="shared" si="4"/>
        <v>67.874168989951883</v>
      </c>
      <c r="H23" s="32">
        <f t="shared" si="0"/>
        <v>70.00518682675613</v>
      </c>
      <c r="I23" s="7">
        <v>56703269940.420006</v>
      </c>
      <c r="J23" s="7">
        <v>-3545353302.7399998</v>
      </c>
      <c r="K23" s="7">
        <v>53157916637.68</v>
      </c>
      <c r="L23" s="7">
        <v>15787050800.59</v>
      </c>
      <c r="O23" s="7">
        <v>6316790000</v>
      </c>
    </row>
    <row r="24" spans="1:16" x14ac:dyDescent="0.3">
      <c r="A24" s="3" t="s">
        <v>64</v>
      </c>
      <c r="B24" s="4">
        <v>272601697216</v>
      </c>
      <c r="C24" s="4">
        <v>261814273126.09991</v>
      </c>
      <c r="D24" s="4">
        <v>260985414898.09991</v>
      </c>
      <c r="E24" s="4">
        <v>828858228</v>
      </c>
      <c r="F24" s="8">
        <f>C24/B24*100</f>
        <v>96.042789094833665</v>
      </c>
      <c r="G24" s="8">
        <f>D24/C24*100</f>
        <v>99.683417478312649</v>
      </c>
      <c r="H24" s="32">
        <f t="shared" si="0"/>
        <v>10.596401942531571</v>
      </c>
      <c r="I24" s="4">
        <v>208224426.55000001</v>
      </c>
      <c r="J24" s="4">
        <v>0</v>
      </c>
      <c r="K24" s="4">
        <v>208224426.55000001</v>
      </c>
      <c r="L24" s="4">
        <v>143985849.28</v>
      </c>
      <c r="O24" s="4">
        <v>277346918732</v>
      </c>
    </row>
    <row r="25" spans="1:16" x14ac:dyDescent="0.3">
      <c r="A25" s="6" t="s">
        <v>88</v>
      </c>
      <c r="B25" s="7">
        <v>272601697216</v>
      </c>
      <c r="C25" s="7">
        <v>261814273126.09991</v>
      </c>
      <c r="D25" s="7">
        <v>260985414898.09991</v>
      </c>
      <c r="E25" s="7">
        <v>828858228</v>
      </c>
      <c r="F25" s="8">
        <f t="shared" ref="F25" si="5">C25/B25*100</f>
        <v>96.042789094833665</v>
      </c>
      <c r="G25" s="8">
        <f t="shared" ref="G25" si="6">D25/C25*100</f>
        <v>99.683417478312649</v>
      </c>
      <c r="H25" s="32">
        <f t="shared" si="0"/>
        <v>10.596401942531571</v>
      </c>
      <c r="I25" s="7">
        <v>208224426.55000001</v>
      </c>
      <c r="J25" s="7">
        <v>0</v>
      </c>
      <c r="K25" s="7">
        <v>208224426.55000001</v>
      </c>
      <c r="L25" s="7">
        <v>143985849.28</v>
      </c>
      <c r="O25" s="7">
        <v>277346918732</v>
      </c>
    </row>
    <row r="26" spans="1:16" x14ac:dyDescent="0.3">
      <c r="A26" s="9" t="s">
        <v>693</v>
      </c>
      <c r="B26" s="10">
        <f>B3+B16</f>
        <v>883322605780.99988</v>
      </c>
      <c r="C26" s="10">
        <f>C3+C16</f>
        <v>841325737341.97021</v>
      </c>
      <c r="D26" s="10">
        <f>D3+D16</f>
        <v>770577385688.51965</v>
      </c>
      <c r="E26" s="10">
        <f>E3+E16</f>
        <v>70748351653.449997</v>
      </c>
      <c r="F26" s="11">
        <f>C26/B26*100</f>
        <v>95.245579795628842</v>
      </c>
      <c r="G26" s="11">
        <f>D26/C26*100</f>
        <v>91.590849000178181</v>
      </c>
      <c r="H26" s="32">
        <f t="shared" si="0"/>
        <v>2.1949859520361343</v>
      </c>
      <c r="I26" s="10">
        <f>I3+I16</f>
        <v>188057222073.56</v>
      </c>
      <c r="J26" s="10">
        <f>J3+J16</f>
        <v>-16494280501.080006</v>
      </c>
      <c r="K26" s="10">
        <f>K3+K16</f>
        <v>171562941572.48001</v>
      </c>
      <c r="L26" s="10">
        <f>L3+L16</f>
        <v>49709231770.940002</v>
      </c>
      <c r="O26" s="10">
        <f>O3+O16</f>
        <v>816609359825</v>
      </c>
    </row>
    <row r="27" spans="1:16" x14ac:dyDescent="0.3">
      <c r="A27" s="9" t="s">
        <v>26</v>
      </c>
      <c r="B27" s="10">
        <f>B3+B16+B24</f>
        <v>1155924302997</v>
      </c>
      <c r="C27" s="10">
        <f>C3+C16+C24</f>
        <v>1103140010468.0701</v>
      </c>
      <c r="D27" s="10">
        <f>D3+D16+D24</f>
        <v>1031562800586.6196</v>
      </c>
      <c r="E27" s="10">
        <f>E3+E16+E24</f>
        <v>71577209881.449997</v>
      </c>
      <c r="F27" s="11">
        <f t="shared" ref="F27" si="7">C27/B27*100</f>
        <v>95.4335857121375</v>
      </c>
      <c r="G27" s="11">
        <f t="shared" ref="G27" si="8">D27/C27*100</f>
        <v>93.511502692112515</v>
      </c>
      <c r="H27" s="32">
        <f t="shared" si="0"/>
        <v>4.0712983397501716</v>
      </c>
      <c r="I27" s="10">
        <f>I3+I16+I24</f>
        <v>188265446500.10999</v>
      </c>
      <c r="J27" s="10">
        <f>J3+J16+J24</f>
        <v>-16494280501.080006</v>
      </c>
      <c r="K27" s="10">
        <f>K3+K16+K24</f>
        <v>171771165999.03</v>
      </c>
      <c r="L27" s="10">
        <f>L3+L16+L24</f>
        <v>49853217620.220001</v>
      </c>
      <c r="O27" s="10">
        <f>O3+O16+O24</f>
        <v>1093956278557</v>
      </c>
    </row>
    <row r="28" spans="1:16" x14ac:dyDescent="0.3">
      <c r="B28" s="194">
        <v>2021</v>
      </c>
      <c r="C28" s="194"/>
      <c r="D28" s="194"/>
      <c r="E28" s="194"/>
    </row>
    <row r="29" spans="1:16" ht="34.5" customHeight="1" x14ac:dyDescent="0.3">
      <c r="A29" s="15"/>
      <c r="B29" s="156" t="s">
        <v>0</v>
      </c>
      <c r="C29" s="156" t="s">
        <v>65</v>
      </c>
      <c r="D29" s="156" t="s">
        <v>66</v>
      </c>
      <c r="E29" s="156" t="s">
        <v>3</v>
      </c>
      <c r="F29" s="2" t="s">
        <v>67</v>
      </c>
      <c r="G29" s="2" t="s">
        <v>68</v>
      </c>
      <c r="H29" s="2" t="s">
        <v>692</v>
      </c>
      <c r="I29" s="2" t="s">
        <v>747</v>
      </c>
      <c r="J29" s="2" t="s">
        <v>748</v>
      </c>
      <c r="K29" s="2" t="s">
        <v>58</v>
      </c>
      <c r="L29" s="2" t="s">
        <v>753</v>
      </c>
      <c r="O29" s="1" t="s">
        <v>1497</v>
      </c>
    </row>
    <row r="30" spans="1:16" x14ac:dyDescent="0.3">
      <c r="A30" s="3" t="s">
        <v>62</v>
      </c>
      <c r="B30" s="4">
        <v>735866598305.35999</v>
      </c>
      <c r="C30" s="4">
        <v>693340010708.07007</v>
      </c>
      <c r="D30" s="4">
        <v>666022745177.16956</v>
      </c>
      <c r="E30" s="4">
        <v>27317265530.900002</v>
      </c>
      <c r="F30" s="5">
        <f>C30/B30*100</f>
        <v>94.220883554814804</v>
      </c>
      <c r="G30" s="5">
        <f>D30/C30*100</f>
        <v>96.060047724203471</v>
      </c>
      <c r="H30" s="32">
        <f t="shared" ref="H30:H52" si="9">C30/C57*100-100</f>
        <v>3.349373512691372</v>
      </c>
      <c r="I30" s="4">
        <v>58960256673.409988</v>
      </c>
      <c r="J30" s="4">
        <v>-13170351905.959999</v>
      </c>
      <c r="K30" s="4">
        <v>45789904767.450005</v>
      </c>
      <c r="L30" s="4">
        <v>25882225931.76001</v>
      </c>
      <c r="O30" s="4">
        <v>661602236025</v>
      </c>
      <c r="P30" s="32">
        <f>O30/O$80*100</f>
        <v>99.851850021054091</v>
      </c>
    </row>
    <row r="31" spans="1:16" x14ac:dyDescent="0.3">
      <c r="A31" s="6" t="s">
        <v>69</v>
      </c>
      <c r="B31" s="7">
        <v>103932754540.97002</v>
      </c>
      <c r="C31" s="7">
        <v>101612575517.76007</v>
      </c>
      <c r="D31" s="7">
        <v>97213407765.219879</v>
      </c>
      <c r="E31" s="7">
        <v>4399167752.539999</v>
      </c>
      <c r="F31" s="8">
        <f t="shared" ref="F31:F52" si="10">C31/B31*100</f>
        <v>97.767615191710007</v>
      </c>
      <c r="G31" s="8">
        <f t="shared" ref="G31:G52" si="11">D31/C31*100</f>
        <v>95.670646344584299</v>
      </c>
      <c r="H31" s="32">
        <f t="shared" si="9"/>
        <v>4.5011006550826664</v>
      </c>
      <c r="I31" s="7">
        <v>3724004322.940002</v>
      </c>
      <c r="J31" s="7">
        <v>-316455826.60999995</v>
      </c>
      <c r="K31" s="7">
        <v>3416572492.3300033</v>
      </c>
      <c r="L31" s="7">
        <v>976885209.31000113</v>
      </c>
      <c r="O31" s="7">
        <v>98303857683</v>
      </c>
    </row>
    <row r="32" spans="1:16" x14ac:dyDescent="0.3">
      <c r="A32" s="6" t="s">
        <v>70</v>
      </c>
      <c r="B32" s="7">
        <v>17514304462.830009</v>
      </c>
      <c r="C32" s="7">
        <v>15650152309.269983</v>
      </c>
      <c r="D32" s="7">
        <v>14086278888.870001</v>
      </c>
      <c r="E32" s="7">
        <v>1563873420.3999991</v>
      </c>
      <c r="F32" s="8">
        <f t="shared" si="10"/>
        <v>89.356402034027383</v>
      </c>
      <c r="G32" s="8">
        <f t="shared" si="11"/>
        <v>90.00729584290589</v>
      </c>
      <c r="H32" s="32">
        <f t="shared" si="9"/>
        <v>14.109934437964242</v>
      </c>
      <c r="I32" s="7">
        <v>2012321933.9600012</v>
      </c>
      <c r="J32" s="7">
        <v>-334473988.59000003</v>
      </c>
      <c r="K32" s="7">
        <v>1666352637.3700032</v>
      </c>
      <c r="L32" s="7">
        <v>1178040176.9700038</v>
      </c>
      <c r="O32" s="7">
        <v>14809712746</v>
      </c>
    </row>
    <row r="33" spans="1:16" x14ac:dyDescent="0.3">
      <c r="A33" s="6" t="s">
        <v>71</v>
      </c>
      <c r="B33" s="7">
        <v>5594048612.6399994</v>
      </c>
      <c r="C33" s="7">
        <v>5443133512.7200022</v>
      </c>
      <c r="D33" s="7">
        <v>5437866759.4600048</v>
      </c>
      <c r="E33" s="7">
        <v>5266753.2600000007</v>
      </c>
      <c r="F33" s="8">
        <f t="shared" si="10"/>
        <v>97.302220442292935</v>
      </c>
      <c r="G33" s="8">
        <f t="shared" si="11"/>
        <v>99.903240417533596</v>
      </c>
      <c r="H33" s="32">
        <f t="shared" si="9"/>
        <v>3.0448632278993841</v>
      </c>
      <c r="I33" s="7">
        <v>13969880.240000006</v>
      </c>
      <c r="J33" s="7">
        <v>-2159311.91</v>
      </c>
      <c r="K33" s="7">
        <v>11810568.33</v>
      </c>
      <c r="L33" s="7">
        <v>11400805.459999997</v>
      </c>
      <c r="O33" s="7">
        <v>5124494580</v>
      </c>
    </row>
    <row r="34" spans="1:16" x14ac:dyDescent="0.3">
      <c r="A34" s="6" t="s">
        <v>72</v>
      </c>
      <c r="B34" s="7">
        <v>351077221071.64001</v>
      </c>
      <c r="C34" s="7">
        <v>334274765684.12982</v>
      </c>
      <c r="D34" s="7">
        <v>316722711213.18976</v>
      </c>
      <c r="E34" s="7">
        <v>17552054470.939999</v>
      </c>
      <c r="F34" s="8">
        <f t="shared" si="10"/>
        <v>95.214028601393778</v>
      </c>
      <c r="G34" s="8">
        <f t="shared" si="11"/>
        <v>94.749213439722908</v>
      </c>
      <c r="H34" s="32">
        <f t="shared" si="9"/>
        <v>-1.2560525986516069</v>
      </c>
      <c r="I34" s="7">
        <v>40471237771.969986</v>
      </c>
      <c r="J34" s="7">
        <v>-10501014130.669998</v>
      </c>
      <c r="K34" s="7">
        <v>30108695735.299988</v>
      </c>
      <c r="L34" s="7">
        <v>14023112439.390001</v>
      </c>
      <c r="M34" s="123">
        <f>C34/C30</f>
        <v>0.48212242265198768</v>
      </c>
      <c r="O34" s="7">
        <v>310512794723</v>
      </c>
    </row>
    <row r="35" spans="1:16" x14ac:dyDescent="0.3">
      <c r="A35" s="6" t="s">
        <v>73</v>
      </c>
      <c r="B35" s="7">
        <v>28894307156.509998</v>
      </c>
      <c r="C35" s="7">
        <v>27634496600.230011</v>
      </c>
      <c r="D35" s="7">
        <v>25771721635.690002</v>
      </c>
      <c r="E35" s="7">
        <v>1862774964.5399997</v>
      </c>
      <c r="F35" s="8">
        <f t="shared" si="10"/>
        <v>95.639935058985671</v>
      </c>
      <c r="G35" s="8">
        <f t="shared" si="11"/>
        <v>93.259240464961096</v>
      </c>
      <c r="H35" s="32">
        <f t="shared" si="9"/>
        <v>22.297002410608769</v>
      </c>
      <c r="I35" s="7">
        <v>3585600036.5999999</v>
      </c>
      <c r="J35" s="7">
        <v>-1443733117.2800004</v>
      </c>
      <c r="K35" s="7">
        <v>2141866919.3200002</v>
      </c>
      <c r="L35" s="7">
        <v>1689677000.8599997</v>
      </c>
      <c r="M35" s="7"/>
      <c r="O35" s="7">
        <v>22112312709</v>
      </c>
    </row>
    <row r="36" spans="1:16" x14ac:dyDescent="0.3">
      <c r="A36" s="6" t="s">
        <v>74</v>
      </c>
      <c r="B36" s="7">
        <v>38310922819</v>
      </c>
      <c r="C36" s="7">
        <v>37754850124.090019</v>
      </c>
      <c r="D36" s="7">
        <v>36675549333.579987</v>
      </c>
      <c r="E36" s="7">
        <v>1079300790.5099995</v>
      </c>
      <c r="F36" s="8">
        <f t="shared" si="10"/>
        <v>98.54852701529235</v>
      </c>
      <c r="G36" s="8">
        <f t="shared" si="11"/>
        <v>97.141292345320778</v>
      </c>
      <c r="H36" s="32">
        <f t="shared" si="9"/>
        <v>34.218228764776683</v>
      </c>
      <c r="I36" s="7">
        <v>6819846510.539999</v>
      </c>
      <c r="J36" s="7">
        <v>-397372250.84999985</v>
      </c>
      <c r="K36" s="7">
        <v>6467249259.6900034</v>
      </c>
      <c r="L36" s="7">
        <v>6111541009.5800018</v>
      </c>
      <c r="O36" s="7">
        <v>12012307239</v>
      </c>
    </row>
    <row r="37" spans="1:16" x14ac:dyDescent="0.3">
      <c r="A37" s="6" t="s">
        <v>75</v>
      </c>
      <c r="B37" s="7">
        <v>2081665381.45</v>
      </c>
      <c r="C37" s="7">
        <v>1936202959.6300013</v>
      </c>
      <c r="D37" s="7">
        <v>1908360080.2700012</v>
      </c>
      <c r="E37" s="7">
        <v>27842879.359999999</v>
      </c>
      <c r="F37" s="8">
        <f t="shared" si="10"/>
        <v>93.012209209211335</v>
      </c>
      <c r="G37" s="8">
        <f t="shared" si="11"/>
        <v>98.561985497361249</v>
      </c>
      <c r="H37" s="32">
        <f t="shared" si="9"/>
        <v>20.456239332176864</v>
      </c>
      <c r="I37" s="7">
        <v>40286469.259999998</v>
      </c>
      <c r="J37" s="7">
        <v>-31813102.210000005</v>
      </c>
      <c r="K37" s="7">
        <v>28473367.050000001</v>
      </c>
      <c r="L37" s="7">
        <v>26281753.73</v>
      </c>
      <c r="O37" s="7">
        <v>1491114345</v>
      </c>
    </row>
    <row r="38" spans="1:16" x14ac:dyDescent="0.3">
      <c r="A38" s="6" t="s">
        <v>76</v>
      </c>
      <c r="B38" s="7">
        <v>20870000000</v>
      </c>
      <c r="C38" s="7">
        <v>20868954093.220001</v>
      </c>
      <c r="D38" s="7">
        <v>20868954093.220001</v>
      </c>
      <c r="E38" s="7">
        <v>0</v>
      </c>
      <c r="F38" s="8">
        <f t="shared" si="10"/>
        <v>99.994988467752762</v>
      </c>
      <c r="G38" s="8">
        <f t="shared" si="11"/>
        <v>100</v>
      </c>
      <c r="H38" s="32">
        <f t="shared" si="9"/>
        <v>14.068428937005905</v>
      </c>
      <c r="I38" s="7">
        <v>0</v>
      </c>
      <c r="J38" s="7">
        <v>0</v>
      </c>
      <c r="K38" s="7">
        <v>0</v>
      </c>
      <c r="L38" s="7">
        <v>0</v>
      </c>
      <c r="O38" s="7">
        <v>20620000000</v>
      </c>
    </row>
    <row r="39" spans="1:16" x14ac:dyDescent="0.3">
      <c r="A39" s="6" t="s">
        <v>77</v>
      </c>
      <c r="B39" s="7">
        <v>78161410038.889999</v>
      </c>
      <c r="C39" s="7">
        <v>68522610294.640015</v>
      </c>
      <c r="D39" s="7">
        <v>68514963797.830002</v>
      </c>
      <c r="E39" s="7">
        <v>7646496.8100000015</v>
      </c>
      <c r="F39" s="8">
        <f t="shared" si="10"/>
        <v>87.668083598473842</v>
      </c>
      <c r="G39" s="8">
        <f t="shared" si="11"/>
        <v>99.988840914295096</v>
      </c>
      <c r="H39" s="32">
        <f t="shared" si="9"/>
        <v>2.8188338229357015</v>
      </c>
      <c r="I39" s="7">
        <v>16758366.750000004</v>
      </c>
      <c r="J39" s="7">
        <v>-33637.17</v>
      </c>
      <c r="K39" s="7">
        <v>16724729.58</v>
      </c>
      <c r="L39" s="7">
        <v>16142115.65</v>
      </c>
      <c r="O39" s="7">
        <v>81507091229</v>
      </c>
    </row>
    <row r="40" spans="1:16" x14ac:dyDescent="0.3">
      <c r="A40" s="6" t="s">
        <v>78</v>
      </c>
      <c r="B40" s="7">
        <v>78959765809.710007</v>
      </c>
      <c r="C40" s="7">
        <v>77446002730.210037</v>
      </c>
      <c r="D40" s="7">
        <v>77099457719.37999</v>
      </c>
      <c r="E40" s="7">
        <v>346545010.83000004</v>
      </c>
      <c r="F40" s="8">
        <f t="shared" si="10"/>
        <v>98.082867820114757</v>
      </c>
      <c r="G40" s="8">
        <f t="shared" si="11"/>
        <v>99.552533379886285</v>
      </c>
      <c r="H40" s="32">
        <f t="shared" si="9"/>
        <v>3.3698328764911736</v>
      </c>
      <c r="I40" s="7">
        <v>115079651.03999999</v>
      </c>
      <c r="J40" s="7">
        <v>-87151137.650000021</v>
      </c>
      <c r="K40" s="7">
        <v>27928513.389999997</v>
      </c>
      <c r="L40" s="7">
        <v>13315079.15</v>
      </c>
      <c r="O40" s="7">
        <v>75215808112</v>
      </c>
    </row>
    <row r="41" spans="1:16" x14ac:dyDescent="0.3">
      <c r="A41" s="6" t="s">
        <v>79</v>
      </c>
      <c r="B41" s="7">
        <v>1175329489</v>
      </c>
      <c r="C41" s="7">
        <v>451324489</v>
      </c>
      <c r="D41" s="7">
        <v>451324489</v>
      </c>
      <c r="E41" s="7">
        <v>0</v>
      </c>
      <c r="F41" s="8">
        <f t="shared" si="10"/>
        <v>38.399826876121203</v>
      </c>
      <c r="G41" s="8">
        <f t="shared" si="11"/>
        <v>100</v>
      </c>
      <c r="H41" s="32">
        <f t="shared" si="9"/>
        <v>1.647893969191756</v>
      </c>
      <c r="I41" s="7">
        <v>0</v>
      </c>
      <c r="J41" s="7">
        <v>0</v>
      </c>
      <c r="K41" s="7">
        <v>0</v>
      </c>
      <c r="L41" s="7">
        <v>0</v>
      </c>
      <c r="O41" s="7">
        <v>1169005000</v>
      </c>
    </row>
    <row r="42" spans="1:16" x14ac:dyDescent="0.3">
      <c r="A42" s="6" t="s">
        <v>80</v>
      </c>
      <c r="B42" s="7">
        <v>9294868922.7199974</v>
      </c>
      <c r="C42" s="7">
        <v>1744942393.1699998</v>
      </c>
      <c r="D42" s="7">
        <v>1272149401.4600008</v>
      </c>
      <c r="E42" s="7">
        <v>472792991.70999992</v>
      </c>
      <c r="F42" s="8">
        <f t="shared" si="10"/>
        <v>18.773179134401065</v>
      </c>
      <c r="G42" s="8">
        <f t="shared" si="11"/>
        <v>72.904951271710118</v>
      </c>
      <c r="H42" s="32">
        <f t="shared" si="9"/>
        <v>-49.75070176567462</v>
      </c>
      <c r="I42" s="7">
        <v>2161151730.1099997</v>
      </c>
      <c r="J42" s="7">
        <v>-56145403.019999988</v>
      </c>
      <c r="K42" s="7">
        <v>1904230545.0900006</v>
      </c>
      <c r="L42" s="7">
        <v>1835830341.6600006</v>
      </c>
      <c r="O42" s="7">
        <v>18723737659</v>
      </c>
    </row>
    <row r="43" spans="1:16" x14ac:dyDescent="0.3">
      <c r="A43" s="3" t="s">
        <v>63</v>
      </c>
      <c r="B43" s="4">
        <v>135936312105.64001</v>
      </c>
      <c r="C43" s="4">
        <v>129915386319.76003</v>
      </c>
      <c r="D43" s="4">
        <v>99144326765.410019</v>
      </c>
      <c r="E43" s="4">
        <v>30771059554.350002</v>
      </c>
      <c r="F43" s="5">
        <f>C43/B43*100</f>
        <v>95.57077451005074</v>
      </c>
      <c r="G43" s="5">
        <f>D43/C43*100</f>
        <v>76.31453792654446</v>
      </c>
      <c r="H43" s="32">
        <f t="shared" si="9"/>
        <v>-23.219858250426611</v>
      </c>
      <c r="I43" s="4">
        <v>137241913804.88</v>
      </c>
      <c r="J43" s="4">
        <v>-7259578422.8000002</v>
      </c>
      <c r="K43" s="4">
        <v>129982335382.07999</v>
      </c>
      <c r="L43" s="4">
        <v>19921117229.459999</v>
      </c>
      <c r="O43" s="4">
        <v>111859701338</v>
      </c>
      <c r="P43" s="32">
        <f>O43/O$80*100</f>
        <v>16.88234639064887</v>
      </c>
    </row>
    <row r="44" spans="1:16" x14ac:dyDescent="0.3">
      <c r="A44" s="6" t="s">
        <v>81</v>
      </c>
      <c r="B44" s="7">
        <v>9864135586.7700005</v>
      </c>
      <c r="C44" s="7">
        <v>8688704399.4699993</v>
      </c>
      <c r="D44" s="7">
        <v>5730620034.9899988</v>
      </c>
      <c r="E44" s="7">
        <v>2958084364.4800029</v>
      </c>
      <c r="F44" s="8">
        <f t="shared" si="10"/>
        <v>88.083789228561344</v>
      </c>
      <c r="G44" s="8">
        <f t="shared" si="11"/>
        <v>65.954827918182602</v>
      </c>
      <c r="H44" s="32">
        <f t="shared" si="9"/>
        <v>13.307020381136695</v>
      </c>
      <c r="I44" s="7">
        <v>6186428062.1200142</v>
      </c>
      <c r="J44" s="7">
        <v>-572189858.18999982</v>
      </c>
      <c r="K44" s="7">
        <v>5802938203.9299994</v>
      </c>
      <c r="L44" s="7">
        <v>2255275515.5800014</v>
      </c>
      <c r="O44" s="7">
        <v>8176938536</v>
      </c>
    </row>
    <row r="45" spans="1:16" x14ac:dyDescent="0.3">
      <c r="A45" s="6" t="s">
        <v>82</v>
      </c>
      <c r="B45" s="7">
        <v>68980158357.75</v>
      </c>
      <c r="C45" s="7">
        <v>68073165001.540016</v>
      </c>
      <c r="D45" s="7">
        <v>47524573404.360031</v>
      </c>
      <c r="E45" s="7">
        <v>20548591597.179996</v>
      </c>
      <c r="F45" s="8">
        <f t="shared" si="10"/>
        <v>98.685138773520833</v>
      </c>
      <c r="G45" s="8">
        <f t="shared" si="11"/>
        <v>69.813961791382667</v>
      </c>
      <c r="H45" s="32">
        <f t="shared" si="9"/>
        <v>160.98335611428683</v>
      </c>
      <c r="I45" s="7">
        <v>54922131974.629982</v>
      </c>
      <c r="J45" s="7">
        <v>-1395735210.5599995</v>
      </c>
      <c r="K45" s="7">
        <v>54183142264.069977</v>
      </c>
      <c r="L45" s="7">
        <v>8585181347.500001</v>
      </c>
      <c r="O45" s="7">
        <v>66566805994</v>
      </c>
    </row>
    <row r="46" spans="1:16" x14ac:dyDescent="0.3">
      <c r="A46" s="6" t="s">
        <v>83</v>
      </c>
      <c r="B46" s="7">
        <v>37569399646.120003</v>
      </c>
      <c r="C46" s="7">
        <v>35757817121.939995</v>
      </c>
      <c r="D46" s="7">
        <v>32013628955.059994</v>
      </c>
      <c r="E46" s="7">
        <v>3744188166.8799992</v>
      </c>
      <c r="F46" s="8">
        <f t="shared" si="10"/>
        <v>95.178037069412952</v>
      </c>
      <c r="G46" s="8">
        <f t="shared" si="11"/>
        <v>89.529035975233867</v>
      </c>
      <c r="H46" s="32">
        <f t="shared" si="9"/>
        <v>29.52385587701994</v>
      </c>
      <c r="I46" s="7">
        <v>7104293664.8500013</v>
      </c>
      <c r="J46" s="7">
        <v>-878725077.8900001</v>
      </c>
      <c r="K46" s="7">
        <v>6279468586.9599991</v>
      </c>
      <c r="L46" s="7">
        <v>3384768879.4699979</v>
      </c>
      <c r="M46" s="32">
        <f>D46/C46*100</f>
        <v>89.529035975233867</v>
      </c>
      <c r="O46" s="7">
        <v>22765569652</v>
      </c>
    </row>
    <row r="47" spans="1:16" x14ac:dyDescent="0.3">
      <c r="A47" s="6" t="s">
        <v>84</v>
      </c>
      <c r="B47" s="7">
        <v>547377417</v>
      </c>
      <c r="C47" s="7">
        <v>534377416.31999999</v>
      </c>
      <c r="D47" s="7">
        <v>441038898.61000001</v>
      </c>
      <c r="E47" s="7">
        <v>93338517.709999993</v>
      </c>
      <c r="F47" s="8">
        <f t="shared" si="10"/>
        <v>97.625038908026411</v>
      </c>
      <c r="G47" s="8">
        <f t="shared" si="11"/>
        <v>82.533221865404144</v>
      </c>
      <c r="H47" s="32">
        <f t="shared" si="9"/>
        <v>-24.15784731387923</v>
      </c>
      <c r="I47" s="7">
        <v>175070789.66</v>
      </c>
      <c r="J47" s="7">
        <v>-27998953.039999999</v>
      </c>
      <c r="K47" s="7">
        <v>147071836.61999997</v>
      </c>
      <c r="L47" s="7">
        <v>99983721.280000001</v>
      </c>
      <c r="O47" s="7">
        <v>236626030</v>
      </c>
    </row>
    <row r="48" spans="1:16" x14ac:dyDescent="0.3">
      <c r="A48" s="6" t="s">
        <v>85</v>
      </c>
      <c r="B48" s="7">
        <v>590180783</v>
      </c>
      <c r="C48" s="7">
        <v>578673392.65999997</v>
      </c>
      <c r="D48" s="7">
        <v>506469255.03000003</v>
      </c>
      <c r="E48" s="7">
        <v>72204137.63000001</v>
      </c>
      <c r="F48" s="8">
        <f t="shared" si="10"/>
        <v>98.050192301839147</v>
      </c>
      <c r="G48" s="8">
        <f t="shared" si="11"/>
        <v>87.522471475991367</v>
      </c>
      <c r="H48" s="32">
        <f t="shared" si="9"/>
        <v>12.897843503615178</v>
      </c>
      <c r="I48" s="7">
        <v>233816816.00999999</v>
      </c>
      <c r="J48" s="7">
        <v>-1615841.72</v>
      </c>
      <c r="K48" s="7">
        <v>232200974.28999999</v>
      </c>
      <c r="L48" s="7">
        <v>175055324.29999998</v>
      </c>
      <c r="O48" s="7">
        <v>539673701</v>
      </c>
    </row>
    <row r="49" spans="1:16" x14ac:dyDescent="0.3">
      <c r="A49" s="6" t="s">
        <v>86</v>
      </c>
      <c r="B49" s="7">
        <v>11516947846</v>
      </c>
      <c r="C49" s="7">
        <v>11018020577.480001</v>
      </c>
      <c r="D49" s="7">
        <v>8408377565.0099993</v>
      </c>
      <c r="E49" s="7">
        <v>2609643012.4700003</v>
      </c>
      <c r="F49" s="8">
        <f t="shared" si="10"/>
        <v>95.667886360245319</v>
      </c>
      <c r="G49" s="8">
        <f t="shared" si="11"/>
        <v>76.314774563010758</v>
      </c>
      <c r="H49" s="32">
        <f t="shared" si="9"/>
        <v>11.520593850843724</v>
      </c>
      <c r="I49" s="7">
        <v>5643215354.1299982</v>
      </c>
      <c r="J49" s="7">
        <v>-61429594.359999999</v>
      </c>
      <c r="K49" s="7">
        <v>4681040259.7699995</v>
      </c>
      <c r="L49" s="7">
        <v>2032039367.3099999</v>
      </c>
      <c r="O49" s="7">
        <v>10381567425</v>
      </c>
    </row>
    <row r="50" spans="1:16" x14ac:dyDescent="0.3">
      <c r="A50" s="6" t="s">
        <v>87</v>
      </c>
      <c r="B50" s="7">
        <v>6868112469</v>
      </c>
      <c r="C50" s="7">
        <v>5264628410.3500004</v>
      </c>
      <c r="D50" s="7">
        <v>4519618652.3500004</v>
      </c>
      <c r="E50" s="7">
        <v>745009758</v>
      </c>
      <c r="F50" s="8">
        <f t="shared" si="10"/>
        <v>76.6532061627193</v>
      </c>
      <c r="G50" s="8">
        <f t="shared" si="11"/>
        <v>85.848768423325993</v>
      </c>
      <c r="H50" s="32">
        <f t="shared" si="9"/>
        <v>-94.558450432401884</v>
      </c>
      <c r="I50" s="7">
        <v>62976957143.480003</v>
      </c>
      <c r="J50" s="7">
        <v>-4321883887.0400009</v>
      </c>
      <c r="K50" s="7">
        <v>58656473256.440002</v>
      </c>
      <c r="L50" s="7">
        <v>3388813074.02</v>
      </c>
      <c r="O50" s="7">
        <v>3192520000</v>
      </c>
    </row>
    <row r="51" spans="1:16" x14ac:dyDescent="0.3">
      <c r="A51" s="3" t="s">
        <v>64</v>
      </c>
      <c r="B51" s="4">
        <v>284960155867</v>
      </c>
      <c r="C51" s="4">
        <v>236729467258.93002</v>
      </c>
      <c r="D51" s="4">
        <v>236595623602.93002</v>
      </c>
      <c r="E51" s="4">
        <v>133843656</v>
      </c>
      <c r="F51" s="8">
        <f>C51/B51*100</f>
        <v>83.074585125304054</v>
      </c>
      <c r="G51" s="8">
        <f>D51/C51*100</f>
        <v>99.94346134532816</v>
      </c>
      <c r="H51" s="32">
        <f t="shared" si="9"/>
        <v>0.30423545822948483</v>
      </c>
      <c r="I51" s="4">
        <v>714363502.88000023</v>
      </c>
      <c r="J51" s="4">
        <v>0</v>
      </c>
      <c r="K51" s="4">
        <v>714363502.88000023</v>
      </c>
      <c r="L51" s="4">
        <v>639982732.32999992</v>
      </c>
      <c r="O51" s="4">
        <v>287235470202</v>
      </c>
    </row>
    <row r="52" spans="1:16" x14ac:dyDescent="0.3">
      <c r="A52" s="6" t="s">
        <v>88</v>
      </c>
      <c r="B52" s="7">
        <v>284960155867</v>
      </c>
      <c r="C52" s="7">
        <v>236729467258.93002</v>
      </c>
      <c r="D52" s="7">
        <v>236595623602.93002</v>
      </c>
      <c r="E52" s="7">
        <v>133843656</v>
      </c>
      <c r="F52" s="8">
        <f t="shared" si="10"/>
        <v>83.074585125304054</v>
      </c>
      <c r="G52" s="8">
        <f t="shared" si="11"/>
        <v>99.94346134532816</v>
      </c>
      <c r="H52" s="32">
        <f t="shared" si="9"/>
        <v>0.30423545822948483</v>
      </c>
      <c r="I52" s="7">
        <v>714363502.88000023</v>
      </c>
      <c r="J52" s="7">
        <v>0</v>
      </c>
      <c r="K52" s="7">
        <v>714363502.88000023</v>
      </c>
      <c r="L52" s="7">
        <v>639982732.32999992</v>
      </c>
      <c r="O52" s="7">
        <v>287235470202</v>
      </c>
    </row>
    <row r="53" spans="1:16" x14ac:dyDescent="0.3">
      <c r="A53" s="9" t="s">
        <v>693</v>
      </c>
      <c r="B53" s="10">
        <f>B30+B43</f>
        <v>871802910411</v>
      </c>
      <c r="C53" s="10">
        <f>C30+C43</f>
        <v>823255397027.83008</v>
      </c>
      <c r="D53" s="10">
        <f>D30+D43</f>
        <v>765167071942.57959</v>
      </c>
      <c r="E53" s="10">
        <f>E30+E43</f>
        <v>58088325085.25</v>
      </c>
      <c r="F53" s="11">
        <f>C53/B53*100</f>
        <v>94.431365988410974</v>
      </c>
      <c r="G53" s="11">
        <f>D53/C53*100</f>
        <v>92.944069933223062</v>
      </c>
      <c r="H53" s="32">
        <f t="shared" ref="H53:H54" si="12">C53/C80*100-100</f>
        <v>-2.002093915568409</v>
      </c>
      <c r="I53" s="10">
        <f>I30+I43</f>
        <v>196202170478.28998</v>
      </c>
      <c r="J53" s="10">
        <f>J30+J43</f>
        <v>-20429930328.759998</v>
      </c>
      <c r="K53" s="10">
        <f>K30+K43</f>
        <v>175772240149.53</v>
      </c>
      <c r="L53" s="10">
        <f>L30+L43</f>
        <v>45803343161.220009</v>
      </c>
      <c r="O53" s="10">
        <f>O30+O43</f>
        <v>773461937363</v>
      </c>
    </row>
    <row r="54" spans="1:16" x14ac:dyDescent="0.3">
      <c r="A54" s="9" t="s">
        <v>26</v>
      </c>
      <c r="B54" s="10">
        <f>B30+B43+B51</f>
        <v>1156763066278</v>
      </c>
      <c r="C54" s="10">
        <f>C30+C43+C51</f>
        <v>1059984864286.7601</v>
      </c>
      <c r="D54" s="10">
        <f>D30+D43+D51</f>
        <v>1001762695545.5096</v>
      </c>
      <c r="E54" s="10">
        <f>E30+E43+E51</f>
        <v>58222168741.25</v>
      </c>
      <c r="F54" s="11">
        <f t="shared" ref="F54" si="13">C54/B54*100</f>
        <v>91.633705742124576</v>
      </c>
      <c r="G54" s="11">
        <f t="shared" ref="G54" si="14">D54/C54*100</f>
        <v>94.507264140943477</v>
      </c>
      <c r="H54" s="32">
        <f t="shared" si="12"/>
        <v>-1.4962605966640297</v>
      </c>
      <c r="I54" s="10">
        <f>I30+I43+I51</f>
        <v>196916533981.16998</v>
      </c>
      <c r="J54" s="10">
        <f>J30+J43+J51</f>
        <v>-20429930328.759998</v>
      </c>
      <c r="K54" s="10">
        <f>K30+K43+K51</f>
        <v>176486603652.41</v>
      </c>
      <c r="L54" s="10">
        <f>L30+L43+L51</f>
        <v>46443325893.550011</v>
      </c>
      <c r="O54" s="10">
        <f>O30+O43+O51</f>
        <v>1060697407565</v>
      </c>
    </row>
    <row r="55" spans="1:16" x14ac:dyDescent="0.3">
      <c r="B55" s="194">
        <v>2020</v>
      </c>
      <c r="C55" s="194"/>
      <c r="D55" s="194"/>
      <c r="E55" s="194"/>
    </row>
    <row r="56" spans="1:16" ht="34.5" customHeight="1" x14ac:dyDescent="0.3">
      <c r="A56" s="15"/>
      <c r="B56" s="156" t="s">
        <v>0</v>
      </c>
      <c r="C56" s="156" t="s">
        <v>65</v>
      </c>
      <c r="D56" s="156" t="s">
        <v>66</v>
      </c>
      <c r="E56" s="156" t="s">
        <v>3</v>
      </c>
      <c r="F56" s="2" t="s">
        <v>67</v>
      </c>
      <c r="G56" s="2" t="s">
        <v>68</v>
      </c>
      <c r="H56" s="2" t="s">
        <v>692</v>
      </c>
      <c r="I56" s="2" t="s">
        <v>747</v>
      </c>
      <c r="J56" s="2" t="s">
        <v>748</v>
      </c>
      <c r="K56" s="2" t="s">
        <v>58</v>
      </c>
      <c r="L56" s="2" t="s">
        <v>753</v>
      </c>
      <c r="O56" s="1" t="s">
        <v>1497</v>
      </c>
    </row>
    <row r="57" spans="1:16" x14ac:dyDescent="0.3">
      <c r="A57" s="3" t="s">
        <v>62</v>
      </c>
      <c r="B57" s="4">
        <v>703592383956.54004</v>
      </c>
      <c r="C57" s="4">
        <v>670870066399.50977</v>
      </c>
      <c r="D57" s="4">
        <v>627797082395.55994</v>
      </c>
      <c r="E57" s="4">
        <v>43072984003.950012</v>
      </c>
      <c r="F57" s="5">
        <f>C57/B57*100</f>
        <v>95.349250744725026</v>
      </c>
      <c r="G57" s="5">
        <f>D57/C57*100</f>
        <v>93.579534076528688</v>
      </c>
      <c r="H57" s="32">
        <f>C57/C84*100-100</f>
        <v>21.209365716822461</v>
      </c>
      <c r="I57" s="4">
        <v>45535719975.850037</v>
      </c>
      <c r="J57" s="4">
        <v>-10916184670.239992</v>
      </c>
      <c r="K57" s="4">
        <v>34619376330.610001</v>
      </c>
      <c r="L57" s="4">
        <v>18732103661.150002</v>
      </c>
      <c r="O57" s="4">
        <v>607397444890</v>
      </c>
      <c r="P57" s="32">
        <f>O57/O$80*100</f>
        <v>91.671030217068335</v>
      </c>
    </row>
    <row r="58" spans="1:16" x14ac:dyDescent="0.3">
      <c r="A58" s="6" t="s">
        <v>69</v>
      </c>
      <c r="B58" s="7">
        <v>98851487871.699982</v>
      </c>
      <c r="C58" s="7">
        <v>97235890225.829788</v>
      </c>
      <c r="D58" s="7">
        <v>94550935185.759949</v>
      </c>
      <c r="E58" s="7">
        <v>2684955040.070003</v>
      </c>
      <c r="F58" s="8">
        <f t="shared" ref="F58:F79" si="15">C58/B58*100</f>
        <v>98.36563143291572</v>
      </c>
      <c r="G58" s="8">
        <f t="shared" ref="G58:G79" si="16">D58/C58*100</f>
        <v>97.23872015380941</v>
      </c>
      <c r="H58" s="32">
        <f t="shared" ref="H58:H81" si="17">C58/C85*100-100</f>
        <v>2.6400307535843268</v>
      </c>
      <c r="I58" s="7">
        <v>2226431067.5299997</v>
      </c>
      <c r="J58" s="7">
        <v>-217338917.69</v>
      </c>
      <c r="K58" s="7">
        <v>2009092149.8400025</v>
      </c>
      <c r="L58" s="7">
        <v>970042866.97000062</v>
      </c>
      <c r="O58" s="7">
        <v>94626722479</v>
      </c>
    </row>
    <row r="59" spans="1:16" x14ac:dyDescent="0.3">
      <c r="A59" s="6" t="s">
        <v>70</v>
      </c>
      <c r="B59" s="7">
        <v>15088488902.200014</v>
      </c>
      <c r="C59" s="7">
        <v>13714977917.000008</v>
      </c>
      <c r="D59" s="7">
        <v>12121449660.529995</v>
      </c>
      <c r="E59" s="7">
        <v>1593528256.4700024</v>
      </c>
      <c r="F59" s="8">
        <f t="shared" si="15"/>
        <v>90.896961292129546</v>
      </c>
      <c r="G59" s="8">
        <f t="shared" si="16"/>
        <v>88.381109571494093</v>
      </c>
      <c r="H59" s="32">
        <f t="shared" si="17"/>
        <v>9.387580783426273</v>
      </c>
      <c r="I59" s="7">
        <v>2381898120.5700059</v>
      </c>
      <c r="J59" s="7">
        <v>-518269346.22999913</v>
      </c>
      <c r="K59" s="7">
        <v>1822645192.3399982</v>
      </c>
      <c r="L59" s="7">
        <v>1405510439.5499966</v>
      </c>
      <c r="O59" s="7">
        <v>13687902230</v>
      </c>
    </row>
    <row r="60" spans="1:16" x14ac:dyDescent="0.3">
      <c r="A60" s="6" t="s">
        <v>71</v>
      </c>
      <c r="B60" s="7">
        <v>5402978400.3400002</v>
      </c>
      <c r="C60" s="7">
        <v>5282294858.970005</v>
      </c>
      <c r="D60" s="7">
        <v>5268480231.4000044</v>
      </c>
      <c r="E60" s="7">
        <v>13814627.57</v>
      </c>
      <c r="F60" s="8">
        <f t="shared" si="15"/>
        <v>97.766351585592119</v>
      </c>
      <c r="G60" s="8">
        <f t="shared" si="16"/>
        <v>99.738472994430794</v>
      </c>
      <c r="H60" s="32">
        <f t="shared" si="17"/>
        <v>1.9266764189019199</v>
      </c>
      <c r="I60" s="7">
        <v>16834476.889999997</v>
      </c>
      <c r="J60" s="7">
        <v>-338382.68</v>
      </c>
      <c r="K60" s="7">
        <v>16496094.209999999</v>
      </c>
      <c r="L60" s="7">
        <v>16340841.540000003</v>
      </c>
      <c r="O60" s="7">
        <v>5024326869</v>
      </c>
    </row>
    <row r="61" spans="1:16" x14ac:dyDescent="0.3">
      <c r="A61" s="6" t="s">
        <v>72</v>
      </c>
      <c r="B61" s="7">
        <v>355581122720.42999</v>
      </c>
      <c r="C61" s="7">
        <v>338526840865.9599</v>
      </c>
      <c r="D61" s="7">
        <v>311618673345.18994</v>
      </c>
      <c r="E61" s="7">
        <v>26908167520.769993</v>
      </c>
      <c r="F61" s="8">
        <f t="shared" si="15"/>
        <v>95.203828109885706</v>
      </c>
      <c r="G61" s="8">
        <f t="shared" si="16"/>
        <v>92.051393191766365</v>
      </c>
      <c r="H61" s="32">
        <f t="shared" si="17"/>
        <v>31.154406024431808</v>
      </c>
      <c r="I61" s="7">
        <v>37179100628.860031</v>
      </c>
      <c r="J61" s="7">
        <v>-9384518474.7299938</v>
      </c>
      <c r="K61" s="7">
        <v>27896433901.130005</v>
      </c>
      <c r="L61" s="7">
        <v>14331554725.230005</v>
      </c>
      <c r="M61" s="123">
        <f>C61/C57</f>
        <v>0.50460865348009698</v>
      </c>
      <c r="O61" s="7">
        <v>285092767857</v>
      </c>
    </row>
    <row r="62" spans="1:16" x14ac:dyDescent="0.3">
      <c r="A62" s="6" t="s">
        <v>73</v>
      </c>
      <c r="B62" s="7">
        <v>23200461844.84</v>
      </c>
      <c r="C62" s="7">
        <v>22596217450.570015</v>
      </c>
      <c r="D62" s="7">
        <v>19663286785.760017</v>
      </c>
      <c r="E62" s="7">
        <v>2932930664.8100004</v>
      </c>
      <c r="F62" s="8">
        <f t="shared" si="15"/>
        <v>97.395550147617541</v>
      </c>
      <c r="G62" s="8">
        <f t="shared" si="16"/>
        <v>87.020258274528103</v>
      </c>
      <c r="H62" s="32">
        <f t="shared" si="17"/>
        <v>47.208001848659478</v>
      </c>
      <c r="I62" s="7">
        <v>2494179048.9899998</v>
      </c>
      <c r="J62" s="7">
        <v>-449712827.80999994</v>
      </c>
      <c r="K62" s="7">
        <v>2045821221.1800003</v>
      </c>
      <c r="L62" s="7">
        <v>1393301849.3900001</v>
      </c>
      <c r="M62" s="7"/>
      <c r="O62" s="7">
        <v>15559786506</v>
      </c>
    </row>
    <row r="63" spans="1:16" x14ac:dyDescent="0.3">
      <c r="A63" s="6" t="s">
        <v>74</v>
      </c>
      <c r="B63" s="7">
        <v>28538192398</v>
      </c>
      <c r="C63" s="7">
        <v>28129450426.779995</v>
      </c>
      <c r="D63" s="7">
        <v>21424772034.269989</v>
      </c>
      <c r="E63" s="7">
        <v>6704678392.510004</v>
      </c>
      <c r="F63" s="8">
        <f t="shared" si="15"/>
        <v>98.56773699777618</v>
      </c>
      <c r="G63" s="8">
        <f t="shared" si="16"/>
        <v>76.164915095081369</v>
      </c>
      <c r="H63" s="32">
        <f t="shared" si="17"/>
        <v>226.80845509188146</v>
      </c>
      <c r="I63" s="7">
        <v>722275619.18999994</v>
      </c>
      <c r="J63" s="7">
        <v>-174240202.22999996</v>
      </c>
      <c r="K63" s="7">
        <v>596152081.9599998</v>
      </c>
      <c r="L63" s="7">
        <v>480983963.92999977</v>
      </c>
      <c r="O63" s="7">
        <v>9386493498</v>
      </c>
    </row>
    <row r="64" spans="1:16" x14ac:dyDescent="0.3">
      <c r="A64" s="6" t="s">
        <v>75</v>
      </c>
      <c r="B64" s="7">
        <v>1658410000.0999999</v>
      </c>
      <c r="C64" s="7">
        <v>1607391174.0600002</v>
      </c>
      <c r="D64" s="7">
        <v>1568223043.4800005</v>
      </c>
      <c r="E64" s="7">
        <v>39168130.579999998</v>
      </c>
      <c r="F64" s="8">
        <f t="shared" si="15"/>
        <v>96.923630101306472</v>
      </c>
      <c r="G64" s="8">
        <f t="shared" si="16"/>
        <v>97.563248373383331</v>
      </c>
      <c r="H64" s="32">
        <f t="shared" si="17"/>
        <v>-6.0980640582158685E-2</v>
      </c>
      <c r="I64" s="7">
        <v>58477874.109999999</v>
      </c>
      <c r="J64" s="7">
        <v>-14395752.58</v>
      </c>
      <c r="K64" s="7">
        <v>55082121.529999994</v>
      </c>
      <c r="L64" s="7">
        <v>53963782.850000009</v>
      </c>
      <c r="O64" s="7">
        <v>1494654140</v>
      </c>
    </row>
    <row r="65" spans="1:16" x14ac:dyDescent="0.3">
      <c r="A65" s="6" t="s">
        <v>76</v>
      </c>
      <c r="B65" s="7">
        <v>18433000000</v>
      </c>
      <c r="C65" s="7">
        <v>18295118366.84</v>
      </c>
      <c r="D65" s="7">
        <v>18295118366.84</v>
      </c>
      <c r="E65" s="7">
        <v>0</v>
      </c>
      <c r="F65" s="8">
        <f t="shared" si="15"/>
        <v>99.25198484695926</v>
      </c>
      <c r="G65" s="8">
        <f t="shared" si="16"/>
        <v>100</v>
      </c>
      <c r="H65" s="32">
        <f t="shared" si="17"/>
        <v>2.993155319783483</v>
      </c>
      <c r="I65" s="7">
        <v>0</v>
      </c>
      <c r="J65" s="7">
        <v>0</v>
      </c>
      <c r="K65" s="7">
        <v>0</v>
      </c>
      <c r="L65" s="7">
        <v>0</v>
      </c>
      <c r="O65" s="7">
        <v>18433000000</v>
      </c>
    </row>
    <row r="66" spans="1:16" x14ac:dyDescent="0.3">
      <c r="A66" s="6" t="s">
        <v>77</v>
      </c>
      <c r="B66" s="7">
        <v>74527996580.440002</v>
      </c>
      <c r="C66" s="7">
        <v>66644025950.19001</v>
      </c>
      <c r="D66" s="7">
        <v>66627296420.410011</v>
      </c>
      <c r="E66" s="7">
        <v>16729529.780000001</v>
      </c>
      <c r="F66" s="8">
        <f t="shared" si="15"/>
        <v>89.421464426806878</v>
      </c>
      <c r="G66" s="8">
        <f t="shared" si="16"/>
        <v>99.974897180142591</v>
      </c>
      <c r="H66" s="32">
        <f t="shared" si="17"/>
        <v>-2.5269637503151898</v>
      </c>
      <c r="I66" s="7">
        <v>17162036.650000006</v>
      </c>
      <c r="J66" s="7">
        <v>-17003144.790000003</v>
      </c>
      <c r="K66" s="7">
        <v>158891.86000000002</v>
      </c>
      <c r="L66" s="7">
        <v>130054.88999999997</v>
      </c>
      <c r="O66" s="7">
        <v>76732295419</v>
      </c>
    </row>
    <row r="67" spans="1:16" x14ac:dyDescent="0.3">
      <c r="A67" s="6" t="s">
        <v>78</v>
      </c>
      <c r="B67" s="7">
        <v>76663763905.470001</v>
      </c>
      <c r="C67" s="7">
        <v>74921280779.030014</v>
      </c>
      <c r="D67" s="7">
        <v>74893300974.090012</v>
      </c>
      <c r="E67" s="7">
        <v>27979804.939999994</v>
      </c>
      <c r="F67" s="8">
        <f t="shared" si="15"/>
        <v>97.727109865635413</v>
      </c>
      <c r="G67" s="8">
        <f t="shared" si="16"/>
        <v>99.962654395855139</v>
      </c>
      <c r="H67" s="32">
        <f t="shared" si="17"/>
        <v>7.9428460102008813</v>
      </c>
      <c r="I67" s="7">
        <v>199893740.14000002</v>
      </c>
      <c r="J67" s="7">
        <v>-57074907.219999991</v>
      </c>
      <c r="K67" s="7">
        <v>142818832.91999996</v>
      </c>
      <c r="L67" s="7">
        <v>55718986.820000008</v>
      </c>
      <c r="O67" s="7">
        <v>76134520134</v>
      </c>
    </row>
    <row r="68" spans="1:16" x14ac:dyDescent="0.3">
      <c r="A68" s="6" t="s">
        <v>79</v>
      </c>
      <c r="B68" s="7">
        <v>1168012713</v>
      </c>
      <c r="C68" s="7">
        <v>444007712.68000001</v>
      </c>
      <c r="D68" s="7">
        <v>444007712.68000001</v>
      </c>
      <c r="E68" s="7">
        <v>0</v>
      </c>
      <c r="F68" s="8">
        <f t="shared" si="15"/>
        <v>38.01394520266664</v>
      </c>
      <c r="G68" s="8">
        <f t="shared" si="16"/>
        <v>100</v>
      </c>
      <c r="H68" s="32">
        <f t="shared" si="17"/>
        <v>-5.2937761351709298</v>
      </c>
      <c r="I68" s="7">
        <v>0</v>
      </c>
      <c r="J68" s="7">
        <v>0</v>
      </c>
      <c r="K68" s="7">
        <v>0</v>
      </c>
      <c r="L68" s="7">
        <v>0</v>
      </c>
      <c r="O68" s="7">
        <v>1155005000</v>
      </c>
    </row>
    <row r="69" spans="1:16" x14ac:dyDescent="0.3">
      <c r="A69" s="6" t="s">
        <v>80</v>
      </c>
      <c r="B69" s="7">
        <v>4478468620.0200005</v>
      </c>
      <c r="C69" s="7">
        <v>3472570671.5999999</v>
      </c>
      <c r="D69" s="7">
        <v>1321538635.1500001</v>
      </c>
      <c r="E69" s="7">
        <v>2151032036.4500012</v>
      </c>
      <c r="F69" s="8">
        <f t="shared" si="15"/>
        <v>77.53924312602399</v>
      </c>
      <c r="G69" s="8">
        <f t="shared" si="16"/>
        <v>38.056493593004291</v>
      </c>
      <c r="H69" s="32">
        <f t="shared" si="17"/>
        <v>160.3010047529408</v>
      </c>
      <c r="I69" s="7">
        <v>239467362.92000014</v>
      </c>
      <c r="J69" s="7">
        <v>-83292714.280000001</v>
      </c>
      <c r="K69" s="7">
        <v>34675843.640000008</v>
      </c>
      <c r="L69" s="7">
        <v>24556149.980000004</v>
      </c>
      <c r="O69" s="7">
        <v>10069970758</v>
      </c>
    </row>
    <row r="70" spans="1:16" x14ac:dyDescent="0.3">
      <c r="A70" s="3" t="s">
        <v>63</v>
      </c>
      <c r="B70" s="4">
        <v>171391926459.95999</v>
      </c>
      <c r="C70" s="4">
        <v>169204410618.95001</v>
      </c>
      <c r="D70" s="4">
        <v>85829658999.589996</v>
      </c>
      <c r="E70" s="4">
        <v>83374751619.360001</v>
      </c>
      <c r="F70" s="5">
        <f t="shared" si="15"/>
        <v>98.723676262825009</v>
      </c>
      <c r="G70" s="5">
        <f t="shared" si="16"/>
        <v>50.725426533282999</v>
      </c>
      <c r="H70" s="32">
        <f t="shared" si="17"/>
        <v>239.72523059766104</v>
      </c>
      <c r="I70" s="4">
        <v>67726082261.979965</v>
      </c>
      <c r="J70" s="4">
        <v>-1682471397.4799995</v>
      </c>
      <c r="K70" s="4">
        <v>66043769839.499954</v>
      </c>
      <c r="L70" s="4">
        <v>12176607653.979998</v>
      </c>
      <c r="O70" s="4">
        <v>55186408975</v>
      </c>
      <c r="P70" s="32">
        <f>O70/O$80*100</f>
        <v>8.3289697829316722</v>
      </c>
    </row>
    <row r="71" spans="1:16" x14ac:dyDescent="0.3">
      <c r="A71" s="6" t="s">
        <v>81</v>
      </c>
      <c r="B71" s="7">
        <v>8613525303.9599991</v>
      </c>
      <c r="C71" s="7">
        <v>7668284251.2700043</v>
      </c>
      <c r="D71" s="7">
        <v>4285054850.3200006</v>
      </c>
      <c r="E71" s="7">
        <v>3383229400.9499993</v>
      </c>
      <c r="F71" s="8">
        <f t="shared" si="15"/>
        <v>89.026083753937229</v>
      </c>
      <c r="G71" s="8">
        <f t="shared" si="16"/>
        <v>55.880229656462191</v>
      </c>
      <c r="H71" s="32">
        <f t="shared" si="17"/>
        <v>22.89988414379502</v>
      </c>
      <c r="I71" s="7">
        <v>6722160146.6099997</v>
      </c>
      <c r="J71" s="7">
        <v>-746995042.09999979</v>
      </c>
      <c r="K71" s="7">
        <v>5968965104.510006</v>
      </c>
      <c r="L71" s="7">
        <v>2037524292.9299991</v>
      </c>
      <c r="O71" s="7">
        <v>7367407452</v>
      </c>
    </row>
    <row r="72" spans="1:16" x14ac:dyDescent="0.3">
      <c r="A72" s="6" t="s">
        <v>82</v>
      </c>
      <c r="B72" s="7">
        <v>26307655337</v>
      </c>
      <c r="C72" s="7">
        <v>26083335740.280006</v>
      </c>
      <c r="D72" s="7">
        <v>10449361074.599995</v>
      </c>
      <c r="E72" s="7">
        <v>15633974665.679998</v>
      </c>
      <c r="F72" s="8">
        <f t="shared" si="15"/>
        <v>99.147321972078203</v>
      </c>
      <c r="G72" s="8">
        <f t="shared" si="16"/>
        <v>40.061444512494781</v>
      </c>
      <c r="H72" s="32">
        <f t="shared" si="17"/>
        <v>20.283236058159488</v>
      </c>
      <c r="I72" s="7">
        <v>44672581351.099976</v>
      </c>
      <c r="J72" s="7">
        <v>-651107434.58999979</v>
      </c>
      <c r="K72" s="7">
        <v>44058833296.509956</v>
      </c>
      <c r="L72" s="7">
        <v>5948918143.9699974</v>
      </c>
      <c r="O72" s="7">
        <v>23513382155</v>
      </c>
    </row>
    <row r="73" spans="1:16" x14ac:dyDescent="0.3">
      <c r="A73" s="6" t="s">
        <v>83</v>
      </c>
      <c r="B73" s="7">
        <v>27881547172</v>
      </c>
      <c r="C73" s="7">
        <v>27607128339.269997</v>
      </c>
      <c r="D73" s="7">
        <v>23052151916.309998</v>
      </c>
      <c r="E73" s="7">
        <v>4554976422.960001</v>
      </c>
      <c r="F73" s="8">
        <f t="shared" si="15"/>
        <v>99.015768992168447</v>
      </c>
      <c r="G73" s="8">
        <f t="shared" si="16"/>
        <v>83.500723555949378</v>
      </c>
      <c r="H73" s="32">
        <f t="shared" si="17"/>
        <v>146.96105700866079</v>
      </c>
      <c r="I73" s="7">
        <v>5527681253.619998</v>
      </c>
      <c r="J73" s="7">
        <v>-227218036.70999998</v>
      </c>
      <c r="K73" s="7">
        <v>5300622191.9099979</v>
      </c>
      <c r="L73" s="7">
        <v>2701304944.0200005</v>
      </c>
      <c r="M73" s="32">
        <f>L73/K73*100</f>
        <v>50.96203513887162</v>
      </c>
      <c r="O73" s="7">
        <v>13126823016</v>
      </c>
    </row>
    <row r="74" spans="1:16" x14ac:dyDescent="0.3">
      <c r="A74" s="6" t="s">
        <v>84</v>
      </c>
      <c r="B74" s="7">
        <v>707673859</v>
      </c>
      <c r="C74" s="7">
        <v>704591572.62000012</v>
      </c>
      <c r="D74" s="7">
        <v>561175465.38000011</v>
      </c>
      <c r="E74" s="7">
        <v>143416107.24000001</v>
      </c>
      <c r="F74" s="8">
        <f t="shared" si="15"/>
        <v>99.564448178945682</v>
      </c>
      <c r="G74" s="8">
        <f t="shared" si="16"/>
        <v>79.645497787219895</v>
      </c>
      <c r="H74" s="32">
        <f t="shared" si="17"/>
        <v>79.405741082635018</v>
      </c>
      <c r="I74" s="7">
        <v>45948146.239999995</v>
      </c>
      <c r="J74" s="7">
        <v>-6998277.5800000001</v>
      </c>
      <c r="K74" s="7">
        <v>38949868.659999996</v>
      </c>
      <c r="L74" s="7">
        <v>7295186.2400000002</v>
      </c>
      <c r="O74" s="7">
        <v>206879479</v>
      </c>
    </row>
    <row r="75" spans="1:16" x14ac:dyDescent="0.3">
      <c r="A75" s="6" t="s">
        <v>85</v>
      </c>
      <c r="B75" s="7">
        <v>524872207</v>
      </c>
      <c r="C75" s="7">
        <v>512563725.49000001</v>
      </c>
      <c r="D75" s="7">
        <v>355117613.49000001</v>
      </c>
      <c r="E75" s="7">
        <v>157446112</v>
      </c>
      <c r="F75" s="8">
        <f t="shared" si="15"/>
        <v>97.654956512109621</v>
      </c>
      <c r="G75" s="8">
        <f t="shared" si="16"/>
        <v>69.28262688712806</v>
      </c>
      <c r="H75" s="32">
        <f t="shared" si="17"/>
        <v>50.203075782831263</v>
      </c>
      <c r="I75" s="7">
        <v>278623288.13</v>
      </c>
      <c r="J75" s="7">
        <v>-500550.21</v>
      </c>
      <c r="K75" s="7">
        <v>249322737.92000002</v>
      </c>
      <c r="L75" s="7">
        <v>172952033.91</v>
      </c>
      <c r="O75" s="7">
        <v>453296268</v>
      </c>
    </row>
    <row r="76" spans="1:16" x14ac:dyDescent="0.3">
      <c r="A76" s="6" t="s">
        <v>86</v>
      </c>
      <c r="B76" s="7">
        <v>10536495295</v>
      </c>
      <c r="C76" s="7">
        <v>9879808022.0200005</v>
      </c>
      <c r="D76" s="7">
        <v>7468666214.9200001</v>
      </c>
      <c r="E76" s="7">
        <v>2411141807.0999994</v>
      </c>
      <c r="F76" s="8">
        <f t="shared" si="15"/>
        <v>93.767498066538082</v>
      </c>
      <c r="G76" s="8">
        <f t="shared" si="16"/>
        <v>75.595256489538301</v>
      </c>
      <c r="H76" s="32">
        <f t="shared" si="17"/>
        <v>70.403309970299858</v>
      </c>
      <c r="I76" s="7">
        <v>4100041644.2299986</v>
      </c>
      <c r="J76" s="7">
        <v>-9014065.2899999991</v>
      </c>
      <c r="K76" s="7">
        <v>4088668198.9399986</v>
      </c>
      <c r="L76" s="7">
        <v>856594651.90999997</v>
      </c>
      <c r="O76" s="7">
        <v>7487024864</v>
      </c>
    </row>
    <row r="77" spans="1:16" x14ac:dyDescent="0.3">
      <c r="A77" s="6" t="s">
        <v>87</v>
      </c>
      <c r="B77" s="7">
        <v>96820157286</v>
      </c>
      <c r="C77" s="7">
        <v>96748698968</v>
      </c>
      <c r="D77" s="7">
        <v>39658131864.57</v>
      </c>
      <c r="E77" s="7">
        <v>57090567103.43</v>
      </c>
      <c r="F77" s="8">
        <f t="shared" si="15"/>
        <v>99.926194792486328</v>
      </c>
      <c r="G77" s="8">
        <f t="shared" si="16"/>
        <v>40.990868391612253</v>
      </c>
      <c r="H77" s="32">
        <f t="shared" si="17"/>
        <v>2219.4175341679102</v>
      </c>
      <c r="I77" s="7">
        <v>6379046432.0500002</v>
      </c>
      <c r="J77" s="7">
        <v>-40637991</v>
      </c>
      <c r="K77" s="7">
        <v>6338408441.0500002</v>
      </c>
      <c r="L77" s="7">
        <v>452018401</v>
      </c>
      <c r="O77" s="7">
        <v>3031595741</v>
      </c>
    </row>
    <row r="78" spans="1:16" x14ac:dyDescent="0.3">
      <c r="A78" s="3" t="s">
        <v>64</v>
      </c>
      <c r="B78" s="4">
        <v>263735357874</v>
      </c>
      <c r="C78" s="4">
        <v>236011436782.75998</v>
      </c>
      <c r="D78" s="4">
        <v>235376332472.75998</v>
      </c>
      <c r="E78" s="4">
        <v>635104310</v>
      </c>
      <c r="F78" s="8">
        <f t="shared" si="15"/>
        <v>89.48797714696822</v>
      </c>
      <c r="G78" s="8">
        <f t="shared" si="16"/>
        <v>99.730901045026641</v>
      </c>
      <c r="H78" s="32">
        <f t="shared" si="17"/>
        <v>7.3310325618856069</v>
      </c>
      <c r="I78" s="4">
        <v>752451218.98000014</v>
      </c>
      <c r="J78" s="4">
        <v>0</v>
      </c>
      <c r="K78" s="4">
        <v>752451218.98000014</v>
      </c>
      <c r="L78" s="4">
        <v>673192026.10000002</v>
      </c>
      <c r="O78" s="4">
        <v>234839746036</v>
      </c>
    </row>
    <row r="79" spans="1:16" x14ac:dyDescent="0.3">
      <c r="A79" s="6" t="s">
        <v>88</v>
      </c>
      <c r="B79" s="7">
        <v>263735357874</v>
      </c>
      <c r="C79" s="7">
        <v>236011436782.75998</v>
      </c>
      <c r="D79" s="7">
        <v>235376332472.75998</v>
      </c>
      <c r="E79" s="7">
        <v>635104310</v>
      </c>
      <c r="F79" s="8">
        <f t="shared" si="15"/>
        <v>89.48797714696822</v>
      </c>
      <c r="G79" s="8">
        <f t="shared" si="16"/>
        <v>99.730901045026641</v>
      </c>
      <c r="H79" s="32">
        <f t="shared" si="17"/>
        <v>7.3310325618856069</v>
      </c>
      <c r="I79" s="7">
        <v>752451218.98000014</v>
      </c>
      <c r="J79" s="7">
        <v>0</v>
      </c>
      <c r="K79" s="7">
        <v>752451218.98000014</v>
      </c>
      <c r="L79" s="7">
        <v>673192026.10000002</v>
      </c>
      <c r="O79" s="7">
        <v>234839746036</v>
      </c>
    </row>
    <row r="80" spans="1:16" x14ac:dyDescent="0.3">
      <c r="A80" s="9" t="s">
        <v>693</v>
      </c>
      <c r="B80" s="10">
        <f>B57+B70</f>
        <v>874984310416.5</v>
      </c>
      <c r="C80" s="10">
        <f>C57+C70</f>
        <v>840074477018.45972</v>
      </c>
      <c r="D80" s="10">
        <f>D57+D70</f>
        <v>713626741395.1499</v>
      </c>
      <c r="E80" s="10">
        <f>E57+E70</f>
        <v>126447735623.31001</v>
      </c>
      <c r="F80" s="11">
        <f>C80/B80*100</f>
        <v>96.010233214190677</v>
      </c>
      <c r="G80" s="11">
        <f>D80/C80*100</f>
        <v>84.948032694423688</v>
      </c>
      <c r="H80" s="32">
        <f t="shared" si="17"/>
        <v>39.249640261179735</v>
      </c>
      <c r="I80" s="10">
        <f t="shared" ref="I80:L80" si="18">I57+I70</f>
        <v>113261802237.83</v>
      </c>
      <c r="J80" s="10">
        <f t="shared" si="18"/>
        <v>-12598656067.719992</v>
      </c>
      <c r="K80" s="10">
        <f t="shared" si="18"/>
        <v>100663146170.10995</v>
      </c>
      <c r="L80" s="10">
        <f t="shared" si="18"/>
        <v>30908711315.129997</v>
      </c>
      <c r="O80" s="10">
        <f t="shared" ref="O80" si="19">O57+O70</f>
        <v>662583853865</v>
      </c>
    </row>
    <row r="81" spans="1:15" x14ac:dyDescent="0.3">
      <c r="A81" s="9" t="s">
        <v>26</v>
      </c>
      <c r="B81" s="10">
        <f>B57+B70+B78</f>
        <v>1138719668290.5</v>
      </c>
      <c r="C81" s="10">
        <f t="shared" ref="C81:E81" si="20">C57+C70+C78</f>
        <v>1076085913801.2197</v>
      </c>
      <c r="D81" s="10">
        <f t="shared" si="20"/>
        <v>949003073867.90991</v>
      </c>
      <c r="E81" s="10">
        <f t="shared" si="20"/>
        <v>127082839933.31001</v>
      </c>
      <c r="F81" s="11">
        <f t="shared" ref="F81" si="21">C81/B81*100</f>
        <v>94.499633559214004</v>
      </c>
      <c r="G81" s="11">
        <f t="shared" ref="G81" si="22">D81/C81*100</f>
        <v>88.190270098007701</v>
      </c>
      <c r="H81" s="32">
        <f t="shared" si="17"/>
        <v>30.72339074063504</v>
      </c>
      <c r="I81" s="10">
        <f t="shared" ref="I81:L81" si="23">I57+I70+I78</f>
        <v>114014253456.81</v>
      </c>
      <c r="J81" s="10">
        <f t="shared" si="23"/>
        <v>-12598656067.719992</v>
      </c>
      <c r="K81" s="10">
        <f t="shared" si="23"/>
        <v>101415597389.08995</v>
      </c>
      <c r="L81" s="10">
        <f t="shared" si="23"/>
        <v>31581903341.229996</v>
      </c>
      <c r="O81" s="10">
        <f t="shared" ref="O81" si="24">O57+O70+O78</f>
        <v>897423599901</v>
      </c>
    </row>
    <row r="82" spans="1:15" x14ac:dyDescent="0.3">
      <c r="B82" s="194">
        <v>2019</v>
      </c>
      <c r="C82" s="194"/>
      <c r="D82" s="194"/>
      <c r="E82" s="194"/>
    </row>
    <row r="83" spans="1:15" ht="57.6" x14ac:dyDescent="0.3">
      <c r="B83" s="1" t="s">
        <v>0</v>
      </c>
      <c r="C83" s="1" t="s">
        <v>65</v>
      </c>
      <c r="D83" s="1" t="s">
        <v>66</v>
      </c>
      <c r="E83" s="1" t="s">
        <v>3</v>
      </c>
      <c r="F83" s="2" t="s">
        <v>67</v>
      </c>
      <c r="G83" s="2" t="s">
        <v>68</v>
      </c>
      <c r="H83" s="2" t="s">
        <v>692</v>
      </c>
      <c r="I83" s="2" t="s">
        <v>747</v>
      </c>
      <c r="J83" s="2" t="s">
        <v>748</v>
      </c>
      <c r="K83" s="2" t="s">
        <v>58</v>
      </c>
      <c r="L83" s="2" t="s">
        <v>753</v>
      </c>
    </row>
    <row r="84" spans="1:15" x14ac:dyDescent="0.3">
      <c r="A84" s="3" t="s">
        <v>62</v>
      </c>
      <c r="B84" s="4">
        <v>590199195655.19995</v>
      </c>
      <c r="C84" s="4">
        <v>553480386958.58032</v>
      </c>
      <c r="D84" s="4">
        <v>539514360713.74011</v>
      </c>
      <c r="E84" s="4">
        <v>13966026244.84</v>
      </c>
      <c r="F84" s="5">
        <f>C84/B84*100</f>
        <v>93.778573578729322</v>
      </c>
      <c r="G84" s="5">
        <f>D84/C84*100</f>
        <v>97.47668994712086</v>
      </c>
      <c r="H84" s="32">
        <f>C84/C111*100-100</f>
        <v>-1.5105454722998672</v>
      </c>
      <c r="I84" s="4">
        <v>82319352668.449997</v>
      </c>
      <c r="J84" s="4">
        <v>-18472060248.700005</v>
      </c>
      <c r="K84" s="4">
        <v>63847292419.750031</v>
      </c>
      <c r="L84" s="4">
        <v>32284301755.710052</v>
      </c>
    </row>
    <row r="85" spans="1:15" x14ac:dyDescent="0.3">
      <c r="A85" s="6" t="s">
        <v>69</v>
      </c>
      <c r="B85" s="7">
        <v>96176483363.119995</v>
      </c>
      <c r="C85" s="7">
        <v>94734860767.210144</v>
      </c>
      <c r="D85" s="7">
        <v>93038812593.840149</v>
      </c>
      <c r="E85" s="7">
        <v>1696048173.3700016</v>
      </c>
      <c r="F85" s="8">
        <f t="shared" ref="F85:F106" si="25">C85/B85*100</f>
        <v>98.501065389896908</v>
      </c>
      <c r="G85" s="8">
        <f t="shared" ref="G85:G106" si="26">D85/C85*100</f>
        <v>98.209689485333541</v>
      </c>
      <c r="H85" s="32">
        <f t="shared" ref="H85:H108" si="27">C85/C112*100-100</f>
        <v>0.47052385817178788</v>
      </c>
      <c r="I85" s="7">
        <v>1562091700.6499996</v>
      </c>
      <c r="J85" s="7">
        <v>-201762270.48999992</v>
      </c>
      <c r="K85" s="7">
        <v>1367485474.1599991</v>
      </c>
      <c r="L85" s="7">
        <v>837102580.00000036</v>
      </c>
    </row>
    <row r="86" spans="1:15" x14ac:dyDescent="0.3">
      <c r="A86" s="6" t="s">
        <v>70</v>
      </c>
      <c r="B86" s="7">
        <v>14204735597.349998</v>
      </c>
      <c r="C86" s="7">
        <v>12537966210.400017</v>
      </c>
      <c r="D86" s="7">
        <v>10893902917.710028</v>
      </c>
      <c r="E86" s="7">
        <v>1644063292.6900008</v>
      </c>
      <c r="F86" s="8">
        <f t="shared" si="25"/>
        <v>88.266100586476739</v>
      </c>
      <c r="G86" s="8">
        <f t="shared" si="26"/>
        <v>86.887320757602069</v>
      </c>
      <c r="H86" s="32">
        <f t="shared" si="27"/>
        <v>-11.876336043470175</v>
      </c>
      <c r="I86" s="7">
        <v>4037141173.9300051</v>
      </c>
      <c r="J86" s="7">
        <v>-555140438.12999952</v>
      </c>
      <c r="K86" s="7">
        <v>3483317080.7999964</v>
      </c>
      <c r="L86" s="7">
        <v>2743912959.8100033</v>
      </c>
    </row>
    <row r="87" spans="1:15" x14ac:dyDescent="0.3">
      <c r="A87" s="6" t="s">
        <v>71</v>
      </c>
      <c r="B87" s="7">
        <v>5282194699.7299995</v>
      </c>
      <c r="C87" s="7">
        <v>5182445895.9700012</v>
      </c>
      <c r="D87" s="7">
        <v>5165780186.8600016</v>
      </c>
      <c r="E87" s="7">
        <v>16665709.109999999</v>
      </c>
      <c r="F87" s="8">
        <f t="shared" si="25"/>
        <v>98.111603047023294</v>
      </c>
      <c r="G87" s="8">
        <f t="shared" si="26"/>
        <v>99.678420007761986</v>
      </c>
      <c r="H87" s="32">
        <f t="shared" si="27"/>
        <v>-4.4435275748881509E-2</v>
      </c>
      <c r="I87" s="7">
        <v>14388502.979999999</v>
      </c>
      <c r="J87" s="7">
        <v>-2704353.5899999989</v>
      </c>
      <c r="K87" s="7">
        <v>11684149.390000002</v>
      </c>
      <c r="L87" s="7">
        <v>11515381.610000001</v>
      </c>
    </row>
    <row r="88" spans="1:15" x14ac:dyDescent="0.3">
      <c r="A88" s="6" t="s">
        <v>72</v>
      </c>
      <c r="B88" s="7">
        <v>276341272560.91998</v>
      </c>
      <c r="C88" s="7">
        <v>258113204982.91013</v>
      </c>
      <c r="D88" s="7">
        <v>250150579179.45999</v>
      </c>
      <c r="E88" s="7">
        <v>7962625803.4499989</v>
      </c>
      <c r="F88" s="8">
        <f t="shared" si="25"/>
        <v>93.403783875971172</v>
      </c>
      <c r="G88" s="8">
        <f t="shared" si="26"/>
        <v>96.915064533805094</v>
      </c>
      <c r="H88" s="32">
        <f t="shared" si="27"/>
        <v>-2.2450068743526543</v>
      </c>
      <c r="I88" s="7">
        <v>68619601900.550011</v>
      </c>
      <c r="J88" s="7">
        <v>-15444553730.960003</v>
      </c>
      <c r="K88" s="7">
        <v>53396671518.590027</v>
      </c>
      <c r="L88" s="7">
        <v>24287057685.780048</v>
      </c>
      <c r="M88" s="123">
        <f>C88/C108</f>
        <v>0.31355705820094476</v>
      </c>
    </row>
    <row r="89" spans="1:15" x14ac:dyDescent="0.3">
      <c r="A89" s="6" t="s">
        <v>73</v>
      </c>
      <c r="B89" s="7">
        <v>16084497854.260004</v>
      </c>
      <c r="C89" s="7">
        <v>15349856778.710011</v>
      </c>
      <c r="D89" s="7">
        <v>13464246170.25001</v>
      </c>
      <c r="E89" s="7">
        <v>1885610608.4599996</v>
      </c>
      <c r="F89" s="8">
        <f t="shared" si="25"/>
        <v>95.432614171691881</v>
      </c>
      <c r="G89" s="8">
        <f t="shared" si="26"/>
        <v>87.71577718513106</v>
      </c>
      <c r="H89" s="32">
        <f t="shared" si="27"/>
        <v>-14.251919535899646</v>
      </c>
      <c r="I89" s="7">
        <v>2289037771.2999988</v>
      </c>
      <c r="J89" s="7">
        <v>-565160355.08000004</v>
      </c>
      <c r="K89" s="7">
        <v>2063692036.2199996</v>
      </c>
      <c r="L89" s="7">
        <v>1366453281.6500003</v>
      </c>
      <c r="M89" s="7"/>
    </row>
    <row r="90" spans="1:15" x14ac:dyDescent="0.3">
      <c r="A90" s="6" t="s">
        <v>74</v>
      </c>
      <c r="B90" s="7">
        <v>9035333975</v>
      </c>
      <c r="C90" s="7">
        <v>8607320278.4400005</v>
      </c>
      <c r="D90" s="7">
        <v>8188753014.0299997</v>
      </c>
      <c r="E90" s="7">
        <v>418567264.40999985</v>
      </c>
      <c r="F90" s="8">
        <f t="shared" si="25"/>
        <v>95.262890140593839</v>
      </c>
      <c r="G90" s="8">
        <f t="shared" si="26"/>
        <v>95.137078081566841</v>
      </c>
      <c r="H90" s="32">
        <f t="shared" si="27"/>
        <v>0.45555401145591645</v>
      </c>
      <c r="I90" s="7">
        <v>1159984055.1200001</v>
      </c>
      <c r="J90" s="7">
        <v>-208453098.36000001</v>
      </c>
      <c r="K90" s="7">
        <v>1009916525.7599998</v>
      </c>
      <c r="L90" s="7">
        <v>697158402.89000022</v>
      </c>
    </row>
    <row r="91" spans="1:15" x14ac:dyDescent="0.3">
      <c r="A91" s="6" t="s">
        <v>75</v>
      </c>
      <c r="B91" s="7">
        <v>1702406310.8300002</v>
      </c>
      <c r="C91" s="7">
        <v>1608371969.5899999</v>
      </c>
      <c r="D91" s="7">
        <v>1562819216.8499999</v>
      </c>
      <c r="E91" s="7">
        <v>45552752.739999995</v>
      </c>
      <c r="F91" s="8">
        <f t="shared" si="25"/>
        <v>94.476386709694808</v>
      </c>
      <c r="G91" s="8">
        <f t="shared" si="26"/>
        <v>97.167772530155943</v>
      </c>
      <c r="H91" s="32">
        <f t="shared" si="27"/>
        <v>-0.58830331267411395</v>
      </c>
      <c r="I91" s="7">
        <v>73980329.150000021</v>
      </c>
      <c r="J91" s="7">
        <v>-11985471.790000001</v>
      </c>
      <c r="K91" s="7">
        <v>61994857.359999999</v>
      </c>
      <c r="L91" s="7">
        <v>49069735.989999995</v>
      </c>
    </row>
    <row r="92" spans="1:15" x14ac:dyDescent="0.3">
      <c r="A92" s="6" t="s">
        <v>76</v>
      </c>
      <c r="B92" s="7">
        <v>18135000000</v>
      </c>
      <c r="C92" s="7">
        <v>17763431278.549999</v>
      </c>
      <c r="D92" s="7">
        <v>17763431278.549999</v>
      </c>
      <c r="E92" s="7">
        <v>0</v>
      </c>
      <c r="F92" s="8">
        <f t="shared" si="25"/>
        <v>97.95109610449407</v>
      </c>
      <c r="G92" s="8">
        <f t="shared" si="26"/>
        <v>100</v>
      </c>
      <c r="H92" s="32">
        <f t="shared" si="27"/>
        <v>9.3612508325077357</v>
      </c>
      <c r="I92" s="7">
        <v>0</v>
      </c>
      <c r="J92" s="7">
        <v>0</v>
      </c>
      <c r="K92" s="7">
        <v>0</v>
      </c>
      <c r="L92" s="7">
        <v>0</v>
      </c>
    </row>
    <row r="93" spans="1:15" x14ac:dyDescent="0.3">
      <c r="A93" s="6" t="s">
        <v>77</v>
      </c>
      <c r="B93" s="7">
        <v>76976312382.539993</v>
      </c>
      <c r="C93" s="7">
        <v>68371755425.239983</v>
      </c>
      <c r="D93" s="7">
        <v>68366521541.989983</v>
      </c>
      <c r="E93" s="7">
        <v>5233883.2499999991</v>
      </c>
      <c r="F93" s="8">
        <f t="shared" si="25"/>
        <v>88.821811943213163</v>
      </c>
      <c r="G93" s="8">
        <f t="shared" si="26"/>
        <v>99.992344962890826</v>
      </c>
      <c r="H93" s="32">
        <f t="shared" si="27"/>
        <v>-1.175305060432521</v>
      </c>
      <c r="I93" s="7">
        <v>213110290.61999992</v>
      </c>
      <c r="J93" s="7">
        <v>-24279181.390000001</v>
      </c>
      <c r="K93" s="7">
        <v>188831109.22999996</v>
      </c>
      <c r="L93" s="7">
        <v>176145026.85999998</v>
      </c>
    </row>
    <row r="94" spans="1:15" x14ac:dyDescent="0.3">
      <c r="A94" s="6" t="s">
        <v>78</v>
      </c>
      <c r="B94" s="7">
        <v>72826976250.259995</v>
      </c>
      <c r="C94" s="7">
        <v>69408287393.080002</v>
      </c>
      <c r="D94" s="7">
        <v>69297482906.959976</v>
      </c>
      <c r="E94" s="7">
        <v>110804486.12</v>
      </c>
      <c r="F94" s="8">
        <f t="shared" si="25"/>
        <v>95.305738294787716</v>
      </c>
      <c r="G94" s="8">
        <f t="shared" si="26"/>
        <v>99.840358420756729</v>
      </c>
      <c r="H94" s="32">
        <f t="shared" si="27"/>
        <v>0.8428998347529415</v>
      </c>
      <c r="I94" s="7">
        <v>3532113543.7600002</v>
      </c>
      <c r="J94" s="7">
        <v>-1431572104.6900003</v>
      </c>
      <c r="K94" s="7">
        <v>2100541439.0699997</v>
      </c>
      <c r="L94" s="7">
        <v>2011452185.0499995</v>
      </c>
    </row>
    <row r="95" spans="1:15" x14ac:dyDescent="0.3">
      <c r="A95" s="6" t="s">
        <v>79</v>
      </c>
      <c r="B95" s="7">
        <v>1192831329</v>
      </c>
      <c r="C95" s="7">
        <v>468826329</v>
      </c>
      <c r="D95" s="7">
        <v>468826329</v>
      </c>
      <c r="E95" s="7">
        <v>0</v>
      </c>
      <c r="F95" s="8">
        <f t="shared" si="25"/>
        <v>39.30365656920133</v>
      </c>
      <c r="G95" s="8">
        <f t="shared" si="26"/>
        <v>100</v>
      </c>
      <c r="H95" s="32">
        <f t="shared" si="27"/>
        <v>23.051529921259856</v>
      </c>
      <c r="I95" s="7">
        <v>0</v>
      </c>
      <c r="J95" s="7">
        <v>0</v>
      </c>
      <c r="K95" s="7">
        <v>0</v>
      </c>
      <c r="L95" s="7">
        <v>0</v>
      </c>
    </row>
    <row r="96" spans="1:15" x14ac:dyDescent="0.3">
      <c r="A96" s="6" t="s">
        <v>80</v>
      </c>
      <c r="B96" s="7">
        <v>2241151332.1900001</v>
      </c>
      <c r="C96" s="7">
        <v>1334059649.4799998</v>
      </c>
      <c r="D96" s="7">
        <v>1153205378.2399998</v>
      </c>
      <c r="E96" s="7">
        <v>180854271.24000001</v>
      </c>
      <c r="F96" s="8">
        <f t="shared" si="25"/>
        <v>59.525638912406166</v>
      </c>
      <c r="G96" s="8">
        <f t="shared" si="26"/>
        <v>86.443314486687697</v>
      </c>
      <c r="H96" s="32">
        <f t="shared" si="27"/>
        <v>-11.086333309621466</v>
      </c>
      <c r="I96" s="7">
        <v>817903400.3900001</v>
      </c>
      <c r="J96" s="7">
        <v>-26449244.220000003</v>
      </c>
      <c r="K96" s="7">
        <v>163158229.17000002</v>
      </c>
      <c r="L96" s="7">
        <v>104434516.07000002</v>
      </c>
    </row>
    <row r="97" spans="1:13" x14ac:dyDescent="0.3">
      <c r="A97" s="3" t="s">
        <v>63</v>
      </c>
      <c r="B97" s="4">
        <v>51953503764.800003</v>
      </c>
      <c r="C97" s="4">
        <v>49806253813.199989</v>
      </c>
      <c r="D97" s="4">
        <v>26816543282.169991</v>
      </c>
      <c r="E97" s="4">
        <v>22989710531.029999</v>
      </c>
      <c r="F97" s="5">
        <f t="shared" si="25"/>
        <v>95.86697759342492</v>
      </c>
      <c r="G97" s="5">
        <f t="shared" si="26"/>
        <v>53.841719119744134</v>
      </c>
      <c r="H97" s="32">
        <f t="shared" si="27"/>
        <v>0.35902025438304008</v>
      </c>
      <c r="I97" s="4">
        <v>57535736416.840004</v>
      </c>
      <c r="J97" s="4">
        <v>-778536499.73000002</v>
      </c>
      <c r="K97" s="4">
        <v>56757199917.110008</v>
      </c>
      <c r="L97" s="4">
        <v>12014125119.189999</v>
      </c>
    </row>
    <row r="98" spans="1:13" x14ac:dyDescent="0.3">
      <c r="A98" s="6" t="s">
        <v>81</v>
      </c>
      <c r="B98" s="7">
        <v>6919782094.5800009</v>
      </c>
      <c r="C98" s="7">
        <v>6239456045.6200085</v>
      </c>
      <c r="D98" s="7">
        <v>2767278663.5199976</v>
      </c>
      <c r="E98" s="7">
        <v>3472177382.1000004</v>
      </c>
      <c r="F98" s="8">
        <f t="shared" si="25"/>
        <v>90.168389124668167</v>
      </c>
      <c r="G98" s="8">
        <f t="shared" si="26"/>
        <v>44.351280677144608</v>
      </c>
      <c r="H98" s="32">
        <f t="shared" si="27"/>
        <v>4.7662321404374524</v>
      </c>
      <c r="I98" s="7">
        <v>5414435226.7099972</v>
      </c>
      <c r="J98" s="7">
        <v>-186030221.21999997</v>
      </c>
      <c r="K98" s="7">
        <v>5489664241.4900017</v>
      </c>
      <c r="L98" s="7">
        <v>2244077539.0900002</v>
      </c>
    </row>
    <row r="99" spans="1:13" x14ac:dyDescent="0.3">
      <c r="A99" s="6" t="s">
        <v>82</v>
      </c>
      <c r="B99" s="7">
        <v>22004002209.860001</v>
      </c>
      <c r="C99" s="7">
        <v>21684930165.719986</v>
      </c>
      <c r="D99" s="7">
        <v>8354173058.7399969</v>
      </c>
      <c r="E99" s="7">
        <v>13330757106.979996</v>
      </c>
      <c r="F99" s="8">
        <f t="shared" si="25"/>
        <v>98.549936320234337</v>
      </c>
      <c r="G99" s="8">
        <f t="shared" si="26"/>
        <v>38.525247694578503</v>
      </c>
      <c r="H99" s="32">
        <f t="shared" si="27"/>
        <v>-4.8115692012780329</v>
      </c>
      <c r="I99" s="7">
        <v>35842542765.700012</v>
      </c>
      <c r="J99" s="7">
        <v>-255381847.01999998</v>
      </c>
      <c r="K99" s="7">
        <v>35807349682.680016</v>
      </c>
      <c r="L99" s="7">
        <v>4459383843.6499996</v>
      </c>
    </row>
    <row r="100" spans="1:13" x14ac:dyDescent="0.3">
      <c r="A100" s="6" t="s">
        <v>83</v>
      </c>
      <c r="B100" s="7">
        <v>11969906156.299999</v>
      </c>
      <c r="C100" s="7">
        <v>11178737519.859995</v>
      </c>
      <c r="D100" s="7">
        <v>8141874754.7700014</v>
      </c>
      <c r="E100" s="7">
        <v>3036862765.0900002</v>
      </c>
      <c r="F100" s="8">
        <f t="shared" si="25"/>
        <v>93.390352220734869</v>
      </c>
      <c r="G100" s="8">
        <f t="shared" si="26"/>
        <v>72.833580181172124</v>
      </c>
      <c r="H100" s="32">
        <f t="shared" si="27"/>
        <v>-18.885699267306165</v>
      </c>
      <c r="I100" s="7">
        <v>6468245475.0599976</v>
      </c>
      <c r="J100" s="7">
        <v>-337124431.49000007</v>
      </c>
      <c r="K100" s="7">
        <v>6272721043.5699997</v>
      </c>
      <c r="L100" s="7">
        <v>3842722214.6199999</v>
      </c>
      <c r="M100" s="32">
        <f>L100/K100*100</f>
        <v>61.26084976406009</v>
      </c>
    </row>
    <row r="101" spans="1:13" x14ac:dyDescent="0.3">
      <c r="A101" s="6" t="s">
        <v>84</v>
      </c>
      <c r="B101" s="7">
        <v>393541681.06</v>
      </c>
      <c r="C101" s="7">
        <v>392736357.46999997</v>
      </c>
      <c r="D101" s="7">
        <v>350971313.53000003</v>
      </c>
      <c r="E101" s="7">
        <v>41765043.939999998</v>
      </c>
      <c r="F101" s="8">
        <f t="shared" si="25"/>
        <v>99.795365109019485</v>
      </c>
      <c r="G101" s="8">
        <f t="shared" si="26"/>
        <v>89.365628329129095</v>
      </c>
      <c r="H101" s="32">
        <f t="shared" si="27"/>
        <v>395.59882722320862</v>
      </c>
      <c r="I101" s="7">
        <v>4577774.0199999996</v>
      </c>
      <c r="J101" s="7">
        <v>0</v>
      </c>
      <c r="K101" s="7">
        <v>4577774.0199999996</v>
      </c>
      <c r="L101" s="7">
        <v>394671.72</v>
      </c>
    </row>
    <row r="102" spans="1:13" x14ac:dyDescent="0.3">
      <c r="A102" s="6" t="s">
        <v>85</v>
      </c>
      <c r="B102" s="7">
        <v>363623073</v>
      </c>
      <c r="C102" s="7">
        <v>341247156.76999998</v>
      </c>
      <c r="D102" s="7">
        <v>325946146.28000003</v>
      </c>
      <c r="E102" s="7">
        <v>15301010.49</v>
      </c>
      <c r="F102" s="8">
        <f t="shared" si="25"/>
        <v>93.846398127216744</v>
      </c>
      <c r="G102" s="8">
        <f t="shared" si="26"/>
        <v>95.516150043614047</v>
      </c>
      <c r="H102" s="32">
        <f t="shared" si="27"/>
        <v>-36.333977055795621</v>
      </c>
      <c r="I102" s="7">
        <v>478949814.01999998</v>
      </c>
      <c r="J102" s="7">
        <v>0</v>
      </c>
      <c r="K102" s="7">
        <v>478949814.01999998</v>
      </c>
      <c r="L102" s="7">
        <v>215627536.38000003</v>
      </c>
    </row>
    <row r="103" spans="1:13" x14ac:dyDescent="0.3">
      <c r="A103" s="6" t="s">
        <v>86</v>
      </c>
      <c r="B103" s="7">
        <v>6108778729</v>
      </c>
      <c r="C103" s="7">
        <v>5797896780.1400003</v>
      </c>
      <c r="D103" s="7">
        <v>3167133867.71</v>
      </c>
      <c r="E103" s="7">
        <v>2630762912.4299994</v>
      </c>
      <c r="F103" s="8">
        <f t="shared" si="25"/>
        <v>94.910898517503014</v>
      </c>
      <c r="G103" s="8">
        <f t="shared" si="26"/>
        <v>54.625564886885137</v>
      </c>
      <c r="H103" s="32">
        <f t="shared" si="27"/>
        <v>83.614832909311588</v>
      </c>
      <c r="I103" s="7">
        <v>3090737975.2800002</v>
      </c>
      <c r="J103" s="7">
        <v>0</v>
      </c>
      <c r="K103" s="7">
        <v>2467689975.2799997</v>
      </c>
      <c r="L103" s="7">
        <v>980134049.73000002</v>
      </c>
    </row>
    <row r="104" spans="1:13" x14ac:dyDescent="0.3">
      <c r="A104" s="6" t="s">
        <v>87</v>
      </c>
      <c r="B104" s="7">
        <v>4193869821</v>
      </c>
      <c r="C104" s="7">
        <v>4171249787.6199999</v>
      </c>
      <c r="D104" s="7">
        <v>3709165477.6199999</v>
      </c>
      <c r="E104" s="7">
        <v>462084310</v>
      </c>
      <c r="F104" s="8">
        <f t="shared" si="25"/>
        <v>99.460640545714256</v>
      </c>
      <c r="G104" s="8">
        <f t="shared" si="26"/>
        <v>88.922161617569955</v>
      </c>
      <c r="H104" s="32">
        <f t="shared" si="27"/>
        <v>24.99701193208108</v>
      </c>
      <c r="I104" s="7">
        <v>6236247386.0500002</v>
      </c>
      <c r="J104" s="7">
        <v>0</v>
      </c>
      <c r="K104" s="7">
        <v>6236247386.0500002</v>
      </c>
      <c r="L104" s="7">
        <v>271785264</v>
      </c>
    </row>
    <row r="105" spans="1:13" x14ac:dyDescent="0.3">
      <c r="A105" s="3" t="s">
        <v>64</v>
      </c>
      <c r="B105" s="4">
        <v>228958922936</v>
      </c>
      <c r="C105" s="4">
        <v>219891145318.73993</v>
      </c>
      <c r="D105" s="4">
        <v>219222968223.73993</v>
      </c>
      <c r="E105" s="4">
        <v>668177095</v>
      </c>
      <c r="F105" s="8">
        <f t="shared" si="25"/>
        <v>96.039561375909017</v>
      </c>
      <c r="G105" s="8">
        <f t="shared" si="26"/>
        <v>99.696132786960817</v>
      </c>
      <c r="H105" s="32">
        <f t="shared" si="27"/>
        <v>7.2094480782630228</v>
      </c>
      <c r="I105" s="4">
        <v>509394765.68999988</v>
      </c>
      <c r="J105" s="4">
        <v>-0.63</v>
      </c>
      <c r="K105" s="4">
        <v>509394765.05999988</v>
      </c>
      <c r="L105" s="4">
        <v>425120641.07999998</v>
      </c>
    </row>
    <row r="106" spans="1:13" x14ac:dyDescent="0.3">
      <c r="A106" s="6" t="s">
        <v>88</v>
      </c>
      <c r="B106" s="7">
        <v>228958922936</v>
      </c>
      <c r="C106" s="7">
        <v>219891145318.73993</v>
      </c>
      <c r="D106" s="7">
        <v>219222968223.73993</v>
      </c>
      <c r="E106" s="7">
        <v>668177095</v>
      </c>
      <c r="F106" s="8">
        <f t="shared" si="25"/>
        <v>96.039561375909017</v>
      </c>
      <c r="G106" s="8">
        <f t="shared" si="26"/>
        <v>99.696132786960817</v>
      </c>
      <c r="H106" s="32">
        <f t="shared" si="27"/>
        <v>7.2094480782630228</v>
      </c>
      <c r="I106" s="7">
        <v>509394765.68999988</v>
      </c>
      <c r="J106" s="7">
        <v>-0.63</v>
      </c>
      <c r="K106" s="7">
        <v>509394765.05999988</v>
      </c>
      <c r="L106" s="7">
        <v>425120641.07999998</v>
      </c>
    </row>
    <row r="107" spans="1:13" x14ac:dyDescent="0.3">
      <c r="A107" s="9" t="s">
        <v>693</v>
      </c>
      <c r="B107" s="10">
        <f>B84+B97</f>
        <v>642152699420</v>
      </c>
      <c r="C107" s="10">
        <f>C84+C97</f>
        <v>603286640771.78027</v>
      </c>
      <c r="D107" s="10">
        <f>D84+D97</f>
        <v>566330903995.91016</v>
      </c>
      <c r="E107" s="10">
        <f>E84+E97</f>
        <v>36955736775.869995</v>
      </c>
      <c r="F107" s="11">
        <f>C107/B107*100</f>
        <v>93.947536359603561</v>
      </c>
      <c r="G107" s="11">
        <f>D107/C107*100</f>
        <v>93.87426568428684</v>
      </c>
      <c r="H107" s="32">
        <f t="shared" si="27"/>
        <v>-1.3588395039206773</v>
      </c>
      <c r="I107" s="10">
        <f t="shared" ref="I107:L107" si="28">I84+I97</f>
        <v>139855089085.29001</v>
      </c>
      <c r="J107" s="10">
        <f t="shared" si="28"/>
        <v>-19250596748.430004</v>
      </c>
      <c r="K107" s="10">
        <f t="shared" si="28"/>
        <v>120604492336.86005</v>
      </c>
      <c r="L107" s="10">
        <f t="shared" si="28"/>
        <v>44298426874.900055</v>
      </c>
    </row>
    <row r="108" spans="1:13" x14ac:dyDescent="0.3">
      <c r="A108" s="9" t="s">
        <v>26</v>
      </c>
      <c r="B108" s="10">
        <f>B84+B97+B105</f>
        <v>871111622356</v>
      </c>
      <c r="C108" s="10">
        <f t="shared" ref="C108:E108" si="29">C84+C97+C105</f>
        <v>823177786090.52026</v>
      </c>
      <c r="D108" s="10">
        <f t="shared" si="29"/>
        <v>785553872219.65015</v>
      </c>
      <c r="E108" s="10">
        <f t="shared" si="29"/>
        <v>37623913870.869995</v>
      </c>
      <c r="F108" s="11">
        <f t="shared" ref="F108" si="30">C108/B108*100</f>
        <v>94.497394474448825</v>
      </c>
      <c r="G108" s="11">
        <f t="shared" ref="G108" si="31">D108/C108*100</f>
        <v>95.429430372561967</v>
      </c>
      <c r="H108" s="32">
        <f t="shared" si="27"/>
        <v>0.79297756648783491</v>
      </c>
      <c r="I108" s="10">
        <f t="shared" ref="I108:L108" si="32">I84+I97+I105</f>
        <v>140364483850.98001</v>
      </c>
      <c r="J108" s="10">
        <f t="shared" si="32"/>
        <v>-19250596749.060005</v>
      </c>
      <c r="K108" s="10">
        <f t="shared" si="32"/>
        <v>121113887101.92004</v>
      </c>
      <c r="L108" s="10">
        <f t="shared" si="32"/>
        <v>44723547515.980057</v>
      </c>
    </row>
    <row r="109" spans="1:13" x14ac:dyDescent="0.3">
      <c r="B109" s="194">
        <v>2018</v>
      </c>
      <c r="C109" s="194"/>
      <c r="D109" s="194"/>
      <c r="E109" s="194"/>
    </row>
    <row r="110" spans="1:13" ht="57.6" x14ac:dyDescent="0.3">
      <c r="B110" s="1" t="s">
        <v>0</v>
      </c>
      <c r="C110" s="1" t="s">
        <v>65</v>
      </c>
      <c r="D110" s="1" t="s">
        <v>66</v>
      </c>
      <c r="E110" s="1" t="s">
        <v>3</v>
      </c>
      <c r="F110" s="2" t="s">
        <v>67</v>
      </c>
      <c r="G110" s="2" t="s">
        <v>68</v>
      </c>
      <c r="H110" s="2" t="s">
        <v>692</v>
      </c>
      <c r="I110" s="2" t="s">
        <v>747</v>
      </c>
      <c r="J110" s="2" t="s">
        <v>748</v>
      </c>
      <c r="K110" s="2" t="s">
        <v>58</v>
      </c>
      <c r="L110" s="2" t="s">
        <v>753</v>
      </c>
    </row>
    <row r="111" spans="1:13" x14ac:dyDescent="0.3">
      <c r="A111" s="3" t="s">
        <v>62</v>
      </c>
      <c r="B111" s="4">
        <v>576117563334.53992</v>
      </c>
      <c r="C111" s="4">
        <v>561969187069.5802</v>
      </c>
      <c r="D111" s="4">
        <v>516748911358.39026</v>
      </c>
      <c r="E111" s="4">
        <v>45220275711.190018</v>
      </c>
      <c r="F111" s="5">
        <f>C111/B111*100</f>
        <v>97.54418591527228</v>
      </c>
      <c r="G111" s="5">
        <f>D111/C111*100</f>
        <v>91.953246414275199</v>
      </c>
      <c r="H111" s="32">
        <f>C111/C138*100-100</f>
        <v>2.3828666982000897</v>
      </c>
      <c r="I111" s="4">
        <v>87211420097.460022</v>
      </c>
      <c r="J111" s="4">
        <v>-13820441272.989998</v>
      </c>
      <c r="K111" s="4">
        <v>73390978824.470001</v>
      </c>
      <c r="L111" s="4">
        <v>36292231273.270012</v>
      </c>
      <c r="M111" s="7"/>
    </row>
    <row r="112" spans="1:13" x14ac:dyDescent="0.3">
      <c r="A112" s="6" t="s">
        <v>69</v>
      </c>
      <c r="B112" s="7">
        <v>95326025541.779999</v>
      </c>
      <c r="C112" s="7">
        <v>94291198183.600266</v>
      </c>
      <c r="D112" s="7">
        <v>93283281647.500107</v>
      </c>
      <c r="E112" s="7">
        <v>1007916536.0999993</v>
      </c>
      <c r="F112" s="8">
        <f t="shared" ref="F112:F124" si="33">C112/B112*100</f>
        <v>98.914433542887835</v>
      </c>
      <c r="G112" s="8">
        <f t="shared" ref="G112:G124" si="34">D112/C112*100</f>
        <v>98.931059785519338</v>
      </c>
      <c r="H112" s="32">
        <f t="shared" ref="H112:H135" si="35">C112/C139*100-100</f>
        <v>3.202479157675171</v>
      </c>
      <c r="I112" s="7">
        <v>2152779644.4600015</v>
      </c>
      <c r="J112" s="7">
        <v>-177985427.82000011</v>
      </c>
      <c r="K112" s="7">
        <v>1989941709.6399996</v>
      </c>
      <c r="L112" s="7">
        <v>1664407064.0800006</v>
      </c>
    </row>
    <row r="113" spans="1:13" x14ac:dyDescent="0.3">
      <c r="A113" s="6" t="s">
        <v>70</v>
      </c>
      <c r="B113" s="7">
        <v>14921745602.17</v>
      </c>
      <c r="C113" s="7">
        <v>14227695090.599979</v>
      </c>
      <c r="D113" s="7">
        <v>10908201625.219997</v>
      </c>
      <c r="E113" s="7">
        <v>3319493465.380003</v>
      </c>
      <c r="F113" s="8">
        <f t="shared" si="33"/>
        <v>95.348731106439132</v>
      </c>
      <c r="G113" s="8">
        <f t="shared" si="34"/>
        <v>76.668789679270532</v>
      </c>
      <c r="H113" s="32">
        <f t="shared" si="35"/>
        <v>6.4476756232070045</v>
      </c>
      <c r="I113" s="7">
        <v>4344617686.5899992</v>
      </c>
      <c r="J113" s="7">
        <v>-595362416.07000017</v>
      </c>
      <c r="K113" s="7">
        <v>3760291694.5199995</v>
      </c>
      <c r="L113" s="7">
        <v>3042970703.9699988</v>
      </c>
    </row>
    <row r="114" spans="1:13" x14ac:dyDescent="0.3">
      <c r="A114" s="6" t="s">
        <v>71</v>
      </c>
      <c r="B114" s="7">
        <v>5266054152.7200003</v>
      </c>
      <c r="C114" s="7">
        <v>5184749753.8200006</v>
      </c>
      <c r="D114" s="7">
        <v>5173221768.3699999</v>
      </c>
      <c r="E114" s="7">
        <v>11527985.450000003</v>
      </c>
      <c r="F114" s="8">
        <f t="shared" si="33"/>
        <v>98.456066030805928</v>
      </c>
      <c r="G114" s="8">
        <f t="shared" si="34"/>
        <v>99.77765589474194</v>
      </c>
      <c r="H114" s="32">
        <f t="shared" si="35"/>
        <v>4.7298268411846607</v>
      </c>
      <c r="I114" s="7">
        <v>11484025.699999999</v>
      </c>
      <c r="J114" s="7">
        <v>-251455.57000000018</v>
      </c>
      <c r="K114" s="7">
        <v>11232570.130000001</v>
      </c>
      <c r="L114" s="7">
        <v>8372052.5999999978</v>
      </c>
    </row>
    <row r="115" spans="1:13" x14ac:dyDescent="0.3">
      <c r="A115" s="6" t="s">
        <v>72</v>
      </c>
      <c r="B115" s="7">
        <v>264421794869.85001</v>
      </c>
      <c r="C115" s="7">
        <v>264040942288.38998</v>
      </c>
      <c r="D115" s="7">
        <v>229984370870.37009</v>
      </c>
      <c r="E115" s="7">
        <v>34056571418.02002</v>
      </c>
      <c r="F115" s="8">
        <f t="shared" si="33"/>
        <v>99.855967779945104</v>
      </c>
      <c r="G115" s="8">
        <f t="shared" si="34"/>
        <v>87.101783866222263</v>
      </c>
      <c r="H115" s="32">
        <f t="shared" si="35"/>
        <v>0.31362104525993573</v>
      </c>
      <c r="I115" s="7">
        <v>71029066774.200012</v>
      </c>
      <c r="J115" s="7">
        <v>-10395864757.119999</v>
      </c>
      <c r="K115" s="7">
        <v>60854762255.080017</v>
      </c>
      <c r="L115" s="7">
        <v>25924585481.530006</v>
      </c>
      <c r="M115" s="123">
        <f>C115/C135</f>
        <v>0.32330163935912465</v>
      </c>
    </row>
    <row r="116" spans="1:13" x14ac:dyDescent="0.3">
      <c r="A116" s="6" t="s">
        <v>73</v>
      </c>
      <c r="B116" s="7">
        <v>18094843232.040001</v>
      </c>
      <c r="C116" s="7">
        <v>17901108334.590004</v>
      </c>
      <c r="D116" s="7">
        <v>16399147240.26</v>
      </c>
      <c r="E116" s="7">
        <v>1501961094.3299999</v>
      </c>
      <c r="F116" s="8">
        <f t="shared" si="33"/>
        <v>98.929336413885267</v>
      </c>
      <c r="G116" s="8">
        <f t="shared" si="34"/>
        <v>91.609675410835933</v>
      </c>
      <c r="H116" s="32">
        <f t="shared" si="35"/>
        <v>17.676837389116386</v>
      </c>
      <c r="I116" s="7">
        <v>1221781612.0700002</v>
      </c>
      <c r="J116" s="7">
        <v>-78310734.820000008</v>
      </c>
      <c r="K116" s="7">
        <v>1485389243.2500005</v>
      </c>
      <c r="L116" s="7">
        <v>1057507926.2799997</v>
      </c>
    </row>
    <row r="117" spans="1:13" x14ac:dyDescent="0.3">
      <c r="A117" s="6" t="s">
        <v>74</v>
      </c>
      <c r="B117" s="7">
        <v>8739140728</v>
      </c>
      <c r="C117" s="7">
        <v>8568287102.829998</v>
      </c>
      <c r="D117" s="7">
        <v>7800754102.3400002</v>
      </c>
      <c r="E117" s="7">
        <v>767533000.49000013</v>
      </c>
      <c r="F117" s="8">
        <f t="shared" si="33"/>
        <v>98.044960820660648</v>
      </c>
      <c r="G117" s="8">
        <f t="shared" si="34"/>
        <v>91.042165239345323</v>
      </c>
      <c r="H117" s="32">
        <f t="shared" si="35"/>
        <v>22.844279710572508</v>
      </c>
      <c r="I117" s="7">
        <v>1268412400</v>
      </c>
      <c r="J117" s="7">
        <v>-215207545.31000006</v>
      </c>
      <c r="K117" s="7">
        <v>1109890954.6899998</v>
      </c>
      <c r="L117" s="7">
        <v>726489668.14999986</v>
      </c>
    </row>
    <row r="118" spans="1:13" x14ac:dyDescent="0.3">
      <c r="A118" s="6" t="s">
        <v>75</v>
      </c>
      <c r="B118" s="7">
        <v>1740270283.3900001</v>
      </c>
      <c r="C118" s="7">
        <v>1617890070.4700005</v>
      </c>
      <c r="D118" s="7">
        <v>1563548469.8800001</v>
      </c>
      <c r="E118" s="7">
        <v>54341600.589999996</v>
      </c>
      <c r="F118" s="8">
        <f t="shared" si="33"/>
        <v>92.967746786918283</v>
      </c>
      <c r="G118" s="8">
        <f t="shared" si="34"/>
        <v>96.641205630601718</v>
      </c>
      <c r="H118" s="32">
        <f t="shared" si="35"/>
        <v>-3.1296340942075176</v>
      </c>
      <c r="I118" s="7">
        <v>89682541.810000002</v>
      </c>
      <c r="J118" s="7">
        <v>-12395094.66</v>
      </c>
      <c r="K118" s="7">
        <v>77287447.150000006</v>
      </c>
      <c r="L118" s="7">
        <v>57648718.589999996</v>
      </c>
    </row>
    <row r="119" spans="1:13" x14ac:dyDescent="0.3">
      <c r="A119" s="6" t="s">
        <v>76</v>
      </c>
      <c r="B119" s="7">
        <v>16950000000</v>
      </c>
      <c r="C119" s="7">
        <v>16242893294.77</v>
      </c>
      <c r="D119" s="7">
        <v>16242893294.77</v>
      </c>
      <c r="E119" s="7">
        <v>0</v>
      </c>
      <c r="F119" s="8">
        <f t="shared" si="33"/>
        <v>95.828279025191748</v>
      </c>
      <c r="G119" s="8">
        <f t="shared" si="34"/>
        <v>100</v>
      </c>
      <c r="H119" s="32">
        <f t="shared" si="35"/>
        <v>6.5079166285022154</v>
      </c>
      <c r="I119" s="7">
        <v>0</v>
      </c>
      <c r="J119" s="7">
        <v>0</v>
      </c>
      <c r="K119" s="7">
        <v>0</v>
      </c>
      <c r="L119" s="7">
        <v>0</v>
      </c>
    </row>
    <row r="120" spans="1:13" x14ac:dyDescent="0.3">
      <c r="A120" s="6" t="s">
        <v>77</v>
      </c>
      <c r="B120" s="7">
        <v>75350623561.800003</v>
      </c>
      <c r="C120" s="7">
        <v>69184888925.839996</v>
      </c>
      <c r="D120" s="7">
        <v>68996321970.789978</v>
      </c>
      <c r="E120" s="7">
        <v>188566955.04999998</v>
      </c>
      <c r="F120" s="8">
        <f t="shared" si="33"/>
        <v>91.817274569860615</v>
      </c>
      <c r="G120" s="8">
        <f t="shared" si="34"/>
        <v>99.727444882867204</v>
      </c>
      <c r="H120" s="32">
        <f t="shared" si="35"/>
        <v>-1.9765316750785189</v>
      </c>
      <c r="I120" s="7">
        <v>213960686.75</v>
      </c>
      <c r="J120" s="7">
        <v>-3982825.07</v>
      </c>
      <c r="K120" s="7">
        <v>209977861.68000001</v>
      </c>
      <c r="L120" s="7">
        <v>185434526.11000001</v>
      </c>
    </row>
    <row r="121" spans="1:13" x14ac:dyDescent="0.3">
      <c r="A121" s="6" t="s">
        <v>78</v>
      </c>
      <c r="B121" s="7">
        <v>71592667852.460007</v>
      </c>
      <c r="C121" s="7">
        <v>68828135155.589996</v>
      </c>
      <c r="D121" s="7">
        <v>65549045653.059982</v>
      </c>
      <c r="E121" s="7">
        <v>3279089502.5300012</v>
      </c>
      <c r="F121" s="8">
        <f t="shared" si="33"/>
        <v>96.138525382840555</v>
      </c>
      <c r="G121" s="8">
        <f t="shared" si="34"/>
        <v>95.235829802569199</v>
      </c>
      <c r="H121" s="32">
        <f t="shared" si="35"/>
        <v>7.3002298456124493</v>
      </c>
      <c r="I121" s="7">
        <v>5845780336.8600006</v>
      </c>
      <c r="J121" s="7">
        <v>-2082805823.4000003</v>
      </c>
      <c r="K121" s="7">
        <v>3762974513.46</v>
      </c>
      <c r="L121" s="7">
        <v>3509950472.2299995</v>
      </c>
    </row>
    <row r="122" spans="1:13" x14ac:dyDescent="0.3">
      <c r="A122" s="6" t="s">
        <v>79</v>
      </c>
      <c r="B122" s="7">
        <v>1105005000</v>
      </c>
      <c r="C122" s="7">
        <v>381000000</v>
      </c>
      <c r="D122" s="7">
        <v>381000000</v>
      </c>
      <c r="E122" s="7">
        <v>0</v>
      </c>
      <c r="F122" s="8">
        <f t="shared" si="33"/>
        <v>34.479481993294151</v>
      </c>
      <c r="G122" s="8">
        <f t="shared" si="34"/>
        <v>100</v>
      </c>
      <c r="H122" s="32">
        <f t="shared" si="35"/>
        <v>-1.650351247252047</v>
      </c>
      <c r="I122" s="7">
        <v>0</v>
      </c>
      <c r="J122" s="7">
        <v>0</v>
      </c>
      <c r="K122" s="7">
        <v>0</v>
      </c>
      <c r="L122" s="7">
        <v>0</v>
      </c>
    </row>
    <row r="123" spans="1:13" x14ac:dyDescent="0.3">
      <c r="A123" s="6" t="s">
        <v>80</v>
      </c>
      <c r="B123" s="7">
        <v>2609392510.3299999</v>
      </c>
      <c r="C123" s="7">
        <v>1500398869.0799994</v>
      </c>
      <c r="D123" s="7">
        <v>467124715.82999992</v>
      </c>
      <c r="E123" s="7">
        <v>1033274153.2500001</v>
      </c>
      <c r="F123" s="8">
        <f t="shared" si="33"/>
        <v>57.499930084885918</v>
      </c>
      <c r="G123" s="8">
        <f t="shared" si="34"/>
        <v>31.133368963176245</v>
      </c>
      <c r="H123" s="32">
        <f t="shared" si="35"/>
        <v>-15.34715206244843</v>
      </c>
      <c r="I123" s="7">
        <v>1033854389.02</v>
      </c>
      <c r="J123" s="7">
        <v>-258275193.15000001</v>
      </c>
      <c r="K123" s="7">
        <v>129230574.87000002</v>
      </c>
      <c r="L123" s="7">
        <v>114864659.73</v>
      </c>
    </row>
    <row r="124" spans="1:13" x14ac:dyDescent="0.3">
      <c r="A124" s="3" t="s">
        <v>63</v>
      </c>
      <c r="B124" s="4">
        <v>52234491595.459999</v>
      </c>
      <c r="C124" s="4">
        <v>49628078957.879997</v>
      </c>
      <c r="D124" s="4">
        <v>26963844620.549999</v>
      </c>
      <c r="E124" s="4">
        <v>22664234337.330006</v>
      </c>
      <c r="F124" s="5">
        <f t="shared" si="33"/>
        <v>95.010169414941643</v>
      </c>
      <c r="G124" s="5">
        <f t="shared" si="34"/>
        <v>54.331832274697902</v>
      </c>
      <c r="H124" s="32">
        <f t="shared" si="35"/>
        <v>-21.450402842768327</v>
      </c>
      <c r="I124" s="4">
        <v>50218793198.990005</v>
      </c>
      <c r="J124" s="4">
        <v>-3709618111.7999997</v>
      </c>
      <c r="K124" s="4">
        <v>46509175087.190002</v>
      </c>
      <c r="L124" s="4">
        <v>11637343601.620003</v>
      </c>
    </row>
    <row r="125" spans="1:13" x14ac:dyDescent="0.3">
      <c r="A125" s="6" t="s">
        <v>81</v>
      </c>
      <c r="B125" s="7">
        <v>6372775216.4899988</v>
      </c>
      <c r="C125" s="7">
        <v>5955598400.4999981</v>
      </c>
      <c r="D125" s="7">
        <v>2679400563.1100011</v>
      </c>
      <c r="E125" s="7">
        <v>3276197837.3899984</v>
      </c>
      <c r="F125" s="8">
        <f t="shared" ref="F125:G128" si="36">C125/B125*100</f>
        <v>93.453765403328106</v>
      </c>
      <c r="G125" s="8">
        <f t="shared" si="36"/>
        <v>44.989611167956753</v>
      </c>
      <c r="H125" s="32">
        <f t="shared" si="35"/>
        <v>20.941275160926565</v>
      </c>
      <c r="I125" s="7">
        <v>4747364011.9600067</v>
      </c>
      <c r="J125" s="7">
        <v>-717715125.61999989</v>
      </c>
      <c r="K125" s="7">
        <v>4050240886.3400016</v>
      </c>
      <c r="L125" s="7">
        <v>1902003497.0200012</v>
      </c>
    </row>
    <row r="126" spans="1:13" x14ac:dyDescent="0.3">
      <c r="A126" s="6" t="s">
        <v>82</v>
      </c>
      <c r="B126" s="7">
        <v>22944073811</v>
      </c>
      <c r="C126" s="7">
        <v>22781056462.179996</v>
      </c>
      <c r="D126" s="7">
        <v>10020425575.509996</v>
      </c>
      <c r="E126" s="7">
        <v>12760630886.670002</v>
      </c>
      <c r="F126" s="8">
        <f t="shared" si="36"/>
        <v>99.289501288381274</v>
      </c>
      <c r="G126" s="8">
        <f t="shared" si="36"/>
        <v>43.985780870810011</v>
      </c>
      <c r="H126" s="32">
        <f t="shared" si="35"/>
        <v>12.787938441331107</v>
      </c>
      <c r="I126" s="7">
        <v>28212415870.189995</v>
      </c>
      <c r="J126" s="7">
        <v>-1702355568.9499998</v>
      </c>
      <c r="K126" s="7">
        <v>26855131963.240002</v>
      </c>
      <c r="L126" s="7">
        <v>3772890678.1500006</v>
      </c>
    </row>
    <row r="127" spans="1:13" x14ac:dyDescent="0.3">
      <c r="A127" s="6" t="s">
        <v>83</v>
      </c>
      <c r="B127" s="7">
        <v>15126390222.969999</v>
      </c>
      <c r="C127" s="7">
        <v>13781463217.810009</v>
      </c>
      <c r="D127" s="7">
        <v>9572066036.2700024</v>
      </c>
      <c r="E127" s="7">
        <v>4209397181.5400009</v>
      </c>
      <c r="F127" s="8">
        <f t="shared" si="36"/>
        <v>91.108737872452423</v>
      </c>
      <c r="G127" s="8">
        <f t="shared" si="36"/>
        <v>69.456093921143776</v>
      </c>
      <c r="H127" s="32">
        <f t="shared" si="35"/>
        <v>26.729130331043805</v>
      </c>
      <c r="I127" s="7">
        <v>4567730469.2700014</v>
      </c>
      <c r="J127" s="7">
        <v>-922020605.71999991</v>
      </c>
      <c r="K127" s="7">
        <v>3734679863.5500002</v>
      </c>
      <c r="L127" s="7">
        <v>1485831570.0300002</v>
      </c>
    </row>
    <row r="128" spans="1:13" x14ac:dyDescent="0.3">
      <c r="A128" s="6" t="s">
        <v>84</v>
      </c>
      <c r="B128" s="7">
        <v>85027655</v>
      </c>
      <c r="C128" s="7">
        <v>79244811.710000008</v>
      </c>
      <c r="D128" s="7">
        <v>76100131.879999995</v>
      </c>
      <c r="E128" s="7">
        <v>3144679.83</v>
      </c>
      <c r="F128" s="8">
        <f t="shared" si="36"/>
        <v>93.198867721331382</v>
      </c>
      <c r="G128" s="8">
        <f t="shared" si="36"/>
        <v>96.031689946455913</v>
      </c>
      <c r="H128" s="32">
        <f t="shared" si="35"/>
        <v>-23.503375979630832</v>
      </c>
      <c r="I128" s="7">
        <v>8782097.9600000009</v>
      </c>
      <c r="J128" s="7">
        <v>-2212697.0199999996</v>
      </c>
      <c r="K128" s="7">
        <v>6569400.9399999995</v>
      </c>
      <c r="L128" s="7">
        <v>5136306.75</v>
      </c>
    </row>
    <row r="129" spans="1:12" x14ac:dyDescent="0.3">
      <c r="A129" s="6" t="s">
        <v>85</v>
      </c>
      <c r="B129" s="7">
        <v>555334923</v>
      </c>
      <c r="C129" s="7">
        <v>535995717.94999999</v>
      </c>
      <c r="D129" s="7">
        <v>315134385.68000001</v>
      </c>
      <c r="E129" s="7">
        <v>220861332.27000001</v>
      </c>
      <c r="F129" s="8">
        <f t="shared" ref="F129:F135" si="37">C129/B129*100</f>
        <v>96.517560079685467</v>
      </c>
      <c r="G129" s="8">
        <f t="shared" ref="G129:G135" si="38">D129/C129*100</f>
        <v>58.794198372569298</v>
      </c>
      <c r="H129" s="32">
        <f t="shared" si="35"/>
        <v>-4.3569295429268067</v>
      </c>
      <c r="I129" s="7">
        <v>357913385.58999997</v>
      </c>
      <c r="J129" s="7">
        <v>-404231.15</v>
      </c>
      <c r="K129" s="7">
        <v>357509154.44</v>
      </c>
      <c r="L129" s="7">
        <v>99420672.689999998</v>
      </c>
    </row>
    <row r="130" spans="1:12" x14ac:dyDescent="0.3">
      <c r="A130" s="6" t="s">
        <v>86</v>
      </c>
      <c r="B130" s="7">
        <v>3800594260</v>
      </c>
      <c r="C130" s="7">
        <v>3157640746.27</v>
      </c>
      <c r="D130" s="7">
        <v>1298730119.6399999</v>
      </c>
      <c r="E130" s="7">
        <v>1858910626.6299996</v>
      </c>
      <c r="F130" s="8">
        <f t="shared" si="37"/>
        <v>83.082816271737457</v>
      </c>
      <c r="G130" s="8">
        <f t="shared" si="38"/>
        <v>41.129761869653478</v>
      </c>
      <c r="H130" s="32">
        <f t="shared" si="35"/>
        <v>6.4430358418723301</v>
      </c>
      <c r="I130" s="7">
        <v>5245504816.9700003</v>
      </c>
      <c r="J130" s="7">
        <v>-364204454.33999997</v>
      </c>
      <c r="K130" s="7">
        <v>4426666700.6300001</v>
      </c>
      <c r="L130" s="7">
        <v>3424839351.98</v>
      </c>
    </row>
    <row r="131" spans="1:12" x14ac:dyDescent="0.3">
      <c r="A131" s="6" t="s">
        <v>87</v>
      </c>
      <c r="B131" s="7">
        <v>3350295507</v>
      </c>
      <c r="C131" s="7">
        <v>3337079601.46</v>
      </c>
      <c r="D131" s="7">
        <v>3001987808.46</v>
      </c>
      <c r="E131" s="7">
        <v>335091793</v>
      </c>
      <c r="F131" s="8">
        <f t="shared" si="37"/>
        <v>99.605530153612207</v>
      </c>
      <c r="G131" s="8">
        <f t="shared" si="38"/>
        <v>89.958531619881214</v>
      </c>
      <c r="H131" s="32">
        <f t="shared" si="35"/>
        <v>-85.831500118628938</v>
      </c>
      <c r="I131" s="7">
        <v>7079082547.0499992</v>
      </c>
      <c r="J131" s="7">
        <v>-705429</v>
      </c>
      <c r="K131" s="7">
        <v>7078377118.0499992</v>
      </c>
      <c r="L131" s="7">
        <v>947221525</v>
      </c>
    </row>
    <row r="132" spans="1:12" x14ac:dyDescent="0.3">
      <c r="A132" s="3" t="s">
        <v>64</v>
      </c>
      <c r="B132" s="4">
        <v>225940397085</v>
      </c>
      <c r="C132" s="4">
        <v>205104260175.10989</v>
      </c>
      <c r="D132" s="4">
        <v>204687524870.08987</v>
      </c>
      <c r="E132" s="4">
        <v>416735305.01999998</v>
      </c>
      <c r="F132" s="8">
        <f t="shared" si="37"/>
        <v>90.77803828854411</v>
      </c>
      <c r="G132" s="8">
        <f t="shared" si="38"/>
        <v>99.796817821012482</v>
      </c>
      <c r="H132" s="32">
        <f t="shared" si="35"/>
        <v>-15.271505324149231</v>
      </c>
      <c r="I132" s="4">
        <v>475323966.43000001</v>
      </c>
      <c r="J132" s="4">
        <v>-3000010.93</v>
      </c>
      <c r="K132" s="4">
        <v>472323955.5</v>
      </c>
      <c r="L132" s="4">
        <v>379664494.83000004</v>
      </c>
    </row>
    <row r="133" spans="1:12" x14ac:dyDescent="0.3">
      <c r="A133" s="6" t="s">
        <v>88</v>
      </c>
      <c r="B133" s="7">
        <v>225940397085</v>
      </c>
      <c r="C133" s="7">
        <v>205104260175.10989</v>
      </c>
      <c r="D133" s="7">
        <v>204687524870.08987</v>
      </c>
      <c r="E133" s="7">
        <v>416735305.01999998</v>
      </c>
      <c r="F133" s="8">
        <f t="shared" si="37"/>
        <v>90.77803828854411</v>
      </c>
      <c r="G133" s="8">
        <f t="shared" si="38"/>
        <v>99.796817821012482</v>
      </c>
      <c r="H133" s="32">
        <f t="shared" si="35"/>
        <v>-15.271505324149231</v>
      </c>
      <c r="I133" s="7">
        <v>475323966.43000001</v>
      </c>
      <c r="J133" s="7">
        <v>-3000010.93</v>
      </c>
      <c r="K133" s="7">
        <v>472323955.5</v>
      </c>
      <c r="L133" s="7">
        <v>379664494.83000004</v>
      </c>
    </row>
    <row r="134" spans="1:12" x14ac:dyDescent="0.3">
      <c r="A134" s="9" t="s">
        <v>693</v>
      </c>
      <c r="B134" s="10">
        <f>B111+B124</f>
        <v>628352054929.99988</v>
      </c>
      <c r="C134" s="10">
        <f>C111+C124</f>
        <v>611597266027.46021</v>
      </c>
      <c r="D134" s="10">
        <f>D111+D124</f>
        <v>543712755978.94025</v>
      </c>
      <c r="E134" s="10">
        <f>E111+E124</f>
        <v>67884510048.52002</v>
      </c>
      <c r="F134" s="11">
        <f>C134/B134*100</f>
        <v>97.333534796125363</v>
      </c>
      <c r="G134" s="11">
        <f>D134/C134*100</f>
        <v>88.900455607093576</v>
      </c>
      <c r="H134" s="32">
        <f t="shared" si="35"/>
        <v>-7.7306727458434921E-2</v>
      </c>
      <c r="I134" s="10">
        <f t="shared" ref="I134:L134" si="39">I111+I124</f>
        <v>137430213296.45003</v>
      </c>
      <c r="J134" s="10">
        <f t="shared" si="39"/>
        <v>-17530059384.789997</v>
      </c>
      <c r="K134" s="10">
        <f t="shared" si="39"/>
        <v>119900153911.66</v>
      </c>
      <c r="L134" s="10">
        <f t="shared" si="39"/>
        <v>47929574874.890015</v>
      </c>
    </row>
    <row r="135" spans="1:12" x14ac:dyDescent="0.3">
      <c r="A135" s="9" t="s">
        <v>26</v>
      </c>
      <c r="B135" s="10">
        <v>854292452014.99988</v>
      </c>
      <c r="C135" s="10">
        <v>816701526202.57007</v>
      </c>
      <c r="D135" s="10">
        <v>748400280849.03015</v>
      </c>
      <c r="E135" s="10">
        <v>68301245353.540009</v>
      </c>
      <c r="F135" s="11">
        <f t="shared" si="37"/>
        <v>95.599759107813142</v>
      </c>
      <c r="G135" s="11">
        <f t="shared" si="38"/>
        <v>91.636939180079509</v>
      </c>
      <c r="H135" s="32">
        <f t="shared" si="35"/>
        <v>-4.3834900020320049</v>
      </c>
      <c r="I135" s="10">
        <f t="shared" ref="I135:L135" si="40">I111+I124+I132</f>
        <v>137905537262.88004</v>
      </c>
      <c r="J135" s="10">
        <f t="shared" si="40"/>
        <v>-17533059395.719997</v>
      </c>
      <c r="K135" s="10">
        <f t="shared" si="40"/>
        <v>120372477867.16</v>
      </c>
      <c r="L135" s="10">
        <f t="shared" si="40"/>
        <v>48309239369.720016</v>
      </c>
    </row>
    <row r="136" spans="1:12" x14ac:dyDescent="0.3">
      <c r="B136" s="194">
        <v>2017</v>
      </c>
      <c r="C136" s="194"/>
      <c r="D136" s="194"/>
      <c r="E136" s="194"/>
    </row>
    <row r="137" spans="1:12" ht="57.6" x14ac:dyDescent="0.3">
      <c r="B137" s="1" t="s">
        <v>0</v>
      </c>
      <c r="C137" s="1" t="s">
        <v>65</v>
      </c>
      <c r="D137" s="1" t="s">
        <v>66</v>
      </c>
      <c r="E137" s="1" t="s">
        <v>3</v>
      </c>
      <c r="F137" s="2" t="s">
        <v>67</v>
      </c>
      <c r="G137" s="2" t="s">
        <v>68</v>
      </c>
      <c r="H137" s="2" t="s">
        <v>692</v>
      </c>
    </row>
    <row r="138" spans="1:12" x14ac:dyDescent="0.3">
      <c r="A138" s="3" t="s">
        <v>62</v>
      </c>
      <c r="B138" s="4">
        <v>568027337999.09998</v>
      </c>
      <c r="C138" s="4">
        <v>548889873074.29993</v>
      </c>
      <c r="D138" s="4">
        <v>502433618185.44006</v>
      </c>
      <c r="E138" s="4">
        <v>46456254888.860008</v>
      </c>
      <c r="F138" s="5">
        <f>C138/B138*100</f>
        <v>96.630890162397364</v>
      </c>
      <c r="G138" s="5">
        <f>D138/C138*100</f>
        <v>91.536325013857308</v>
      </c>
      <c r="H138" s="32">
        <f>C138/C165*100-100</f>
        <v>-0.1377859080929511</v>
      </c>
    </row>
    <row r="139" spans="1:12" x14ac:dyDescent="0.3">
      <c r="A139" s="6" t="s">
        <v>69</v>
      </c>
      <c r="B139" s="7">
        <v>92863598701.550018</v>
      </c>
      <c r="C139" s="7">
        <v>91365245247.19989</v>
      </c>
      <c r="D139" s="7">
        <v>89686396014.299835</v>
      </c>
      <c r="E139" s="7">
        <v>1678849232.8999987</v>
      </c>
      <c r="F139" s="8">
        <f t="shared" ref="F139:G162" si="41">C139/B139*100</f>
        <v>98.386500765315361</v>
      </c>
      <c r="G139" s="8">
        <f t="shared" si="41"/>
        <v>98.162485933948162</v>
      </c>
      <c r="H139" s="32">
        <f t="shared" ref="H139:H162" si="42">C139/C166*100-100</f>
        <v>1.6551806259356425</v>
      </c>
    </row>
    <row r="140" spans="1:12" x14ac:dyDescent="0.3">
      <c r="A140" s="6" t="s">
        <v>70</v>
      </c>
      <c r="B140" s="7">
        <v>13739211747.719999</v>
      </c>
      <c r="C140" s="7">
        <v>13365904898.629984</v>
      </c>
      <c r="D140" s="7">
        <v>9662991735.0800304</v>
      </c>
      <c r="E140" s="7">
        <v>3702913163.5499992</v>
      </c>
      <c r="F140" s="8">
        <f t="shared" si="41"/>
        <v>97.282909267688041</v>
      </c>
      <c r="G140" s="8">
        <f t="shared" si="41"/>
        <v>72.295828889748378</v>
      </c>
      <c r="H140" s="32">
        <f t="shared" si="42"/>
        <v>1.8655358671574476</v>
      </c>
    </row>
    <row r="141" spans="1:12" x14ac:dyDescent="0.3">
      <c r="A141" s="6" t="s">
        <v>71</v>
      </c>
      <c r="B141" s="7">
        <v>5043292603</v>
      </c>
      <c r="C141" s="7">
        <v>4950595174.4599991</v>
      </c>
      <c r="D141" s="7">
        <v>4939618239.9399996</v>
      </c>
      <c r="E141" s="7">
        <v>10976934.520000001</v>
      </c>
      <c r="F141" s="8">
        <f t="shared" si="41"/>
        <v>98.161966083727521</v>
      </c>
      <c r="G141" s="8">
        <f t="shared" si="41"/>
        <v>99.778270407230437</v>
      </c>
      <c r="H141" s="32">
        <f t="shared" si="42"/>
        <v>0.80333289813448516</v>
      </c>
    </row>
    <row r="142" spans="1:12" x14ac:dyDescent="0.3">
      <c r="A142" s="6" t="s">
        <v>72</v>
      </c>
      <c r="B142" s="7">
        <v>263885125053.85999</v>
      </c>
      <c r="C142" s="7">
        <v>263215443263.94003</v>
      </c>
      <c r="D142" s="7">
        <v>230523660849.44022</v>
      </c>
      <c r="E142" s="7">
        <v>32691782414.500008</v>
      </c>
      <c r="F142" s="8">
        <f t="shared" si="41"/>
        <v>99.746222228409707</v>
      </c>
      <c r="G142" s="8">
        <f t="shared" si="41"/>
        <v>87.579838778031714</v>
      </c>
      <c r="H142" s="32">
        <f t="shared" si="42"/>
        <v>1.4335315389406418</v>
      </c>
      <c r="I142" s="53"/>
    </row>
    <row r="143" spans="1:12" x14ac:dyDescent="0.3">
      <c r="A143" s="6" t="s">
        <v>73</v>
      </c>
      <c r="B143" s="7">
        <v>15460135352.889999</v>
      </c>
      <c r="C143" s="7">
        <v>15212091633.120003</v>
      </c>
      <c r="D143" s="7">
        <v>14511030547.75</v>
      </c>
      <c r="E143" s="7">
        <v>701061085.37000012</v>
      </c>
      <c r="F143" s="8">
        <f t="shared" si="41"/>
        <v>98.395591538442588</v>
      </c>
      <c r="G143" s="8">
        <f t="shared" si="41"/>
        <v>95.39142215102332</v>
      </c>
      <c r="H143" s="32">
        <f t="shared" si="42"/>
        <v>3.1593886467532428</v>
      </c>
      <c r="J143" s="54"/>
    </row>
    <row r="144" spans="1:12" x14ac:dyDescent="0.3">
      <c r="A144" s="6" t="s">
        <v>74</v>
      </c>
      <c r="B144" s="7">
        <v>7156331908.4899998</v>
      </c>
      <c r="C144" s="7">
        <v>6974917450.7899981</v>
      </c>
      <c r="D144" s="7">
        <v>6028478235.8499947</v>
      </c>
      <c r="E144" s="7">
        <v>946439214.93999958</v>
      </c>
      <c r="F144" s="8">
        <f t="shared" ref="F144:G150" si="43">C144/B144*100</f>
        <v>97.464979824583338</v>
      </c>
      <c r="G144" s="8">
        <f t="shared" si="43"/>
        <v>86.430818405846409</v>
      </c>
      <c r="H144" s="32">
        <f t="shared" si="42"/>
        <v>3.1026255017358295</v>
      </c>
      <c r="J144" s="54"/>
    </row>
    <row r="145" spans="1:10" x14ac:dyDescent="0.3">
      <c r="A145" s="6" t="s">
        <v>75</v>
      </c>
      <c r="B145" s="7">
        <v>1746705098.8699999</v>
      </c>
      <c r="C145" s="7">
        <v>1670159966.2000003</v>
      </c>
      <c r="D145" s="7">
        <v>1595268939.1400003</v>
      </c>
      <c r="E145" s="7">
        <v>74891027.060000002</v>
      </c>
      <c r="F145" s="8">
        <f t="shared" si="43"/>
        <v>95.617741499723152</v>
      </c>
      <c r="G145" s="8">
        <f t="shared" si="43"/>
        <v>95.515936881759032</v>
      </c>
      <c r="H145" s="32">
        <f t="shared" si="42"/>
        <v>13.239717756091778</v>
      </c>
      <c r="J145" s="54"/>
    </row>
    <row r="146" spans="1:10" x14ac:dyDescent="0.3">
      <c r="A146" s="6" t="s">
        <v>76</v>
      </c>
      <c r="B146" s="7">
        <v>17200000000</v>
      </c>
      <c r="C146" s="7">
        <v>15250409367.620001</v>
      </c>
      <c r="D146" s="7">
        <v>15250409367.620001</v>
      </c>
      <c r="E146" s="7">
        <v>0</v>
      </c>
      <c r="F146" s="8">
        <f t="shared" si="43"/>
        <v>88.665170741976752</v>
      </c>
      <c r="G146" s="8">
        <f t="shared" si="43"/>
        <v>100</v>
      </c>
      <c r="H146" s="32">
        <f t="shared" si="42"/>
        <v>-5.4504122637535772</v>
      </c>
      <c r="J146" s="54"/>
    </row>
    <row r="147" spans="1:10" x14ac:dyDescent="0.3">
      <c r="A147" s="6" t="s">
        <v>77</v>
      </c>
      <c r="B147" s="7">
        <v>77384780170</v>
      </c>
      <c r="C147" s="7">
        <v>70579923469.460052</v>
      </c>
      <c r="D147" s="7">
        <v>70372968907.210052</v>
      </c>
      <c r="E147" s="7">
        <v>206954562.24999997</v>
      </c>
      <c r="F147" s="8">
        <f t="shared" si="43"/>
        <v>91.206466328920314</v>
      </c>
      <c r="G147" s="8">
        <f t="shared" si="43"/>
        <v>99.70677984322333</v>
      </c>
      <c r="H147" s="32">
        <f t="shared" si="42"/>
        <v>-1.421923921939424</v>
      </c>
      <c r="J147" s="54"/>
    </row>
    <row r="148" spans="1:10" x14ac:dyDescent="0.3">
      <c r="A148" s="6" t="s">
        <v>78</v>
      </c>
      <c r="B148" s="7">
        <v>69535343616</v>
      </c>
      <c r="C148" s="7">
        <v>64145375321.77002</v>
      </c>
      <c r="D148" s="7">
        <v>58962849378.430016</v>
      </c>
      <c r="E148" s="7">
        <v>5182525943.3400002</v>
      </c>
      <c r="F148" s="8">
        <f t="shared" si="43"/>
        <v>92.248591847053504</v>
      </c>
      <c r="G148" s="8">
        <f t="shared" si="43"/>
        <v>91.920655359263094</v>
      </c>
      <c r="H148" s="32">
        <f t="shared" si="42"/>
        <v>-6.5689299413695323</v>
      </c>
      <c r="J148" s="54"/>
    </row>
    <row r="149" spans="1:10" x14ac:dyDescent="0.3">
      <c r="A149" s="6" t="s">
        <v>79</v>
      </c>
      <c r="B149" s="7">
        <v>1027393351</v>
      </c>
      <c r="C149" s="7">
        <v>387393351</v>
      </c>
      <c r="D149" s="7">
        <v>387393351</v>
      </c>
      <c r="E149" s="7">
        <v>0</v>
      </c>
      <c r="F149" s="8">
        <f t="shared" si="43"/>
        <v>37.706429637970281</v>
      </c>
      <c r="G149" s="8">
        <f t="shared" si="43"/>
        <v>100</v>
      </c>
      <c r="H149" s="32">
        <f t="shared" si="42"/>
        <v>1.8370799204543715</v>
      </c>
      <c r="J149" s="54"/>
    </row>
    <row r="150" spans="1:10" x14ac:dyDescent="0.3">
      <c r="A150" s="6" t="s">
        <v>80</v>
      </c>
      <c r="B150" s="7">
        <v>2985420395.7199998</v>
      </c>
      <c r="C150" s="7">
        <v>1772413930.1099997</v>
      </c>
      <c r="D150" s="7">
        <v>512552619.67999995</v>
      </c>
      <c r="E150" s="7">
        <v>1259861310.4300003</v>
      </c>
      <c r="F150" s="8">
        <f t="shared" si="43"/>
        <v>59.368989796244186</v>
      </c>
      <c r="G150" s="8">
        <f t="shared" si="43"/>
        <v>28.918336229065289</v>
      </c>
      <c r="H150" s="32">
        <f t="shared" si="42"/>
        <v>-28.890065166824925</v>
      </c>
    </row>
    <row r="151" spans="1:10" x14ac:dyDescent="0.3">
      <c r="A151" s="3" t="s">
        <v>63</v>
      </c>
      <c r="B151" s="4">
        <v>63713554268.899994</v>
      </c>
      <c r="C151" s="4">
        <v>63180564578.250015</v>
      </c>
      <c r="D151" s="4">
        <v>39846235084.029999</v>
      </c>
      <c r="E151" s="4">
        <v>23334329494.220005</v>
      </c>
      <c r="F151" s="5">
        <f t="shared" si="41"/>
        <v>99.163459491836676</v>
      </c>
      <c r="G151" s="5">
        <f t="shared" si="41"/>
        <v>63.067234916332346</v>
      </c>
      <c r="H151" s="32">
        <f t="shared" si="42"/>
        <v>47.638273001424608</v>
      </c>
    </row>
    <row r="152" spans="1:10" x14ac:dyDescent="0.3">
      <c r="A152" s="6" t="s">
        <v>81</v>
      </c>
      <c r="B152" s="7">
        <v>5025476236.6199989</v>
      </c>
      <c r="C152" s="7">
        <v>4924372090.9800024</v>
      </c>
      <c r="D152" s="7">
        <v>2254749987.2299995</v>
      </c>
      <c r="E152" s="7">
        <v>2669622103.750001</v>
      </c>
      <c r="F152" s="8">
        <f>C152/B152*100</f>
        <v>97.98816786947944</v>
      </c>
      <c r="G152" s="8">
        <f>D152/C152*100</f>
        <v>45.787563278575895</v>
      </c>
      <c r="H152" s="32">
        <f t="shared" si="42"/>
        <v>0.17056398135663642</v>
      </c>
    </row>
    <row r="153" spans="1:10" x14ac:dyDescent="0.3">
      <c r="A153" s="6" t="s">
        <v>82</v>
      </c>
      <c r="B153" s="7">
        <v>20296683888</v>
      </c>
      <c r="C153" s="7">
        <v>20198131801.150013</v>
      </c>
      <c r="D153" s="7">
        <v>10144458427.810007</v>
      </c>
      <c r="E153" s="7">
        <v>10053673373.340002</v>
      </c>
      <c r="F153" s="8">
        <f t="shared" si="41"/>
        <v>99.5144424212654</v>
      </c>
      <c r="G153" s="8">
        <f t="shared" si="41"/>
        <v>50.224736266115542</v>
      </c>
      <c r="H153" s="32">
        <f t="shared" si="42"/>
        <v>16.049383700461561</v>
      </c>
    </row>
    <row r="154" spans="1:10" x14ac:dyDescent="0.3">
      <c r="A154" s="6" t="s">
        <v>83</v>
      </c>
      <c r="B154" s="7">
        <v>10988664301</v>
      </c>
      <c r="C154" s="7">
        <v>10874739834.330006</v>
      </c>
      <c r="D154" s="7">
        <v>8529295183.6899929</v>
      </c>
      <c r="E154" s="7">
        <v>2345444650.6399999</v>
      </c>
      <c r="F154" s="8">
        <f t="shared" si="41"/>
        <v>98.963254645429231</v>
      </c>
      <c r="G154" s="8">
        <f t="shared" si="41"/>
        <v>78.432176894606911</v>
      </c>
      <c r="H154" s="32">
        <f t="shared" si="42"/>
        <v>-10.090521666425005</v>
      </c>
    </row>
    <row r="155" spans="1:10" x14ac:dyDescent="0.3">
      <c r="A155" s="6" t="s">
        <v>84</v>
      </c>
      <c r="B155" s="7">
        <v>105707852</v>
      </c>
      <c r="C155" s="7">
        <v>103592560.74999999</v>
      </c>
      <c r="D155" s="7">
        <v>95729759.319999978</v>
      </c>
      <c r="E155" s="7">
        <v>7862801.4299999978</v>
      </c>
      <c r="F155" s="8">
        <f>C155/B155*100</f>
        <v>97.998927033348465</v>
      </c>
      <c r="G155" s="8">
        <f>D155/C155*100</f>
        <v>92.409878302964913</v>
      </c>
      <c r="H155" s="32">
        <f t="shared" si="42"/>
        <v>-37.165380291334039</v>
      </c>
    </row>
    <row r="156" spans="1:10" x14ac:dyDescent="0.3">
      <c r="A156" s="6" t="s">
        <v>85</v>
      </c>
      <c r="B156" s="7">
        <v>568093792</v>
      </c>
      <c r="C156" s="7">
        <v>560412495.52999997</v>
      </c>
      <c r="D156" s="7">
        <v>327013753.36999995</v>
      </c>
      <c r="E156" s="7">
        <v>233398742.15999997</v>
      </c>
      <c r="F156" s="8">
        <f t="shared" si="41"/>
        <v>98.647882342991693</v>
      </c>
      <c r="G156" s="8">
        <f t="shared" si="41"/>
        <v>58.352330823875121</v>
      </c>
      <c r="H156" s="32">
        <f t="shared" si="42"/>
        <v>26.677220570796962</v>
      </c>
    </row>
    <row r="157" spans="1:10" x14ac:dyDescent="0.3">
      <c r="A157" s="6" t="s">
        <v>86</v>
      </c>
      <c r="B157" s="7">
        <v>3130955158.2800002</v>
      </c>
      <c r="C157" s="7">
        <v>2966507598.4500003</v>
      </c>
      <c r="D157" s="7">
        <v>1378520276.5999999</v>
      </c>
      <c r="E157" s="7">
        <v>1587987321.8499997</v>
      </c>
      <c r="F157" s="8">
        <f t="shared" si="41"/>
        <v>94.747687158817712</v>
      </c>
      <c r="G157" s="8">
        <f t="shared" si="41"/>
        <v>46.469467238859473</v>
      </c>
      <c r="H157" s="32">
        <f t="shared" si="42"/>
        <v>-45.639584377562102</v>
      </c>
    </row>
    <row r="158" spans="1:10" x14ac:dyDescent="0.3">
      <c r="A158" s="6" t="s">
        <v>87</v>
      </c>
      <c r="B158" s="7">
        <v>23597973041</v>
      </c>
      <c r="C158" s="7">
        <v>23552808197.060001</v>
      </c>
      <c r="D158" s="7">
        <v>17116467696.009998</v>
      </c>
      <c r="E158" s="7">
        <v>6436340501.0500002</v>
      </c>
      <c r="F158" s="8">
        <f t="shared" si="41"/>
        <v>99.808607104256254</v>
      </c>
      <c r="G158" s="8">
        <f t="shared" si="41"/>
        <v>72.672725701330918</v>
      </c>
      <c r="H158" s="32">
        <f t="shared" si="42"/>
        <v>917.91664778031009</v>
      </c>
    </row>
    <row r="159" spans="1:10" x14ac:dyDescent="0.3">
      <c r="A159" s="3" t="s">
        <v>64</v>
      </c>
      <c r="B159" s="4">
        <v>251227376595</v>
      </c>
      <c r="C159" s="4">
        <v>242072352352.99005</v>
      </c>
      <c r="D159" s="4">
        <v>241701788126.97006</v>
      </c>
      <c r="E159" s="4">
        <v>370564226.01999998</v>
      </c>
      <c r="F159" s="8">
        <f t="shared" si="41"/>
        <v>96.355881128047344</v>
      </c>
      <c r="G159" s="8">
        <f t="shared" si="41"/>
        <v>99.846920054100337</v>
      </c>
      <c r="H159" s="32">
        <f t="shared" si="42"/>
        <v>23.517814879947707</v>
      </c>
      <c r="J159" s="54"/>
    </row>
    <row r="160" spans="1:10" x14ac:dyDescent="0.3">
      <c r="A160" s="6" t="s">
        <v>88</v>
      </c>
      <c r="B160" s="7">
        <v>251227376595</v>
      </c>
      <c r="C160" s="7">
        <v>242072352352.99005</v>
      </c>
      <c r="D160" s="7">
        <v>241701788126.97006</v>
      </c>
      <c r="E160" s="7">
        <v>370564226.01999998</v>
      </c>
      <c r="F160" s="8">
        <f t="shared" si="41"/>
        <v>96.355881128047344</v>
      </c>
      <c r="G160" s="8">
        <f t="shared" si="41"/>
        <v>99.846920054100337</v>
      </c>
      <c r="H160" s="32">
        <f t="shared" si="42"/>
        <v>23.517814879947707</v>
      </c>
      <c r="J160" s="54"/>
    </row>
    <row r="161" spans="1:12" x14ac:dyDescent="0.3">
      <c r="A161" s="9" t="s">
        <v>693</v>
      </c>
      <c r="B161" s="10">
        <f>B138+B151</f>
        <v>631740892268</v>
      </c>
      <c r="C161" s="10">
        <f>C138+C151</f>
        <v>612070437652.54993</v>
      </c>
      <c r="D161" s="10">
        <f>D138+D151</f>
        <v>542279853269.47009</v>
      </c>
      <c r="E161" s="10">
        <f>E138+E151</f>
        <v>69790584383.080017</v>
      </c>
      <c r="F161" s="11">
        <f t="shared" si="41"/>
        <v>96.886309742459204</v>
      </c>
      <c r="G161" s="11">
        <f t="shared" si="41"/>
        <v>88.597622088930649</v>
      </c>
      <c r="H161" s="32">
        <f t="shared" si="42"/>
        <v>3.3132500743484172</v>
      </c>
      <c r="I161" s="10">
        <v>134073703337.44016</v>
      </c>
      <c r="J161" s="10">
        <v>-17590202009.059967</v>
      </c>
      <c r="K161" s="10">
        <f>I161+J161</f>
        <v>116483501328.38019</v>
      </c>
      <c r="L161" s="10">
        <v>48843872415.010193</v>
      </c>
    </row>
    <row r="162" spans="1:12" x14ac:dyDescent="0.3">
      <c r="A162" s="9" t="s">
        <v>26</v>
      </c>
      <c r="B162" s="10">
        <v>882968268863</v>
      </c>
      <c r="C162" s="10">
        <v>854142790005.54004</v>
      </c>
      <c r="D162" s="10">
        <v>783981641396.44006</v>
      </c>
      <c r="E162" s="10">
        <v>70161148609.100021</v>
      </c>
      <c r="F162" s="11">
        <f t="shared" si="41"/>
        <v>96.735389042396889</v>
      </c>
      <c r="G162" s="11">
        <f t="shared" si="41"/>
        <v>91.785782256776429</v>
      </c>
      <c r="H162" s="32">
        <f t="shared" si="42"/>
        <v>8.3355858870013861</v>
      </c>
      <c r="J162" s="54"/>
    </row>
    <row r="163" spans="1:12" x14ac:dyDescent="0.3">
      <c r="B163" s="194">
        <v>2016</v>
      </c>
      <c r="C163" s="194"/>
      <c r="D163" s="194"/>
      <c r="E163" s="194"/>
      <c r="J163" s="54"/>
    </row>
    <row r="164" spans="1:12" ht="57.6" x14ac:dyDescent="0.3">
      <c r="B164" s="1" t="s">
        <v>0</v>
      </c>
      <c r="C164" s="1" t="s">
        <v>65</v>
      </c>
      <c r="D164" s="1" t="s">
        <v>66</v>
      </c>
      <c r="E164" s="1" t="s">
        <v>3</v>
      </c>
      <c r="F164" s="2" t="s">
        <v>67</v>
      </c>
      <c r="G164" s="2" t="s">
        <v>68</v>
      </c>
      <c r="H164" s="2" t="s">
        <v>692</v>
      </c>
      <c r="J164" s="54"/>
    </row>
    <row r="165" spans="1:12" x14ac:dyDescent="0.3">
      <c r="A165" s="3" t="s">
        <v>62</v>
      </c>
      <c r="B165" s="4">
        <v>566897952708.62</v>
      </c>
      <c r="C165" s="4">
        <v>549647209473.18011</v>
      </c>
      <c r="D165" s="4">
        <v>501741139837.59003</v>
      </c>
      <c r="E165" s="4">
        <v>47906069635.590004</v>
      </c>
      <c r="F165" s="5">
        <f>C165/B165*100</f>
        <v>96.956993202565585</v>
      </c>
      <c r="G165" s="5">
        <f>D165/C165*100</f>
        <v>91.284214890946757</v>
      </c>
      <c r="H165" s="32">
        <f>C165/C192*100-100</f>
        <v>-3.5370042935144284</v>
      </c>
      <c r="J165" s="54"/>
    </row>
    <row r="166" spans="1:12" x14ac:dyDescent="0.3">
      <c r="A166" s="6" t="s">
        <v>69</v>
      </c>
      <c r="B166" s="7">
        <v>91659736495.899994</v>
      </c>
      <c r="C166" s="7">
        <v>89877608484.509995</v>
      </c>
      <c r="D166" s="7">
        <v>88987006303.769913</v>
      </c>
      <c r="E166" s="7">
        <v>890602180.74000013</v>
      </c>
      <c r="F166" s="8">
        <f t="shared" ref="F166:G187" si="44">C166/B166*100</f>
        <v>98.055713359518862</v>
      </c>
      <c r="G166" s="8">
        <f t="shared" si="44"/>
        <v>99.009094483312182</v>
      </c>
      <c r="H166" s="32">
        <f t="shared" ref="H166:H189" si="45">C166/C193*100-100</f>
        <v>3.3481093388635088</v>
      </c>
      <c r="J166" s="54"/>
    </row>
    <row r="167" spans="1:12" x14ac:dyDescent="0.3">
      <c r="A167" s="6" t="s">
        <v>70</v>
      </c>
      <c r="B167" s="7">
        <v>13503047822.810001</v>
      </c>
      <c r="C167" s="7">
        <v>13121125594.489996</v>
      </c>
      <c r="D167" s="7">
        <v>9422550832.7200031</v>
      </c>
      <c r="E167" s="7">
        <v>3698574761.7699986</v>
      </c>
      <c r="F167" s="8">
        <f t="shared" si="44"/>
        <v>97.171585013015772</v>
      </c>
      <c r="G167" s="8">
        <f t="shared" si="44"/>
        <v>71.812061891068637</v>
      </c>
      <c r="H167" s="32">
        <f t="shared" si="45"/>
        <v>1.9845804681641823</v>
      </c>
      <c r="J167" s="54"/>
    </row>
    <row r="168" spans="1:12" x14ac:dyDescent="0.3">
      <c r="A168" s="6" t="s">
        <v>71</v>
      </c>
      <c r="B168" s="7">
        <v>5015442903.7600002</v>
      </c>
      <c r="C168" s="7">
        <v>4911142352.2699986</v>
      </c>
      <c r="D168" s="7">
        <v>4905558923.3000021</v>
      </c>
      <c r="E168" s="7">
        <v>5583428.9700000025</v>
      </c>
      <c r="F168" s="8">
        <f t="shared" si="44"/>
        <v>97.92041194583615</v>
      </c>
      <c r="G168" s="8">
        <f t="shared" si="44"/>
        <v>99.886310993054067</v>
      </c>
      <c r="H168" s="32">
        <f t="shared" si="45"/>
        <v>4.1028204013868788</v>
      </c>
      <c r="J168" s="54"/>
    </row>
    <row r="169" spans="1:12" x14ac:dyDescent="0.3">
      <c r="A169" s="6" t="s">
        <v>72</v>
      </c>
      <c r="B169" s="7">
        <v>259988470513.66998</v>
      </c>
      <c r="C169" s="7">
        <v>259495493522.17007</v>
      </c>
      <c r="D169" s="7">
        <v>226374775131.96005</v>
      </c>
      <c r="E169" s="7">
        <v>33120718390.209999</v>
      </c>
      <c r="F169" s="8">
        <f t="shared" si="44"/>
        <v>99.810385056488883</v>
      </c>
      <c r="G169" s="8">
        <f t="shared" si="44"/>
        <v>87.236495732292809</v>
      </c>
      <c r="H169" s="32">
        <f t="shared" si="45"/>
        <v>-4.320296481347313</v>
      </c>
      <c r="J169" s="54"/>
    </row>
    <row r="170" spans="1:12" x14ac:dyDescent="0.3">
      <c r="A170" s="6" t="s">
        <v>73</v>
      </c>
      <c r="B170" s="7">
        <v>14955381492.4</v>
      </c>
      <c r="C170" s="7">
        <v>14746201807.390001</v>
      </c>
      <c r="D170" s="7">
        <v>13590636313.590002</v>
      </c>
      <c r="E170" s="7">
        <v>1155565493.8</v>
      </c>
      <c r="F170" s="8">
        <f t="shared" ref="F170:G176" si="46">C170/B170*100</f>
        <v>98.601308264076721</v>
      </c>
      <c r="G170" s="8">
        <f t="shared" si="46"/>
        <v>92.163639770473694</v>
      </c>
      <c r="H170" s="32">
        <f t="shared" si="45"/>
        <v>6.8564618061172382</v>
      </c>
      <c r="J170" s="54"/>
    </row>
    <row r="171" spans="1:12" x14ac:dyDescent="0.3">
      <c r="A171" s="6" t="s">
        <v>74</v>
      </c>
      <c r="B171" s="7">
        <v>6789985932</v>
      </c>
      <c r="C171" s="7">
        <v>6765024088.2300014</v>
      </c>
      <c r="D171" s="7">
        <v>5988574631.5799999</v>
      </c>
      <c r="E171" s="7">
        <v>776449456.64999998</v>
      </c>
      <c r="F171" s="8">
        <f t="shared" si="46"/>
        <v>99.632372673228119</v>
      </c>
      <c r="G171" s="8">
        <f t="shared" si="46"/>
        <v>88.522591397702598</v>
      </c>
      <c r="H171" s="32">
        <f t="shared" si="45"/>
        <v>-11.799569137174927</v>
      </c>
      <c r="J171" s="54"/>
    </row>
    <row r="172" spans="1:12" x14ac:dyDescent="0.3">
      <c r="A172" s="6" t="s">
        <v>75</v>
      </c>
      <c r="B172" s="7">
        <v>1569777654</v>
      </c>
      <c r="C172" s="7">
        <v>1474888845.8000004</v>
      </c>
      <c r="D172" s="7">
        <v>1418286046.9700005</v>
      </c>
      <c r="E172" s="7">
        <v>56602798.829999998</v>
      </c>
      <c r="F172" s="8">
        <f t="shared" si="46"/>
        <v>93.955270801682616</v>
      </c>
      <c r="G172" s="8">
        <f t="shared" si="46"/>
        <v>96.162232903775347</v>
      </c>
      <c r="H172" s="32">
        <f t="shared" si="45"/>
        <v>-20.690378800834893</v>
      </c>
      <c r="J172" s="54"/>
    </row>
    <row r="173" spans="1:12" x14ac:dyDescent="0.3">
      <c r="A173" s="6" t="s">
        <v>76</v>
      </c>
      <c r="B173" s="7">
        <v>19100000000</v>
      </c>
      <c r="C173" s="7">
        <v>16129535551.4</v>
      </c>
      <c r="D173" s="7">
        <v>16129535551.4</v>
      </c>
      <c r="E173" s="7">
        <v>0</v>
      </c>
      <c r="F173" s="8">
        <f t="shared" si="46"/>
        <v>84.447830112041871</v>
      </c>
      <c r="G173" s="8">
        <f t="shared" si="46"/>
        <v>100</v>
      </c>
      <c r="H173" s="32">
        <f t="shared" si="45"/>
        <v>-3.9047501523594832</v>
      </c>
      <c r="J173" s="54"/>
    </row>
    <row r="174" spans="1:12" x14ac:dyDescent="0.3">
      <c r="A174" s="6" t="s">
        <v>77</v>
      </c>
      <c r="B174" s="7">
        <v>79521775518.809998</v>
      </c>
      <c r="C174" s="7">
        <v>71597992451.76001</v>
      </c>
      <c r="D174" s="7">
        <v>71420008874.090012</v>
      </c>
      <c r="E174" s="7">
        <v>177983577.66999999</v>
      </c>
      <c r="F174" s="8">
        <f t="shared" si="46"/>
        <v>90.035706552885372</v>
      </c>
      <c r="G174" s="8">
        <f t="shared" si="46"/>
        <v>99.751412614271388</v>
      </c>
      <c r="H174" s="32">
        <f t="shared" si="45"/>
        <v>-3.9247547272989465</v>
      </c>
      <c r="J174" s="54"/>
    </row>
    <row r="175" spans="1:12" x14ac:dyDescent="0.3">
      <c r="A175" s="6" t="s">
        <v>78</v>
      </c>
      <c r="B175" s="7">
        <v>70524403379</v>
      </c>
      <c r="C175" s="7">
        <v>68655293449.509995</v>
      </c>
      <c r="D175" s="7">
        <v>62602662347.360001</v>
      </c>
      <c r="E175" s="7">
        <v>6052631102.1499987</v>
      </c>
      <c r="F175" s="8">
        <f t="shared" si="46"/>
        <v>97.349697636653005</v>
      </c>
      <c r="G175" s="8">
        <f t="shared" si="46"/>
        <v>91.184028502330733</v>
      </c>
      <c r="H175" s="32">
        <f t="shared" si="45"/>
        <v>-11.493980292857373</v>
      </c>
      <c r="J175" s="54"/>
    </row>
    <row r="176" spans="1:12" x14ac:dyDescent="0.3">
      <c r="A176" s="6" t="s">
        <v>79</v>
      </c>
      <c r="B176" s="7">
        <v>990405007</v>
      </c>
      <c r="C176" s="7">
        <v>380405007</v>
      </c>
      <c r="D176" s="7">
        <v>380405007</v>
      </c>
      <c r="E176" s="7">
        <v>0</v>
      </c>
      <c r="F176" s="8">
        <f t="shared" si="46"/>
        <v>38.409035123143312</v>
      </c>
      <c r="G176" s="8">
        <f t="shared" si="46"/>
        <v>100</v>
      </c>
      <c r="H176" s="32">
        <f t="shared" si="45"/>
        <v>3.980642022319671</v>
      </c>
      <c r="J176" s="54"/>
    </row>
    <row r="177" spans="1:12" x14ac:dyDescent="0.3">
      <c r="A177" s="6" t="s">
        <v>80</v>
      </c>
      <c r="B177" s="7">
        <v>3279525989.27</v>
      </c>
      <c r="C177" s="7">
        <v>2492498318.6500001</v>
      </c>
      <c r="D177" s="7">
        <v>521139873.85000002</v>
      </c>
      <c r="E177" s="7">
        <v>1971358444.8000002</v>
      </c>
      <c r="F177" s="8">
        <f t="shared" si="44"/>
        <v>76.001785831397342</v>
      </c>
      <c r="G177" s="8">
        <f t="shared" si="44"/>
        <v>20.908334017744192</v>
      </c>
      <c r="H177" s="32">
        <f t="shared" si="45"/>
        <v>70.198630409485844</v>
      </c>
      <c r="J177" s="54"/>
    </row>
    <row r="178" spans="1:12" x14ac:dyDescent="0.3">
      <c r="A178" s="3" t="s">
        <v>63</v>
      </c>
      <c r="B178" s="4">
        <v>43635334917.380005</v>
      </c>
      <c r="C178" s="4">
        <v>42794163934.470009</v>
      </c>
      <c r="D178" s="4">
        <v>24520840389.900002</v>
      </c>
      <c r="E178" s="4">
        <v>18273323544.569996</v>
      </c>
      <c r="F178" s="5">
        <f t="shared" si="44"/>
        <v>98.072271051654155</v>
      </c>
      <c r="G178" s="5">
        <f t="shared" si="44"/>
        <v>57.299496322555463</v>
      </c>
      <c r="H178" s="32">
        <f t="shared" si="45"/>
        <v>3.5934148582182246</v>
      </c>
    </row>
    <row r="179" spans="1:12" x14ac:dyDescent="0.3">
      <c r="A179" s="6" t="s">
        <v>81</v>
      </c>
      <c r="B179" s="7">
        <v>5182052367</v>
      </c>
      <c r="C179" s="7">
        <v>4915987187.5100031</v>
      </c>
      <c r="D179" s="7">
        <v>2229284642.2799993</v>
      </c>
      <c r="E179" s="7">
        <v>2686702545.2299972</v>
      </c>
      <c r="F179" s="8">
        <f t="shared" si="44"/>
        <v>94.865640857195203</v>
      </c>
      <c r="G179" s="8">
        <f t="shared" si="44"/>
        <v>45.347649561494372</v>
      </c>
      <c r="H179" s="32">
        <f t="shared" si="45"/>
        <v>-9.2445422499841357</v>
      </c>
    </row>
    <row r="180" spans="1:12" x14ac:dyDescent="0.3">
      <c r="A180" s="6" t="s">
        <v>82</v>
      </c>
      <c r="B180" s="7">
        <v>17446526599.380001</v>
      </c>
      <c r="C180" s="7">
        <v>17404773000.16</v>
      </c>
      <c r="D180" s="7">
        <v>10235557356.9</v>
      </c>
      <c r="E180" s="7">
        <v>7169215643.2599993</v>
      </c>
      <c r="F180" s="8">
        <f t="shared" si="44"/>
        <v>99.760676722772516</v>
      </c>
      <c r="G180" s="8">
        <f t="shared" si="44"/>
        <v>58.80891038800624</v>
      </c>
      <c r="H180" s="32">
        <f t="shared" si="45"/>
        <v>-16.121226904773835</v>
      </c>
    </row>
    <row r="181" spans="1:12" x14ac:dyDescent="0.3">
      <c r="A181" s="6" t="s">
        <v>83</v>
      </c>
      <c r="B181" s="7">
        <v>12200695639</v>
      </c>
      <c r="C181" s="7">
        <v>12095209577.330002</v>
      </c>
      <c r="D181" s="7">
        <v>8264507239.079999</v>
      </c>
      <c r="E181" s="7">
        <v>3830702338.25</v>
      </c>
      <c r="F181" s="8">
        <f t="shared" si="44"/>
        <v>99.135409448844797</v>
      </c>
      <c r="G181" s="8">
        <f t="shared" si="44"/>
        <v>68.32876426192837</v>
      </c>
      <c r="H181" s="32">
        <f t="shared" si="45"/>
        <v>29.148212308650443</v>
      </c>
    </row>
    <row r="182" spans="1:12" x14ac:dyDescent="0.3">
      <c r="A182" s="6" t="s">
        <v>84</v>
      </c>
      <c r="B182" s="7">
        <v>169591011</v>
      </c>
      <c r="C182" s="7">
        <v>164865421.69</v>
      </c>
      <c r="D182" s="7">
        <v>162112525.31999999</v>
      </c>
      <c r="E182" s="7">
        <v>2752896.37</v>
      </c>
      <c r="F182" s="8">
        <f>C182/B182*100</f>
        <v>97.213537862569851</v>
      </c>
      <c r="G182" s="8">
        <f>D182/C182*100</f>
        <v>98.330216038159705</v>
      </c>
      <c r="H182" s="32">
        <f t="shared" si="45"/>
        <v>-31.321944967353133</v>
      </c>
    </row>
    <row r="183" spans="1:12" x14ac:dyDescent="0.3">
      <c r="A183" s="6" t="s">
        <v>85</v>
      </c>
      <c r="B183" s="7">
        <v>680213748</v>
      </c>
      <c r="C183" s="7">
        <v>442394057.12000006</v>
      </c>
      <c r="D183" s="7">
        <v>268882448.06</v>
      </c>
      <c r="E183" s="7">
        <v>173511609.05999997</v>
      </c>
      <c r="F183" s="8">
        <f t="shared" si="44"/>
        <v>65.037505992895632</v>
      </c>
      <c r="G183" s="8">
        <f t="shared" si="44"/>
        <v>60.778946672664105</v>
      </c>
      <c r="H183" s="32">
        <f t="shared" si="45"/>
        <v>-33.352448185302464</v>
      </c>
    </row>
    <row r="184" spans="1:12" x14ac:dyDescent="0.3">
      <c r="A184" s="6" t="s">
        <v>86</v>
      </c>
      <c r="B184" s="7">
        <v>5641972022</v>
      </c>
      <c r="C184" s="7">
        <v>5457109855.5500002</v>
      </c>
      <c r="D184" s="7">
        <v>1816332316.1100001</v>
      </c>
      <c r="E184" s="7">
        <v>3640777539.4400001</v>
      </c>
      <c r="F184" s="8">
        <f t="shared" si="44"/>
        <v>96.723447657500643</v>
      </c>
      <c r="G184" s="8">
        <f t="shared" si="44"/>
        <v>33.283777753947</v>
      </c>
      <c r="H184" s="32">
        <f t="shared" si="45"/>
        <v>61.729832674826582</v>
      </c>
    </row>
    <row r="185" spans="1:12" x14ac:dyDescent="0.3">
      <c r="A185" s="6" t="s">
        <v>87</v>
      </c>
      <c r="B185" s="7">
        <v>2314283531</v>
      </c>
      <c r="C185" s="7">
        <v>2313824835.1100001</v>
      </c>
      <c r="D185" s="7">
        <v>1544163862.1500001</v>
      </c>
      <c r="E185" s="7">
        <v>769660972.96000004</v>
      </c>
      <c r="F185" s="8">
        <f t="shared" si="44"/>
        <v>99.980179788523941</v>
      </c>
      <c r="G185" s="8">
        <f t="shared" si="44"/>
        <v>66.736420091912009</v>
      </c>
      <c r="H185" s="32">
        <f t="shared" si="45"/>
        <v>54.290115382106563</v>
      </c>
    </row>
    <row r="186" spans="1:12" x14ac:dyDescent="0.3">
      <c r="A186" s="3" t="s">
        <v>64</v>
      </c>
      <c r="B186" s="4">
        <v>218730338696</v>
      </c>
      <c r="C186" s="4">
        <v>195981731532.63004</v>
      </c>
      <c r="D186" s="4">
        <v>195733986689.24002</v>
      </c>
      <c r="E186" s="4">
        <v>247744843.39000002</v>
      </c>
      <c r="F186" s="8">
        <f t="shared" si="44"/>
        <v>89.599701943959914</v>
      </c>
      <c r="G186" s="8">
        <f t="shared" si="44"/>
        <v>99.873587787263347</v>
      </c>
      <c r="H186" s="32">
        <f t="shared" si="45"/>
        <v>-9.0656296439830015</v>
      </c>
    </row>
    <row r="187" spans="1:12" x14ac:dyDescent="0.3">
      <c r="A187" s="6" t="s">
        <v>88</v>
      </c>
      <c r="B187" s="7">
        <v>218730338696</v>
      </c>
      <c r="C187" s="7">
        <v>195981731532.63004</v>
      </c>
      <c r="D187" s="7">
        <v>195733986689.24002</v>
      </c>
      <c r="E187" s="7">
        <v>247744843.39000002</v>
      </c>
      <c r="F187" s="8">
        <f t="shared" si="44"/>
        <v>89.599701943959914</v>
      </c>
      <c r="G187" s="8">
        <f t="shared" si="44"/>
        <v>99.873587787263347</v>
      </c>
      <c r="H187" s="32">
        <f t="shared" si="45"/>
        <v>-9.0656296439830015</v>
      </c>
    </row>
    <row r="188" spans="1:12" x14ac:dyDescent="0.3">
      <c r="A188" s="9" t="s">
        <v>693</v>
      </c>
      <c r="B188" s="10">
        <f>B165+B178</f>
        <v>610533287626</v>
      </c>
      <c r="C188" s="10">
        <f>C165+C178</f>
        <v>592441373407.65015</v>
      </c>
      <c r="D188" s="10">
        <f>D165+D178</f>
        <v>526261980227.49005</v>
      </c>
      <c r="E188" s="10">
        <f>E165+E178</f>
        <v>66179393180.160004</v>
      </c>
      <c r="F188" s="11">
        <f>C188/B188*100</f>
        <v>97.036703061892254</v>
      </c>
      <c r="G188" s="11">
        <f>D188/C188*100</f>
        <v>88.829376854708102</v>
      </c>
      <c r="H188" s="32">
        <f t="shared" si="45"/>
        <v>-3.0550038093653598</v>
      </c>
      <c r="I188" s="10">
        <v>109691249452.11034</v>
      </c>
      <c r="J188" s="10">
        <v>-4419096496.9000216</v>
      </c>
      <c r="K188" s="10">
        <f>I188+J188</f>
        <v>105272152955.21031</v>
      </c>
      <c r="L188" s="10">
        <v>37377842797.930031</v>
      </c>
    </row>
    <row r="189" spans="1:12" x14ac:dyDescent="0.3">
      <c r="A189" s="9" t="s">
        <v>26</v>
      </c>
      <c r="B189" s="10">
        <v>829263626322</v>
      </c>
      <c r="C189" s="10">
        <v>788423104940.28003</v>
      </c>
      <c r="D189" s="10">
        <v>721995966916.7301</v>
      </c>
      <c r="E189" s="10">
        <v>66427138023.550003</v>
      </c>
      <c r="F189" s="11">
        <f>C189/B189*100</f>
        <v>95.075085885189694</v>
      </c>
      <c r="G189" s="11">
        <f>D189/C189*100</f>
        <v>91.574683998056912</v>
      </c>
      <c r="H189" s="32">
        <f t="shared" si="45"/>
        <v>-4.6220999230366289</v>
      </c>
    </row>
    <row r="190" spans="1:12" x14ac:dyDescent="0.3">
      <c r="B190" s="194">
        <v>2015</v>
      </c>
      <c r="C190" s="194"/>
      <c r="D190" s="194"/>
      <c r="E190" s="194"/>
    </row>
    <row r="191" spans="1:12" ht="57.6" x14ac:dyDescent="0.3">
      <c r="B191" s="1" t="s">
        <v>0</v>
      </c>
      <c r="C191" s="1" t="s">
        <v>65</v>
      </c>
      <c r="D191" s="1" t="s">
        <v>66</v>
      </c>
      <c r="E191" s="1" t="s">
        <v>3</v>
      </c>
      <c r="F191" s="2" t="s">
        <v>67</v>
      </c>
      <c r="G191" s="2" t="s">
        <v>68</v>
      </c>
      <c r="H191" s="2" t="s">
        <v>692</v>
      </c>
    </row>
    <row r="192" spans="1:12" x14ac:dyDescent="0.3">
      <c r="A192" s="3" t="s">
        <v>62</v>
      </c>
      <c r="B192" s="4">
        <v>582392120640.16992</v>
      </c>
      <c r="C192" s="4">
        <v>569801098802.31018</v>
      </c>
      <c r="D192" s="4">
        <v>521708091163.53003</v>
      </c>
      <c r="E192" s="4">
        <v>48093007638.780006</v>
      </c>
      <c r="F192" s="5">
        <f>C192/B192*100</f>
        <v>97.838050792304742</v>
      </c>
      <c r="G192" s="5">
        <f>D192/C192*100</f>
        <v>91.559684995366112</v>
      </c>
      <c r="H192" s="32">
        <f>C192/C219*100-100</f>
        <v>8.2870369880618853</v>
      </c>
    </row>
    <row r="193" spans="1:8" x14ac:dyDescent="0.3">
      <c r="A193" s="6" t="s">
        <v>69</v>
      </c>
      <c r="B193" s="7">
        <v>87431930050</v>
      </c>
      <c r="C193" s="7">
        <v>86965895224.860184</v>
      </c>
      <c r="D193" s="7">
        <v>86100403983.180054</v>
      </c>
      <c r="E193" s="7">
        <v>865491241.68000031</v>
      </c>
      <c r="F193" s="8">
        <f t="shared" ref="F193:G214" si="47">C193/B193*100</f>
        <v>99.466974107887935</v>
      </c>
      <c r="G193" s="8">
        <f t="shared" si="47"/>
        <v>99.0047923505619</v>
      </c>
      <c r="H193" s="32">
        <f t="shared" ref="H193:H216" si="48">C193/C220*100-100</f>
        <v>0.4945550126036693</v>
      </c>
    </row>
    <row r="194" spans="1:8" x14ac:dyDescent="0.3">
      <c r="A194" s="6" t="s">
        <v>70</v>
      </c>
      <c r="B194" s="7">
        <v>13260831130.41</v>
      </c>
      <c r="C194" s="7">
        <v>12865793568.259985</v>
      </c>
      <c r="D194" s="7">
        <v>9205248499.170002</v>
      </c>
      <c r="E194" s="7">
        <v>3660545069.0900021</v>
      </c>
      <c r="F194" s="8">
        <f t="shared" si="47"/>
        <v>97.021019585687156</v>
      </c>
      <c r="G194" s="8">
        <f t="shared" si="47"/>
        <v>71.548237194473757</v>
      </c>
      <c r="H194" s="32">
        <f t="shared" si="48"/>
        <v>4.7378516846296179</v>
      </c>
    </row>
    <row r="195" spans="1:8" x14ac:dyDescent="0.3">
      <c r="A195" s="6" t="s">
        <v>71</v>
      </c>
      <c r="B195" s="7">
        <v>4748132678</v>
      </c>
      <c r="C195" s="7">
        <v>4717588181.8899994</v>
      </c>
      <c r="D195" s="7">
        <v>4697823800.04</v>
      </c>
      <c r="E195" s="7">
        <v>19764381.850000001</v>
      </c>
      <c r="F195" s="8">
        <f t="shared" si="47"/>
        <v>99.356705084263425</v>
      </c>
      <c r="G195" s="8">
        <f t="shared" si="47"/>
        <v>99.581049021492134</v>
      </c>
      <c r="H195" s="32">
        <f t="shared" si="48"/>
        <v>1.2533324000591364</v>
      </c>
    </row>
    <row r="196" spans="1:8" x14ac:dyDescent="0.3">
      <c r="A196" s="6" t="s">
        <v>72</v>
      </c>
      <c r="B196" s="7">
        <v>271467323798.14999</v>
      </c>
      <c r="C196" s="7">
        <v>271212685636.69998</v>
      </c>
      <c r="D196" s="7">
        <v>235229499515.30005</v>
      </c>
      <c r="E196" s="7">
        <v>35983186121.400002</v>
      </c>
      <c r="F196" s="8">
        <f t="shared" si="47"/>
        <v>99.906199332616779</v>
      </c>
      <c r="G196" s="8">
        <f t="shared" si="47"/>
        <v>86.732484125170757</v>
      </c>
      <c r="H196" s="32">
        <f t="shared" si="48"/>
        <v>8.2201361202401699</v>
      </c>
    </row>
    <row r="197" spans="1:8" x14ac:dyDescent="0.3">
      <c r="A197" s="6" t="s">
        <v>73</v>
      </c>
      <c r="B197" s="7">
        <v>14024725338.650002</v>
      </c>
      <c r="C197" s="7">
        <v>13800009431.48</v>
      </c>
      <c r="D197" s="7">
        <v>13331447438.99</v>
      </c>
      <c r="E197" s="7">
        <v>468561992.49000007</v>
      </c>
      <c r="F197" s="8">
        <f t="shared" ref="F197:G203" si="49">C197/B197*100</f>
        <v>98.397716163818771</v>
      </c>
      <c r="G197" s="8">
        <f t="shared" si="49"/>
        <v>96.604625563362774</v>
      </c>
      <c r="H197" s="32">
        <f t="shared" si="48"/>
        <v>33.593784993409912</v>
      </c>
    </row>
    <row r="198" spans="1:8" x14ac:dyDescent="0.3">
      <c r="A198" s="6" t="s">
        <v>74</v>
      </c>
      <c r="B198" s="7">
        <v>7781758593</v>
      </c>
      <c r="C198" s="7">
        <v>7670057869.3900003</v>
      </c>
      <c r="D198" s="7">
        <v>5865455248.3800001</v>
      </c>
      <c r="E198" s="7">
        <v>1804602621.0100002</v>
      </c>
      <c r="F198" s="8">
        <f t="shared" si="49"/>
        <v>98.564582513386128</v>
      </c>
      <c r="G198" s="8">
        <f t="shared" si="49"/>
        <v>76.472112052610612</v>
      </c>
      <c r="H198" s="32">
        <f t="shared" si="48"/>
        <v>38.935025107000428</v>
      </c>
    </row>
    <row r="199" spans="1:8" x14ac:dyDescent="0.3">
      <c r="A199" s="6" t="s">
        <v>75</v>
      </c>
      <c r="B199" s="7">
        <v>1907940498</v>
      </c>
      <c r="C199" s="7">
        <v>1859659425.2999997</v>
      </c>
      <c r="D199" s="7">
        <v>1704655229.2900002</v>
      </c>
      <c r="E199" s="7">
        <v>155004196.00999999</v>
      </c>
      <c r="F199" s="8">
        <f t="shared" si="49"/>
        <v>97.469466539936079</v>
      </c>
      <c r="G199" s="8">
        <f t="shared" si="49"/>
        <v>91.664914881659357</v>
      </c>
      <c r="H199" s="32">
        <f t="shared" si="48"/>
        <v>5.96205961836489</v>
      </c>
    </row>
    <row r="200" spans="1:8" x14ac:dyDescent="0.3">
      <c r="A200" s="6" t="s">
        <v>76</v>
      </c>
      <c r="B200" s="7">
        <v>17900000000</v>
      </c>
      <c r="C200" s="7">
        <v>16784945745.99</v>
      </c>
      <c r="D200" s="7">
        <v>16784945745.99</v>
      </c>
      <c r="E200" s="7">
        <v>0</v>
      </c>
      <c r="F200" s="8">
        <f t="shared" si="49"/>
        <v>93.770646625642456</v>
      </c>
      <c r="G200" s="8">
        <f t="shared" si="49"/>
        <v>100</v>
      </c>
      <c r="H200" s="32">
        <f t="shared" si="48"/>
        <v>-4.9485558849538904</v>
      </c>
    </row>
    <row r="201" spans="1:8" x14ac:dyDescent="0.3">
      <c r="A201" s="6" t="s">
        <v>77</v>
      </c>
      <c r="B201" s="7">
        <v>80857394534.5</v>
      </c>
      <c r="C201" s="7">
        <v>74522830775.540009</v>
      </c>
      <c r="D201" s="7">
        <v>74335876784.12001</v>
      </c>
      <c r="E201" s="7">
        <v>186953991.41999999</v>
      </c>
      <c r="F201" s="8">
        <f t="shared" si="49"/>
        <v>92.165758252008501</v>
      </c>
      <c r="G201" s="8">
        <f t="shared" si="49"/>
        <v>99.74913192443924</v>
      </c>
      <c r="H201" s="32">
        <f t="shared" si="48"/>
        <v>-8.0798750253957223</v>
      </c>
    </row>
    <row r="202" spans="1:8" x14ac:dyDescent="0.3">
      <c r="A202" s="6" t="s">
        <v>78</v>
      </c>
      <c r="B202" s="7">
        <v>79329504132</v>
      </c>
      <c r="C202" s="7">
        <v>77571326421.279984</v>
      </c>
      <c r="D202" s="7">
        <v>73514483908.069992</v>
      </c>
      <c r="E202" s="7">
        <v>4056842513.21</v>
      </c>
      <c r="F202" s="8">
        <f t="shared" si="49"/>
        <v>97.783702633771028</v>
      </c>
      <c r="G202" s="8">
        <f t="shared" si="49"/>
        <v>94.770177718532494</v>
      </c>
      <c r="H202" s="32">
        <f t="shared" si="48"/>
        <v>43.167271107841543</v>
      </c>
    </row>
    <row r="203" spans="1:8" x14ac:dyDescent="0.3">
      <c r="A203" s="6" t="s">
        <v>79</v>
      </c>
      <c r="B203" s="7">
        <v>945842141</v>
      </c>
      <c r="C203" s="7">
        <v>365842141</v>
      </c>
      <c r="D203" s="7">
        <v>365842141</v>
      </c>
      <c r="E203" s="7">
        <v>0</v>
      </c>
      <c r="F203" s="8">
        <f t="shared" si="49"/>
        <v>38.678985122529028</v>
      </c>
      <c r="G203" s="8">
        <f t="shared" si="49"/>
        <v>100</v>
      </c>
      <c r="H203" s="32">
        <f t="shared" si="48"/>
        <v>2.5242356553855103</v>
      </c>
    </row>
    <row r="204" spans="1:8" x14ac:dyDescent="0.3">
      <c r="A204" s="6" t="s">
        <v>80</v>
      </c>
      <c r="B204" s="7">
        <v>2736737746.46</v>
      </c>
      <c r="C204" s="7">
        <v>1464464380.6200001</v>
      </c>
      <c r="D204" s="7">
        <v>572408870</v>
      </c>
      <c r="E204" s="7">
        <v>892055510.62</v>
      </c>
      <c r="F204" s="8">
        <f t="shared" si="47"/>
        <v>53.511315891129897</v>
      </c>
      <c r="G204" s="8">
        <f t="shared" si="47"/>
        <v>39.086568275403408</v>
      </c>
      <c r="H204" s="32">
        <f t="shared" si="48"/>
        <v>19.519081261259345</v>
      </c>
    </row>
    <row r="205" spans="1:8" x14ac:dyDescent="0.3">
      <c r="A205" s="3" t="s">
        <v>63</v>
      </c>
      <c r="B205" s="4">
        <v>42315980307.829994</v>
      </c>
      <c r="C205" s="4">
        <v>41309733821.439987</v>
      </c>
      <c r="D205" s="4">
        <v>26386349670.349998</v>
      </c>
      <c r="E205" s="4">
        <v>14923384151.090002</v>
      </c>
      <c r="F205" s="5">
        <f t="shared" si="47"/>
        <v>97.622065047128743</v>
      </c>
      <c r="G205" s="5">
        <f t="shared" si="47"/>
        <v>63.874412225467623</v>
      </c>
      <c r="H205" s="32">
        <f t="shared" si="48"/>
        <v>-46.232362798263125</v>
      </c>
    </row>
    <row r="206" spans="1:8" x14ac:dyDescent="0.3">
      <c r="A206" s="6" t="s">
        <v>81</v>
      </c>
      <c r="B206" s="7">
        <v>5601177557.5800018</v>
      </c>
      <c r="C206" s="7">
        <v>5416740005.9299946</v>
      </c>
      <c r="D206" s="7">
        <v>2638429078.0400019</v>
      </c>
      <c r="E206" s="7">
        <v>2778310927.8899994</v>
      </c>
      <c r="F206" s="8">
        <f t="shared" si="47"/>
        <v>96.707164703243336</v>
      </c>
      <c r="G206" s="8">
        <f t="shared" si="47"/>
        <v>48.708800406731214</v>
      </c>
      <c r="H206" s="32">
        <f t="shared" si="48"/>
        <v>-1.986913475734525</v>
      </c>
    </row>
    <row r="207" spans="1:8" x14ac:dyDescent="0.3">
      <c r="A207" s="6" t="s">
        <v>82</v>
      </c>
      <c r="B207" s="7">
        <v>21463627864.959999</v>
      </c>
      <c r="C207" s="7">
        <v>20749913664.57</v>
      </c>
      <c r="D207" s="7">
        <v>13604041125.349998</v>
      </c>
      <c r="E207" s="7">
        <v>7145872539.2200003</v>
      </c>
      <c r="F207" s="8">
        <f t="shared" si="47"/>
        <v>96.674773692125186</v>
      </c>
      <c r="G207" s="8">
        <f t="shared" si="47"/>
        <v>65.561916763916884</v>
      </c>
      <c r="H207" s="32">
        <f t="shared" si="48"/>
        <v>53.508117200345509</v>
      </c>
    </row>
    <row r="208" spans="1:8" x14ac:dyDescent="0.3">
      <c r="A208" s="6" t="s">
        <v>83</v>
      </c>
      <c r="B208" s="7">
        <v>9415199069.0200005</v>
      </c>
      <c r="C208" s="7">
        <v>9365371274.6899986</v>
      </c>
      <c r="D208" s="7">
        <v>6555484498.6500015</v>
      </c>
      <c r="E208" s="7">
        <v>2809886776.0399995</v>
      </c>
      <c r="F208" s="8">
        <f t="shared" si="47"/>
        <v>99.470772800822061</v>
      </c>
      <c r="G208" s="8">
        <f t="shared" si="47"/>
        <v>69.997059447779279</v>
      </c>
      <c r="H208" s="32">
        <f t="shared" si="48"/>
        <v>-9.4645701683196108</v>
      </c>
    </row>
    <row r="209" spans="1:12" x14ac:dyDescent="0.3">
      <c r="A209" s="6" t="s">
        <v>84</v>
      </c>
      <c r="B209" s="7">
        <v>245083251</v>
      </c>
      <c r="C209" s="7">
        <v>240055461.11000001</v>
      </c>
      <c r="D209" s="7">
        <v>234205744.66</v>
      </c>
      <c r="E209" s="7">
        <v>5849716.4499999993</v>
      </c>
      <c r="F209" s="8">
        <f>C209/B209*100</f>
        <v>97.948537948029752</v>
      </c>
      <c r="G209" s="8">
        <f>D209/C209*100</f>
        <v>97.563181265299562</v>
      </c>
      <c r="H209" s="32">
        <f t="shared" si="48"/>
        <v>-4.8745968397561796</v>
      </c>
    </row>
    <row r="210" spans="1:12" x14ac:dyDescent="0.3">
      <c r="A210" s="6" t="s">
        <v>85</v>
      </c>
      <c r="B210" s="7">
        <v>664371406</v>
      </c>
      <c r="C210" s="7">
        <v>663781406.93000007</v>
      </c>
      <c r="D210" s="7">
        <v>302092170.16000003</v>
      </c>
      <c r="E210" s="7">
        <v>361689236.76999998</v>
      </c>
      <c r="F210" s="8">
        <f t="shared" si="47"/>
        <v>99.91119439146965</v>
      </c>
      <c r="G210" s="8">
        <f t="shared" si="47"/>
        <v>45.510791204167845</v>
      </c>
      <c r="H210" s="32">
        <f t="shared" si="48"/>
        <v>3.5458948310476615</v>
      </c>
    </row>
    <row r="211" spans="1:12" x14ac:dyDescent="0.3">
      <c r="A211" s="6" t="s">
        <v>86</v>
      </c>
      <c r="B211" s="7">
        <v>3426393095.27</v>
      </c>
      <c r="C211" s="7">
        <v>3374213504.8900008</v>
      </c>
      <c r="D211" s="7">
        <v>2096886622.6899996</v>
      </c>
      <c r="E211" s="7">
        <v>1277326882.2</v>
      </c>
      <c r="F211" s="8">
        <f t="shared" si="47"/>
        <v>98.47712772792967</v>
      </c>
      <c r="G211" s="8">
        <f t="shared" si="47"/>
        <v>62.144455875454682</v>
      </c>
      <c r="H211" s="32">
        <f t="shared" si="48"/>
        <v>-64.925566700709027</v>
      </c>
    </row>
    <row r="212" spans="1:12" x14ac:dyDescent="0.3">
      <c r="A212" s="6" t="s">
        <v>87</v>
      </c>
      <c r="B212" s="7">
        <v>1500128064</v>
      </c>
      <c r="C212" s="7">
        <v>1499658503.3199999</v>
      </c>
      <c r="D212" s="7">
        <v>955210430.79999995</v>
      </c>
      <c r="E212" s="7">
        <v>544448072.51999998</v>
      </c>
      <c r="F212" s="8">
        <f t="shared" si="47"/>
        <v>99.968698627052675</v>
      </c>
      <c r="G212" s="8">
        <f t="shared" si="47"/>
        <v>63.695196518762067</v>
      </c>
      <c r="H212" s="32">
        <f t="shared" si="48"/>
        <v>-95.939013746802488</v>
      </c>
    </row>
    <row r="213" spans="1:12" x14ac:dyDescent="0.3">
      <c r="A213" s="3" t="s">
        <v>64</v>
      </c>
      <c r="B213" s="4">
        <v>233062540378</v>
      </c>
      <c r="C213" s="4">
        <v>215519974202.64999</v>
      </c>
      <c r="D213" s="4">
        <v>212286008374.76001</v>
      </c>
      <c r="E213" s="4">
        <v>3233965827.8899999</v>
      </c>
      <c r="F213" s="8">
        <f t="shared" si="47"/>
        <v>92.473021985043999</v>
      </c>
      <c r="G213" s="8">
        <f t="shared" si="47"/>
        <v>98.499458883171016</v>
      </c>
      <c r="H213" s="32">
        <f t="shared" si="48"/>
        <v>3.8339330957718261</v>
      </c>
    </row>
    <row r="214" spans="1:12" x14ac:dyDescent="0.3">
      <c r="A214" s="6" t="s">
        <v>88</v>
      </c>
      <c r="B214" s="7">
        <v>233062540378</v>
      </c>
      <c r="C214" s="7">
        <v>215519974202.64999</v>
      </c>
      <c r="D214" s="7">
        <v>212286008374.76001</v>
      </c>
      <c r="E214" s="7">
        <v>3233965827.8899999</v>
      </c>
      <c r="F214" s="8">
        <f t="shared" si="47"/>
        <v>92.473021985043999</v>
      </c>
      <c r="G214" s="8">
        <f t="shared" si="47"/>
        <v>98.499458883171016</v>
      </c>
      <c r="H214" s="32">
        <f t="shared" si="48"/>
        <v>3.8339330957718261</v>
      </c>
    </row>
    <row r="215" spans="1:12" x14ac:dyDescent="0.3">
      <c r="A215" s="9" t="s">
        <v>693</v>
      </c>
      <c r="B215" s="10">
        <f>B192+B205</f>
        <v>624708100947.99988</v>
      </c>
      <c r="C215" s="10">
        <f>C192+C205</f>
        <v>611110832623.75012</v>
      </c>
      <c r="D215" s="10">
        <f>D192+D205</f>
        <v>548094440833.88</v>
      </c>
      <c r="E215" s="10">
        <f>E192+E205</f>
        <v>63016391789.87001</v>
      </c>
      <c r="F215" s="11">
        <f>C215/B215*100</f>
        <v>97.823420521741937</v>
      </c>
      <c r="G215" s="11">
        <f>D215/C215*100</f>
        <v>89.688222098876096</v>
      </c>
      <c r="H215" s="32">
        <f t="shared" si="48"/>
        <v>1.3408410049568573</v>
      </c>
      <c r="I215" s="10">
        <v>112791546227.82011</v>
      </c>
      <c r="J215" s="10">
        <v>-13949066839.870041</v>
      </c>
      <c r="K215" s="10">
        <f>I215+J215</f>
        <v>98842479387.950073</v>
      </c>
      <c r="L215" s="10">
        <v>52167621725.709923</v>
      </c>
    </row>
    <row r="216" spans="1:12" x14ac:dyDescent="0.3">
      <c r="A216" s="9" t="s">
        <v>26</v>
      </c>
      <c r="B216" s="10">
        <v>857770641325.99988</v>
      </c>
      <c r="C216" s="10">
        <v>826630806826.40015</v>
      </c>
      <c r="D216" s="10">
        <v>760380449208.63989</v>
      </c>
      <c r="E216" s="10">
        <v>66250357617.759995</v>
      </c>
      <c r="F216" s="11">
        <f>C216/B216*100</f>
        <v>96.369678210079371</v>
      </c>
      <c r="G216" s="11">
        <f>D216/C216*100</f>
        <v>91.985496176689992</v>
      </c>
      <c r="H216" s="32">
        <f t="shared" si="48"/>
        <v>1.9792319121748108</v>
      </c>
    </row>
    <row r="217" spans="1:12" x14ac:dyDescent="0.3">
      <c r="B217" s="194">
        <v>2014</v>
      </c>
      <c r="C217" s="194"/>
      <c r="D217" s="194"/>
      <c r="E217" s="194"/>
    </row>
    <row r="218" spans="1:12" ht="57.6" x14ac:dyDescent="0.3">
      <c r="B218" s="1" t="s">
        <v>0</v>
      </c>
      <c r="C218" s="1" t="s">
        <v>65</v>
      </c>
      <c r="D218" s="1" t="s">
        <v>66</v>
      </c>
      <c r="E218" s="1" t="s">
        <v>3</v>
      </c>
      <c r="F218" s="2" t="s">
        <v>67</v>
      </c>
      <c r="G218" s="2" t="s">
        <v>68</v>
      </c>
      <c r="H218" s="2" t="s">
        <v>692</v>
      </c>
    </row>
    <row r="219" spans="1:12" x14ac:dyDescent="0.3">
      <c r="A219" s="3" t="s">
        <v>62</v>
      </c>
      <c r="B219" s="4">
        <v>543230796936.69</v>
      </c>
      <c r="C219" s="4">
        <v>526195114993.42993</v>
      </c>
      <c r="D219" s="4">
        <v>476906764613.3299</v>
      </c>
      <c r="E219" s="4">
        <v>49288350380.100006</v>
      </c>
      <c r="F219" s="5">
        <f>C219/B219*100</f>
        <v>96.86400659916093</v>
      </c>
      <c r="G219" s="5">
        <f>D219/C219*100</f>
        <v>90.633065762931793</v>
      </c>
      <c r="H219" s="32">
        <f>C219/C246*100-100</f>
        <v>3.0068283918811289</v>
      </c>
    </row>
    <row r="220" spans="1:12" x14ac:dyDescent="0.3">
      <c r="A220" s="6" t="s">
        <v>69</v>
      </c>
      <c r="B220" s="7">
        <v>87416635629.470001</v>
      </c>
      <c r="C220" s="7">
        <v>86537917615.489944</v>
      </c>
      <c r="D220" s="7">
        <v>85300785714.889893</v>
      </c>
      <c r="E220" s="7">
        <v>1237131900.5999994</v>
      </c>
      <c r="F220" s="8">
        <f t="shared" ref="F220:G241" si="50">C220/B220*100</f>
        <v>98.994793144745756</v>
      </c>
      <c r="G220" s="8">
        <f t="shared" si="50"/>
        <v>98.570416373898723</v>
      </c>
      <c r="H220" s="32">
        <f t="shared" ref="H220:H243" si="51">C220/C247*100-100</f>
        <v>-0.76612492972122936</v>
      </c>
    </row>
    <row r="221" spans="1:12" x14ac:dyDescent="0.3">
      <c r="A221" s="6" t="s">
        <v>70</v>
      </c>
      <c r="B221" s="7">
        <v>12639232475.1</v>
      </c>
      <c r="C221" s="7">
        <v>12283805101.330002</v>
      </c>
      <c r="D221" s="7">
        <v>9093099491.0000095</v>
      </c>
      <c r="E221" s="7">
        <v>3190705610.3300018</v>
      </c>
      <c r="F221" s="8">
        <f t="shared" si="50"/>
        <v>97.187903818762649</v>
      </c>
      <c r="G221" s="8">
        <f t="shared" si="50"/>
        <v>74.02510391519867</v>
      </c>
      <c r="H221" s="32">
        <f t="shared" si="51"/>
        <v>0.82874593139088404</v>
      </c>
    </row>
    <row r="222" spans="1:12" x14ac:dyDescent="0.3">
      <c r="A222" s="6" t="s">
        <v>71</v>
      </c>
      <c r="B222" s="7">
        <v>4707091130.3299999</v>
      </c>
      <c r="C222" s="7">
        <v>4659193006.3600006</v>
      </c>
      <c r="D222" s="7">
        <v>4642454978.8799963</v>
      </c>
      <c r="E222" s="7">
        <v>16738027.480000002</v>
      </c>
      <c r="F222" s="8">
        <f t="shared" si="50"/>
        <v>98.98242624491867</v>
      </c>
      <c r="G222" s="8">
        <f t="shared" si="50"/>
        <v>99.640752648427394</v>
      </c>
      <c r="H222" s="32">
        <f t="shared" si="51"/>
        <v>-0.99250967951171276</v>
      </c>
    </row>
    <row r="223" spans="1:12" x14ac:dyDescent="0.3">
      <c r="A223" s="6" t="s">
        <v>72</v>
      </c>
      <c r="B223" s="7">
        <v>252207164331.16998</v>
      </c>
      <c r="C223" s="7">
        <v>250612035208.82996</v>
      </c>
      <c r="D223" s="7">
        <v>217888725393.98001</v>
      </c>
      <c r="E223" s="7">
        <v>32723309814.850006</v>
      </c>
      <c r="F223" s="8">
        <f t="shared" si="50"/>
        <v>99.367532192604386</v>
      </c>
      <c r="G223" s="8">
        <f t="shared" si="50"/>
        <v>86.942642324586586</v>
      </c>
      <c r="H223" s="32">
        <f t="shared" si="51"/>
        <v>2.9236058130984901</v>
      </c>
    </row>
    <row r="224" spans="1:12" x14ac:dyDescent="0.3">
      <c r="A224" s="6" t="s">
        <v>73</v>
      </c>
      <c r="B224" s="7">
        <v>10449171377.83</v>
      </c>
      <c r="C224" s="7">
        <v>10329828915.439999</v>
      </c>
      <c r="D224" s="7">
        <v>4466571999.1599998</v>
      </c>
      <c r="E224" s="7">
        <v>5863256916.2799997</v>
      </c>
      <c r="F224" s="8">
        <f t="shared" ref="F224:F230" si="52">C224/B224*100</f>
        <v>98.857876303539143</v>
      </c>
      <c r="G224" s="8">
        <f t="shared" ref="G224:G230" si="53">D224/C224*100</f>
        <v>43.239554456548774</v>
      </c>
      <c r="H224" s="32">
        <f t="shared" si="51"/>
        <v>144.33682861629214</v>
      </c>
    </row>
    <row r="225" spans="1:8" x14ac:dyDescent="0.3">
      <c r="A225" s="6" t="s">
        <v>74</v>
      </c>
      <c r="B225" s="7">
        <v>6069268816</v>
      </c>
      <c r="C225" s="7">
        <v>5520607826.1999998</v>
      </c>
      <c r="D225" s="7">
        <v>4461103728.1800003</v>
      </c>
      <c r="E225" s="7">
        <v>1059504098.0199999</v>
      </c>
      <c r="F225" s="8">
        <f t="shared" si="52"/>
        <v>90.960015012786997</v>
      </c>
      <c r="G225" s="8">
        <f t="shared" si="53"/>
        <v>80.808198456123847</v>
      </c>
      <c r="H225" s="32">
        <f t="shared" si="51"/>
        <v>-4.6550440127142139</v>
      </c>
    </row>
    <row r="226" spans="1:8" x14ac:dyDescent="0.3">
      <c r="A226" s="6" t="s">
        <v>75</v>
      </c>
      <c r="B226" s="7">
        <v>1835865102</v>
      </c>
      <c r="C226" s="7">
        <v>1755023856.6500001</v>
      </c>
      <c r="D226" s="7">
        <v>1593297570.7699995</v>
      </c>
      <c r="E226" s="7">
        <v>161726285.88000003</v>
      </c>
      <c r="F226" s="8">
        <f t="shared" si="52"/>
        <v>95.596558523721001</v>
      </c>
      <c r="G226" s="8">
        <f t="shared" si="53"/>
        <v>90.784952280437679</v>
      </c>
      <c r="H226" s="32">
        <f t="shared" si="51"/>
        <v>3.0727324176248629</v>
      </c>
    </row>
    <row r="227" spans="1:8" x14ac:dyDescent="0.3">
      <c r="A227" s="6" t="s">
        <v>76</v>
      </c>
      <c r="B227" s="7">
        <v>18000000000</v>
      </c>
      <c r="C227" s="7">
        <v>17658801401.98</v>
      </c>
      <c r="D227" s="7">
        <v>17658801401.98</v>
      </c>
      <c r="E227" s="7">
        <v>0</v>
      </c>
      <c r="F227" s="8">
        <f t="shared" si="52"/>
        <v>98.104452233222219</v>
      </c>
      <c r="G227" s="8">
        <f t="shared" si="53"/>
        <v>100</v>
      </c>
      <c r="H227" s="32">
        <f t="shared" si="51"/>
        <v>0.20992187854251654</v>
      </c>
    </row>
    <row r="228" spans="1:8" x14ac:dyDescent="0.3">
      <c r="A228" s="6" t="s">
        <v>77</v>
      </c>
      <c r="B228" s="7">
        <v>90792164010</v>
      </c>
      <c r="C228" s="7">
        <v>81073465463.769989</v>
      </c>
      <c r="D228" s="7">
        <v>80844871351.170013</v>
      </c>
      <c r="E228" s="7">
        <v>228594112.59999999</v>
      </c>
      <c r="F228" s="8">
        <f>C228/B228*100</f>
        <v>89.295663725825975</v>
      </c>
      <c r="G228" s="8">
        <f>D228/C228*100</f>
        <v>99.718040777839789</v>
      </c>
      <c r="H228" s="32">
        <f t="shared" si="51"/>
        <v>-0.9713727413235631</v>
      </c>
    </row>
    <row r="229" spans="1:8" x14ac:dyDescent="0.3">
      <c r="A229" s="6" t="s">
        <v>78</v>
      </c>
      <c r="B229" s="7">
        <v>55985581467</v>
      </c>
      <c r="C229" s="7">
        <v>54182304252.239998</v>
      </c>
      <c r="D229" s="7">
        <v>50178654625.119987</v>
      </c>
      <c r="E229" s="7">
        <v>4003649627.1199999</v>
      </c>
      <c r="F229" s="8">
        <f t="shared" si="52"/>
        <v>96.7790328018243</v>
      </c>
      <c r="G229" s="8">
        <f t="shared" si="53"/>
        <v>92.610780064868706</v>
      </c>
      <c r="H229" s="32">
        <f t="shared" si="51"/>
        <v>7.3284216795672705</v>
      </c>
    </row>
    <row r="230" spans="1:8" x14ac:dyDescent="0.3">
      <c r="A230" s="6" t="s">
        <v>79</v>
      </c>
      <c r="B230" s="7">
        <v>1080839790</v>
      </c>
      <c r="C230" s="7">
        <v>356834790</v>
      </c>
      <c r="D230" s="7">
        <v>356834790</v>
      </c>
      <c r="E230" s="7">
        <v>0</v>
      </c>
      <c r="F230" s="8">
        <f t="shared" si="52"/>
        <v>33.014586740926703</v>
      </c>
      <c r="G230" s="8">
        <f t="shared" si="53"/>
        <v>100</v>
      </c>
      <c r="H230" s="32">
        <f t="shared" si="51"/>
        <v>18.944929999999999</v>
      </c>
    </row>
    <row r="231" spans="1:8" x14ac:dyDescent="0.3">
      <c r="A231" s="6" t="s">
        <v>80</v>
      </c>
      <c r="B231" s="7">
        <v>2047782807.79</v>
      </c>
      <c r="C231" s="7">
        <v>1225297555.1399996</v>
      </c>
      <c r="D231" s="7">
        <v>421563568.20000005</v>
      </c>
      <c r="E231" s="7">
        <v>803733986.93999994</v>
      </c>
      <c r="F231" s="8">
        <f t="shared" si="50"/>
        <v>59.835327773962533</v>
      </c>
      <c r="G231" s="8">
        <f t="shared" si="50"/>
        <v>34.404995458579293</v>
      </c>
      <c r="H231" s="32">
        <f t="shared" si="51"/>
        <v>-2.239899887091596</v>
      </c>
    </row>
    <row r="232" spans="1:8" x14ac:dyDescent="0.3">
      <c r="A232" s="3" t="s">
        <v>63</v>
      </c>
      <c r="B232" s="4">
        <v>77537845946.309998</v>
      </c>
      <c r="C232" s="4">
        <v>76830108167.940002</v>
      </c>
      <c r="D232" s="4">
        <v>49892631098.229996</v>
      </c>
      <c r="E232" s="4">
        <v>26937477069.709999</v>
      </c>
      <c r="F232" s="5">
        <f t="shared" si="50"/>
        <v>99.087235697958306</v>
      </c>
      <c r="G232" s="5">
        <f t="shared" si="50"/>
        <v>64.938905186976442</v>
      </c>
      <c r="H232" s="32">
        <f t="shared" si="51"/>
        <v>7.9456124339446887</v>
      </c>
    </row>
    <row r="233" spans="1:8" x14ac:dyDescent="0.3">
      <c r="A233" s="6" t="s">
        <v>81</v>
      </c>
      <c r="B233" s="7">
        <v>5535810596.8199997</v>
      </c>
      <c r="C233" s="7">
        <v>5526547727.4699965</v>
      </c>
      <c r="D233" s="7">
        <v>2699822885.2299962</v>
      </c>
      <c r="E233" s="7">
        <v>2826724842.2400002</v>
      </c>
      <c r="F233" s="8">
        <f t="shared" si="50"/>
        <v>99.832673658392068</v>
      </c>
      <c r="G233" s="8">
        <f t="shared" si="50"/>
        <v>48.851887622545711</v>
      </c>
      <c r="H233" s="32">
        <f t="shared" si="51"/>
        <v>-15.509487054167309</v>
      </c>
    </row>
    <row r="234" spans="1:8" x14ac:dyDescent="0.3">
      <c r="A234" s="6" t="s">
        <v>82</v>
      </c>
      <c r="B234" s="7">
        <v>13537362903.559999</v>
      </c>
      <c r="C234" s="7">
        <v>13517144267.680002</v>
      </c>
      <c r="D234" s="7">
        <v>10004405898.419998</v>
      </c>
      <c r="E234" s="7">
        <v>3512738369.2600007</v>
      </c>
      <c r="F234" s="8">
        <f t="shared" si="50"/>
        <v>99.850645683180446</v>
      </c>
      <c r="G234" s="8">
        <f t="shared" si="50"/>
        <v>74.012718221413877</v>
      </c>
      <c r="H234" s="32">
        <f t="shared" si="51"/>
        <v>-2.4851477499609729</v>
      </c>
    </row>
    <row r="235" spans="1:8" x14ac:dyDescent="0.3">
      <c r="A235" s="6" t="s">
        <v>83</v>
      </c>
      <c r="B235" s="7">
        <v>10370883526.93</v>
      </c>
      <c r="C235" s="7">
        <v>10344426808.49</v>
      </c>
      <c r="D235" s="7">
        <v>6419692790.0699987</v>
      </c>
      <c r="E235" s="7">
        <v>3924734018.4199991</v>
      </c>
      <c r="F235" s="8">
        <f t="shared" si="50"/>
        <v>99.744894266999523</v>
      </c>
      <c r="G235" s="8">
        <f t="shared" si="50"/>
        <v>62.05943460106608</v>
      </c>
      <c r="H235" s="32">
        <f t="shared" si="51"/>
        <v>-7.2044662766734717</v>
      </c>
    </row>
    <row r="236" spans="1:8" x14ac:dyDescent="0.3">
      <c r="A236" s="6" t="s">
        <v>84</v>
      </c>
      <c r="B236" s="7">
        <v>253524512</v>
      </c>
      <c r="C236" s="7">
        <v>252356839.64000002</v>
      </c>
      <c r="D236" s="7">
        <v>245997468.59</v>
      </c>
      <c r="E236" s="7">
        <v>6359371.0499999989</v>
      </c>
      <c r="F236" s="8">
        <f>C236/B236*100</f>
        <v>99.539424274683157</v>
      </c>
      <c r="G236" s="8">
        <f>D236/C236*100</f>
        <v>97.480008443966895</v>
      </c>
      <c r="H236" s="32">
        <f t="shared" si="51"/>
        <v>369.58249045847697</v>
      </c>
    </row>
    <row r="237" spans="1:8" x14ac:dyDescent="0.3">
      <c r="A237" s="6" t="s">
        <v>85</v>
      </c>
      <c r="B237" s="7">
        <v>643509467</v>
      </c>
      <c r="C237" s="7">
        <v>641050432.76999998</v>
      </c>
      <c r="D237" s="7">
        <v>625923559.86000001</v>
      </c>
      <c r="E237" s="7">
        <v>15126872.909999998</v>
      </c>
      <c r="F237" s="8">
        <f t="shared" si="50"/>
        <v>99.61787132029869</v>
      </c>
      <c r="G237" s="8">
        <f t="shared" si="50"/>
        <v>97.640299087758791</v>
      </c>
      <c r="H237" s="32">
        <f t="shared" si="51"/>
        <v>-16.649716996835934</v>
      </c>
    </row>
    <row r="238" spans="1:8" x14ac:dyDescent="0.3">
      <c r="A238" s="6" t="s">
        <v>86</v>
      </c>
      <c r="B238" s="7">
        <v>10267877463</v>
      </c>
      <c r="C238" s="7">
        <v>9620151168.5100002</v>
      </c>
      <c r="D238" s="7">
        <v>3810736089.3500004</v>
      </c>
      <c r="E238" s="7">
        <v>5809415079.1599998</v>
      </c>
      <c r="F238" s="8">
        <f t="shared" si="50"/>
        <v>93.691721616039317</v>
      </c>
      <c r="G238" s="8">
        <f t="shared" si="50"/>
        <v>39.612018798871112</v>
      </c>
      <c r="H238" s="32">
        <f t="shared" si="51"/>
        <v>-18.736248420801303</v>
      </c>
    </row>
    <row r="239" spans="1:8" x14ac:dyDescent="0.3">
      <c r="A239" s="6" t="s">
        <v>87</v>
      </c>
      <c r="B239" s="7">
        <v>36928877477</v>
      </c>
      <c r="C239" s="7">
        <v>36928430923.380005</v>
      </c>
      <c r="D239" s="7">
        <v>26086052406.709999</v>
      </c>
      <c r="E239" s="7">
        <v>10842378516.67</v>
      </c>
      <c r="F239" s="8">
        <f t="shared" si="50"/>
        <v>99.998790773913242</v>
      </c>
      <c r="G239" s="8">
        <f t="shared" si="50"/>
        <v>70.639482248335881</v>
      </c>
      <c r="H239" s="32">
        <f t="shared" si="51"/>
        <v>36.956589926997566</v>
      </c>
    </row>
    <row r="240" spans="1:8" x14ac:dyDescent="0.3">
      <c r="A240" s="3" t="s">
        <v>64</v>
      </c>
      <c r="B240" s="4">
        <v>226889701082</v>
      </c>
      <c r="C240" s="4">
        <v>207562179122.95001</v>
      </c>
      <c r="D240" s="4">
        <v>207196744697.66998</v>
      </c>
      <c r="E240" s="4">
        <v>365434425.27999997</v>
      </c>
      <c r="F240" s="8">
        <f t="shared" si="50"/>
        <v>91.481534037516823</v>
      </c>
      <c r="G240" s="8">
        <f t="shared" si="50"/>
        <v>99.823939781888896</v>
      </c>
      <c r="H240" s="32">
        <f t="shared" si="51"/>
        <v>21.40086057553934</v>
      </c>
    </row>
    <row r="241" spans="1:12" x14ac:dyDescent="0.3">
      <c r="A241" s="6" t="s">
        <v>88</v>
      </c>
      <c r="B241" s="7">
        <v>226889701082</v>
      </c>
      <c r="C241" s="7">
        <v>207562179122.95001</v>
      </c>
      <c r="D241" s="7">
        <v>207196744697.66998</v>
      </c>
      <c r="E241" s="7">
        <v>365434425.27999997</v>
      </c>
      <c r="F241" s="8">
        <f t="shared" si="50"/>
        <v>91.481534037516823</v>
      </c>
      <c r="G241" s="8">
        <f t="shared" si="50"/>
        <v>99.823939781888896</v>
      </c>
      <c r="H241" s="32">
        <f t="shared" si="51"/>
        <v>21.40086057553934</v>
      </c>
    </row>
    <row r="242" spans="1:12" x14ac:dyDescent="0.3">
      <c r="A242" s="9" t="s">
        <v>693</v>
      </c>
      <c r="B242" s="10">
        <f>B219+B232</f>
        <v>620768642883</v>
      </c>
      <c r="C242" s="10">
        <f>C219+C232</f>
        <v>603025223161.36987</v>
      </c>
      <c r="D242" s="10">
        <f>D219+D232</f>
        <v>526799395711.55988</v>
      </c>
      <c r="E242" s="10">
        <f>E219+E232</f>
        <v>76225827449.809998</v>
      </c>
      <c r="F242" s="11">
        <f>C242/B242*100</f>
        <v>97.141701675003205</v>
      </c>
      <c r="G242" s="11">
        <f>D242/C242*100</f>
        <v>87.359429668597471</v>
      </c>
      <c r="H242" s="32">
        <f t="shared" si="51"/>
        <v>3.6107993167886434</v>
      </c>
      <c r="I242" s="10">
        <v>83698862576.869904</v>
      </c>
      <c r="J242" s="10">
        <v>-10817966409.270018</v>
      </c>
      <c r="K242" s="10">
        <f>I242+J242</f>
        <v>72880896167.599884</v>
      </c>
      <c r="L242" s="10">
        <v>36315177389.589928</v>
      </c>
    </row>
    <row r="243" spans="1:12" x14ac:dyDescent="0.3">
      <c r="A243" s="9" t="s">
        <v>26</v>
      </c>
      <c r="B243" s="10">
        <v>847658343965.00012</v>
      </c>
      <c r="C243" s="10">
        <v>810587402284.32007</v>
      </c>
      <c r="D243" s="10">
        <v>733996140409.22986</v>
      </c>
      <c r="E243" s="10">
        <v>76591261875.090012</v>
      </c>
      <c r="F243" s="11">
        <f>C243/B243*100</f>
        <v>95.626664688124535</v>
      </c>
      <c r="G243" s="11">
        <f>D243/C243*100</f>
        <v>90.551140856711072</v>
      </c>
      <c r="H243" s="32">
        <f t="shared" si="51"/>
        <v>7.6502189051382601</v>
      </c>
    </row>
    <row r="244" spans="1:12" x14ac:dyDescent="0.3">
      <c r="B244" s="194">
        <v>2013</v>
      </c>
      <c r="C244" s="194"/>
      <c r="D244" s="194"/>
      <c r="E244" s="194"/>
    </row>
    <row r="245" spans="1:12" ht="57.6" x14ac:dyDescent="0.3">
      <c r="B245" s="1" t="s">
        <v>0</v>
      </c>
      <c r="C245" s="1" t="s">
        <v>65</v>
      </c>
      <c r="D245" s="1" t="s">
        <v>66</v>
      </c>
      <c r="E245" s="1" t="s">
        <v>3</v>
      </c>
      <c r="F245" s="2" t="s">
        <v>67</v>
      </c>
      <c r="G245" s="2" t="s">
        <v>68</v>
      </c>
      <c r="H245" s="2" t="s">
        <v>692</v>
      </c>
    </row>
    <row r="246" spans="1:12" x14ac:dyDescent="0.3">
      <c r="A246" s="3" t="s">
        <v>62</v>
      </c>
      <c r="B246" s="4">
        <v>528762957965.73999</v>
      </c>
      <c r="C246" s="4">
        <v>510835177830.69995</v>
      </c>
      <c r="D246" s="4">
        <v>473326849717.53973</v>
      </c>
      <c r="E246" s="4">
        <v>37508328113.159996</v>
      </c>
      <c r="F246" s="5">
        <f>C246/B246*100</f>
        <v>96.609486374761971</v>
      </c>
      <c r="G246" s="5">
        <f>D246/C246*100</f>
        <v>92.657450046325678</v>
      </c>
      <c r="H246" s="32">
        <f>C246/C273*100-100</f>
        <v>4.3904288263237419</v>
      </c>
    </row>
    <row r="247" spans="1:12" x14ac:dyDescent="0.3">
      <c r="A247" s="6" t="s">
        <v>69</v>
      </c>
      <c r="B247" s="7">
        <v>87922091649.87001</v>
      </c>
      <c r="C247" s="7">
        <v>87206024711.019928</v>
      </c>
      <c r="D247" s="7">
        <v>85911521131.919907</v>
      </c>
      <c r="E247" s="7">
        <v>1294503579.0999975</v>
      </c>
      <c r="F247" s="8">
        <f t="shared" ref="F247:G268" si="54">C247/B247*100</f>
        <v>99.185566533492334</v>
      </c>
      <c r="G247" s="8">
        <f t="shared" si="54"/>
        <v>98.515580106546878</v>
      </c>
      <c r="H247" s="32">
        <f t="shared" ref="H247:H270" si="55">C247/C274*100-100</f>
        <v>-0.5338701404993742</v>
      </c>
    </row>
    <row r="248" spans="1:12" x14ac:dyDescent="0.3">
      <c r="A248" s="6" t="s">
        <v>70</v>
      </c>
      <c r="B248" s="7">
        <v>12761310403.110004</v>
      </c>
      <c r="C248" s="7">
        <v>12182840307.950018</v>
      </c>
      <c r="D248" s="7">
        <v>9457794173.9500027</v>
      </c>
      <c r="E248" s="7">
        <v>2725046133.9999976</v>
      </c>
      <c r="F248" s="8">
        <f t="shared" si="54"/>
        <v>95.467000826035786</v>
      </c>
      <c r="G248" s="8">
        <f t="shared" si="54"/>
        <v>77.632095101650776</v>
      </c>
      <c r="H248" s="32">
        <f t="shared" si="55"/>
        <v>15.729745545908429</v>
      </c>
    </row>
    <row r="249" spans="1:12" x14ac:dyDescent="0.3">
      <c r="A249" s="6" t="s">
        <v>71</v>
      </c>
      <c r="B249" s="7">
        <v>4730054653.7699995</v>
      </c>
      <c r="C249" s="7">
        <v>4705899514.550004</v>
      </c>
      <c r="D249" s="7">
        <v>4682238028.9500027</v>
      </c>
      <c r="E249" s="7">
        <v>23661485.599999994</v>
      </c>
      <c r="F249" s="8">
        <f t="shared" si="54"/>
        <v>99.48932642457433</v>
      </c>
      <c r="G249" s="8">
        <f t="shared" si="54"/>
        <v>99.497195264649335</v>
      </c>
      <c r="H249" s="32">
        <f t="shared" si="55"/>
        <v>0.59086180614187356</v>
      </c>
    </row>
    <row r="250" spans="1:12" x14ac:dyDescent="0.3">
      <c r="A250" s="6" t="s">
        <v>72</v>
      </c>
      <c r="B250" s="7">
        <v>244233530024.66</v>
      </c>
      <c r="C250" s="7">
        <v>243493252329.22998</v>
      </c>
      <c r="D250" s="7">
        <v>216535764487.32996</v>
      </c>
      <c r="E250" s="7">
        <v>26957487841.900002</v>
      </c>
      <c r="F250" s="8">
        <f t="shared" si="54"/>
        <v>99.696897598230976</v>
      </c>
      <c r="G250" s="8">
        <f t="shared" si="54"/>
        <v>88.928856309557816</v>
      </c>
      <c r="H250" s="32">
        <f t="shared" si="55"/>
        <v>4.5197213257198712</v>
      </c>
    </row>
    <row r="251" spans="1:12" x14ac:dyDescent="0.3">
      <c r="A251" s="6" t="s">
        <v>73</v>
      </c>
      <c r="B251" s="7">
        <v>4394226595.2900009</v>
      </c>
      <c r="C251" s="7">
        <v>4227700332.3400002</v>
      </c>
      <c r="D251" s="7">
        <v>3701402903.29</v>
      </c>
      <c r="E251" s="7">
        <v>526297429.04999995</v>
      </c>
      <c r="F251" s="8">
        <f t="shared" ref="F251:G257" si="56">C251/B251*100</f>
        <v>96.210339650474694</v>
      </c>
      <c r="G251" s="8">
        <f t="shared" si="56"/>
        <v>87.551212534529412</v>
      </c>
      <c r="H251" s="32">
        <f t="shared" si="55"/>
        <v>2.2802997463475805</v>
      </c>
    </row>
    <row r="252" spans="1:12" x14ac:dyDescent="0.3">
      <c r="A252" s="6" t="s">
        <v>74</v>
      </c>
      <c r="B252" s="7">
        <v>6640065932</v>
      </c>
      <c r="C252" s="7">
        <v>5790141459.54</v>
      </c>
      <c r="D252" s="7">
        <v>4758963731.0799999</v>
      </c>
      <c r="E252" s="7">
        <v>1031177728.46</v>
      </c>
      <c r="F252" s="8">
        <f t="shared" si="56"/>
        <v>87.20005974091282</v>
      </c>
      <c r="G252" s="8">
        <f t="shared" si="56"/>
        <v>82.190802493072042</v>
      </c>
      <c r="H252" s="32">
        <f t="shared" si="55"/>
        <v>2.2546957316745591</v>
      </c>
    </row>
    <row r="253" spans="1:12" x14ac:dyDescent="0.3">
      <c r="A253" s="6" t="s">
        <v>75</v>
      </c>
      <c r="B253" s="7">
        <v>1778104805</v>
      </c>
      <c r="C253" s="7">
        <v>1702704309.3599999</v>
      </c>
      <c r="D253" s="7">
        <v>1511386899.1900001</v>
      </c>
      <c r="E253" s="7">
        <v>191317410.16999999</v>
      </c>
      <c r="F253" s="8">
        <f t="shared" si="56"/>
        <v>95.759502171751905</v>
      </c>
      <c r="G253" s="8">
        <f t="shared" si="56"/>
        <v>88.763908735163128</v>
      </c>
      <c r="H253" s="32">
        <f t="shared" si="55"/>
        <v>4.5220859182818458</v>
      </c>
    </row>
    <row r="254" spans="1:12" x14ac:dyDescent="0.3">
      <c r="A254" s="6" t="s">
        <v>76</v>
      </c>
      <c r="B254" s="7">
        <v>18600000000</v>
      </c>
      <c r="C254" s="7">
        <v>17621809368.720001</v>
      </c>
      <c r="D254" s="7">
        <v>17621809368.720001</v>
      </c>
      <c r="E254" s="7">
        <v>0</v>
      </c>
      <c r="F254" s="8">
        <f t="shared" si="56"/>
        <v>94.740910584516129</v>
      </c>
      <c r="G254" s="8">
        <f t="shared" si="56"/>
        <v>100</v>
      </c>
      <c r="H254" s="32">
        <f t="shared" si="55"/>
        <v>6.8511775262695096</v>
      </c>
    </row>
    <row r="255" spans="1:12" x14ac:dyDescent="0.3">
      <c r="A255" s="6" t="s">
        <v>77</v>
      </c>
      <c r="B255" s="7">
        <v>89882832197</v>
      </c>
      <c r="C255" s="7">
        <v>81868715853.240005</v>
      </c>
      <c r="D255" s="7">
        <v>81711656952.079971</v>
      </c>
      <c r="E255" s="7">
        <v>157058901.16</v>
      </c>
      <c r="F255" s="8">
        <f t="shared" si="56"/>
        <v>91.083818624901454</v>
      </c>
      <c r="G255" s="8">
        <f t="shared" si="56"/>
        <v>99.808157609994055</v>
      </c>
      <c r="H255" s="32">
        <f t="shared" si="55"/>
        <v>0.59440987397482559</v>
      </c>
    </row>
    <row r="256" spans="1:12" x14ac:dyDescent="0.3">
      <c r="A256" s="6" t="s">
        <v>78</v>
      </c>
      <c r="B256" s="7">
        <v>54937947326</v>
      </c>
      <c r="C256" s="7">
        <v>50482717815.419998</v>
      </c>
      <c r="D256" s="7">
        <v>46693183305.459991</v>
      </c>
      <c r="E256" s="7">
        <v>3789534509.96</v>
      </c>
      <c r="F256" s="8">
        <f t="shared" si="56"/>
        <v>91.890433248001031</v>
      </c>
      <c r="G256" s="8">
        <f t="shared" si="56"/>
        <v>92.493402348471648</v>
      </c>
      <c r="H256" s="32">
        <f t="shared" si="55"/>
        <v>18.331828686883938</v>
      </c>
    </row>
    <row r="257" spans="1:12" x14ac:dyDescent="0.3">
      <c r="A257" s="6" t="s">
        <v>79</v>
      </c>
      <c r="B257" s="7">
        <v>1024005000</v>
      </c>
      <c r="C257" s="7">
        <v>300000000</v>
      </c>
      <c r="D257" s="7">
        <v>300000000</v>
      </c>
      <c r="E257" s="7">
        <v>0</v>
      </c>
      <c r="F257" s="8">
        <f t="shared" si="56"/>
        <v>29.296731949551031</v>
      </c>
      <c r="G257" s="8">
        <f t="shared" si="56"/>
        <v>100</v>
      </c>
      <c r="H257" s="32">
        <f t="shared" si="55"/>
        <v>0.44165913735845663</v>
      </c>
    </row>
    <row r="258" spans="1:12" x14ac:dyDescent="0.3">
      <c r="A258" s="6" t="s">
        <v>80</v>
      </c>
      <c r="B258" s="7">
        <v>1858789379.04</v>
      </c>
      <c r="C258" s="7">
        <v>1253371829.3300002</v>
      </c>
      <c r="D258" s="7">
        <v>441128735.56999999</v>
      </c>
      <c r="E258" s="7">
        <v>812243093.76000011</v>
      </c>
      <c r="F258" s="8">
        <f t="shared" si="54"/>
        <v>67.42947014133054</v>
      </c>
      <c r="G258" s="8">
        <f t="shared" si="54"/>
        <v>35.19536064615469</v>
      </c>
      <c r="H258" s="32">
        <f t="shared" si="55"/>
        <v>0.6860149383141021</v>
      </c>
    </row>
    <row r="259" spans="1:12" x14ac:dyDescent="0.3">
      <c r="A259" s="3" t="s">
        <v>63</v>
      </c>
      <c r="B259" s="4">
        <v>71279962067.899994</v>
      </c>
      <c r="C259" s="4">
        <v>71174831876.520004</v>
      </c>
      <c r="D259" s="4">
        <v>50563305488.62001</v>
      </c>
      <c r="E259" s="4">
        <v>20611526387.899998</v>
      </c>
      <c r="F259" s="5">
        <f t="shared" si="54"/>
        <v>99.85251087636685</v>
      </c>
      <c r="G259" s="5">
        <f t="shared" si="54"/>
        <v>71.040990411247364</v>
      </c>
      <c r="H259" s="32">
        <f t="shared" si="55"/>
        <v>55.903859546400128</v>
      </c>
    </row>
    <row r="260" spans="1:12" x14ac:dyDescent="0.3">
      <c r="A260" s="6" t="s">
        <v>81</v>
      </c>
      <c r="B260" s="7">
        <v>6551423061.5099983</v>
      </c>
      <c r="C260" s="7">
        <v>6541027548.2799997</v>
      </c>
      <c r="D260" s="7">
        <v>3180458926.5500031</v>
      </c>
      <c r="E260" s="7">
        <v>3360568621.7299972</v>
      </c>
      <c r="F260" s="8">
        <f t="shared" si="54"/>
        <v>99.841324348429382</v>
      </c>
      <c r="G260" s="8">
        <f t="shared" si="54"/>
        <v>48.623230877330933</v>
      </c>
      <c r="H260" s="32">
        <f t="shared" si="55"/>
        <v>29.932580596152604</v>
      </c>
    </row>
    <row r="261" spans="1:12" x14ac:dyDescent="0.3">
      <c r="A261" s="6" t="s">
        <v>82</v>
      </c>
      <c r="B261" s="7">
        <v>13872524995</v>
      </c>
      <c r="C261" s="7">
        <v>13861626158.260002</v>
      </c>
      <c r="D261" s="7">
        <v>11396946657.190001</v>
      </c>
      <c r="E261" s="7">
        <v>2464679501.0700002</v>
      </c>
      <c r="F261" s="8">
        <f t="shared" si="54"/>
        <v>99.921435811116382</v>
      </c>
      <c r="G261" s="8">
        <f t="shared" si="54"/>
        <v>82.219405768627482</v>
      </c>
      <c r="H261" s="32">
        <f t="shared" si="55"/>
        <v>-15.0622048912076</v>
      </c>
    </row>
    <row r="262" spans="1:12" x14ac:dyDescent="0.3">
      <c r="A262" s="6" t="s">
        <v>83</v>
      </c>
      <c r="B262" s="7">
        <v>11216791788.389999</v>
      </c>
      <c r="C262" s="7">
        <v>11147548156.069998</v>
      </c>
      <c r="D262" s="7">
        <v>6983227369.7600021</v>
      </c>
      <c r="E262" s="7">
        <v>4164320786.3099995</v>
      </c>
      <c r="F262" s="8">
        <f t="shared" si="54"/>
        <v>99.38267881203187</v>
      </c>
      <c r="G262" s="8">
        <f t="shared" si="54"/>
        <v>62.643616981887952</v>
      </c>
      <c r="H262" s="32">
        <f t="shared" si="55"/>
        <v>23.803803600712143</v>
      </c>
    </row>
    <row r="263" spans="1:12" x14ac:dyDescent="0.3">
      <c r="A263" s="6" t="s">
        <v>84</v>
      </c>
      <c r="B263" s="7">
        <v>53835668</v>
      </c>
      <c r="C263" s="7">
        <v>53740683.429999992</v>
      </c>
      <c r="D263" s="7">
        <v>45491244.749999993</v>
      </c>
      <c r="E263" s="7">
        <v>8249438.6800000006</v>
      </c>
      <c r="F263" s="8">
        <f>C263/B263*100</f>
        <v>99.823565725979279</v>
      </c>
      <c r="G263" s="8">
        <f>D263/C263*100</f>
        <v>84.649546389291245</v>
      </c>
      <c r="H263" s="32">
        <f t="shared" si="55"/>
        <v>-54.826584939548802</v>
      </c>
    </row>
    <row r="264" spans="1:12" x14ac:dyDescent="0.3">
      <c r="A264" s="6" t="s">
        <v>85</v>
      </c>
      <c r="B264" s="7">
        <v>770452472</v>
      </c>
      <c r="C264" s="7">
        <v>769104086.60000002</v>
      </c>
      <c r="D264" s="7">
        <v>757003363.00999999</v>
      </c>
      <c r="E264" s="7">
        <v>12100723.59</v>
      </c>
      <c r="F264" s="8">
        <f t="shared" si="54"/>
        <v>99.824987854669374</v>
      </c>
      <c r="G264" s="8">
        <f t="shared" si="54"/>
        <v>98.426646821824335</v>
      </c>
      <c r="H264" s="32">
        <f t="shared" si="55"/>
        <v>-19.471159299760444</v>
      </c>
    </row>
    <row r="265" spans="1:12" x14ac:dyDescent="0.3">
      <c r="A265" s="6" t="s">
        <v>86</v>
      </c>
      <c r="B265" s="7">
        <v>11850885077</v>
      </c>
      <c r="C265" s="7">
        <v>11838182438.740002</v>
      </c>
      <c r="D265" s="7">
        <v>3602470850.3400002</v>
      </c>
      <c r="E265" s="7">
        <v>8235711588.3999996</v>
      </c>
      <c r="F265" s="8">
        <f t="shared" si="54"/>
        <v>99.89281274624247</v>
      </c>
      <c r="G265" s="8">
        <f t="shared" si="54"/>
        <v>30.430945535617454</v>
      </c>
      <c r="H265" s="32">
        <f t="shared" si="55"/>
        <v>88.929647398194589</v>
      </c>
    </row>
    <row r="266" spans="1:12" x14ac:dyDescent="0.3">
      <c r="A266" s="6" t="s">
        <v>87</v>
      </c>
      <c r="B266" s="7">
        <v>26964049006</v>
      </c>
      <c r="C266" s="7">
        <v>26963602805.139999</v>
      </c>
      <c r="D266" s="7">
        <v>24597707077.02</v>
      </c>
      <c r="E266" s="7">
        <v>2365895728.1199999</v>
      </c>
      <c r="F266" s="8">
        <f t="shared" si="54"/>
        <v>99.998345200826847</v>
      </c>
      <c r="G266" s="8">
        <f t="shared" si="54"/>
        <v>91.225594942865001</v>
      </c>
      <c r="H266" s="32">
        <f t="shared" si="55"/>
        <v>238.95331558928706</v>
      </c>
    </row>
    <row r="267" spans="1:12" x14ac:dyDescent="0.3">
      <c r="A267" s="3" t="s">
        <v>64</v>
      </c>
      <c r="B267" s="4">
        <v>199491812492</v>
      </c>
      <c r="C267" s="4">
        <v>170972576420.73999</v>
      </c>
      <c r="D267" s="4">
        <v>170579247518.98999</v>
      </c>
      <c r="E267" s="4">
        <v>393328901.75</v>
      </c>
      <c r="F267" s="8">
        <f t="shared" si="54"/>
        <v>85.704056865790577</v>
      </c>
      <c r="G267" s="8">
        <f t="shared" si="54"/>
        <v>99.769946204248527</v>
      </c>
      <c r="H267" s="32">
        <f t="shared" si="55"/>
        <v>-20.230642409737271</v>
      </c>
    </row>
    <row r="268" spans="1:12" x14ac:dyDescent="0.3">
      <c r="A268" s="6" t="s">
        <v>88</v>
      </c>
      <c r="B268" s="7">
        <v>199491812492</v>
      </c>
      <c r="C268" s="7">
        <v>170972576420.73999</v>
      </c>
      <c r="D268" s="7">
        <v>170579247518.98999</v>
      </c>
      <c r="E268" s="7">
        <v>393328901.75</v>
      </c>
      <c r="F268" s="8">
        <f t="shared" si="54"/>
        <v>85.704056865790577</v>
      </c>
      <c r="G268" s="8">
        <f t="shared" si="54"/>
        <v>99.769946204248527</v>
      </c>
      <c r="H268" s="32">
        <f t="shared" si="55"/>
        <v>-20.230642409737271</v>
      </c>
    </row>
    <row r="269" spans="1:12" x14ac:dyDescent="0.3">
      <c r="A269" s="9" t="s">
        <v>693</v>
      </c>
      <c r="B269" s="10">
        <f>B246+B259</f>
        <v>600042920033.64001</v>
      </c>
      <c r="C269" s="10">
        <f>C246+C259</f>
        <v>582010009707.21997</v>
      </c>
      <c r="D269" s="10">
        <f>D246+D259</f>
        <v>523890155206.15973</v>
      </c>
      <c r="E269" s="10">
        <f>E246+E259</f>
        <v>58119854501.059998</v>
      </c>
      <c r="F269" s="11">
        <f>C269/B269*100</f>
        <v>96.994729922751347</v>
      </c>
      <c r="G269" s="11">
        <f>D269/C269*100</f>
        <v>90.013942452588154</v>
      </c>
      <c r="H269" s="32">
        <f t="shared" si="55"/>
        <v>8.7861824230225523</v>
      </c>
      <c r="I269" s="10">
        <v>75634162031.900116</v>
      </c>
      <c r="J269" s="10">
        <v>-13382109140.14002</v>
      </c>
      <c r="K269" s="10">
        <f>I269+J269</f>
        <v>62252052891.760094</v>
      </c>
      <c r="L269" s="10">
        <v>36721538836.660095</v>
      </c>
    </row>
    <row r="270" spans="1:12" x14ac:dyDescent="0.3">
      <c r="A270" s="9" t="s">
        <v>26</v>
      </c>
      <c r="B270" s="10">
        <v>799534732525.64001</v>
      </c>
      <c r="C270" s="10">
        <v>752982586127.95996</v>
      </c>
      <c r="D270" s="10">
        <v>694469402725.14978</v>
      </c>
      <c r="E270" s="10">
        <v>58513183402.80999</v>
      </c>
      <c r="F270" s="11">
        <f>C270/B270*100</f>
        <v>94.177595480983413</v>
      </c>
      <c r="G270" s="11">
        <f>D270/C270*100</f>
        <v>92.229145204578927</v>
      </c>
      <c r="H270" s="32">
        <f t="shared" si="55"/>
        <v>0.48647242816615233</v>
      </c>
    </row>
    <row r="271" spans="1:12" x14ac:dyDescent="0.3">
      <c r="B271" s="194">
        <v>2012</v>
      </c>
      <c r="C271" s="194"/>
      <c r="D271" s="194"/>
      <c r="E271" s="194"/>
    </row>
    <row r="272" spans="1:12" ht="57.6" x14ac:dyDescent="0.3">
      <c r="B272" s="1" t="s">
        <v>0</v>
      </c>
      <c r="C272" s="1" t="s">
        <v>65</v>
      </c>
      <c r="D272" s="1" t="s">
        <v>66</v>
      </c>
      <c r="E272" s="1" t="s">
        <v>3</v>
      </c>
      <c r="F272" s="2" t="s">
        <v>67</v>
      </c>
      <c r="G272" s="2" t="s">
        <v>68</v>
      </c>
      <c r="H272" s="2" t="s">
        <v>692</v>
      </c>
    </row>
    <row r="273" spans="1:8" x14ac:dyDescent="0.3">
      <c r="A273" s="3" t="s">
        <v>62</v>
      </c>
      <c r="B273" s="4">
        <v>508447573289</v>
      </c>
      <c r="C273" s="4">
        <v>489350588530.09003</v>
      </c>
      <c r="D273" s="4">
        <v>461321361829.54999</v>
      </c>
      <c r="E273" s="4">
        <v>28029226700.540005</v>
      </c>
      <c r="F273" s="5">
        <f>C273/B273*100</f>
        <v>96.24406020164929</v>
      </c>
      <c r="G273" s="5">
        <f>D273/C273*100</f>
        <v>94.27215837530018</v>
      </c>
      <c r="H273" s="32">
        <f>C273/C300*100-100</f>
        <v>3.6057805140723218</v>
      </c>
    </row>
    <row r="274" spans="1:8" x14ac:dyDescent="0.3">
      <c r="A274" s="6" t="s">
        <v>69</v>
      </c>
      <c r="B274" s="7">
        <v>89071020859.069992</v>
      </c>
      <c r="C274" s="7">
        <v>87674090501.160019</v>
      </c>
      <c r="D274" s="7">
        <v>85963335799.250092</v>
      </c>
      <c r="E274" s="7">
        <v>1710754701.9100001</v>
      </c>
      <c r="F274" s="8">
        <f t="shared" ref="F274:G295" si="57">C274/B274*100</f>
        <v>98.431666837949209</v>
      </c>
      <c r="G274" s="8">
        <f t="shared" si="57"/>
        <v>98.048734019217122</v>
      </c>
      <c r="H274" s="32">
        <f t="shared" ref="H274:H297" si="58">C274/C301*100-100</f>
        <v>-1.333161261127529</v>
      </c>
    </row>
    <row r="275" spans="1:8" x14ac:dyDescent="0.3">
      <c r="A275" s="6" t="s">
        <v>70</v>
      </c>
      <c r="B275" s="7">
        <v>11148847466.629999</v>
      </c>
      <c r="C275" s="7">
        <v>10526974072.639994</v>
      </c>
      <c r="D275" s="7">
        <v>8449049779.1700048</v>
      </c>
      <c r="E275" s="7">
        <v>2077924293.4699991</v>
      </c>
      <c r="F275" s="8">
        <f t="shared" si="57"/>
        <v>94.422083575442599</v>
      </c>
      <c r="G275" s="8">
        <f t="shared" si="57"/>
        <v>80.26095363081977</v>
      </c>
      <c r="H275" s="32">
        <f t="shared" si="58"/>
        <v>-4.0259149393118321</v>
      </c>
    </row>
    <row r="276" spans="1:8" x14ac:dyDescent="0.3">
      <c r="A276" s="6" t="s">
        <v>71</v>
      </c>
      <c r="B276" s="7">
        <v>4752451380.9300003</v>
      </c>
      <c r="C276" s="7">
        <v>4678257477.9199991</v>
      </c>
      <c r="D276" s="7">
        <v>4658645987.8900023</v>
      </c>
      <c r="E276" s="7">
        <v>19611490.030000001</v>
      </c>
      <c r="F276" s="8">
        <f t="shared" si="57"/>
        <v>98.438828784073067</v>
      </c>
      <c r="G276" s="8">
        <f t="shared" si="57"/>
        <v>99.580794983547676</v>
      </c>
      <c r="H276" s="32">
        <f t="shared" si="58"/>
        <v>-2.0565080431603207</v>
      </c>
    </row>
    <row r="277" spans="1:8" x14ac:dyDescent="0.3">
      <c r="A277" s="6" t="s">
        <v>72</v>
      </c>
      <c r="B277" s="7">
        <v>234037242314</v>
      </c>
      <c r="C277" s="7">
        <v>232963931821.45996</v>
      </c>
      <c r="D277" s="7">
        <v>212253717028.67996</v>
      </c>
      <c r="E277" s="7">
        <v>20710214792.780003</v>
      </c>
      <c r="F277" s="8">
        <f t="shared" si="57"/>
        <v>99.541393291970167</v>
      </c>
      <c r="G277" s="8">
        <f t="shared" si="57"/>
        <v>91.110119652061854</v>
      </c>
      <c r="H277" s="32">
        <f t="shared" si="58"/>
        <v>5.5112959633718788</v>
      </c>
    </row>
    <row r="278" spans="1:8" x14ac:dyDescent="0.3">
      <c r="A278" s="6" t="s">
        <v>73</v>
      </c>
      <c r="B278" s="7">
        <v>4239456081.9899998</v>
      </c>
      <c r="C278" s="7">
        <v>4133445387.650001</v>
      </c>
      <c r="D278" s="7">
        <v>3714777729.5099998</v>
      </c>
      <c r="E278" s="7">
        <v>418667658.13999999</v>
      </c>
      <c r="F278" s="8">
        <f t="shared" ref="F278:G284" si="59">C278/B278*100</f>
        <v>97.499426995119691</v>
      </c>
      <c r="G278" s="8">
        <f t="shared" si="59"/>
        <v>89.871218345090369</v>
      </c>
      <c r="H278" s="32">
        <f t="shared" si="58"/>
        <v>4.6654711610023725</v>
      </c>
    </row>
    <row r="279" spans="1:8" x14ac:dyDescent="0.3">
      <c r="A279" s="6" t="s">
        <v>74</v>
      </c>
      <c r="B279" s="7">
        <v>6447232636</v>
      </c>
      <c r="C279" s="7">
        <v>5662469990.3600006</v>
      </c>
      <c r="D279" s="7">
        <v>4344337019.1100006</v>
      </c>
      <c r="E279" s="7">
        <v>1318132971.2500002</v>
      </c>
      <c r="F279" s="8">
        <f t="shared" si="59"/>
        <v>87.827914859810562</v>
      </c>
      <c r="G279" s="8">
        <f t="shared" si="59"/>
        <v>76.721590163055382</v>
      </c>
      <c r="H279" s="32">
        <f t="shared" si="58"/>
        <v>23.621587738711327</v>
      </c>
    </row>
    <row r="280" spans="1:8" x14ac:dyDescent="0.3">
      <c r="A280" s="6" t="s">
        <v>75</v>
      </c>
      <c r="B280" s="7">
        <v>1743923444</v>
      </c>
      <c r="C280" s="7">
        <v>1629037819.5200002</v>
      </c>
      <c r="D280" s="7">
        <v>1541136650.1300008</v>
      </c>
      <c r="E280" s="7">
        <v>87901169.390000001</v>
      </c>
      <c r="F280" s="8">
        <f t="shared" si="59"/>
        <v>93.412232350263665</v>
      </c>
      <c r="G280" s="8">
        <f t="shared" si="59"/>
        <v>94.604105052889466</v>
      </c>
      <c r="H280" s="32">
        <f t="shared" si="58"/>
        <v>-3.9691589865852706</v>
      </c>
    </row>
    <row r="281" spans="1:8" x14ac:dyDescent="0.3">
      <c r="A281" s="6" t="s">
        <v>76</v>
      </c>
      <c r="B281" s="7">
        <v>18200000000</v>
      </c>
      <c r="C281" s="7">
        <v>16491918738.459999</v>
      </c>
      <c r="D281" s="7">
        <v>16491918738.459999</v>
      </c>
      <c r="E281" s="7">
        <v>0</v>
      </c>
      <c r="F281" s="8">
        <f t="shared" si="59"/>
        <v>90.614938123406588</v>
      </c>
      <c r="G281" s="8">
        <f t="shared" si="59"/>
        <v>100</v>
      </c>
      <c r="H281" s="32">
        <f t="shared" si="58"/>
        <v>-1.7682936001281746</v>
      </c>
    </row>
    <row r="282" spans="1:8" x14ac:dyDescent="0.3">
      <c r="A282" s="6" t="s">
        <v>77</v>
      </c>
      <c r="B282" s="7">
        <v>88524275790</v>
      </c>
      <c r="C282" s="7">
        <v>81384955640.97998</v>
      </c>
      <c r="D282" s="7">
        <v>81125928786.349976</v>
      </c>
      <c r="E282" s="7">
        <v>259026854.63000003</v>
      </c>
      <c r="F282" s="8">
        <f t="shared" si="59"/>
        <v>91.935183783986957</v>
      </c>
      <c r="G282" s="8">
        <f t="shared" si="59"/>
        <v>99.681726367496381</v>
      </c>
      <c r="H282" s="32">
        <f t="shared" si="58"/>
        <v>10.355785564805473</v>
      </c>
    </row>
    <row r="283" spans="1:8" x14ac:dyDescent="0.3">
      <c r="A283" s="6" t="s">
        <v>78</v>
      </c>
      <c r="B283" s="7">
        <v>46571486698</v>
      </c>
      <c r="C283" s="7">
        <v>42661994136</v>
      </c>
      <c r="D283" s="7">
        <v>42022276282.709991</v>
      </c>
      <c r="E283" s="7">
        <v>639717853.28999984</v>
      </c>
      <c r="F283" s="8">
        <f t="shared" si="59"/>
        <v>91.605394546771265</v>
      </c>
      <c r="G283" s="8">
        <f t="shared" si="59"/>
        <v>98.500497067130325</v>
      </c>
      <c r="H283" s="32">
        <f t="shared" si="58"/>
        <v>-5.5253531040143145</v>
      </c>
    </row>
    <row r="284" spans="1:8" x14ac:dyDescent="0.3">
      <c r="A284" s="6" t="s">
        <v>79</v>
      </c>
      <c r="B284" s="7">
        <v>1074305000</v>
      </c>
      <c r="C284" s="7">
        <v>298680848.74000001</v>
      </c>
      <c r="D284" s="7">
        <v>298680848.74000001</v>
      </c>
      <c r="E284" s="7">
        <v>0</v>
      </c>
      <c r="F284" s="8">
        <f t="shared" si="59"/>
        <v>27.802239470169088</v>
      </c>
      <c r="G284" s="8">
        <f t="shared" si="59"/>
        <v>100</v>
      </c>
      <c r="H284" s="32">
        <f t="shared" si="58"/>
        <v>60.694041738173468</v>
      </c>
    </row>
    <row r="285" spans="1:8" x14ac:dyDescent="0.3">
      <c r="A285" s="6" t="s">
        <v>80</v>
      </c>
      <c r="B285" s="7">
        <v>2637331618.3800001</v>
      </c>
      <c r="C285" s="7">
        <v>1244832095.1999996</v>
      </c>
      <c r="D285" s="7">
        <v>457557179.55000001</v>
      </c>
      <c r="E285" s="7">
        <v>787274915.64999998</v>
      </c>
      <c r="F285" s="8">
        <f t="shared" si="57"/>
        <v>47.200438751219558</v>
      </c>
      <c r="G285" s="8">
        <f t="shared" si="57"/>
        <v>36.756537794479591</v>
      </c>
      <c r="H285" s="32">
        <f t="shared" si="58"/>
        <v>52.709058937548036</v>
      </c>
    </row>
    <row r="286" spans="1:8" x14ac:dyDescent="0.3">
      <c r="A286" s="3" t="s">
        <v>63</v>
      </c>
      <c r="B286" s="4">
        <v>46829656350</v>
      </c>
      <c r="C286" s="4">
        <v>45653027502.720001</v>
      </c>
      <c r="D286" s="4">
        <v>32203083775.680004</v>
      </c>
      <c r="E286" s="4">
        <v>13449943727.039999</v>
      </c>
      <c r="F286" s="5">
        <f t="shared" si="57"/>
        <v>97.487427969818967</v>
      </c>
      <c r="G286" s="5">
        <f t="shared" si="57"/>
        <v>70.538769359296822</v>
      </c>
      <c r="H286" s="32">
        <f t="shared" si="58"/>
        <v>-5.8741267464955058</v>
      </c>
    </row>
    <row r="287" spans="1:8" x14ac:dyDescent="0.3">
      <c r="A287" s="6" t="s">
        <v>81</v>
      </c>
      <c r="B287" s="7">
        <v>5030763220.000001</v>
      </c>
      <c r="C287" s="7">
        <v>5034170427.6699972</v>
      </c>
      <c r="D287" s="7">
        <v>2636007867.1800008</v>
      </c>
      <c r="E287" s="7">
        <v>2398162560.4899979</v>
      </c>
      <c r="F287" s="8">
        <f t="shared" si="57"/>
        <v>100.06772745050792</v>
      </c>
      <c r="G287" s="8">
        <f t="shared" si="57"/>
        <v>52.362308846187474</v>
      </c>
      <c r="H287" s="32">
        <f t="shared" si="58"/>
        <v>-11.58860472551676</v>
      </c>
    </row>
    <row r="288" spans="1:8" x14ac:dyDescent="0.3">
      <c r="A288" s="6" t="s">
        <v>82</v>
      </c>
      <c r="B288" s="7">
        <v>16502166624</v>
      </c>
      <c r="C288" s="7">
        <v>16319738628.140001</v>
      </c>
      <c r="D288" s="7">
        <v>12488480457.580002</v>
      </c>
      <c r="E288" s="7">
        <v>3831258170.5599995</v>
      </c>
      <c r="F288" s="8">
        <f t="shared" si="57"/>
        <v>98.894520943724544</v>
      </c>
      <c r="G288" s="8">
        <f t="shared" si="57"/>
        <v>76.523777384805726</v>
      </c>
      <c r="H288" s="32">
        <f t="shared" si="58"/>
        <v>0.63569470809130735</v>
      </c>
    </row>
    <row r="289" spans="1:12" x14ac:dyDescent="0.3">
      <c r="A289" s="6" t="s">
        <v>83</v>
      </c>
      <c r="B289" s="7">
        <v>9210656487</v>
      </c>
      <c r="C289" s="7">
        <v>9004204904.7399979</v>
      </c>
      <c r="D289" s="7">
        <v>5701298826.6400013</v>
      </c>
      <c r="E289" s="7">
        <v>3302906078.0999999</v>
      </c>
      <c r="F289" s="8">
        <f t="shared" si="57"/>
        <v>97.758557356347069</v>
      </c>
      <c r="G289" s="8">
        <f t="shared" si="57"/>
        <v>63.318181749048385</v>
      </c>
      <c r="H289" s="32">
        <f t="shared" si="58"/>
        <v>11.687504494819308</v>
      </c>
    </row>
    <row r="290" spans="1:12" x14ac:dyDescent="0.3">
      <c r="A290" s="6" t="s">
        <v>84</v>
      </c>
      <c r="B290" s="7">
        <v>118976828</v>
      </c>
      <c r="C290" s="7">
        <v>118965288.22999999</v>
      </c>
      <c r="D290" s="7">
        <v>109254172.56</v>
      </c>
      <c r="E290" s="7">
        <v>9711115.6699999962</v>
      </c>
      <c r="F290" s="8">
        <f>C290/B290*100</f>
        <v>99.990300825636396</v>
      </c>
      <c r="G290" s="8">
        <f>D290/C290*100</f>
        <v>91.837017490996928</v>
      </c>
      <c r="H290" s="32">
        <f t="shared" si="58"/>
        <v>121.42330388501787</v>
      </c>
    </row>
    <row r="291" spans="1:12" x14ac:dyDescent="0.3">
      <c r="A291" s="6" t="s">
        <v>85</v>
      </c>
      <c r="B291" s="7">
        <v>955738632</v>
      </c>
      <c r="C291" s="7">
        <v>955066631.91999996</v>
      </c>
      <c r="D291" s="7">
        <v>712587554.06999993</v>
      </c>
      <c r="E291" s="7">
        <v>242479077.84999999</v>
      </c>
      <c r="F291" s="8">
        <f t="shared" si="57"/>
        <v>99.929687881445801</v>
      </c>
      <c r="G291" s="8">
        <f t="shared" si="57"/>
        <v>74.61129205587082</v>
      </c>
      <c r="H291" s="32">
        <f t="shared" si="58"/>
        <v>9.8799900273164383</v>
      </c>
    </row>
    <row r="292" spans="1:12" x14ac:dyDescent="0.3">
      <c r="A292" s="6" t="s">
        <v>86</v>
      </c>
      <c r="B292" s="7">
        <v>7055947729</v>
      </c>
      <c r="C292" s="7">
        <v>6265920993.2200012</v>
      </c>
      <c r="D292" s="7">
        <v>3314710384.4200001</v>
      </c>
      <c r="E292" s="7">
        <v>2951210608.8000007</v>
      </c>
      <c r="F292" s="8">
        <f t="shared" si="57"/>
        <v>88.803393022131061</v>
      </c>
      <c r="G292" s="8">
        <f t="shared" si="57"/>
        <v>52.900609311969639</v>
      </c>
      <c r="H292" s="32">
        <f t="shared" si="58"/>
        <v>-48.71126163145977</v>
      </c>
    </row>
    <row r="293" spans="1:12" x14ac:dyDescent="0.3">
      <c r="A293" s="6" t="s">
        <v>87</v>
      </c>
      <c r="B293" s="7">
        <v>7955406830</v>
      </c>
      <c r="C293" s="7">
        <v>7954960628.8000002</v>
      </c>
      <c r="D293" s="7">
        <v>7240744513.2299995</v>
      </c>
      <c r="E293" s="7">
        <v>714216115.56999993</v>
      </c>
      <c r="F293" s="8">
        <f t="shared" si="57"/>
        <v>99.994391220844705</v>
      </c>
      <c r="G293" s="8">
        <f t="shared" si="57"/>
        <v>91.0217517232673</v>
      </c>
      <c r="H293" s="32">
        <f t="shared" si="58"/>
        <v>47.598635099636169</v>
      </c>
    </row>
    <row r="294" spans="1:12" x14ac:dyDescent="0.3">
      <c r="A294" s="3" t="s">
        <v>64</v>
      </c>
      <c r="B294" s="4">
        <v>248403803109</v>
      </c>
      <c r="C294" s="4">
        <v>214333650897.56</v>
      </c>
      <c r="D294" s="4">
        <v>213792455039.29001</v>
      </c>
      <c r="E294" s="4">
        <v>541195858.26999998</v>
      </c>
      <c r="F294" s="8">
        <f t="shared" si="57"/>
        <v>86.284367716991056</v>
      </c>
      <c r="G294" s="8">
        <f t="shared" si="57"/>
        <v>99.747498418468766</v>
      </c>
      <c r="H294" s="32">
        <f t="shared" si="58"/>
        <v>15.149382801271912</v>
      </c>
    </row>
    <row r="295" spans="1:12" x14ac:dyDescent="0.3">
      <c r="A295" s="6" t="s">
        <v>88</v>
      </c>
      <c r="B295" s="7">
        <v>248403803109</v>
      </c>
      <c r="C295" s="7">
        <v>214333650897.56</v>
      </c>
      <c r="D295" s="7">
        <v>213792455039.29001</v>
      </c>
      <c r="E295" s="7">
        <v>541195858.26999998</v>
      </c>
      <c r="F295" s="8">
        <f t="shared" si="57"/>
        <v>86.284367716991056</v>
      </c>
      <c r="G295" s="8">
        <f t="shared" si="57"/>
        <v>99.747498418468766</v>
      </c>
      <c r="H295" s="32">
        <f t="shared" si="58"/>
        <v>15.149382801271912</v>
      </c>
    </row>
    <row r="296" spans="1:12" x14ac:dyDescent="0.3">
      <c r="A296" s="9" t="s">
        <v>693</v>
      </c>
      <c r="B296" s="10">
        <f>B273+B286</f>
        <v>555277229639</v>
      </c>
      <c r="C296" s="10">
        <f>C273+C286</f>
        <v>535003616032.81006</v>
      </c>
      <c r="D296" s="10">
        <f>D273+D286</f>
        <v>493524445605.22998</v>
      </c>
      <c r="E296" s="10">
        <f>E273+E286</f>
        <v>41479170427.580002</v>
      </c>
      <c r="F296" s="11">
        <f>C296/B296*100</f>
        <v>96.34892040875323</v>
      </c>
      <c r="G296" s="11">
        <f>D296/C296*100</f>
        <v>92.246936434718179</v>
      </c>
      <c r="H296" s="32">
        <f t="shared" si="58"/>
        <v>2.7229538624693532</v>
      </c>
      <c r="I296" s="10">
        <v>92860809916.019882</v>
      </c>
      <c r="J296" s="10">
        <v>-24074776565.600029</v>
      </c>
      <c r="K296" s="10">
        <f>I296+J296</f>
        <v>68786033350.419861</v>
      </c>
      <c r="L296" s="10">
        <v>36918030221.570198</v>
      </c>
    </row>
    <row r="297" spans="1:12" x14ac:dyDescent="0.3">
      <c r="A297" s="9" t="s">
        <v>26</v>
      </c>
      <c r="B297" s="10">
        <v>803681032748</v>
      </c>
      <c r="C297" s="10">
        <v>749337266930.37</v>
      </c>
      <c r="D297" s="10">
        <v>707316900644.52002</v>
      </c>
      <c r="E297" s="10">
        <v>42020366285.849998</v>
      </c>
      <c r="F297" s="11">
        <f>C297/B297*100</f>
        <v>93.23814254620217</v>
      </c>
      <c r="G297" s="11">
        <f>D297/C297*100</f>
        <v>94.392329310140326</v>
      </c>
      <c r="H297" s="32">
        <f t="shared" si="58"/>
        <v>5.9947179367511012</v>
      </c>
    </row>
    <row r="298" spans="1:12" x14ac:dyDescent="0.3">
      <c r="B298" s="194">
        <v>2011</v>
      </c>
      <c r="C298" s="194"/>
      <c r="D298" s="194"/>
      <c r="E298" s="194"/>
    </row>
    <row r="299" spans="1:12" ht="57.6" x14ac:dyDescent="0.3">
      <c r="B299" s="1" t="s">
        <v>0</v>
      </c>
      <c r="C299" s="1" t="s">
        <v>65</v>
      </c>
      <c r="D299" s="1" t="s">
        <v>66</v>
      </c>
      <c r="E299" s="1" t="s">
        <v>3</v>
      </c>
      <c r="F299" s="2" t="s">
        <v>67</v>
      </c>
      <c r="G299" s="2" t="s">
        <v>68</v>
      </c>
      <c r="H299" s="2" t="s">
        <v>692</v>
      </c>
    </row>
    <row r="300" spans="1:12" x14ac:dyDescent="0.3">
      <c r="A300" s="3" t="s">
        <v>62</v>
      </c>
      <c r="B300" s="4">
        <v>490490407782.86005</v>
      </c>
      <c r="C300" s="4">
        <v>472319774149.69012</v>
      </c>
      <c r="D300" s="4">
        <v>440523983098.1001</v>
      </c>
      <c r="E300" s="4">
        <v>31795791051.59</v>
      </c>
      <c r="F300" s="5">
        <f>C300/B300*100</f>
        <v>96.295415089704662</v>
      </c>
      <c r="G300" s="5">
        <f>D300/C300*100</f>
        <v>93.268164325994718</v>
      </c>
      <c r="H300" s="32">
        <f>C300/C327*100-100</f>
        <v>-0.49348941112135947</v>
      </c>
    </row>
    <row r="301" spans="1:12" x14ac:dyDescent="0.3">
      <c r="A301" s="6" t="s">
        <v>69</v>
      </c>
      <c r="B301" s="7">
        <v>91088213162.580017</v>
      </c>
      <c r="C301" s="7">
        <v>88858720540.54007</v>
      </c>
      <c r="D301" s="7">
        <v>86965127179.190033</v>
      </c>
      <c r="E301" s="7">
        <v>1893593361.3499987</v>
      </c>
      <c r="F301" s="8">
        <f t="shared" ref="F301:G322" si="60">C301/B301*100</f>
        <v>97.552380769550723</v>
      </c>
      <c r="G301" s="8">
        <f t="shared" si="60"/>
        <v>97.868984214682541</v>
      </c>
      <c r="H301" s="32">
        <f t="shared" ref="H301:H324" si="61">C301/C328*100-100</f>
        <v>4.302640744114683E-3</v>
      </c>
    </row>
    <row r="302" spans="1:12" x14ac:dyDescent="0.3">
      <c r="A302" s="6" t="s">
        <v>70</v>
      </c>
      <c r="B302" s="7">
        <v>11587263701.729986</v>
      </c>
      <c r="C302" s="7">
        <v>10968558925.029997</v>
      </c>
      <c r="D302" s="7">
        <v>8700360243.2899971</v>
      </c>
      <c r="E302" s="7">
        <v>2268198681.7399993</v>
      </c>
      <c r="F302" s="8">
        <f t="shared" si="60"/>
        <v>94.660475565015261</v>
      </c>
      <c r="G302" s="8">
        <f t="shared" si="60"/>
        <v>79.320905350984418</v>
      </c>
      <c r="H302" s="32">
        <f t="shared" si="61"/>
        <v>11.929733403506674</v>
      </c>
    </row>
    <row r="303" spans="1:12" x14ac:dyDescent="0.3">
      <c r="A303" s="6" t="s">
        <v>71</v>
      </c>
      <c r="B303" s="7">
        <v>4852384725</v>
      </c>
      <c r="C303" s="7">
        <v>4776486302.9200001</v>
      </c>
      <c r="D303" s="7">
        <v>4739651486.4100008</v>
      </c>
      <c r="E303" s="7">
        <v>36834816.510000005</v>
      </c>
      <c r="F303" s="8">
        <f t="shared" si="60"/>
        <v>98.435853165373246</v>
      </c>
      <c r="G303" s="8">
        <f t="shared" si="60"/>
        <v>99.228830270329027</v>
      </c>
      <c r="H303" s="32">
        <f t="shared" si="61"/>
        <v>1.3055264922439846</v>
      </c>
    </row>
    <row r="304" spans="1:12" x14ac:dyDescent="0.3">
      <c r="A304" s="6" t="s">
        <v>72</v>
      </c>
      <c r="B304" s="7">
        <v>224067621448.85001</v>
      </c>
      <c r="C304" s="7">
        <v>220795252010.10999</v>
      </c>
      <c r="D304" s="7">
        <v>197317530096.81003</v>
      </c>
      <c r="E304" s="7">
        <v>23477721913.299999</v>
      </c>
      <c r="F304" s="8">
        <f t="shared" si="60"/>
        <v>98.539561665545222</v>
      </c>
      <c r="G304" s="8">
        <f t="shared" si="60"/>
        <v>89.366745118131007</v>
      </c>
      <c r="H304" s="32">
        <f t="shared" si="61"/>
        <v>-0.83783026321205512</v>
      </c>
    </row>
    <row r="305" spans="1:8" x14ac:dyDescent="0.3">
      <c r="A305" s="6" t="s">
        <v>73</v>
      </c>
      <c r="B305" s="7">
        <v>4081685884</v>
      </c>
      <c r="C305" s="7">
        <v>3949196752.0899997</v>
      </c>
      <c r="D305" s="7">
        <v>3552446041.3199992</v>
      </c>
      <c r="E305" s="7">
        <v>396750710.76999998</v>
      </c>
      <c r="F305" s="8">
        <f t="shared" ref="F305:F311" si="62">C305/B305*100</f>
        <v>96.754058600409437</v>
      </c>
      <c r="G305" s="8">
        <f t="shared" ref="G305:G311" si="63">D305/C305*100</f>
        <v>89.95363524088711</v>
      </c>
      <c r="H305" s="32">
        <f t="shared" si="61"/>
        <v>-13.441898893608467</v>
      </c>
    </row>
    <row r="306" spans="1:8" x14ac:dyDescent="0.3">
      <c r="A306" s="6" t="s">
        <v>74</v>
      </c>
      <c r="B306" s="7">
        <v>4874418730.5</v>
      </c>
      <c r="C306" s="7">
        <v>4580486381.0100002</v>
      </c>
      <c r="D306" s="7">
        <v>3091364629.5999999</v>
      </c>
      <c r="E306" s="7">
        <v>1489121751.4099998</v>
      </c>
      <c r="F306" s="8">
        <f t="shared" si="62"/>
        <v>93.969899474355387</v>
      </c>
      <c r="G306" s="8">
        <f t="shared" si="63"/>
        <v>67.489877110350719</v>
      </c>
      <c r="H306" s="32">
        <f t="shared" si="61"/>
        <v>-2.6527565558404973</v>
      </c>
    </row>
    <row r="307" spans="1:8" x14ac:dyDescent="0.3">
      <c r="A307" s="6" t="s">
        <v>75</v>
      </c>
      <c r="B307" s="7">
        <v>1741810067</v>
      </c>
      <c r="C307" s="7">
        <v>1696369418.75</v>
      </c>
      <c r="D307" s="7">
        <v>1572645179.7799997</v>
      </c>
      <c r="E307" s="7">
        <v>123724238.97</v>
      </c>
      <c r="F307" s="8">
        <f t="shared" si="62"/>
        <v>97.391182361905592</v>
      </c>
      <c r="G307" s="8">
        <f t="shared" si="63"/>
        <v>92.706527387108366</v>
      </c>
      <c r="H307" s="32">
        <f t="shared" si="61"/>
        <v>1.7751250941156371</v>
      </c>
    </row>
    <row r="308" spans="1:8" x14ac:dyDescent="0.3">
      <c r="A308" s="6" t="s">
        <v>76</v>
      </c>
      <c r="B308" s="7">
        <v>17700000000</v>
      </c>
      <c r="C308" s="7">
        <v>16788793906.65</v>
      </c>
      <c r="D308" s="7">
        <v>16788793906.65</v>
      </c>
      <c r="E308" s="7">
        <v>0</v>
      </c>
      <c r="F308" s="8">
        <f t="shared" si="62"/>
        <v>94.851942975423725</v>
      </c>
      <c r="G308" s="8">
        <f t="shared" si="63"/>
        <v>100</v>
      </c>
      <c r="H308" s="32">
        <f t="shared" si="61"/>
        <v>8.8097884198543994</v>
      </c>
    </row>
    <row r="309" spans="1:8" x14ac:dyDescent="0.3">
      <c r="A309" s="6" t="s">
        <v>77</v>
      </c>
      <c r="B309" s="7">
        <v>79586393694</v>
      </c>
      <c r="C309" s="7">
        <v>73747792401.140015</v>
      </c>
      <c r="D309" s="7">
        <v>73313770389.339996</v>
      </c>
      <c r="E309" s="7">
        <v>434022011.80000001</v>
      </c>
      <c r="F309" s="8">
        <f t="shared" si="62"/>
        <v>92.663819753777645</v>
      </c>
      <c r="G309" s="8">
        <f t="shared" si="63"/>
        <v>99.411477960670041</v>
      </c>
      <c r="H309" s="32">
        <f t="shared" si="61"/>
        <v>6.077166059751022</v>
      </c>
    </row>
    <row r="310" spans="1:8" x14ac:dyDescent="0.3">
      <c r="A310" s="6" t="s">
        <v>78</v>
      </c>
      <c r="B310" s="7">
        <v>48281998010</v>
      </c>
      <c r="C310" s="7">
        <v>45157082389.48999</v>
      </c>
      <c r="D310" s="7">
        <v>43975764033.470001</v>
      </c>
      <c r="E310" s="7">
        <v>1181318356.0199997</v>
      </c>
      <c r="F310" s="8">
        <f>C310/B310*100</f>
        <v>93.527783129723034</v>
      </c>
      <c r="G310" s="8">
        <f>D310/C310*100</f>
        <v>97.383979890837821</v>
      </c>
      <c r="H310" s="32">
        <f t="shared" si="61"/>
        <v>-11.636688776166096</v>
      </c>
    </row>
    <row r="311" spans="1:8" x14ac:dyDescent="0.3">
      <c r="A311" s="6" t="s">
        <v>79</v>
      </c>
      <c r="B311" s="7">
        <v>909874274</v>
      </c>
      <c r="C311" s="7">
        <v>185869274</v>
      </c>
      <c r="D311" s="7">
        <v>185869274</v>
      </c>
      <c r="E311" s="7">
        <v>0</v>
      </c>
      <c r="F311" s="8">
        <f t="shared" si="62"/>
        <v>20.428017288902929</v>
      </c>
      <c r="G311" s="8">
        <f t="shared" si="63"/>
        <v>100</v>
      </c>
      <c r="H311" s="32">
        <f t="shared" si="61"/>
        <v>0</v>
      </c>
    </row>
    <row r="312" spans="1:8" x14ac:dyDescent="0.3">
      <c r="A312" s="6" t="s">
        <v>80</v>
      </c>
      <c r="B312" s="7">
        <v>1718744085.2</v>
      </c>
      <c r="C312" s="7">
        <v>815165847.95999992</v>
      </c>
      <c r="D312" s="7">
        <v>320660638.23999995</v>
      </c>
      <c r="E312" s="7">
        <v>494505209.72000003</v>
      </c>
      <c r="F312" s="8">
        <f t="shared" si="60"/>
        <v>47.427994369804274</v>
      </c>
      <c r="G312" s="8">
        <f t="shared" si="60"/>
        <v>39.336858756101215</v>
      </c>
      <c r="H312" s="32">
        <f t="shared" si="61"/>
        <v>-43.993715376986152</v>
      </c>
    </row>
    <row r="313" spans="1:8" x14ac:dyDescent="0.3">
      <c r="A313" s="3" t="s">
        <v>63</v>
      </c>
      <c r="B313" s="4">
        <v>48813017432.139999</v>
      </c>
      <c r="C313" s="4">
        <v>48502102476.930008</v>
      </c>
      <c r="D313" s="4">
        <v>30433159790.800003</v>
      </c>
      <c r="E313" s="4">
        <v>18068942686.130001</v>
      </c>
      <c r="F313" s="5">
        <f t="shared" si="60"/>
        <v>99.363049097216276</v>
      </c>
      <c r="G313" s="5">
        <f t="shared" si="60"/>
        <v>62.7460630294852</v>
      </c>
      <c r="H313" s="32">
        <f t="shared" si="61"/>
        <v>-7.2302820275200474</v>
      </c>
    </row>
    <row r="314" spans="1:8" x14ac:dyDescent="0.3">
      <c r="A314" s="6" t="s">
        <v>81</v>
      </c>
      <c r="B314" s="7">
        <v>5696324738.3600016</v>
      </c>
      <c r="C314" s="7">
        <v>5694028933.7600002</v>
      </c>
      <c r="D314" s="7">
        <v>2453289096.3999977</v>
      </c>
      <c r="E314" s="7">
        <v>3240739837.3600016</v>
      </c>
      <c r="F314" s="8">
        <f t="shared" si="60"/>
        <v>99.959696739468853</v>
      </c>
      <c r="G314" s="8">
        <f t="shared" si="60"/>
        <v>43.085293821645379</v>
      </c>
      <c r="H314" s="32">
        <f t="shared" si="61"/>
        <v>-22.273954340021021</v>
      </c>
    </row>
    <row r="315" spans="1:8" x14ac:dyDescent="0.3">
      <c r="A315" s="6" t="s">
        <v>82</v>
      </c>
      <c r="B315" s="7">
        <v>16294173368.82</v>
      </c>
      <c r="C315" s="7">
        <v>16216650240.730003</v>
      </c>
      <c r="D315" s="7">
        <v>11900752124.370003</v>
      </c>
      <c r="E315" s="7">
        <v>4315898116.3599997</v>
      </c>
      <c r="F315" s="8">
        <f t="shared" si="60"/>
        <v>99.524227916720577</v>
      </c>
      <c r="G315" s="8">
        <f t="shared" si="60"/>
        <v>73.386007268504073</v>
      </c>
      <c r="H315" s="32">
        <f t="shared" si="61"/>
        <v>-20.724328428317207</v>
      </c>
    </row>
    <row r="316" spans="1:8" x14ac:dyDescent="0.3">
      <c r="A316" s="6" t="s">
        <v>83</v>
      </c>
      <c r="B316" s="7">
        <v>8276579015.1400003</v>
      </c>
      <c r="C316" s="7">
        <v>8061962656.8500004</v>
      </c>
      <c r="D316" s="7">
        <v>5764109760.9700012</v>
      </c>
      <c r="E316" s="7">
        <v>2297852895.8799996</v>
      </c>
      <c r="F316" s="8">
        <f t="shared" si="60"/>
        <v>97.406943643050937</v>
      </c>
      <c r="G316" s="8">
        <f t="shared" si="60"/>
        <v>71.497599360280034</v>
      </c>
      <c r="H316" s="32">
        <f t="shared" si="61"/>
        <v>-30.673774711497543</v>
      </c>
    </row>
    <row r="317" spans="1:8" x14ac:dyDescent="0.3">
      <c r="A317" s="6" t="s">
        <v>84</v>
      </c>
      <c r="B317" s="7">
        <v>53950073</v>
      </c>
      <c r="C317" s="7">
        <v>53727537.32</v>
      </c>
      <c r="D317" s="7">
        <v>42777592.829999998</v>
      </c>
      <c r="E317" s="7">
        <v>10949944.489999998</v>
      </c>
      <c r="F317" s="8">
        <f>C317/B317*100</f>
        <v>99.58751551642942</v>
      </c>
      <c r="G317" s="8">
        <f>D317/C317*100</f>
        <v>79.619493026858123</v>
      </c>
      <c r="H317" s="32">
        <f t="shared" si="61"/>
        <v>3.3040562390694674</v>
      </c>
    </row>
    <row r="318" spans="1:8" x14ac:dyDescent="0.3">
      <c r="A318" s="6" t="s">
        <v>85</v>
      </c>
      <c r="B318" s="7">
        <v>869191128</v>
      </c>
      <c r="C318" s="7">
        <v>869190679.47000003</v>
      </c>
      <c r="D318" s="7">
        <v>627927020.06999993</v>
      </c>
      <c r="E318" s="7">
        <v>241263659.40000001</v>
      </c>
      <c r="F318" s="8">
        <f t="shared" si="60"/>
        <v>99.999948396850186</v>
      </c>
      <c r="G318" s="8">
        <f t="shared" si="60"/>
        <v>72.242723593502674</v>
      </c>
      <c r="H318" s="32">
        <f t="shared" si="61"/>
        <v>12.868022146692425</v>
      </c>
    </row>
    <row r="319" spans="1:8" x14ac:dyDescent="0.3">
      <c r="A319" s="6" t="s">
        <v>86</v>
      </c>
      <c r="B319" s="7">
        <v>12232763346</v>
      </c>
      <c r="C319" s="7">
        <v>12216952868.280001</v>
      </c>
      <c r="D319" s="7">
        <v>4423525018.8000002</v>
      </c>
      <c r="E319" s="7">
        <v>7793427849.4800005</v>
      </c>
      <c r="F319" s="8">
        <f t="shared" si="60"/>
        <v>99.870753015710306</v>
      </c>
      <c r="G319" s="8">
        <f t="shared" si="60"/>
        <v>36.208087781734882</v>
      </c>
      <c r="H319" s="32">
        <f t="shared" si="61"/>
        <v>81.849536990765415</v>
      </c>
    </row>
    <row r="320" spans="1:8" x14ac:dyDescent="0.3">
      <c r="A320" s="6" t="s">
        <v>87</v>
      </c>
      <c r="B320" s="7">
        <v>5390035762.8199997</v>
      </c>
      <c r="C320" s="7">
        <v>5389589560.5200005</v>
      </c>
      <c r="D320" s="7">
        <v>5220779177.3599997</v>
      </c>
      <c r="E320" s="7">
        <v>168810383.16</v>
      </c>
      <c r="F320" s="8">
        <f t="shared" si="60"/>
        <v>99.991721719119624</v>
      </c>
      <c r="G320" s="8">
        <f t="shared" si="60"/>
        <v>96.86784343660274</v>
      </c>
      <c r="H320" s="32">
        <f t="shared" si="61"/>
        <v>1.0957335706069102</v>
      </c>
    </row>
    <row r="321" spans="1:12" x14ac:dyDescent="0.3">
      <c r="A321" s="3" t="s">
        <v>64</v>
      </c>
      <c r="B321" s="4">
        <v>197215770002</v>
      </c>
      <c r="C321" s="4">
        <v>186135301539.09998</v>
      </c>
      <c r="D321" s="4">
        <v>186011977055.15997</v>
      </c>
      <c r="E321" s="4">
        <v>123324483.94</v>
      </c>
      <c r="F321" s="8">
        <f t="shared" si="60"/>
        <v>94.381550490213002</v>
      </c>
      <c r="G321" s="8">
        <f t="shared" si="60"/>
        <v>99.933744709939347</v>
      </c>
      <c r="H321" s="32">
        <f t="shared" si="61"/>
        <v>-1.2206752903794325</v>
      </c>
    </row>
    <row r="322" spans="1:12" x14ac:dyDescent="0.3">
      <c r="A322" s="6" t="s">
        <v>88</v>
      </c>
      <c r="B322" s="7">
        <v>197215770002</v>
      </c>
      <c r="C322" s="7">
        <v>186135301539.09998</v>
      </c>
      <c r="D322" s="7">
        <v>186011977055.15997</v>
      </c>
      <c r="E322" s="7">
        <v>123324483.94</v>
      </c>
      <c r="F322" s="8">
        <f t="shared" si="60"/>
        <v>94.381550490213002</v>
      </c>
      <c r="G322" s="8">
        <f t="shared" si="60"/>
        <v>99.933744709939347</v>
      </c>
      <c r="H322" s="32">
        <f t="shared" si="61"/>
        <v>-1.2206752903794325</v>
      </c>
    </row>
    <row r="323" spans="1:12" x14ac:dyDescent="0.3">
      <c r="A323" s="9" t="s">
        <v>693</v>
      </c>
      <c r="B323" s="10">
        <f>B300+B313</f>
        <v>539303425215.00006</v>
      </c>
      <c r="C323" s="10">
        <f>C300+C313</f>
        <v>520821876626.62012</v>
      </c>
      <c r="D323" s="10">
        <f>D300+D313</f>
        <v>470957142888.90009</v>
      </c>
      <c r="E323" s="10">
        <f>E300+E313</f>
        <v>49864733737.720001</v>
      </c>
      <c r="F323" s="11">
        <f>C323/B323*100</f>
        <v>96.573070423016134</v>
      </c>
      <c r="G323" s="11">
        <f>D323/C323*100</f>
        <v>90.425760518990586</v>
      </c>
      <c r="H323" s="32">
        <f t="shared" si="61"/>
        <v>-1.1618990151153525</v>
      </c>
      <c r="I323" s="10">
        <v>108203503744.36023</v>
      </c>
      <c r="J323" s="10">
        <v>-16686306454.759983</v>
      </c>
      <c r="K323" s="10">
        <f>I323+J323</f>
        <v>91517197289.60025</v>
      </c>
      <c r="L323" s="10">
        <v>48418087406.71022</v>
      </c>
    </row>
    <row r="324" spans="1:12" x14ac:dyDescent="0.3">
      <c r="A324" s="9" t="s">
        <v>26</v>
      </c>
      <c r="B324" s="10">
        <v>736519195217</v>
      </c>
      <c r="C324" s="10">
        <v>706957178165.72009</v>
      </c>
      <c r="D324" s="10">
        <v>656969119944.06006</v>
      </c>
      <c r="E324" s="10">
        <v>49988058221.660011</v>
      </c>
      <c r="F324" s="12">
        <f>C324/B324*100</f>
        <v>95.986253006947081</v>
      </c>
      <c r="G324" s="12">
        <f>D324/C324*100</f>
        <v>92.929125021212784</v>
      </c>
      <c r="H324" s="32">
        <f t="shared" si="61"/>
        <v>-1.1773810487193686</v>
      </c>
    </row>
    <row r="325" spans="1:12" x14ac:dyDescent="0.3">
      <c r="B325" s="194">
        <v>2010</v>
      </c>
      <c r="C325" s="194"/>
      <c r="D325" s="194"/>
      <c r="E325" s="194"/>
    </row>
    <row r="326" spans="1:12" ht="43.2" x14ac:dyDescent="0.3">
      <c r="B326" s="156" t="s">
        <v>0</v>
      </c>
      <c r="C326" s="156" t="s">
        <v>65</v>
      </c>
      <c r="D326" s="156" t="s">
        <v>66</v>
      </c>
      <c r="E326" s="1" t="s">
        <v>3</v>
      </c>
      <c r="F326" s="2" t="s">
        <v>4</v>
      </c>
      <c r="G326" s="2" t="s">
        <v>5</v>
      </c>
      <c r="H326" s="2" t="s">
        <v>692</v>
      </c>
    </row>
    <row r="327" spans="1:12" x14ac:dyDescent="0.3">
      <c r="A327" s="3" t="s">
        <v>62</v>
      </c>
      <c r="B327" s="55">
        <v>491815839284.84009</v>
      </c>
      <c r="C327" s="55">
        <v>474662181755.24994</v>
      </c>
      <c r="D327" s="55">
        <v>430121083614.1601</v>
      </c>
      <c r="E327" s="4">
        <f>C327-D327</f>
        <v>44541098141.089844</v>
      </c>
      <c r="F327" s="5">
        <f>C327/B327*100</f>
        <v>96.51217871418423</v>
      </c>
      <c r="G327" s="5">
        <f>D327/C327*100</f>
        <v>90.616253020962901</v>
      </c>
      <c r="H327" s="32">
        <f>C327/C354*100-100</f>
        <v>-1.4361281762985811</v>
      </c>
    </row>
    <row r="328" spans="1:12" x14ac:dyDescent="0.3">
      <c r="A328" s="6" t="s">
        <v>69</v>
      </c>
      <c r="B328" s="56">
        <v>92313998980.64003</v>
      </c>
      <c r="C328" s="56">
        <v>88854897433.519958</v>
      </c>
      <c r="D328" s="56">
        <v>85785405420.830063</v>
      </c>
      <c r="E328" s="7">
        <f t="shared" ref="E328:E351" si="64">C328-D328</f>
        <v>3069492012.6898956</v>
      </c>
      <c r="F328" s="8">
        <f t="shared" ref="F328:F343" si="65">C328/B328*100</f>
        <v>96.252896001346983</v>
      </c>
      <c r="G328" s="8">
        <f t="shared" ref="G328:G343" si="66">D328/C328*100</f>
        <v>96.545500471725319</v>
      </c>
      <c r="H328" s="32">
        <f t="shared" ref="H328:H351" si="67">C328/C355*100-100</f>
        <v>-0.90172114313172358</v>
      </c>
    </row>
    <row r="329" spans="1:12" x14ac:dyDescent="0.3">
      <c r="A329" s="6" t="s">
        <v>70</v>
      </c>
      <c r="B329" s="56">
        <v>10336796548.560001</v>
      </c>
      <c r="C329" s="56">
        <v>9799504199.1999969</v>
      </c>
      <c r="D329" s="56">
        <v>7358227017.8199987</v>
      </c>
      <c r="E329" s="7">
        <f t="shared" si="64"/>
        <v>2441277181.3799982</v>
      </c>
      <c r="F329" s="8">
        <f t="shared" si="65"/>
        <v>94.802138681593249</v>
      </c>
      <c r="G329" s="8">
        <f t="shared" si="66"/>
        <v>75.087747994645511</v>
      </c>
      <c r="H329" s="32">
        <f t="shared" si="67"/>
        <v>-25.232849233589519</v>
      </c>
    </row>
    <row r="330" spans="1:12" x14ac:dyDescent="0.3">
      <c r="A330" s="6" t="s">
        <v>71</v>
      </c>
      <c r="B330" s="56">
        <v>4892941955.8699999</v>
      </c>
      <c r="C330" s="56">
        <v>4714931621.5099983</v>
      </c>
      <c r="D330" s="56">
        <v>4649077257.5100002</v>
      </c>
      <c r="E330" s="7">
        <f t="shared" si="64"/>
        <v>65854363.999998093</v>
      </c>
      <c r="F330" s="8">
        <f t="shared" si="65"/>
        <v>96.361895645493107</v>
      </c>
      <c r="G330" s="8">
        <f t="shared" si="66"/>
        <v>98.60328061387861</v>
      </c>
      <c r="H330" s="32">
        <f t="shared" si="67"/>
        <v>-1.047227498976639</v>
      </c>
    </row>
    <row r="331" spans="1:12" x14ac:dyDescent="0.3">
      <c r="A331" s="6" t="s">
        <v>72</v>
      </c>
      <c r="B331" s="56">
        <v>225196223442.96002</v>
      </c>
      <c r="C331" s="56">
        <v>222660771336.67001</v>
      </c>
      <c r="D331" s="56">
        <v>189276390558.73001</v>
      </c>
      <c r="E331" s="7">
        <f t="shared" si="64"/>
        <v>33384380777.940002</v>
      </c>
      <c r="F331" s="8">
        <f t="shared" si="65"/>
        <v>98.874114286853384</v>
      </c>
      <c r="G331" s="8">
        <f t="shared" si="66"/>
        <v>85.006617655401101</v>
      </c>
      <c r="H331" s="32">
        <f t="shared" si="67"/>
        <v>2.8136229420313583</v>
      </c>
    </row>
    <row r="332" spans="1:12" x14ac:dyDescent="0.3">
      <c r="A332" s="6" t="s">
        <v>73</v>
      </c>
      <c r="B332" s="56">
        <v>4771408366.8299999</v>
      </c>
      <c r="C332" s="56">
        <v>4562480809.5499992</v>
      </c>
      <c r="D332" s="56">
        <v>3911452134.8299999</v>
      </c>
      <c r="E332" s="7">
        <f t="shared" si="64"/>
        <v>651028674.71999931</v>
      </c>
      <c r="F332" s="8">
        <f t="shared" si="65"/>
        <v>95.621260197881426</v>
      </c>
      <c r="G332" s="8">
        <f t="shared" si="66"/>
        <v>85.73081834432503</v>
      </c>
      <c r="H332" s="32">
        <f t="shared" si="67"/>
        <v>-32.603426000599271</v>
      </c>
    </row>
    <row r="333" spans="1:12" x14ac:dyDescent="0.3">
      <c r="A333" s="6" t="s">
        <v>74</v>
      </c>
      <c r="B333" s="56">
        <v>4905590496.3900003</v>
      </c>
      <c r="C333" s="56">
        <v>4705306713.3199997</v>
      </c>
      <c r="D333" s="56">
        <v>2839097415.9200001</v>
      </c>
      <c r="E333" s="7">
        <f t="shared" si="64"/>
        <v>1866209297.3999996</v>
      </c>
      <c r="F333" s="8">
        <f t="shared" si="65"/>
        <v>95.917233955476135</v>
      </c>
      <c r="G333" s="8">
        <f t="shared" si="66"/>
        <v>60.338200863356086</v>
      </c>
      <c r="H333" s="32">
        <f t="shared" si="67"/>
        <v>6.3820986445803243</v>
      </c>
    </row>
    <row r="334" spans="1:12" x14ac:dyDescent="0.3">
      <c r="A334" s="6" t="s">
        <v>75</v>
      </c>
      <c r="B334" s="56">
        <v>1693326412.5700002</v>
      </c>
      <c r="C334" s="56">
        <v>1666781954.02</v>
      </c>
      <c r="D334" s="56">
        <v>1372313165.1500001</v>
      </c>
      <c r="E334" s="7">
        <f t="shared" si="64"/>
        <v>294468788.86999989</v>
      </c>
      <c r="F334" s="8">
        <f t="shared" si="65"/>
        <v>98.432407458304922</v>
      </c>
      <c r="G334" s="8">
        <f t="shared" si="66"/>
        <v>82.333094730250096</v>
      </c>
      <c r="H334" s="32">
        <f t="shared" si="67"/>
        <v>5.9434200986449497</v>
      </c>
    </row>
    <row r="335" spans="1:12" x14ac:dyDescent="0.3">
      <c r="A335" s="6" t="s">
        <v>76</v>
      </c>
      <c r="B335" s="56">
        <v>17200000000</v>
      </c>
      <c r="C335" s="56">
        <v>15429488606.18</v>
      </c>
      <c r="D335" s="56">
        <v>15429488606.18</v>
      </c>
      <c r="E335" s="7">
        <f t="shared" si="64"/>
        <v>0</v>
      </c>
      <c r="F335" s="8">
        <f t="shared" si="65"/>
        <v>89.706329105697677</v>
      </c>
      <c r="G335" s="8">
        <f t="shared" si="66"/>
        <v>100</v>
      </c>
      <c r="H335" s="32">
        <f t="shared" si="67"/>
        <v>-2.5226008550321808</v>
      </c>
    </row>
    <row r="336" spans="1:12" x14ac:dyDescent="0.3">
      <c r="A336" s="6" t="s">
        <v>77</v>
      </c>
      <c r="B336" s="56">
        <v>75332098407.759995</v>
      </c>
      <c r="C336" s="56">
        <v>69522777748.039993</v>
      </c>
      <c r="D336" s="56">
        <v>69236604162.279984</v>
      </c>
      <c r="E336" s="7">
        <f t="shared" si="64"/>
        <v>286173585.76000977</v>
      </c>
      <c r="F336" s="8">
        <f t="shared" si="65"/>
        <v>92.288385983521763</v>
      </c>
      <c r="G336" s="8">
        <f t="shared" si="66"/>
        <v>99.588374350062452</v>
      </c>
      <c r="H336" s="32">
        <f t="shared" si="67"/>
        <v>-5.0736363174749499</v>
      </c>
    </row>
    <row r="337" spans="1:10" x14ac:dyDescent="0.3">
      <c r="A337" s="6" t="s">
        <v>78</v>
      </c>
      <c r="B337" s="56">
        <v>51763212882.800003</v>
      </c>
      <c r="C337" s="56">
        <v>51103882102.269997</v>
      </c>
      <c r="D337" s="56">
        <v>49883359406.590004</v>
      </c>
      <c r="E337" s="7">
        <f t="shared" si="64"/>
        <v>1220522695.6799927</v>
      </c>
      <c r="F337" s="8">
        <f t="shared" si="65"/>
        <v>98.726256072970514</v>
      </c>
      <c r="G337" s="8">
        <f t="shared" si="66"/>
        <v>97.61168301610148</v>
      </c>
      <c r="H337" s="32">
        <f t="shared" si="67"/>
        <v>-3.3284859467044328</v>
      </c>
    </row>
    <row r="338" spans="1:10" x14ac:dyDescent="0.3">
      <c r="A338" s="6" t="s">
        <v>79</v>
      </c>
      <c r="B338" s="56">
        <v>899874274</v>
      </c>
      <c r="C338" s="56">
        <v>185869274</v>
      </c>
      <c r="D338" s="56">
        <v>185869274</v>
      </c>
      <c r="E338" s="7">
        <f t="shared" si="64"/>
        <v>0</v>
      </c>
      <c r="F338" s="8">
        <f t="shared" si="65"/>
        <v>20.65502697102329</v>
      </c>
      <c r="G338" s="8">
        <f t="shared" si="66"/>
        <v>100</v>
      </c>
      <c r="H338" s="32">
        <f t="shared" si="67"/>
        <v>-46.934746927687712</v>
      </c>
    </row>
    <row r="339" spans="1:10" x14ac:dyDescent="0.3">
      <c r="A339" s="6" t="s">
        <v>80</v>
      </c>
      <c r="B339" s="56">
        <v>2510367516.46</v>
      </c>
      <c r="C339" s="56">
        <v>1455489956.97</v>
      </c>
      <c r="D339" s="56">
        <v>193799194.32000005</v>
      </c>
      <c r="E339" s="7">
        <f t="shared" si="64"/>
        <v>1261690762.6500001</v>
      </c>
      <c r="F339" s="8">
        <f t="shared" si="65"/>
        <v>57.979158327481159</v>
      </c>
      <c r="G339" s="8">
        <f t="shared" si="66"/>
        <v>13.315048543752649</v>
      </c>
      <c r="H339" s="32">
        <f t="shared" si="67"/>
        <v>-40.076485947669561</v>
      </c>
    </row>
    <row r="340" spans="1:10" x14ac:dyDescent="0.3">
      <c r="A340" s="3" t="s">
        <v>63</v>
      </c>
      <c r="B340" s="55">
        <v>52547594782.120003</v>
      </c>
      <c r="C340" s="55">
        <v>52282257116.829987</v>
      </c>
      <c r="D340" s="55">
        <v>30136664489.039997</v>
      </c>
      <c r="E340" s="4">
        <f t="shared" si="64"/>
        <v>22145592627.789989</v>
      </c>
      <c r="F340" s="5">
        <f t="shared" si="65"/>
        <v>99.495052691963934</v>
      </c>
      <c r="G340" s="5">
        <f t="shared" si="66"/>
        <v>57.642240696870786</v>
      </c>
      <c r="H340" s="32">
        <f t="shared" si="67"/>
        <v>-11.255660263451929</v>
      </c>
    </row>
    <row r="341" spans="1:10" x14ac:dyDescent="0.3">
      <c r="A341" s="6" t="s">
        <v>81</v>
      </c>
      <c r="B341" s="56">
        <v>7335957117.590003</v>
      </c>
      <c r="C341" s="56">
        <v>7325766910.4500017</v>
      </c>
      <c r="D341" s="56">
        <v>3385710481.6900005</v>
      </c>
      <c r="E341" s="7">
        <f t="shared" si="64"/>
        <v>3940056428.7600012</v>
      </c>
      <c r="F341" s="8">
        <f t="shared" si="65"/>
        <v>99.861092329512573</v>
      </c>
      <c r="G341" s="8">
        <f t="shared" si="66"/>
        <v>46.216464748016747</v>
      </c>
      <c r="H341" s="32">
        <f t="shared" si="67"/>
        <v>4.8599186606017781</v>
      </c>
    </row>
    <row r="342" spans="1:10" x14ac:dyDescent="0.3">
      <c r="A342" s="6" t="s">
        <v>82</v>
      </c>
      <c r="B342" s="56">
        <v>20494492353.389999</v>
      </c>
      <c r="C342" s="56">
        <v>20456023795.479996</v>
      </c>
      <c r="D342" s="56">
        <v>12968937273.329998</v>
      </c>
      <c r="E342" s="7">
        <f t="shared" si="64"/>
        <v>7487086522.1499977</v>
      </c>
      <c r="F342" s="8">
        <f t="shared" si="65"/>
        <v>99.812298068931483</v>
      </c>
      <c r="G342" s="8">
        <f t="shared" si="66"/>
        <v>63.399111200660805</v>
      </c>
      <c r="H342" s="32">
        <f t="shared" si="67"/>
        <v>-7.7957957125174602</v>
      </c>
    </row>
    <row r="343" spans="1:10" x14ac:dyDescent="0.3">
      <c r="A343" s="6" t="s">
        <v>83</v>
      </c>
      <c r="B343" s="56">
        <v>11636120742.529999</v>
      </c>
      <c r="C343" s="56">
        <v>11629022961.08</v>
      </c>
      <c r="D343" s="56">
        <v>6884510797.2200003</v>
      </c>
      <c r="E343" s="7">
        <f t="shared" si="64"/>
        <v>4744512163.8599997</v>
      </c>
      <c r="F343" s="8">
        <f t="shared" si="65"/>
        <v>99.939002167414287</v>
      </c>
      <c r="G343" s="8">
        <f t="shared" si="66"/>
        <v>59.201111050008869</v>
      </c>
      <c r="H343" s="32">
        <f t="shared" si="67"/>
        <v>-16.983504741957915</v>
      </c>
    </row>
    <row r="344" spans="1:10" x14ac:dyDescent="0.3">
      <c r="A344" s="6" t="s">
        <v>84</v>
      </c>
      <c r="B344" s="56">
        <v>52009477</v>
      </c>
      <c r="C344" s="56">
        <v>52009126.530000001</v>
      </c>
      <c r="D344" s="56">
        <v>36279481.189999998</v>
      </c>
      <c r="E344" s="7">
        <f t="shared" si="64"/>
        <v>15729645.340000004</v>
      </c>
      <c r="F344" s="8">
        <f>C344/B344*100</f>
        <v>99.999326142041383</v>
      </c>
      <c r="G344" s="8">
        <f>D344/C344*100</f>
        <v>69.755990170442871</v>
      </c>
      <c r="H344" s="32">
        <f t="shared" si="67"/>
        <v>-48.405946930425017</v>
      </c>
    </row>
    <row r="345" spans="1:10" x14ac:dyDescent="0.3">
      <c r="A345" s="6" t="s">
        <v>85</v>
      </c>
      <c r="B345" s="56">
        <v>770122150</v>
      </c>
      <c r="C345" s="56">
        <v>770094720.31000006</v>
      </c>
      <c r="D345" s="56">
        <v>351939053.50999999</v>
      </c>
      <c r="E345" s="7">
        <f t="shared" si="64"/>
        <v>418155666.80000007</v>
      </c>
      <c r="F345" s="8">
        <f t="shared" ref="F345:F351" si="68">C345/B345*100</f>
        <v>99.996438267617677</v>
      </c>
      <c r="G345" s="8">
        <f t="shared" ref="G345:G351" si="69">D345/C345*100</f>
        <v>45.700748781698913</v>
      </c>
      <c r="H345" s="32">
        <f t="shared" si="67"/>
        <v>-9.7259070937845706</v>
      </c>
    </row>
    <row r="346" spans="1:10" x14ac:dyDescent="0.3">
      <c r="A346" s="6" t="s">
        <v>86</v>
      </c>
      <c r="B346" s="56">
        <v>6812226256</v>
      </c>
      <c r="C346" s="56">
        <v>6718165506.7400007</v>
      </c>
      <c r="D346" s="56">
        <v>2543002064.7600002</v>
      </c>
      <c r="E346" s="7">
        <f t="shared" si="64"/>
        <v>4175163441.9800005</v>
      </c>
      <c r="F346" s="8">
        <f t="shared" si="68"/>
        <v>98.619236271297467</v>
      </c>
      <c r="G346" s="8">
        <f t="shared" si="69"/>
        <v>37.852626021325811</v>
      </c>
      <c r="H346" s="32">
        <f t="shared" si="67"/>
        <v>-34.115470788582826</v>
      </c>
    </row>
    <row r="347" spans="1:10" x14ac:dyDescent="0.3">
      <c r="A347" s="6" t="s">
        <v>87</v>
      </c>
      <c r="B347" s="56">
        <v>5446666685.6100006</v>
      </c>
      <c r="C347" s="56">
        <v>5331174096.2399998</v>
      </c>
      <c r="D347" s="56">
        <v>3966285337.3400002</v>
      </c>
      <c r="E347" s="7">
        <f t="shared" si="64"/>
        <v>1364888758.8999996</v>
      </c>
      <c r="F347" s="8">
        <f t="shared" si="68"/>
        <v>97.879573029957385</v>
      </c>
      <c r="G347" s="8">
        <f t="shared" si="69"/>
        <v>74.397970610964734</v>
      </c>
      <c r="H347" s="32">
        <f t="shared" si="67"/>
        <v>16.332515658612905</v>
      </c>
    </row>
    <row r="348" spans="1:10" x14ac:dyDescent="0.3">
      <c r="A348" s="3" t="s">
        <v>64</v>
      </c>
      <c r="B348" s="55">
        <v>224953706265</v>
      </c>
      <c r="C348" s="55">
        <v>188435486966.81</v>
      </c>
      <c r="D348" s="55">
        <v>188435297710.83002</v>
      </c>
      <c r="E348" s="4">
        <f t="shared" si="64"/>
        <v>189255.97998046875</v>
      </c>
      <c r="F348" s="8">
        <f t="shared" si="68"/>
        <v>83.766340237501666</v>
      </c>
      <c r="G348" s="8">
        <f t="shared" si="69"/>
        <v>99.999899564576168</v>
      </c>
      <c r="H348" s="32">
        <f t="shared" si="67"/>
        <v>6.9797659376817904</v>
      </c>
    </row>
    <row r="349" spans="1:10" x14ac:dyDescent="0.3">
      <c r="A349" s="6" t="s">
        <v>88</v>
      </c>
      <c r="B349" s="56">
        <v>224953706265</v>
      </c>
      <c r="C349" s="56">
        <v>188435486966.81</v>
      </c>
      <c r="D349" s="56">
        <v>188435297710.83002</v>
      </c>
      <c r="E349" s="7">
        <f t="shared" si="64"/>
        <v>189255.97998046875</v>
      </c>
      <c r="F349" s="8">
        <f t="shared" si="68"/>
        <v>83.766340237501666</v>
      </c>
      <c r="G349" s="8">
        <f t="shared" si="69"/>
        <v>99.999899564576168</v>
      </c>
      <c r="H349" s="32">
        <f t="shared" si="67"/>
        <v>6.9797659376817904</v>
      </c>
    </row>
    <row r="350" spans="1:10" x14ac:dyDescent="0.3">
      <c r="A350" s="9" t="s">
        <v>693</v>
      </c>
      <c r="B350" s="57">
        <f>B327+B340</f>
        <v>544363434066.96008</v>
      </c>
      <c r="C350" s="57">
        <f>C327+C340</f>
        <v>526944438872.07996</v>
      </c>
      <c r="D350" s="57">
        <f>D327+D340</f>
        <v>460257748103.20007</v>
      </c>
      <c r="E350" s="57">
        <f>E327+E340</f>
        <v>66686690768.879837</v>
      </c>
      <c r="F350" s="11">
        <f t="shared" si="68"/>
        <v>96.800116594029433</v>
      </c>
      <c r="G350" s="11">
        <f t="shared" si="69"/>
        <v>87.344644738708666</v>
      </c>
      <c r="H350" s="32">
        <f t="shared" si="67"/>
        <v>-2.5064527738041278</v>
      </c>
      <c r="J350" s="54"/>
    </row>
    <row r="351" spans="1:10" x14ac:dyDescent="0.3">
      <c r="A351" s="9" t="s">
        <v>26</v>
      </c>
      <c r="B351" s="57">
        <v>769317140331.96008</v>
      </c>
      <c r="C351" s="57">
        <v>715379925838.88989</v>
      </c>
      <c r="D351" s="57">
        <v>648693045814.03015</v>
      </c>
      <c r="E351" s="10">
        <f t="shared" si="64"/>
        <v>66686880024.859741</v>
      </c>
      <c r="F351" s="12">
        <f t="shared" si="68"/>
        <v>92.9889493337174</v>
      </c>
      <c r="G351" s="12">
        <f t="shared" si="69"/>
        <v>90.678116953497195</v>
      </c>
      <c r="H351" s="32">
        <f t="shared" si="67"/>
        <v>-0.17483437061454765</v>
      </c>
    </row>
    <row r="352" spans="1:10" x14ac:dyDescent="0.3">
      <c r="B352" s="194">
        <v>2009</v>
      </c>
      <c r="C352" s="194"/>
      <c r="D352" s="194"/>
      <c r="E352" s="194"/>
    </row>
    <row r="353" spans="1:8" ht="43.2" x14ac:dyDescent="0.3">
      <c r="B353" s="156" t="s">
        <v>0</v>
      </c>
      <c r="C353" s="156" t="s">
        <v>65</v>
      </c>
      <c r="D353" s="156" t="s">
        <v>66</v>
      </c>
      <c r="E353" s="1" t="s">
        <v>3</v>
      </c>
      <c r="F353" s="2" t="s">
        <v>4</v>
      </c>
      <c r="G353" s="2" t="s">
        <v>5</v>
      </c>
      <c r="H353" s="2" t="s">
        <v>692</v>
      </c>
    </row>
    <row r="354" spans="1:8" x14ac:dyDescent="0.3">
      <c r="A354" s="3" t="s">
        <v>62</v>
      </c>
      <c r="B354" s="55">
        <v>497581776986.66992</v>
      </c>
      <c r="C354" s="55">
        <v>481578262879.39008</v>
      </c>
      <c r="D354" s="55">
        <v>444681376162.92999</v>
      </c>
      <c r="E354" s="4">
        <f>C354-D354</f>
        <v>36896886716.460083</v>
      </c>
      <c r="F354" s="5">
        <f>C354/B354*100</f>
        <v>96.78374191993197</v>
      </c>
      <c r="G354" s="5">
        <f>D354/C354*100</f>
        <v>92.338340502361746</v>
      </c>
      <c r="H354" s="32">
        <f>C354/C381*100-100</f>
        <v>1.8814027414714189</v>
      </c>
    </row>
    <row r="355" spans="1:8" x14ac:dyDescent="0.3">
      <c r="A355" s="6" t="s">
        <v>69</v>
      </c>
      <c r="B355" s="56">
        <v>92403829658.380005</v>
      </c>
      <c r="C355" s="56">
        <v>89663411371.51004</v>
      </c>
      <c r="D355" s="56">
        <v>86412830117.249985</v>
      </c>
      <c r="E355" s="7">
        <f t="shared" ref="E355:E378" si="70">C355-D355</f>
        <v>3250581254.2600555</v>
      </c>
      <c r="F355" s="8">
        <f t="shared" ref="F355:F370" si="71">C355/B355*100</f>
        <v>97.034302261062791</v>
      </c>
      <c r="G355" s="8">
        <f t="shared" ref="G355:G370" si="72">D355/C355*100</f>
        <v>96.374684830145881</v>
      </c>
      <c r="H355" s="32">
        <f t="shared" ref="H355:H378" si="73">C355/C382*100-100</f>
        <v>-0.77512175691252594</v>
      </c>
    </row>
    <row r="356" spans="1:8" x14ac:dyDescent="0.3">
      <c r="A356" s="6" t="s">
        <v>70</v>
      </c>
      <c r="B356" s="56">
        <v>13679374208.679998</v>
      </c>
      <c r="C356" s="56">
        <v>13106697391.500002</v>
      </c>
      <c r="D356" s="56">
        <v>10573894442.079998</v>
      </c>
      <c r="E356" s="7">
        <f t="shared" si="70"/>
        <v>2532802949.4200039</v>
      </c>
      <c r="F356" s="8">
        <f t="shared" si="71"/>
        <v>95.813574448335402</v>
      </c>
      <c r="G356" s="8">
        <f t="shared" si="72"/>
        <v>80.675506012196593</v>
      </c>
      <c r="H356" s="32">
        <f t="shared" si="73"/>
        <v>15.567709319203487</v>
      </c>
    </row>
    <row r="357" spans="1:8" x14ac:dyDescent="0.3">
      <c r="A357" s="6" t="s">
        <v>71</v>
      </c>
      <c r="B357" s="56">
        <v>4974810814.999999</v>
      </c>
      <c r="C357" s="56">
        <v>4764830233.999999</v>
      </c>
      <c r="D357" s="56">
        <v>4726553475</v>
      </c>
      <c r="E357" s="7">
        <f t="shared" si="70"/>
        <v>38276758.999999046</v>
      </c>
      <c r="F357" s="8">
        <f t="shared" si="71"/>
        <v>95.77912429620703</v>
      </c>
      <c r="G357" s="8">
        <f t="shared" si="72"/>
        <v>99.196681578981114</v>
      </c>
      <c r="H357" s="32">
        <f t="shared" si="73"/>
        <v>-2.3298771913046039</v>
      </c>
    </row>
    <row r="358" spans="1:8" x14ac:dyDescent="0.3">
      <c r="A358" s="6" t="s">
        <v>72</v>
      </c>
      <c r="B358" s="56">
        <v>218300933292.23999</v>
      </c>
      <c r="C358" s="56">
        <v>216567381797.46002</v>
      </c>
      <c r="D358" s="56">
        <v>190426128305.73001</v>
      </c>
      <c r="E358" s="7">
        <f t="shared" si="70"/>
        <v>26141253491.730011</v>
      </c>
      <c r="F358" s="8">
        <f t="shared" si="71"/>
        <v>99.205889105174251</v>
      </c>
      <c r="G358" s="8">
        <f t="shared" si="72"/>
        <v>87.929274817489343</v>
      </c>
      <c r="H358" s="32">
        <f t="shared" si="73"/>
        <v>3.6543610718736517</v>
      </c>
    </row>
    <row r="359" spans="1:8" x14ac:dyDescent="0.3">
      <c r="A359" s="6" t="s">
        <v>73</v>
      </c>
      <c r="B359" s="56">
        <v>6899951891.9200001</v>
      </c>
      <c r="C359" s="56">
        <v>6769603466.1799984</v>
      </c>
      <c r="D359" s="56">
        <v>6126045720.3499994</v>
      </c>
      <c r="E359" s="7">
        <f t="shared" si="70"/>
        <v>643557745.82999897</v>
      </c>
      <c r="F359" s="8">
        <f t="shared" si="71"/>
        <v>98.110879209279091</v>
      </c>
      <c r="G359" s="8">
        <f t="shared" si="72"/>
        <v>90.493420345148365</v>
      </c>
      <c r="H359" s="32">
        <f t="shared" si="73"/>
        <v>47.697894576802071</v>
      </c>
    </row>
    <row r="360" spans="1:8" x14ac:dyDescent="0.3">
      <c r="A360" s="6" t="s">
        <v>74</v>
      </c>
      <c r="B360" s="56">
        <v>4534064717</v>
      </c>
      <c r="C360" s="56">
        <v>4423024901.0599995</v>
      </c>
      <c r="D360" s="56">
        <v>2694657719.4900002</v>
      </c>
      <c r="E360" s="7">
        <f t="shared" si="70"/>
        <v>1728367181.5699992</v>
      </c>
      <c r="F360" s="8">
        <f t="shared" si="71"/>
        <v>97.550987405987641</v>
      </c>
      <c r="G360" s="8">
        <f t="shared" si="72"/>
        <v>60.923412817418509</v>
      </c>
      <c r="H360" s="32">
        <f t="shared" si="73"/>
        <v>-14.234550674932393</v>
      </c>
    </row>
    <row r="361" spans="1:8" x14ac:dyDescent="0.3">
      <c r="A361" s="6" t="s">
        <v>75</v>
      </c>
      <c r="B361" s="56">
        <v>1686392725</v>
      </c>
      <c r="C361" s="56">
        <v>1573275577.1600001</v>
      </c>
      <c r="D361" s="56">
        <v>1310866384.5700002</v>
      </c>
      <c r="E361" s="7">
        <f t="shared" si="70"/>
        <v>262409192.58999991</v>
      </c>
      <c r="F361" s="8">
        <f t="shared" si="71"/>
        <v>93.292360304744562</v>
      </c>
      <c r="G361" s="8">
        <f t="shared" si="72"/>
        <v>83.320837340926118</v>
      </c>
      <c r="H361" s="32">
        <f t="shared" si="73"/>
        <v>-18.801843167125369</v>
      </c>
    </row>
    <row r="362" spans="1:8" x14ac:dyDescent="0.3">
      <c r="A362" s="6" t="s">
        <v>76</v>
      </c>
      <c r="B362" s="56">
        <v>17000000000</v>
      </c>
      <c r="C362" s="56">
        <v>15828785689.32</v>
      </c>
      <c r="D362" s="56">
        <v>15828785689.32</v>
      </c>
      <c r="E362" s="7">
        <f t="shared" si="70"/>
        <v>0</v>
      </c>
      <c r="F362" s="8">
        <f t="shared" si="71"/>
        <v>93.110504054823522</v>
      </c>
      <c r="G362" s="8">
        <f t="shared" si="72"/>
        <v>100</v>
      </c>
      <c r="H362" s="32">
        <f t="shared" si="73"/>
        <v>2.1234556592718548</v>
      </c>
    </row>
    <row r="363" spans="1:8" x14ac:dyDescent="0.3">
      <c r="A363" s="6" t="s">
        <v>77</v>
      </c>
      <c r="B363" s="56">
        <v>79040399516.479996</v>
      </c>
      <c r="C363" s="56">
        <v>73238639984.72998</v>
      </c>
      <c r="D363" s="56">
        <v>72982658819.719986</v>
      </c>
      <c r="E363" s="7">
        <f t="shared" si="70"/>
        <v>255981165.00999451</v>
      </c>
      <c r="F363" s="8">
        <f t="shared" si="71"/>
        <v>92.659754293700985</v>
      </c>
      <c r="G363" s="8">
        <f t="shared" si="72"/>
        <v>99.650483453729663</v>
      </c>
      <c r="H363" s="32">
        <f t="shared" si="73"/>
        <v>-8.298868697023849</v>
      </c>
    </row>
    <row r="364" spans="1:8" x14ac:dyDescent="0.3">
      <c r="A364" s="6" t="s">
        <v>78</v>
      </c>
      <c r="B364" s="56">
        <v>53991265285</v>
      </c>
      <c r="C364" s="56">
        <v>52863434076.449997</v>
      </c>
      <c r="D364" s="56">
        <v>52456337861.520012</v>
      </c>
      <c r="E364" s="7">
        <f t="shared" si="70"/>
        <v>407096214.92998505</v>
      </c>
      <c r="F364" s="8">
        <f t="shared" si="71"/>
        <v>97.911085797681167</v>
      </c>
      <c r="G364" s="8">
        <f t="shared" si="72"/>
        <v>99.229909630272502</v>
      </c>
      <c r="H364" s="32">
        <f t="shared" si="73"/>
        <v>7.6862793232034505</v>
      </c>
    </row>
    <row r="365" spans="1:8" x14ac:dyDescent="0.3">
      <c r="A365" s="6" t="s">
        <v>79</v>
      </c>
      <c r="B365" s="56">
        <v>1054270500</v>
      </c>
      <c r="C365" s="56">
        <v>350265500</v>
      </c>
      <c r="D365" s="56">
        <v>350265500</v>
      </c>
      <c r="E365" s="7">
        <f t="shared" si="70"/>
        <v>0</v>
      </c>
      <c r="F365" s="8">
        <f t="shared" si="71"/>
        <v>33.223494349884589</v>
      </c>
      <c r="G365" s="8">
        <f t="shared" si="72"/>
        <v>100</v>
      </c>
      <c r="H365" s="32">
        <f t="shared" si="73"/>
        <v>88.446926768121813</v>
      </c>
    </row>
    <row r="366" spans="1:8" x14ac:dyDescent="0.3">
      <c r="A366" s="6" t="s">
        <v>80</v>
      </c>
      <c r="B366" s="56">
        <v>4016484376.9700003</v>
      </c>
      <c r="C366" s="56">
        <v>2428912890.02</v>
      </c>
      <c r="D366" s="56">
        <v>792352127.9000001</v>
      </c>
      <c r="E366" s="7">
        <f t="shared" si="70"/>
        <v>1636560762.1199999</v>
      </c>
      <c r="F366" s="8">
        <f t="shared" si="71"/>
        <v>60.47360482582905</v>
      </c>
      <c r="G366" s="8">
        <f t="shared" si="72"/>
        <v>32.621677424317831</v>
      </c>
      <c r="H366" s="32">
        <f t="shared" si="73"/>
        <v>186.12207818830382</v>
      </c>
    </row>
    <row r="367" spans="1:8" x14ac:dyDescent="0.3">
      <c r="A367" s="3" t="s">
        <v>63</v>
      </c>
      <c r="B367" s="55">
        <v>60706232870.229996</v>
      </c>
      <c r="C367" s="55">
        <v>58913342836.329987</v>
      </c>
      <c r="D367" s="55">
        <v>31864019494.249996</v>
      </c>
      <c r="E367" s="4">
        <f t="shared" si="70"/>
        <v>27049323342.07999</v>
      </c>
      <c r="F367" s="5">
        <f t="shared" si="71"/>
        <v>97.046612927320623</v>
      </c>
      <c r="G367" s="5">
        <f t="shared" si="72"/>
        <v>54.086252723382152</v>
      </c>
      <c r="H367" s="32">
        <f t="shared" si="73"/>
        <v>-6.5632132108558352</v>
      </c>
    </row>
    <row r="368" spans="1:8" x14ac:dyDescent="0.3">
      <c r="A368" s="6" t="s">
        <v>81</v>
      </c>
      <c r="B368" s="56">
        <v>7006894219.8599987</v>
      </c>
      <c r="C368" s="56">
        <v>6986241267.4199944</v>
      </c>
      <c r="D368" s="56">
        <v>2951237169.7799997</v>
      </c>
      <c r="E368" s="7">
        <f t="shared" si="70"/>
        <v>4035004097.6399946</v>
      </c>
      <c r="F368" s="8">
        <f t="shared" si="71"/>
        <v>99.705248120037737</v>
      </c>
      <c r="G368" s="8">
        <f t="shared" si="72"/>
        <v>42.243562121780059</v>
      </c>
      <c r="H368" s="32">
        <f t="shared" si="73"/>
        <v>-1.4623304579901344</v>
      </c>
    </row>
    <row r="369" spans="1:10" x14ac:dyDescent="0.3">
      <c r="A369" s="6" t="s">
        <v>82</v>
      </c>
      <c r="B369" s="56">
        <v>22489144311.389999</v>
      </c>
      <c r="C369" s="56">
        <v>22185565130.739994</v>
      </c>
      <c r="D369" s="56">
        <v>14104097481.699999</v>
      </c>
      <c r="E369" s="7">
        <f t="shared" si="70"/>
        <v>8081467649.0399952</v>
      </c>
      <c r="F369" s="8">
        <f t="shared" si="71"/>
        <v>98.650107907857333</v>
      </c>
      <c r="G369" s="8">
        <f t="shared" si="72"/>
        <v>63.573307231906242</v>
      </c>
      <c r="H369" s="32">
        <f t="shared" si="73"/>
        <v>-11.74966959050478</v>
      </c>
    </row>
    <row r="370" spans="1:10" x14ac:dyDescent="0.3">
      <c r="A370" s="6" t="s">
        <v>83</v>
      </c>
      <c r="B370" s="56">
        <v>14042444737.139999</v>
      </c>
      <c r="C370" s="56">
        <v>14008087097.549999</v>
      </c>
      <c r="D370" s="56">
        <v>8244047027.5799999</v>
      </c>
      <c r="E370" s="7">
        <f t="shared" si="70"/>
        <v>5764040069.9699993</v>
      </c>
      <c r="F370" s="8">
        <f t="shared" si="71"/>
        <v>99.755330070844934</v>
      </c>
      <c r="G370" s="8">
        <f t="shared" si="72"/>
        <v>58.852054318122249</v>
      </c>
      <c r="H370" s="32">
        <f t="shared" si="73"/>
        <v>33.721134938087715</v>
      </c>
    </row>
    <row r="371" spans="1:10" x14ac:dyDescent="0.3">
      <c r="A371" s="6" t="s">
        <v>84</v>
      </c>
      <c r="B371" s="56">
        <v>100804536.7</v>
      </c>
      <c r="C371" s="56">
        <v>100804498.65000001</v>
      </c>
      <c r="D371" s="56">
        <v>60818993.600000001</v>
      </c>
      <c r="E371" s="7">
        <f t="shared" si="70"/>
        <v>39985505.050000004</v>
      </c>
      <c r="F371" s="8">
        <f>C371/B371*100</f>
        <v>99.999962253682966</v>
      </c>
      <c r="G371" s="8">
        <f>D371/C371*100</f>
        <v>60.333610517887337</v>
      </c>
      <c r="H371" s="32">
        <f t="shared" si="73"/>
        <v>-20.014050756962391</v>
      </c>
    </row>
    <row r="372" spans="1:10" x14ac:dyDescent="0.3">
      <c r="A372" s="6" t="s">
        <v>85</v>
      </c>
      <c r="B372" s="56">
        <v>854431113</v>
      </c>
      <c r="C372" s="56">
        <v>853062817.38</v>
      </c>
      <c r="D372" s="56">
        <v>300067633.48000002</v>
      </c>
      <c r="E372" s="7">
        <f t="shared" si="70"/>
        <v>552995183.89999998</v>
      </c>
      <c r="F372" s="8">
        <f t="shared" ref="F372:F378" si="74">C372/B372*100</f>
        <v>99.839858872274007</v>
      </c>
      <c r="G372" s="8">
        <f t="shared" ref="G372:G378" si="75">D372/C372*100</f>
        <v>35.175326759826852</v>
      </c>
      <c r="H372" s="32">
        <f t="shared" si="73"/>
        <v>98.577311209856248</v>
      </c>
    </row>
    <row r="373" spans="1:10" x14ac:dyDescent="0.3">
      <c r="A373" s="6" t="s">
        <v>86</v>
      </c>
      <c r="B373" s="56">
        <v>11629810595</v>
      </c>
      <c r="C373" s="56">
        <v>10196878671.139999</v>
      </c>
      <c r="D373" s="56">
        <v>4183446085.3399997</v>
      </c>
      <c r="E373" s="7">
        <f t="shared" si="70"/>
        <v>6013432585.7999992</v>
      </c>
      <c r="F373" s="8">
        <f t="shared" si="74"/>
        <v>87.678802572450664</v>
      </c>
      <c r="G373" s="8">
        <f t="shared" si="75"/>
        <v>41.026732005552979</v>
      </c>
      <c r="H373" s="32">
        <f t="shared" si="73"/>
        <v>0.89947919172472268</v>
      </c>
    </row>
    <row r="374" spans="1:10" x14ac:dyDescent="0.3">
      <c r="A374" s="6" t="s">
        <v>87</v>
      </c>
      <c r="B374" s="56">
        <v>4582703357.1400003</v>
      </c>
      <c r="C374" s="56">
        <v>4582703353.4499998</v>
      </c>
      <c r="D374" s="56">
        <v>2020305102.7700002</v>
      </c>
      <c r="E374" s="7">
        <f t="shared" si="70"/>
        <v>2562398250.6799994</v>
      </c>
      <c r="F374" s="8">
        <f t="shared" si="74"/>
        <v>99.999999919479833</v>
      </c>
      <c r="G374" s="8">
        <f t="shared" si="75"/>
        <v>44.08544361155414</v>
      </c>
      <c r="H374" s="32">
        <f t="shared" si="73"/>
        <v>-52.68288092916017</v>
      </c>
    </row>
    <row r="375" spans="1:10" x14ac:dyDescent="0.3">
      <c r="A375" s="3" t="s">
        <v>64</v>
      </c>
      <c r="B375" s="55">
        <v>215959996068</v>
      </c>
      <c r="C375" s="55">
        <v>176141240649.73001</v>
      </c>
      <c r="D375" s="55">
        <v>175472599202.89999</v>
      </c>
      <c r="E375" s="4">
        <f t="shared" si="70"/>
        <v>668641446.83001709</v>
      </c>
      <c r="F375" s="8">
        <f t="shared" si="74"/>
        <v>81.561976225572749</v>
      </c>
      <c r="G375" s="8">
        <f t="shared" si="75"/>
        <v>99.620394721665633</v>
      </c>
      <c r="H375" s="32">
        <f t="shared" si="73"/>
        <v>-4.6894933229621074</v>
      </c>
    </row>
    <row r="376" spans="1:10" x14ac:dyDescent="0.3">
      <c r="A376" s="6" t="s">
        <v>88</v>
      </c>
      <c r="B376" s="56">
        <v>215959996068</v>
      </c>
      <c r="C376" s="56">
        <v>176141240649.73001</v>
      </c>
      <c r="D376" s="56">
        <v>175472599202.89999</v>
      </c>
      <c r="E376" s="7">
        <f t="shared" si="70"/>
        <v>668641446.83001709</v>
      </c>
      <c r="F376" s="8">
        <f t="shared" si="74"/>
        <v>81.561976225572749</v>
      </c>
      <c r="G376" s="8">
        <f t="shared" si="75"/>
        <v>99.620394721665633</v>
      </c>
      <c r="H376" s="32">
        <f t="shared" si="73"/>
        <v>-4.6894933229621074</v>
      </c>
    </row>
    <row r="377" spans="1:10" x14ac:dyDescent="0.3">
      <c r="A377" s="9" t="s">
        <v>693</v>
      </c>
      <c r="B377" s="57">
        <f>B354+B367</f>
        <v>558288009856.8999</v>
      </c>
      <c r="C377" s="57">
        <f>C354+C367</f>
        <v>540491605715.72009</v>
      </c>
      <c r="D377" s="57">
        <f>D354+D367</f>
        <v>476545395657.17999</v>
      </c>
      <c r="E377" s="57">
        <f>E354+E367</f>
        <v>63946210058.54007</v>
      </c>
      <c r="F377" s="11">
        <f t="shared" si="74"/>
        <v>96.812325569065791</v>
      </c>
      <c r="G377" s="11">
        <f t="shared" si="75"/>
        <v>88.168880074675286</v>
      </c>
      <c r="H377" s="32">
        <f t="shared" si="73"/>
        <v>0.88754488661668063</v>
      </c>
      <c r="J377" s="54"/>
    </row>
    <row r="378" spans="1:10" x14ac:dyDescent="0.3">
      <c r="A378" s="9" t="s">
        <v>26</v>
      </c>
      <c r="B378" s="57">
        <v>774248005924.90002</v>
      </c>
      <c r="C378" s="57">
        <v>716632846365.45007</v>
      </c>
      <c r="D378" s="57">
        <v>652017994860.08008</v>
      </c>
      <c r="E378" s="10">
        <f t="shared" si="70"/>
        <v>64614851505.369995</v>
      </c>
      <c r="F378" s="12">
        <f t="shared" si="74"/>
        <v>92.558565328092243</v>
      </c>
      <c r="G378" s="12">
        <f t="shared" si="75"/>
        <v>90.983548712136567</v>
      </c>
      <c r="H378" s="32">
        <f t="shared" si="73"/>
        <v>-0.54287352063072092</v>
      </c>
    </row>
    <row r="379" spans="1:10" x14ac:dyDescent="0.3">
      <c r="B379" s="194">
        <v>2008</v>
      </c>
      <c r="C379" s="194"/>
      <c r="D379" s="194"/>
      <c r="E379" s="194"/>
    </row>
    <row r="380" spans="1:10" ht="43.2" x14ac:dyDescent="0.3">
      <c r="B380" s="156" t="s">
        <v>0</v>
      </c>
      <c r="C380" s="156" t="s">
        <v>65</v>
      </c>
      <c r="D380" s="156" t="s">
        <v>66</v>
      </c>
      <c r="E380" s="1" t="s">
        <v>3</v>
      </c>
      <c r="F380" s="2" t="s">
        <v>4</v>
      </c>
      <c r="G380" s="2" t="s">
        <v>5</v>
      </c>
    </row>
    <row r="381" spans="1:10" x14ac:dyDescent="0.3">
      <c r="A381" s="3" t="s">
        <v>62</v>
      </c>
      <c r="B381" s="55">
        <v>489192445599.38007</v>
      </c>
      <c r="C381" s="55">
        <v>472685151480.90009</v>
      </c>
      <c r="D381" s="55">
        <v>440693201580.95978</v>
      </c>
      <c r="E381" s="4">
        <f>C381-D381</f>
        <v>31991949899.940308</v>
      </c>
      <c r="F381" s="5">
        <f>C381/B381*100</f>
        <v>96.625603222826854</v>
      </c>
      <c r="G381" s="5">
        <f>D381/C381*100</f>
        <v>93.231869078241388</v>
      </c>
    </row>
    <row r="382" spans="1:10" x14ac:dyDescent="0.3">
      <c r="A382" s="6" t="s">
        <v>69</v>
      </c>
      <c r="B382" s="56">
        <v>91553849061.950012</v>
      </c>
      <c r="C382" s="56">
        <v>90363841164.759964</v>
      </c>
      <c r="D382" s="56">
        <v>86577918799.009857</v>
      </c>
      <c r="E382" s="7">
        <f t="shared" ref="E382:E405" si="76">C382-D382</f>
        <v>3785922365.7501068</v>
      </c>
      <c r="F382" s="8">
        <f t="shared" ref="F382:F397" si="77">C382/B382*100</f>
        <v>98.700209866234218</v>
      </c>
      <c r="G382" s="8">
        <f t="shared" ref="G382:G397" si="78">D382/C382*100</f>
        <v>95.810356978022611</v>
      </c>
    </row>
    <row r="383" spans="1:10" x14ac:dyDescent="0.3">
      <c r="A383" s="6" t="s">
        <v>70</v>
      </c>
      <c r="B383" s="56">
        <v>12505435522.890009</v>
      </c>
      <c r="C383" s="56">
        <v>11341141456.130001</v>
      </c>
      <c r="D383" s="56">
        <v>8033394747.9799986</v>
      </c>
      <c r="E383" s="7">
        <f t="shared" si="76"/>
        <v>3307746708.1500025</v>
      </c>
      <c r="F383" s="8">
        <f t="shared" si="77"/>
        <v>90.689695975570956</v>
      </c>
      <c r="G383" s="8">
        <f t="shared" si="78"/>
        <v>70.834093543889864</v>
      </c>
    </row>
    <row r="384" spans="1:10" x14ac:dyDescent="0.3">
      <c r="A384" s="6" t="s">
        <v>71</v>
      </c>
      <c r="B384" s="56">
        <v>4959994231.3699999</v>
      </c>
      <c r="C384" s="56">
        <v>4878493132.7800016</v>
      </c>
      <c r="D384" s="56">
        <v>4831781807.9200001</v>
      </c>
      <c r="E384" s="7">
        <f t="shared" si="76"/>
        <v>46711324.860001564</v>
      </c>
      <c r="F384" s="8">
        <f t="shared" si="77"/>
        <v>98.356830778662285</v>
      </c>
      <c r="G384" s="8">
        <f t="shared" si="78"/>
        <v>99.04250506070953</v>
      </c>
    </row>
    <row r="385" spans="1:7" x14ac:dyDescent="0.3">
      <c r="A385" s="6" t="s">
        <v>72</v>
      </c>
      <c r="B385" s="56">
        <v>211117982054.32999</v>
      </c>
      <c r="C385" s="56">
        <v>208932243234.12</v>
      </c>
      <c r="D385" s="56">
        <v>188103976902.71994</v>
      </c>
      <c r="E385" s="7">
        <f t="shared" si="76"/>
        <v>20828266331.400055</v>
      </c>
      <c r="F385" s="8">
        <f t="shared" si="77"/>
        <v>98.964683728528868</v>
      </c>
      <c r="G385" s="8">
        <f t="shared" si="78"/>
        <v>90.031090458325835</v>
      </c>
    </row>
    <row r="386" spans="1:7" x14ac:dyDescent="0.3">
      <c r="A386" s="6" t="s">
        <v>73</v>
      </c>
      <c r="B386" s="56">
        <v>4818675134.6300001</v>
      </c>
      <c r="C386" s="56">
        <v>4583412299.5299997</v>
      </c>
      <c r="D386" s="56">
        <v>4082308155.23</v>
      </c>
      <c r="E386" s="7">
        <f t="shared" si="76"/>
        <v>501104144.29999971</v>
      </c>
      <c r="F386" s="8">
        <f t="shared" si="77"/>
        <v>95.11768632400107</v>
      </c>
      <c r="G386" s="8">
        <f t="shared" si="78"/>
        <v>89.067007034226776</v>
      </c>
    </row>
    <row r="387" spans="1:7" x14ac:dyDescent="0.3">
      <c r="A387" s="6" t="s">
        <v>74</v>
      </c>
      <c r="B387" s="56">
        <v>5483185988.4400005</v>
      </c>
      <c r="C387" s="56">
        <v>5157117389.1900005</v>
      </c>
      <c r="D387" s="56">
        <v>3478531026.2800007</v>
      </c>
      <c r="E387" s="7">
        <f t="shared" si="76"/>
        <v>1678586362.9099998</v>
      </c>
      <c r="F387" s="8">
        <f t="shared" si="77"/>
        <v>94.05330039985077</v>
      </c>
      <c r="G387" s="8">
        <f t="shared" si="78"/>
        <v>67.451073221087839</v>
      </c>
    </row>
    <row r="388" spans="1:7" x14ac:dyDescent="0.3">
      <c r="A388" s="6" t="s">
        <v>75</v>
      </c>
      <c r="B388" s="56">
        <v>2099357966</v>
      </c>
      <c r="C388" s="56">
        <v>1937575480.1900001</v>
      </c>
      <c r="D388" s="56">
        <v>1661435517.4400003</v>
      </c>
      <c r="E388" s="7">
        <f t="shared" si="76"/>
        <v>276139962.74999976</v>
      </c>
      <c r="F388" s="8">
        <f t="shared" si="77"/>
        <v>92.293716058426597</v>
      </c>
      <c r="G388" s="8">
        <f t="shared" si="78"/>
        <v>85.748170041720314</v>
      </c>
    </row>
    <row r="389" spans="1:7" x14ac:dyDescent="0.3">
      <c r="A389" s="6" t="s">
        <v>76</v>
      </c>
      <c r="B389" s="56">
        <v>15800000000</v>
      </c>
      <c r="C389" s="56">
        <v>15499657338.4</v>
      </c>
      <c r="D389" s="56">
        <v>15499657338.4</v>
      </c>
      <c r="E389" s="7">
        <f t="shared" si="76"/>
        <v>0</v>
      </c>
      <c r="F389" s="8">
        <f t="shared" si="77"/>
        <v>98.099097078481009</v>
      </c>
      <c r="G389" s="8">
        <f t="shared" si="78"/>
        <v>100</v>
      </c>
    </row>
    <row r="390" spans="1:7" x14ac:dyDescent="0.3">
      <c r="A390" s="6" t="s">
        <v>77</v>
      </c>
      <c r="B390" s="56">
        <v>85456219882</v>
      </c>
      <c r="C390" s="56">
        <v>79866670066.209991</v>
      </c>
      <c r="D390" s="56">
        <v>79661931570.049988</v>
      </c>
      <c r="E390" s="7">
        <f t="shared" si="76"/>
        <v>204738496.16000366</v>
      </c>
      <c r="F390" s="8">
        <f t="shared" si="77"/>
        <v>93.459165613096161</v>
      </c>
      <c r="G390" s="8">
        <f t="shared" si="78"/>
        <v>99.743649640093579</v>
      </c>
    </row>
    <row r="391" spans="1:7" x14ac:dyDescent="0.3">
      <c r="A391" s="6" t="s">
        <v>78</v>
      </c>
      <c r="B391" s="56">
        <v>50491100776</v>
      </c>
      <c r="C391" s="56">
        <v>49090222457.950012</v>
      </c>
      <c r="D391" s="56">
        <v>48367569905.310013</v>
      </c>
      <c r="E391" s="7">
        <f t="shared" si="76"/>
        <v>722652552.63999939</v>
      </c>
      <c r="F391" s="8">
        <f t="shared" si="77"/>
        <v>97.225494599008883</v>
      </c>
      <c r="G391" s="8">
        <f t="shared" si="78"/>
        <v>98.527909395279238</v>
      </c>
    </row>
    <row r="392" spans="1:7" x14ac:dyDescent="0.3">
      <c r="A392" s="6" t="s">
        <v>79</v>
      </c>
      <c r="B392" s="56">
        <v>870355574</v>
      </c>
      <c r="C392" s="56">
        <v>185869574</v>
      </c>
      <c r="D392" s="56">
        <v>185869574</v>
      </c>
      <c r="E392" s="7">
        <f t="shared" si="76"/>
        <v>0</v>
      </c>
      <c r="F392" s="8">
        <f t="shared" si="77"/>
        <v>21.355590697923191</v>
      </c>
      <c r="G392" s="8">
        <f t="shared" si="78"/>
        <v>100</v>
      </c>
    </row>
    <row r="393" spans="1:7" x14ac:dyDescent="0.3">
      <c r="A393" s="6" t="s">
        <v>80</v>
      </c>
      <c r="B393" s="56">
        <v>4036289407.7700014</v>
      </c>
      <c r="C393" s="56">
        <v>848907887.64000034</v>
      </c>
      <c r="D393" s="56">
        <v>208826236.61999989</v>
      </c>
      <c r="E393" s="7">
        <f t="shared" si="76"/>
        <v>640081651.02000046</v>
      </c>
      <c r="F393" s="8">
        <f t="shared" si="77"/>
        <v>21.031888496543939</v>
      </c>
      <c r="G393" s="8">
        <f t="shared" si="78"/>
        <v>24.599398787605288</v>
      </c>
    </row>
    <row r="394" spans="1:7" x14ac:dyDescent="0.3">
      <c r="A394" s="3" t="s">
        <v>63</v>
      </c>
      <c r="B394" s="55">
        <v>64849664010.5</v>
      </c>
      <c r="C394" s="55">
        <v>63051550530.389984</v>
      </c>
      <c r="D394" s="55">
        <v>38998947701.879997</v>
      </c>
      <c r="E394" s="4">
        <f t="shared" si="76"/>
        <v>24052602828.509987</v>
      </c>
      <c r="F394" s="5">
        <f t="shared" si="77"/>
        <v>97.227258602575219</v>
      </c>
      <c r="G394" s="5">
        <f t="shared" si="78"/>
        <v>61.852480032323776</v>
      </c>
    </row>
    <row r="395" spans="1:7" x14ac:dyDescent="0.3">
      <c r="A395" s="6" t="s">
        <v>81</v>
      </c>
      <c r="B395" s="56">
        <v>7568609873.7200003</v>
      </c>
      <c r="C395" s="56">
        <v>7089919317.0399961</v>
      </c>
      <c r="D395" s="56">
        <v>3671570416.1799979</v>
      </c>
      <c r="E395" s="7">
        <f t="shared" si="76"/>
        <v>3418348900.8599982</v>
      </c>
      <c r="F395" s="8">
        <f t="shared" si="77"/>
        <v>93.675317334797086</v>
      </c>
      <c r="G395" s="8">
        <f t="shared" si="78"/>
        <v>51.785785592167485</v>
      </c>
    </row>
    <row r="396" spans="1:7" x14ac:dyDescent="0.3">
      <c r="A396" s="6" t="s">
        <v>82</v>
      </c>
      <c r="B396" s="56">
        <v>25456760199.32</v>
      </c>
      <c r="C396" s="56">
        <v>25139356450.89999</v>
      </c>
      <c r="D396" s="56">
        <v>18482736254.400002</v>
      </c>
      <c r="E396" s="7">
        <f t="shared" si="76"/>
        <v>6656620196.4999886</v>
      </c>
      <c r="F396" s="8">
        <f t="shared" si="77"/>
        <v>98.753165187027662</v>
      </c>
      <c r="G396" s="8">
        <f t="shared" si="78"/>
        <v>73.521119327373711</v>
      </c>
    </row>
    <row r="397" spans="1:7" x14ac:dyDescent="0.3">
      <c r="A397" s="6" t="s">
        <v>83</v>
      </c>
      <c r="B397" s="56">
        <v>10741158503.4</v>
      </c>
      <c r="C397" s="56">
        <v>10475596923.430002</v>
      </c>
      <c r="D397" s="56">
        <v>6538458151.3899994</v>
      </c>
      <c r="E397" s="7">
        <f t="shared" si="76"/>
        <v>3937138772.0400028</v>
      </c>
      <c r="F397" s="8">
        <f t="shared" si="77"/>
        <v>97.527626280852886</v>
      </c>
      <c r="G397" s="8">
        <f t="shared" si="78"/>
        <v>62.416091409224684</v>
      </c>
    </row>
    <row r="398" spans="1:7" x14ac:dyDescent="0.3">
      <c r="A398" s="6" t="s">
        <v>84</v>
      </c>
      <c r="B398" s="56">
        <v>132780813.63</v>
      </c>
      <c r="C398" s="56">
        <v>126027758.13</v>
      </c>
      <c r="D398" s="56">
        <v>73133539.870000005</v>
      </c>
      <c r="E398" s="7">
        <f t="shared" si="76"/>
        <v>52894218.25999999</v>
      </c>
      <c r="F398" s="8">
        <f>C398/B398*100</f>
        <v>94.91413306231297</v>
      </c>
      <c r="G398" s="8">
        <f>D398/C398*100</f>
        <v>58.029707863692522</v>
      </c>
    </row>
    <row r="399" spans="1:7" x14ac:dyDescent="0.3">
      <c r="A399" s="6" t="s">
        <v>85</v>
      </c>
      <c r="B399" s="56">
        <v>453004764</v>
      </c>
      <c r="C399" s="56">
        <v>429587253.54000002</v>
      </c>
      <c r="D399" s="56">
        <v>386880434.12999994</v>
      </c>
      <c r="E399" s="7">
        <f t="shared" si="76"/>
        <v>42706819.410000086</v>
      </c>
      <c r="F399" s="8">
        <f t="shared" ref="F399:F405" si="79">C399/B399*100</f>
        <v>94.830626006396699</v>
      </c>
      <c r="G399" s="8">
        <f t="shared" ref="G399:G405" si="80">D399/C399*100</f>
        <v>90.058639063874466</v>
      </c>
    </row>
    <row r="400" spans="1:7" x14ac:dyDescent="0.3">
      <c r="A400" s="6" t="s">
        <v>86</v>
      </c>
      <c r="B400" s="56">
        <v>10774477450.43</v>
      </c>
      <c r="C400" s="56">
        <v>10105977506.35</v>
      </c>
      <c r="D400" s="56">
        <v>1297430233.0300002</v>
      </c>
      <c r="E400" s="7">
        <f t="shared" si="76"/>
        <v>8808547273.3199997</v>
      </c>
      <c r="F400" s="8">
        <f t="shared" si="79"/>
        <v>93.795523289592836</v>
      </c>
      <c r="G400" s="8">
        <f t="shared" si="80"/>
        <v>12.838245802692233</v>
      </c>
    </row>
    <row r="401" spans="1:10" x14ac:dyDescent="0.3">
      <c r="A401" s="6" t="s">
        <v>87</v>
      </c>
      <c r="B401" s="56">
        <v>9722872406</v>
      </c>
      <c r="C401" s="56">
        <v>9685085321</v>
      </c>
      <c r="D401" s="56">
        <v>8548738672.8800001</v>
      </c>
      <c r="E401" s="7">
        <f t="shared" si="76"/>
        <v>1136346648.1199999</v>
      </c>
      <c r="F401" s="8">
        <f t="shared" si="79"/>
        <v>99.611358830784596</v>
      </c>
      <c r="G401" s="8">
        <f t="shared" si="80"/>
        <v>88.267045560702712</v>
      </c>
    </row>
    <row r="402" spans="1:10" x14ac:dyDescent="0.3">
      <c r="A402" s="3" t="s">
        <v>64</v>
      </c>
      <c r="B402" s="55">
        <v>194473459239</v>
      </c>
      <c r="C402" s="55">
        <v>184807789603.5</v>
      </c>
      <c r="D402" s="55">
        <v>184166693336.64001</v>
      </c>
      <c r="E402" s="4">
        <f t="shared" si="76"/>
        <v>641096266.85998535</v>
      </c>
      <c r="F402" s="8">
        <f t="shared" si="79"/>
        <v>95.029825831595204</v>
      </c>
      <c r="G402" s="8">
        <f t="shared" si="80"/>
        <v>99.653101058004395</v>
      </c>
    </row>
    <row r="403" spans="1:10" x14ac:dyDescent="0.3">
      <c r="A403" s="6" t="s">
        <v>88</v>
      </c>
      <c r="B403" s="56">
        <v>194473459239</v>
      </c>
      <c r="C403" s="56">
        <v>184807789603.5</v>
      </c>
      <c r="D403" s="56">
        <v>184166693336.64001</v>
      </c>
      <c r="E403" s="7">
        <f t="shared" si="76"/>
        <v>641096266.85998535</v>
      </c>
      <c r="F403" s="8">
        <f t="shared" si="79"/>
        <v>95.029825831595204</v>
      </c>
      <c r="G403" s="8">
        <f t="shared" si="80"/>
        <v>99.653101058004395</v>
      </c>
    </row>
    <row r="404" spans="1:10" x14ac:dyDescent="0.3">
      <c r="A404" s="9" t="s">
        <v>693</v>
      </c>
      <c r="B404" s="57">
        <f>B381+B394</f>
        <v>554042109609.88013</v>
      </c>
      <c r="C404" s="57">
        <f>C381+C394</f>
        <v>535736702011.29004</v>
      </c>
      <c r="D404" s="57">
        <f>D381+D394</f>
        <v>479692149282.83978</v>
      </c>
      <c r="E404" s="57">
        <f>E381+E394</f>
        <v>56044552728.450294</v>
      </c>
      <c r="F404" s="11">
        <f t="shared" si="79"/>
        <v>96.696025937183805</v>
      </c>
      <c r="G404" s="11">
        <f t="shared" si="80"/>
        <v>89.538787893746147</v>
      </c>
      <c r="J404" s="54"/>
    </row>
    <row r="405" spans="1:10" x14ac:dyDescent="0.3">
      <c r="A405" s="9" t="s">
        <v>26</v>
      </c>
      <c r="B405" s="57">
        <v>748515568848.88013</v>
      </c>
      <c r="C405" s="57">
        <v>720544491614.79004</v>
      </c>
      <c r="D405" s="57">
        <v>663858842619.47986</v>
      </c>
      <c r="E405" s="10">
        <f t="shared" si="76"/>
        <v>56685648995.310181</v>
      </c>
      <c r="F405" s="12">
        <f t="shared" si="79"/>
        <v>96.263126860927429</v>
      </c>
      <c r="G405" s="12">
        <f t="shared" si="80"/>
        <v>92.132942565659789</v>
      </c>
    </row>
  </sheetData>
  <mergeCells count="15">
    <mergeCell ref="B1:E1"/>
    <mergeCell ref="B28:E28"/>
    <mergeCell ref="B55:E55"/>
    <mergeCell ref="B379:E379"/>
    <mergeCell ref="B136:E136"/>
    <mergeCell ref="B163:E163"/>
    <mergeCell ref="B190:E190"/>
    <mergeCell ref="B217:E217"/>
    <mergeCell ref="B244:E244"/>
    <mergeCell ref="B271:E271"/>
    <mergeCell ref="B82:E82"/>
    <mergeCell ref="B109:E109"/>
    <mergeCell ref="B298:E298"/>
    <mergeCell ref="B325:E325"/>
    <mergeCell ref="B352:E35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5908"/>
  <sheetViews>
    <sheetView workbookViewId="0">
      <pane xSplit="3" ySplit="15" topLeftCell="I16" activePane="bottomRight" state="frozen"/>
      <selection pane="topRight" activeCell="D1" sqref="D1"/>
      <selection pane="bottomLeft" activeCell="A16" sqref="A16"/>
      <selection pane="bottomRight" activeCell="O3" sqref="O3:O2655"/>
    </sheetView>
  </sheetViews>
  <sheetFormatPr defaultRowHeight="14.4" x14ac:dyDescent="0.3"/>
  <cols>
    <col min="3" max="3" width="52.109375" customWidth="1"/>
    <col min="4" max="4" width="15.21875" bestFit="1" customWidth="1"/>
    <col min="13" max="13" width="9.5546875" customWidth="1"/>
    <col min="14" max="15" width="16.6640625" bestFit="1" customWidth="1"/>
  </cols>
  <sheetData>
    <row r="1" spans="1:15" x14ac:dyDescent="0.3">
      <c r="A1" t="s">
        <v>6797</v>
      </c>
      <c r="B1" t="s">
        <v>6798</v>
      </c>
      <c r="C1" t="s">
        <v>47</v>
      </c>
      <c r="D1">
        <v>2011</v>
      </c>
      <c r="E1">
        <v>2012</v>
      </c>
      <c r="F1">
        <v>2013</v>
      </c>
      <c r="G1">
        <v>2014</v>
      </c>
      <c r="H1">
        <v>2015</v>
      </c>
      <c r="I1">
        <v>2016</v>
      </c>
      <c r="J1">
        <v>2017</v>
      </c>
      <c r="K1">
        <v>2018</v>
      </c>
      <c r="L1">
        <v>2019</v>
      </c>
      <c r="M1">
        <v>2020</v>
      </c>
      <c r="N1">
        <v>2021</v>
      </c>
      <c r="O1">
        <v>2022</v>
      </c>
    </row>
    <row r="2" spans="1:15" hidden="1" x14ac:dyDescent="0.3">
      <c r="A2" s="69">
        <v>3</v>
      </c>
      <c r="B2" s="69">
        <v>61</v>
      </c>
      <c r="C2" t="s">
        <v>3870</v>
      </c>
      <c r="D2" s="7">
        <v>93499038486.339996</v>
      </c>
      <c r="E2" s="7">
        <v>122816212507.86</v>
      </c>
      <c r="F2" s="7">
        <v>117685777659.11</v>
      </c>
      <c r="G2" s="7">
        <v>113405739913.8</v>
      </c>
      <c r="H2" s="7">
        <v>139090302396.26001</v>
      </c>
      <c r="I2" s="7">
        <v>139675895503.22</v>
      </c>
      <c r="J2" s="7">
        <v>173886548712.94</v>
      </c>
      <c r="K2" s="7">
        <v>146502528033.16</v>
      </c>
      <c r="L2" s="7">
        <v>168324125429.66</v>
      </c>
      <c r="M2" s="7">
        <v>176014592434</v>
      </c>
      <c r="N2" s="7">
        <v>184941146926.62</v>
      </c>
      <c r="O2" s="7">
        <v>192897301390.85999</v>
      </c>
    </row>
    <row r="3" spans="1:15" x14ac:dyDescent="0.3">
      <c r="A3" s="69">
        <v>1</v>
      </c>
      <c r="B3" s="69">
        <v>4</v>
      </c>
      <c r="C3" t="s">
        <v>89</v>
      </c>
      <c r="D3" s="7">
        <v>54530690000</v>
      </c>
      <c r="E3" s="7">
        <v>53805860000</v>
      </c>
      <c r="F3" s="7">
        <v>54939753479.059998</v>
      </c>
      <c r="G3" s="7">
        <v>59914461124</v>
      </c>
      <c r="H3" s="7">
        <v>68245557554.860001</v>
      </c>
      <c r="I3" s="7">
        <v>64690093023</v>
      </c>
      <c r="J3" s="7">
        <v>65982610652.580002</v>
      </c>
      <c r="K3" s="7">
        <v>66362862270.690002</v>
      </c>
      <c r="L3" s="7">
        <v>66510496293</v>
      </c>
      <c r="M3" s="7">
        <v>75702996203</v>
      </c>
      <c r="N3" s="7">
        <v>71975082751.050003</v>
      </c>
      <c r="O3" s="7">
        <v>73898188000</v>
      </c>
    </row>
    <row r="4" spans="1:15" hidden="1" x14ac:dyDescent="0.3">
      <c r="A4" s="69">
        <v>3</v>
      </c>
      <c r="B4" s="69">
        <v>61</v>
      </c>
      <c r="C4" t="s">
        <v>3872</v>
      </c>
      <c r="D4" s="7"/>
      <c r="E4" s="7"/>
      <c r="F4" s="7"/>
      <c r="G4" s="7"/>
      <c r="H4" s="7"/>
      <c r="I4" s="7"/>
      <c r="J4" s="7">
        <v>61283955539.82</v>
      </c>
      <c r="K4" s="7">
        <v>51491249206.470001</v>
      </c>
      <c r="L4" s="7">
        <v>43585045115.5</v>
      </c>
      <c r="M4" s="7">
        <v>49330471199.059998</v>
      </c>
      <c r="N4" s="7">
        <v>31430943737.380001</v>
      </c>
      <c r="O4" s="7">
        <v>60769021410.019997</v>
      </c>
    </row>
    <row r="5" spans="1:15" hidden="1" x14ac:dyDescent="0.3">
      <c r="A5" s="69">
        <v>2</v>
      </c>
      <c r="B5" s="69">
        <v>22</v>
      </c>
      <c r="C5" t="s">
        <v>3602</v>
      </c>
      <c r="D5" s="7"/>
      <c r="E5" s="7"/>
      <c r="F5" s="7"/>
      <c r="G5" s="7"/>
      <c r="H5" s="7"/>
      <c r="I5" s="7"/>
      <c r="J5" s="7"/>
      <c r="K5" s="7"/>
      <c r="L5" s="7"/>
      <c r="M5" s="7"/>
      <c r="N5" s="7">
        <v>32766600000</v>
      </c>
      <c r="O5" s="7">
        <v>50307400000</v>
      </c>
    </row>
    <row r="6" spans="1:15" hidden="1" x14ac:dyDescent="0.3">
      <c r="A6" s="69">
        <v>1</v>
      </c>
      <c r="B6" s="69">
        <v>9</v>
      </c>
      <c r="C6" t="s">
        <v>1533</v>
      </c>
      <c r="D6" s="7">
        <v>47329239294</v>
      </c>
      <c r="E6" s="7">
        <v>50591253405.830002</v>
      </c>
      <c r="F6" s="7">
        <v>54153397146.82</v>
      </c>
      <c r="G6" s="7">
        <v>57116170125.080002</v>
      </c>
      <c r="H6" s="7">
        <v>56227233497.790001</v>
      </c>
      <c r="I6" s="7">
        <v>54454250402.660004</v>
      </c>
      <c r="J6" s="7">
        <v>52445914817.760002</v>
      </c>
      <c r="K6" s="7">
        <v>50717673985.209999</v>
      </c>
      <c r="L6" s="7">
        <v>50572848812.309998</v>
      </c>
      <c r="M6" s="7">
        <v>49767966278.419998</v>
      </c>
      <c r="N6" s="7">
        <v>48861374446.860001</v>
      </c>
      <c r="O6" s="7">
        <v>47169902298.25</v>
      </c>
    </row>
    <row r="7" spans="1:15" hidden="1" x14ac:dyDescent="0.3">
      <c r="A7" s="69">
        <v>1</v>
      </c>
      <c r="B7" s="69">
        <v>10</v>
      </c>
      <c r="C7" t="s">
        <v>1539</v>
      </c>
      <c r="D7" s="7"/>
      <c r="E7" s="7"/>
      <c r="F7" s="7"/>
      <c r="G7" s="7"/>
      <c r="H7" s="7"/>
      <c r="I7" s="7"/>
      <c r="J7" s="7">
        <v>28008000000</v>
      </c>
      <c r="K7" s="7"/>
      <c r="L7" s="7">
        <v>30458500000</v>
      </c>
      <c r="M7" s="7">
        <v>29423600000</v>
      </c>
      <c r="N7" s="7">
        <v>29406875000</v>
      </c>
      <c r="O7" s="7">
        <v>31689000000</v>
      </c>
    </row>
    <row r="8" spans="1:15" x14ac:dyDescent="0.3">
      <c r="A8" s="69">
        <v>1</v>
      </c>
      <c r="B8" s="69">
        <v>4</v>
      </c>
      <c r="C8" t="s">
        <v>91</v>
      </c>
      <c r="D8" s="7">
        <v>17654650000</v>
      </c>
      <c r="E8" s="7">
        <v>16612340000</v>
      </c>
      <c r="F8" s="7">
        <v>18614490000</v>
      </c>
      <c r="G8" s="7">
        <v>18523370000</v>
      </c>
      <c r="H8" s="7">
        <v>20048690000</v>
      </c>
      <c r="I8" s="7">
        <v>20255250000</v>
      </c>
      <c r="J8" s="7">
        <v>20442970000</v>
      </c>
      <c r="K8" s="7">
        <v>20892420000</v>
      </c>
      <c r="L8" s="7">
        <v>21332180000</v>
      </c>
      <c r="M8" s="7">
        <v>21652420000</v>
      </c>
      <c r="N8" s="7">
        <v>21825929999</v>
      </c>
      <c r="O8" s="7">
        <v>26356579999</v>
      </c>
    </row>
    <row r="9" spans="1:15" hidden="1" x14ac:dyDescent="0.3">
      <c r="A9" s="69">
        <v>1</v>
      </c>
      <c r="B9" s="69">
        <v>1</v>
      </c>
      <c r="C9" t="s">
        <v>1527</v>
      </c>
      <c r="D9" s="7">
        <v>44148815144.500046</v>
      </c>
      <c r="E9" s="7">
        <v>43255663597.550011</v>
      </c>
      <c r="F9" s="7">
        <v>46453727880.709991</v>
      </c>
      <c r="G9" s="7">
        <v>45808516248.900101</v>
      </c>
      <c r="H9" s="7">
        <v>45724015553.910004</v>
      </c>
      <c r="I9" s="7">
        <v>47993369878.599991</v>
      </c>
      <c r="J9" s="7">
        <v>23115452126.549969</v>
      </c>
      <c r="K9" s="7">
        <v>23413626676.039989</v>
      </c>
      <c r="L9" s="7">
        <v>23443637105.140003</v>
      </c>
      <c r="M9" s="7">
        <v>23284083967.660038</v>
      </c>
      <c r="N9" s="7">
        <v>23576784923.380043</v>
      </c>
      <c r="O9" s="7">
        <v>25596372441.620003</v>
      </c>
    </row>
    <row r="10" spans="1:15" hidden="1" x14ac:dyDescent="0.3">
      <c r="A10" s="69">
        <v>1</v>
      </c>
      <c r="B10" s="69">
        <v>10</v>
      </c>
      <c r="C10" t="s">
        <v>1520</v>
      </c>
      <c r="D10" s="7"/>
      <c r="E10" s="7"/>
      <c r="F10" s="7"/>
      <c r="G10" s="7"/>
      <c r="H10" s="7"/>
      <c r="I10" s="7"/>
      <c r="J10" s="7">
        <v>15838800000</v>
      </c>
      <c r="K10" s="7"/>
      <c r="L10" s="7">
        <v>16517000000</v>
      </c>
      <c r="M10" s="7">
        <v>20598000000</v>
      </c>
      <c r="N10" s="7">
        <v>21029425000</v>
      </c>
      <c r="O10" s="7">
        <v>23335000000</v>
      </c>
    </row>
    <row r="11" spans="1:15" x14ac:dyDescent="0.3">
      <c r="A11" s="69">
        <v>1</v>
      </c>
      <c r="B11" s="69">
        <v>4</v>
      </c>
      <c r="C11" t="s">
        <v>92</v>
      </c>
      <c r="D11" s="7">
        <v>16720000000</v>
      </c>
      <c r="E11" s="7">
        <v>17100000000</v>
      </c>
      <c r="F11" s="7">
        <v>17600000000</v>
      </c>
      <c r="G11" s="7">
        <v>18760912170</v>
      </c>
      <c r="H11" s="7">
        <v>18500000000</v>
      </c>
      <c r="I11" s="7">
        <v>18550000000</v>
      </c>
      <c r="J11" s="7">
        <v>18352000000</v>
      </c>
      <c r="K11" s="7">
        <v>18774297000</v>
      </c>
      <c r="L11" s="7">
        <v>18078966456.860001</v>
      </c>
      <c r="M11" s="7">
        <v>18579376566.75</v>
      </c>
      <c r="N11" s="7">
        <v>18508986152.790001</v>
      </c>
      <c r="O11" s="7">
        <v>19221337444.240002</v>
      </c>
    </row>
    <row r="12" spans="1:15" x14ac:dyDescent="0.3">
      <c r="A12" s="69">
        <v>1</v>
      </c>
      <c r="B12" s="69">
        <v>4</v>
      </c>
      <c r="C12" t="s">
        <v>90</v>
      </c>
      <c r="D12" s="7">
        <v>12922092729</v>
      </c>
      <c r="E12" s="7">
        <v>12596057254</v>
      </c>
      <c r="F12" s="7">
        <v>12898658122</v>
      </c>
      <c r="G12" s="7">
        <v>13256678122</v>
      </c>
      <c r="H12" s="7">
        <v>15560678122</v>
      </c>
      <c r="I12" s="7">
        <v>19517542138.630001</v>
      </c>
      <c r="J12" s="7">
        <v>21073408122</v>
      </c>
      <c r="K12" s="7">
        <v>17807073681.52</v>
      </c>
      <c r="L12" s="7">
        <v>12953531462.57</v>
      </c>
      <c r="M12" s="7">
        <v>17840009877.34</v>
      </c>
      <c r="N12" s="7">
        <v>18746591975.059998</v>
      </c>
      <c r="O12" s="7">
        <v>17794552202.980003</v>
      </c>
    </row>
    <row r="13" spans="1:15" hidden="1" x14ac:dyDescent="0.3">
      <c r="A13" s="69">
        <v>1</v>
      </c>
      <c r="B13" s="69">
        <v>8</v>
      </c>
      <c r="C13" t="s">
        <v>1542</v>
      </c>
      <c r="D13" s="7">
        <v>14469957876.769999</v>
      </c>
      <c r="E13" s="7"/>
      <c r="F13" s="7">
        <v>15722202746.700001</v>
      </c>
      <c r="G13" s="7">
        <v>15670451326.4</v>
      </c>
      <c r="H13" s="7">
        <v>14488426932.110001</v>
      </c>
      <c r="I13" s="7">
        <v>13891266480.449999</v>
      </c>
      <c r="J13" s="7">
        <v>12950835220.890001</v>
      </c>
      <c r="K13" s="7">
        <v>13955677403.040001</v>
      </c>
      <c r="L13" s="7">
        <v>15449182786.549999</v>
      </c>
      <c r="M13" s="7">
        <v>16323680964.059999</v>
      </c>
      <c r="N13" s="7">
        <v>18408446275.5</v>
      </c>
      <c r="O13" s="7">
        <v>17211923850.510002</v>
      </c>
    </row>
    <row r="14" spans="1:15" hidden="1" x14ac:dyDescent="0.3">
      <c r="A14" s="69">
        <v>1</v>
      </c>
      <c r="B14" s="69">
        <v>1</v>
      </c>
      <c r="C14" t="s">
        <v>1550</v>
      </c>
      <c r="D14" s="7"/>
      <c r="E14" s="7"/>
      <c r="F14" s="7"/>
      <c r="G14" s="7"/>
      <c r="H14" s="7"/>
      <c r="I14" s="7"/>
      <c r="J14" s="7">
        <v>11908769123.609999</v>
      </c>
      <c r="K14" s="7">
        <v>12697301646.059999</v>
      </c>
      <c r="L14" s="7">
        <v>13525428709.51</v>
      </c>
      <c r="M14" s="7">
        <v>15127013330.809998</v>
      </c>
      <c r="N14" s="7">
        <v>15351648704.01</v>
      </c>
      <c r="O14" s="7">
        <v>16400933345.840004</v>
      </c>
    </row>
    <row r="15" spans="1:15" hidden="1" x14ac:dyDescent="0.3">
      <c r="A15" s="69">
        <v>2</v>
      </c>
      <c r="B15" s="69">
        <v>22</v>
      </c>
      <c r="C15" t="s">
        <v>615</v>
      </c>
      <c r="D15" s="7"/>
      <c r="E15" s="7"/>
      <c r="F15" s="7"/>
      <c r="G15" s="7"/>
      <c r="H15" s="7">
        <v>5338277046.6499996</v>
      </c>
      <c r="I15" s="7">
        <v>2717034117.8200002</v>
      </c>
      <c r="J15" s="7">
        <v>4123138730.0500002</v>
      </c>
      <c r="K15" s="7">
        <v>4781734976</v>
      </c>
      <c r="L15" s="7">
        <v>6986035907.1700001</v>
      </c>
      <c r="M15" s="7">
        <v>6749364154.6499996</v>
      </c>
      <c r="N15" s="7">
        <v>10038467345.690001</v>
      </c>
      <c r="O15" s="7">
        <v>14013267690.700001</v>
      </c>
    </row>
    <row r="16" spans="1:15" x14ac:dyDescent="0.3">
      <c r="A16" s="69">
        <v>1</v>
      </c>
      <c r="B16" s="69">
        <v>4</v>
      </c>
      <c r="C16" t="s">
        <v>6963</v>
      </c>
      <c r="D16" s="7"/>
      <c r="E16" s="7"/>
      <c r="F16" s="7"/>
      <c r="G16" s="7"/>
      <c r="H16" s="7"/>
      <c r="I16" s="7"/>
      <c r="J16" s="7"/>
      <c r="K16" s="7"/>
      <c r="L16" s="7"/>
      <c r="M16" s="7"/>
      <c r="N16" s="7"/>
      <c r="O16" s="7">
        <v>13529600000</v>
      </c>
    </row>
    <row r="17" spans="1:15" hidden="1" x14ac:dyDescent="0.3">
      <c r="A17" s="69">
        <v>1</v>
      </c>
      <c r="B17" s="69">
        <v>6</v>
      </c>
      <c r="C17" t="s">
        <v>7068</v>
      </c>
      <c r="D17" s="7"/>
      <c r="E17" s="7"/>
      <c r="F17" s="7"/>
      <c r="G17" s="7"/>
      <c r="H17" s="7"/>
      <c r="I17" s="7"/>
      <c r="J17" s="7"/>
      <c r="K17" s="7"/>
      <c r="L17" s="7"/>
      <c r="M17" s="7"/>
      <c r="N17" s="7"/>
      <c r="O17" s="7">
        <v>11169986000</v>
      </c>
    </row>
    <row r="18" spans="1:15" hidden="1" x14ac:dyDescent="0.3">
      <c r="A18" s="69">
        <v>1</v>
      </c>
      <c r="B18" s="69">
        <v>1</v>
      </c>
      <c r="C18" t="s">
        <v>2547</v>
      </c>
      <c r="D18" s="7"/>
      <c r="E18" s="7"/>
      <c r="F18" s="7">
        <v>10600000000</v>
      </c>
      <c r="G18" s="7">
        <v>10800000000</v>
      </c>
      <c r="H18" s="7">
        <v>10800000000</v>
      </c>
      <c r="I18" s="7">
        <v>10800000000</v>
      </c>
      <c r="J18" s="7">
        <v>10800000000</v>
      </c>
      <c r="K18" s="7">
        <v>10800000000</v>
      </c>
      <c r="L18" s="7">
        <v>10800000000</v>
      </c>
      <c r="M18" s="7">
        <v>10800000000</v>
      </c>
      <c r="N18" s="7">
        <v>10800000000</v>
      </c>
      <c r="O18" s="7">
        <v>10800000000</v>
      </c>
    </row>
    <row r="19" spans="1:15" hidden="1" x14ac:dyDescent="0.3">
      <c r="A19" s="69">
        <v>1</v>
      </c>
      <c r="B19" s="69">
        <v>1</v>
      </c>
      <c r="C19" t="s">
        <v>1529</v>
      </c>
      <c r="D19" s="7"/>
      <c r="E19" s="7"/>
      <c r="F19" s="7"/>
      <c r="G19" s="7"/>
      <c r="H19" s="7"/>
      <c r="I19" s="7">
        <v>8427958124.7000008</v>
      </c>
      <c r="J19" s="7">
        <v>8765717810.0000038</v>
      </c>
      <c r="K19" s="7">
        <v>9157262171.5200005</v>
      </c>
      <c r="L19" s="7">
        <v>9176112555.3299999</v>
      </c>
      <c r="M19" s="7">
        <v>9335431005.9700031</v>
      </c>
      <c r="N19" s="7">
        <v>9689974295.0299969</v>
      </c>
      <c r="O19" s="7">
        <v>10058407576.75</v>
      </c>
    </row>
    <row r="20" spans="1:15" x14ac:dyDescent="0.3">
      <c r="A20" s="69">
        <v>1</v>
      </c>
      <c r="B20" s="69">
        <v>4</v>
      </c>
      <c r="C20" t="s">
        <v>110</v>
      </c>
      <c r="D20" s="7">
        <v>1596026405</v>
      </c>
      <c r="E20" s="7">
        <v>1637826405</v>
      </c>
      <c r="F20" s="7">
        <v>1643326405</v>
      </c>
      <c r="G20" s="7">
        <v>2041826405</v>
      </c>
      <c r="H20" s="7">
        <v>1689226405</v>
      </c>
      <c r="I20" s="7">
        <v>1704026405</v>
      </c>
      <c r="J20" s="7">
        <v>2432726405</v>
      </c>
      <c r="K20" s="7">
        <v>3256247405</v>
      </c>
      <c r="L20" s="7">
        <v>4797321154.3400002</v>
      </c>
      <c r="M20" s="7">
        <v>7681597250.9199991</v>
      </c>
      <c r="N20" s="7">
        <v>9274835401.1999989</v>
      </c>
      <c r="O20" s="7">
        <v>9939066540.2700005</v>
      </c>
    </row>
    <row r="21" spans="1:15" x14ac:dyDescent="0.3">
      <c r="A21" s="69">
        <v>1</v>
      </c>
      <c r="B21" s="69">
        <v>4</v>
      </c>
      <c r="C21" t="s">
        <v>95</v>
      </c>
      <c r="D21" s="7">
        <v>9213777403.2600002</v>
      </c>
      <c r="E21" s="7">
        <v>8800434612.0400009</v>
      </c>
      <c r="F21" s="7">
        <v>7969791480.4700003</v>
      </c>
      <c r="G21" s="7">
        <v>8340130896.8800001</v>
      </c>
      <c r="H21" s="7">
        <v>7351541166.3599997</v>
      </c>
      <c r="I21" s="7">
        <v>8796705248.9099998</v>
      </c>
      <c r="J21" s="7">
        <v>7965538625.29</v>
      </c>
      <c r="K21" s="7">
        <v>8204823247.9099998</v>
      </c>
      <c r="L21" s="7">
        <v>8290033889.6800003</v>
      </c>
      <c r="M21" s="7">
        <v>9011171245.8700008</v>
      </c>
      <c r="N21" s="7">
        <v>9208444093.9899998</v>
      </c>
      <c r="O21" s="7">
        <v>9458147218.0599995</v>
      </c>
    </row>
    <row r="22" spans="1:15" x14ac:dyDescent="0.3">
      <c r="A22" s="69">
        <v>1</v>
      </c>
      <c r="B22" s="69">
        <v>4</v>
      </c>
      <c r="C22" t="s">
        <v>98</v>
      </c>
      <c r="D22" s="7">
        <v>5629965552</v>
      </c>
      <c r="E22" s="7">
        <v>5841864293.6400003</v>
      </c>
      <c r="F22" s="7">
        <v>6269994951.5100002</v>
      </c>
      <c r="G22" s="7">
        <v>6503902744.5600004</v>
      </c>
      <c r="H22" s="7">
        <v>6321103212.71</v>
      </c>
      <c r="I22" s="7">
        <v>5766114731.2299995</v>
      </c>
      <c r="J22" s="7">
        <v>6755892201.6800003</v>
      </c>
      <c r="K22" s="7">
        <v>6757254672</v>
      </c>
      <c r="L22" s="7">
        <v>7437343593.3999996</v>
      </c>
      <c r="M22" s="7">
        <v>9130300859.5300007</v>
      </c>
      <c r="N22" s="7">
        <v>8303543394.6099997</v>
      </c>
      <c r="O22" s="7">
        <v>8915332302</v>
      </c>
    </row>
    <row r="23" spans="1:15" hidden="1" x14ac:dyDescent="0.3">
      <c r="A23" s="69">
        <v>1</v>
      </c>
      <c r="B23" s="69">
        <v>1</v>
      </c>
      <c r="C23" t="s">
        <v>1543</v>
      </c>
      <c r="D23" s="7"/>
      <c r="E23" s="7"/>
      <c r="F23" s="7"/>
      <c r="G23" s="7"/>
      <c r="H23" s="7"/>
      <c r="I23" s="7"/>
      <c r="J23" s="7">
        <v>8492308187.1900015</v>
      </c>
      <c r="K23" s="7">
        <v>9132975982.3199997</v>
      </c>
      <c r="L23" s="7">
        <v>8722137114.9300003</v>
      </c>
      <c r="M23" s="7">
        <v>8041834851.7400007</v>
      </c>
      <c r="N23" s="7">
        <v>8194838513.7400007</v>
      </c>
      <c r="O23" s="7">
        <v>8831504386.6199989</v>
      </c>
    </row>
    <row r="24" spans="1:15" x14ac:dyDescent="0.3">
      <c r="A24" s="69">
        <v>1</v>
      </c>
      <c r="B24" s="69">
        <v>4</v>
      </c>
      <c r="C24" t="s">
        <v>96</v>
      </c>
      <c r="D24" s="7">
        <v>6919135890.8699999</v>
      </c>
      <c r="E24" s="7">
        <v>6997121082.3000002</v>
      </c>
      <c r="F24" s="7">
        <v>6697676037.6000004</v>
      </c>
      <c r="G24" s="7">
        <v>7011420065.8500004</v>
      </c>
      <c r="H24" s="7">
        <v>6913357515</v>
      </c>
      <c r="I24" s="7">
        <v>6957530500</v>
      </c>
      <c r="J24" s="7">
        <v>7024295719.0600004</v>
      </c>
      <c r="K24" s="7">
        <v>7340679127</v>
      </c>
      <c r="L24" s="7">
        <v>7443769157.3199997</v>
      </c>
      <c r="M24" s="7">
        <v>7875371950</v>
      </c>
      <c r="N24" s="7">
        <v>8384645950</v>
      </c>
      <c r="O24" s="7">
        <v>8655862325</v>
      </c>
    </row>
    <row r="25" spans="1:15" x14ac:dyDescent="0.3">
      <c r="A25" s="69">
        <v>1</v>
      </c>
      <c r="B25" s="69">
        <v>4</v>
      </c>
      <c r="C25" t="s">
        <v>94</v>
      </c>
      <c r="D25" s="7"/>
      <c r="E25" s="7"/>
      <c r="F25" s="7">
        <v>6746722676</v>
      </c>
      <c r="G25" s="7">
        <v>6448932720</v>
      </c>
      <c r="H25" s="7">
        <v>5480827194.1499996</v>
      </c>
      <c r="I25" s="7">
        <v>8336818252</v>
      </c>
      <c r="J25" s="7">
        <v>8204167353.3500004</v>
      </c>
      <c r="K25" s="7">
        <v>7784074142.0200005</v>
      </c>
      <c r="L25" s="7">
        <v>7886105373.79</v>
      </c>
      <c r="M25" s="7">
        <v>8399250513.6300001</v>
      </c>
      <c r="N25" s="7">
        <v>8321532210.5799999</v>
      </c>
      <c r="O25" s="7">
        <v>8636986510.4899998</v>
      </c>
    </row>
    <row r="26" spans="1:15" hidden="1" x14ac:dyDescent="0.3">
      <c r="A26" s="69">
        <v>1</v>
      </c>
      <c r="B26" s="69">
        <v>10</v>
      </c>
      <c r="C26" t="s">
        <v>2527</v>
      </c>
      <c r="D26" s="7"/>
      <c r="E26" s="7"/>
      <c r="F26" s="7">
        <v>8611800000</v>
      </c>
      <c r="G26" s="7">
        <v>8711100000</v>
      </c>
      <c r="H26" s="7">
        <v>8561700000</v>
      </c>
      <c r="I26" s="7">
        <v>8794850000</v>
      </c>
      <c r="J26" s="7">
        <v>8686850000</v>
      </c>
      <c r="K26" s="7">
        <v>7390000000</v>
      </c>
      <c r="L26" s="7">
        <v>6686321310.4200001</v>
      </c>
      <c r="M26" s="7">
        <v>7142607442.9299994</v>
      </c>
      <c r="N26" s="7">
        <v>9920027993.6999989</v>
      </c>
      <c r="O26" s="7">
        <v>8600180842.5</v>
      </c>
    </row>
    <row r="27" spans="1:15" x14ac:dyDescent="0.3">
      <c r="A27" s="69">
        <v>1</v>
      </c>
      <c r="B27" s="69">
        <v>4</v>
      </c>
      <c r="C27" t="s">
        <v>93</v>
      </c>
      <c r="D27" s="7">
        <v>11366700000</v>
      </c>
      <c r="E27" s="7">
        <v>8285918222.1299992</v>
      </c>
      <c r="F27" s="7">
        <v>8325961963.2600002</v>
      </c>
      <c r="G27" s="7">
        <v>7988698024.21</v>
      </c>
      <c r="H27" s="7">
        <v>7481783455.6099997</v>
      </c>
      <c r="I27" s="7">
        <v>8517236576.9499998</v>
      </c>
      <c r="J27" s="7">
        <v>8654658376.6299992</v>
      </c>
      <c r="K27" s="7">
        <v>9083102013.3199997</v>
      </c>
      <c r="L27" s="7">
        <v>8596669268.2399998</v>
      </c>
      <c r="M27" s="7">
        <v>8793263063.7099991</v>
      </c>
      <c r="N27" s="7">
        <v>8514974091.1900005</v>
      </c>
      <c r="O27" s="7">
        <v>8325737427.9799995</v>
      </c>
    </row>
    <row r="28" spans="1:15" x14ac:dyDescent="0.3">
      <c r="A28" s="69">
        <v>1</v>
      </c>
      <c r="B28" s="69">
        <v>4</v>
      </c>
      <c r="C28" t="s">
        <v>100</v>
      </c>
      <c r="D28" s="7"/>
      <c r="E28" s="7"/>
      <c r="F28" s="7">
        <v>4565000000</v>
      </c>
      <c r="G28" s="7">
        <v>5407900000</v>
      </c>
      <c r="H28" s="7">
        <v>7209670519.46</v>
      </c>
      <c r="I28" s="7">
        <v>5293100000</v>
      </c>
      <c r="J28" s="7">
        <v>5664700000</v>
      </c>
      <c r="K28" s="7">
        <v>5977400000</v>
      </c>
      <c r="L28" s="7">
        <v>6123400000</v>
      </c>
      <c r="M28" s="7">
        <v>6205400000</v>
      </c>
      <c r="N28" s="7">
        <v>7399329729.4200001</v>
      </c>
      <c r="O28" s="7">
        <v>8190855659.5</v>
      </c>
    </row>
    <row r="29" spans="1:15" x14ac:dyDescent="0.3">
      <c r="A29" s="69">
        <v>1</v>
      </c>
      <c r="B29" s="69">
        <v>4</v>
      </c>
      <c r="C29" t="s">
        <v>777</v>
      </c>
      <c r="D29" s="7"/>
      <c r="E29" s="7"/>
      <c r="F29" s="7"/>
      <c r="G29" s="7"/>
      <c r="H29" s="7"/>
      <c r="I29" s="7"/>
      <c r="J29" s="7"/>
      <c r="K29" s="7"/>
      <c r="L29" s="7">
        <v>3878713319.2600002</v>
      </c>
      <c r="M29" s="7">
        <v>7189183711</v>
      </c>
      <c r="N29" s="7">
        <v>8784900000</v>
      </c>
      <c r="O29" s="7">
        <v>8126453599.6999998</v>
      </c>
    </row>
    <row r="30" spans="1:15" hidden="1" x14ac:dyDescent="0.3">
      <c r="A30" s="69">
        <v>2</v>
      </c>
      <c r="B30" s="69">
        <v>22</v>
      </c>
      <c r="C30" t="s">
        <v>947</v>
      </c>
      <c r="D30" s="7">
        <v>5295450000</v>
      </c>
      <c r="E30" s="7"/>
      <c r="F30" s="7">
        <v>5500000000</v>
      </c>
      <c r="G30" s="7">
        <v>5000000000</v>
      </c>
      <c r="H30" s="7">
        <v>4950000000</v>
      </c>
      <c r="I30" s="7">
        <v>4350000000</v>
      </c>
      <c r="J30" s="7">
        <v>4750000000</v>
      </c>
      <c r="K30" s="7"/>
      <c r="L30" s="7">
        <v>1750000000</v>
      </c>
      <c r="M30" s="7">
        <v>2125000000</v>
      </c>
      <c r="N30" s="7">
        <v>6125000000</v>
      </c>
      <c r="O30" s="7">
        <v>7890000000</v>
      </c>
    </row>
    <row r="31" spans="1:15" x14ac:dyDescent="0.3">
      <c r="A31" s="69">
        <v>1</v>
      </c>
      <c r="B31" s="69">
        <v>4</v>
      </c>
      <c r="C31" t="s">
        <v>2999</v>
      </c>
      <c r="D31" s="7"/>
      <c r="E31" s="7"/>
      <c r="F31" s="7"/>
      <c r="G31" s="7"/>
      <c r="H31" s="7"/>
      <c r="I31" s="7"/>
      <c r="J31" s="7"/>
      <c r="K31" s="7"/>
      <c r="L31" s="7"/>
      <c r="M31" s="7"/>
      <c r="N31" s="7">
        <v>2320000000</v>
      </c>
      <c r="O31" s="7">
        <v>7815000000</v>
      </c>
    </row>
    <row r="32" spans="1:15" hidden="1" x14ac:dyDescent="0.3">
      <c r="A32" s="69">
        <v>2</v>
      </c>
      <c r="B32" s="69">
        <v>23</v>
      </c>
      <c r="C32" t="s">
        <v>7178</v>
      </c>
      <c r="D32" s="7"/>
      <c r="E32" s="7"/>
      <c r="F32" s="7"/>
      <c r="G32" s="7"/>
      <c r="H32" s="7"/>
      <c r="I32" s="7"/>
      <c r="J32" s="7"/>
      <c r="K32" s="7"/>
      <c r="L32" s="7"/>
      <c r="M32" s="7"/>
      <c r="N32" s="7"/>
      <c r="O32" s="7">
        <v>7777158000</v>
      </c>
    </row>
    <row r="33" spans="1:15" hidden="1" x14ac:dyDescent="0.3">
      <c r="A33" s="69">
        <v>1</v>
      </c>
      <c r="B33" s="69">
        <v>9</v>
      </c>
      <c r="C33" t="s">
        <v>1548</v>
      </c>
      <c r="D33" s="7">
        <v>10220000000</v>
      </c>
      <c r="E33" s="7">
        <v>8338000000</v>
      </c>
      <c r="F33" s="7">
        <v>7819000000</v>
      </c>
      <c r="G33" s="7">
        <v>6728000000</v>
      </c>
      <c r="H33" s="7">
        <v>5763000000</v>
      </c>
      <c r="I33" s="7">
        <v>5211000000</v>
      </c>
      <c r="J33" s="7">
        <v>5088000000</v>
      </c>
      <c r="K33" s="7">
        <v>5900000000</v>
      </c>
      <c r="L33" s="7">
        <v>5916000000</v>
      </c>
      <c r="M33" s="7">
        <v>6608890000</v>
      </c>
      <c r="N33" s="7">
        <v>9300000000</v>
      </c>
      <c r="O33" s="7">
        <v>7494528351.1199999</v>
      </c>
    </row>
    <row r="34" spans="1:15" x14ac:dyDescent="0.3">
      <c r="A34" s="69">
        <v>1</v>
      </c>
      <c r="B34" s="69">
        <v>4</v>
      </c>
      <c r="C34" t="s">
        <v>99</v>
      </c>
      <c r="D34" s="7"/>
      <c r="E34" s="7">
        <v>2532975437.1900001</v>
      </c>
      <c r="F34" s="7">
        <v>5176756388.3199997</v>
      </c>
      <c r="G34" s="7">
        <v>5355619957.7700005</v>
      </c>
      <c r="H34" s="7">
        <v>4983058893.3299999</v>
      </c>
      <c r="I34" s="7">
        <v>5361289810.8199997</v>
      </c>
      <c r="J34" s="7">
        <v>6199580480.1700001</v>
      </c>
      <c r="K34" s="7">
        <v>6378795424.2999992</v>
      </c>
      <c r="L34" s="7">
        <v>6427237037.6900005</v>
      </c>
      <c r="M34" s="7">
        <v>6602835940.9099998</v>
      </c>
      <c r="N34" s="7">
        <v>6877527837.6700001</v>
      </c>
      <c r="O34" s="7">
        <v>7147641133.0499992</v>
      </c>
    </row>
    <row r="35" spans="1:15" hidden="1" x14ac:dyDescent="0.3">
      <c r="A35" s="69">
        <v>1</v>
      </c>
      <c r="B35" s="69">
        <v>1</v>
      </c>
      <c r="C35" t="s">
        <v>1530</v>
      </c>
      <c r="D35" s="7"/>
      <c r="E35" s="7"/>
      <c r="F35" s="7"/>
      <c r="G35" s="7"/>
      <c r="H35" s="7"/>
      <c r="I35" s="7">
        <v>5718380129.5599995</v>
      </c>
      <c r="J35" s="7">
        <v>5848708134.5100002</v>
      </c>
      <c r="K35" s="7">
        <v>6056372709.1900005</v>
      </c>
      <c r="L35" s="7">
        <v>6065805161.6899996</v>
      </c>
      <c r="M35" s="7">
        <v>6342312361.3700008</v>
      </c>
      <c r="N35" s="7">
        <v>6399472572.8499994</v>
      </c>
      <c r="O35" s="7">
        <v>6615606073.2900009</v>
      </c>
    </row>
    <row r="36" spans="1:15" hidden="1" x14ac:dyDescent="0.3">
      <c r="A36" s="69">
        <v>1</v>
      </c>
      <c r="B36" s="69">
        <v>1</v>
      </c>
      <c r="C36" t="s">
        <v>1536</v>
      </c>
      <c r="D36" s="7"/>
      <c r="E36" s="7"/>
      <c r="F36" s="7"/>
      <c r="G36" s="7"/>
      <c r="H36" s="7">
        <v>5352663850.0500002</v>
      </c>
      <c r="I36" s="7">
        <v>5479052983.5599995</v>
      </c>
      <c r="J36" s="7">
        <v>5550448429.8199987</v>
      </c>
      <c r="K36" s="7">
        <v>5715097580.6099997</v>
      </c>
      <c r="L36" s="7">
        <v>5770620391.25</v>
      </c>
      <c r="M36" s="7">
        <v>5985931154.6199989</v>
      </c>
      <c r="N36" s="7">
        <v>5977532110.0400019</v>
      </c>
      <c r="O36" s="7">
        <v>6178410583.2200012</v>
      </c>
    </row>
    <row r="37" spans="1:15" x14ac:dyDescent="0.3">
      <c r="A37" s="69">
        <v>1</v>
      </c>
      <c r="B37" s="69">
        <v>4</v>
      </c>
      <c r="C37" t="s">
        <v>97</v>
      </c>
      <c r="D37" s="7">
        <v>2911387421.8299999</v>
      </c>
      <c r="E37" s="7">
        <v>2911490475</v>
      </c>
      <c r="F37" s="7">
        <v>4668184672</v>
      </c>
      <c r="G37" s="7">
        <v>6076467638</v>
      </c>
      <c r="H37" s="7">
        <v>6713116535</v>
      </c>
      <c r="I37" s="7">
        <v>7258006223</v>
      </c>
      <c r="J37" s="7">
        <v>6826524466</v>
      </c>
      <c r="K37" s="7">
        <v>7170824466</v>
      </c>
      <c r="L37" s="7">
        <v>5505309103.5500002</v>
      </c>
      <c r="M37" s="7">
        <v>5813830998.7199993</v>
      </c>
      <c r="N37" s="7">
        <v>5565712050.0400009</v>
      </c>
      <c r="O37" s="7">
        <v>5736271593.1100006</v>
      </c>
    </row>
    <row r="38" spans="1:15" x14ac:dyDescent="0.3">
      <c r="A38" s="69">
        <v>1</v>
      </c>
      <c r="B38" s="69">
        <v>4</v>
      </c>
      <c r="C38" t="s">
        <v>101</v>
      </c>
      <c r="D38" s="7">
        <v>4585280000</v>
      </c>
      <c r="E38" s="7">
        <v>4750340000</v>
      </c>
      <c r="F38" s="7">
        <v>4940380000</v>
      </c>
      <c r="G38" s="7">
        <v>5073700000</v>
      </c>
      <c r="H38" s="7">
        <v>5119670000</v>
      </c>
      <c r="I38" s="7">
        <v>5170890000</v>
      </c>
      <c r="J38" s="7">
        <v>5217440000</v>
      </c>
      <c r="K38" s="7">
        <v>5332160000</v>
      </c>
      <c r="L38" s="7">
        <v>5444140000</v>
      </c>
      <c r="M38" s="7">
        <v>5525850000</v>
      </c>
      <c r="N38" s="7">
        <v>5570140000</v>
      </c>
      <c r="O38" s="7">
        <v>5709390000</v>
      </c>
    </row>
    <row r="39" spans="1:15" x14ac:dyDescent="0.3">
      <c r="A39" s="69">
        <v>1</v>
      </c>
      <c r="B39" s="69">
        <v>4</v>
      </c>
      <c r="C39" t="s">
        <v>103</v>
      </c>
      <c r="D39" s="7">
        <v>3393367808</v>
      </c>
      <c r="E39" s="7">
        <v>3393367808</v>
      </c>
      <c r="F39" s="7">
        <v>3393367808</v>
      </c>
      <c r="G39" s="7">
        <v>4525676491</v>
      </c>
      <c r="H39" s="7">
        <v>4525676491</v>
      </c>
      <c r="I39" s="7">
        <v>4522943614</v>
      </c>
      <c r="J39" s="7">
        <v>4622943614</v>
      </c>
      <c r="K39" s="7">
        <v>4622943614</v>
      </c>
      <c r="L39" s="7">
        <v>4957816659.3400002</v>
      </c>
      <c r="M39" s="7">
        <v>5051243840.9400005</v>
      </c>
      <c r="N39" s="7">
        <v>5332452563.9200001</v>
      </c>
      <c r="O39" s="7">
        <v>5618276756.54</v>
      </c>
    </row>
    <row r="40" spans="1:15" hidden="1" x14ac:dyDescent="0.3">
      <c r="A40" s="69">
        <v>2</v>
      </c>
      <c r="B40" s="69">
        <v>21</v>
      </c>
      <c r="C40" t="s">
        <v>1584</v>
      </c>
      <c r="D40" s="7">
        <v>3072511423.7400002</v>
      </c>
      <c r="E40" s="7">
        <v>2365196945.7000003</v>
      </c>
      <c r="F40" s="7">
        <v>3167495035.3799992</v>
      </c>
      <c r="G40" s="7">
        <v>2647185199.3600006</v>
      </c>
      <c r="H40" s="7">
        <v>2268524933.0000005</v>
      </c>
      <c r="I40" s="7">
        <v>1820213708.6000001</v>
      </c>
      <c r="J40" s="7">
        <v>2064603550.21</v>
      </c>
      <c r="K40" s="7">
        <v>2185433425.5200005</v>
      </c>
      <c r="L40" s="7">
        <v>1842557921.2900004</v>
      </c>
      <c r="M40" s="7">
        <v>2663227635.9000006</v>
      </c>
      <c r="N40" s="7">
        <v>4101271762.0800009</v>
      </c>
      <c r="O40" s="7">
        <v>5199921287.2600002</v>
      </c>
    </row>
    <row r="41" spans="1:15" x14ac:dyDescent="0.3">
      <c r="A41" s="69">
        <v>1</v>
      </c>
      <c r="B41" s="69">
        <v>4</v>
      </c>
      <c r="C41" t="s">
        <v>105</v>
      </c>
      <c r="D41" s="7"/>
      <c r="E41" s="7">
        <v>4397252472.0799999</v>
      </c>
      <c r="F41" s="7">
        <v>3465335977.9499998</v>
      </c>
      <c r="G41" s="7">
        <v>3743592849.0300002</v>
      </c>
      <c r="H41" s="7">
        <v>3427263448.1700001</v>
      </c>
      <c r="I41" s="7">
        <v>3618449278.96</v>
      </c>
      <c r="J41" s="7">
        <v>3631111389.7399998</v>
      </c>
      <c r="K41" s="7">
        <v>3809249993.9200001</v>
      </c>
      <c r="L41" s="7">
        <v>3836590417.77</v>
      </c>
      <c r="M41" s="7">
        <v>5458984414.2200003</v>
      </c>
      <c r="N41" s="7">
        <v>4572327236.6300001</v>
      </c>
      <c r="O41" s="7">
        <v>5094670370.3599997</v>
      </c>
    </row>
    <row r="42" spans="1:15" hidden="1" x14ac:dyDescent="0.3">
      <c r="A42" s="69">
        <v>1</v>
      </c>
      <c r="B42" s="69">
        <v>5</v>
      </c>
      <c r="C42" t="s">
        <v>1513</v>
      </c>
      <c r="D42" s="7"/>
      <c r="E42" s="7"/>
      <c r="F42" s="7"/>
      <c r="G42" s="7"/>
      <c r="H42" s="7"/>
      <c r="I42" s="7"/>
      <c r="J42" s="7"/>
      <c r="K42" s="7"/>
      <c r="L42" s="7"/>
      <c r="M42" s="7">
        <v>5523330000</v>
      </c>
      <c r="N42" s="7">
        <v>13256000000</v>
      </c>
      <c r="O42" s="7">
        <v>5073900000</v>
      </c>
    </row>
    <row r="43" spans="1:15" x14ac:dyDescent="0.3">
      <c r="A43" s="69">
        <v>1</v>
      </c>
      <c r="B43" s="69">
        <v>4</v>
      </c>
      <c r="C43" t="s">
        <v>102</v>
      </c>
      <c r="D43" s="7"/>
      <c r="E43" s="7"/>
      <c r="F43" s="7">
        <v>4929254468.9899998</v>
      </c>
      <c r="G43" s="7">
        <v>4918620000</v>
      </c>
      <c r="H43" s="7">
        <v>4925252600</v>
      </c>
      <c r="I43" s="7">
        <v>4849782213.4000006</v>
      </c>
      <c r="J43" s="7">
        <v>4789506000</v>
      </c>
      <c r="K43" s="7">
        <v>4933054000</v>
      </c>
      <c r="L43" s="7">
        <v>4876578999.0900002</v>
      </c>
      <c r="M43" s="7">
        <v>4875001599.46</v>
      </c>
      <c r="N43" s="7">
        <v>4874459334.0100002</v>
      </c>
      <c r="O43" s="7">
        <v>4985348226.8000002</v>
      </c>
    </row>
    <row r="44" spans="1:15" hidden="1" x14ac:dyDescent="0.3">
      <c r="A44" s="69">
        <v>2</v>
      </c>
      <c r="B44" s="69">
        <v>23</v>
      </c>
      <c r="C44" t="s">
        <v>1565</v>
      </c>
      <c r="D44" s="7">
        <v>1870590653</v>
      </c>
      <c r="E44" s="7"/>
      <c r="F44" s="7">
        <v>2685194174</v>
      </c>
      <c r="G44" s="7">
        <v>2269870611</v>
      </c>
      <c r="H44" s="7">
        <v>868434160.13</v>
      </c>
      <c r="I44" s="7">
        <v>1768050540.29</v>
      </c>
      <c r="J44" s="7">
        <v>2387884633.8699999</v>
      </c>
      <c r="K44" s="7">
        <v>3762915759.4699998</v>
      </c>
      <c r="L44" s="7">
        <v>1794693112.48</v>
      </c>
      <c r="M44" s="7">
        <v>4112454059.2199998</v>
      </c>
      <c r="N44" s="7">
        <v>6961932775</v>
      </c>
      <c r="O44" s="7">
        <v>4983304640.7799997</v>
      </c>
    </row>
    <row r="45" spans="1:15" hidden="1" x14ac:dyDescent="0.3">
      <c r="A45" s="69">
        <v>3</v>
      </c>
      <c r="B45" s="69">
        <v>61</v>
      </c>
      <c r="C45" t="s">
        <v>3876</v>
      </c>
      <c r="D45" s="7">
        <v>1451046385</v>
      </c>
      <c r="E45" s="7">
        <v>1029835601</v>
      </c>
      <c r="F45" s="7">
        <v>8149684326</v>
      </c>
      <c r="G45" s="7">
        <v>4026956371</v>
      </c>
      <c r="H45" s="7">
        <v>7331534796</v>
      </c>
      <c r="I45" s="7">
        <v>2159218498</v>
      </c>
      <c r="J45" s="7">
        <v>647292917</v>
      </c>
      <c r="K45" s="7">
        <v>828994751</v>
      </c>
      <c r="L45" s="7">
        <v>1294871140</v>
      </c>
      <c r="M45" s="7">
        <v>3399982038</v>
      </c>
      <c r="N45" s="7">
        <v>6229055865</v>
      </c>
      <c r="O45" s="7">
        <v>4909148684</v>
      </c>
    </row>
    <row r="46" spans="1:15" x14ac:dyDescent="0.3">
      <c r="A46" s="69">
        <v>1</v>
      </c>
      <c r="B46" s="69">
        <v>4</v>
      </c>
      <c r="C46" t="s">
        <v>6953</v>
      </c>
      <c r="D46" s="7"/>
      <c r="E46" s="7"/>
      <c r="F46" s="7"/>
      <c r="G46" s="7"/>
      <c r="H46" s="7"/>
      <c r="I46" s="7"/>
      <c r="J46" s="7"/>
      <c r="K46" s="7"/>
      <c r="L46" s="7"/>
      <c r="M46" s="7"/>
      <c r="N46" s="7"/>
      <c r="O46" s="7">
        <v>4838700000</v>
      </c>
    </row>
    <row r="47" spans="1:15" x14ac:dyDescent="0.3">
      <c r="A47" s="69">
        <v>1</v>
      </c>
      <c r="B47" s="69">
        <v>4</v>
      </c>
      <c r="C47" t="s">
        <v>115</v>
      </c>
      <c r="D47" s="7">
        <v>619790693.50999999</v>
      </c>
      <c r="E47" s="7">
        <v>962932117</v>
      </c>
      <c r="F47" s="7">
        <v>970182117</v>
      </c>
      <c r="G47" s="7">
        <v>1067582117</v>
      </c>
      <c r="H47" s="7">
        <v>1890882117</v>
      </c>
      <c r="I47" s="7">
        <v>1369322117</v>
      </c>
      <c r="J47" s="7">
        <v>1373891858</v>
      </c>
      <c r="K47" s="7">
        <v>1511825858</v>
      </c>
      <c r="L47" s="7">
        <v>1315913011</v>
      </c>
      <c r="M47" s="7">
        <v>1788019711</v>
      </c>
      <c r="N47" s="7">
        <v>4055721211</v>
      </c>
      <c r="O47" s="7">
        <v>4517378406.25</v>
      </c>
    </row>
    <row r="48" spans="1:15" x14ac:dyDescent="0.3">
      <c r="A48" s="69">
        <v>1</v>
      </c>
      <c r="B48" s="69">
        <v>4</v>
      </c>
      <c r="C48" t="s">
        <v>104</v>
      </c>
      <c r="D48" s="7"/>
      <c r="E48" s="7"/>
      <c r="F48" s="7"/>
      <c r="G48" s="7"/>
      <c r="H48" s="7"/>
      <c r="I48" s="7"/>
      <c r="J48" s="7">
        <v>4100000000</v>
      </c>
      <c r="K48" s="7">
        <v>4100000000</v>
      </c>
      <c r="L48" s="7">
        <v>4100000000</v>
      </c>
      <c r="M48" s="7">
        <v>4100000000</v>
      </c>
      <c r="N48" s="7">
        <v>4472635741.5299997</v>
      </c>
      <c r="O48" s="7">
        <v>4510111290.5200005</v>
      </c>
    </row>
    <row r="49" spans="1:15" hidden="1" x14ac:dyDescent="0.3">
      <c r="A49" s="69">
        <v>1</v>
      </c>
      <c r="B49" s="69">
        <v>10</v>
      </c>
      <c r="C49" t="s">
        <v>2526</v>
      </c>
      <c r="D49" s="7"/>
      <c r="E49" s="7"/>
      <c r="F49" s="7">
        <v>3938067952</v>
      </c>
      <c r="G49" s="7">
        <v>4080000000</v>
      </c>
      <c r="H49" s="7">
        <v>4400000000</v>
      </c>
      <c r="I49" s="7"/>
      <c r="J49" s="7">
        <v>5400000000</v>
      </c>
      <c r="K49" s="7">
        <v>5300000000</v>
      </c>
      <c r="L49" s="7">
        <v>4879181583.3199997</v>
      </c>
      <c r="M49" s="7">
        <v>4000000000</v>
      </c>
      <c r="N49" s="7">
        <v>5650000000</v>
      </c>
      <c r="O49" s="7">
        <v>4450000000</v>
      </c>
    </row>
    <row r="50" spans="1:15" hidden="1" x14ac:dyDescent="0.3">
      <c r="A50" s="69">
        <v>2</v>
      </c>
      <c r="B50" s="69">
        <v>23</v>
      </c>
      <c r="C50" t="s">
        <v>7171</v>
      </c>
      <c r="D50" s="7"/>
      <c r="E50" s="7"/>
      <c r="F50" s="7"/>
      <c r="G50" s="7"/>
      <c r="H50" s="7"/>
      <c r="I50" s="7"/>
      <c r="J50" s="7"/>
      <c r="K50" s="7"/>
      <c r="L50" s="7"/>
      <c r="M50" s="7"/>
      <c r="N50" s="7"/>
      <c r="O50" s="7">
        <v>4360650000</v>
      </c>
    </row>
    <row r="51" spans="1:15" hidden="1" x14ac:dyDescent="0.3">
      <c r="A51" s="69">
        <v>1</v>
      </c>
      <c r="B51" s="69">
        <v>12</v>
      </c>
      <c r="C51" t="s">
        <v>7098</v>
      </c>
      <c r="D51" s="7"/>
      <c r="E51" s="7"/>
      <c r="F51" s="7"/>
      <c r="G51" s="7"/>
      <c r="H51" s="7"/>
      <c r="I51" s="7"/>
      <c r="J51" s="7"/>
      <c r="K51" s="7"/>
      <c r="L51" s="7"/>
      <c r="M51" s="7"/>
      <c r="N51" s="7"/>
      <c r="O51" s="7">
        <v>4300000000</v>
      </c>
    </row>
    <row r="52" spans="1:15" hidden="1" x14ac:dyDescent="0.3">
      <c r="A52" s="69">
        <v>1</v>
      </c>
      <c r="B52" s="69">
        <v>10</v>
      </c>
      <c r="C52" t="s">
        <v>3369</v>
      </c>
      <c r="D52" s="7"/>
      <c r="E52" s="7"/>
      <c r="F52" s="7"/>
      <c r="G52" s="7"/>
      <c r="H52" s="7"/>
      <c r="I52" s="7"/>
      <c r="J52" s="7">
        <v>0</v>
      </c>
      <c r="K52" s="7"/>
      <c r="L52" s="7">
        <v>4156653058</v>
      </c>
      <c r="M52" s="7">
        <v>4156653058</v>
      </c>
      <c r="N52" s="7">
        <v>4156653058</v>
      </c>
      <c r="O52" s="7">
        <v>4156653058</v>
      </c>
    </row>
    <row r="53" spans="1:15" hidden="1" x14ac:dyDescent="0.3">
      <c r="A53" s="69">
        <v>1</v>
      </c>
      <c r="B53" s="69">
        <v>1</v>
      </c>
      <c r="C53" t="s">
        <v>1606</v>
      </c>
      <c r="D53" s="7"/>
      <c r="E53" s="7"/>
      <c r="F53" s="7"/>
      <c r="G53" s="7"/>
      <c r="H53" s="7"/>
      <c r="I53" s="7"/>
      <c r="J53" s="7">
        <v>4889426674.1500006</v>
      </c>
      <c r="K53" s="7">
        <v>5190423693.9500008</v>
      </c>
      <c r="L53" s="7">
        <v>4597933340.0199995</v>
      </c>
      <c r="M53" s="7">
        <v>3875325603.0200009</v>
      </c>
      <c r="N53" s="7">
        <v>3871800233.1100001</v>
      </c>
      <c r="O53" s="7">
        <v>4155847572.1999998</v>
      </c>
    </row>
    <row r="54" spans="1:15" hidden="1" x14ac:dyDescent="0.3">
      <c r="A54" s="69">
        <v>1</v>
      </c>
      <c r="B54" s="69">
        <v>9</v>
      </c>
      <c r="C54" t="s">
        <v>1561</v>
      </c>
      <c r="D54" s="7"/>
      <c r="E54" s="7"/>
      <c r="F54" s="7"/>
      <c r="G54" s="7"/>
      <c r="H54" s="7"/>
      <c r="I54" s="7"/>
      <c r="J54" s="7"/>
      <c r="K54" s="7"/>
      <c r="L54" s="7">
        <v>5214894820.6199999</v>
      </c>
      <c r="M54" s="7">
        <v>4501388669.6599998</v>
      </c>
      <c r="N54" s="7">
        <v>4263169615.9400001</v>
      </c>
      <c r="O54" s="7">
        <v>4046416130.4200001</v>
      </c>
    </row>
    <row r="55" spans="1:15" hidden="1" x14ac:dyDescent="0.3">
      <c r="A55" s="69">
        <v>2</v>
      </c>
      <c r="B55" s="69">
        <v>31</v>
      </c>
      <c r="C55" t="s">
        <v>7213</v>
      </c>
      <c r="D55" s="7"/>
      <c r="E55" s="7"/>
      <c r="F55" s="7"/>
      <c r="G55" s="7"/>
      <c r="H55" s="7"/>
      <c r="I55" s="7"/>
      <c r="J55" s="7"/>
      <c r="K55" s="7"/>
      <c r="L55" s="7"/>
      <c r="M55" s="7"/>
      <c r="N55" s="7"/>
      <c r="O55" s="7">
        <v>3995102208</v>
      </c>
    </row>
    <row r="56" spans="1:15" hidden="1" x14ac:dyDescent="0.3">
      <c r="A56" s="69">
        <v>1</v>
      </c>
      <c r="B56" s="69">
        <v>8</v>
      </c>
      <c r="C56" t="s">
        <v>2515</v>
      </c>
      <c r="D56" s="7"/>
      <c r="E56" s="7"/>
      <c r="F56" s="7"/>
      <c r="G56" s="7"/>
      <c r="H56" s="7"/>
      <c r="I56" s="7"/>
      <c r="J56" s="7">
        <v>2299574146.73</v>
      </c>
      <c r="K56" s="7">
        <v>2287215891.73</v>
      </c>
      <c r="L56" s="7">
        <v>2314248492</v>
      </c>
      <c r="M56" s="7">
        <v>1971437402.78</v>
      </c>
      <c r="N56" s="7">
        <v>2460507817.7199998</v>
      </c>
      <c r="O56" s="7">
        <v>3734226721.2600002</v>
      </c>
    </row>
    <row r="57" spans="1:15" hidden="1" x14ac:dyDescent="0.3">
      <c r="A57" s="69">
        <v>1</v>
      </c>
      <c r="B57" s="69">
        <v>10</v>
      </c>
      <c r="C57" t="s">
        <v>1526</v>
      </c>
      <c r="D57" s="7"/>
      <c r="E57" s="7"/>
      <c r="F57" s="7"/>
      <c r="G57" s="7"/>
      <c r="H57" s="7">
        <v>3141443155.6700001</v>
      </c>
      <c r="I57" s="7">
        <v>2260406032.8499999</v>
      </c>
      <c r="J57" s="7">
        <v>2312994420.8299999</v>
      </c>
      <c r="K57" s="7">
        <v>2180804102.6500001</v>
      </c>
      <c r="L57" s="7">
        <v>2720046847.3899999</v>
      </c>
      <c r="M57" s="7">
        <v>4404852316.2299995</v>
      </c>
      <c r="N57" s="7">
        <v>3430946392.4899998</v>
      </c>
      <c r="O57" s="7">
        <v>3640491343.75</v>
      </c>
    </row>
    <row r="58" spans="1:15" hidden="1" x14ac:dyDescent="0.3">
      <c r="A58" s="69">
        <v>1</v>
      </c>
      <c r="B58" s="69">
        <v>6</v>
      </c>
      <c r="C58" t="s">
        <v>1532</v>
      </c>
      <c r="D58" s="7"/>
      <c r="E58" s="7"/>
      <c r="F58" s="7"/>
      <c r="G58" s="7"/>
      <c r="H58" s="7"/>
      <c r="I58" s="7"/>
      <c r="J58" s="7">
        <v>1551400000</v>
      </c>
      <c r="K58" s="7"/>
      <c r="L58" s="7">
        <v>3500000000</v>
      </c>
      <c r="M58" s="7">
        <v>4791000000</v>
      </c>
      <c r="N58" s="7">
        <v>5022800000</v>
      </c>
      <c r="O58" s="7">
        <v>3505700000</v>
      </c>
    </row>
    <row r="59" spans="1:15" x14ac:dyDescent="0.3">
      <c r="A59" s="69">
        <v>1</v>
      </c>
      <c r="B59" s="69">
        <v>4</v>
      </c>
      <c r="C59" t="s">
        <v>106</v>
      </c>
      <c r="D59" s="7">
        <v>2560583895.9899998</v>
      </c>
      <c r="E59" s="7">
        <v>2623545088</v>
      </c>
      <c r="F59" s="7">
        <v>3267896999.0900002</v>
      </c>
      <c r="G59" s="7">
        <v>3195429751</v>
      </c>
      <c r="H59" s="7">
        <v>3191304120.52</v>
      </c>
      <c r="I59" s="7">
        <v>3244712987.96</v>
      </c>
      <c r="J59" s="7">
        <v>3178487018</v>
      </c>
      <c r="K59" s="7">
        <v>3182745536</v>
      </c>
      <c r="L59" s="7">
        <v>3137682120</v>
      </c>
      <c r="M59" s="7">
        <v>3299771717</v>
      </c>
      <c r="N59" s="7">
        <v>2964785801</v>
      </c>
      <c r="O59" s="7">
        <v>3490399033</v>
      </c>
    </row>
    <row r="60" spans="1:15" x14ac:dyDescent="0.3">
      <c r="A60" s="69">
        <v>1</v>
      </c>
      <c r="B60" s="69">
        <v>4</v>
      </c>
      <c r="C60" t="s">
        <v>2997</v>
      </c>
      <c r="D60" s="7"/>
      <c r="E60" s="7"/>
      <c r="F60" s="7"/>
      <c r="G60" s="7"/>
      <c r="H60" s="7"/>
      <c r="I60" s="7"/>
      <c r="J60" s="7"/>
      <c r="K60" s="7"/>
      <c r="L60" s="7"/>
      <c r="M60" s="7"/>
      <c r="N60" s="7">
        <v>480000000</v>
      </c>
      <c r="O60" s="7">
        <v>3432000000</v>
      </c>
    </row>
    <row r="61" spans="1:15" x14ac:dyDescent="0.3">
      <c r="A61" s="69">
        <v>1</v>
      </c>
      <c r="B61" s="69">
        <v>4</v>
      </c>
      <c r="C61" t="s">
        <v>108</v>
      </c>
      <c r="D61" s="7">
        <v>2334573899</v>
      </c>
      <c r="E61" s="7">
        <v>2433082542</v>
      </c>
      <c r="F61" s="7">
        <v>2333443198</v>
      </c>
      <c r="G61" s="7">
        <v>2133803854</v>
      </c>
      <c r="H61" s="7">
        <v>5157136464</v>
      </c>
      <c r="I61" s="7">
        <v>3310200666</v>
      </c>
      <c r="J61" s="7">
        <v>2724661322</v>
      </c>
      <c r="K61" s="7">
        <v>1726938978</v>
      </c>
      <c r="L61" s="7">
        <v>1544114035.6000001</v>
      </c>
      <c r="M61" s="7">
        <v>1557884048.1599998</v>
      </c>
      <c r="N61" s="7">
        <v>1702713774.1199999</v>
      </c>
      <c r="O61" s="7">
        <v>3414950421.0699997</v>
      </c>
    </row>
    <row r="62" spans="1:15" x14ac:dyDescent="0.3">
      <c r="A62" s="69">
        <v>1</v>
      </c>
      <c r="B62" s="69">
        <v>4</v>
      </c>
      <c r="C62" t="s">
        <v>2998</v>
      </c>
      <c r="D62" s="7"/>
      <c r="E62" s="7"/>
      <c r="F62" s="7"/>
      <c r="G62" s="7"/>
      <c r="H62" s="7"/>
      <c r="I62" s="7"/>
      <c r="J62" s="7"/>
      <c r="K62" s="7"/>
      <c r="L62" s="7"/>
      <c r="M62" s="7"/>
      <c r="N62" s="7">
        <v>450000000</v>
      </c>
      <c r="O62" s="7">
        <v>3220800000</v>
      </c>
    </row>
    <row r="63" spans="1:15" x14ac:dyDescent="0.3">
      <c r="A63" s="69">
        <v>1</v>
      </c>
      <c r="B63" s="69">
        <v>4</v>
      </c>
      <c r="C63" t="s">
        <v>114</v>
      </c>
      <c r="D63" s="7"/>
      <c r="E63" s="7"/>
      <c r="F63" s="7"/>
      <c r="G63" s="7"/>
      <c r="H63" s="7"/>
      <c r="I63" s="7"/>
      <c r="J63" s="7">
        <v>2000000000</v>
      </c>
      <c r="K63" s="7">
        <v>500000000</v>
      </c>
      <c r="L63" s="7">
        <v>400000000</v>
      </c>
      <c r="M63" s="7">
        <v>400000000</v>
      </c>
      <c r="N63" s="7">
        <v>1100000000</v>
      </c>
      <c r="O63" s="7">
        <v>2999999999.5500002</v>
      </c>
    </row>
    <row r="64" spans="1:15" hidden="1" x14ac:dyDescent="0.3">
      <c r="A64" s="69">
        <v>1</v>
      </c>
      <c r="B64" s="69">
        <v>9</v>
      </c>
      <c r="C64" t="s">
        <v>2525</v>
      </c>
      <c r="D64" s="7">
        <v>2684787307.2199998</v>
      </c>
      <c r="E64" s="7">
        <v>3000000000</v>
      </c>
      <c r="F64" s="7">
        <v>5550000000</v>
      </c>
      <c r="G64" s="7">
        <v>2919431533.4099998</v>
      </c>
      <c r="H64" s="7">
        <v>1181155621.9300001</v>
      </c>
      <c r="I64" s="7">
        <v>1292429211.72</v>
      </c>
      <c r="J64" s="7">
        <v>2194787573.9899998</v>
      </c>
      <c r="K64" s="7">
        <v>2593732649.4099998</v>
      </c>
      <c r="L64" s="7">
        <v>3337115822.7399998</v>
      </c>
      <c r="M64" s="7">
        <v>2236729460.0500002</v>
      </c>
      <c r="N64" s="7">
        <v>3132578965.5799999</v>
      </c>
      <c r="O64" s="7">
        <v>2977593405.7399998</v>
      </c>
    </row>
    <row r="65" spans="1:15" hidden="1" x14ac:dyDescent="0.3">
      <c r="A65" s="69">
        <v>1</v>
      </c>
      <c r="B65" s="69">
        <v>2</v>
      </c>
      <c r="C65" t="s">
        <v>2519</v>
      </c>
      <c r="D65" s="7"/>
      <c r="E65" s="7"/>
      <c r="F65" s="7">
        <v>2566296221</v>
      </c>
      <c r="G65" s="7">
        <v>2604400000</v>
      </c>
      <c r="H65" s="7">
        <v>2702650000</v>
      </c>
      <c r="I65" s="7">
        <v>2811590000</v>
      </c>
      <c r="J65" s="7">
        <v>2778690000</v>
      </c>
      <c r="K65" s="7">
        <v>2459800000</v>
      </c>
      <c r="L65" s="7">
        <v>2236106079.4300003</v>
      </c>
      <c r="M65" s="7">
        <v>2209044905.5099998</v>
      </c>
      <c r="N65" s="7">
        <v>3089714329.6599998</v>
      </c>
      <c r="O65" s="7">
        <v>2673797040.6900001</v>
      </c>
    </row>
    <row r="66" spans="1:15" x14ac:dyDescent="0.3">
      <c r="A66" s="69">
        <v>1</v>
      </c>
      <c r="B66" s="69">
        <v>4</v>
      </c>
      <c r="C66" t="s">
        <v>111</v>
      </c>
      <c r="D66" s="7"/>
      <c r="E66" s="7"/>
      <c r="F66" s="7">
        <v>2260860000</v>
      </c>
      <c r="G66" s="7">
        <v>2321880000</v>
      </c>
      <c r="H66" s="7">
        <v>2342910000</v>
      </c>
      <c r="I66" s="7">
        <v>2366350000</v>
      </c>
      <c r="J66" s="7">
        <v>2387650000</v>
      </c>
      <c r="K66" s="7">
        <v>2440150000</v>
      </c>
      <c r="L66" s="7">
        <v>2491390000</v>
      </c>
      <c r="M66" s="7">
        <v>2528800000</v>
      </c>
      <c r="N66" s="7">
        <v>2549070000</v>
      </c>
      <c r="O66" s="7">
        <v>2614615820</v>
      </c>
    </row>
    <row r="67" spans="1:15" x14ac:dyDescent="0.3">
      <c r="A67" s="69">
        <v>1</v>
      </c>
      <c r="B67" s="69">
        <v>4</v>
      </c>
      <c r="C67" t="s">
        <v>130</v>
      </c>
      <c r="D67" s="7"/>
      <c r="E67" s="7"/>
      <c r="F67" s="7">
        <v>3538716423.1799998</v>
      </c>
      <c r="G67" s="7">
        <v>3075571067.6399999</v>
      </c>
      <c r="H67" s="7">
        <v>2922567876.4700003</v>
      </c>
      <c r="I67" s="7">
        <v>1389471101.6800001</v>
      </c>
      <c r="J67" s="7">
        <v>585264788.95000005</v>
      </c>
      <c r="K67" s="7">
        <v>610535477.49000001</v>
      </c>
      <c r="L67" s="7">
        <v>802459486.53999996</v>
      </c>
      <c r="M67" s="7">
        <v>795367105.16999996</v>
      </c>
      <c r="N67" s="7">
        <v>1953944951</v>
      </c>
      <c r="O67" s="7">
        <v>2507921365.9000001</v>
      </c>
    </row>
    <row r="68" spans="1:15" hidden="1" x14ac:dyDescent="0.3">
      <c r="A68" s="69">
        <v>2</v>
      </c>
      <c r="B68" s="69">
        <v>22</v>
      </c>
      <c r="C68" t="s">
        <v>704</v>
      </c>
      <c r="D68" s="7"/>
      <c r="E68" s="7"/>
      <c r="F68" s="7"/>
      <c r="G68" s="7"/>
      <c r="H68" s="7"/>
      <c r="I68" s="7"/>
      <c r="J68" s="7"/>
      <c r="K68" s="7">
        <v>150000000</v>
      </c>
      <c r="L68" s="7">
        <v>307350427</v>
      </c>
      <c r="M68" s="7">
        <v>400000000</v>
      </c>
      <c r="N68" s="7">
        <v>1850000000</v>
      </c>
      <c r="O68" s="7">
        <v>2200000000</v>
      </c>
    </row>
    <row r="69" spans="1:15" hidden="1" x14ac:dyDescent="0.3">
      <c r="A69" s="69">
        <v>1</v>
      </c>
      <c r="B69" s="69">
        <v>1</v>
      </c>
      <c r="C69" t="s">
        <v>1569</v>
      </c>
      <c r="D69" s="7">
        <v>1878487674.5400002</v>
      </c>
      <c r="E69" s="7">
        <v>1891213450.4099998</v>
      </c>
      <c r="F69" s="7">
        <v>1907763007.9599998</v>
      </c>
      <c r="G69" s="7">
        <v>1871963847.03</v>
      </c>
      <c r="H69" s="7">
        <v>1916885789.6900005</v>
      </c>
      <c r="I69" s="7">
        <v>1916393288.1500001</v>
      </c>
      <c r="J69" s="7">
        <v>1939673492.9700003</v>
      </c>
      <c r="K69" s="7">
        <v>1987387597.7999995</v>
      </c>
      <c r="L69" s="7">
        <v>2005414722.24</v>
      </c>
      <c r="M69" s="7">
        <v>2019688266.1499999</v>
      </c>
      <c r="N69" s="7">
        <v>2064214302.9000001</v>
      </c>
      <c r="O69" s="7">
        <v>2193269369.3500004</v>
      </c>
    </row>
    <row r="70" spans="1:15" hidden="1" x14ac:dyDescent="0.3">
      <c r="A70" s="69">
        <v>1</v>
      </c>
      <c r="B70" s="69">
        <v>1</v>
      </c>
      <c r="C70" t="s">
        <v>1555</v>
      </c>
      <c r="D70" s="7">
        <v>1532245161.97</v>
      </c>
      <c r="E70" s="7">
        <v>1436924866.5799999</v>
      </c>
      <c r="F70" s="7">
        <v>1466171821.8800001</v>
      </c>
      <c r="G70" s="7">
        <v>1498233770.5200002</v>
      </c>
      <c r="H70" s="7">
        <v>1523943284.8299999</v>
      </c>
      <c r="I70" s="7">
        <v>1610807321.28</v>
      </c>
      <c r="J70" s="7">
        <v>1612314346.8500004</v>
      </c>
      <c r="K70" s="7">
        <v>1809999219.3399999</v>
      </c>
      <c r="L70" s="7">
        <v>1786308221.4000001</v>
      </c>
      <c r="M70" s="7">
        <v>1852805203.0699999</v>
      </c>
      <c r="N70" s="7">
        <v>1941785666.4199998</v>
      </c>
      <c r="O70" s="7">
        <v>2127881366.71</v>
      </c>
    </row>
    <row r="71" spans="1:15" x14ac:dyDescent="0.3">
      <c r="A71" s="69">
        <v>1</v>
      </c>
      <c r="B71" s="69">
        <v>4</v>
      </c>
      <c r="C71" t="s">
        <v>3895</v>
      </c>
      <c r="D71" s="7"/>
      <c r="E71" s="7"/>
      <c r="F71" s="7"/>
      <c r="G71" s="7"/>
      <c r="H71" s="7"/>
      <c r="I71" s="7"/>
      <c r="J71" s="7"/>
      <c r="K71" s="7"/>
      <c r="L71" s="7"/>
      <c r="M71" s="7"/>
      <c r="N71" s="7"/>
      <c r="O71" s="7">
        <v>1998150000</v>
      </c>
    </row>
    <row r="72" spans="1:15" hidden="1" x14ac:dyDescent="0.3">
      <c r="A72" s="69">
        <v>1</v>
      </c>
      <c r="B72" s="69">
        <v>1</v>
      </c>
      <c r="C72" t="s">
        <v>2489</v>
      </c>
      <c r="D72" s="7"/>
      <c r="E72" s="7"/>
      <c r="F72" s="7"/>
      <c r="G72" s="7"/>
      <c r="H72" s="7"/>
      <c r="I72" s="7"/>
      <c r="J72" s="7">
        <v>1598647842.98</v>
      </c>
      <c r="K72" s="7">
        <v>1657062033.9999998</v>
      </c>
      <c r="L72" s="7">
        <v>1674008671.1299999</v>
      </c>
      <c r="M72" s="7">
        <v>1665329009.5999999</v>
      </c>
      <c r="N72" s="7">
        <v>1849849819.8599999</v>
      </c>
      <c r="O72" s="7">
        <v>1830842281.3799999</v>
      </c>
    </row>
    <row r="73" spans="1:15" hidden="1" x14ac:dyDescent="0.3">
      <c r="A73" s="69">
        <v>1</v>
      </c>
      <c r="B73" s="69">
        <v>10</v>
      </c>
      <c r="C73" t="s">
        <v>1641</v>
      </c>
      <c r="D73" s="7">
        <v>1731679692</v>
      </c>
      <c r="E73" s="7">
        <v>1740230497</v>
      </c>
      <c r="F73" s="7">
        <v>1739561721</v>
      </c>
      <c r="G73" s="7">
        <v>1611145786</v>
      </c>
      <c r="H73" s="7">
        <v>1633610043</v>
      </c>
      <c r="I73" s="7">
        <v>1834448017</v>
      </c>
      <c r="J73" s="7">
        <v>1812376480</v>
      </c>
      <c r="K73" s="7">
        <v>1747374394</v>
      </c>
      <c r="L73" s="7">
        <v>1759286118</v>
      </c>
      <c r="M73" s="7">
        <v>1743983651</v>
      </c>
      <c r="N73" s="7">
        <v>1788717614</v>
      </c>
      <c r="O73" s="7">
        <v>1812548074</v>
      </c>
    </row>
    <row r="74" spans="1:15" hidden="1" x14ac:dyDescent="0.3">
      <c r="A74" s="69">
        <v>1</v>
      </c>
      <c r="B74" s="69">
        <v>3</v>
      </c>
      <c r="C74" t="s">
        <v>1575</v>
      </c>
      <c r="D74" s="7">
        <v>4363688213.2000017</v>
      </c>
      <c r="E74" s="7">
        <v>4314019179.2699995</v>
      </c>
      <c r="F74" s="7">
        <v>3432498532.1600022</v>
      </c>
      <c r="G74" s="7">
        <v>2996275152.0199995</v>
      </c>
      <c r="H74" s="7">
        <v>3040910571.9400001</v>
      </c>
      <c r="I74" s="7">
        <v>3136941784.8100009</v>
      </c>
      <c r="J74" s="7">
        <v>1528232572.7199991</v>
      </c>
      <c r="K74" s="7">
        <v>1590425579.1700008</v>
      </c>
      <c r="L74" s="7">
        <v>1561766044.9599996</v>
      </c>
      <c r="M74" s="7">
        <v>1592239151.0299995</v>
      </c>
      <c r="N74" s="7">
        <v>1708434426.6599984</v>
      </c>
      <c r="O74" s="7">
        <v>1778075608.4300005</v>
      </c>
    </row>
    <row r="75" spans="1:15" hidden="1" x14ac:dyDescent="0.3">
      <c r="A75" s="69">
        <v>2</v>
      </c>
      <c r="B75" s="69">
        <v>22</v>
      </c>
      <c r="C75" t="s">
        <v>7130</v>
      </c>
      <c r="D75" s="7"/>
      <c r="E75" s="7"/>
      <c r="F75" s="7"/>
      <c r="G75" s="7"/>
      <c r="H75" s="7"/>
      <c r="I75" s="7"/>
      <c r="J75" s="7"/>
      <c r="K75" s="7"/>
      <c r="L75" s="7"/>
      <c r="M75" s="7"/>
      <c r="N75" s="7"/>
      <c r="O75" s="7">
        <v>1680000000</v>
      </c>
    </row>
    <row r="76" spans="1:15" hidden="1" x14ac:dyDescent="0.3">
      <c r="A76" s="69">
        <v>2</v>
      </c>
      <c r="B76" s="69">
        <v>23</v>
      </c>
      <c r="C76" t="s">
        <v>1511</v>
      </c>
      <c r="D76" s="7"/>
      <c r="E76" s="7"/>
      <c r="F76" s="7"/>
      <c r="G76" s="7"/>
      <c r="H76" s="7"/>
      <c r="I76" s="7"/>
      <c r="J76" s="7">
        <v>329616477</v>
      </c>
      <c r="K76" s="7">
        <v>642953595</v>
      </c>
      <c r="L76" s="7">
        <v>823346321</v>
      </c>
      <c r="M76" s="7">
        <v>7209006691</v>
      </c>
      <c r="N76" s="7">
        <v>3893602000</v>
      </c>
      <c r="O76" s="7">
        <v>1625000000</v>
      </c>
    </row>
    <row r="77" spans="1:15" hidden="1" x14ac:dyDescent="0.3">
      <c r="A77" s="69">
        <v>1</v>
      </c>
      <c r="B77" s="69">
        <v>2</v>
      </c>
      <c r="C77" t="s">
        <v>1567</v>
      </c>
      <c r="D77" s="7">
        <v>1835295456.2399991</v>
      </c>
      <c r="E77" s="7">
        <v>1914430540.9000001</v>
      </c>
      <c r="F77" s="7">
        <v>1582324956.8699992</v>
      </c>
      <c r="G77" s="7">
        <v>1617856857.640002</v>
      </c>
      <c r="H77" s="7">
        <v>1613538703.5400012</v>
      </c>
      <c r="I77" s="7">
        <v>1690378369.7300017</v>
      </c>
      <c r="J77" s="7">
        <v>1552171901.7200024</v>
      </c>
      <c r="K77" s="7">
        <v>1519197294.7199986</v>
      </c>
      <c r="L77" s="7">
        <v>1430712141.4600031</v>
      </c>
      <c r="M77" s="7">
        <v>1414812193.9000003</v>
      </c>
      <c r="N77" s="7">
        <v>1455500257.2699995</v>
      </c>
      <c r="O77" s="7">
        <v>1585035637.4999981</v>
      </c>
    </row>
    <row r="78" spans="1:15" hidden="1" x14ac:dyDescent="0.3">
      <c r="A78" s="69">
        <v>2</v>
      </c>
      <c r="B78" s="69">
        <v>22</v>
      </c>
      <c r="C78" t="s">
        <v>594</v>
      </c>
      <c r="D78" s="7"/>
      <c r="E78" s="7"/>
      <c r="F78" s="7"/>
      <c r="G78" s="7"/>
      <c r="H78" s="7"/>
      <c r="I78" s="7">
        <v>2213537012.8600001</v>
      </c>
      <c r="J78" s="7">
        <v>2104230579.6399996</v>
      </c>
      <c r="K78" s="7">
        <v>3196507183.7099996</v>
      </c>
      <c r="L78" s="7">
        <v>609625239.10000002</v>
      </c>
      <c r="M78" s="7">
        <v>4045127044.8899999</v>
      </c>
      <c r="N78" s="7">
        <v>1047252801.75</v>
      </c>
      <c r="O78" s="7">
        <v>1579522269.6100001</v>
      </c>
    </row>
    <row r="79" spans="1:15" hidden="1" x14ac:dyDescent="0.3">
      <c r="A79" s="69">
        <v>2</v>
      </c>
      <c r="B79" s="69">
        <v>22</v>
      </c>
      <c r="C79" t="s">
        <v>592</v>
      </c>
      <c r="D79" s="7">
        <v>1794212530</v>
      </c>
      <c r="E79" s="7">
        <v>1794575610</v>
      </c>
      <c r="F79" s="7">
        <v>1768497000</v>
      </c>
      <c r="G79" s="7">
        <v>1754831000</v>
      </c>
      <c r="H79" s="7">
        <v>1721267125</v>
      </c>
      <c r="I79" s="7">
        <v>1713760925</v>
      </c>
      <c r="J79" s="7">
        <v>1643574970</v>
      </c>
      <c r="K79" s="7">
        <v>1710101969</v>
      </c>
      <c r="L79" s="7">
        <v>1828493350</v>
      </c>
      <c r="M79" s="7">
        <v>1829593350</v>
      </c>
      <c r="N79" s="7">
        <v>1981343350</v>
      </c>
      <c r="O79" s="7">
        <v>1557798606.99</v>
      </c>
    </row>
    <row r="80" spans="1:15" x14ac:dyDescent="0.3">
      <c r="A80" s="69">
        <v>1</v>
      </c>
      <c r="B80" s="69">
        <v>4</v>
      </c>
      <c r="C80" t="s">
        <v>113</v>
      </c>
      <c r="D80" s="7">
        <v>1311750011</v>
      </c>
      <c r="E80" s="7">
        <v>1311750011</v>
      </c>
      <c r="F80" s="7">
        <v>1311750011</v>
      </c>
      <c r="G80" s="7">
        <v>1311750011</v>
      </c>
      <c r="H80" s="7">
        <v>1241436011</v>
      </c>
      <c r="I80" s="7">
        <v>1241750011</v>
      </c>
      <c r="J80" s="7">
        <v>2041750011</v>
      </c>
      <c r="K80" s="7">
        <v>2111750011</v>
      </c>
      <c r="L80" s="7">
        <v>1247007805.3599999</v>
      </c>
      <c r="M80" s="7">
        <v>1804018847.1900001</v>
      </c>
      <c r="N80" s="7">
        <v>1435582488.1900001</v>
      </c>
      <c r="O80" s="7">
        <v>1500000000</v>
      </c>
    </row>
    <row r="81" spans="1:15" hidden="1" x14ac:dyDescent="0.3">
      <c r="A81" s="69">
        <v>2</v>
      </c>
      <c r="B81" s="69">
        <v>23</v>
      </c>
      <c r="C81" t="s">
        <v>1525</v>
      </c>
      <c r="D81" s="7"/>
      <c r="E81" s="7"/>
      <c r="F81" s="7"/>
      <c r="G81" s="7">
        <v>50000000</v>
      </c>
      <c r="H81" s="7"/>
      <c r="I81" s="7"/>
      <c r="J81" s="7"/>
      <c r="K81" s="7"/>
      <c r="L81" s="7">
        <v>50000000</v>
      </c>
      <c r="M81" s="7">
        <v>1400000000</v>
      </c>
      <c r="N81" s="7">
        <v>2285000000</v>
      </c>
      <c r="O81" s="7">
        <v>1440000000</v>
      </c>
    </row>
    <row r="82" spans="1:15" hidden="1" x14ac:dyDescent="0.3">
      <c r="A82" s="69">
        <v>2</v>
      </c>
      <c r="B82" s="69">
        <v>31</v>
      </c>
      <c r="C82" t="s">
        <v>7216</v>
      </c>
      <c r="D82" s="7"/>
      <c r="E82" s="7"/>
      <c r="F82" s="7"/>
      <c r="G82" s="7"/>
      <c r="H82" s="7"/>
      <c r="I82" s="7"/>
      <c r="J82" s="7"/>
      <c r="K82" s="7"/>
      <c r="L82" s="7"/>
      <c r="M82" s="7"/>
      <c r="N82" s="7"/>
      <c r="O82" s="7">
        <v>1420000000</v>
      </c>
    </row>
    <row r="83" spans="1:15" x14ac:dyDescent="0.3">
      <c r="A83" s="69">
        <v>1</v>
      </c>
      <c r="B83" s="69">
        <v>4</v>
      </c>
      <c r="C83" t="s">
        <v>112</v>
      </c>
      <c r="D83" s="7">
        <v>1964903563</v>
      </c>
      <c r="E83" s="7">
        <v>1964903563</v>
      </c>
      <c r="F83" s="7">
        <v>2029903563</v>
      </c>
      <c r="G83" s="7">
        <v>2031903563</v>
      </c>
      <c r="H83" s="7">
        <v>2132849563</v>
      </c>
      <c r="I83" s="7">
        <v>2128195563</v>
      </c>
      <c r="J83" s="7">
        <v>2315153403</v>
      </c>
      <c r="K83" s="7">
        <v>2451397200</v>
      </c>
      <c r="L83" s="7">
        <v>2854038426.5999999</v>
      </c>
      <c r="M83" s="7">
        <v>2511167403.2199998</v>
      </c>
      <c r="N83" s="7">
        <v>3443981031.8400002</v>
      </c>
      <c r="O83" s="7">
        <v>1382945489.25</v>
      </c>
    </row>
    <row r="84" spans="1:15" hidden="1" x14ac:dyDescent="0.3">
      <c r="A84" s="69">
        <v>1</v>
      </c>
      <c r="B84" s="69">
        <v>1</v>
      </c>
      <c r="C84" t="s">
        <v>2499</v>
      </c>
      <c r="D84" s="7"/>
      <c r="E84" s="7"/>
      <c r="F84" s="7"/>
      <c r="G84" s="7"/>
      <c r="H84" s="7"/>
      <c r="I84" s="7"/>
      <c r="J84" s="7"/>
      <c r="K84" s="7">
        <v>374811289</v>
      </c>
      <c r="L84" s="7">
        <v>863495378</v>
      </c>
      <c r="M84" s="7">
        <v>1666050560</v>
      </c>
      <c r="N84" s="7">
        <v>3437428352</v>
      </c>
      <c r="O84" s="7">
        <v>1360137037</v>
      </c>
    </row>
    <row r="85" spans="1:15" hidden="1" x14ac:dyDescent="0.3">
      <c r="A85" s="69">
        <v>1</v>
      </c>
      <c r="B85" s="69">
        <v>3</v>
      </c>
      <c r="C85" t="s">
        <v>1573</v>
      </c>
      <c r="D85" s="7">
        <v>233154822.56</v>
      </c>
      <c r="E85" s="7">
        <v>199246587.87</v>
      </c>
      <c r="F85" s="7">
        <v>221965947.76999998</v>
      </c>
      <c r="G85" s="7">
        <v>1048212955.0300001</v>
      </c>
      <c r="H85" s="7">
        <v>1053239053.91</v>
      </c>
      <c r="I85" s="7">
        <v>1178424141.04</v>
      </c>
      <c r="J85" s="7">
        <v>1180174639.51</v>
      </c>
      <c r="K85" s="7">
        <v>1238230614.47</v>
      </c>
      <c r="L85" s="7">
        <v>1234584952.74</v>
      </c>
      <c r="M85" s="7">
        <v>1270683061.9700003</v>
      </c>
      <c r="N85" s="7">
        <v>1298874549.6600001</v>
      </c>
      <c r="O85" s="7">
        <v>1356944505.0600002</v>
      </c>
    </row>
    <row r="86" spans="1:15" x14ac:dyDescent="0.3">
      <c r="A86" s="69">
        <v>1</v>
      </c>
      <c r="B86" s="69">
        <v>4</v>
      </c>
      <c r="C86" t="s">
        <v>116</v>
      </c>
      <c r="D86" s="7">
        <v>1207000000</v>
      </c>
      <c r="E86" s="7">
        <v>1207000000</v>
      </c>
      <c r="F86" s="7">
        <v>1207000000</v>
      </c>
      <c r="G86" s="7">
        <v>1247000000</v>
      </c>
      <c r="H86" s="7">
        <v>1287000000</v>
      </c>
      <c r="I86" s="7">
        <v>1287000000</v>
      </c>
      <c r="J86" s="7">
        <v>1307000000</v>
      </c>
      <c r="K86" s="7">
        <v>1327000000</v>
      </c>
      <c r="L86" s="7">
        <v>1327000000</v>
      </c>
      <c r="M86" s="7">
        <v>1327000000</v>
      </c>
      <c r="N86" s="7">
        <v>1327000000</v>
      </c>
      <c r="O86" s="7">
        <v>1327000000</v>
      </c>
    </row>
    <row r="87" spans="1:15" hidden="1" x14ac:dyDescent="0.3">
      <c r="A87" s="69">
        <v>2</v>
      </c>
      <c r="B87" s="69">
        <v>22</v>
      </c>
      <c r="C87" t="s">
        <v>637</v>
      </c>
      <c r="D87" s="7">
        <v>721849023</v>
      </c>
      <c r="E87" s="7">
        <v>1181229617</v>
      </c>
      <c r="F87" s="7">
        <v>56752036</v>
      </c>
      <c r="G87" s="7">
        <v>0</v>
      </c>
      <c r="H87" s="7">
        <v>508246962.32999998</v>
      </c>
      <c r="I87" s="7">
        <v>601400000</v>
      </c>
      <c r="J87" s="7">
        <v>150000000</v>
      </c>
      <c r="K87" s="7">
        <v>305900000</v>
      </c>
      <c r="L87" s="7">
        <v>570000000</v>
      </c>
      <c r="M87" s="7">
        <v>626200000</v>
      </c>
      <c r="N87" s="7">
        <v>800000000</v>
      </c>
      <c r="O87" s="7">
        <v>1310000000</v>
      </c>
    </row>
    <row r="88" spans="1:15" hidden="1" x14ac:dyDescent="0.3">
      <c r="A88" s="69">
        <v>2</v>
      </c>
      <c r="B88" s="69">
        <v>26</v>
      </c>
      <c r="C88" t="s">
        <v>1639</v>
      </c>
      <c r="D88" s="7"/>
      <c r="E88" s="7"/>
      <c r="F88" s="7"/>
      <c r="G88" s="7"/>
      <c r="H88" s="7"/>
      <c r="I88" s="7"/>
      <c r="J88" s="7"/>
      <c r="K88" s="7"/>
      <c r="L88" s="7"/>
      <c r="M88" s="7">
        <v>30000000</v>
      </c>
      <c r="N88" s="7">
        <v>0</v>
      </c>
      <c r="O88" s="7">
        <v>1270000000</v>
      </c>
    </row>
    <row r="89" spans="1:15" x14ac:dyDescent="0.3">
      <c r="A89" s="69">
        <v>1</v>
      </c>
      <c r="B89" s="69">
        <v>4</v>
      </c>
      <c r="C89" t="s">
        <v>131</v>
      </c>
      <c r="D89" s="7">
        <v>486515538</v>
      </c>
      <c r="E89" s="7">
        <v>510841315</v>
      </c>
      <c r="F89" s="7">
        <v>536383381</v>
      </c>
      <c r="G89" s="7">
        <v>536383381</v>
      </c>
      <c r="H89" s="7">
        <v>536383381</v>
      </c>
      <c r="I89" s="7">
        <v>536383381</v>
      </c>
      <c r="J89" s="7">
        <v>536383381</v>
      </c>
      <c r="K89" s="7">
        <v>536383381</v>
      </c>
      <c r="L89" s="7">
        <v>985548853</v>
      </c>
      <c r="M89" s="7">
        <v>2221483381</v>
      </c>
      <c r="N89" s="7">
        <v>1014483381</v>
      </c>
      <c r="O89" s="7">
        <v>1228813654.96</v>
      </c>
    </row>
    <row r="90" spans="1:15" hidden="1" x14ac:dyDescent="0.3">
      <c r="A90" s="69">
        <v>2</v>
      </c>
      <c r="B90" s="69">
        <v>23</v>
      </c>
      <c r="C90" t="s">
        <v>3726</v>
      </c>
      <c r="D90" s="7"/>
      <c r="E90" s="7"/>
      <c r="F90" s="7"/>
      <c r="G90" s="7"/>
      <c r="H90" s="7"/>
      <c r="I90" s="7">
        <v>533000000</v>
      </c>
      <c r="J90" s="7">
        <v>527000000</v>
      </c>
      <c r="K90" s="7">
        <v>920900000</v>
      </c>
      <c r="L90" s="7">
        <v>679850000</v>
      </c>
      <c r="M90" s="7">
        <v>875100000</v>
      </c>
      <c r="N90" s="7">
        <v>1177700000</v>
      </c>
      <c r="O90" s="7">
        <v>1209200000</v>
      </c>
    </row>
    <row r="91" spans="1:15" hidden="1" x14ac:dyDescent="0.3">
      <c r="A91" s="69">
        <v>2</v>
      </c>
      <c r="B91" s="69">
        <v>26</v>
      </c>
      <c r="C91" t="s">
        <v>1514</v>
      </c>
      <c r="D91" s="7"/>
      <c r="E91" s="7"/>
      <c r="F91" s="7">
        <v>25000000</v>
      </c>
      <c r="G91" s="7">
        <v>361946000</v>
      </c>
      <c r="H91" s="7">
        <v>217000000</v>
      </c>
      <c r="I91" s="7">
        <v>249000000</v>
      </c>
      <c r="J91" s="7">
        <v>240000000</v>
      </c>
      <c r="K91" s="7">
        <v>505000000</v>
      </c>
      <c r="L91" s="7">
        <v>800000000</v>
      </c>
      <c r="M91" s="7">
        <v>4758841322</v>
      </c>
      <c r="N91" s="7">
        <v>4287248000</v>
      </c>
      <c r="O91" s="7">
        <v>1199768190</v>
      </c>
    </row>
    <row r="92" spans="1:15" hidden="1" x14ac:dyDescent="0.3">
      <c r="A92" s="69">
        <v>1</v>
      </c>
      <c r="B92" s="69">
        <v>5</v>
      </c>
      <c r="C92" t="s">
        <v>2470</v>
      </c>
      <c r="D92" s="7"/>
      <c r="E92" s="7"/>
      <c r="F92" s="7"/>
      <c r="G92" s="7"/>
      <c r="H92" s="7"/>
      <c r="I92" s="7"/>
      <c r="J92" s="7">
        <v>1038962958.8899999</v>
      </c>
      <c r="K92" s="7">
        <v>1054715873.3099999</v>
      </c>
      <c r="L92" s="7">
        <v>1203533314.6699998</v>
      </c>
      <c r="M92" s="7">
        <v>1215252177.7600002</v>
      </c>
      <c r="N92" s="7">
        <v>1213597100.1200004</v>
      </c>
      <c r="O92" s="7">
        <v>1197214968.9200003</v>
      </c>
    </row>
    <row r="93" spans="1:15" hidden="1" x14ac:dyDescent="0.3">
      <c r="A93" s="69">
        <v>2</v>
      </c>
      <c r="B93" s="69">
        <v>23</v>
      </c>
      <c r="C93" t="s">
        <v>3725</v>
      </c>
      <c r="D93" s="7"/>
      <c r="E93" s="7"/>
      <c r="F93" s="7"/>
      <c r="G93" s="7"/>
      <c r="H93" s="7"/>
      <c r="I93" s="7"/>
      <c r="J93" s="7"/>
      <c r="K93" s="7"/>
      <c r="L93" s="7"/>
      <c r="M93" s="7">
        <v>7600000</v>
      </c>
      <c r="N93" s="7">
        <v>239800000</v>
      </c>
      <c r="O93" s="7">
        <v>1174300000</v>
      </c>
    </row>
    <row r="94" spans="1:15" x14ac:dyDescent="0.3">
      <c r="A94" s="69">
        <v>1</v>
      </c>
      <c r="B94" s="69">
        <v>4</v>
      </c>
      <c r="C94" t="s">
        <v>6981</v>
      </c>
      <c r="D94" s="7"/>
      <c r="E94" s="7"/>
      <c r="F94" s="7"/>
      <c r="G94" s="7"/>
      <c r="H94" s="7"/>
      <c r="I94" s="7"/>
      <c r="J94" s="7"/>
      <c r="K94" s="7"/>
      <c r="L94" s="7"/>
      <c r="M94" s="7"/>
      <c r="N94" s="7"/>
      <c r="O94" s="7">
        <v>1170433938</v>
      </c>
    </row>
    <row r="95" spans="1:15" x14ac:dyDescent="0.3">
      <c r="A95" s="69">
        <v>1</v>
      </c>
      <c r="B95" s="69">
        <v>4</v>
      </c>
      <c r="C95" t="s">
        <v>6976</v>
      </c>
      <c r="D95" s="7"/>
      <c r="E95" s="7"/>
      <c r="F95" s="7"/>
      <c r="G95" s="7"/>
      <c r="H95" s="7"/>
      <c r="I95" s="7"/>
      <c r="J95" s="7"/>
      <c r="K95" s="7"/>
      <c r="L95" s="7"/>
      <c r="M95" s="7"/>
      <c r="N95" s="7"/>
      <c r="O95" s="7">
        <v>1170000000</v>
      </c>
    </row>
    <row r="96" spans="1:15" hidden="1" x14ac:dyDescent="0.3">
      <c r="A96" s="69">
        <v>1</v>
      </c>
      <c r="B96" s="69">
        <v>6</v>
      </c>
      <c r="C96" t="s">
        <v>3194</v>
      </c>
      <c r="D96" s="7">
        <v>1175446791</v>
      </c>
      <c r="E96" s="7"/>
      <c r="F96" s="7">
        <v>1461446791</v>
      </c>
      <c r="G96" s="7">
        <v>1075556791</v>
      </c>
      <c r="H96" s="7">
        <v>1056011869.55</v>
      </c>
      <c r="I96" s="7">
        <v>975556791</v>
      </c>
      <c r="J96" s="7">
        <v>975556791</v>
      </c>
      <c r="K96" s="7">
        <v>1015556791</v>
      </c>
      <c r="L96" s="7">
        <v>1015556791</v>
      </c>
      <c r="M96" s="7">
        <v>1015556791</v>
      </c>
      <c r="N96" s="7">
        <v>1065556791</v>
      </c>
      <c r="O96" s="7">
        <v>1155556791</v>
      </c>
    </row>
    <row r="97" spans="1:15" hidden="1" x14ac:dyDescent="0.3">
      <c r="A97" s="69">
        <v>1</v>
      </c>
      <c r="B97" s="69">
        <v>6</v>
      </c>
      <c r="C97" t="s">
        <v>3170</v>
      </c>
      <c r="D97" s="7"/>
      <c r="E97" s="7">
        <v>858748090.61000001</v>
      </c>
      <c r="F97" s="7">
        <v>1150365226.21</v>
      </c>
      <c r="G97" s="7">
        <v>1358170928.99</v>
      </c>
      <c r="H97" s="7">
        <v>805488867.11000001</v>
      </c>
      <c r="I97" s="7">
        <v>715480017.59000003</v>
      </c>
      <c r="J97" s="7">
        <v>1285470800.1300001</v>
      </c>
      <c r="K97" s="7">
        <v>1382728203.77</v>
      </c>
      <c r="L97" s="7">
        <v>1366248284.24</v>
      </c>
      <c r="M97" s="7">
        <v>1297305142.72</v>
      </c>
      <c r="N97" s="7">
        <v>1334121998.4200001</v>
      </c>
      <c r="O97" s="7">
        <v>1137040844.1199999</v>
      </c>
    </row>
    <row r="98" spans="1:15" x14ac:dyDescent="0.3">
      <c r="A98" s="69">
        <v>1</v>
      </c>
      <c r="B98" s="69">
        <v>4</v>
      </c>
      <c r="C98" t="s">
        <v>117</v>
      </c>
      <c r="D98" s="7">
        <v>385091190</v>
      </c>
      <c r="E98" s="7">
        <v>405091190</v>
      </c>
      <c r="F98" s="7">
        <v>405091190</v>
      </c>
      <c r="G98" s="7">
        <v>906091190</v>
      </c>
      <c r="H98" s="7">
        <v>999300741</v>
      </c>
      <c r="I98" s="7">
        <v>1112591190</v>
      </c>
      <c r="J98" s="7">
        <v>1096091190</v>
      </c>
      <c r="K98" s="7">
        <v>1115091190</v>
      </c>
      <c r="L98" s="7">
        <v>700000000</v>
      </c>
      <c r="M98" s="7">
        <v>1084617984</v>
      </c>
      <c r="N98" s="7">
        <v>1156618309</v>
      </c>
      <c r="O98" s="7">
        <v>1111898372</v>
      </c>
    </row>
    <row r="99" spans="1:15" hidden="1" x14ac:dyDescent="0.3">
      <c r="A99" s="69">
        <v>3</v>
      </c>
      <c r="B99" s="69">
        <v>61</v>
      </c>
      <c r="C99" t="s">
        <v>3861</v>
      </c>
      <c r="D99" s="7">
        <v>4000000000</v>
      </c>
      <c r="E99" s="7">
        <v>2644000000</v>
      </c>
      <c r="F99" s="7">
        <v>1701000000</v>
      </c>
      <c r="G99" s="7">
        <v>1817000000</v>
      </c>
      <c r="H99" s="7">
        <v>1498000000</v>
      </c>
      <c r="I99" s="7">
        <v>965000000</v>
      </c>
      <c r="J99" s="7">
        <v>950000000</v>
      </c>
      <c r="K99" s="7">
        <v>1008000000</v>
      </c>
      <c r="L99" s="7">
        <v>1019000000</v>
      </c>
      <c r="M99" s="7">
        <v>1413000000</v>
      </c>
      <c r="N99" s="7">
        <v>2500100000</v>
      </c>
      <c r="O99" s="7">
        <v>1104554393.1199999</v>
      </c>
    </row>
    <row r="100" spans="1:15" x14ac:dyDescent="0.3">
      <c r="A100" s="69">
        <v>1</v>
      </c>
      <c r="B100" s="69">
        <v>4</v>
      </c>
      <c r="C100" t="s">
        <v>2970</v>
      </c>
      <c r="D100" s="7"/>
      <c r="E100" s="7"/>
      <c r="F100" s="7"/>
      <c r="G100" s="7"/>
      <c r="H100" s="7"/>
      <c r="I100" s="7"/>
      <c r="J100" s="7"/>
      <c r="K100" s="7"/>
      <c r="L100" s="7"/>
      <c r="M100" s="7"/>
      <c r="N100" s="7">
        <v>1000000000</v>
      </c>
      <c r="O100" s="7">
        <v>1100000000</v>
      </c>
    </row>
    <row r="101" spans="1:15" hidden="1" x14ac:dyDescent="0.3">
      <c r="A101" s="69">
        <v>2</v>
      </c>
      <c r="B101" s="69">
        <v>23</v>
      </c>
      <c r="C101" t="s">
        <v>2482</v>
      </c>
      <c r="D101" s="7"/>
      <c r="E101" s="7"/>
      <c r="F101" s="7"/>
      <c r="G101" s="7"/>
      <c r="H101" s="7"/>
      <c r="I101" s="7"/>
      <c r="J101" s="7"/>
      <c r="K101" s="7"/>
      <c r="L101" s="7">
        <v>873233580.61000001</v>
      </c>
      <c r="M101" s="7">
        <v>868609162.06999993</v>
      </c>
      <c r="N101" s="7">
        <v>1037624712.17</v>
      </c>
      <c r="O101" s="7">
        <v>1094322321.3199999</v>
      </c>
    </row>
    <row r="102" spans="1:15" hidden="1" x14ac:dyDescent="0.3">
      <c r="A102" s="69">
        <v>1</v>
      </c>
      <c r="B102" s="69">
        <v>3</v>
      </c>
      <c r="C102" t="s">
        <v>1650</v>
      </c>
      <c r="D102" s="7"/>
      <c r="E102" s="7"/>
      <c r="F102" s="7"/>
      <c r="G102" s="7"/>
      <c r="H102" s="7"/>
      <c r="I102" s="7"/>
      <c r="J102" s="7">
        <v>772228421.34000003</v>
      </c>
      <c r="K102" s="7">
        <v>808251503.19999993</v>
      </c>
      <c r="L102" s="7">
        <v>878132307.96999991</v>
      </c>
      <c r="M102" s="7">
        <v>981759178.60000002</v>
      </c>
      <c r="N102" s="7">
        <v>993467238.11000013</v>
      </c>
      <c r="O102" s="7">
        <v>1064554544.8900001</v>
      </c>
    </row>
    <row r="103" spans="1:15" x14ac:dyDescent="0.3">
      <c r="A103" s="69">
        <v>1</v>
      </c>
      <c r="B103" s="69">
        <v>4</v>
      </c>
      <c r="C103" t="s">
        <v>122</v>
      </c>
      <c r="D103" s="7"/>
      <c r="E103" s="7"/>
      <c r="F103" s="7">
        <v>995228902.75</v>
      </c>
      <c r="G103" s="7">
        <v>981298413</v>
      </c>
      <c r="H103" s="7">
        <v>960157681.53999996</v>
      </c>
      <c r="I103" s="7">
        <v>955162936.73000002</v>
      </c>
      <c r="J103" s="7">
        <v>933688358</v>
      </c>
      <c r="K103" s="7">
        <v>956747953.85000002</v>
      </c>
      <c r="L103" s="7">
        <v>944927800</v>
      </c>
      <c r="M103" s="7">
        <v>995762529</v>
      </c>
      <c r="N103" s="7">
        <v>901647811</v>
      </c>
      <c r="O103" s="7">
        <v>1044707900</v>
      </c>
    </row>
    <row r="104" spans="1:15" x14ac:dyDescent="0.3">
      <c r="A104" s="69">
        <v>1</v>
      </c>
      <c r="B104" s="69">
        <v>4</v>
      </c>
      <c r="C104" t="s">
        <v>6954</v>
      </c>
      <c r="D104" s="7"/>
      <c r="E104" s="7"/>
      <c r="F104" s="7"/>
      <c r="G104" s="7"/>
      <c r="H104" s="7"/>
      <c r="I104" s="7"/>
      <c r="J104" s="7"/>
      <c r="K104" s="7"/>
      <c r="L104" s="7"/>
      <c r="M104" s="7"/>
      <c r="N104" s="7"/>
      <c r="O104" s="7">
        <v>1012500000</v>
      </c>
    </row>
    <row r="105" spans="1:15" hidden="1" x14ac:dyDescent="0.3">
      <c r="A105" s="69">
        <v>2</v>
      </c>
      <c r="B105" s="69">
        <v>31</v>
      </c>
      <c r="C105" t="s">
        <v>3826</v>
      </c>
      <c r="D105" s="7"/>
      <c r="E105" s="7"/>
      <c r="F105" s="7"/>
      <c r="G105" s="7"/>
      <c r="H105" s="7"/>
      <c r="I105" s="7"/>
      <c r="J105" s="7"/>
      <c r="K105" s="7"/>
      <c r="L105" s="7"/>
      <c r="M105" s="7"/>
      <c r="N105" s="7">
        <v>0</v>
      </c>
      <c r="O105" s="7">
        <v>1000000000</v>
      </c>
    </row>
    <row r="106" spans="1:15" x14ac:dyDescent="0.3">
      <c r="A106" s="69">
        <v>1</v>
      </c>
      <c r="B106" s="69">
        <v>4</v>
      </c>
      <c r="C106" t="s">
        <v>3894</v>
      </c>
      <c r="D106" s="7"/>
      <c r="E106" s="7"/>
      <c r="F106" s="7"/>
      <c r="G106" s="7"/>
      <c r="H106" s="7"/>
      <c r="I106" s="7"/>
      <c r="J106" s="7"/>
      <c r="K106" s="7"/>
      <c r="L106" s="7"/>
      <c r="M106" s="7"/>
      <c r="N106" s="7"/>
      <c r="O106" s="7">
        <v>990000000</v>
      </c>
    </row>
    <row r="107" spans="1:15" hidden="1" x14ac:dyDescent="0.3">
      <c r="A107" s="69">
        <v>1</v>
      </c>
      <c r="B107" s="69">
        <v>2</v>
      </c>
      <c r="C107" t="s">
        <v>1643</v>
      </c>
      <c r="D107" s="7">
        <v>666763322</v>
      </c>
      <c r="E107" s="7">
        <v>612390114</v>
      </c>
      <c r="F107" s="7">
        <v>626057906</v>
      </c>
      <c r="G107" s="7">
        <v>606529652.62</v>
      </c>
      <c r="H107" s="7">
        <v>645005928.01999998</v>
      </c>
      <c r="I107" s="7">
        <v>775179049.05999994</v>
      </c>
      <c r="J107" s="7">
        <v>707775587.84000003</v>
      </c>
      <c r="K107" s="7">
        <v>709510192.24000001</v>
      </c>
      <c r="L107" s="7">
        <v>760251973.46000004</v>
      </c>
      <c r="M107" s="7">
        <v>817037506.88</v>
      </c>
      <c r="N107" s="7">
        <v>918071664.90999997</v>
      </c>
      <c r="O107" s="7">
        <v>982029945.59000003</v>
      </c>
    </row>
    <row r="108" spans="1:15" x14ac:dyDescent="0.3">
      <c r="A108" s="69">
        <v>1</v>
      </c>
      <c r="B108" s="69">
        <v>4</v>
      </c>
      <c r="C108" t="s">
        <v>6924</v>
      </c>
      <c r="D108" s="7"/>
      <c r="E108" s="7"/>
      <c r="F108" s="7"/>
      <c r="G108" s="7"/>
      <c r="H108" s="7"/>
      <c r="I108" s="7"/>
      <c r="J108" s="7"/>
      <c r="K108" s="7"/>
      <c r="L108" s="7"/>
      <c r="M108" s="7"/>
      <c r="N108" s="7"/>
      <c r="O108" s="7">
        <v>946100000</v>
      </c>
    </row>
    <row r="109" spans="1:15" x14ac:dyDescent="0.3">
      <c r="A109" s="69">
        <v>1</v>
      </c>
      <c r="B109" s="69">
        <v>4</v>
      </c>
      <c r="C109" t="s">
        <v>121</v>
      </c>
      <c r="D109" s="7">
        <v>992800000</v>
      </c>
      <c r="E109" s="7">
        <v>992800000</v>
      </c>
      <c r="F109" s="7">
        <v>943160000</v>
      </c>
      <c r="G109" s="7">
        <v>943160000</v>
      </c>
      <c r="H109" s="7">
        <v>943160000</v>
      </c>
      <c r="I109" s="7">
        <v>943160000</v>
      </c>
      <c r="J109" s="7">
        <v>943160000</v>
      </c>
      <c r="K109" s="7">
        <v>943160000</v>
      </c>
      <c r="L109" s="7">
        <v>943160000</v>
      </c>
      <c r="M109" s="7">
        <v>943160000</v>
      </c>
      <c r="N109" s="7">
        <v>943160000</v>
      </c>
      <c r="O109" s="7">
        <v>943190000</v>
      </c>
    </row>
    <row r="110" spans="1:15" hidden="1" x14ac:dyDescent="0.3">
      <c r="A110" s="69">
        <v>1</v>
      </c>
      <c r="B110" s="69">
        <v>1</v>
      </c>
      <c r="C110" t="s">
        <v>1601</v>
      </c>
      <c r="D110" s="7"/>
      <c r="E110" s="7"/>
      <c r="F110" s="7">
        <v>1001106034.2300003</v>
      </c>
      <c r="G110" s="7">
        <v>987297089.50999987</v>
      </c>
      <c r="H110" s="7">
        <v>970019198.57000005</v>
      </c>
      <c r="I110" s="7">
        <v>942877645.74000001</v>
      </c>
      <c r="J110" s="7">
        <v>935664058.07999992</v>
      </c>
      <c r="K110" s="7">
        <v>969995367.18000019</v>
      </c>
      <c r="L110" s="7">
        <v>939867540.78999984</v>
      </c>
      <c r="M110" s="7">
        <v>873829928.63000023</v>
      </c>
      <c r="N110" s="7">
        <v>819330880.17999983</v>
      </c>
      <c r="O110" s="7">
        <v>939981535.13000023</v>
      </c>
    </row>
    <row r="111" spans="1:15" x14ac:dyDescent="0.3">
      <c r="A111" s="69">
        <v>1</v>
      </c>
      <c r="B111" s="69">
        <v>4</v>
      </c>
      <c r="C111" t="s">
        <v>133</v>
      </c>
      <c r="D111" s="7"/>
      <c r="E111" s="7"/>
      <c r="F111" s="7"/>
      <c r="G111" s="7"/>
      <c r="H111" s="7"/>
      <c r="I111" s="7">
        <v>432903477.54000002</v>
      </c>
      <c r="J111" s="7">
        <v>532553467.76000005</v>
      </c>
      <c r="K111" s="7">
        <v>570644425.78999996</v>
      </c>
      <c r="L111" s="7">
        <v>482774345.74000001</v>
      </c>
      <c r="M111" s="7">
        <v>592147341.36000001</v>
      </c>
      <c r="N111" s="7">
        <v>747282236.05999994</v>
      </c>
      <c r="O111" s="7">
        <v>933226758.11000001</v>
      </c>
    </row>
    <row r="112" spans="1:15" hidden="1" x14ac:dyDescent="0.3">
      <c r="A112" s="69">
        <v>1</v>
      </c>
      <c r="B112" s="69">
        <v>5</v>
      </c>
      <c r="C112" t="s">
        <v>2512</v>
      </c>
      <c r="D112" s="7">
        <v>136155517.22999999</v>
      </c>
      <c r="E112" s="7">
        <v>147351785.47999999</v>
      </c>
      <c r="F112" s="7">
        <v>227596936.76000002</v>
      </c>
      <c r="G112" s="7">
        <v>494622257.10000002</v>
      </c>
      <c r="H112" s="7">
        <v>610387056.33999991</v>
      </c>
      <c r="I112" s="7">
        <v>1294185732.98</v>
      </c>
      <c r="J112" s="7">
        <v>2023023214.49</v>
      </c>
      <c r="K112" s="7">
        <v>2205715878.79</v>
      </c>
      <c r="L112" s="7">
        <v>1277686408.2400002</v>
      </c>
      <c r="M112" s="7">
        <v>845825982.26999998</v>
      </c>
      <c r="N112" s="7">
        <v>773517185.29000008</v>
      </c>
      <c r="O112" s="7">
        <v>927769702.09000003</v>
      </c>
    </row>
    <row r="113" spans="1:15" hidden="1" x14ac:dyDescent="0.3">
      <c r="A113" s="69">
        <v>2</v>
      </c>
      <c r="B113" s="69">
        <v>31</v>
      </c>
      <c r="C113" t="s">
        <v>1524</v>
      </c>
      <c r="D113" s="7"/>
      <c r="E113" s="7"/>
      <c r="F113" s="7"/>
      <c r="G113" s="7"/>
      <c r="H113" s="7"/>
      <c r="I113" s="7"/>
      <c r="J113" s="7"/>
      <c r="K113" s="7"/>
      <c r="L113" s="7"/>
      <c r="M113" s="7">
        <v>1500000000</v>
      </c>
      <c r="N113" s="7">
        <v>0</v>
      </c>
      <c r="O113" s="7">
        <v>925000000</v>
      </c>
    </row>
    <row r="114" spans="1:15" x14ac:dyDescent="0.3">
      <c r="A114" s="69">
        <v>1</v>
      </c>
      <c r="B114" s="69">
        <v>4</v>
      </c>
      <c r="C114" t="s">
        <v>125</v>
      </c>
      <c r="D114" s="7">
        <v>990000000</v>
      </c>
      <c r="E114" s="7">
        <v>988950496.59000003</v>
      </c>
      <c r="F114" s="7">
        <v>833173547</v>
      </c>
      <c r="G114" s="7">
        <v>821488443.97000003</v>
      </c>
      <c r="H114" s="7">
        <v>830000000</v>
      </c>
      <c r="I114" s="7">
        <v>827000000</v>
      </c>
      <c r="J114" s="7">
        <v>827000000</v>
      </c>
      <c r="K114" s="7">
        <v>827000000</v>
      </c>
      <c r="L114" s="7">
        <v>750000000</v>
      </c>
      <c r="M114" s="7">
        <v>827000000</v>
      </c>
      <c r="N114" s="7">
        <v>827000000</v>
      </c>
      <c r="O114" s="7">
        <v>900000000</v>
      </c>
    </row>
    <row r="115" spans="1:15" hidden="1" x14ac:dyDescent="0.3">
      <c r="A115" s="69">
        <v>2</v>
      </c>
      <c r="B115" s="69">
        <v>23</v>
      </c>
      <c r="C115" t="s">
        <v>7181</v>
      </c>
      <c r="D115" s="7"/>
      <c r="E115" s="7"/>
      <c r="F115" s="7"/>
      <c r="G115" s="7"/>
      <c r="H115" s="7"/>
      <c r="I115" s="7"/>
      <c r="J115" s="7"/>
      <c r="K115" s="7"/>
      <c r="L115" s="7"/>
      <c r="M115" s="7"/>
      <c r="N115" s="7"/>
      <c r="O115" s="7">
        <v>870000000</v>
      </c>
    </row>
    <row r="116" spans="1:15" x14ac:dyDescent="0.3">
      <c r="A116" s="69">
        <v>1</v>
      </c>
      <c r="B116" s="69">
        <v>4</v>
      </c>
      <c r="C116" t="s">
        <v>138</v>
      </c>
      <c r="D116" s="7">
        <v>98453333.329999998</v>
      </c>
      <c r="E116" s="7">
        <v>0</v>
      </c>
      <c r="F116" s="7">
        <v>271328583.17000002</v>
      </c>
      <c r="G116" s="7">
        <v>345998380.88999999</v>
      </c>
      <c r="H116" s="7">
        <v>367139658.35999995</v>
      </c>
      <c r="I116" s="7">
        <v>364996723.29000002</v>
      </c>
      <c r="J116" s="7">
        <v>463600000</v>
      </c>
      <c r="K116" s="7">
        <v>476424246</v>
      </c>
      <c r="L116" s="7">
        <v>573232189.82000005</v>
      </c>
      <c r="M116" s="7">
        <v>711564203.22000003</v>
      </c>
      <c r="N116" s="7">
        <v>669588795.13</v>
      </c>
      <c r="O116" s="7">
        <v>840007872.09000003</v>
      </c>
    </row>
    <row r="117" spans="1:15" x14ac:dyDescent="0.3">
      <c r="A117" s="69">
        <v>1</v>
      </c>
      <c r="B117" s="69">
        <v>4</v>
      </c>
      <c r="C117" t="s">
        <v>109</v>
      </c>
      <c r="D117" s="7">
        <v>2862238026</v>
      </c>
      <c r="E117" s="7">
        <v>2870330000</v>
      </c>
      <c r="F117" s="7">
        <v>2827030000</v>
      </c>
      <c r="G117" s="7">
        <v>2778930000</v>
      </c>
      <c r="H117" s="7">
        <v>2727030000</v>
      </c>
      <c r="I117" s="7">
        <v>2680430000</v>
      </c>
      <c r="J117" s="7">
        <v>2632730000</v>
      </c>
      <c r="K117" s="7">
        <v>2589430000</v>
      </c>
      <c r="L117" s="7">
        <v>1555074737</v>
      </c>
      <c r="M117" s="7">
        <v>2334934381</v>
      </c>
      <c r="N117" s="7">
        <v>854315000</v>
      </c>
      <c r="O117" s="7">
        <v>826557500</v>
      </c>
    </row>
    <row r="118" spans="1:15" hidden="1" x14ac:dyDescent="0.3">
      <c r="A118" s="69">
        <v>2</v>
      </c>
      <c r="B118" s="69">
        <v>22</v>
      </c>
      <c r="C118" t="s">
        <v>612</v>
      </c>
      <c r="D118" s="7"/>
      <c r="E118" s="7">
        <v>49230088</v>
      </c>
      <c r="F118" s="7">
        <v>3676118</v>
      </c>
      <c r="G118" s="7">
        <v>3676118</v>
      </c>
      <c r="H118" s="7">
        <v>3676118</v>
      </c>
      <c r="I118" s="7">
        <v>3676118</v>
      </c>
      <c r="J118" s="7">
        <v>13176118</v>
      </c>
      <c r="K118" s="7">
        <v>33176118</v>
      </c>
      <c r="L118" s="7">
        <v>33176118</v>
      </c>
      <c r="M118" s="7">
        <v>34676118</v>
      </c>
      <c r="N118" s="7">
        <v>556826840.60000002</v>
      </c>
      <c r="O118" s="7">
        <v>824923277.39999998</v>
      </c>
    </row>
    <row r="119" spans="1:15" hidden="1" x14ac:dyDescent="0.3">
      <c r="A119" s="69">
        <v>2</v>
      </c>
      <c r="B119" s="69">
        <v>22</v>
      </c>
      <c r="C119" t="s">
        <v>932</v>
      </c>
      <c r="D119" s="7"/>
      <c r="E119" s="7"/>
      <c r="F119" s="7"/>
      <c r="G119" s="7"/>
      <c r="H119" s="7">
        <v>978200000</v>
      </c>
      <c r="I119" s="7">
        <v>1097200000</v>
      </c>
      <c r="J119" s="7">
        <v>1297200000</v>
      </c>
      <c r="K119" s="7">
        <v>1509200000</v>
      </c>
      <c r="L119" s="7">
        <v>1474569004.45</v>
      </c>
      <c r="M119" s="7">
        <v>267072000</v>
      </c>
      <c r="N119" s="7">
        <v>767720000</v>
      </c>
      <c r="O119" s="7">
        <v>814834081.03999996</v>
      </c>
    </row>
    <row r="120" spans="1:15" x14ac:dyDescent="0.3">
      <c r="A120" s="69">
        <v>1</v>
      </c>
      <c r="B120" s="69">
        <v>4</v>
      </c>
      <c r="C120" t="s">
        <v>2981</v>
      </c>
      <c r="D120" s="7"/>
      <c r="E120" s="7"/>
      <c r="F120" s="7"/>
      <c r="G120" s="7"/>
      <c r="H120" s="7"/>
      <c r="I120" s="7"/>
      <c r="J120" s="7"/>
      <c r="K120" s="7"/>
      <c r="L120" s="7"/>
      <c r="M120" s="7"/>
      <c r="N120" s="7">
        <v>600000000</v>
      </c>
      <c r="O120" s="7">
        <v>800000000</v>
      </c>
    </row>
    <row r="121" spans="1:15" hidden="1" x14ac:dyDescent="0.3">
      <c r="A121" s="69">
        <v>3</v>
      </c>
      <c r="B121" s="69">
        <v>61</v>
      </c>
      <c r="C121" t="s">
        <v>3873</v>
      </c>
      <c r="D121" s="7">
        <v>16782966824.669998</v>
      </c>
      <c r="E121" s="7">
        <v>16488978733.110001</v>
      </c>
      <c r="F121" s="7">
        <v>4817644243.6000004</v>
      </c>
      <c r="G121" s="7">
        <v>2046838809.75</v>
      </c>
      <c r="H121" s="7">
        <v>7803108022.4300003</v>
      </c>
      <c r="I121" s="7">
        <v>8287324863.04</v>
      </c>
      <c r="J121" s="7">
        <v>3392122296.25</v>
      </c>
      <c r="K121" s="7">
        <v>3500795755.5999999</v>
      </c>
      <c r="L121" s="7">
        <v>3127650194.04</v>
      </c>
      <c r="M121" s="7">
        <v>4331229126.04</v>
      </c>
      <c r="N121" s="7">
        <v>10250110750.040001</v>
      </c>
      <c r="O121" s="7">
        <v>780557805.03999996</v>
      </c>
    </row>
    <row r="122" spans="1:15" hidden="1" x14ac:dyDescent="0.3">
      <c r="A122" s="69">
        <v>2</v>
      </c>
      <c r="B122" s="69">
        <v>23</v>
      </c>
      <c r="C122" t="s">
        <v>1528</v>
      </c>
      <c r="D122" s="7"/>
      <c r="E122" s="7"/>
      <c r="F122" s="7"/>
      <c r="G122" s="7">
        <v>47258217</v>
      </c>
      <c r="H122" s="7">
        <v>50000000</v>
      </c>
      <c r="I122" s="7">
        <v>100000000</v>
      </c>
      <c r="J122" s="7">
        <v>0</v>
      </c>
      <c r="K122" s="7">
        <v>0</v>
      </c>
      <c r="L122" s="7">
        <v>1100000</v>
      </c>
      <c r="M122" s="7">
        <v>1041000000</v>
      </c>
      <c r="N122" s="7">
        <v>470400000</v>
      </c>
      <c r="O122" s="7">
        <v>733092168</v>
      </c>
    </row>
    <row r="123" spans="1:15" x14ac:dyDescent="0.3">
      <c r="A123" s="69">
        <v>1</v>
      </c>
      <c r="B123" s="69">
        <v>4</v>
      </c>
      <c r="C123" t="s">
        <v>6952</v>
      </c>
      <c r="D123" s="7"/>
      <c r="E123" s="7"/>
      <c r="F123" s="7"/>
      <c r="G123" s="7"/>
      <c r="H123" s="7"/>
      <c r="I123" s="7"/>
      <c r="J123" s="7"/>
      <c r="K123" s="7"/>
      <c r="L123" s="7"/>
      <c r="M123" s="7"/>
      <c r="N123" s="7"/>
      <c r="O123" s="7">
        <v>731400000</v>
      </c>
    </row>
    <row r="124" spans="1:15" hidden="1" x14ac:dyDescent="0.3">
      <c r="A124" s="69">
        <v>1</v>
      </c>
      <c r="B124" s="69">
        <v>2</v>
      </c>
      <c r="C124" t="s">
        <v>1538</v>
      </c>
      <c r="D124" s="7"/>
      <c r="E124" s="7"/>
      <c r="F124" s="7"/>
      <c r="G124" s="7"/>
      <c r="H124" s="7"/>
      <c r="I124" s="7"/>
      <c r="J124" s="7"/>
      <c r="K124" s="7">
        <v>653210927.85000002</v>
      </c>
      <c r="L124" s="7">
        <v>445615582.19999999</v>
      </c>
      <c r="M124" s="7">
        <v>697288911.5400002</v>
      </c>
      <c r="N124" s="7">
        <v>675103421.39999962</v>
      </c>
      <c r="O124" s="7">
        <v>722643373.45000017</v>
      </c>
    </row>
    <row r="125" spans="1:15" hidden="1" x14ac:dyDescent="0.3">
      <c r="A125" s="69">
        <v>2</v>
      </c>
      <c r="B125" s="69">
        <v>26</v>
      </c>
      <c r="C125" t="s">
        <v>3811</v>
      </c>
      <c r="D125" s="7"/>
      <c r="E125" s="7"/>
      <c r="F125" s="7"/>
      <c r="G125" s="7"/>
      <c r="H125" s="7"/>
      <c r="I125" s="7"/>
      <c r="J125" s="7"/>
      <c r="K125" s="7"/>
      <c r="L125" s="7"/>
      <c r="M125" s="7"/>
      <c r="N125" s="7">
        <v>220000000</v>
      </c>
      <c r="O125" s="7">
        <v>720000000</v>
      </c>
    </row>
    <row r="126" spans="1:15" hidden="1" x14ac:dyDescent="0.3">
      <c r="A126" s="69">
        <v>1</v>
      </c>
      <c r="B126" s="69">
        <v>1</v>
      </c>
      <c r="C126" t="s">
        <v>1534</v>
      </c>
      <c r="D126" s="7"/>
      <c r="E126" s="7"/>
      <c r="F126" s="7"/>
      <c r="G126" s="7"/>
      <c r="H126" s="7"/>
      <c r="I126" s="7"/>
      <c r="J126" s="7"/>
      <c r="K126" s="7"/>
      <c r="L126" s="7"/>
      <c r="M126" s="7">
        <v>625934662.94000006</v>
      </c>
      <c r="N126" s="7">
        <v>1287705045.6600001</v>
      </c>
      <c r="O126" s="7">
        <v>702845721.87</v>
      </c>
    </row>
    <row r="127" spans="1:15" hidden="1" x14ac:dyDescent="0.3">
      <c r="A127" s="69">
        <v>1</v>
      </c>
      <c r="B127" s="69">
        <v>6</v>
      </c>
      <c r="C127" t="s">
        <v>7053</v>
      </c>
      <c r="D127" s="7"/>
      <c r="E127" s="7"/>
      <c r="F127" s="7"/>
      <c r="G127" s="7"/>
      <c r="H127" s="7"/>
      <c r="I127" s="7"/>
      <c r="J127" s="7"/>
      <c r="K127" s="7"/>
      <c r="L127" s="7"/>
      <c r="M127" s="7"/>
      <c r="N127" s="7"/>
      <c r="O127" s="7">
        <v>700000000</v>
      </c>
    </row>
    <row r="128" spans="1:15" hidden="1" x14ac:dyDescent="0.3">
      <c r="A128" s="69">
        <v>1</v>
      </c>
      <c r="B128" s="69">
        <v>2</v>
      </c>
      <c r="C128" t="s">
        <v>1595</v>
      </c>
      <c r="D128" s="7">
        <v>551140739.21999991</v>
      </c>
      <c r="E128" s="7">
        <v>752989342.33999968</v>
      </c>
      <c r="F128" s="7">
        <v>476706299.35000026</v>
      </c>
      <c r="G128" s="7">
        <v>364987112.97000003</v>
      </c>
      <c r="H128" s="7">
        <v>405728156.84000009</v>
      </c>
      <c r="I128" s="7">
        <v>366213426.77000034</v>
      </c>
      <c r="J128" s="7">
        <v>464593027.75999969</v>
      </c>
      <c r="K128" s="7">
        <v>499210100.63999987</v>
      </c>
      <c r="L128" s="7">
        <v>455143836.16000068</v>
      </c>
      <c r="M128" s="7">
        <v>490603020.78999984</v>
      </c>
      <c r="N128" s="7">
        <v>535393738.44000018</v>
      </c>
      <c r="O128" s="7">
        <v>685220454.61999893</v>
      </c>
    </row>
    <row r="129" spans="1:15" hidden="1" x14ac:dyDescent="0.3">
      <c r="A129" s="69">
        <v>1</v>
      </c>
      <c r="B129" s="69">
        <v>6</v>
      </c>
      <c r="C129" t="s">
        <v>1547</v>
      </c>
      <c r="D129" s="7">
        <v>254541053</v>
      </c>
      <c r="E129" s="7">
        <v>265392772</v>
      </c>
      <c r="F129" s="7">
        <v>275429379.64999998</v>
      </c>
      <c r="G129" s="7">
        <v>273323171.97000003</v>
      </c>
      <c r="H129" s="7">
        <v>471683150.98000002</v>
      </c>
      <c r="I129" s="7">
        <v>500259936.19999999</v>
      </c>
      <c r="J129" s="7">
        <v>528575428.56</v>
      </c>
      <c r="K129" s="7">
        <v>518668541.86000001</v>
      </c>
      <c r="L129" s="7">
        <v>527073008.51999998</v>
      </c>
      <c r="M129" s="7">
        <v>865754516.25</v>
      </c>
      <c r="N129" s="7">
        <v>692869886.57999992</v>
      </c>
      <c r="O129" s="7">
        <v>680994387.24000013</v>
      </c>
    </row>
    <row r="130" spans="1:15" hidden="1" x14ac:dyDescent="0.3">
      <c r="A130" s="69">
        <v>1</v>
      </c>
      <c r="B130" s="69">
        <v>2</v>
      </c>
      <c r="C130" t="s">
        <v>1571</v>
      </c>
      <c r="D130" s="7">
        <v>661113230</v>
      </c>
      <c r="E130" s="7">
        <v>461801980</v>
      </c>
      <c r="F130" s="7">
        <v>484560866</v>
      </c>
      <c r="G130" s="7">
        <v>507336843.05000001</v>
      </c>
      <c r="H130" s="7">
        <v>487474030.31999999</v>
      </c>
      <c r="I130" s="7">
        <v>476633350</v>
      </c>
      <c r="J130" s="7">
        <v>584589148.28999996</v>
      </c>
      <c r="K130" s="7">
        <v>623832791</v>
      </c>
      <c r="L130" s="7">
        <v>691218289.11000001</v>
      </c>
      <c r="M130" s="7">
        <v>691304795.65999997</v>
      </c>
      <c r="N130" s="7">
        <v>679184281.52999997</v>
      </c>
      <c r="O130" s="7">
        <v>667790371.84000003</v>
      </c>
    </row>
    <row r="131" spans="1:15" hidden="1" x14ac:dyDescent="0.3">
      <c r="A131" s="69">
        <v>1</v>
      </c>
      <c r="B131" s="69">
        <v>9</v>
      </c>
      <c r="C131" t="s">
        <v>3296</v>
      </c>
      <c r="D131" s="7">
        <v>4018189089.23</v>
      </c>
      <c r="E131" s="7">
        <v>5422925071.8299999</v>
      </c>
      <c r="F131" s="7">
        <v>3969436590.7199998</v>
      </c>
      <c r="G131" s="7">
        <v>4619123604.7299995</v>
      </c>
      <c r="H131" s="7">
        <v>2368009701.8299999</v>
      </c>
      <c r="I131" s="7">
        <v>1453307770.48</v>
      </c>
      <c r="J131" s="7">
        <v>1073728692.4299999</v>
      </c>
      <c r="K131" s="7">
        <v>915438110.09000003</v>
      </c>
      <c r="L131" s="7">
        <v>807484861.13999999</v>
      </c>
      <c r="M131" s="7">
        <v>1153814677.6099999</v>
      </c>
      <c r="N131" s="7">
        <v>624734708.13</v>
      </c>
      <c r="O131" s="7">
        <v>660568943.25</v>
      </c>
    </row>
    <row r="132" spans="1:15" hidden="1" x14ac:dyDescent="0.3">
      <c r="A132" s="69">
        <v>1</v>
      </c>
      <c r="B132" s="69">
        <v>2</v>
      </c>
      <c r="C132" t="s">
        <v>2498</v>
      </c>
      <c r="D132" s="7"/>
      <c r="E132" s="7"/>
      <c r="F132" s="7"/>
      <c r="G132" s="7"/>
      <c r="H132" s="7"/>
      <c r="I132" s="7"/>
      <c r="J132" s="7"/>
      <c r="K132" s="7">
        <v>873387504</v>
      </c>
      <c r="L132" s="7">
        <v>675760780.5</v>
      </c>
      <c r="M132" s="7">
        <v>685325725.34000003</v>
      </c>
      <c r="N132" s="7">
        <v>372208033.33999997</v>
      </c>
      <c r="O132" s="7">
        <v>659026210.40999997</v>
      </c>
    </row>
    <row r="133" spans="1:15" hidden="1" x14ac:dyDescent="0.3">
      <c r="A133" s="69">
        <v>2</v>
      </c>
      <c r="B133" s="69">
        <v>23</v>
      </c>
      <c r="C133" t="s">
        <v>3653</v>
      </c>
      <c r="D133" s="7"/>
      <c r="E133" s="7"/>
      <c r="F133" s="7"/>
      <c r="G133" s="7">
        <v>36377429</v>
      </c>
      <c r="H133" s="7">
        <v>139177323</v>
      </c>
      <c r="I133" s="7">
        <v>472445247</v>
      </c>
      <c r="J133" s="7">
        <v>692200000</v>
      </c>
      <c r="K133" s="7">
        <v>749900000</v>
      </c>
      <c r="L133" s="7">
        <v>649400000</v>
      </c>
      <c r="M133" s="7">
        <v>686558654</v>
      </c>
      <c r="N133" s="7">
        <v>723900000</v>
      </c>
      <c r="O133" s="7">
        <v>656650000</v>
      </c>
    </row>
    <row r="134" spans="1:15" hidden="1" x14ac:dyDescent="0.3">
      <c r="A134" s="69">
        <v>2</v>
      </c>
      <c r="B134" s="69">
        <v>22</v>
      </c>
      <c r="C134" t="s">
        <v>617</v>
      </c>
      <c r="D134" s="7"/>
      <c r="E134" s="7"/>
      <c r="F134" s="7">
        <v>0</v>
      </c>
      <c r="G134" s="7">
        <v>210000000</v>
      </c>
      <c r="H134" s="7">
        <v>365000000</v>
      </c>
      <c r="I134" s="7">
        <v>120000000</v>
      </c>
      <c r="J134" s="7">
        <v>376175031.59000003</v>
      </c>
      <c r="K134" s="7">
        <v>528199261.92000002</v>
      </c>
      <c r="L134" s="7">
        <v>557229708.92000008</v>
      </c>
      <c r="M134" s="7">
        <v>415356943.16999996</v>
      </c>
      <c r="N134" s="7">
        <v>369795193.24000001</v>
      </c>
      <c r="O134" s="7">
        <v>655454412.38</v>
      </c>
    </row>
    <row r="135" spans="1:15" hidden="1" x14ac:dyDescent="0.3">
      <c r="A135" s="69">
        <v>1</v>
      </c>
      <c r="B135" s="69">
        <v>1</v>
      </c>
      <c r="C135" t="s">
        <v>1640</v>
      </c>
      <c r="D135" s="7"/>
      <c r="E135" s="7"/>
      <c r="F135" s="7"/>
      <c r="G135" s="7"/>
      <c r="H135" s="7"/>
      <c r="I135" s="7">
        <v>562697614.31000006</v>
      </c>
      <c r="J135" s="7">
        <v>543860613.41000009</v>
      </c>
      <c r="K135" s="7">
        <v>583151644.58000004</v>
      </c>
      <c r="L135" s="7">
        <v>579432918.43999994</v>
      </c>
      <c r="M135" s="7">
        <v>582571819.63999999</v>
      </c>
      <c r="N135" s="7">
        <v>601975705.21999991</v>
      </c>
      <c r="O135" s="7">
        <v>637071848.35000002</v>
      </c>
    </row>
    <row r="136" spans="1:15" x14ac:dyDescent="0.3">
      <c r="A136" s="69">
        <v>1</v>
      </c>
      <c r="B136" s="69">
        <v>4</v>
      </c>
      <c r="C136" t="s">
        <v>127</v>
      </c>
      <c r="D136" s="7">
        <v>760912170</v>
      </c>
      <c r="E136" s="7">
        <v>760912170</v>
      </c>
      <c r="F136" s="7">
        <v>760912170</v>
      </c>
      <c r="G136" s="7"/>
      <c r="H136" s="7">
        <v>760912170</v>
      </c>
      <c r="I136" s="7">
        <v>760912170</v>
      </c>
      <c r="J136" s="7">
        <v>760912170</v>
      </c>
      <c r="K136" s="7">
        <v>760912170</v>
      </c>
      <c r="L136" s="7">
        <v>673257948</v>
      </c>
      <c r="M136" s="7">
        <v>682304457.59000003</v>
      </c>
      <c r="N136" s="7">
        <v>666823744.60000002</v>
      </c>
      <c r="O136" s="7">
        <v>625579027.46000004</v>
      </c>
    </row>
    <row r="137" spans="1:15" hidden="1" x14ac:dyDescent="0.3">
      <c r="A137" s="69">
        <v>2</v>
      </c>
      <c r="B137" s="69">
        <v>23</v>
      </c>
      <c r="C137" t="s">
        <v>1572</v>
      </c>
      <c r="D137" s="7"/>
      <c r="E137" s="7"/>
      <c r="F137" s="7"/>
      <c r="G137" s="7"/>
      <c r="H137" s="7"/>
      <c r="I137" s="7"/>
      <c r="J137" s="7">
        <v>255450141</v>
      </c>
      <c r="K137" s="7">
        <v>250329450</v>
      </c>
      <c r="L137" s="7">
        <v>233514507</v>
      </c>
      <c r="M137" s="7">
        <v>358564998</v>
      </c>
      <c r="N137" s="7">
        <v>607165000</v>
      </c>
      <c r="O137" s="7">
        <v>622985139</v>
      </c>
    </row>
    <row r="138" spans="1:15" hidden="1" x14ac:dyDescent="0.3">
      <c r="A138" s="69">
        <v>2</v>
      </c>
      <c r="B138" s="69">
        <v>22</v>
      </c>
      <c r="C138" t="s">
        <v>2481</v>
      </c>
      <c r="D138" s="7"/>
      <c r="E138" s="7"/>
      <c r="F138" s="7"/>
      <c r="G138" s="7"/>
      <c r="H138" s="7"/>
      <c r="I138" s="7"/>
      <c r="J138" s="7"/>
      <c r="K138" s="7"/>
      <c r="L138" s="7"/>
      <c r="M138" s="7"/>
      <c r="N138" s="7">
        <v>503703380</v>
      </c>
      <c r="O138" s="7">
        <v>620120000</v>
      </c>
    </row>
    <row r="139" spans="1:15" hidden="1" x14ac:dyDescent="0.3">
      <c r="A139" s="69">
        <v>1</v>
      </c>
      <c r="B139" s="69">
        <v>5</v>
      </c>
      <c r="C139" t="s">
        <v>3077</v>
      </c>
      <c r="D139" s="7"/>
      <c r="E139" s="7"/>
      <c r="F139" s="7"/>
      <c r="G139" s="7"/>
      <c r="H139" s="7"/>
      <c r="I139" s="7"/>
      <c r="J139" s="7"/>
      <c r="K139" s="7">
        <v>2044000000</v>
      </c>
      <c r="L139" s="7">
        <v>347000000</v>
      </c>
      <c r="M139" s="7">
        <v>587000000</v>
      </c>
      <c r="N139" s="7">
        <v>619000000</v>
      </c>
      <c r="O139" s="7">
        <v>619362400</v>
      </c>
    </row>
    <row r="140" spans="1:15" hidden="1" x14ac:dyDescent="0.3">
      <c r="A140" s="69">
        <v>2</v>
      </c>
      <c r="B140" s="69">
        <v>26</v>
      </c>
      <c r="C140" t="s">
        <v>1679</v>
      </c>
      <c r="D140" s="7">
        <v>1710973248.5999999</v>
      </c>
      <c r="E140" s="7">
        <v>1681607718.3200002</v>
      </c>
      <c r="F140" s="7">
        <v>1865446132.9100001</v>
      </c>
      <c r="G140" s="7">
        <v>1652145876.5900002</v>
      </c>
      <c r="H140" s="7">
        <v>1690084983.6800001</v>
      </c>
      <c r="I140" s="7">
        <v>1360105274.4199998</v>
      </c>
      <c r="J140" s="7">
        <v>1311749149.0999999</v>
      </c>
      <c r="K140" s="7">
        <v>1261008323.8</v>
      </c>
      <c r="L140" s="7">
        <v>1156718061.99</v>
      </c>
      <c r="M140" s="7">
        <v>1025371311.54</v>
      </c>
      <c r="N140" s="7">
        <v>783264550.21000004</v>
      </c>
      <c r="O140" s="7">
        <v>608141814.79999995</v>
      </c>
    </row>
    <row r="141" spans="1:15" hidden="1" x14ac:dyDescent="0.3">
      <c r="A141" s="69">
        <v>2</v>
      </c>
      <c r="B141" s="69">
        <v>22</v>
      </c>
      <c r="C141" t="s">
        <v>792</v>
      </c>
      <c r="D141" s="7"/>
      <c r="E141" s="7"/>
      <c r="F141" s="7"/>
      <c r="G141" s="7"/>
      <c r="H141" s="7"/>
      <c r="I141" s="7"/>
      <c r="J141" s="7"/>
      <c r="K141" s="7">
        <v>120000000</v>
      </c>
      <c r="L141" s="7">
        <v>316051130</v>
      </c>
      <c r="M141" s="7">
        <v>378000000</v>
      </c>
      <c r="N141" s="7">
        <v>432000000</v>
      </c>
      <c r="O141" s="7">
        <v>606000000</v>
      </c>
    </row>
    <row r="142" spans="1:15" hidden="1" x14ac:dyDescent="0.3">
      <c r="A142" s="69">
        <v>2</v>
      </c>
      <c r="B142" s="69">
        <v>23</v>
      </c>
      <c r="C142" t="s">
        <v>1602</v>
      </c>
      <c r="D142" s="7"/>
      <c r="E142" s="7"/>
      <c r="F142" s="7"/>
      <c r="G142" s="7">
        <v>7500000</v>
      </c>
      <c r="H142" s="7">
        <v>30957713</v>
      </c>
      <c r="I142" s="7">
        <v>61795662</v>
      </c>
      <c r="J142" s="7">
        <v>104708029</v>
      </c>
      <c r="K142" s="7">
        <v>193708028</v>
      </c>
      <c r="L142" s="7">
        <v>305208028</v>
      </c>
      <c r="M142" s="7">
        <v>503924154</v>
      </c>
      <c r="N142" s="7">
        <v>1496061466</v>
      </c>
      <c r="O142" s="7">
        <v>598000000</v>
      </c>
    </row>
    <row r="143" spans="1:15" hidden="1" x14ac:dyDescent="0.3">
      <c r="A143" s="69">
        <v>2</v>
      </c>
      <c r="B143" s="69">
        <v>22</v>
      </c>
      <c r="C143" t="s">
        <v>3596</v>
      </c>
      <c r="D143" s="7"/>
      <c r="E143" s="7"/>
      <c r="F143" s="7"/>
      <c r="G143" s="7"/>
      <c r="H143" s="7"/>
      <c r="I143" s="7"/>
      <c r="J143" s="7"/>
      <c r="K143" s="7"/>
      <c r="L143" s="7"/>
      <c r="M143" s="7"/>
      <c r="N143" s="7">
        <v>150000000</v>
      </c>
      <c r="O143" s="7">
        <v>590000000</v>
      </c>
    </row>
    <row r="144" spans="1:15" hidden="1" x14ac:dyDescent="0.3">
      <c r="A144" s="69">
        <v>1</v>
      </c>
      <c r="B144" s="69">
        <v>3</v>
      </c>
      <c r="C144" t="s">
        <v>1646</v>
      </c>
      <c r="D144" s="7"/>
      <c r="E144" s="7"/>
      <c r="F144" s="7"/>
      <c r="G144" s="7"/>
      <c r="H144" s="7"/>
      <c r="I144" s="7"/>
      <c r="J144" s="7">
        <v>550867564.46000004</v>
      </c>
      <c r="K144" s="7">
        <v>576448164.69000006</v>
      </c>
      <c r="L144" s="7">
        <v>566240972.71000004</v>
      </c>
      <c r="M144" s="7">
        <v>522168597.71000004</v>
      </c>
      <c r="N144" s="7">
        <v>530858275.65000004</v>
      </c>
      <c r="O144" s="7">
        <v>573504685.56999993</v>
      </c>
    </row>
    <row r="145" spans="1:15" hidden="1" x14ac:dyDescent="0.3">
      <c r="A145" s="69">
        <v>1</v>
      </c>
      <c r="B145" s="69">
        <v>1</v>
      </c>
      <c r="C145" t="s">
        <v>2518</v>
      </c>
      <c r="D145" s="7"/>
      <c r="E145" s="7"/>
      <c r="F145" s="7"/>
      <c r="G145" s="7"/>
      <c r="H145" s="7"/>
      <c r="I145" s="7"/>
      <c r="J145" s="7"/>
      <c r="K145" s="7"/>
      <c r="L145" s="7">
        <v>228645903</v>
      </c>
      <c r="M145" s="7">
        <v>218461238</v>
      </c>
      <c r="N145" s="7">
        <v>233614802</v>
      </c>
      <c r="O145" s="7">
        <v>571831147</v>
      </c>
    </row>
    <row r="146" spans="1:15" hidden="1" x14ac:dyDescent="0.3">
      <c r="A146" s="69">
        <v>2</v>
      </c>
      <c r="B146" s="69">
        <v>23</v>
      </c>
      <c r="C146" t="s">
        <v>1537</v>
      </c>
      <c r="D146" s="7"/>
      <c r="E146" s="7"/>
      <c r="F146" s="7"/>
      <c r="G146" s="7"/>
      <c r="H146" s="7"/>
      <c r="I146" s="7"/>
      <c r="J146" s="7"/>
      <c r="K146" s="7"/>
      <c r="L146" s="7">
        <v>60000000</v>
      </c>
      <c r="M146" s="7">
        <v>617000000</v>
      </c>
      <c r="N146" s="7">
        <v>1115700000</v>
      </c>
      <c r="O146" s="7">
        <v>565000000</v>
      </c>
    </row>
    <row r="147" spans="1:15" hidden="1" x14ac:dyDescent="0.3">
      <c r="A147" s="69">
        <v>2</v>
      </c>
      <c r="B147" s="69">
        <v>26</v>
      </c>
      <c r="C147" t="s">
        <v>3810</v>
      </c>
      <c r="D147" s="7"/>
      <c r="E147" s="7"/>
      <c r="F147" s="7"/>
      <c r="G147" s="7"/>
      <c r="H147" s="7"/>
      <c r="I147" s="7"/>
      <c r="J147" s="7"/>
      <c r="K147" s="7"/>
      <c r="L147" s="7">
        <v>10000000</v>
      </c>
      <c r="M147" s="7">
        <v>435000000</v>
      </c>
      <c r="N147" s="7">
        <v>541000000</v>
      </c>
      <c r="O147" s="7">
        <v>547000000</v>
      </c>
    </row>
    <row r="148" spans="1:15" hidden="1" x14ac:dyDescent="0.3">
      <c r="A148" s="69">
        <v>1</v>
      </c>
      <c r="B148" s="69">
        <v>6</v>
      </c>
      <c r="C148" t="s">
        <v>7054</v>
      </c>
      <c r="D148" s="7"/>
      <c r="E148" s="7"/>
      <c r="F148" s="7"/>
      <c r="G148" s="7"/>
      <c r="H148" s="7"/>
      <c r="I148" s="7"/>
      <c r="J148" s="7"/>
      <c r="K148" s="7"/>
      <c r="L148" s="7"/>
      <c r="M148" s="7"/>
      <c r="N148" s="7"/>
      <c r="O148" s="7">
        <v>541280000</v>
      </c>
    </row>
    <row r="149" spans="1:15" x14ac:dyDescent="0.3">
      <c r="A149" s="69">
        <v>1</v>
      </c>
      <c r="B149" s="69">
        <v>4</v>
      </c>
      <c r="C149" t="s">
        <v>149</v>
      </c>
      <c r="D149" s="7"/>
      <c r="E149" s="7"/>
      <c r="F149" s="7"/>
      <c r="G149" s="7"/>
      <c r="H149" s="7"/>
      <c r="I149" s="7"/>
      <c r="J149" s="7">
        <v>300000000</v>
      </c>
      <c r="K149" s="7">
        <v>630000000</v>
      </c>
      <c r="L149" s="7">
        <v>375648898.67000002</v>
      </c>
      <c r="M149" s="7">
        <v>763000000</v>
      </c>
      <c r="N149" s="7">
        <v>507550000</v>
      </c>
      <c r="O149" s="7">
        <v>535725000</v>
      </c>
    </row>
    <row r="150" spans="1:15" x14ac:dyDescent="0.3">
      <c r="A150" s="69">
        <v>1</v>
      </c>
      <c r="B150" s="69">
        <v>4</v>
      </c>
      <c r="C150" t="s">
        <v>132</v>
      </c>
      <c r="D150" s="7">
        <v>735285520.11000001</v>
      </c>
      <c r="E150" s="7">
        <v>951163924.14999998</v>
      </c>
      <c r="F150" s="7">
        <v>495464453.74000001</v>
      </c>
      <c r="G150" s="7">
        <v>439325053.41000003</v>
      </c>
      <c r="H150" s="7">
        <v>1515744970.5999999</v>
      </c>
      <c r="I150" s="7">
        <v>573698026.75999999</v>
      </c>
      <c r="J150" s="7">
        <v>532593837.97000003</v>
      </c>
      <c r="K150" s="7">
        <v>532593837.97000003</v>
      </c>
      <c r="L150" s="7">
        <v>547983289.43999994</v>
      </c>
      <c r="M150" s="7">
        <v>553874296.09000003</v>
      </c>
      <c r="N150" s="7">
        <v>532580431.25999999</v>
      </c>
      <c r="O150" s="7">
        <v>532580431.25999999</v>
      </c>
    </row>
    <row r="151" spans="1:15" hidden="1" x14ac:dyDescent="0.3">
      <c r="A151" s="69">
        <v>2</v>
      </c>
      <c r="B151" s="69">
        <v>22</v>
      </c>
      <c r="C151" t="s">
        <v>652</v>
      </c>
      <c r="D151" s="7">
        <v>0</v>
      </c>
      <c r="E151" s="7"/>
      <c r="F151" s="7">
        <v>1322277.22</v>
      </c>
      <c r="G151" s="7"/>
      <c r="H151" s="7"/>
      <c r="I151" s="7"/>
      <c r="J151" s="7">
        <v>20000000</v>
      </c>
      <c r="K151" s="7">
        <v>112000000</v>
      </c>
      <c r="L151" s="7">
        <v>165000000</v>
      </c>
      <c r="M151" s="7">
        <v>125740000</v>
      </c>
      <c r="N151" s="7">
        <v>321300000</v>
      </c>
      <c r="O151" s="7">
        <v>527560000</v>
      </c>
    </row>
    <row r="152" spans="1:15" hidden="1" x14ac:dyDescent="0.3">
      <c r="A152" s="69">
        <v>1</v>
      </c>
      <c r="B152" s="69">
        <v>6</v>
      </c>
      <c r="C152" t="s">
        <v>7073</v>
      </c>
      <c r="D152" s="7"/>
      <c r="E152" s="7"/>
      <c r="F152" s="7"/>
      <c r="G152" s="7"/>
      <c r="H152" s="7"/>
      <c r="I152" s="7"/>
      <c r="J152" s="7"/>
      <c r="K152" s="7"/>
      <c r="L152" s="7"/>
      <c r="M152" s="7"/>
      <c r="N152" s="7"/>
      <c r="O152" s="7">
        <v>526545000</v>
      </c>
    </row>
    <row r="153" spans="1:15" hidden="1" x14ac:dyDescent="0.3">
      <c r="A153" s="69">
        <v>1</v>
      </c>
      <c r="B153" s="69">
        <v>1</v>
      </c>
      <c r="C153" t="s">
        <v>2588</v>
      </c>
      <c r="D153" s="7">
        <v>627500607.96000004</v>
      </c>
      <c r="E153" s="7">
        <v>649795624.24000001</v>
      </c>
      <c r="F153" s="7">
        <v>653332683.36000001</v>
      </c>
      <c r="G153" s="7">
        <v>647849000.04999995</v>
      </c>
      <c r="H153" s="7">
        <v>633574986.29999995</v>
      </c>
      <c r="I153" s="7">
        <v>602990438.62</v>
      </c>
      <c r="J153" s="7">
        <v>590580400.60000002</v>
      </c>
      <c r="K153" s="7">
        <v>579593004.89999998</v>
      </c>
      <c r="L153" s="7">
        <v>566693198.38</v>
      </c>
      <c r="M153" s="7">
        <v>553156120.51999998</v>
      </c>
      <c r="N153" s="7">
        <v>531643173.75</v>
      </c>
      <c r="O153" s="7">
        <v>524084813.01999998</v>
      </c>
    </row>
    <row r="154" spans="1:15" hidden="1" x14ac:dyDescent="0.3">
      <c r="A154" s="69">
        <v>2</v>
      </c>
      <c r="B154" s="69">
        <v>23</v>
      </c>
      <c r="C154" t="s">
        <v>1617</v>
      </c>
      <c r="D154" s="7">
        <v>510000000</v>
      </c>
      <c r="E154" s="7">
        <v>435000000</v>
      </c>
      <c r="F154" s="7">
        <v>756000000</v>
      </c>
      <c r="G154" s="7">
        <v>785000000</v>
      </c>
      <c r="H154" s="7">
        <v>778000000</v>
      </c>
      <c r="I154" s="7">
        <v>638256123.59000003</v>
      </c>
      <c r="J154" s="7">
        <v>747261009.64999998</v>
      </c>
      <c r="K154" s="7">
        <v>514267521.99000001</v>
      </c>
      <c r="L154" s="7">
        <v>463114834.54000002</v>
      </c>
      <c r="M154" s="7">
        <v>612550842.13999999</v>
      </c>
      <c r="N154" s="7">
        <v>238383070.19</v>
      </c>
      <c r="O154" s="7">
        <v>522739378.01999998</v>
      </c>
    </row>
    <row r="155" spans="1:15" hidden="1" x14ac:dyDescent="0.3">
      <c r="A155" s="69">
        <v>1</v>
      </c>
      <c r="B155" s="69">
        <v>5</v>
      </c>
      <c r="C155" t="s">
        <v>7026</v>
      </c>
      <c r="D155" s="7"/>
      <c r="E155" s="7"/>
      <c r="F155" s="7"/>
      <c r="G155" s="7"/>
      <c r="H155" s="7"/>
      <c r="I155" s="7"/>
      <c r="J155" s="7"/>
      <c r="K155" s="7"/>
      <c r="L155" s="7"/>
      <c r="M155" s="7"/>
      <c r="N155" s="7"/>
      <c r="O155" s="7">
        <v>515161214.39000005</v>
      </c>
    </row>
    <row r="156" spans="1:15" hidden="1" x14ac:dyDescent="0.3">
      <c r="A156" s="69">
        <v>2</v>
      </c>
      <c r="B156" s="69">
        <v>24</v>
      </c>
      <c r="C156" t="s">
        <v>1541</v>
      </c>
      <c r="D156" s="7"/>
      <c r="E156" s="7"/>
      <c r="F156" s="7"/>
      <c r="G156" s="7">
        <v>200075863</v>
      </c>
      <c r="H156" s="7">
        <v>192526903</v>
      </c>
      <c r="I156" s="7">
        <v>117766455</v>
      </c>
      <c r="J156" s="7"/>
      <c r="K156" s="7"/>
      <c r="L156" s="7">
        <v>175000000</v>
      </c>
      <c r="M156" s="7">
        <v>520000000</v>
      </c>
      <c r="N156" s="7">
        <v>318000000</v>
      </c>
      <c r="O156" s="7">
        <v>512000000</v>
      </c>
    </row>
    <row r="157" spans="1:15" x14ac:dyDescent="0.3">
      <c r="A157" s="69">
        <v>1</v>
      </c>
      <c r="B157" s="69">
        <v>4</v>
      </c>
      <c r="C157" t="s">
        <v>159</v>
      </c>
      <c r="D157" s="7"/>
      <c r="E157" s="7"/>
      <c r="F157" s="7"/>
      <c r="G157" s="7"/>
      <c r="H157" s="7"/>
      <c r="I157" s="7">
        <v>30000000</v>
      </c>
      <c r="J157" s="7">
        <v>215000000</v>
      </c>
      <c r="K157" s="7">
        <v>251000000</v>
      </c>
      <c r="L157" s="7">
        <v>933469120.39999998</v>
      </c>
      <c r="M157" s="7">
        <v>990239817.42999995</v>
      </c>
      <c r="N157" s="7">
        <v>473079606.35000002</v>
      </c>
      <c r="O157" s="7">
        <v>510957257.98000002</v>
      </c>
    </row>
    <row r="158" spans="1:15" hidden="1" x14ac:dyDescent="0.3">
      <c r="A158" s="69">
        <v>2</v>
      </c>
      <c r="B158" s="69">
        <v>26</v>
      </c>
      <c r="C158" t="s">
        <v>3788</v>
      </c>
      <c r="D158" s="7"/>
      <c r="E158" s="7"/>
      <c r="F158" s="7"/>
      <c r="G158" s="7"/>
      <c r="H158" s="7"/>
      <c r="I158" s="7"/>
      <c r="J158" s="7"/>
      <c r="K158" s="7"/>
      <c r="L158" s="7"/>
      <c r="M158" s="7">
        <v>60000000</v>
      </c>
      <c r="N158" s="7">
        <v>1100000000</v>
      </c>
      <c r="O158" s="7">
        <v>508400000</v>
      </c>
    </row>
    <row r="159" spans="1:15" x14ac:dyDescent="0.3">
      <c r="A159" s="69">
        <v>1</v>
      </c>
      <c r="B159" s="69">
        <v>4</v>
      </c>
      <c r="C159" t="s">
        <v>135</v>
      </c>
      <c r="D159" s="7">
        <v>526960500</v>
      </c>
      <c r="E159" s="7">
        <v>505360500</v>
      </c>
      <c r="F159" s="7">
        <v>505360500</v>
      </c>
      <c r="G159" s="7">
        <v>505360500</v>
      </c>
      <c r="H159" s="7">
        <v>505360500</v>
      </c>
      <c r="I159" s="7">
        <v>505360500</v>
      </c>
      <c r="J159" s="7">
        <v>505360500</v>
      </c>
      <c r="K159" s="7">
        <v>505360500</v>
      </c>
      <c r="L159" s="7">
        <v>505360500</v>
      </c>
      <c r="M159" s="7">
        <v>505360500</v>
      </c>
      <c r="N159" s="7">
        <v>505360500</v>
      </c>
      <c r="O159" s="7">
        <v>505390500</v>
      </c>
    </row>
    <row r="160" spans="1:15" x14ac:dyDescent="0.3">
      <c r="A160" s="69">
        <v>1</v>
      </c>
      <c r="B160" s="69">
        <v>4</v>
      </c>
      <c r="C160" t="s">
        <v>126</v>
      </c>
      <c r="D160" s="7">
        <v>100000000</v>
      </c>
      <c r="E160" s="7">
        <v>711000000</v>
      </c>
      <c r="F160" s="7">
        <v>711000000</v>
      </c>
      <c r="G160" s="7">
        <v>711000000</v>
      </c>
      <c r="H160" s="7">
        <v>816000000</v>
      </c>
      <c r="I160" s="7">
        <v>789000000</v>
      </c>
      <c r="J160" s="7">
        <v>792000000</v>
      </c>
      <c r="K160" s="7">
        <v>758000000</v>
      </c>
      <c r="L160" s="7">
        <v>528469000</v>
      </c>
      <c r="M160" s="7">
        <v>484932000</v>
      </c>
      <c r="N160" s="7">
        <v>523412104.95999998</v>
      </c>
      <c r="O160" s="7">
        <v>503418951.16000003</v>
      </c>
    </row>
    <row r="161" spans="1:15" hidden="1" x14ac:dyDescent="0.3">
      <c r="A161" s="69">
        <v>2</v>
      </c>
      <c r="B161" s="69">
        <v>22</v>
      </c>
      <c r="C161" t="s">
        <v>7151</v>
      </c>
      <c r="D161" s="7"/>
      <c r="E161" s="7"/>
      <c r="F161" s="7"/>
      <c r="G161" s="7"/>
      <c r="H161" s="7"/>
      <c r="I161" s="7"/>
      <c r="J161" s="7"/>
      <c r="K161" s="7"/>
      <c r="L161" s="7"/>
      <c r="M161" s="7"/>
      <c r="N161" s="7"/>
      <c r="O161" s="7">
        <v>500793205</v>
      </c>
    </row>
    <row r="162" spans="1:15" hidden="1" x14ac:dyDescent="0.3">
      <c r="A162" s="69">
        <v>2</v>
      </c>
      <c r="B162" s="69">
        <v>22</v>
      </c>
      <c r="C162" t="s">
        <v>1112</v>
      </c>
      <c r="D162" s="7"/>
      <c r="E162" s="7"/>
      <c r="F162" s="7"/>
      <c r="G162" s="7"/>
      <c r="H162" s="7"/>
      <c r="I162" s="7"/>
      <c r="J162" s="7"/>
      <c r="K162" s="7"/>
      <c r="L162" s="7"/>
      <c r="M162" s="7">
        <v>500000000</v>
      </c>
      <c r="N162" s="7">
        <v>1000000000</v>
      </c>
      <c r="O162" s="7">
        <v>500000000</v>
      </c>
    </row>
    <row r="163" spans="1:15" hidden="1" x14ac:dyDescent="0.3">
      <c r="A163" s="69">
        <v>2</v>
      </c>
      <c r="B163" s="69">
        <v>23</v>
      </c>
      <c r="C163" t="s">
        <v>1518</v>
      </c>
      <c r="D163" s="7"/>
      <c r="E163" s="7"/>
      <c r="F163" s="7"/>
      <c r="G163" s="7"/>
      <c r="H163" s="7"/>
      <c r="I163" s="7"/>
      <c r="J163" s="7">
        <v>519700000</v>
      </c>
      <c r="K163" s="7"/>
      <c r="L163" s="7">
        <v>1274100000</v>
      </c>
      <c r="M163" s="7">
        <v>2791100000</v>
      </c>
      <c r="N163" s="7">
        <v>1000000000</v>
      </c>
      <c r="O163" s="7">
        <v>500000000</v>
      </c>
    </row>
    <row r="164" spans="1:15" x14ac:dyDescent="0.3">
      <c r="A164" s="69">
        <v>1</v>
      </c>
      <c r="B164" s="69">
        <v>4</v>
      </c>
      <c r="C164" t="s">
        <v>6931</v>
      </c>
      <c r="D164" s="7"/>
      <c r="E164" s="7"/>
      <c r="F164" s="7"/>
      <c r="G164" s="7"/>
      <c r="H164" s="7"/>
      <c r="I164" s="7"/>
      <c r="J164" s="7"/>
      <c r="K164" s="7"/>
      <c r="L164" s="7"/>
      <c r="M164" s="7"/>
      <c r="N164" s="7"/>
      <c r="O164" s="7">
        <v>499000000</v>
      </c>
    </row>
    <row r="165" spans="1:15" x14ac:dyDescent="0.3">
      <c r="A165" s="69">
        <v>1</v>
      </c>
      <c r="B165" s="69">
        <v>4</v>
      </c>
      <c r="C165" t="s">
        <v>136</v>
      </c>
      <c r="D165" s="7">
        <v>467780088.01999998</v>
      </c>
      <c r="E165" s="7">
        <v>468198520.98000002</v>
      </c>
      <c r="F165" s="7">
        <v>507675175.73000002</v>
      </c>
      <c r="G165" s="7">
        <v>450330085.08999997</v>
      </c>
      <c r="H165" s="7">
        <v>481141911.57999998</v>
      </c>
      <c r="I165" s="7">
        <v>456593657.50999999</v>
      </c>
      <c r="J165" s="7">
        <v>473563096.35000002</v>
      </c>
      <c r="K165" s="7">
        <v>474755191.33999997</v>
      </c>
      <c r="L165" s="7">
        <v>487203861.5</v>
      </c>
      <c r="M165" s="7">
        <v>480734780.72000003</v>
      </c>
      <c r="N165" s="7">
        <v>462309500.68000001</v>
      </c>
      <c r="O165" s="7">
        <v>494645128.02999997</v>
      </c>
    </row>
    <row r="166" spans="1:15" hidden="1" x14ac:dyDescent="0.3">
      <c r="A166" s="69">
        <v>2</v>
      </c>
      <c r="B166" s="69">
        <v>31</v>
      </c>
      <c r="C166" t="s">
        <v>1563</v>
      </c>
      <c r="D166" s="7"/>
      <c r="E166" s="7"/>
      <c r="F166" s="7">
        <v>225123833</v>
      </c>
      <c r="G166" s="7">
        <v>497319229</v>
      </c>
      <c r="H166" s="7">
        <v>358488055</v>
      </c>
      <c r="I166" s="7">
        <v>227965428</v>
      </c>
      <c r="J166" s="7">
        <v>667031082</v>
      </c>
      <c r="K166" s="7">
        <v>504213054</v>
      </c>
      <c r="L166" s="7">
        <v>207846197</v>
      </c>
      <c r="M166" s="7">
        <v>282919775</v>
      </c>
      <c r="N166" s="7">
        <v>436801732</v>
      </c>
      <c r="O166" s="7">
        <v>492294368</v>
      </c>
    </row>
    <row r="167" spans="1:15" x14ac:dyDescent="0.3">
      <c r="A167" s="69">
        <v>1</v>
      </c>
      <c r="B167" s="69">
        <v>4</v>
      </c>
      <c r="C167" t="s">
        <v>143</v>
      </c>
      <c r="D167" s="7"/>
      <c r="E167" s="7"/>
      <c r="F167" s="7"/>
      <c r="G167" s="7"/>
      <c r="H167" s="7"/>
      <c r="I167" s="7">
        <v>266419206.49000001</v>
      </c>
      <c r="J167" s="7">
        <v>359807350.06999999</v>
      </c>
      <c r="K167" s="7">
        <v>388865407.53999996</v>
      </c>
      <c r="L167" s="7">
        <v>378351528.81</v>
      </c>
      <c r="M167" s="7">
        <v>405918289.14999998</v>
      </c>
      <c r="N167" s="7">
        <v>416752571.59000003</v>
      </c>
      <c r="O167" s="7">
        <v>478072121.50999999</v>
      </c>
    </row>
    <row r="168" spans="1:15" hidden="1" x14ac:dyDescent="0.3">
      <c r="A168" s="69">
        <v>1</v>
      </c>
      <c r="B168" s="69">
        <v>11</v>
      </c>
      <c r="C168" t="s">
        <v>1693</v>
      </c>
      <c r="D168" s="7">
        <v>185869274</v>
      </c>
      <c r="E168" s="7">
        <v>298680848.74000001</v>
      </c>
      <c r="F168" s="7">
        <v>300000000</v>
      </c>
      <c r="G168" s="7">
        <v>356834790</v>
      </c>
      <c r="H168" s="7">
        <v>365842141</v>
      </c>
      <c r="I168" s="7">
        <v>380405007</v>
      </c>
      <c r="J168" s="7">
        <v>387393351</v>
      </c>
      <c r="K168" s="7">
        <v>381000000</v>
      </c>
      <c r="L168" s="7">
        <v>468826329</v>
      </c>
      <c r="M168" s="7">
        <v>444007712.68000001</v>
      </c>
      <c r="N168" s="7">
        <v>451324489</v>
      </c>
      <c r="O168" s="7">
        <v>475083342</v>
      </c>
    </row>
    <row r="169" spans="1:15" hidden="1" x14ac:dyDescent="0.3">
      <c r="A169" s="69">
        <v>1</v>
      </c>
      <c r="B169" s="69">
        <v>10</v>
      </c>
      <c r="C169" t="s">
        <v>2491</v>
      </c>
      <c r="D169" s="7"/>
      <c r="E169" s="7"/>
      <c r="F169" s="7"/>
      <c r="G169" s="7"/>
      <c r="H169" s="7"/>
      <c r="I169" s="7">
        <v>370000000</v>
      </c>
      <c r="J169" s="7">
        <v>370000000</v>
      </c>
      <c r="K169" s="7">
        <v>370000000</v>
      </c>
      <c r="L169" s="7">
        <v>251141438.13</v>
      </c>
      <c r="M169" s="7">
        <v>287544183.16000003</v>
      </c>
      <c r="N169" s="7">
        <v>276889982.10000002</v>
      </c>
      <c r="O169" s="7">
        <v>471484681.16000003</v>
      </c>
    </row>
    <row r="170" spans="1:15" x14ac:dyDescent="0.3">
      <c r="A170" s="69">
        <v>1</v>
      </c>
      <c r="B170" s="69">
        <v>4</v>
      </c>
      <c r="C170" t="s">
        <v>161</v>
      </c>
      <c r="D170" s="7"/>
      <c r="E170" s="7"/>
      <c r="F170" s="7"/>
      <c r="G170" s="7"/>
      <c r="H170" s="7"/>
      <c r="I170" s="7"/>
      <c r="J170" s="7">
        <v>210000000</v>
      </c>
      <c r="K170" s="7">
        <v>284000000</v>
      </c>
      <c r="L170" s="7">
        <v>179000000</v>
      </c>
      <c r="M170" s="7">
        <v>359000000</v>
      </c>
      <c r="N170" s="7">
        <v>460000000</v>
      </c>
      <c r="O170" s="7">
        <v>467000000</v>
      </c>
    </row>
    <row r="171" spans="1:15" hidden="1" x14ac:dyDescent="0.3">
      <c r="A171" s="69">
        <v>1</v>
      </c>
      <c r="B171" s="69">
        <v>10</v>
      </c>
      <c r="C171" t="s">
        <v>2495</v>
      </c>
      <c r="D171" s="7">
        <v>304988327.38</v>
      </c>
      <c r="E171" s="7">
        <v>445414096.51999998</v>
      </c>
      <c r="F171" s="7">
        <v>508556543.75</v>
      </c>
      <c r="G171" s="7">
        <v>546633132.01999998</v>
      </c>
      <c r="H171" s="7">
        <v>431593203.88999999</v>
      </c>
      <c r="I171" s="7">
        <v>502560158.67000002</v>
      </c>
      <c r="J171" s="7">
        <v>480525250.04000002</v>
      </c>
      <c r="K171" s="7">
        <v>462743704.30000001</v>
      </c>
      <c r="L171" s="7">
        <v>910709632.13999999</v>
      </c>
      <c r="M171" s="7">
        <v>1701105669.8</v>
      </c>
      <c r="N171" s="7">
        <v>478485101.56999999</v>
      </c>
      <c r="O171" s="7">
        <v>461205319.10000002</v>
      </c>
    </row>
    <row r="172" spans="1:15" hidden="1" x14ac:dyDescent="0.3">
      <c r="A172" s="69">
        <v>1</v>
      </c>
      <c r="B172" s="69">
        <v>6</v>
      </c>
      <c r="C172" t="s">
        <v>7077</v>
      </c>
      <c r="D172" s="7"/>
      <c r="E172" s="7"/>
      <c r="F172" s="7"/>
      <c r="G172" s="7"/>
      <c r="H172" s="7"/>
      <c r="I172" s="7"/>
      <c r="J172" s="7"/>
      <c r="K172" s="7"/>
      <c r="L172" s="7"/>
      <c r="M172" s="7"/>
      <c r="N172" s="7"/>
      <c r="O172" s="7">
        <v>460000000</v>
      </c>
    </row>
    <row r="173" spans="1:15" x14ac:dyDescent="0.3">
      <c r="A173" s="69">
        <v>1</v>
      </c>
      <c r="B173" s="69">
        <v>4</v>
      </c>
      <c r="C173" t="s">
        <v>129</v>
      </c>
      <c r="D173" s="7">
        <v>537560242</v>
      </c>
      <c r="E173" s="7">
        <v>537560242</v>
      </c>
      <c r="F173" s="7">
        <v>615000000</v>
      </c>
      <c r="G173" s="7">
        <v>615000000</v>
      </c>
      <c r="H173" s="7">
        <v>615001917</v>
      </c>
      <c r="I173" s="7">
        <v>619600000</v>
      </c>
      <c r="J173" s="7">
        <v>619600000</v>
      </c>
      <c r="K173" s="7">
        <v>619600000</v>
      </c>
      <c r="L173" s="7">
        <v>590000000</v>
      </c>
      <c r="M173" s="7">
        <v>473094829.89000005</v>
      </c>
      <c r="N173" s="7">
        <v>462864873.88</v>
      </c>
      <c r="O173" s="7">
        <v>452526177.73000002</v>
      </c>
    </row>
    <row r="174" spans="1:15" x14ac:dyDescent="0.3">
      <c r="A174" s="69">
        <v>1</v>
      </c>
      <c r="B174" s="69">
        <v>4</v>
      </c>
      <c r="C174" t="s">
        <v>776</v>
      </c>
      <c r="D174" s="7"/>
      <c r="E174" s="7"/>
      <c r="F174" s="7"/>
      <c r="G174" s="7"/>
      <c r="H174" s="7"/>
      <c r="I174" s="7"/>
      <c r="J174" s="7"/>
      <c r="K174" s="7"/>
      <c r="L174" s="7">
        <v>386300000</v>
      </c>
      <c r="M174" s="7">
        <v>1108000000</v>
      </c>
      <c r="N174" s="7">
        <v>992115936</v>
      </c>
      <c r="O174" s="7">
        <v>452153088</v>
      </c>
    </row>
    <row r="175" spans="1:15" hidden="1" x14ac:dyDescent="0.3">
      <c r="A175" s="69">
        <v>2</v>
      </c>
      <c r="B175" s="69">
        <v>22</v>
      </c>
      <c r="C175" t="s">
        <v>7142</v>
      </c>
      <c r="D175" s="7"/>
      <c r="E175" s="7"/>
      <c r="F175" s="7"/>
      <c r="G175" s="7"/>
      <c r="H175" s="7"/>
      <c r="I175" s="7"/>
      <c r="J175" s="7"/>
      <c r="K175" s="7"/>
      <c r="L175" s="7"/>
      <c r="M175" s="7"/>
      <c r="N175" s="7"/>
      <c r="O175" s="7">
        <v>450000000</v>
      </c>
    </row>
    <row r="176" spans="1:15" hidden="1" x14ac:dyDescent="0.3">
      <c r="A176" s="69">
        <v>1</v>
      </c>
      <c r="B176" s="69">
        <v>1</v>
      </c>
      <c r="C176" t="s">
        <v>1596</v>
      </c>
      <c r="D176" s="7"/>
      <c r="E176" s="7"/>
      <c r="F176" s="7"/>
      <c r="G176" s="7">
        <v>823979538.13999999</v>
      </c>
      <c r="H176" s="7">
        <v>758601171.80999994</v>
      </c>
      <c r="I176" s="7">
        <v>809217752.07999992</v>
      </c>
      <c r="J176" s="7">
        <v>835220416.08000004</v>
      </c>
      <c r="K176" s="7">
        <v>907377463.34000003</v>
      </c>
      <c r="L176" s="7">
        <v>235131634.15000001</v>
      </c>
      <c r="M176" s="7">
        <v>343474169.19</v>
      </c>
      <c r="N176" s="7">
        <v>390266232.99000001</v>
      </c>
      <c r="O176" s="7">
        <v>442928661.05000001</v>
      </c>
    </row>
    <row r="177" spans="1:15" hidden="1" x14ac:dyDescent="0.3">
      <c r="A177" s="69">
        <v>1</v>
      </c>
      <c r="B177" s="69">
        <v>1</v>
      </c>
      <c r="C177" t="s">
        <v>1581</v>
      </c>
      <c r="D177" s="7"/>
      <c r="E177" s="7"/>
      <c r="F177" s="7"/>
      <c r="G177" s="7"/>
      <c r="H177" s="7"/>
      <c r="I177" s="7"/>
      <c r="J177" s="7"/>
      <c r="K177" s="7"/>
      <c r="L177" s="7">
        <v>237329333.90000001</v>
      </c>
      <c r="M177" s="7">
        <v>314493230.05000001</v>
      </c>
      <c r="N177" s="7">
        <v>449878190.30000001</v>
      </c>
      <c r="O177" s="7">
        <v>436854003.01999998</v>
      </c>
    </row>
    <row r="178" spans="1:15" hidden="1" x14ac:dyDescent="0.3">
      <c r="A178" s="69">
        <v>1</v>
      </c>
      <c r="B178" s="69">
        <v>9</v>
      </c>
      <c r="C178" t="s">
        <v>3339</v>
      </c>
      <c r="D178" s="7"/>
      <c r="E178" s="7"/>
      <c r="F178" s="7"/>
      <c r="G178" s="7"/>
      <c r="H178" s="7">
        <v>43043975.219999999</v>
      </c>
      <c r="I178" s="7">
        <v>139893960.03999999</v>
      </c>
      <c r="J178" s="7">
        <v>181078865.84</v>
      </c>
      <c r="K178" s="7">
        <v>140266061.25</v>
      </c>
      <c r="L178" s="7">
        <v>169220374.61000001</v>
      </c>
      <c r="M178" s="7">
        <v>191565535.91</v>
      </c>
      <c r="N178" s="7">
        <v>364039706.36000001</v>
      </c>
      <c r="O178" s="7">
        <v>425406629.31999999</v>
      </c>
    </row>
    <row r="179" spans="1:15" hidden="1" x14ac:dyDescent="0.3">
      <c r="A179" s="69">
        <v>2</v>
      </c>
      <c r="B179" s="69">
        <v>22</v>
      </c>
      <c r="C179" t="s">
        <v>2441</v>
      </c>
      <c r="D179" s="7"/>
      <c r="E179" s="7"/>
      <c r="F179" s="7"/>
      <c r="G179" s="7"/>
      <c r="H179" s="7"/>
      <c r="I179" s="7"/>
      <c r="J179" s="7"/>
      <c r="K179" s="7"/>
      <c r="L179" s="7"/>
      <c r="M179" s="7"/>
      <c r="N179" s="7">
        <v>174000000</v>
      </c>
      <c r="O179" s="7">
        <v>422000000</v>
      </c>
    </row>
    <row r="180" spans="1:15" hidden="1" x14ac:dyDescent="0.3">
      <c r="A180" s="69">
        <v>2</v>
      </c>
      <c r="B180" s="69">
        <v>22</v>
      </c>
      <c r="C180" t="s">
        <v>595</v>
      </c>
      <c r="D180" s="7"/>
      <c r="E180" s="7"/>
      <c r="F180" s="7"/>
      <c r="G180" s="7"/>
      <c r="H180" s="7"/>
      <c r="I180" s="7"/>
      <c r="J180" s="7">
        <v>111044524.81999999</v>
      </c>
      <c r="K180" s="7">
        <v>153253214.37</v>
      </c>
      <c r="L180" s="7">
        <v>145593617.43000001</v>
      </c>
      <c r="M180" s="7">
        <v>142418121.60999998</v>
      </c>
      <c r="N180" s="7">
        <v>430927280.82999998</v>
      </c>
      <c r="O180" s="7">
        <v>418991765.58000004</v>
      </c>
    </row>
    <row r="181" spans="1:15" hidden="1" x14ac:dyDescent="0.3">
      <c r="A181" s="69">
        <v>2</v>
      </c>
      <c r="B181" s="69">
        <v>23</v>
      </c>
      <c r="C181" t="s">
        <v>3711</v>
      </c>
      <c r="D181" s="7"/>
      <c r="E181" s="7"/>
      <c r="F181" s="7"/>
      <c r="G181" s="7"/>
      <c r="H181" s="7"/>
      <c r="I181" s="7"/>
      <c r="J181" s="7">
        <v>372564744</v>
      </c>
      <c r="K181" s="7"/>
      <c r="L181" s="7">
        <v>365683169</v>
      </c>
      <c r="M181" s="7">
        <v>372482060</v>
      </c>
      <c r="N181" s="7">
        <v>418200117</v>
      </c>
      <c r="O181" s="7">
        <v>418200117</v>
      </c>
    </row>
    <row r="182" spans="1:15" hidden="1" x14ac:dyDescent="0.3">
      <c r="A182" s="69">
        <v>1</v>
      </c>
      <c r="B182" s="69">
        <v>1</v>
      </c>
      <c r="C182" t="s">
        <v>2485</v>
      </c>
      <c r="D182" s="7"/>
      <c r="E182" s="7"/>
      <c r="F182" s="7"/>
      <c r="G182" s="7"/>
      <c r="H182" s="7"/>
      <c r="I182" s="7"/>
      <c r="J182" s="7"/>
      <c r="K182" s="7">
        <v>273727304.72000003</v>
      </c>
      <c r="L182" s="7">
        <v>246228663</v>
      </c>
      <c r="M182" s="7">
        <v>247623318.16</v>
      </c>
      <c r="N182" s="7">
        <v>470219089.88</v>
      </c>
      <c r="O182" s="7">
        <v>410356565.34000003</v>
      </c>
    </row>
    <row r="183" spans="1:15" hidden="1" x14ac:dyDescent="0.3">
      <c r="A183" s="69">
        <v>1</v>
      </c>
      <c r="B183" s="69">
        <v>3</v>
      </c>
      <c r="C183" t="s">
        <v>1627</v>
      </c>
      <c r="D183" s="7"/>
      <c r="E183" s="7"/>
      <c r="F183" s="7"/>
      <c r="G183" s="7">
        <v>307853896</v>
      </c>
      <c r="H183" s="7">
        <v>347867098.68000001</v>
      </c>
      <c r="I183" s="7">
        <v>350747174.88999999</v>
      </c>
      <c r="J183" s="7">
        <v>358686994.33999997</v>
      </c>
      <c r="K183" s="7">
        <v>372344536.61000001</v>
      </c>
      <c r="L183" s="7">
        <v>376436259.65000004</v>
      </c>
      <c r="M183" s="7">
        <v>390089639.31</v>
      </c>
      <c r="N183" s="7">
        <v>389271411.73000002</v>
      </c>
      <c r="O183" s="7">
        <v>404299281.71000004</v>
      </c>
    </row>
    <row r="184" spans="1:15" x14ac:dyDescent="0.3">
      <c r="A184" s="69">
        <v>1</v>
      </c>
      <c r="B184" s="69">
        <v>4</v>
      </c>
      <c r="C184" t="s">
        <v>1024</v>
      </c>
      <c r="D184" s="7"/>
      <c r="E184" s="7"/>
      <c r="F184" s="7"/>
      <c r="G184" s="7"/>
      <c r="H184" s="7"/>
      <c r="I184" s="7"/>
      <c r="J184" s="7"/>
      <c r="K184" s="7"/>
      <c r="L184" s="7"/>
      <c r="M184" s="7">
        <v>100000000</v>
      </c>
      <c r="N184" s="7">
        <v>150000000</v>
      </c>
      <c r="O184" s="7">
        <v>400000000</v>
      </c>
    </row>
    <row r="185" spans="1:15" hidden="1" x14ac:dyDescent="0.3">
      <c r="A185" s="69">
        <v>2</v>
      </c>
      <c r="B185" s="69">
        <v>23</v>
      </c>
      <c r="C185" t="s">
        <v>3705</v>
      </c>
      <c r="D185" s="7"/>
      <c r="E185" s="7"/>
      <c r="F185" s="7"/>
      <c r="G185" s="7"/>
      <c r="H185" s="7"/>
      <c r="I185" s="7"/>
      <c r="J185" s="7"/>
      <c r="K185" s="7"/>
      <c r="L185" s="7"/>
      <c r="M185" s="7"/>
      <c r="N185" s="7">
        <v>200000000</v>
      </c>
      <c r="O185" s="7">
        <v>400000000</v>
      </c>
    </row>
    <row r="186" spans="1:15" hidden="1" x14ac:dyDescent="0.3">
      <c r="A186" s="69">
        <v>2</v>
      </c>
      <c r="B186" s="69">
        <v>23</v>
      </c>
      <c r="C186" t="s">
        <v>3719</v>
      </c>
      <c r="D186" s="7"/>
      <c r="E186" s="7"/>
      <c r="F186" s="7"/>
      <c r="G186" s="7"/>
      <c r="H186" s="7"/>
      <c r="I186" s="7"/>
      <c r="J186" s="7">
        <v>100000000</v>
      </c>
      <c r="K186" s="7"/>
      <c r="L186" s="7">
        <v>200000000</v>
      </c>
      <c r="M186" s="7">
        <v>200000000</v>
      </c>
      <c r="N186" s="7">
        <v>200000000</v>
      </c>
      <c r="O186" s="7">
        <v>400000000</v>
      </c>
    </row>
    <row r="187" spans="1:15" x14ac:dyDescent="0.3">
      <c r="A187" s="69">
        <v>1</v>
      </c>
      <c r="B187" s="69">
        <v>4</v>
      </c>
      <c r="C187" t="s">
        <v>147</v>
      </c>
      <c r="D187" s="7"/>
      <c r="E187" s="7"/>
      <c r="F187" s="7"/>
      <c r="G187" s="7"/>
      <c r="H187" s="7"/>
      <c r="I187" s="7"/>
      <c r="J187" s="7">
        <v>332362078.18000001</v>
      </c>
      <c r="K187" s="7">
        <v>346642834</v>
      </c>
      <c r="L187" s="7">
        <v>337437875.67000002</v>
      </c>
      <c r="M187" s="7">
        <v>347860486</v>
      </c>
      <c r="N187" s="7">
        <v>353428059</v>
      </c>
      <c r="O187" s="7">
        <v>395451205.34000003</v>
      </c>
    </row>
    <row r="188" spans="1:15" hidden="1" x14ac:dyDescent="0.3">
      <c r="A188" s="69">
        <v>1</v>
      </c>
      <c r="B188" s="69">
        <v>5</v>
      </c>
      <c r="C188" t="s">
        <v>1620</v>
      </c>
      <c r="D188" s="7">
        <v>192328277.09999999</v>
      </c>
      <c r="E188" s="7">
        <v>273298912.65999997</v>
      </c>
      <c r="F188" s="7">
        <v>343382638.61000001</v>
      </c>
      <c r="G188" s="7">
        <v>310667343.37</v>
      </c>
      <c r="H188" s="7">
        <v>299989746.49999994</v>
      </c>
      <c r="I188" s="7">
        <v>305763233.88999999</v>
      </c>
      <c r="J188" s="7">
        <v>290922519.67000002</v>
      </c>
      <c r="K188" s="7">
        <v>293906379.30000001</v>
      </c>
      <c r="L188" s="7">
        <v>326142728.99000001</v>
      </c>
      <c r="M188" s="7">
        <v>364433199.79000002</v>
      </c>
      <c r="N188" s="7">
        <v>392683674.81999999</v>
      </c>
      <c r="O188" s="7">
        <v>393772008.57000005</v>
      </c>
    </row>
    <row r="189" spans="1:15" hidden="1" x14ac:dyDescent="0.3">
      <c r="A189" s="69">
        <v>2</v>
      </c>
      <c r="B189" s="69">
        <v>22</v>
      </c>
      <c r="C189" t="s">
        <v>3600</v>
      </c>
      <c r="D189" s="7"/>
      <c r="E189" s="7"/>
      <c r="F189" s="7"/>
      <c r="G189" s="7"/>
      <c r="H189" s="7"/>
      <c r="I189" s="7"/>
      <c r="J189" s="7"/>
      <c r="K189" s="7"/>
      <c r="L189" s="7"/>
      <c r="M189" s="7"/>
      <c r="N189" s="7">
        <v>250000000</v>
      </c>
      <c r="O189" s="7">
        <v>390000000</v>
      </c>
    </row>
    <row r="190" spans="1:15" x14ac:dyDescent="0.3">
      <c r="A190" s="69">
        <v>1</v>
      </c>
      <c r="B190" s="69">
        <v>4</v>
      </c>
      <c r="C190" t="s">
        <v>188</v>
      </c>
      <c r="D190" s="7">
        <v>175619549.84999999</v>
      </c>
      <c r="E190" s="7">
        <v>10680362</v>
      </c>
      <c r="F190" s="7">
        <v>295020000</v>
      </c>
      <c r="G190" s="7">
        <v>258258541</v>
      </c>
      <c r="H190" s="7">
        <v>254849163.24000001</v>
      </c>
      <c r="I190" s="7">
        <v>253483400.55000001</v>
      </c>
      <c r="J190" s="7">
        <v>77347033.900000006</v>
      </c>
      <c r="K190" s="7">
        <v>266731731</v>
      </c>
      <c r="L190" s="7">
        <v>391726202</v>
      </c>
      <c r="M190" s="7">
        <v>407894633.11000001</v>
      </c>
      <c r="N190" s="7">
        <v>385925678</v>
      </c>
      <c r="O190" s="7">
        <v>385925678</v>
      </c>
    </row>
    <row r="191" spans="1:15" hidden="1" x14ac:dyDescent="0.3">
      <c r="A191" s="69">
        <v>2</v>
      </c>
      <c r="B191" s="69">
        <v>23</v>
      </c>
      <c r="C191" t="s">
        <v>3723</v>
      </c>
      <c r="D191" s="7"/>
      <c r="E191" s="7"/>
      <c r="F191" s="7"/>
      <c r="G191" s="7"/>
      <c r="H191" s="7"/>
      <c r="I191" s="7"/>
      <c r="J191" s="7"/>
      <c r="K191" s="7"/>
      <c r="L191" s="7"/>
      <c r="M191" s="7"/>
      <c r="N191" s="7">
        <v>333500000</v>
      </c>
      <c r="O191" s="7">
        <v>385500000</v>
      </c>
    </row>
    <row r="192" spans="1:15" hidden="1" x14ac:dyDescent="0.3">
      <c r="A192" s="69">
        <v>2</v>
      </c>
      <c r="B192" s="69">
        <v>22</v>
      </c>
      <c r="C192" t="s">
        <v>3599</v>
      </c>
      <c r="D192" s="7"/>
      <c r="E192" s="7"/>
      <c r="F192" s="7"/>
      <c r="G192" s="7"/>
      <c r="H192" s="7"/>
      <c r="I192" s="7"/>
      <c r="J192" s="7"/>
      <c r="K192" s="7"/>
      <c r="L192" s="7"/>
      <c r="M192" s="7"/>
      <c r="N192" s="7">
        <v>135000000</v>
      </c>
      <c r="O192" s="7">
        <v>384999999.99000001</v>
      </c>
    </row>
    <row r="193" spans="1:15" hidden="1" x14ac:dyDescent="0.3">
      <c r="A193" s="69">
        <v>1</v>
      </c>
      <c r="B193" s="69">
        <v>9</v>
      </c>
      <c r="C193" t="s">
        <v>3288</v>
      </c>
      <c r="D193" s="7"/>
      <c r="E193" s="7"/>
      <c r="F193" s="7">
        <v>147054781.29000002</v>
      </c>
      <c r="G193" s="7">
        <v>521000829.70999998</v>
      </c>
      <c r="H193" s="7">
        <v>766217268.65999997</v>
      </c>
      <c r="I193" s="7">
        <v>138880050.93000001</v>
      </c>
      <c r="J193" s="7">
        <v>706281564.11000001</v>
      </c>
      <c r="K193" s="7">
        <v>367211345.66000003</v>
      </c>
      <c r="L193" s="7">
        <v>374014644.76999998</v>
      </c>
      <c r="M193" s="7">
        <v>378570636.87</v>
      </c>
      <c r="N193" s="7">
        <v>382539076.25</v>
      </c>
      <c r="O193" s="7">
        <v>383087145.75</v>
      </c>
    </row>
    <row r="194" spans="1:15" hidden="1" x14ac:dyDescent="0.3">
      <c r="A194" s="69">
        <v>2</v>
      </c>
      <c r="B194" s="69">
        <v>23</v>
      </c>
      <c r="C194" t="s">
        <v>1795</v>
      </c>
      <c r="D194" s="7"/>
      <c r="E194" s="7"/>
      <c r="F194" s="7"/>
      <c r="G194" s="7"/>
      <c r="H194" s="7"/>
      <c r="I194" s="7"/>
      <c r="J194" s="7">
        <v>371748175</v>
      </c>
      <c r="K194" s="7">
        <v>453255937.48000002</v>
      </c>
      <c r="L194" s="7">
        <v>282491034.75</v>
      </c>
      <c r="M194" s="7">
        <v>316814806.13</v>
      </c>
      <c r="N194" s="7">
        <v>292237217.76000005</v>
      </c>
      <c r="O194" s="7">
        <v>376952758.13</v>
      </c>
    </row>
    <row r="195" spans="1:15" hidden="1" x14ac:dyDescent="0.3">
      <c r="A195" s="69">
        <v>1</v>
      </c>
      <c r="B195" s="69">
        <v>9</v>
      </c>
      <c r="C195" t="s">
        <v>2476</v>
      </c>
      <c r="D195" s="7">
        <v>530931444.43000001</v>
      </c>
      <c r="E195" s="7">
        <v>501248851.38999999</v>
      </c>
      <c r="F195" s="7">
        <v>489225244.44</v>
      </c>
      <c r="G195" s="7">
        <v>509611329.15999997</v>
      </c>
      <c r="H195" s="7">
        <v>467837718.05000001</v>
      </c>
      <c r="I195" s="7">
        <v>465003992.37</v>
      </c>
      <c r="J195" s="7">
        <v>464180288.17999995</v>
      </c>
      <c r="K195" s="7">
        <v>463450886.11000001</v>
      </c>
      <c r="L195" s="7">
        <v>463266107.63999999</v>
      </c>
      <c r="M195" s="7">
        <v>443651233.32999998</v>
      </c>
      <c r="N195" s="7">
        <v>372171180.56</v>
      </c>
      <c r="O195" s="7">
        <v>369631048.17000002</v>
      </c>
    </row>
    <row r="196" spans="1:15" x14ac:dyDescent="0.3">
      <c r="A196" s="69">
        <v>1</v>
      </c>
      <c r="B196" s="69">
        <v>4</v>
      </c>
      <c r="C196" t="s">
        <v>141</v>
      </c>
      <c r="D196" s="7"/>
      <c r="E196" s="7"/>
      <c r="F196" s="7"/>
      <c r="G196" s="7"/>
      <c r="H196" s="7">
        <v>296227810</v>
      </c>
      <c r="I196" s="7">
        <v>384673000</v>
      </c>
      <c r="J196" s="7">
        <v>384673000</v>
      </c>
      <c r="K196" s="7"/>
      <c r="L196" s="7">
        <v>384673000</v>
      </c>
      <c r="M196" s="7">
        <v>384673000</v>
      </c>
      <c r="N196" s="7">
        <v>384673000</v>
      </c>
      <c r="O196" s="7">
        <v>369005695.99000001</v>
      </c>
    </row>
    <row r="197" spans="1:15" hidden="1" x14ac:dyDescent="0.3">
      <c r="A197" s="69">
        <v>2</v>
      </c>
      <c r="B197" s="69">
        <v>22</v>
      </c>
      <c r="C197" t="s">
        <v>7136</v>
      </c>
      <c r="D197" s="7"/>
      <c r="E197" s="7"/>
      <c r="F197" s="7"/>
      <c r="G197" s="7"/>
      <c r="H197" s="7"/>
      <c r="I197" s="7"/>
      <c r="J197" s="7"/>
      <c r="K197" s="7"/>
      <c r="L197" s="7"/>
      <c r="M197" s="7"/>
      <c r="N197" s="7"/>
      <c r="O197" s="7">
        <v>368000000</v>
      </c>
    </row>
    <row r="198" spans="1:15" x14ac:dyDescent="0.3">
      <c r="A198" s="69">
        <v>1</v>
      </c>
      <c r="B198" s="69">
        <v>4</v>
      </c>
      <c r="C198" t="s">
        <v>134</v>
      </c>
      <c r="D198" s="7">
        <v>100000000</v>
      </c>
      <c r="E198" s="7">
        <v>484000000</v>
      </c>
      <c r="F198" s="7">
        <v>484000000</v>
      </c>
      <c r="G198" s="7">
        <v>484000000</v>
      </c>
      <c r="H198" s="7">
        <v>540000000</v>
      </c>
      <c r="I198" s="7">
        <v>518000000</v>
      </c>
      <c r="J198" s="7">
        <v>519000000</v>
      </c>
      <c r="K198" s="7">
        <v>505000000</v>
      </c>
      <c r="L198" s="7">
        <v>369144820.94</v>
      </c>
      <c r="M198" s="7">
        <v>368661626.36000001</v>
      </c>
      <c r="N198" s="7">
        <v>398675601.60000002</v>
      </c>
      <c r="O198" s="7">
        <v>367630397.02999997</v>
      </c>
    </row>
    <row r="199" spans="1:15" x14ac:dyDescent="0.3">
      <c r="A199" s="69">
        <v>1</v>
      </c>
      <c r="B199" s="69">
        <v>4</v>
      </c>
      <c r="C199" t="s">
        <v>140</v>
      </c>
      <c r="D199" s="7">
        <v>394458269</v>
      </c>
      <c r="E199" s="7">
        <v>394458269</v>
      </c>
      <c r="F199" s="7">
        <v>394458269</v>
      </c>
      <c r="G199" s="7">
        <v>394458269</v>
      </c>
      <c r="H199" s="7">
        <v>394458269</v>
      </c>
      <c r="I199" s="7">
        <v>394458269</v>
      </c>
      <c r="J199" s="7">
        <v>394458269</v>
      </c>
      <c r="K199" s="7">
        <v>394458269</v>
      </c>
      <c r="L199" s="7">
        <v>331186025.42000002</v>
      </c>
      <c r="M199" s="7">
        <v>394458268.99000001</v>
      </c>
      <c r="N199" s="7">
        <v>394458269</v>
      </c>
      <c r="O199" s="7">
        <v>367339734.77999997</v>
      </c>
    </row>
    <row r="200" spans="1:15" hidden="1" x14ac:dyDescent="0.3">
      <c r="A200" s="69">
        <v>1</v>
      </c>
      <c r="B200" s="69">
        <v>6</v>
      </c>
      <c r="C200" t="s">
        <v>1633</v>
      </c>
      <c r="D200" s="7">
        <v>267992703</v>
      </c>
      <c r="E200" s="7"/>
      <c r="F200" s="7">
        <v>242922703</v>
      </c>
      <c r="G200" s="7">
        <v>242922703</v>
      </c>
      <c r="H200" s="7">
        <v>242922703</v>
      </c>
      <c r="I200" s="7">
        <v>242922703</v>
      </c>
      <c r="J200" s="7">
        <v>371812343.24000001</v>
      </c>
      <c r="K200" s="7">
        <v>365922703</v>
      </c>
      <c r="L200" s="7">
        <v>353064720.31</v>
      </c>
      <c r="M200" s="7">
        <v>396973218.67000002</v>
      </c>
      <c r="N200" s="7">
        <v>365422703</v>
      </c>
      <c r="O200" s="7">
        <v>365422703</v>
      </c>
    </row>
    <row r="201" spans="1:15" hidden="1" x14ac:dyDescent="0.3">
      <c r="A201" s="69">
        <v>1</v>
      </c>
      <c r="B201" s="69">
        <v>1</v>
      </c>
      <c r="C201" t="s">
        <v>1651</v>
      </c>
      <c r="D201" s="7"/>
      <c r="E201" s="7"/>
      <c r="F201" s="7"/>
      <c r="G201" s="7"/>
      <c r="H201" s="7">
        <v>346158918.62</v>
      </c>
      <c r="I201" s="7">
        <v>341285688.95999998</v>
      </c>
      <c r="J201" s="7">
        <v>337963331.10999995</v>
      </c>
      <c r="K201" s="7">
        <v>343991821.24000001</v>
      </c>
      <c r="L201" s="7">
        <v>334730224.50999999</v>
      </c>
      <c r="M201" s="7">
        <v>327879824.43000001</v>
      </c>
      <c r="N201" s="7">
        <v>311386980.43999994</v>
      </c>
      <c r="O201" s="7">
        <v>364662542.54000002</v>
      </c>
    </row>
    <row r="202" spans="1:15" hidden="1" x14ac:dyDescent="0.3">
      <c r="A202" s="69">
        <v>1</v>
      </c>
      <c r="B202" s="69">
        <v>2</v>
      </c>
      <c r="C202" t="s">
        <v>1574</v>
      </c>
      <c r="D202" s="7">
        <v>718629664.04999995</v>
      </c>
      <c r="E202" s="7">
        <v>809929881.88999999</v>
      </c>
      <c r="F202" s="7">
        <v>626370450.37</v>
      </c>
      <c r="G202" s="7">
        <v>614697157.73000002</v>
      </c>
      <c r="H202" s="7">
        <v>623677735.66000021</v>
      </c>
      <c r="I202" s="7">
        <v>619244087.1400001</v>
      </c>
      <c r="J202" s="7">
        <v>236637456.16000003</v>
      </c>
      <c r="K202" s="7">
        <v>385164834.30999994</v>
      </c>
      <c r="L202" s="7">
        <v>243736687.53999999</v>
      </c>
      <c r="M202" s="7">
        <v>277876663.63999993</v>
      </c>
      <c r="N202" s="7">
        <v>223047940.27999997</v>
      </c>
      <c r="O202" s="7">
        <v>363009185.2299999</v>
      </c>
    </row>
    <row r="203" spans="1:15" x14ac:dyDescent="0.3">
      <c r="A203" s="69">
        <v>1</v>
      </c>
      <c r="B203" s="69">
        <v>4</v>
      </c>
      <c r="C203" t="s">
        <v>137</v>
      </c>
      <c r="D203" s="7"/>
      <c r="E203" s="7"/>
      <c r="F203" s="7"/>
      <c r="G203" s="7"/>
      <c r="H203" s="7"/>
      <c r="I203" s="7">
        <v>495000000</v>
      </c>
      <c r="J203" s="7">
        <v>470000000</v>
      </c>
      <c r="K203" s="7">
        <v>470000000</v>
      </c>
      <c r="L203" s="7">
        <v>465849001.99000001</v>
      </c>
      <c r="M203" s="7">
        <v>469999999.86000001</v>
      </c>
      <c r="N203" s="7">
        <v>402764415.33999997</v>
      </c>
      <c r="O203" s="7">
        <v>360371707</v>
      </c>
    </row>
    <row r="204" spans="1:15" x14ac:dyDescent="0.3">
      <c r="A204" s="69">
        <v>1</v>
      </c>
      <c r="B204" s="69">
        <v>4</v>
      </c>
      <c r="C204" t="s">
        <v>142</v>
      </c>
      <c r="D204" s="7"/>
      <c r="E204" s="7"/>
      <c r="F204" s="7"/>
      <c r="G204" s="7"/>
      <c r="H204" s="7"/>
      <c r="I204" s="7"/>
      <c r="J204" s="7">
        <v>379978198</v>
      </c>
      <c r="K204" s="7">
        <v>334535601</v>
      </c>
      <c r="L204" s="7">
        <v>351296859</v>
      </c>
      <c r="M204" s="7">
        <v>334244611</v>
      </c>
      <c r="N204" s="7">
        <v>341076511</v>
      </c>
      <c r="O204" s="7">
        <v>359459191</v>
      </c>
    </row>
    <row r="205" spans="1:15" hidden="1" x14ac:dyDescent="0.3">
      <c r="A205" s="69">
        <v>2</v>
      </c>
      <c r="B205" s="69">
        <v>22</v>
      </c>
      <c r="C205" t="s">
        <v>3605</v>
      </c>
      <c r="D205" s="7"/>
      <c r="E205" s="7"/>
      <c r="F205" s="7"/>
      <c r="G205" s="7"/>
      <c r="H205" s="7"/>
      <c r="I205" s="7"/>
      <c r="J205" s="7"/>
      <c r="K205" s="7"/>
      <c r="L205" s="7"/>
      <c r="M205" s="7"/>
      <c r="N205" s="7">
        <v>207700000</v>
      </c>
      <c r="O205" s="7">
        <v>355240000</v>
      </c>
    </row>
    <row r="206" spans="1:15" hidden="1" x14ac:dyDescent="0.3">
      <c r="A206" s="69">
        <v>1</v>
      </c>
      <c r="B206" s="69">
        <v>7</v>
      </c>
      <c r="C206" t="s">
        <v>3272</v>
      </c>
      <c r="D206" s="7">
        <v>518961000</v>
      </c>
      <c r="E206" s="7">
        <v>369667312</v>
      </c>
      <c r="F206" s="7">
        <v>410919218</v>
      </c>
      <c r="G206" s="7">
        <v>417811006.07999998</v>
      </c>
      <c r="H206" s="7">
        <v>441728313</v>
      </c>
      <c r="I206" s="7">
        <v>462960000</v>
      </c>
      <c r="J206" s="7">
        <v>507572325.88</v>
      </c>
      <c r="K206" s="7">
        <v>564678825</v>
      </c>
      <c r="L206" s="7">
        <v>589903960</v>
      </c>
      <c r="M206" s="7">
        <v>589903960</v>
      </c>
      <c r="N206" s="7">
        <v>473470337</v>
      </c>
      <c r="O206" s="7">
        <v>345450320</v>
      </c>
    </row>
    <row r="207" spans="1:15" x14ac:dyDescent="0.3">
      <c r="A207" s="69">
        <v>1</v>
      </c>
      <c r="B207" s="69">
        <v>4</v>
      </c>
      <c r="C207" t="s">
        <v>156</v>
      </c>
      <c r="D207" s="7"/>
      <c r="E207" s="7"/>
      <c r="F207" s="7"/>
      <c r="G207" s="7"/>
      <c r="H207" s="7"/>
      <c r="I207" s="7"/>
      <c r="J207" s="7">
        <v>233658802.21000001</v>
      </c>
      <c r="K207" s="7">
        <v>422496784.36000001</v>
      </c>
      <c r="L207" s="7">
        <v>423591284</v>
      </c>
      <c r="M207" s="7">
        <v>423591284</v>
      </c>
      <c r="N207" s="7">
        <v>423591285</v>
      </c>
      <c r="O207" s="7">
        <v>341187022.35000002</v>
      </c>
    </row>
    <row r="208" spans="1:15" hidden="1" x14ac:dyDescent="0.3">
      <c r="A208" s="69">
        <v>2</v>
      </c>
      <c r="B208" s="69">
        <v>22</v>
      </c>
      <c r="C208" t="s">
        <v>577</v>
      </c>
      <c r="D208" s="7"/>
      <c r="E208" s="7"/>
      <c r="F208" s="7"/>
      <c r="G208" s="7"/>
      <c r="H208" s="7">
        <v>40000000</v>
      </c>
      <c r="I208" s="7">
        <v>50000000</v>
      </c>
      <c r="J208" s="7">
        <v>50000000</v>
      </c>
      <c r="K208" s="7">
        <v>220000000</v>
      </c>
      <c r="L208" s="7">
        <v>220000000</v>
      </c>
      <c r="M208" s="7">
        <v>296777000</v>
      </c>
      <c r="N208" s="7">
        <v>390000000</v>
      </c>
      <c r="O208" s="7">
        <v>338516987.75</v>
      </c>
    </row>
    <row r="209" spans="1:15" hidden="1" x14ac:dyDescent="0.3">
      <c r="A209" s="69">
        <v>1</v>
      </c>
      <c r="B209" s="69">
        <v>2</v>
      </c>
      <c r="C209" t="s">
        <v>2465</v>
      </c>
      <c r="D209" s="7">
        <v>278166837.89999998</v>
      </c>
      <c r="E209" s="7">
        <v>292112609.44</v>
      </c>
      <c r="F209" s="7">
        <v>183639024.99000001</v>
      </c>
      <c r="G209" s="7">
        <v>203182732.97999999</v>
      </c>
      <c r="H209" s="7">
        <v>209012883.72</v>
      </c>
      <c r="I209" s="7">
        <v>225818193.19999999</v>
      </c>
      <c r="J209" s="7">
        <v>237024214.77000004</v>
      </c>
      <c r="K209" s="7">
        <v>269396565.31</v>
      </c>
      <c r="L209" s="7">
        <v>255185442.06000003</v>
      </c>
      <c r="M209" s="7">
        <v>266324390.99999997</v>
      </c>
      <c r="N209" s="7">
        <v>258892843.44000003</v>
      </c>
      <c r="O209" s="7">
        <v>336353330.45999998</v>
      </c>
    </row>
    <row r="210" spans="1:15" x14ac:dyDescent="0.3">
      <c r="A210" s="69">
        <v>1</v>
      </c>
      <c r="B210" s="69">
        <v>4</v>
      </c>
      <c r="C210" t="s">
        <v>152</v>
      </c>
      <c r="D210" s="7"/>
      <c r="E210" s="7"/>
      <c r="F210" s="7"/>
      <c r="G210" s="7"/>
      <c r="H210" s="7"/>
      <c r="I210" s="7"/>
      <c r="J210" s="7">
        <v>262731846.58000001</v>
      </c>
      <c r="K210" s="7">
        <v>282065574.62</v>
      </c>
      <c r="L210" s="7">
        <v>311206795.52999997</v>
      </c>
      <c r="M210" s="7">
        <v>323120499.83999997</v>
      </c>
      <c r="N210" s="7">
        <v>331490317.12</v>
      </c>
      <c r="O210" s="7">
        <v>333732210.60000002</v>
      </c>
    </row>
    <row r="211" spans="1:15" hidden="1" x14ac:dyDescent="0.3">
      <c r="A211" s="69">
        <v>1</v>
      </c>
      <c r="B211" s="69">
        <v>5</v>
      </c>
      <c r="C211" t="s">
        <v>1546</v>
      </c>
      <c r="D211" s="7">
        <v>103663.14</v>
      </c>
      <c r="E211" s="7">
        <v>2023374.02</v>
      </c>
      <c r="F211" s="7">
        <v>1716210.73</v>
      </c>
      <c r="G211" s="7">
        <v>670092.03</v>
      </c>
      <c r="H211" s="7">
        <v>1587614.78</v>
      </c>
      <c r="I211" s="7">
        <v>370684.41000000003</v>
      </c>
      <c r="J211" s="7">
        <v>1576387.6400000001</v>
      </c>
      <c r="K211" s="7">
        <v>423196.22</v>
      </c>
      <c r="L211" s="7">
        <v>335892154.29000002</v>
      </c>
      <c r="M211" s="7">
        <v>336323157.45999998</v>
      </c>
      <c r="N211" s="7">
        <v>338691829.44</v>
      </c>
      <c r="O211" s="7">
        <v>331510261.69</v>
      </c>
    </row>
    <row r="212" spans="1:15" x14ac:dyDescent="0.3">
      <c r="A212" s="69">
        <v>1</v>
      </c>
      <c r="B212" s="69">
        <v>4</v>
      </c>
      <c r="C212" t="s">
        <v>500</v>
      </c>
      <c r="D212" s="7">
        <v>9896732</v>
      </c>
      <c r="E212" s="7"/>
      <c r="F212" s="7"/>
      <c r="G212" s="7">
        <v>99997667</v>
      </c>
      <c r="H212" s="7">
        <v>100000000</v>
      </c>
      <c r="I212" s="7"/>
      <c r="J212" s="7"/>
      <c r="K212" s="7"/>
      <c r="L212" s="7">
        <v>10000000</v>
      </c>
      <c r="M212" s="7">
        <v>220000000</v>
      </c>
      <c r="N212" s="7">
        <v>216000000</v>
      </c>
      <c r="O212" s="7">
        <v>329999999.98000002</v>
      </c>
    </row>
    <row r="213" spans="1:15" x14ac:dyDescent="0.3">
      <c r="A213" s="69">
        <v>1</v>
      </c>
      <c r="B213" s="69">
        <v>4</v>
      </c>
      <c r="C213" t="s">
        <v>118</v>
      </c>
      <c r="D213" s="7">
        <v>1247502561</v>
      </c>
      <c r="E213" s="7">
        <v>1247502561</v>
      </c>
      <c r="F213" s="7">
        <v>1247502561</v>
      </c>
      <c r="G213" s="7">
        <v>1247502561</v>
      </c>
      <c r="H213" s="7">
        <v>1077502561</v>
      </c>
      <c r="I213" s="7">
        <v>1077502561</v>
      </c>
      <c r="J213" s="7">
        <v>1077502561</v>
      </c>
      <c r="K213" s="7">
        <v>1247502561</v>
      </c>
      <c r="L213" s="7">
        <v>528063971</v>
      </c>
      <c r="M213" s="7">
        <v>578933101</v>
      </c>
      <c r="N213" s="7">
        <v>373126920.75</v>
      </c>
      <c r="O213" s="7">
        <v>328323019.5</v>
      </c>
    </row>
    <row r="214" spans="1:15" hidden="1" x14ac:dyDescent="0.3">
      <c r="A214" s="69">
        <v>3</v>
      </c>
      <c r="B214" s="69">
        <v>61</v>
      </c>
      <c r="C214" t="s">
        <v>3836</v>
      </c>
      <c r="D214" s="7"/>
      <c r="E214" s="7"/>
      <c r="F214" s="7"/>
      <c r="G214" s="7"/>
      <c r="H214" s="7"/>
      <c r="I214" s="7"/>
      <c r="J214" s="7"/>
      <c r="K214" s="7"/>
      <c r="L214" s="7">
        <v>150247526.71000001</v>
      </c>
      <c r="M214" s="7">
        <v>201561039.66</v>
      </c>
      <c r="N214" s="7">
        <v>280886598.81</v>
      </c>
      <c r="O214" s="7">
        <v>325870579.88999999</v>
      </c>
    </row>
    <row r="215" spans="1:15" hidden="1" x14ac:dyDescent="0.3">
      <c r="A215" s="69">
        <v>2</v>
      </c>
      <c r="B215" s="69">
        <v>21</v>
      </c>
      <c r="C215" t="s">
        <v>1618</v>
      </c>
      <c r="D215" s="7"/>
      <c r="E215" s="7">
        <v>27974086.130000003</v>
      </c>
      <c r="F215" s="7">
        <v>28437119.649999999</v>
      </c>
      <c r="G215" s="7">
        <v>27845038.34</v>
      </c>
      <c r="H215" s="7">
        <v>45706587.190000005</v>
      </c>
      <c r="I215" s="7">
        <v>89454127.909999982</v>
      </c>
      <c r="J215" s="7">
        <v>107764936.87999998</v>
      </c>
      <c r="K215" s="7">
        <v>138900824.19</v>
      </c>
      <c r="L215" s="7">
        <v>124656907</v>
      </c>
      <c r="M215" s="7">
        <v>212134441.13</v>
      </c>
      <c r="N215" s="7">
        <v>291691122.50999999</v>
      </c>
      <c r="O215" s="7">
        <v>325745680.24000001</v>
      </c>
    </row>
    <row r="216" spans="1:15" x14ac:dyDescent="0.3">
      <c r="A216" s="69">
        <v>1</v>
      </c>
      <c r="B216" s="69">
        <v>4</v>
      </c>
      <c r="C216" t="s">
        <v>150</v>
      </c>
      <c r="D216" s="7"/>
      <c r="E216" s="7"/>
      <c r="F216" s="7"/>
      <c r="G216" s="7"/>
      <c r="H216" s="7"/>
      <c r="I216" s="7"/>
      <c r="J216" s="7">
        <v>292004644.20999998</v>
      </c>
      <c r="K216" s="7">
        <v>243558834.09</v>
      </c>
      <c r="L216" s="7">
        <v>206912159.68000001</v>
      </c>
      <c r="M216" s="7">
        <v>233078280.34000003</v>
      </c>
      <c r="N216" s="7">
        <v>276650705.19</v>
      </c>
      <c r="O216" s="7">
        <v>323453544.26999998</v>
      </c>
    </row>
    <row r="217" spans="1:15" x14ac:dyDescent="0.3">
      <c r="A217" s="69">
        <v>1</v>
      </c>
      <c r="B217" s="69">
        <v>4</v>
      </c>
      <c r="C217" t="s">
        <v>145</v>
      </c>
      <c r="D217" s="7"/>
      <c r="E217" s="7"/>
      <c r="F217" s="7">
        <v>4422829735</v>
      </c>
      <c r="G217" s="7">
        <v>186406718</v>
      </c>
      <c r="H217" s="7">
        <v>219556099</v>
      </c>
      <c r="I217" s="7">
        <v>341829853.83999997</v>
      </c>
      <c r="J217" s="7">
        <v>337204713</v>
      </c>
      <c r="K217" s="7">
        <v>320503390</v>
      </c>
      <c r="L217" s="7">
        <v>308939513.75</v>
      </c>
      <c r="M217" s="7">
        <v>315381447.42000002</v>
      </c>
      <c r="N217" s="7">
        <v>316844927.50999999</v>
      </c>
      <c r="O217" s="7">
        <v>319836676.01999998</v>
      </c>
    </row>
    <row r="218" spans="1:15" hidden="1" x14ac:dyDescent="0.3">
      <c r="A218" s="69">
        <v>2</v>
      </c>
      <c r="B218" s="69">
        <v>31</v>
      </c>
      <c r="C218" t="s">
        <v>2520</v>
      </c>
      <c r="D218" s="7"/>
      <c r="E218" s="7"/>
      <c r="F218" s="7">
        <v>2037784000</v>
      </c>
      <c r="G218" s="7">
        <v>416726000</v>
      </c>
      <c r="H218" s="7">
        <v>295000000</v>
      </c>
      <c r="I218" s="7">
        <v>295337500</v>
      </c>
      <c r="J218" s="7">
        <v>432839321</v>
      </c>
      <c r="K218" s="7">
        <v>421827189</v>
      </c>
      <c r="L218" s="7">
        <v>451985192</v>
      </c>
      <c r="M218" s="7">
        <v>400000000</v>
      </c>
      <c r="N218" s="7">
        <v>343000000</v>
      </c>
      <c r="O218" s="7">
        <v>316998873</v>
      </c>
    </row>
    <row r="219" spans="1:15" hidden="1" x14ac:dyDescent="0.3">
      <c r="A219" s="69">
        <v>1</v>
      </c>
      <c r="B219" s="69">
        <v>2</v>
      </c>
      <c r="C219" t="s">
        <v>1727</v>
      </c>
      <c r="D219" s="7"/>
      <c r="E219" s="7"/>
      <c r="F219" s="7"/>
      <c r="G219" s="7"/>
      <c r="H219" s="7">
        <v>122323324.02</v>
      </c>
      <c r="I219" s="7">
        <v>222041113.69</v>
      </c>
      <c r="J219" s="7">
        <v>247829865.65000001</v>
      </c>
      <c r="K219" s="7">
        <v>261721038.08000001</v>
      </c>
      <c r="L219" s="7">
        <v>235726448.09</v>
      </c>
      <c r="M219" s="7">
        <v>260113275.62</v>
      </c>
      <c r="N219" s="7">
        <v>271562942.81999999</v>
      </c>
      <c r="O219" s="7">
        <v>315347627.04999995</v>
      </c>
    </row>
    <row r="220" spans="1:15" hidden="1" x14ac:dyDescent="0.3">
      <c r="A220" s="69">
        <v>1</v>
      </c>
      <c r="B220" s="69">
        <v>7</v>
      </c>
      <c r="C220" t="s">
        <v>2434</v>
      </c>
      <c r="D220" s="7"/>
      <c r="E220" s="7"/>
      <c r="F220" s="7">
        <v>169071</v>
      </c>
      <c r="G220" s="7">
        <v>133193</v>
      </c>
      <c r="H220" s="7">
        <v>118318</v>
      </c>
      <c r="I220" s="7">
        <v>332160</v>
      </c>
      <c r="J220" s="7">
        <v>335116</v>
      </c>
      <c r="K220" s="7">
        <v>279758</v>
      </c>
      <c r="L220" s="7">
        <v>340188841.94000006</v>
      </c>
      <c r="M220" s="7">
        <v>355017195.52999991</v>
      </c>
      <c r="N220" s="7">
        <v>340649468.99999994</v>
      </c>
      <c r="O220" s="7">
        <v>312430449.06999999</v>
      </c>
    </row>
    <row r="221" spans="1:15" x14ac:dyDescent="0.3">
      <c r="A221" s="69">
        <v>1</v>
      </c>
      <c r="B221" s="69">
        <v>4</v>
      </c>
      <c r="C221" t="s">
        <v>173</v>
      </c>
      <c r="D221" s="7">
        <v>99376508</v>
      </c>
      <c r="E221" s="7">
        <v>66990864</v>
      </c>
      <c r="F221" s="7">
        <v>98857748.719999999</v>
      </c>
      <c r="G221" s="7">
        <v>97709264</v>
      </c>
      <c r="H221" s="7">
        <v>218514074</v>
      </c>
      <c r="I221" s="7">
        <v>261360024</v>
      </c>
      <c r="J221" s="7">
        <v>155236816</v>
      </c>
      <c r="K221" s="7">
        <v>179649403</v>
      </c>
      <c r="L221" s="7">
        <v>187805320</v>
      </c>
      <c r="M221" s="7">
        <v>190029269</v>
      </c>
      <c r="N221" s="7">
        <v>299286531</v>
      </c>
      <c r="O221" s="7">
        <v>311581036</v>
      </c>
    </row>
    <row r="222" spans="1:15" x14ac:dyDescent="0.3">
      <c r="A222" s="69">
        <v>1</v>
      </c>
      <c r="B222" s="69">
        <v>4</v>
      </c>
      <c r="C222" t="s">
        <v>151</v>
      </c>
      <c r="D222" s="7"/>
      <c r="E222" s="7"/>
      <c r="F222" s="7"/>
      <c r="G222" s="7"/>
      <c r="H222" s="7"/>
      <c r="I222" s="7"/>
      <c r="J222" s="7">
        <v>291173552</v>
      </c>
      <c r="K222" s="7">
        <v>130000000</v>
      </c>
      <c r="L222" s="7">
        <v>130000000</v>
      </c>
      <c r="M222" s="7">
        <v>110000000</v>
      </c>
      <c r="N222" s="7">
        <v>580000000</v>
      </c>
      <c r="O222" s="7">
        <v>310000000</v>
      </c>
    </row>
    <row r="223" spans="1:15" x14ac:dyDescent="0.3">
      <c r="A223" s="69">
        <v>1</v>
      </c>
      <c r="B223" s="69">
        <v>4</v>
      </c>
      <c r="C223" t="s">
        <v>499</v>
      </c>
      <c r="D223" s="7"/>
      <c r="E223" s="7"/>
      <c r="F223" s="7"/>
      <c r="G223" s="7"/>
      <c r="H223" s="7"/>
      <c r="I223" s="7"/>
      <c r="J223" s="7"/>
      <c r="K223" s="7">
        <v>224000000</v>
      </c>
      <c r="L223" s="7">
        <v>249000000</v>
      </c>
      <c r="M223" s="7">
        <v>264000000</v>
      </c>
      <c r="N223" s="7">
        <v>309000000</v>
      </c>
      <c r="O223" s="7">
        <v>309000000</v>
      </c>
    </row>
    <row r="224" spans="1:15" x14ac:dyDescent="0.3">
      <c r="A224" s="69">
        <v>1</v>
      </c>
      <c r="B224" s="69">
        <v>4</v>
      </c>
      <c r="C224" t="s">
        <v>158</v>
      </c>
      <c r="D224" s="7"/>
      <c r="E224" s="7">
        <v>160161740</v>
      </c>
      <c r="F224" s="7">
        <v>149243878</v>
      </c>
      <c r="G224" s="7">
        <v>162666308</v>
      </c>
      <c r="H224" s="7">
        <v>162037005</v>
      </c>
      <c r="I224" s="7">
        <v>216814548</v>
      </c>
      <c r="J224" s="7">
        <v>223446448</v>
      </c>
      <c r="K224" s="7">
        <v>237357372</v>
      </c>
      <c r="L224" s="7">
        <v>254827384</v>
      </c>
      <c r="M224" s="7">
        <v>307835399</v>
      </c>
      <c r="N224" s="7">
        <v>307826221</v>
      </c>
      <c r="O224" s="7">
        <v>307827681</v>
      </c>
    </row>
    <row r="225" spans="1:15" hidden="1" x14ac:dyDescent="0.3">
      <c r="A225" s="69">
        <v>1</v>
      </c>
      <c r="B225" s="69">
        <v>1</v>
      </c>
      <c r="C225" t="s">
        <v>2448</v>
      </c>
      <c r="D225" s="7">
        <v>2141955185.9099994</v>
      </c>
      <c r="E225" s="7">
        <v>2002236823.8900006</v>
      </c>
      <c r="F225" s="7">
        <v>1957434702.47</v>
      </c>
      <c r="G225" s="7">
        <v>1730996749.2</v>
      </c>
      <c r="H225" s="7">
        <v>606988159.91000009</v>
      </c>
      <c r="I225" s="7">
        <v>391241916.33999997</v>
      </c>
      <c r="J225" s="7">
        <v>361376152.89000016</v>
      </c>
      <c r="K225" s="7">
        <v>323849535.13999999</v>
      </c>
      <c r="L225" s="7">
        <v>319997505.21000004</v>
      </c>
      <c r="M225" s="7">
        <v>310119763.80000001</v>
      </c>
      <c r="N225" s="7">
        <v>303002974.82999998</v>
      </c>
      <c r="O225" s="7">
        <v>306790197.18000001</v>
      </c>
    </row>
    <row r="226" spans="1:15" x14ac:dyDescent="0.3">
      <c r="A226" s="69">
        <v>1</v>
      </c>
      <c r="B226" s="69">
        <v>4</v>
      </c>
      <c r="C226" t="s">
        <v>340</v>
      </c>
      <c r="D226" s="7"/>
      <c r="E226" s="7"/>
      <c r="F226" s="7"/>
      <c r="G226" s="7"/>
      <c r="H226" s="7"/>
      <c r="I226" s="7"/>
      <c r="J226" s="7">
        <v>2962475</v>
      </c>
      <c r="K226" s="7">
        <v>159812061.43000001</v>
      </c>
      <c r="L226" s="7">
        <v>121789692.84999999</v>
      </c>
      <c r="M226" s="7">
        <v>161354102</v>
      </c>
      <c r="N226" s="7">
        <v>4313124</v>
      </c>
      <c r="O226" s="7">
        <v>306481037.80000001</v>
      </c>
    </row>
    <row r="227" spans="1:15" x14ac:dyDescent="0.3">
      <c r="A227" s="69">
        <v>1</v>
      </c>
      <c r="B227" s="69">
        <v>4</v>
      </c>
      <c r="C227" t="s">
        <v>162</v>
      </c>
      <c r="D227" s="7"/>
      <c r="E227" s="7">
        <v>319747659.69999999</v>
      </c>
      <c r="F227" s="7">
        <v>308955322.82999998</v>
      </c>
      <c r="G227" s="7">
        <v>326886870.60000002</v>
      </c>
      <c r="H227" s="7">
        <v>314090085.81</v>
      </c>
      <c r="I227" s="7">
        <v>212484551.94999999</v>
      </c>
      <c r="J227" s="7">
        <v>207670883.22</v>
      </c>
      <c r="K227" s="7">
        <v>216676163.16999999</v>
      </c>
      <c r="L227" s="7">
        <v>235750742.27000001</v>
      </c>
      <c r="M227" s="7">
        <v>261875868.72999999</v>
      </c>
      <c r="N227" s="7">
        <v>245606614.75999999</v>
      </c>
      <c r="O227" s="7">
        <v>302005249.32999998</v>
      </c>
    </row>
    <row r="228" spans="1:15" x14ac:dyDescent="0.3">
      <c r="A228" s="69">
        <v>1</v>
      </c>
      <c r="B228" s="69">
        <v>4</v>
      </c>
      <c r="C228" t="s">
        <v>6982</v>
      </c>
      <c r="D228" s="7"/>
      <c r="E228" s="7"/>
      <c r="F228" s="7"/>
      <c r="G228" s="7"/>
      <c r="H228" s="7"/>
      <c r="I228" s="7"/>
      <c r="J228" s="7"/>
      <c r="K228" s="7"/>
      <c r="L228" s="7"/>
      <c r="M228" s="7"/>
      <c r="N228" s="7"/>
      <c r="O228" s="7">
        <v>300890891</v>
      </c>
    </row>
    <row r="229" spans="1:15" hidden="1" x14ac:dyDescent="0.3">
      <c r="A229" s="69">
        <v>2</v>
      </c>
      <c r="B229" s="69">
        <v>23</v>
      </c>
      <c r="C229" t="s">
        <v>3697</v>
      </c>
      <c r="D229" s="7"/>
      <c r="E229" s="7"/>
      <c r="F229" s="7"/>
      <c r="G229" s="7"/>
      <c r="H229" s="7"/>
      <c r="I229" s="7"/>
      <c r="J229" s="7"/>
      <c r="K229" s="7"/>
      <c r="L229" s="7"/>
      <c r="M229" s="7"/>
      <c r="N229" s="7">
        <v>200000000</v>
      </c>
      <c r="O229" s="7">
        <v>300830000</v>
      </c>
    </row>
    <row r="230" spans="1:15" hidden="1" x14ac:dyDescent="0.3">
      <c r="A230" s="69">
        <v>2</v>
      </c>
      <c r="B230" s="69">
        <v>26</v>
      </c>
      <c r="C230" t="s">
        <v>7204</v>
      </c>
      <c r="D230" s="7"/>
      <c r="E230" s="7"/>
      <c r="F230" s="7"/>
      <c r="G230" s="7"/>
      <c r="H230" s="7"/>
      <c r="I230" s="7"/>
      <c r="J230" s="7"/>
      <c r="K230" s="7"/>
      <c r="L230" s="7"/>
      <c r="M230" s="7"/>
      <c r="N230" s="7"/>
      <c r="O230" s="7">
        <v>285000000</v>
      </c>
    </row>
    <row r="231" spans="1:15" x14ac:dyDescent="0.3">
      <c r="A231" s="69">
        <v>1</v>
      </c>
      <c r="B231" s="69">
        <v>4</v>
      </c>
      <c r="C231" t="s">
        <v>155</v>
      </c>
      <c r="D231" s="7">
        <v>575087356</v>
      </c>
      <c r="E231" s="7">
        <v>189815510</v>
      </c>
      <c r="F231" s="7">
        <v>249356396.93000001</v>
      </c>
      <c r="G231" s="7">
        <v>190999720</v>
      </c>
      <c r="H231" s="7">
        <v>302535765</v>
      </c>
      <c r="I231" s="7">
        <v>279811875</v>
      </c>
      <c r="J231" s="7">
        <v>237068528</v>
      </c>
      <c r="K231" s="7">
        <v>234629536.71000001</v>
      </c>
      <c r="L231" s="7">
        <v>232596025.78999999</v>
      </c>
      <c r="M231" s="7">
        <v>232760321.41999999</v>
      </c>
      <c r="N231" s="7">
        <v>251722374.11000001</v>
      </c>
      <c r="O231" s="7">
        <v>284493883.83999997</v>
      </c>
    </row>
    <row r="232" spans="1:15" hidden="1" x14ac:dyDescent="0.3">
      <c r="A232" s="69">
        <v>1</v>
      </c>
      <c r="B232" s="69">
        <v>3</v>
      </c>
      <c r="C232" t="s">
        <v>1669</v>
      </c>
      <c r="D232" s="7"/>
      <c r="E232" s="7"/>
      <c r="F232" s="7"/>
      <c r="G232" s="7"/>
      <c r="H232" s="7"/>
      <c r="I232" s="7"/>
      <c r="J232" s="7">
        <v>316493939.09000003</v>
      </c>
      <c r="K232" s="7">
        <v>336179975.12</v>
      </c>
      <c r="L232" s="7">
        <v>304550424.01999998</v>
      </c>
      <c r="M232" s="7">
        <v>264020397.38999999</v>
      </c>
      <c r="N232" s="7">
        <v>264845566.68000001</v>
      </c>
      <c r="O232" s="7">
        <v>283742999.26999998</v>
      </c>
    </row>
    <row r="233" spans="1:15" hidden="1" x14ac:dyDescent="0.3">
      <c r="A233" s="69">
        <v>2</v>
      </c>
      <c r="B233" s="69">
        <v>22</v>
      </c>
      <c r="C233" t="s">
        <v>1113</v>
      </c>
      <c r="D233" s="7"/>
      <c r="E233" s="7"/>
      <c r="F233" s="7"/>
      <c r="G233" s="7"/>
      <c r="H233" s="7"/>
      <c r="I233" s="7"/>
      <c r="J233" s="7"/>
      <c r="K233" s="7"/>
      <c r="L233" s="7"/>
      <c r="M233" s="7">
        <v>385000000</v>
      </c>
      <c r="N233" s="7">
        <v>406105317.02999997</v>
      </c>
      <c r="O233" s="7">
        <v>279995660.38999999</v>
      </c>
    </row>
    <row r="234" spans="1:15" hidden="1" x14ac:dyDescent="0.3">
      <c r="A234" s="69">
        <v>2</v>
      </c>
      <c r="B234" s="69">
        <v>22</v>
      </c>
      <c r="C234" t="s">
        <v>706</v>
      </c>
      <c r="D234" s="7"/>
      <c r="E234" s="7"/>
      <c r="F234" s="7"/>
      <c r="G234" s="7"/>
      <c r="H234" s="7"/>
      <c r="I234" s="7"/>
      <c r="J234" s="7"/>
      <c r="K234" s="7">
        <v>50000000</v>
      </c>
      <c r="L234" s="7">
        <v>100433560.96000001</v>
      </c>
      <c r="M234" s="7">
        <v>100303830</v>
      </c>
      <c r="N234" s="7">
        <v>70918627</v>
      </c>
      <c r="O234" s="7">
        <v>279202684.06</v>
      </c>
    </row>
    <row r="235" spans="1:15" hidden="1" x14ac:dyDescent="0.3">
      <c r="A235" s="69">
        <v>1</v>
      </c>
      <c r="B235" s="69">
        <v>1</v>
      </c>
      <c r="C235" t="s">
        <v>1619</v>
      </c>
      <c r="D235" s="7"/>
      <c r="E235" s="7"/>
      <c r="F235" s="7"/>
      <c r="G235" s="7"/>
      <c r="H235" s="7"/>
      <c r="I235" s="7"/>
      <c r="J235" s="7"/>
      <c r="K235" s="7"/>
      <c r="L235" s="7">
        <v>211933204.28999999</v>
      </c>
      <c r="M235" s="7">
        <v>172110461.28</v>
      </c>
      <c r="N235" s="7">
        <v>245907827.97999999</v>
      </c>
      <c r="O235" s="7">
        <v>271637778.30000001</v>
      </c>
    </row>
    <row r="236" spans="1:15" hidden="1" x14ac:dyDescent="0.3">
      <c r="A236" s="69">
        <v>1</v>
      </c>
      <c r="B236" s="69">
        <v>1</v>
      </c>
      <c r="C236" t="s">
        <v>2374</v>
      </c>
      <c r="D236" s="7">
        <v>400052345.95999998</v>
      </c>
      <c r="E236" s="7">
        <v>418666553.60000002</v>
      </c>
      <c r="F236" s="7">
        <v>441186602.44999999</v>
      </c>
      <c r="G236" s="7">
        <v>405066955.87</v>
      </c>
      <c r="H236" s="7">
        <v>362021808.64999998</v>
      </c>
      <c r="I236" s="7">
        <v>349036705.56999999</v>
      </c>
      <c r="J236" s="7">
        <v>323393189.52999997</v>
      </c>
      <c r="K236" s="7">
        <v>325998279.67000002</v>
      </c>
      <c r="L236" s="7">
        <v>288191237.03999996</v>
      </c>
      <c r="M236" s="7">
        <v>259973175.25</v>
      </c>
      <c r="N236" s="7">
        <v>319213722.76999998</v>
      </c>
      <c r="O236" s="7">
        <v>268465131.61000001</v>
      </c>
    </row>
    <row r="237" spans="1:15" hidden="1" x14ac:dyDescent="0.3">
      <c r="A237" s="69">
        <v>1</v>
      </c>
      <c r="B237" s="69">
        <v>9</v>
      </c>
      <c r="C237" t="s">
        <v>3307</v>
      </c>
      <c r="D237" s="7">
        <v>373397022.86000001</v>
      </c>
      <c r="E237" s="7">
        <v>366223268.69999999</v>
      </c>
      <c r="F237" s="7">
        <v>358637643.75</v>
      </c>
      <c r="G237" s="7">
        <v>350616340.86000001</v>
      </c>
      <c r="H237" s="7">
        <v>342134168.16999996</v>
      </c>
      <c r="I237" s="7">
        <v>333164468.19999999</v>
      </c>
      <c r="J237" s="7">
        <v>323679032.26999998</v>
      </c>
      <c r="K237" s="7">
        <v>313648009.67000002</v>
      </c>
      <c r="L237" s="7">
        <v>303039811.37</v>
      </c>
      <c r="M237" s="7">
        <v>291821008.78999996</v>
      </c>
      <c r="N237" s="7">
        <v>279956225.26999998</v>
      </c>
      <c r="O237" s="7">
        <v>267408022.47999999</v>
      </c>
    </row>
    <row r="238" spans="1:15" x14ac:dyDescent="0.3">
      <c r="A238" s="69">
        <v>1</v>
      </c>
      <c r="B238" s="69">
        <v>4</v>
      </c>
      <c r="C238" t="s">
        <v>512</v>
      </c>
      <c r="D238" s="7">
        <v>0</v>
      </c>
      <c r="E238" s="7"/>
      <c r="F238" s="7"/>
      <c r="G238" s="7"/>
      <c r="H238" s="7"/>
      <c r="I238" s="7"/>
      <c r="J238" s="7"/>
      <c r="K238" s="7">
        <v>264850000</v>
      </c>
      <c r="L238" s="7">
        <v>264850000</v>
      </c>
      <c r="M238" s="7">
        <v>264850000</v>
      </c>
      <c r="N238" s="7">
        <v>264850000</v>
      </c>
      <c r="O238" s="7">
        <v>264850000</v>
      </c>
    </row>
    <row r="239" spans="1:15" hidden="1" x14ac:dyDescent="0.3">
      <c r="A239" s="69">
        <v>1</v>
      </c>
      <c r="B239" s="69">
        <v>6</v>
      </c>
      <c r="C239" t="s">
        <v>3195</v>
      </c>
      <c r="D239" s="7">
        <v>594000000</v>
      </c>
      <c r="E239" s="7">
        <v>394323481</v>
      </c>
      <c r="F239" s="7">
        <v>351600000</v>
      </c>
      <c r="G239" s="7">
        <v>277440000</v>
      </c>
      <c r="H239" s="7">
        <v>584040000</v>
      </c>
      <c r="I239" s="7">
        <v>326040000</v>
      </c>
      <c r="J239" s="7">
        <v>378067055.69</v>
      </c>
      <c r="K239" s="7">
        <v>262320000</v>
      </c>
      <c r="L239" s="7">
        <v>262400000</v>
      </c>
      <c r="M239" s="7">
        <v>262400000</v>
      </c>
      <c r="N239" s="7">
        <v>262400000</v>
      </c>
      <c r="O239" s="7">
        <v>262400000</v>
      </c>
    </row>
    <row r="240" spans="1:15" x14ac:dyDescent="0.3">
      <c r="A240" s="69">
        <v>1</v>
      </c>
      <c r="B240" s="69">
        <v>4</v>
      </c>
      <c r="C240" t="s">
        <v>1037</v>
      </c>
      <c r="D240" s="7"/>
      <c r="E240" s="7"/>
      <c r="F240" s="7"/>
      <c r="G240" s="7"/>
      <c r="H240" s="7"/>
      <c r="I240" s="7"/>
      <c r="J240" s="7"/>
      <c r="K240" s="7"/>
      <c r="L240" s="7"/>
      <c r="M240" s="7">
        <v>328146000</v>
      </c>
      <c r="N240" s="7">
        <v>383989800</v>
      </c>
      <c r="O240" s="7">
        <v>261924083.28999999</v>
      </c>
    </row>
    <row r="241" spans="1:15" hidden="1" x14ac:dyDescent="0.3">
      <c r="A241" s="69">
        <v>2</v>
      </c>
      <c r="B241" s="69">
        <v>22</v>
      </c>
      <c r="C241" t="s">
        <v>1605</v>
      </c>
      <c r="D241" s="7"/>
      <c r="E241" s="7"/>
      <c r="F241" s="7"/>
      <c r="G241" s="7"/>
      <c r="H241" s="7"/>
      <c r="I241" s="7"/>
      <c r="J241" s="7"/>
      <c r="K241" s="7"/>
      <c r="L241" s="7"/>
      <c r="M241" s="7"/>
      <c r="N241" s="7"/>
      <c r="O241" s="7">
        <v>258572760</v>
      </c>
    </row>
    <row r="242" spans="1:15" hidden="1" x14ac:dyDescent="0.3">
      <c r="A242" s="69">
        <v>1</v>
      </c>
      <c r="B242" s="69">
        <v>5</v>
      </c>
      <c r="C242" t="s">
        <v>2100</v>
      </c>
      <c r="D242" s="7">
        <v>732691009.15999997</v>
      </c>
      <c r="E242" s="7">
        <v>709313401.63999999</v>
      </c>
      <c r="F242" s="7">
        <v>657842323.23000002</v>
      </c>
      <c r="G242" s="7">
        <v>612593550.27999997</v>
      </c>
      <c r="H242" s="7">
        <v>553432277.60000002</v>
      </c>
      <c r="I242" s="7">
        <v>502419969.23000002</v>
      </c>
      <c r="J242" s="7">
        <v>455354267.94</v>
      </c>
      <c r="K242" s="7">
        <v>408390438.77999997</v>
      </c>
      <c r="L242" s="7">
        <v>366372345.63999999</v>
      </c>
      <c r="M242" s="7">
        <v>327707815.57999998</v>
      </c>
      <c r="N242" s="7">
        <v>290289985.07999998</v>
      </c>
      <c r="O242" s="7">
        <v>256373128.06</v>
      </c>
    </row>
    <row r="243" spans="1:15" hidden="1" x14ac:dyDescent="0.3">
      <c r="A243" s="69">
        <v>2</v>
      </c>
      <c r="B243" s="69">
        <v>22</v>
      </c>
      <c r="C243" t="s">
        <v>802</v>
      </c>
      <c r="D243" s="7"/>
      <c r="E243" s="7"/>
      <c r="F243" s="7"/>
      <c r="G243" s="7"/>
      <c r="H243" s="7"/>
      <c r="I243" s="7"/>
      <c r="J243" s="7"/>
      <c r="K243" s="7"/>
      <c r="L243" s="7">
        <v>250000000</v>
      </c>
      <c r="M243" s="7">
        <v>250000000</v>
      </c>
      <c r="N243" s="7">
        <v>250000000</v>
      </c>
      <c r="O243" s="7">
        <v>250000000</v>
      </c>
    </row>
    <row r="244" spans="1:15" hidden="1" x14ac:dyDescent="0.3">
      <c r="A244" s="69">
        <v>2</v>
      </c>
      <c r="B244" s="69">
        <v>31</v>
      </c>
      <c r="C244" t="s">
        <v>7215</v>
      </c>
      <c r="D244" s="7"/>
      <c r="E244" s="7"/>
      <c r="F244" s="7"/>
      <c r="G244" s="7"/>
      <c r="H244" s="7"/>
      <c r="I244" s="7"/>
      <c r="J244" s="7"/>
      <c r="K244" s="7"/>
      <c r="L244" s="7"/>
      <c r="M244" s="7"/>
      <c r="N244" s="7"/>
      <c r="O244" s="7">
        <v>250000000</v>
      </c>
    </row>
    <row r="245" spans="1:15" x14ac:dyDescent="0.3">
      <c r="A245" s="69">
        <v>1</v>
      </c>
      <c r="B245" s="69">
        <v>4</v>
      </c>
      <c r="C245" t="s">
        <v>520</v>
      </c>
      <c r="D245" s="7"/>
      <c r="E245" s="7"/>
      <c r="F245" s="7"/>
      <c r="G245" s="7"/>
      <c r="H245" s="7"/>
      <c r="I245" s="7"/>
      <c r="J245" s="7"/>
      <c r="K245" s="7"/>
      <c r="L245" s="7"/>
      <c r="M245" s="7">
        <v>200000000</v>
      </c>
      <c r="N245" s="7">
        <v>239600000</v>
      </c>
      <c r="O245" s="7">
        <v>247070400</v>
      </c>
    </row>
    <row r="246" spans="1:15" x14ac:dyDescent="0.3">
      <c r="A246" s="69">
        <v>1</v>
      </c>
      <c r="B246" s="69">
        <v>4</v>
      </c>
      <c r="C246" t="s">
        <v>178</v>
      </c>
      <c r="D246" s="7"/>
      <c r="E246" s="7"/>
      <c r="F246" s="7"/>
      <c r="G246" s="7"/>
      <c r="H246" s="7"/>
      <c r="I246" s="7"/>
      <c r="J246" s="7">
        <v>114429960</v>
      </c>
      <c r="K246" s="7">
        <v>62589609</v>
      </c>
      <c r="L246" s="7">
        <v>100002827</v>
      </c>
      <c r="M246" s="7">
        <v>106698443</v>
      </c>
      <c r="N246" s="7">
        <v>190671772</v>
      </c>
      <c r="O246" s="7">
        <v>237533203</v>
      </c>
    </row>
    <row r="247" spans="1:15" hidden="1" x14ac:dyDescent="0.3">
      <c r="A247" s="69">
        <v>2</v>
      </c>
      <c r="B247" s="69">
        <v>22</v>
      </c>
      <c r="C247" t="s">
        <v>928</v>
      </c>
      <c r="D247" s="7">
        <v>300000000</v>
      </c>
      <c r="E247" s="7">
        <v>300000000</v>
      </c>
      <c r="F247" s="7">
        <v>300000000</v>
      </c>
      <c r="G247" s="7">
        <v>300000000</v>
      </c>
      <c r="H247" s="7">
        <v>300000000</v>
      </c>
      <c r="I247" s="7">
        <v>300000000</v>
      </c>
      <c r="J247" s="7">
        <v>300000000</v>
      </c>
      <c r="K247" s="7">
        <v>299999999.88</v>
      </c>
      <c r="L247" s="7">
        <v>300000000</v>
      </c>
      <c r="M247" s="7">
        <v>287823531.35000002</v>
      </c>
      <c r="N247" s="7">
        <v>286518509.07999998</v>
      </c>
      <c r="O247" s="7">
        <v>236499652.66</v>
      </c>
    </row>
    <row r="248" spans="1:15" x14ac:dyDescent="0.3">
      <c r="A248" s="69">
        <v>1</v>
      </c>
      <c r="B248" s="69">
        <v>4</v>
      </c>
      <c r="C248" t="s">
        <v>185</v>
      </c>
      <c r="D248" s="7">
        <v>37364380</v>
      </c>
      <c r="E248" s="7">
        <v>57364380</v>
      </c>
      <c r="F248" s="7">
        <v>264364380</v>
      </c>
      <c r="G248" s="7">
        <v>88364380</v>
      </c>
      <c r="H248" s="7">
        <v>97364380</v>
      </c>
      <c r="I248" s="7">
        <v>87864380</v>
      </c>
      <c r="J248" s="7">
        <v>87864380</v>
      </c>
      <c r="K248" s="7">
        <v>89364380</v>
      </c>
      <c r="L248" s="7">
        <v>76000000</v>
      </c>
      <c r="M248" s="7">
        <v>76500000</v>
      </c>
      <c r="N248" s="7">
        <v>75364380</v>
      </c>
      <c r="O248" s="7">
        <v>236358698.44</v>
      </c>
    </row>
    <row r="249" spans="1:15" hidden="1" x14ac:dyDescent="0.3">
      <c r="A249" s="69">
        <v>1</v>
      </c>
      <c r="B249" s="69">
        <v>2</v>
      </c>
      <c r="C249" t="s">
        <v>1612</v>
      </c>
      <c r="D249" s="7">
        <v>2230471</v>
      </c>
      <c r="E249" s="7">
        <v>87846821</v>
      </c>
      <c r="F249" s="7">
        <v>57409531</v>
      </c>
      <c r="G249" s="7">
        <v>161383897</v>
      </c>
      <c r="H249" s="7">
        <v>77041003</v>
      </c>
      <c r="I249" s="7">
        <v>103589115</v>
      </c>
      <c r="J249" s="7">
        <v>128382708</v>
      </c>
      <c r="K249" s="7">
        <v>194287572</v>
      </c>
      <c r="L249" s="7">
        <v>230893563</v>
      </c>
      <c r="M249" s="7">
        <v>191897625.96000001</v>
      </c>
      <c r="N249" s="7">
        <v>201815072.49000001</v>
      </c>
      <c r="O249" s="7">
        <v>234519396</v>
      </c>
    </row>
    <row r="250" spans="1:15" hidden="1" x14ac:dyDescent="0.3">
      <c r="A250" s="69">
        <v>1</v>
      </c>
      <c r="B250" s="69">
        <v>5</v>
      </c>
      <c r="C250" t="s">
        <v>7046</v>
      </c>
      <c r="D250" s="7"/>
      <c r="E250" s="7"/>
      <c r="F250" s="7"/>
      <c r="G250" s="7"/>
      <c r="H250" s="7"/>
      <c r="I250" s="7"/>
      <c r="J250" s="7"/>
      <c r="K250" s="7"/>
      <c r="L250" s="7"/>
      <c r="M250" s="7"/>
      <c r="N250" s="7"/>
      <c r="O250" s="7">
        <v>232973868.53999999</v>
      </c>
    </row>
    <row r="251" spans="1:15" hidden="1" x14ac:dyDescent="0.3">
      <c r="A251" s="69">
        <v>1</v>
      </c>
      <c r="B251" s="69">
        <v>1</v>
      </c>
      <c r="C251" t="s">
        <v>6870</v>
      </c>
      <c r="D251" s="7"/>
      <c r="E251" s="7"/>
      <c r="F251" s="7"/>
      <c r="G251" s="7"/>
      <c r="H251" s="7"/>
      <c r="I251" s="7"/>
      <c r="J251" s="7"/>
      <c r="K251" s="7"/>
      <c r="L251" s="7"/>
      <c r="M251" s="7"/>
      <c r="N251" s="7"/>
      <c r="O251" s="7">
        <v>230121141.57999998</v>
      </c>
    </row>
    <row r="252" spans="1:15" hidden="1" x14ac:dyDescent="0.3">
      <c r="A252" s="69">
        <v>2</v>
      </c>
      <c r="B252" s="69">
        <v>23</v>
      </c>
      <c r="C252" t="s">
        <v>3651</v>
      </c>
      <c r="D252" s="7"/>
      <c r="E252" s="7"/>
      <c r="F252" s="7"/>
      <c r="G252" s="7"/>
      <c r="H252" s="7"/>
      <c r="I252" s="7"/>
      <c r="J252" s="7"/>
      <c r="K252" s="7"/>
      <c r="L252" s="7">
        <v>500000</v>
      </c>
      <c r="M252" s="7">
        <v>254400000</v>
      </c>
      <c r="N252" s="7">
        <v>98000000</v>
      </c>
      <c r="O252" s="7">
        <v>228100000</v>
      </c>
    </row>
    <row r="253" spans="1:15" hidden="1" x14ac:dyDescent="0.3">
      <c r="A253" s="69">
        <v>2</v>
      </c>
      <c r="B253" s="69">
        <v>23</v>
      </c>
      <c r="C253" t="s">
        <v>3736</v>
      </c>
      <c r="D253" s="7"/>
      <c r="E253" s="7"/>
      <c r="F253" s="7">
        <v>59683909</v>
      </c>
      <c r="G253" s="7">
        <v>54363019</v>
      </c>
      <c r="H253" s="7">
        <v>242713000</v>
      </c>
      <c r="I253" s="7">
        <v>120540000</v>
      </c>
      <c r="J253" s="7">
        <v>102540000</v>
      </c>
      <c r="K253" s="7">
        <v>0</v>
      </c>
      <c r="L253" s="7">
        <v>0</v>
      </c>
      <c r="M253" s="7">
        <v>143540000</v>
      </c>
      <c r="N253" s="7">
        <v>2868394.5</v>
      </c>
      <c r="O253" s="7">
        <v>225591042.62</v>
      </c>
    </row>
    <row r="254" spans="1:15" x14ac:dyDescent="0.3">
      <c r="A254" s="69">
        <v>1</v>
      </c>
      <c r="B254" s="69">
        <v>4</v>
      </c>
      <c r="C254" t="s">
        <v>199</v>
      </c>
      <c r="D254" s="7"/>
      <c r="E254" s="7"/>
      <c r="F254" s="7"/>
      <c r="G254" s="7"/>
      <c r="H254" s="7">
        <v>7000000</v>
      </c>
      <c r="I254" s="7">
        <v>22000000</v>
      </c>
      <c r="J254" s="7">
        <v>50000000</v>
      </c>
      <c r="K254" s="7">
        <v>106000000</v>
      </c>
      <c r="L254" s="7">
        <v>50000000</v>
      </c>
      <c r="M254" s="7">
        <v>207000000</v>
      </c>
      <c r="N254" s="7">
        <v>246000000</v>
      </c>
      <c r="O254" s="7">
        <v>225000000</v>
      </c>
    </row>
    <row r="255" spans="1:15" x14ac:dyDescent="0.3">
      <c r="A255" s="69">
        <v>1</v>
      </c>
      <c r="B255" s="69">
        <v>4</v>
      </c>
      <c r="C255" t="s">
        <v>148</v>
      </c>
      <c r="D255" s="7">
        <v>3961142919.3299999</v>
      </c>
      <c r="E255" s="7">
        <v>1640078525.74</v>
      </c>
      <c r="F255" s="7">
        <v>485857257.95999998</v>
      </c>
      <c r="G255" s="7">
        <v>366764215.51999998</v>
      </c>
      <c r="H255" s="7">
        <v>2958777999</v>
      </c>
      <c r="I255" s="7">
        <v>578873037.88999999</v>
      </c>
      <c r="J255" s="7">
        <v>323984599.35000002</v>
      </c>
      <c r="K255" s="7">
        <v>323517874.38</v>
      </c>
      <c r="L255" s="7">
        <v>245249214</v>
      </c>
      <c r="M255" s="7">
        <v>252606697.04000002</v>
      </c>
      <c r="N255" s="7">
        <v>232870725.56999999</v>
      </c>
      <c r="O255" s="7">
        <v>224912768.39000002</v>
      </c>
    </row>
    <row r="256" spans="1:15" x14ac:dyDescent="0.3">
      <c r="A256" s="69">
        <v>1</v>
      </c>
      <c r="B256" s="69">
        <v>4</v>
      </c>
      <c r="C256" t="s">
        <v>157</v>
      </c>
      <c r="D256" s="7">
        <v>228000000</v>
      </c>
      <c r="E256" s="7">
        <v>228000000</v>
      </c>
      <c r="F256" s="7">
        <v>228000000</v>
      </c>
      <c r="G256" s="7">
        <v>228000000</v>
      </c>
      <c r="H256" s="7">
        <v>224000000</v>
      </c>
      <c r="I256" s="7">
        <v>224000000</v>
      </c>
      <c r="J256" s="7">
        <v>224000000</v>
      </c>
      <c r="K256" s="7">
        <v>224000000</v>
      </c>
      <c r="L256" s="7">
        <v>224000000</v>
      </c>
      <c r="M256" s="7">
        <v>224000000</v>
      </c>
      <c r="N256" s="7">
        <v>224000000</v>
      </c>
      <c r="O256" s="7">
        <v>224000000</v>
      </c>
    </row>
    <row r="257" spans="1:15" hidden="1" x14ac:dyDescent="0.3">
      <c r="A257" s="69">
        <v>2</v>
      </c>
      <c r="B257" s="69">
        <v>21</v>
      </c>
      <c r="C257" t="s">
        <v>1645</v>
      </c>
      <c r="D257" s="7"/>
      <c r="E257" s="7"/>
      <c r="F257" s="7"/>
      <c r="G257" s="7"/>
      <c r="H257" s="7">
        <v>30000000</v>
      </c>
      <c r="I257" s="7">
        <v>50000000</v>
      </c>
      <c r="J257" s="7">
        <v>70000000</v>
      </c>
      <c r="K257" s="7"/>
      <c r="L257" s="7">
        <v>90904551</v>
      </c>
      <c r="M257" s="7">
        <v>137724411</v>
      </c>
      <c r="N257" s="7">
        <v>136915763</v>
      </c>
      <c r="O257" s="7">
        <v>222224429</v>
      </c>
    </row>
    <row r="258" spans="1:15" hidden="1" x14ac:dyDescent="0.3">
      <c r="A258" s="69">
        <v>1</v>
      </c>
      <c r="B258" s="69">
        <v>2</v>
      </c>
      <c r="C258" t="s">
        <v>2483</v>
      </c>
      <c r="D258" s="7">
        <v>423801120</v>
      </c>
      <c r="E258" s="7">
        <v>224801120</v>
      </c>
      <c r="F258" s="7">
        <v>228788081</v>
      </c>
      <c r="G258" s="7">
        <v>227801120</v>
      </c>
      <c r="H258" s="7">
        <v>275000000</v>
      </c>
      <c r="I258" s="7">
        <v>205718734</v>
      </c>
      <c r="J258" s="7">
        <v>239718734</v>
      </c>
      <c r="K258" s="7">
        <v>230718734</v>
      </c>
      <c r="L258" s="7">
        <v>215352234.68000001</v>
      </c>
      <c r="M258" s="7">
        <v>190658021.18000001</v>
      </c>
      <c r="N258" s="7">
        <v>203175619.83000001</v>
      </c>
      <c r="O258" s="7">
        <v>220016327.75</v>
      </c>
    </row>
    <row r="259" spans="1:15" hidden="1" x14ac:dyDescent="0.3">
      <c r="A259" s="69">
        <v>1</v>
      </c>
      <c r="B259" s="69">
        <v>6</v>
      </c>
      <c r="C259" t="s">
        <v>3178</v>
      </c>
      <c r="D259" s="7"/>
      <c r="E259" s="7"/>
      <c r="F259" s="7"/>
      <c r="G259" s="7"/>
      <c r="H259" s="7"/>
      <c r="I259" s="7"/>
      <c r="J259" s="7"/>
      <c r="K259" s="7"/>
      <c r="L259" s="7"/>
      <c r="M259" s="7"/>
      <c r="N259" s="7">
        <v>95000000</v>
      </c>
      <c r="O259" s="7">
        <v>217393294</v>
      </c>
    </row>
    <row r="260" spans="1:15" hidden="1" x14ac:dyDescent="0.3">
      <c r="A260" s="69">
        <v>1</v>
      </c>
      <c r="B260" s="69">
        <v>2</v>
      </c>
      <c r="C260" t="s">
        <v>1657</v>
      </c>
      <c r="D260" s="7"/>
      <c r="E260" s="7"/>
      <c r="F260" s="7">
        <v>342497790</v>
      </c>
      <c r="G260" s="7">
        <v>327497790</v>
      </c>
      <c r="H260" s="7">
        <v>321988875</v>
      </c>
      <c r="I260" s="7">
        <v>276959445.04000002</v>
      </c>
      <c r="J260" s="7">
        <v>247019586.13999999</v>
      </c>
      <c r="K260" s="7">
        <v>247226076.06</v>
      </c>
      <c r="L260" s="7">
        <v>184044.75</v>
      </c>
      <c r="M260" s="7">
        <v>237052210.22</v>
      </c>
      <c r="N260" s="7">
        <v>216953620.41999999</v>
      </c>
      <c r="O260" s="7">
        <v>216973726.25</v>
      </c>
    </row>
    <row r="261" spans="1:15" x14ac:dyDescent="0.3">
      <c r="A261" s="69">
        <v>1</v>
      </c>
      <c r="B261" s="69">
        <v>4</v>
      </c>
      <c r="C261" t="s">
        <v>124</v>
      </c>
      <c r="D261" s="7"/>
      <c r="E261" s="7"/>
      <c r="F261" s="7"/>
      <c r="G261" s="7">
        <v>719000000</v>
      </c>
      <c r="H261" s="7">
        <v>831400000</v>
      </c>
      <c r="I261" s="7">
        <v>781351000</v>
      </c>
      <c r="J261" s="7">
        <v>878450000</v>
      </c>
      <c r="K261" s="7">
        <v>828000000</v>
      </c>
      <c r="L261" s="7">
        <v>454171776.17000002</v>
      </c>
      <c r="M261" s="7">
        <v>700126441.95000005</v>
      </c>
      <c r="N261" s="7">
        <v>350880000</v>
      </c>
      <c r="O261" s="7">
        <v>214945000</v>
      </c>
    </row>
    <row r="262" spans="1:15" x14ac:dyDescent="0.3">
      <c r="A262" s="69">
        <v>1</v>
      </c>
      <c r="B262" s="69">
        <v>4</v>
      </c>
      <c r="C262" t="s">
        <v>166</v>
      </c>
      <c r="D262" s="7"/>
      <c r="E262" s="7"/>
      <c r="F262" s="7"/>
      <c r="G262" s="7"/>
      <c r="H262" s="7"/>
      <c r="I262" s="7"/>
      <c r="J262" s="7">
        <v>182563441</v>
      </c>
      <c r="K262" s="7">
        <v>190000000</v>
      </c>
      <c r="L262" s="7">
        <v>230881600</v>
      </c>
      <c r="M262" s="7">
        <v>231874728</v>
      </c>
      <c r="N262" s="7">
        <v>236874728</v>
      </c>
      <c r="O262" s="7">
        <v>213424177</v>
      </c>
    </row>
    <row r="263" spans="1:15" x14ac:dyDescent="0.3">
      <c r="A263" s="69">
        <v>1</v>
      </c>
      <c r="B263" s="69">
        <v>4</v>
      </c>
      <c r="C263" t="s">
        <v>175</v>
      </c>
      <c r="D263" s="7">
        <v>26500000</v>
      </c>
      <c r="E263" s="7">
        <v>135049999.94999999</v>
      </c>
      <c r="F263" s="7">
        <v>121156134</v>
      </c>
      <c r="G263" s="7">
        <v>64182668.770000003</v>
      </c>
      <c r="H263" s="7">
        <v>70842529.450000003</v>
      </c>
      <c r="I263" s="7">
        <v>88848439.090000004</v>
      </c>
      <c r="J263" s="7">
        <v>133098000</v>
      </c>
      <c r="K263" s="7">
        <v>130719000</v>
      </c>
      <c r="L263" s="7">
        <v>161605449.66</v>
      </c>
      <c r="M263" s="7">
        <v>274024555.38999999</v>
      </c>
      <c r="N263" s="7">
        <v>161006533.78999999</v>
      </c>
      <c r="O263" s="7">
        <v>210997558.41999999</v>
      </c>
    </row>
    <row r="264" spans="1:15" hidden="1" x14ac:dyDescent="0.3">
      <c r="A264" s="69">
        <v>1</v>
      </c>
      <c r="B264" s="69">
        <v>6</v>
      </c>
      <c r="C264" t="s">
        <v>7065</v>
      </c>
      <c r="D264" s="7"/>
      <c r="E264" s="7"/>
      <c r="F264" s="7"/>
      <c r="G264" s="7"/>
      <c r="H264" s="7"/>
      <c r="I264" s="7"/>
      <c r="J264" s="7"/>
      <c r="K264" s="7"/>
      <c r="L264" s="7"/>
      <c r="M264" s="7"/>
      <c r="N264" s="7"/>
      <c r="O264" s="7">
        <v>210000000</v>
      </c>
    </row>
    <row r="265" spans="1:15" x14ac:dyDescent="0.3">
      <c r="A265" s="69">
        <v>1</v>
      </c>
      <c r="B265" s="69">
        <v>4</v>
      </c>
      <c r="C265" t="s">
        <v>167</v>
      </c>
      <c r="D265" s="7"/>
      <c r="E265" s="7"/>
      <c r="F265" s="7"/>
      <c r="G265" s="7"/>
      <c r="H265" s="7"/>
      <c r="I265" s="7"/>
      <c r="J265" s="7">
        <v>181293427</v>
      </c>
      <c r="K265" s="7">
        <v>175586984</v>
      </c>
      <c r="L265" s="7">
        <v>174081079.78999999</v>
      </c>
      <c r="M265" s="7">
        <v>202962573.5</v>
      </c>
      <c r="N265" s="7">
        <v>207591979.5</v>
      </c>
      <c r="O265" s="7">
        <v>207161539.27000001</v>
      </c>
    </row>
    <row r="266" spans="1:15" hidden="1" x14ac:dyDescent="0.3">
      <c r="A266" s="69">
        <v>2</v>
      </c>
      <c r="B266" s="69">
        <v>22</v>
      </c>
      <c r="C266" t="s">
        <v>7140</v>
      </c>
      <c r="D266" s="7"/>
      <c r="E266" s="7"/>
      <c r="F266" s="7"/>
      <c r="G266" s="7"/>
      <c r="H266" s="7"/>
      <c r="I266" s="7"/>
      <c r="J266" s="7"/>
      <c r="K266" s="7"/>
      <c r="L266" s="7"/>
      <c r="M266" s="7"/>
      <c r="N266" s="7"/>
      <c r="O266" s="7">
        <v>205000000</v>
      </c>
    </row>
    <row r="267" spans="1:15" hidden="1" x14ac:dyDescent="0.3">
      <c r="A267" s="69">
        <v>1</v>
      </c>
      <c r="B267" s="69">
        <v>2</v>
      </c>
      <c r="C267" t="s">
        <v>1594</v>
      </c>
      <c r="D267" s="7">
        <v>102982758.62</v>
      </c>
      <c r="E267" s="7">
        <v>73248840.560000002</v>
      </c>
      <c r="F267" s="7">
        <v>99484084.260000005</v>
      </c>
      <c r="G267" s="7">
        <v>84853251</v>
      </c>
      <c r="H267" s="7">
        <v>99760247.870000005</v>
      </c>
      <c r="I267" s="7">
        <v>118968132.5</v>
      </c>
      <c r="J267" s="7">
        <v>77659331.530000001</v>
      </c>
      <c r="K267" s="7">
        <v>108133817.37</v>
      </c>
      <c r="L267" s="7">
        <v>84108356.489999995</v>
      </c>
      <c r="M267" s="7">
        <v>145346289.38000003</v>
      </c>
      <c r="N267" s="7">
        <v>85419984.269999996</v>
      </c>
      <c r="O267" s="7">
        <v>204980462.68000001</v>
      </c>
    </row>
    <row r="268" spans="1:15" hidden="1" x14ac:dyDescent="0.3">
      <c r="A268" s="69">
        <v>1</v>
      </c>
      <c r="B268" s="69">
        <v>1</v>
      </c>
      <c r="C268" t="s">
        <v>1562</v>
      </c>
      <c r="D268" s="7"/>
      <c r="E268" s="7"/>
      <c r="F268" s="7"/>
      <c r="G268" s="7"/>
      <c r="H268" s="7"/>
      <c r="I268" s="7"/>
      <c r="J268" s="7"/>
      <c r="K268" s="7">
        <v>123911449.20999999</v>
      </c>
      <c r="L268" s="7">
        <v>107063259.98999999</v>
      </c>
      <c r="M268" s="7">
        <v>183962240.93000001</v>
      </c>
      <c r="N268" s="7">
        <v>206723578.61000001</v>
      </c>
      <c r="O268" s="7">
        <v>202413169.77999997</v>
      </c>
    </row>
    <row r="269" spans="1:15" hidden="1" x14ac:dyDescent="0.3">
      <c r="A269" s="69">
        <v>2</v>
      </c>
      <c r="B269" s="69">
        <v>21</v>
      </c>
      <c r="C269" t="s">
        <v>1732</v>
      </c>
      <c r="D269" s="7"/>
      <c r="E269" s="7"/>
      <c r="F269" s="7"/>
      <c r="G269" s="7">
        <v>4999999.99</v>
      </c>
      <c r="H269" s="7">
        <v>30000000</v>
      </c>
      <c r="I269" s="7">
        <v>53660781.530000001</v>
      </c>
      <c r="J269" s="7">
        <v>112631900</v>
      </c>
      <c r="K269" s="7">
        <v>125240709</v>
      </c>
      <c r="L269" s="7">
        <v>126232800.72</v>
      </c>
      <c r="M269" s="7">
        <v>121956103.93000001</v>
      </c>
      <c r="N269" s="7">
        <v>174220554.81</v>
      </c>
      <c r="O269" s="7">
        <v>202036289.74000001</v>
      </c>
    </row>
    <row r="270" spans="1:15" hidden="1" x14ac:dyDescent="0.3">
      <c r="A270" s="69">
        <v>2</v>
      </c>
      <c r="B270" s="69">
        <v>22</v>
      </c>
      <c r="C270" t="s">
        <v>1146</v>
      </c>
      <c r="D270" s="7"/>
      <c r="E270" s="7"/>
      <c r="F270" s="7"/>
      <c r="G270" s="7"/>
      <c r="H270" s="7"/>
      <c r="I270" s="7"/>
      <c r="J270" s="7"/>
      <c r="K270" s="7"/>
      <c r="L270" s="7"/>
      <c r="M270" s="7">
        <v>35000000</v>
      </c>
      <c r="N270" s="7">
        <v>137000000</v>
      </c>
      <c r="O270" s="7">
        <v>202000000</v>
      </c>
    </row>
    <row r="271" spans="1:15" hidden="1" x14ac:dyDescent="0.3">
      <c r="A271" s="69">
        <v>2</v>
      </c>
      <c r="B271" s="69">
        <v>21</v>
      </c>
      <c r="C271" t="s">
        <v>1655</v>
      </c>
      <c r="D271" s="7">
        <v>39757835.010000005</v>
      </c>
      <c r="E271" s="7">
        <v>33539668.349999998</v>
      </c>
      <c r="F271" s="7">
        <v>31608363.919999998</v>
      </c>
      <c r="G271" s="7">
        <v>31516920.519999996</v>
      </c>
      <c r="H271" s="7">
        <v>93714158.670000002</v>
      </c>
      <c r="I271" s="7">
        <v>73071796.469999999</v>
      </c>
      <c r="J271" s="7">
        <v>67767930.280000001</v>
      </c>
      <c r="K271" s="7"/>
      <c r="L271" s="7">
        <v>71114780.530000001</v>
      </c>
      <c r="M271" s="7">
        <v>121513950.44000001</v>
      </c>
      <c r="N271" s="7">
        <v>115997237.25</v>
      </c>
      <c r="O271" s="7">
        <v>200451091.85000002</v>
      </c>
    </row>
    <row r="272" spans="1:15" x14ac:dyDescent="0.3">
      <c r="A272" s="69">
        <v>1</v>
      </c>
      <c r="B272" s="69">
        <v>4</v>
      </c>
      <c r="C272" t="s">
        <v>1061</v>
      </c>
      <c r="D272" s="7"/>
      <c r="E272" s="7"/>
      <c r="F272" s="7"/>
      <c r="G272" s="7"/>
      <c r="H272" s="7"/>
      <c r="I272" s="7"/>
      <c r="J272" s="7"/>
      <c r="K272" s="7"/>
      <c r="L272" s="7"/>
      <c r="M272" s="7"/>
      <c r="N272" s="7">
        <v>200000000</v>
      </c>
      <c r="O272" s="7">
        <v>200000000</v>
      </c>
    </row>
    <row r="273" spans="1:15" x14ac:dyDescent="0.3">
      <c r="A273" s="69">
        <v>1</v>
      </c>
      <c r="B273" s="69">
        <v>4</v>
      </c>
      <c r="C273" t="s">
        <v>119</v>
      </c>
      <c r="D273" s="7"/>
      <c r="E273" s="7"/>
      <c r="F273" s="7"/>
      <c r="G273" s="7"/>
      <c r="H273" s="7">
        <v>202000000</v>
      </c>
      <c r="I273" s="7">
        <v>607000000</v>
      </c>
      <c r="J273" s="7">
        <v>1011997500</v>
      </c>
      <c r="K273" s="7">
        <v>1197000000</v>
      </c>
      <c r="L273" s="7">
        <v>1027133800</v>
      </c>
      <c r="M273" s="7">
        <v>790000000</v>
      </c>
      <c r="N273" s="7">
        <v>562500000</v>
      </c>
      <c r="O273" s="7">
        <v>200000000</v>
      </c>
    </row>
    <row r="274" spans="1:15" x14ac:dyDescent="0.3">
      <c r="A274" s="69">
        <v>1</v>
      </c>
      <c r="B274" s="69">
        <v>4</v>
      </c>
      <c r="C274" t="s">
        <v>6925</v>
      </c>
      <c r="D274" s="7"/>
      <c r="E274" s="7"/>
      <c r="F274" s="7"/>
      <c r="G274" s="7"/>
      <c r="H274" s="7"/>
      <c r="I274" s="7"/>
      <c r="J274" s="7"/>
      <c r="K274" s="7"/>
      <c r="L274" s="7"/>
      <c r="M274" s="7"/>
      <c r="N274" s="7"/>
      <c r="O274" s="7">
        <v>200000000</v>
      </c>
    </row>
    <row r="275" spans="1:15" x14ac:dyDescent="0.3">
      <c r="A275" s="69">
        <v>1</v>
      </c>
      <c r="B275" s="69">
        <v>4</v>
      </c>
      <c r="C275" t="s">
        <v>6933</v>
      </c>
      <c r="D275" s="7"/>
      <c r="E275" s="7"/>
      <c r="F275" s="7"/>
      <c r="G275" s="7"/>
      <c r="H275" s="7"/>
      <c r="I275" s="7"/>
      <c r="J275" s="7"/>
      <c r="K275" s="7"/>
      <c r="L275" s="7"/>
      <c r="M275" s="7"/>
      <c r="N275" s="7"/>
      <c r="O275" s="7">
        <v>200000000</v>
      </c>
    </row>
    <row r="276" spans="1:15" hidden="1" x14ac:dyDescent="0.3">
      <c r="A276" s="69">
        <v>1</v>
      </c>
      <c r="B276" s="69">
        <v>7</v>
      </c>
      <c r="C276" t="s">
        <v>7093</v>
      </c>
      <c r="D276" s="7"/>
      <c r="E276" s="7"/>
      <c r="F276" s="7"/>
      <c r="G276" s="7"/>
      <c r="H276" s="7"/>
      <c r="I276" s="7"/>
      <c r="J276" s="7"/>
      <c r="K276" s="7"/>
      <c r="L276" s="7"/>
      <c r="M276" s="7"/>
      <c r="N276" s="7"/>
      <c r="O276" s="7">
        <v>200000000</v>
      </c>
    </row>
    <row r="277" spans="1:15" hidden="1" x14ac:dyDescent="0.3">
      <c r="A277" s="69">
        <v>2</v>
      </c>
      <c r="B277" s="69">
        <v>22</v>
      </c>
      <c r="C277" t="s">
        <v>929</v>
      </c>
      <c r="D277" s="7">
        <v>200000000</v>
      </c>
      <c r="E277" s="7">
        <v>200000000</v>
      </c>
      <c r="F277" s="7">
        <v>200000000</v>
      </c>
      <c r="G277" s="7">
        <v>200000000</v>
      </c>
      <c r="H277" s="7">
        <v>200000000</v>
      </c>
      <c r="I277" s="7">
        <v>200000000</v>
      </c>
      <c r="J277" s="7">
        <v>200000000</v>
      </c>
      <c r="K277" s="7">
        <v>199999999.58000001</v>
      </c>
      <c r="L277" s="7">
        <v>200000000</v>
      </c>
      <c r="M277" s="7">
        <v>200000000</v>
      </c>
      <c r="N277" s="7">
        <v>200000000</v>
      </c>
      <c r="O277" s="7">
        <v>200000000</v>
      </c>
    </row>
    <row r="278" spans="1:15" hidden="1" x14ac:dyDescent="0.3">
      <c r="A278" s="69">
        <v>2</v>
      </c>
      <c r="B278" s="69">
        <v>23</v>
      </c>
      <c r="C278" t="s">
        <v>4831</v>
      </c>
      <c r="D278" s="7"/>
      <c r="E278" s="7"/>
      <c r="F278" s="7"/>
      <c r="G278" s="7"/>
      <c r="H278" s="7"/>
      <c r="I278" s="7"/>
      <c r="J278" s="7"/>
      <c r="K278" s="7"/>
      <c r="L278" s="7"/>
      <c r="M278" s="7">
        <v>100000000</v>
      </c>
      <c r="N278" s="7"/>
      <c r="O278" s="7">
        <v>200000000</v>
      </c>
    </row>
    <row r="279" spans="1:15" hidden="1" x14ac:dyDescent="0.3">
      <c r="A279" s="69">
        <v>2</v>
      </c>
      <c r="B279" s="69">
        <v>26</v>
      </c>
      <c r="C279" t="s">
        <v>7200</v>
      </c>
      <c r="D279" s="7"/>
      <c r="E279" s="7"/>
      <c r="F279" s="7"/>
      <c r="G279" s="7"/>
      <c r="H279" s="7"/>
      <c r="I279" s="7"/>
      <c r="J279" s="7"/>
      <c r="K279" s="7"/>
      <c r="L279" s="7"/>
      <c r="M279" s="7"/>
      <c r="N279" s="7"/>
      <c r="O279" s="7">
        <v>200000000</v>
      </c>
    </row>
    <row r="280" spans="1:15" hidden="1" x14ac:dyDescent="0.3">
      <c r="A280" s="69">
        <v>2</v>
      </c>
      <c r="B280" s="69">
        <v>31</v>
      </c>
      <c r="C280" t="s">
        <v>7210</v>
      </c>
      <c r="D280" s="7"/>
      <c r="E280" s="7"/>
      <c r="F280" s="7"/>
      <c r="G280" s="7"/>
      <c r="H280" s="7"/>
      <c r="I280" s="7"/>
      <c r="J280" s="7"/>
      <c r="K280" s="7"/>
      <c r="L280" s="7"/>
      <c r="M280" s="7"/>
      <c r="N280" s="7"/>
      <c r="O280" s="7">
        <v>200000000</v>
      </c>
    </row>
    <row r="281" spans="1:15" hidden="1" x14ac:dyDescent="0.3">
      <c r="A281" s="69">
        <v>2</v>
      </c>
      <c r="B281" s="69">
        <v>22</v>
      </c>
      <c r="C281" t="s">
        <v>3609</v>
      </c>
      <c r="D281" s="7"/>
      <c r="E281" s="7"/>
      <c r="F281" s="7"/>
      <c r="G281" s="7"/>
      <c r="H281" s="7"/>
      <c r="I281" s="7"/>
      <c r="J281" s="7"/>
      <c r="K281" s="7"/>
      <c r="L281" s="7"/>
      <c r="M281" s="7"/>
      <c r="N281" s="7">
        <v>200000000</v>
      </c>
      <c r="O281" s="7">
        <v>199999999.93000001</v>
      </c>
    </row>
    <row r="282" spans="1:15" hidden="1" x14ac:dyDescent="0.3">
      <c r="A282" s="69">
        <v>1</v>
      </c>
      <c r="B282" s="69">
        <v>1</v>
      </c>
      <c r="C282" t="s">
        <v>1621</v>
      </c>
      <c r="D282" s="7"/>
      <c r="E282" s="7"/>
      <c r="F282" s="7"/>
      <c r="G282" s="7"/>
      <c r="H282" s="7"/>
      <c r="I282" s="7"/>
      <c r="J282" s="7"/>
      <c r="K282" s="7"/>
      <c r="L282" s="7">
        <v>194152983.29000002</v>
      </c>
      <c r="M282" s="7">
        <v>134496061.10999998</v>
      </c>
      <c r="N282" s="7">
        <v>285287426.99000001</v>
      </c>
      <c r="O282" s="7">
        <v>198997794.31999999</v>
      </c>
    </row>
    <row r="283" spans="1:15" hidden="1" x14ac:dyDescent="0.3">
      <c r="A283" s="69">
        <v>1</v>
      </c>
      <c r="B283" s="69">
        <v>1</v>
      </c>
      <c r="C283" t="s">
        <v>2466</v>
      </c>
      <c r="D283" s="7"/>
      <c r="E283" s="7"/>
      <c r="F283" s="7"/>
      <c r="G283" s="7"/>
      <c r="H283" s="7"/>
      <c r="I283" s="7"/>
      <c r="J283" s="7">
        <v>0</v>
      </c>
      <c r="K283" s="7">
        <v>49434034</v>
      </c>
      <c r="L283" s="7">
        <v>122848867</v>
      </c>
      <c r="M283" s="7">
        <v>295760349</v>
      </c>
      <c r="N283" s="7">
        <v>154378705</v>
      </c>
      <c r="O283" s="7">
        <v>198262948</v>
      </c>
    </row>
    <row r="284" spans="1:15" x14ac:dyDescent="0.3">
      <c r="A284" s="69">
        <v>1</v>
      </c>
      <c r="B284" s="69">
        <v>4</v>
      </c>
      <c r="C284" t="s">
        <v>160</v>
      </c>
      <c r="D284" s="7"/>
      <c r="E284" s="7"/>
      <c r="F284" s="7">
        <v>3100000</v>
      </c>
      <c r="G284" s="7">
        <v>9100000</v>
      </c>
      <c r="H284" s="7">
        <v>123100000</v>
      </c>
      <c r="I284" s="7">
        <v>188100000</v>
      </c>
      <c r="J284" s="7">
        <v>213100000</v>
      </c>
      <c r="K284" s="7">
        <v>263100000</v>
      </c>
      <c r="L284" s="7">
        <v>159000000</v>
      </c>
      <c r="M284" s="7">
        <v>208549000</v>
      </c>
      <c r="N284" s="7">
        <v>225250000</v>
      </c>
      <c r="O284" s="7">
        <v>195061200</v>
      </c>
    </row>
    <row r="285" spans="1:15" x14ac:dyDescent="0.3">
      <c r="A285" s="69">
        <v>1</v>
      </c>
      <c r="B285" s="69">
        <v>4</v>
      </c>
      <c r="C285" t="s">
        <v>6927</v>
      </c>
      <c r="D285" s="7"/>
      <c r="E285" s="7"/>
      <c r="F285" s="7"/>
      <c r="G285" s="7"/>
      <c r="H285" s="7"/>
      <c r="I285" s="7"/>
      <c r="J285" s="7"/>
      <c r="K285" s="7"/>
      <c r="L285" s="7"/>
      <c r="M285" s="7"/>
      <c r="N285" s="7"/>
      <c r="O285" s="7">
        <v>192252000</v>
      </c>
    </row>
    <row r="286" spans="1:15" x14ac:dyDescent="0.3">
      <c r="A286" s="69">
        <v>1</v>
      </c>
      <c r="B286" s="69">
        <v>4</v>
      </c>
      <c r="C286" t="s">
        <v>164</v>
      </c>
      <c r="D286" s="7">
        <v>206576700</v>
      </c>
      <c r="E286" s="7">
        <v>193388080</v>
      </c>
      <c r="F286" s="7">
        <v>182404990.28999999</v>
      </c>
      <c r="G286" s="7">
        <v>183974694</v>
      </c>
      <c r="H286" s="7">
        <v>181990592</v>
      </c>
      <c r="I286" s="7">
        <v>182272058</v>
      </c>
      <c r="J286" s="7">
        <v>186272058</v>
      </c>
      <c r="K286" s="7">
        <v>182522058</v>
      </c>
      <c r="L286" s="7">
        <v>205024000</v>
      </c>
      <c r="M286" s="7">
        <v>177769261</v>
      </c>
      <c r="N286" s="7">
        <v>183062800.65000001</v>
      </c>
      <c r="O286" s="7">
        <v>192250000</v>
      </c>
    </row>
    <row r="287" spans="1:15" hidden="1" x14ac:dyDescent="0.3">
      <c r="A287" s="69">
        <v>2</v>
      </c>
      <c r="B287" s="69">
        <v>22</v>
      </c>
      <c r="C287" t="s">
        <v>799</v>
      </c>
      <c r="D287" s="7"/>
      <c r="E287" s="7"/>
      <c r="F287" s="7"/>
      <c r="G287" s="7"/>
      <c r="H287" s="7"/>
      <c r="I287" s="7"/>
      <c r="J287" s="7"/>
      <c r="K287" s="7"/>
      <c r="L287" s="7">
        <v>190000000</v>
      </c>
      <c r="M287" s="7">
        <v>189999981.97999999</v>
      </c>
      <c r="N287" s="7">
        <v>190000000</v>
      </c>
      <c r="O287" s="7">
        <v>190000000</v>
      </c>
    </row>
    <row r="288" spans="1:15" hidden="1" x14ac:dyDescent="0.3">
      <c r="A288" s="69">
        <v>2</v>
      </c>
      <c r="B288" s="69">
        <v>21</v>
      </c>
      <c r="C288" t="s">
        <v>2069</v>
      </c>
      <c r="D288" s="7"/>
      <c r="E288" s="7"/>
      <c r="F288" s="7"/>
      <c r="G288" s="7"/>
      <c r="H288" s="7"/>
      <c r="I288" s="7"/>
      <c r="J288" s="7">
        <v>5608571</v>
      </c>
      <c r="K288" s="7">
        <v>10285803</v>
      </c>
      <c r="L288" s="7">
        <v>59857527</v>
      </c>
      <c r="M288" s="7">
        <v>93126982</v>
      </c>
      <c r="N288" s="7">
        <v>165863122</v>
      </c>
      <c r="O288" s="7">
        <v>186156639</v>
      </c>
    </row>
    <row r="289" spans="1:15" hidden="1" x14ac:dyDescent="0.3">
      <c r="A289" s="69">
        <v>1</v>
      </c>
      <c r="B289" s="69">
        <v>5</v>
      </c>
      <c r="C289" t="s">
        <v>1556</v>
      </c>
      <c r="D289" s="7"/>
      <c r="E289" s="7"/>
      <c r="F289" s="7"/>
      <c r="G289" s="7"/>
      <c r="H289" s="7"/>
      <c r="I289" s="7"/>
      <c r="J289" s="7"/>
      <c r="K289" s="7"/>
      <c r="L289" s="7"/>
      <c r="M289" s="7"/>
      <c r="N289" s="7"/>
      <c r="O289" s="7">
        <v>186025656</v>
      </c>
    </row>
    <row r="290" spans="1:15" hidden="1" x14ac:dyDescent="0.3">
      <c r="A290" s="69">
        <v>1</v>
      </c>
      <c r="B290" s="69">
        <v>7</v>
      </c>
      <c r="C290" t="s">
        <v>3278</v>
      </c>
      <c r="D290" s="7">
        <v>195940573</v>
      </c>
      <c r="E290" s="7">
        <v>210021212</v>
      </c>
      <c r="F290" s="7">
        <v>190944375</v>
      </c>
      <c r="G290" s="7">
        <v>200537111</v>
      </c>
      <c r="H290" s="7">
        <v>155205742</v>
      </c>
      <c r="I290" s="7">
        <v>155204901.36000001</v>
      </c>
      <c r="J290" s="7">
        <v>139205742</v>
      </c>
      <c r="K290" s="7">
        <v>165205742</v>
      </c>
      <c r="L290" s="7">
        <v>165203543.76000002</v>
      </c>
      <c r="M290" s="7">
        <v>165164274.69000003</v>
      </c>
      <c r="N290" s="7">
        <v>185414813.26999998</v>
      </c>
      <c r="O290" s="7">
        <v>185605740.87</v>
      </c>
    </row>
    <row r="291" spans="1:15" hidden="1" x14ac:dyDescent="0.3">
      <c r="A291" s="69">
        <v>1</v>
      </c>
      <c r="B291" s="69">
        <v>2</v>
      </c>
      <c r="C291" t="s">
        <v>1735</v>
      </c>
      <c r="D291" s="7">
        <v>199411727.06999999</v>
      </c>
      <c r="E291" s="7">
        <v>204231193.28999999</v>
      </c>
      <c r="F291" s="7">
        <v>158028105.18000001</v>
      </c>
      <c r="G291" s="7">
        <v>172901007.41</v>
      </c>
      <c r="H291" s="7">
        <v>169715212.53</v>
      </c>
      <c r="I291" s="7">
        <v>128109509.30000001</v>
      </c>
      <c r="J291" s="7">
        <v>158461474.28999996</v>
      </c>
      <c r="K291" s="7">
        <v>154599153.59999999</v>
      </c>
      <c r="L291" s="7">
        <v>168393125.14999998</v>
      </c>
      <c r="M291" s="7">
        <v>153718846.61000001</v>
      </c>
      <c r="N291" s="7">
        <v>171111700.62000003</v>
      </c>
      <c r="O291" s="7">
        <v>185219121.01000002</v>
      </c>
    </row>
    <row r="292" spans="1:15" hidden="1" x14ac:dyDescent="0.3">
      <c r="A292" s="69">
        <v>1</v>
      </c>
      <c r="B292" s="69">
        <v>6</v>
      </c>
      <c r="C292" t="s">
        <v>1656</v>
      </c>
      <c r="D292" s="7"/>
      <c r="E292" s="7"/>
      <c r="F292" s="7">
        <v>197804730.72999999</v>
      </c>
      <c r="G292" s="7">
        <v>189994297</v>
      </c>
      <c r="H292" s="7">
        <v>162694712.53</v>
      </c>
      <c r="I292" s="7">
        <v>175048593.81</v>
      </c>
      <c r="J292" s="7">
        <v>204978125.68000001</v>
      </c>
      <c r="K292" s="7">
        <v>165876367.68000001</v>
      </c>
      <c r="L292" s="7">
        <v>148281704.46000001</v>
      </c>
      <c r="M292" s="7">
        <v>168570503.71000001</v>
      </c>
      <c r="N292" s="7">
        <v>149368085.56</v>
      </c>
      <c r="O292" s="7">
        <v>182793178.01999998</v>
      </c>
    </row>
    <row r="293" spans="1:15" hidden="1" x14ac:dyDescent="0.3">
      <c r="A293" s="69">
        <v>1</v>
      </c>
      <c r="B293" s="69">
        <v>9</v>
      </c>
      <c r="C293" t="s">
        <v>3315</v>
      </c>
      <c r="D293" s="7">
        <v>251850157.49000001</v>
      </c>
      <c r="E293" s="7">
        <v>246070918.58000001</v>
      </c>
      <c r="F293" s="7">
        <v>240453314.22</v>
      </c>
      <c r="G293" s="7">
        <v>234575680.5</v>
      </c>
      <c r="H293" s="7">
        <v>228400257.53999999</v>
      </c>
      <c r="I293" s="7">
        <v>230411350.27000001</v>
      </c>
      <c r="J293" s="7">
        <v>223327230</v>
      </c>
      <c r="K293" s="7">
        <v>215862235.78</v>
      </c>
      <c r="L293" s="7">
        <v>207996546.03</v>
      </c>
      <c r="M293" s="7">
        <v>199706669.15000001</v>
      </c>
      <c r="N293" s="7">
        <v>191047681.03999999</v>
      </c>
      <c r="O293" s="7">
        <v>182192579.00999999</v>
      </c>
    </row>
    <row r="294" spans="1:15" hidden="1" x14ac:dyDescent="0.3">
      <c r="A294" s="69">
        <v>2</v>
      </c>
      <c r="B294" s="69">
        <v>23</v>
      </c>
      <c r="C294" t="s">
        <v>3730</v>
      </c>
      <c r="D294" s="7"/>
      <c r="E294" s="7"/>
      <c r="F294" s="7"/>
      <c r="G294" s="7"/>
      <c r="H294" s="7"/>
      <c r="I294" s="7"/>
      <c r="J294" s="7"/>
      <c r="K294" s="7">
        <v>108000000</v>
      </c>
      <c r="L294" s="7">
        <v>142000000</v>
      </c>
      <c r="M294" s="7">
        <v>20000000</v>
      </c>
      <c r="N294" s="7">
        <v>190000000</v>
      </c>
      <c r="O294" s="7">
        <v>179363710</v>
      </c>
    </row>
    <row r="295" spans="1:15" hidden="1" x14ac:dyDescent="0.3">
      <c r="A295" s="69">
        <v>3</v>
      </c>
      <c r="B295" s="69">
        <v>61</v>
      </c>
      <c r="C295" t="s">
        <v>3849</v>
      </c>
      <c r="D295" s="7">
        <v>95011118.349999994</v>
      </c>
      <c r="E295" s="7">
        <v>100639065.14</v>
      </c>
      <c r="F295" s="7">
        <v>106601281.62</v>
      </c>
      <c r="G295" s="7">
        <v>112917670.15000001</v>
      </c>
      <c r="H295" s="7">
        <v>119609320.83</v>
      </c>
      <c r="I295" s="7">
        <v>126698582.59</v>
      </c>
      <c r="J295" s="7">
        <v>134209138.11</v>
      </c>
      <c r="K295" s="7">
        <v>142166083.61000001</v>
      </c>
      <c r="L295" s="7">
        <v>150596014</v>
      </c>
      <c r="M295" s="7">
        <v>159527111.53</v>
      </c>
      <c r="N295" s="7">
        <v>168989241.55000001</v>
      </c>
      <c r="O295" s="7">
        <v>179014053</v>
      </c>
    </row>
    <row r="296" spans="1:15" hidden="1" x14ac:dyDescent="0.3">
      <c r="A296" s="69">
        <v>1</v>
      </c>
      <c r="B296" s="69">
        <v>1</v>
      </c>
      <c r="C296" t="s">
        <v>2490</v>
      </c>
      <c r="D296" s="7"/>
      <c r="E296" s="7"/>
      <c r="F296" s="7"/>
      <c r="G296" s="7"/>
      <c r="H296" s="7"/>
      <c r="I296" s="7"/>
      <c r="J296" s="7"/>
      <c r="K296" s="7"/>
      <c r="L296" s="7"/>
      <c r="M296" s="7">
        <v>155633253.88</v>
      </c>
      <c r="N296" s="7">
        <v>160915595.40000001</v>
      </c>
      <c r="O296" s="7">
        <v>176650642.90000001</v>
      </c>
    </row>
    <row r="297" spans="1:15" hidden="1" x14ac:dyDescent="0.3">
      <c r="A297" s="69">
        <v>2</v>
      </c>
      <c r="B297" s="69">
        <v>23</v>
      </c>
      <c r="C297" t="s">
        <v>1803</v>
      </c>
      <c r="D297" s="7"/>
      <c r="E297" s="7"/>
      <c r="F297" s="7"/>
      <c r="G297" s="7"/>
      <c r="H297" s="7"/>
      <c r="I297" s="7"/>
      <c r="J297" s="7"/>
      <c r="K297" s="7"/>
      <c r="L297" s="7">
        <v>321558854.98000002</v>
      </c>
      <c r="M297" s="7">
        <v>309039337.14999998</v>
      </c>
      <c r="N297" s="7">
        <v>263898326.78</v>
      </c>
      <c r="O297" s="7">
        <v>174569195.79000002</v>
      </c>
    </row>
    <row r="298" spans="1:15" hidden="1" x14ac:dyDescent="0.3">
      <c r="A298" s="69">
        <v>2</v>
      </c>
      <c r="B298" s="69">
        <v>21</v>
      </c>
      <c r="C298" t="s">
        <v>2464</v>
      </c>
      <c r="D298" s="7">
        <v>92999997.530000001</v>
      </c>
      <c r="E298" s="7">
        <v>38978758.770000003</v>
      </c>
      <c r="F298" s="7">
        <v>40395520</v>
      </c>
      <c r="G298" s="7">
        <v>40063214</v>
      </c>
      <c r="H298" s="7">
        <v>85682657.120000005</v>
      </c>
      <c r="I298" s="7">
        <v>73853093.590000004</v>
      </c>
      <c r="J298" s="7">
        <v>35420685.130000003</v>
      </c>
      <c r="K298" s="7">
        <v>69575729.219999999</v>
      </c>
      <c r="L298" s="7">
        <v>62250267.649999999</v>
      </c>
      <c r="M298" s="7">
        <v>93009313.359999999</v>
      </c>
      <c r="N298" s="7">
        <v>109822063.26000001</v>
      </c>
      <c r="O298" s="7">
        <v>173552630.84</v>
      </c>
    </row>
    <row r="299" spans="1:15" hidden="1" x14ac:dyDescent="0.3">
      <c r="A299" s="69">
        <v>3</v>
      </c>
      <c r="B299" s="69">
        <v>61</v>
      </c>
      <c r="C299" t="s">
        <v>3855</v>
      </c>
      <c r="D299" s="7"/>
      <c r="E299" s="7">
        <v>108255348.39</v>
      </c>
      <c r="F299" s="7">
        <v>112603096.88</v>
      </c>
      <c r="G299" s="7">
        <v>118469570.42</v>
      </c>
      <c r="H299" s="7">
        <v>123961213.25</v>
      </c>
      <c r="I299" s="7">
        <v>134400639.65000001</v>
      </c>
      <c r="J299" s="7">
        <v>141482447.56999999</v>
      </c>
      <c r="K299" s="7">
        <v>148945308.36000001</v>
      </c>
      <c r="L299" s="7">
        <v>156810998.11000001</v>
      </c>
      <c r="M299" s="7">
        <v>165100350.84999999</v>
      </c>
      <c r="N299" s="7">
        <v>164590194.46000001</v>
      </c>
      <c r="O299" s="7">
        <v>171085143.65000001</v>
      </c>
    </row>
    <row r="300" spans="1:15" hidden="1" x14ac:dyDescent="0.3">
      <c r="A300" s="69">
        <v>2</v>
      </c>
      <c r="B300" s="69">
        <v>22</v>
      </c>
      <c r="C300" t="s">
        <v>703</v>
      </c>
      <c r="D300" s="7"/>
      <c r="E300" s="7"/>
      <c r="F300" s="7"/>
      <c r="G300" s="7"/>
      <c r="H300" s="7"/>
      <c r="I300" s="7"/>
      <c r="J300" s="7"/>
      <c r="K300" s="7">
        <v>34703345</v>
      </c>
      <c r="L300" s="7">
        <v>165977048</v>
      </c>
      <c r="M300" s="7">
        <v>166545492</v>
      </c>
      <c r="N300" s="7">
        <v>234777626</v>
      </c>
      <c r="O300" s="7">
        <v>171052837</v>
      </c>
    </row>
    <row r="301" spans="1:15" x14ac:dyDescent="0.3">
      <c r="A301" s="69">
        <v>1</v>
      </c>
      <c r="B301" s="69">
        <v>4</v>
      </c>
      <c r="C301" t="s">
        <v>6965</v>
      </c>
      <c r="D301" s="7"/>
      <c r="E301" s="7"/>
      <c r="F301" s="7"/>
      <c r="G301" s="7"/>
      <c r="H301" s="7"/>
      <c r="I301" s="7"/>
      <c r="J301" s="7"/>
      <c r="K301" s="7"/>
      <c r="L301" s="7"/>
      <c r="M301" s="7"/>
      <c r="N301" s="7"/>
      <c r="O301" s="7">
        <v>170672742.30000001</v>
      </c>
    </row>
    <row r="302" spans="1:15" hidden="1" x14ac:dyDescent="0.3">
      <c r="A302" s="69">
        <v>2</v>
      </c>
      <c r="B302" s="69">
        <v>21</v>
      </c>
      <c r="C302" t="s">
        <v>1597</v>
      </c>
      <c r="D302" s="7"/>
      <c r="E302" s="7"/>
      <c r="F302" s="7"/>
      <c r="G302" s="7">
        <v>63964127</v>
      </c>
      <c r="H302" s="7">
        <v>98303466</v>
      </c>
      <c r="I302" s="7">
        <v>133318922</v>
      </c>
      <c r="J302" s="7">
        <v>30889401</v>
      </c>
      <c r="K302" s="7">
        <v>76569214</v>
      </c>
      <c r="L302" s="7">
        <v>320757227</v>
      </c>
      <c r="M302" s="7">
        <v>192445167</v>
      </c>
      <c r="N302" s="7">
        <v>53735889.509999998</v>
      </c>
      <c r="O302" s="7">
        <v>170376570</v>
      </c>
    </row>
    <row r="303" spans="1:15" hidden="1" x14ac:dyDescent="0.3">
      <c r="A303" s="69">
        <v>2</v>
      </c>
      <c r="B303" s="69">
        <v>21</v>
      </c>
      <c r="C303" t="s">
        <v>2430</v>
      </c>
      <c r="D303" s="7"/>
      <c r="E303" s="7"/>
      <c r="F303" s="7"/>
      <c r="G303" s="7"/>
      <c r="H303" s="7"/>
      <c r="I303" s="7">
        <v>100000000</v>
      </c>
      <c r="J303" s="7">
        <v>100000000</v>
      </c>
      <c r="K303" s="7">
        <v>100000000</v>
      </c>
      <c r="L303" s="7">
        <v>202000000</v>
      </c>
      <c r="M303" s="7">
        <v>136987201</v>
      </c>
      <c r="N303" s="7">
        <v>63598809</v>
      </c>
      <c r="O303" s="7">
        <v>170372304.12</v>
      </c>
    </row>
    <row r="304" spans="1:15" x14ac:dyDescent="0.3">
      <c r="A304" s="69">
        <v>1</v>
      </c>
      <c r="B304" s="69">
        <v>4</v>
      </c>
      <c r="C304" t="s">
        <v>6937</v>
      </c>
      <c r="D304" s="7"/>
      <c r="E304" s="7"/>
      <c r="F304" s="7"/>
      <c r="G304" s="7"/>
      <c r="H304" s="7"/>
      <c r="I304" s="7"/>
      <c r="J304" s="7"/>
      <c r="K304" s="7"/>
      <c r="L304" s="7"/>
      <c r="M304" s="7"/>
      <c r="N304" s="7"/>
      <c r="O304" s="7">
        <v>170000000</v>
      </c>
    </row>
    <row r="305" spans="1:15" hidden="1" x14ac:dyDescent="0.3">
      <c r="A305" s="69">
        <v>2</v>
      </c>
      <c r="B305" s="69">
        <v>22</v>
      </c>
      <c r="C305" t="s">
        <v>701</v>
      </c>
      <c r="D305" s="7"/>
      <c r="E305" s="7"/>
      <c r="F305" s="7"/>
      <c r="G305" s="7"/>
      <c r="H305" s="7"/>
      <c r="I305" s="7"/>
      <c r="J305" s="7"/>
      <c r="K305" s="7">
        <v>173073320</v>
      </c>
      <c r="L305" s="7">
        <v>181675600</v>
      </c>
      <c r="M305" s="7">
        <v>52407280</v>
      </c>
      <c r="N305" s="7">
        <v>1325112.1299999999</v>
      </c>
      <c r="O305" s="7">
        <v>169629400</v>
      </c>
    </row>
    <row r="306" spans="1:15" hidden="1" x14ac:dyDescent="0.3">
      <c r="A306" s="69">
        <v>1</v>
      </c>
      <c r="B306" s="69">
        <v>5</v>
      </c>
      <c r="C306" t="s">
        <v>3084</v>
      </c>
      <c r="D306" s="7">
        <v>15000000</v>
      </c>
      <c r="E306" s="7">
        <v>8887109</v>
      </c>
      <c r="F306" s="7">
        <v>9333755</v>
      </c>
      <c r="G306" s="7">
        <v>439266932</v>
      </c>
      <c r="H306" s="7">
        <v>326737454</v>
      </c>
      <c r="I306" s="7">
        <v>680663525</v>
      </c>
      <c r="J306" s="7">
        <v>257500558</v>
      </c>
      <c r="K306" s="7">
        <v>201969619</v>
      </c>
      <c r="L306" s="7">
        <v>168123483.09999999</v>
      </c>
      <c r="M306" s="7">
        <v>167597988.56999999</v>
      </c>
      <c r="N306" s="7">
        <v>168123979.5</v>
      </c>
      <c r="O306" s="7">
        <v>168124010</v>
      </c>
    </row>
    <row r="307" spans="1:15" hidden="1" x14ac:dyDescent="0.3">
      <c r="A307" s="69">
        <v>2</v>
      </c>
      <c r="B307" s="69">
        <v>22</v>
      </c>
      <c r="C307" t="s">
        <v>820</v>
      </c>
      <c r="D307" s="7"/>
      <c r="E307" s="7"/>
      <c r="F307" s="7"/>
      <c r="G307" s="7"/>
      <c r="H307" s="7">
        <v>5000000</v>
      </c>
      <c r="I307" s="7">
        <v>6000000</v>
      </c>
      <c r="J307" s="7"/>
      <c r="K307" s="7"/>
      <c r="L307" s="7">
        <v>20000000</v>
      </c>
      <c r="M307" s="7">
        <v>80000000</v>
      </c>
      <c r="N307" s="7">
        <v>140000000</v>
      </c>
      <c r="O307" s="7">
        <v>168054000</v>
      </c>
    </row>
    <row r="308" spans="1:15" x14ac:dyDescent="0.3">
      <c r="A308" s="69">
        <v>1</v>
      </c>
      <c r="B308" s="69">
        <v>4</v>
      </c>
      <c r="C308" t="s">
        <v>2989</v>
      </c>
      <c r="D308" s="7"/>
      <c r="E308" s="7"/>
      <c r="F308" s="7"/>
      <c r="G308" s="7"/>
      <c r="H308" s="7"/>
      <c r="I308" s="7"/>
      <c r="J308" s="7"/>
      <c r="K308" s="7"/>
      <c r="L308" s="7"/>
      <c r="M308" s="7"/>
      <c r="N308" s="7">
        <v>1083000000</v>
      </c>
      <c r="O308" s="7">
        <v>165072789.99000001</v>
      </c>
    </row>
    <row r="309" spans="1:15" hidden="1" x14ac:dyDescent="0.3">
      <c r="A309" s="69">
        <v>2</v>
      </c>
      <c r="B309" s="69">
        <v>21</v>
      </c>
      <c r="C309" t="s">
        <v>3506</v>
      </c>
      <c r="D309" s="7"/>
      <c r="E309" s="7"/>
      <c r="F309" s="7"/>
      <c r="G309" s="7"/>
      <c r="H309" s="7"/>
      <c r="I309" s="7"/>
      <c r="J309" s="7">
        <v>11478217</v>
      </c>
      <c r="K309" s="7">
        <v>46738239.359999999</v>
      </c>
      <c r="L309" s="7">
        <v>94144545.420000002</v>
      </c>
      <c r="M309" s="7">
        <v>135046991</v>
      </c>
      <c r="N309" s="7">
        <v>181501828</v>
      </c>
      <c r="O309" s="7">
        <v>163744275</v>
      </c>
    </row>
    <row r="310" spans="1:15" hidden="1" x14ac:dyDescent="0.3">
      <c r="A310" s="69">
        <v>2</v>
      </c>
      <c r="B310" s="69">
        <v>22</v>
      </c>
      <c r="C310" t="s">
        <v>3603</v>
      </c>
      <c r="D310" s="7"/>
      <c r="E310" s="7"/>
      <c r="F310" s="7"/>
      <c r="G310" s="7"/>
      <c r="H310" s="7"/>
      <c r="I310" s="7"/>
      <c r="J310" s="7"/>
      <c r="K310" s="7"/>
      <c r="L310" s="7"/>
      <c r="M310" s="7"/>
      <c r="N310" s="7">
        <v>168000000</v>
      </c>
      <c r="O310" s="7">
        <v>163000000</v>
      </c>
    </row>
    <row r="311" spans="1:15" hidden="1" x14ac:dyDescent="0.3">
      <c r="A311" s="69">
        <v>1</v>
      </c>
      <c r="B311" s="69">
        <v>1</v>
      </c>
      <c r="C311" t="s">
        <v>1610</v>
      </c>
      <c r="D311" s="7">
        <v>99402808.260000005</v>
      </c>
      <c r="E311" s="7">
        <v>99057163</v>
      </c>
      <c r="F311" s="7">
        <v>56314695</v>
      </c>
      <c r="G311" s="7">
        <v>112416432</v>
      </c>
      <c r="H311" s="7">
        <v>99056513</v>
      </c>
      <c r="I311" s="7">
        <v>98354084</v>
      </c>
      <c r="J311" s="7">
        <v>95690779</v>
      </c>
      <c r="K311" s="7">
        <v>121304190</v>
      </c>
      <c r="L311" s="7">
        <v>132667476</v>
      </c>
      <c r="M311" s="7">
        <v>160695358</v>
      </c>
      <c r="N311" s="7">
        <v>150012426</v>
      </c>
      <c r="O311" s="7">
        <v>161134938</v>
      </c>
    </row>
    <row r="312" spans="1:15" hidden="1" x14ac:dyDescent="0.3">
      <c r="A312" s="69">
        <v>1</v>
      </c>
      <c r="B312" s="69">
        <v>2</v>
      </c>
      <c r="C312" t="s">
        <v>1559</v>
      </c>
      <c r="D312" s="7">
        <v>7815305</v>
      </c>
      <c r="E312" s="7">
        <v>96701585</v>
      </c>
      <c r="F312" s="7">
        <v>174292893.99000001</v>
      </c>
      <c r="G312" s="7">
        <v>82481254.5</v>
      </c>
      <c r="H312" s="7">
        <v>61388750.5</v>
      </c>
      <c r="I312" s="7">
        <v>81476401</v>
      </c>
      <c r="J312" s="7">
        <v>68851715</v>
      </c>
      <c r="K312" s="7">
        <v>48555334</v>
      </c>
      <c r="L312" s="7">
        <v>82860464.319999993</v>
      </c>
      <c r="M312" s="7">
        <v>218246017.03999999</v>
      </c>
      <c r="N312" s="7">
        <v>297029936.63</v>
      </c>
      <c r="O312" s="7">
        <v>159948842.62</v>
      </c>
    </row>
    <row r="313" spans="1:15" x14ac:dyDescent="0.3">
      <c r="A313" s="69">
        <v>1</v>
      </c>
      <c r="B313" s="69">
        <v>4</v>
      </c>
      <c r="C313" t="s">
        <v>522</v>
      </c>
      <c r="D313" s="7"/>
      <c r="E313" s="7"/>
      <c r="F313" s="7"/>
      <c r="G313" s="7"/>
      <c r="H313" s="7"/>
      <c r="I313" s="7"/>
      <c r="J313" s="7"/>
      <c r="K313" s="7"/>
      <c r="L313" s="7">
        <v>91863885.769999996</v>
      </c>
      <c r="M313" s="7">
        <v>99065383.320000008</v>
      </c>
      <c r="N313" s="7">
        <v>94421002.099999994</v>
      </c>
      <c r="O313" s="7">
        <v>158178709.71000001</v>
      </c>
    </row>
    <row r="314" spans="1:15" hidden="1" x14ac:dyDescent="0.3">
      <c r="A314" s="69">
        <v>2</v>
      </c>
      <c r="B314" s="69">
        <v>23</v>
      </c>
      <c r="C314" t="s">
        <v>7167</v>
      </c>
      <c r="D314" s="7"/>
      <c r="E314" s="7"/>
      <c r="F314" s="7"/>
      <c r="G314" s="7"/>
      <c r="H314" s="7"/>
      <c r="I314" s="7"/>
      <c r="J314" s="7"/>
      <c r="K314" s="7"/>
      <c r="L314" s="7"/>
      <c r="M314" s="7"/>
      <c r="N314" s="7"/>
      <c r="O314" s="7">
        <v>156347495</v>
      </c>
    </row>
    <row r="315" spans="1:15" hidden="1" x14ac:dyDescent="0.3">
      <c r="A315" s="69">
        <v>1</v>
      </c>
      <c r="B315" s="69">
        <v>6</v>
      </c>
      <c r="C315" t="s">
        <v>1896</v>
      </c>
      <c r="D315" s="7"/>
      <c r="E315" s="7"/>
      <c r="F315" s="7"/>
      <c r="G315" s="7"/>
      <c r="H315" s="7"/>
      <c r="I315" s="7"/>
      <c r="J315" s="7"/>
      <c r="K315" s="7"/>
      <c r="L315" s="7"/>
      <c r="M315" s="7">
        <v>28350000</v>
      </c>
      <c r="N315" s="7">
        <v>154700000</v>
      </c>
      <c r="O315" s="7">
        <v>154700000</v>
      </c>
    </row>
    <row r="316" spans="1:15" x14ac:dyDescent="0.3">
      <c r="A316" s="69">
        <v>1</v>
      </c>
      <c r="B316" s="69">
        <v>4</v>
      </c>
      <c r="C316" t="s">
        <v>172</v>
      </c>
      <c r="D316" s="7"/>
      <c r="E316" s="7"/>
      <c r="F316" s="7"/>
      <c r="G316" s="7"/>
      <c r="H316" s="7"/>
      <c r="I316" s="7"/>
      <c r="J316" s="7">
        <v>162504150</v>
      </c>
      <c r="K316" s="7">
        <v>147729180</v>
      </c>
      <c r="L316" s="7">
        <v>149177828</v>
      </c>
      <c r="M316" s="7">
        <v>148221803</v>
      </c>
      <c r="N316" s="7">
        <v>160167803</v>
      </c>
      <c r="O316" s="7">
        <v>154576803</v>
      </c>
    </row>
    <row r="317" spans="1:15" hidden="1" x14ac:dyDescent="0.3">
      <c r="A317" s="69">
        <v>2</v>
      </c>
      <c r="B317" s="69">
        <v>21</v>
      </c>
      <c r="C317" t="s">
        <v>1623</v>
      </c>
      <c r="D317" s="7">
        <v>48015226.870000005</v>
      </c>
      <c r="E317" s="7">
        <v>34701624.789999999</v>
      </c>
      <c r="F317" s="7">
        <v>40697933.789999999</v>
      </c>
      <c r="G317" s="7">
        <v>86289050.030000001</v>
      </c>
      <c r="H317" s="7">
        <v>116006747.72</v>
      </c>
      <c r="I317" s="7">
        <v>125567624.8</v>
      </c>
      <c r="J317" s="7">
        <v>112797406.17</v>
      </c>
      <c r="K317" s="7">
        <v>135153726.91</v>
      </c>
      <c r="L317" s="7">
        <v>171436205.86000001</v>
      </c>
      <c r="M317" s="7">
        <v>232380662.33000001</v>
      </c>
      <c r="N317" s="7">
        <v>265868679.14999995</v>
      </c>
      <c r="O317" s="7">
        <v>153558587.66999999</v>
      </c>
    </row>
    <row r="318" spans="1:15" hidden="1" x14ac:dyDescent="0.3">
      <c r="A318" s="69">
        <v>2</v>
      </c>
      <c r="B318" s="69">
        <v>22</v>
      </c>
      <c r="C318" t="s">
        <v>589</v>
      </c>
      <c r="D318" s="7">
        <v>166693106</v>
      </c>
      <c r="E318" s="7">
        <v>158714442</v>
      </c>
      <c r="F318" s="7">
        <v>152149000</v>
      </c>
      <c r="G318" s="7">
        <v>151878000</v>
      </c>
      <c r="H318" s="7">
        <v>144754828</v>
      </c>
      <c r="I318" s="7">
        <v>143825077</v>
      </c>
      <c r="J318" s="7">
        <v>244025062</v>
      </c>
      <c r="K318" s="7">
        <v>210788672</v>
      </c>
      <c r="L318" s="7">
        <v>159255853</v>
      </c>
      <c r="M318" s="7">
        <v>175455853</v>
      </c>
      <c r="N318" s="7">
        <v>140955853</v>
      </c>
      <c r="O318" s="7">
        <v>150955853</v>
      </c>
    </row>
    <row r="319" spans="1:15" x14ac:dyDescent="0.3">
      <c r="A319" s="69">
        <v>1</v>
      </c>
      <c r="B319" s="69">
        <v>4</v>
      </c>
      <c r="C319" t="s">
        <v>3010</v>
      </c>
      <c r="D319" s="7"/>
      <c r="E319" s="7"/>
      <c r="F319" s="7"/>
      <c r="G319" s="7"/>
      <c r="H319" s="7"/>
      <c r="I319" s="7"/>
      <c r="J319" s="7"/>
      <c r="K319" s="7"/>
      <c r="L319" s="7"/>
      <c r="M319" s="7"/>
      <c r="N319" s="7">
        <v>150000000</v>
      </c>
      <c r="O319" s="7">
        <v>150000000</v>
      </c>
    </row>
    <row r="320" spans="1:15" x14ac:dyDescent="0.3">
      <c r="A320" s="69">
        <v>1</v>
      </c>
      <c r="B320" s="69">
        <v>4</v>
      </c>
      <c r="C320" t="s">
        <v>1059</v>
      </c>
      <c r="D320" s="7"/>
      <c r="E320" s="7"/>
      <c r="F320" s="7"/>
      <c r="G320" s="7"/>
      <c r="H320" s="7"/>
      <c r="I320" s="7"/>
      <c r="J320" s="7"/>
      <c r="K320" s="7"/>
      <c r="L320" s="7"/>
      <c r="M320" s="7">
        <v>399999999.94999999</v>
      </c>
      <c r="N320" s="7">
        <v>350000000</v>
      </c>
      <c r="O320" s="7">
        <v>150000000</v>
      </c>
    </row>
    <row r="321" spans="1:15" x14ac:dyDescent="0.3">
      <c r="A321" s="69">
        <v>1</v>
      </c>
      <c r="B321" s="69">
        <v>4</v>
      </c>
      <c r="C321" t="s">
        <v>6988</v>
      </c>
      <c r="D321" s="7"/>
      <c r="E321" s="7"/>
      <c r="F321" s="7"/>
      <c r="G321" s="7"/>
      <c r="H321" s="7"/>
      <c r="I321" s="7"/>
      <c r="J321" s="7"/>
      <c r="K321" s="7"/>
      <c r="L321" s="7"/>
      <c r="M321" s="7"/>
      <c r="N321" s="7"/>
      <c r="O321" s="7">
        <v>150000000</v>
      </c>
    </row>
    <row r="322" spans="1:15" hidden="1" x14ac:dyDescent="0.3">
      <c r="A322" s="69">
        <v>1</v>
      </c>
      <c r="B322" s="69">
        <v>10</v>
      </c>
      <c r="C322" t="s">
        <v>3345</v>
      </c>
      <c r="D322" s="7"/>
      <c r="E322" s="7"/>
      <c r="F322" s="7"/>
      <c r="G322" s="7"/>
      <c r="H322" s="7"/>
      <c r="I322" s="7"/>
      <c r="J322" s="7"/>
      <c r="K322" s="7"/>
      <c r="L322" s="7">
        <v>150000000</v>
      </c>
      <c r="M322" s="7">
        <v>150000000</v>
      </c>
      <c r="N322" s="7">
        <v>150000000</v>
      </c>
      <c r="O322" s="7">
        <v>150000000</v>
      </c>
    </row>
    <row r="323" spans="1:15" hidden="1" x14ac:dyDescent="0.3">
      <c r="A323" s="69">
        <v>2</v>
      </c>
      <c r="B323" s="69">
        <v>22</v>
      </c>
      <c r="C323" t="s">
        <v>3606</v>
      </c>
      <c r="D323" s="7"/>
      <c r="E323" s="7"/>
      <c r="F323" s="7"/>
      <c r="G323" s="7"/>
      <c r="H323" s="7"/>
      <c r="I323" s="7"/>
      <c r="J323" s="7"/>
      <c r="K323" s="7"/>
      <c r="L323" s="7"/>
      <c r="M323" s="7"/>
      <c r="N323" s="7">
        <v>50000000</v>
      </c>
      <c r="O323" s="7">
        <v>150000000</v>
      </c>
    </row>
    <row r="324" spans="1:15" hidden="1" x14ac:dyDescent="0.3">
      <c r="A324" s="69">
        <v>2</v>
      </c>
      <c r="B324" s="69">
        <v>22</v>
      </c>
      <c r="C324" t="s">
        <v>619</v>
      </c>
      <c r="D324" s="7"/>
      <c r="E324" s="7"/>
      <c r="F324" s="7"/>
      <c r="G324" s="7">
        <v>29487705</v>
      </c>
      <c r="H324" s="7">
        <v>50000000</v>
      </c>
      <c r="I324" s="7">
        <v>147000000</v>
      </c>
      <c r="J324" s="7">
        <v>50000000</v>
      </c>
      <c r="K324" s="7">
        <v>150000000</v>
      </c>
      <c r="L324" s="7">
        <v>150000000</v>
      </c>
      <c r="M324" s="7">
        <v>150000000</v>
      </c>
      <c r="N324" s="7">
        <v>150000000</v>
      </c>
      <c r="O324" s="7">
        <v>150000000</v>
      </c>
    </row>
    <row r="325" spans="1:15" hidden="1" x14ac:dyDescent="0.3">
      <c r="A325" s="69">
        <v>2</v>
      </c>
      <c r="B325" s="69">
        <v>22</v>
      </c>
      <c r="C325" t="s">
        <v>1137</v>
      </c>
      <c r="D325" s="7"/>
      <c r="E325" s="7"/>
      <c r="F325" s="7"/>
      <c r="G325" s="7"/>
      <c r="H325" s="7"/>
      <c r="I325" s="7"/>
      <c r="J325" s="7"/>
      <c r="K325" s="7"/>
      <c r="L325" s="7"/>
      <c r="M325" s="7">
        <v>50000000</v>
      </c>
      <c r="N325" s="7">
        <v>84164901</v>
      </c>
      <c r="O325" s="7">
        <v>150000000</v>
      </c>
    </row>
    <row r="326" spans="1:15" hidden="1" x14ac:dyDescent="0.3">
      <c r="A326" s="69">
        <v>2</v>
      </c>
      <c r="B326" s="69">
        <v>23</v>
      </c>
      <c r="C326" t="s">
        <v>3646</v>
      </c>
      <c r="D326" s="7"/>
      <c r="E326" s="7">
        <v>162604715</v>
      </c>
      <c r="F326" s="7">
        <v>150000000</v>
      </c>
      <c r="G326" s="7">
        <v>200000000</v>
      </c>
      <c r="H326" s="7"/>
      <c r="I326" s="7">
        <v>300000000</v>
      </c>
      <c r="J326" s="7">
        <v>35000000</v>
      </c>
      <c r="K326" s="7">
        <v>410000000</v>
      </c>
      <c r="L326" s="7">
        <v>427000000</v>
      </c>
      <c r="M326" s="7">
        <v>180076923</v>
      </c>
      <c r="N326" s="7">
        <v>308076923</v>
      </c>
      <c r="O326" s="7">
        <v>148876923</v>
      </c>
    </row>
    <row r="327" spans="1:15" hidden="1" x14ac:dyDescent="0.3">
      <c r="A327" s="69">
        <v>1</v>
      </c>
      <c r="B327" s="69">
        <v>10</v>
      </c>
      <c r="C327" t="s">
        <v>3361</v>
      </c>
      <c r="D327" s="7">
        <v>111533597.73</v>
      </c>
      <c r="E327" s="7">
        <v>248343818.24000001</v>
      </c>
      <c r="F327" s="7">
        <v>197671869.11000001</v>
      </c>
      <c r="G327" s="7">
        <v>181552776.22</v>
      </c>
      <c r="H327" s="7">
        <v>121675555.55</v>
      </c>
      <c r="I327" s="7">
        <v>149624325.91</v>
      </c>
      <c r="J327" s="7">
        <v>133950884.19</v>
      </c>
      <c r="K327" s="7">
        <v>176257418.18000001</v>
      </c>
      <c r="L327" s="7">
        <v>189378744.87</v>
      </c>
      <c r="M327" s="7">
        <v>191828473.81999999</v>
      </c>
      <c r="N327" s="7">
        <v>94346758.549999997</v>
      </c>
      <c r="O327" s="7">
        <v>148448219.84999999</v>
      </c>
    </row>
    <row r="328" spans="1:15" hidden="1" x14ac:dyDescent="0.3">
      <c r="A328" s="69">
        <v>2</v>
      </c>
      <c r="B328" s="69">
        <v>21</v>
      </c>
      <c r="C328" t="s">
        <v>1956</v>
      </c>
      <c r="D328" s="7">
        <v>37484496</v>
      </c>
      <c r="E328" s="7">
        <v>30358340.399999999</v>
      </c>
      <c r="F328" s="7">
        <v>32318542.169999998</v>
      </c>
      <c r="G328" s="7">
        <v>31698619.739999998</v>
      </c>
      <c r="H328" s="7">
        <v>42813787</v>
      </c>
      <c r="I328" s="7">
        <v>48911280.43</v>
      </c>
      <c r="J328" s="7">
        <v>43675400.879999995</v>
      </c>
      <c r="K328" s="7">
        <v>40663366.68</v>
      </c>
      <c r="L328" s="7">
        <v>46975411.459999993</v>
      </c>
      <c r="M328" s="7">
        <v>84779272.86999999</v>
      </c>
      <c r="N328" s="7">
        <v>123288701.03</v>
      </c>
      <c r="O328" s="7">
        <v>148185089.78</v>
      </c>
    </row>
    <row r="329" spans="1:15" hidden="1" x14ac:dyDescent="0.3">
      <c r="A329" s="69">
        <v>1</v>
      </c>
      <c r="B329" s="69">
        <v>6</v>
      </c>
      <c r="C329" t="s">
        <v>3212</v>
      </c>
      <c r="D329" s="7">
        <v>188492251</v>
      </c>
      <c r="E329" s="7">
        <v>184839546.56</v>
      </c>
      <c r="F329" s="7">
        <v>156216115.62</v>
      </c>
      <c r="G329" s="7">
        <v>150988746.19</v>
      </c>
      <c r="H329" s="7">
        <v>156465975.75999999</v>
      </c>
      <c r="I329" s="7">
        <v>176712298.12</v>
      </c>
      <c r="J329" s="7">
        <v>176039075.88</v>
      </c>
      <c r="K329" s="7">
        <v>175990848.17000002</v>
      </c>
      <c r="L329" s="7">
        <v>175989731.75999999</v>
      </c>
      <c r="M329" s="7">
        <v>171298538.32999998</v>
      </c>
      <c r="N329" s="7">
        <v>131206453.37</v>
      </c>
      <c r="O329" s="7">
        <v>147208046.63</v>
      </c>
    </row>
    <row r="330" spans="1:15" x14ac:dyDescent="0.3">
      <c r="A330" s="69">
        <v>1</v>
      </c>
      <c r="B330" s="69">
        <v>4</v>
      </c>
      <c r="C330" t="s">
        <v>181</v>
      </c>
      <c r="D330" s="7"/>
      <c r="E330" s="7"/>
      <c r="F330" s="7"/>
      <c r="G330" s="7"/>
      <c r="H330" s="7"/>
      <c r="I330" s="7"/>
      <c r="J330" s="7">
        <v>103543231</v>
      </c>
      <c r="K330" s="7">
        <v>108566726.5</v>
      </c>
      <c r="L330" s="7">
        <v>108707751</v>
      </c>
      <c r="M330" s="7">
        <v>112707751</v>
      </c>
      <c r="N330" s="7">
        <v>133944286</v>
      </c>
      <c r="O330" s="7">
        <v>146711545</v>
      </c>
    </row>
    <row r="331" spans="1:15" hidden="1" x14ac:dyDescent="0.3">
      <c r="A331" s="69">
        <v>2</v>
      </c>
      <c r="B331" s="69">
        <v>23</v>
      </c>
      <c r="C331" t="s">
        <v>3659</v>
      </c>
      <c r="D331" s="7"/>
      <c r="E331" s="7"/>
      <c r="F331" s="7"/>
      <c r="G331" s="7"/>
      <c r="H331" s="7"/>
      <c r="I331" s="7"/>
      <c r="J331" s="7"/>
      <c r="K331" s="7">
        <v>5000000</v>
      </c>
      <c r="L331" s="7">
        <v>0</v>
      </c>
      <c r="M331" s="7">
        <v>0</v>
      </c>
      <c r="N331" s="7">
        <v>27700000</v>
      </c>
      <c r="O331" s="7">
        <v>145500000</v>
      </c>
    </row>
    <row r="332" spans="1:15" hidden="1" x14ac:dyDescent="0.3">
      <c r="A332" s="69">
        <v>2</v>
      </c>
      <c r="B332" s="69">
        <v>22</v>
      </c>
      <c r="C332" t="s">
        <v>3621</v>
      </c>
      <c r="D332" s="7"/>
      <c r="E332" s="7"/>
      <c r="F332" s="7"/>
      <c r="G332" s="7"/>
      <c r="H332" s="7"/>
      <c r="I332" s="7"/>
      <c r="J332" s="7"/>
      <c r="K332" s="7"/>
      <c r="L332" s="7"/>
      <c r="M332" s="7"/>
      <c r="N332" s="7">
        <v>16151518</v>
      </c>
      <c r="O332" s="7">
        <v>145363657</v>
      </c>
    </row>
    <row r="333" spans="1:15" hidden="1" x14ac:dyDescent="0.3">
      <c r="A333" s="69">
        <v>1</v>
      </c>
      <c r="B333" s="69">
        <v>2</v>
      </c>
      <c r="C333" t="s">
        <v>1622</v>
      </c>
      <c r="D333" s="7">
        <v>444077448.84000003</v>
      </c>
      <c r="E333" s="7">
        <v>465458768.6400001</v>
      </c>
      <c r="F333" s="7">
        <v>383100915.75999993</v>
      </c>
      <c r="G333" s="7">
        <v>374618610.30000007</v>
      </c>
      <c r="H333" s="7">
        <v>307553037.2700001</v>
      </c>
      <c r="I333" s="7">
        <v>300986462.02999997</v>
      </c>
      <c r="J333" s="7">
        <v>186471367.91999999</v>
      </c>
      <c r="K333" s="7">
        <v>167906443.44999996</v>
      </c>
      <c r="L333" s="7">
        <v>139794988.11000001</v>
      </c>
      <c r="M333" s="7">
        <v>181432150.36999997</v>
      </c>
      <c r="N333" s="7">
        <v>115415389.13999999</v>
      </c>
      <c r="O333" s="7">
        <v>142784736.63</v>
      </c>
    </row>
    <row r="334" spans="1:15" hidden="1" x14ac:dyDescent="0.3">
      <c r="A334" s="69">
        <v>1</v>
      </c>
      <c r="B334" s="69">
        <v>6</v>
      </c>
      <c r="C334" t="s">
        <v>1587</v>
      </c>
      <c r="D334" s="7"/>
      <c r="E334" s="7"/>
      <c r="F334" s="7"/>
      <c r="G334" s="7"/>
      <c r="H334" s="7"/>
      <c r="I334" s="7"/>
      <c r="J334" s="7"/>
      <c r="K334" s="7">
        <v>139612707</v>
      </c>
      <c r="L334" s="7">
        <v>127808933</v>
      </c>
      <c r="M334" s="7">
        <v>129810199</v>
      </c>
      <c r="N334" s="7">
        <v>137456412.88</v>
      </c>
      <c r="O334" s="7">
        <v>141638688</v>
      </c>
    </row>
    <row r="335" spans="1:15" x14ac:dyDescent="0.3">
      <c r="A335" s="69">
        <v>1</v>
      </c>
      <c r="B335" s="69">
        <v>4</v>
      </c>
      <c r="C335" t="s">
        <v>128</v>
      </c>
      <c r="D335" s="7">
        <v>234205156</v>
      </c>
      <c r="E335" s="7">
        <v>232256626</v>
      </c>
      <c r="F335" s="7">
        <v>232256626</v>
      </c>
      <c r="G335" s="7">
        <v>232256626</v>
      </c>
      <c r="H335" s="7">
        <v>232256626</v>
      </c>
      <c r="I335" s="7">
        <v>232956626</v>
      </c>
      <c r="J335" s="7">
        <v>624956626</v>
      </c>
      <c r="K335" s="7">
        <v>624956626</v>
      </c>
      <c r="L335" s="7">
        <v>204746300</v>
      </c>
      <c r="M335" s="7">
        <v>200007934.08000001</v>
      </c>
      <c r="N335" s="7">
        <v>192216345.88</v>
      </c>
      <c r="O335" s="7">
        <v>141267967.83000001</v>
      </c>
    </row>
    <row r="336" spans="1:15" hidden="1" x14ac:dyDescent="0.3">
      <c r="A336" s="69">
        <v>1</v>
      </c>
      <c r="B336" s="69">
        <v>3</v>
      </c>
      <c r="C336" t="s">
        <v>1673</v>
      </c>
      <c r="D336" s="7">
        <v>104418588.03</v>
      </c>
      <c r="E336" s="7">
        <v>94089476.74000001</v>
      </c>
      <c r="F336" s="7">
        <v>96208811.5</v>
      </c>
      <c r="G336" s="7">
        <v>98181776.739999995</v>
      </c>
      <c r="H336" s="7">
        <v>99777531.170000002</v>
      </c>
      <c r="I336" s="7">
        <v>103811792.31</v>
      </c>
      <c r="J336" s="7">
        <v>104139001.09999999</v>
      </c>
      <c r="K336" s="7">
        <v>118926561.05000001</v>
      </c>
      <c r="L336" s="7">
        <v>117245356.81999999</v>
      </c>
      <c r="M336" s="7">
        <v>121776152.23</v>
      </c>
      <c r="N336" s="7">
        <v>127511477.06999999</v>
      </c>
      <c r="O336" s="7">
        <v>140426139.19999999</v>
      </c>
    </row>
    <row r="337" spans="1:15" hidden="1" x14ac:dyDescent="0.3">
      <c r="A337" s="69">
        <v>1</v>
      </c>
      <c r="B337" s="69">
        <v>5</v>
      </c>
      <c r="C337" t="s">
        <v>7024</v>
      </c>
      <c r="D337" s="7"/>
      <c r="E337" s="7"/>
      <c r="F337" s="7"/>
      <c r="G337" s="7"/>
      <c r="H337" s="7"/>
      <c r="I337" s="7"/>
      <c r="J337" s="7"/>
      <c r="K337" s="7"/>
      <c r="L337" s="7"/>
      <c r="M337" s="7"/>
      <c r="N337" s="7"/>
      <c r="O337" s="7">
        <v>140000000</v>
      </c>
    </row>
    <row r="338" spans="1:15" hidden="1" x14ac:dyDescent="0.3">
      <c r="A338" s="69">
        <v>2</v>
      </c>
      <c r="B338" s="69">
        <v>22</v>
      </c>
      <c r="C338" t="s">
        <v>913</v>
      </c>
      <c r="D338" s="7">
        <v>160102000</v>
      </c>
      <c r="E338" s="7">
        <v>160102000</v>
      </c>
      <c r="F338" s="7">
        <v>160000000</v>
      </c>
      <c r="G338" s="7">
        <v>140000000</v>
      </c>
      <c r="H338" s="7">
        <v>140000000</v>
      </c>
      <c r="I338" s="7">
        <v>130000000</v>
      </c>
      <c r="J338" s="7">
        <v>130000000</v>
      </c>
      <c r="K338" s="7">
        <v>130000000</v>
      </c>
      <c r="L338" s="7">
        <v>130000000</v>
      </c>
      <c r="M338" s="7">
        <v>90000000</v>
      </c>
      <c r="N338" s="7">
        <v>110000000</v>
      </c>
      <c r="O338" s="7">
        <v>140000000</v>
      </c>
    </row>
    <row r="339" spans="1:15" hidden="1" x14ac:dyDescent="0.3">
      <c r="A339" s="69">
        <v>2</v>
      </c>
      <c r="B339" s="69">
        <v>23</v>
      </c>
      <c r="C339" t="s">
        <v>3717</v>
      </c>
      <c r="D339" s="7"/>
      <c r="E339" s="7"/>
      <c r="F339" s="7"/>
      <c r="G339" s="7"/>
      <c r="H339" s="7"/>
      <c r="I339" s="7"/>
      <c r="J339" s="7">
        <v>140000000</v>
      </c>
      <c r="K339" s="7"/>
      <c r="L339" s="7">
        <v>195300000</v>
      </c>
      <c r="M339" s="7">
        <v>215000000</v>
      </c>
      <c r="N339" s="7">
        <v>119681721</v>
      </c>
      <c r="O339" s="7">
        <v>140000000</v>
      </c>
    </row>
    <row r="340" spans="1:15" x14ac:dyDescent="0.3">
      <c r="A340" s="69">
        <v>1</v>
      </c>
      <c r="B340" s="69">
        <v>4</v>
      </c>
      <c r="C340" t="s">
        <v>171</v>
      </c>
      <c r="D340" s="7">
        <v>274816213.02999997</v>
      </c>
      <c r="E340" s="7">
        <v>132420554.94</v>
      </c>
      <c r="F340" s="7">
        <v>180172278.72999999</v>
      </c>
      <c r="G340" s="7">
        <v>124100000</v>
      </c>
      <c r="H340" s="7">
        <v>159926772.18000001</v>
      </c>
      <c r="I340" s="7">
        <v>173789172.86000001</v>
      </c>
      <c r="J340" s="7">
        <v>162635604.52000001</v>
      </c>
      <c r="K340" s="7">
        <v>189261196.09</v>
      </c>
      <c r="L340" s="7">
        <v>65273007.560000002</v>
      </c>
      <c r="M340" s="7">
        <v>145171913.82999998</v>
      </c>
      <c r="N340" s="7">
        <v>170976079.82999998</v>
      </c>
      <c r="O340" s="7">
        <v>137076274.51999998</v>
      </c>
    </row>
    <row r="341" spans="1:15" x14ac:dyDescent="0.3">
      <c r="A341" s="69">
        <v>1</v>
      </c>
      <c r="B341" s="69">
        <v>4</v>
      </c>
      <c r="C341" t="s">
        <v>3025</v>
      </c>
      <c r="D341" s="7"/>
      <c r="E341" s="7"/>
      <c r="F341" s="7"/>
      <c r="G341" s="7"/>
      <c r="H341" s="7"/>
      <c r="I341" s="7"/>
      <c r="J341" s="7"/>
      <c r="K341" s="7"/>
      <c r="L341" s="7"/>
      <c r="M341" s="7"/>
      <c r="N341" s="7">
        <v>48130000</v>
      </c>
      <c r="O341" s="7">
        <v>136258000</v>
      </c>
    </row>
    <row r="342" spans="1:15" x14ac:dyDescent="0.3">
      <c r="A342" s="69">
        <v>1</v>
      </c>
      <c r="B342" s="69">
        <v>4</v>
      </c>
      <c r="C342" t="s">
        <v>174</v>
      </c>
      <c r="D342" s="7"/>
      <c r="E342" s="7"/>
      <c r="F342" s="7"/>
      <c r="G342" s="7"/>
      <c r="H342" s="7">
        <v>70000000</v>
      </c>
      <c r="I342" s="7">
        <v>190000000</v>
      </c>
      <c r="J342" s="7">
        <v>144800000</v>
      </c>
      <c r="K342" s="7">
        <v>135800000</v>
      </c>
      <c r="L342" s="7">
        <v>135800000</v>
      </c>
      <c r="M342" s="7">
        <v>135800000</v>
      </c>
      <c r="N342" s="7">
        <v>135800000</v>
      </c>
      <c r="O342" s="7">
        <v>135800000</v>
      </c>
    </row>
    <row r="343" spans="1:15" hidden="1" x14ac:dyDescent="0.3">
      <c r="A343" s="69">
        <v>2</v>
      </c>
      <c r="B343" s="69">
        <v>23</v>
      </c>
      <c r="C343" t="s">
        <v>7189</v>
      </c>
      <c r="D343" s="7"/>
      <c r="E343" s="7"/>
      <c r="F343" s="7"/>
      <c r="G343" s="7"/>
      <c r="H343" s="7"/>
      <c r="I343" s="7"/>
      <c r="J343" s="7"/>
      <c r="K343" s="7"/>
      <c r="L343" s="7"/>
      <c r="M343" s="7"/>
      <c r="N343" s="7"/>
      <c r="O343" s="7">
        <v>135000000</v>
      </c>
    </row>
    <row r="344" spans="1:15" hidden="1" x14ac:dyDescent="0.3">
      <c r="A344" s="69">
        <v>1</v>
      </c>
      <c r="B344" s="69">
        <v>2</v>
      </c>
      <c r="C344" t="s">
        <v>1816</v>
      </c>
      <c r="D344" s="7"/>
      <c r="E344" s="7"/>
      <c r="F344" s="7"/>
      <c r="G344" s="7"/>
      <c r="H344" s="7"/>
      <c r="I344" s="7"/>
      <c r="J344" s="7">
        <v>147133743.75</v>
      </c>
      <c r="K344" s="7">
        <v>140281264.34999999</v>
      </c>
      <c r="L344" s="7">
        <v>132820717.5</v>
      </c>
      <c r="M344" s="7">
        <v>146179154.84999999</v>
      </c>
      <c r="N344" s="7">
        <v>145767453.06999999</v>
      </c>
      <c r="O344" s="7">
        <v>134537527.00999999</v>
      </c>
    </row>
    <row r="345" spans="1:15" hidden="1" x14ac:dyDescent="0.3">
      <c r="A345" s="69">
        <v>2</v>
      </c>
      <c r="B345" s="69">
        <v>22</v>
      </c>
      <c r="C345" t="s">
        <v>830</v>
      </c>
      <c r="D345" s="7"/>
      <c r="E345" s="7"/>
      <c r="F345" s="7"/>
      <c r="G345" s="7"/>
      <c r="H345" s="7"/>
      <c r="I345" s="7"/>
      <c r="J345" s="7">
        <v>10000000</v>
      </c>
      <c r="K345" s="7"/>
      <c r="L345" s="7">
        <v>136500000</v>
      </c>
      <c r="M345" s="7">
        <v>112100000</v>
      </c>
      <c r="N345" s="7">
        <v>122100000</v>
      </c>
      <c r="O345" s="7">
        <v>133600000</v>
      </c>
    </row>
    <row r="346" spans="1:15" x14ac:dyDescent="0.3">
      <c r="A346" s="69">
        <v>1</v>
      </c>
      <c r="B346" s="69">
        <v>4</v>
      </c>
      <c r="C346" t="s">
        <v>216</v>
      </c>
      <c r="D346" s="7"/>
      <c r="E346" s="7"/>
      <c r="F346" s="7"/>
      <c r="G346" s="7"/>
      <c r="H346" s="7"/>
      <c r="I346" s="7"/>
      <c r="J346" s="7">
        <v>32981794.800000001</v>
      </c>
      <c r="K346" s="7">
        <v>103000000</v>
      </c>
      <c r="L346" s="7">
        <v>103000000</v>
      </c>
      <c r="M346" s="7">
        <v>103000000</v>
      </c>
      <c r="N346" s="7">
        <v>103000000</v>
      </c>
      <c r="O346" s="7">
        <v>133000000</v>
      </c>
    </row>
    <row r="347" spans="1:15" hidden="1" x14ac:dyDescent="0.3">
      <c r="A347" s="69">
        <v>2</v>
      </c>
      <c r="B347" s="69">
        <v>22</v>
      </c>
      <c r="C347" t="s">
        <v>609</v>
      </c>
      <c r="D347" s="7">
        <v>0</v>
      </c>
      <c r="E347" s="7">
        <v>0</v>
      </c>
      <c r="F347" s="7">
        <v>1442576.4</v>
      </c>
      <c r="G347" s="7">
        <v>100361.86</v>
      </c>
      <c r="H347" s="7"/>
      <c r="I347" s="7">
        <v>125000000</v>
      </c>
      <c r="J347" s="7">
        <v>48581320</v>
      </c>
      <c r="K347" s="7">
        <v>51098998.049999997</v>
      </c>
      <c r="L347" s="7">
        <v>78101711.069999993</v>
      </c>
      <c r="M347" s="7">
        <v>3000000</v>
      </c>
      <c r="N347" s="7">
        <v>35180846.719999999</v>
      </c>
      <c r="O347" s="7">
        <v>132449867.62</v>
      </c>
    </row>
    <row r="348" spans="1:15" hidden="1" x14ac:dyDescent="0.3">
      <c r="A348" s="69">
        <v>1</v>
      </c>
      <c r="B348" s="69">
        <v>5</v>
      </c>
      <c r="C348" t="s">
        <v>1613</v>
      </c>
      <c r="D348" s="7">
        <v>102982695.7</v>
      </c>
      <c r="E348" s="7">
        <v>127282532.48999999</v>
      </c>
      <c r="F348" s="7">
        <v>80983080.879999995</v>
      </c>
      <c r="G348" s="7">
        <v>261428008.06</v>
      </c>
      <c r="H348" s="7">
        <v>253416927.52000001</v>
      </c>
      <c r="I348" s="7">
        <v>165179993.52000001</v>
      </c>
      <c r="J348" s="7">
        <v>157977578.94999999</v>
      </c>
      <c r="K348" s="7">
        <v>303261554.98000002</v>
      </c>
      <c r="L348" s="7">
        <v>215642943.44</v>
      </c>
      <c r="M348" s="7">
        <v>115800531.90000001</v>
      </c>
      <c r="N348" s="7">
        <v>127970284.61</v>
      </c>
      <c r="O348" s="7">
        <v>131733358.62</v>
      </c>
    </row>
    <row r="349" spans="1:15" hidden="1" x14ac:dyDescent="0.3">
      <c r="A349" s="69">
        <v>2</v>
      </c>
      <c r="B349" s="69">
        <v>22</v>
      </c>
      <c r="C349" t="s">
        <v>648</v>
      </c>
      <c r="D349" s="7"/>
      <c r="E349" s="7"/>
      <c r="F349" s="7"/>
      <c r="G349" s="7"/>
      <c r="H349" s="7"/>
      <c r="I349" s="7"/>
      <c r="J349" s="7">
        <v>72871983</v>
      </c>
      <c r="K349" s="7">
        <v>7519000</v>
      </c>
      <c r="L349" s="7">
        <v>129500000</v>
      </c>
      <c r="M349" s="7">
        <v>74371983</v>
      </c>
      <c r="N349" s="7">
        <v>9019000</v>
      </c>
      <c r="O349" s="7">
        <v>131500000</v>
      </c>
    </row>
    <row r="350" spans="1:15" hidden="1" x14ac:dyDescent="0.3">
      <c r="A350" s="69">
        <v>2</v>
      </c>
      <c r="B350" s="69">
        <v>23</v>
      </c>
      <c r="C350" t="s">
        <v>3752</v>
      </c>
      <c r="D350" s="7"/>
      <c r="E350" s="7"/>
      <c r="F350" s="7"/>
      <c r="G350" s="7"/>
      <c r="H350" s="7"/>
      <c r="I350" s="7"/>
      <c r="J350" s="7"/>
      <c r="K350" s="7">
        <v>66953320</v>
      </c>
      <c r="L350" s="7">
        <v>111296226</v>
      </c>
      <c r="M350" s="7">
        <v>56130466</v>
      </c>
      <c r="N350" s="7">
        <v>35000000</v>
      </c>
      <c r="O350" s="7">
        <v>130617646</v>
      </c>
    </row>
    <row r="351" spans="1:15" x14ac:dyDescent="0.3">
      <c r="A351" s="69">
        <v>1</v>
      </c>
      <c r="B351" s="69">
        <v>4</v>
      </c>
      <c r="C351" t="s">
        <v>182</v>
      </c>
      <c r="D351" s="7"/>
      <c r="E351" s="7"/>
      <c r="F351" s="7"/>
      <c r="G351" s="7"/>
      <c r="H351" s="7"/>
      <c r="I351" s="7">
        <v>2901628</v>
      </c>
      <c r="J351" s="7">
        <v>101630911</v>
      </c>
      <c r="K351" s="7">
        <v>111036496</v>
      </c>
      <c r="L351" s="7">
        <v>109644819</v>
      </c>
      <c r="M351" s="7">
        <v>122134383</v>
      </c>
      <c r="N351" s="7">
        <v>127134403</v>
      </c>
      <c r="O351" s="7">
        <v>130134403</v>
      </c>
    </row>
    <row r="352" spans="1:15" x14ac:dyDescent="0.3">
      <c r="A352" s="69">
        <v>1</v>
      </c>
      <c r="B352" s="69">
        <v>4</v>
      </c>
      <c r="C352" t="s">
        <v>1080</v>
      </c>
      <c r="D352" s="7"/>
      <c r="E352" s="7"/>
      <c r="F352" s="7"/>
      <c r="G352" s="7"/>
      <c r="H352" s="7"/>
      <c r="I352" s="7"/>
      <c r="J352" s="7"/>
      <c r="K352" s="7"/>
      <c r="L352" s="7"/>
      <c r="M352" s="7"/>
      <c r="N352" s="7">
        <v>1989999999.99</v>
      </c>
      <c r="O352" s="7">
        <v>130000000</v>
      </c>
    </row>
    <row r="353" spans="1:15" hidden="1" x14ac:dyDescent="0.3">
      <c r="A353" s="69">
        <v>2</v>
      </c>
      <c r="B353" s="69">
        <v>25</v>
      </c>
      <c r="C353" t="s">
        <v>3778</v>
      </c>
      <c r="D353" s="7">
        <v>111052509</v>
      </c>
      <c r="E353" s="7">
        <v>118797673</v>
      </c>
      <c r="F353" s="7">
        <v>120198358.47</v>
      </c>
      <c r="G353" s="7">
        <v>117648874.38</v>
      </c>
      <c r="H353" s="7">
        <v>134250595.96000001</v>
      </c>
      <c r="I353" s="7">
        <v>121000559.55</v>
      </c>
      <c r="J353" s="7">
        <v>123882678.19</v>
      </c>
      <c r="K353" s="7">
        <v>112721958.31</v>
      </c>
      <c r="L353" s="7">
        <v>118504584.09</v>
      </c>
      <c r="M353" s="7">
        <v>124771268.86</v>
      </c>
      <c r="N353" s="7">
        <v>124739257.89</v>
      </c>
      <c r="O353" s="7">
        <v>129962960.75</v>
      </c>
    </row>
    <row r="354" spans="1:15" x14ac:dyDescent="0.3">
      <c r="A354" s="69">
        <v>1</v>
      </c>
      <c r="B354" s="69">
        <v>4</v>
      </c>
      <c r="C354" t="s">
        <v>6938</v>
      </c>
      <c r="D354" s="7"/>
      <c r="E354" s="7"/>
      <c r="F354" s="7"/>
      <c r="G354" s="7"/>
      <c r="H354" s="7"/>
      <c r="I354" s="7"/>
      <c r="J354" s="7"/>
      <c r="K354" s="7"/>
      <c r="L354" s="7"/>
      <c r="M354" s="7"/>
      <c r="N354" s="7"/>
      <c r="O354" s="7">
        <v>129506475</v>
      </c>
    </row>
    <row r="355" spans="1:15" hidden="1" x14ac:dyDescent="0.3">
      <c r="A355" s="69">
        <v>1</v>
      </c>
      <c r="B355" s="69">
        <v>6</v>
      </c>
      <c r="C355" t="s">
        <v>1519</v>
      </c>
      <c r="D355" s="7"/>
      <c r="E355" s="7"/>
      <c r="F355" s="7"/>
      <c r="G355" s="7"/>
      <c r="H355" s="7"/>
      <c r="I355" s="7"/>
      <c r="J355" s="7"/>
      <c r="K355" s="7"/>
      <c r="L355" s="7"/>
      <c r="M355" s="7">
        <v>2146100000</v>
      </c>
      <c r="N355" s="7">
        <v>2162400000</v>
      </c>
      <c r="O355" s="7">
        <v>129100000</v>
      </c>
    </row>
    <row r="356" spans="1:15" x14ac:dyDescent="0.3">
      <c r="A356" s="69">
        <v>1</v>
      </c>
      <c r="B356" s="69">
        <v>4</v>
      </c>
      <c r="C356" t="s">
        <v>524</v>
      </c>
      <c r="D356" s="7"/>
      <c r="E356" s="7"/>
      <c r="F356" s="7"/>
      <c r="G356" s="7"/>
      <c r="H356" s="7"/>
      <c r="I356" s="7"/>
      <c r="J356" s="7"/>
      <c r="K356" s="7">
        <v>12000000</v>
      </c>
      <c r="L356" s="7">
        <v>7000000</v>
      </c>
      <c r="M356" s="7">
        <v>8016523</v>
      </c>
      <c r="N356" s="7">
        <v>100985819</v>
      </c>
      <c r="O356" s="7">
        <v>129095718</v>
      </c>
    </row>
    <row r="357" spans="1:15" hidden="1" x14ac:dyDescent="0.3">
      <c r="A357" s="69">
        <v>1</v>
      </c>
      <c r="B357" s="69">
        <v>5</v>
      </c>
      <c r="C357" t="s">
        <v>3079</v>
      </c>
      <c r="D357" s="7"/>
      <c r="E357" s="7"/>
      <c r="F357" s="7"/>
      <c r="G357" s="7"/>
      <c r="H357" s="7">
        <v>90000000</v>
      </c>
      <c r="I357" s="7">
        <v>111536171</v>
      </c>
      <c r="J357" s="7">
        <v>170000000</v>
      </c>
      <c r="K357" s="7">
        <v>170000000</v>
      </c>
      <c r="L357" s="7">
        <v>201537567.13</v>
      </c>
      <c r="M357" s="7">
        <v>118717303.89</v>
      </c>
      <c r="N357" s="7">
        <v>111337971.95999999</v>
      </c>
      <c r="O357" s="7">
        <v>128505463.67</v>
      </c>
    </row>
    <row r="358" spans="1:15" hidden="1" x14ac:dyDescent="0.3">
      <c r="A358" s="69">
        <v>2</v>
      </c>
      <c r="B358" s="69">
        <v>22</v>
      </c>
      <c r="C358" t="s">
        <v>3630</v>
      </c>
      <c r="D358" s="7"/>
      <c r="E358" s="7"/>
      <c r="F358" s="7"/>
      <c r="G358" s="7"/>
      <c r="H358" s="7"/>
      <c r="I358" s="7"/>
      <c r="J358" s="7"/>
      <c r="K358" s="7"/>
      <c r="L358" s="7"/>
      <c r="M358" s="7"/>
      <c r="N358" s="7">
        <v>51490000</v>
      </c>
      <c r="O358" s="7">
        <v>128089998.2</v>
      </c>
    </row>
    <row r="359" spans="1:15" hidden="1" x14ac:dyDescent="0.3">
      <c r="A359" s="69">
        <v>1</v>
      </c>
      <c r="B359" s="69">
        <v>5</v>
      </c>
      <c r="C359" t="s">
        <v>1853</v>
      </c>
      <c r="D359" s="7"/>
      <c r="E359" s="7"/>
      <c r="F359" s="7"/>
      <c r="G359" s="7"/>
      <c r="H359" s="7"/>
      <c r="I359" s="7"/>
      <c r="J359" s="7"/>
      <c r="K359" s="7">
        <v>110947967.95</v>
      </c>
      <c r="L359" s="7">
        <v>117954806.59999999</v>
      </c>
      <c r="M359" s="7">
        <v>119704569.77</v>
      </c>
      <c r="N359" s="7">
        <v>124439215.98999999</v>
      </c>
      <c r="O359" s="7">
        <v>127782307.98999999</v>
      </c>
    </row>
    <row r="360" spans="1:15" x14ac:dyDescent="0.3">
      <c r="A360" s="69">
        <v>1</v>
      </c>
      <c r="B360" s="69">
        <v>4</v>
      </c>
      <c r="C360" t="s">
        <v>169</v>
      </c>
      <c r="D360" s="7">
        <v>169030663</v>
      </c>
      <c r="E360" s="7">
        <v>169030663</v>
      </c>
      <c r="F360" s="7">
        <v>169030663</v>
      </c>
      <c r="G360" s="7">
        <v>169030663</v>
      </c>
      <c r="H360" s="7">
        <v>180143476</v>
      </c>
      <c r="I360" s="7">
        <v>169030663</v>
      </c>
      <c r="J360" s="7">
        <v>169030663</v>
      </c>
      <c r="K360" s="7">
        <v>169030663</v>
      </c>
      <c r="L360" s="7">
        <v>79000000</v>
      </c>
      <c r="M360" s="7">
        <v>168649413.97</v>
      </c>
      <c r="N360" s="7">
        <v>113847360.8</v>
      </c>
      <c r="O360" s="7">
        <v>127470064.90000001</v>
      </c>
    </row>
    <row r="361" spans="1:15" hidden="1" x14ac:dyDescent="0.3">
      <c r="A361" s="69">
        <v>1</v>
      </c>
      <c r="B361" s="69">
        <v>6</v>
      </c>
      <c r="C361" t="s">
        <v>1576</v>
      </c>
      <c r="D361" s="7"/>
      <c r="E361" s="7"/>
      <c r="F361" s="7"/>
      <c r="G361" s="7"/>
      <c r="H361" s="7"/>
      <c r="I361" s="7"/>
      <c r="J361" s="7">
        <v>69064389.870000005</v>
      </c>
      <c r="K361" s="7">
        <v>65826169.960000001</v>
      </c>
      <c r="L361" s="7">
        <v>73378888.700000003</v>
      </c>
      <c r="M361" s="7">
        <v>121465997.14</v>
      </c>
      <c r="N361" s="7">
        <v>147069592</v>
      </c>
      <c r="O361" s="7">
        <v>126553297.05</v>
      </c>
    </row>
    <row r="362" spans="1:15" hidden="1" x14ac:dyDescent="0.3">
      <c r="A362" s="69">
        <v>1</v>
      </c>
      <c r="B362" s="69">
        <v>10</v>
      </c>
      <c r="C362" t="s">
        <v>3373</v>
      </c>
      <c r="D362" s="7"/>
      <c r="E362" s="7"/>
      <c r="F362" s="7"/>
      <c r="G362" s="7"/>
      <c r="H362" s="7"/>
      <c r="I362" s="7">
        <v>400000000</v>
      </c>
      <c r="J362" s="7">
        <v>0</v>
      </c>
      <c r="K362" s="7">
        <v>0</v>
      </c>
      <c r="L362" s="7">
        <v>0</v>
      </c>
      <c r="M362" s="7">
        <v>200992026.75</v>
      </c>
      <c r="N362" s="7">
        <v>204051707.66999999</v>
      </c>
      <c r="O362" s="7">
        <v>126420896.92</v>
      </c>
    </row>
    <row r="363" spans="1:15" hidden="1" x14ac:dyDescent="0.3">
      <c r="A363" s="69">
        <v>1</v>
      </c>
      <c r="B363" s="69">
        <v>2</v>
      </c>
      <c r="C363" t="s">
        <v>1840</v>
      </c>
      <c r="D363" s="7"/>
      <c r="E363" s="7"/>
      <c r="F363" s="7"/>
      <c r="G363" s="7"/>
      <c r="H363" s="7"/>
      <c r="I363" s="7"/>
      <c r="J363" s="7">
        <v>131552743.79000001</v>
      </c>
      <c r="K363" s="7">
        <v>129540950.79000001</v>
      </c>
      <c r="L363" s="7">
        <v>123782564.8</v>
      </c>
      <c r="M363" s="7">
        <v>134387698</v>
      </c>
      <c r="N363" s="7">
        <v>134568329.5</v>
      </c>
      <c r="O363" s="7">
        <v>126260268.79000001</v>
      </c>
    </row>
    <row r="364" spans="1:15" x14ac:dyDescent="0.3">
      <c r="A364" s="69">
        <v>1</v>
      </c>
      <c r="B364" s="69">
        <v>4</v>
      </c>
      <c r="C364" t="s">
        <v>302</v>
      </c>
      <c r="D364" s="7"/>
      <c r="E364" s="7"/>
      <c r="F364" s="7"/>
      <c r="G364" s="7"/>
      <c r="H364" s="7">
        <v>6000000</v>
      </c>
      <c r="I364" s="7">
        <v>6000000</v>
      </c>
      <c r="J364" s="7">
        <v>6000000</v>
      </c>
      <c r="K364" s="7">
        <v>306000000</v>
      </c>
      <c r="L364" s="7">
        <v>117182640.90000001</v>
      </c>
      <c r="M364" s="7">
        <v>116159480.78999999</v>
      </c>
      <c r="N364" s="7">
        <v>116214219.09999999</v>
      </c>
      <c r="O364" s="7">
        <v>125221780.19</v>
      </c>
    </row>
    <row r="365" spans="1:15" hidden="1" x14ac:dyDescent="0.3">
      <c r="A365" s="69">
        <v>2</v>
      </c>
      <c r="B365" s="69">
        <v>23</v>
      </c>
      <c r="C365" t="s">
        <v>7176</v>
      </c>
      <c r="D365" s="7"/>
      <c r="E365" s="7"/>
      <c r="F365" s="7"/>
      <c r="G365" s="7"/>
      <c r="H365" s="7"/>
      <c r="I365" s="7"/>
      <c r="J365" s="7"/>
      <c r="K365" s="7"/>
      <c r="L365" s="7"/>
      <c r="M365" s="7"/>
      <c r="N365" s="7"/>
      <c r="O365" s="7">
        <v>125000000</v>
      </c>
    </row>
    <row r="366" spans="1:15" hidden="1" x14ac:dyDescent="0.3">
      <c r="A366" s="69">
        <v>2</v>
      </c>
      <c r="B366" s="69">
        <v>22</v>
      </c>
      <c r="C366" t="s">
        <v>636</v>
      </c>
      <c r="D366" s="7">
        <v>11501844</v>
      </c>
      <c r="E366" s="7">
        <v>10901939</v>
      </c>
      <c r="F366" s="7">
        <v>15094487</v>
      </c>
      <c r="G366" s="7">
        <v>51345691</v>
      </c>
      <c r="H366" s="7">
        <v>29750459.699999999</v>
      </c>
      <c r="I366" s="7">
        <v>28460007</v>
      </c>
      <c r="J366" s="7">
        <v>28460007</v>
      </c>
      <c r="K366" s="7">
        <v>28460007</v>
      </c>
      <c r="L366" s="7">
        <v>37731791.799999997</v>
      </c>
      <c r="M366" s="7">
        <v>6000000</v>
      </c>
      <c r="N366" s="7">
        <v>19709266.390000001</v>
      </c>
      <c r="O366" s="7">
        <v>123765445.09</v>
      </c>
    </row>
    <row r="367" spans="1:15" hidden="1" x14ac:dyDescent="0.3">
      <c r="A367" s="69">
        <v>1</v>
      </c>
      <c r="B367" s="69">
        <v>2</v>
      </c>
      <c r="C367" t="s">
        <v>2399</v>
      </c>
      <c r="D367" s="7">
        <v>149785282</v>
      </c>
      <c r="E367" s="7">
        <v>136860659.84</v>
      </c>
      <c r="F367" s="7">
        <v>135518755.72999999</v>
      </c>
      <c r="G367" s="7">
        <v>127046123.18000001</v>
      </c>
      <c r="H367" s="7">
        <v>130764793</v>
      </c>
      <c r="I367" s="7">
        <v>124737015.3</v>
      </c>
      <c r="J367" s="7">
        <v>123855279.99000001</v>
      </c>
      <c r="K367" s="7">
        <v>130967419.7</v>
      </c>
      <c r="L367" s="7">
        <v>135665941.13999999</v>
      </c>
      <c r="M367" s="7">
        <v>117056568.08</v>
      </c>
      <c r="N367" s="7">
        <v>125344748.87</v>
      </c>
      <c r="O367" s="7">
        <v>121820290.34999999</v>
      </c>
    </row>
    <row r="368" spans="1:15" hidden="1" x14ac:dyDescent="0.3">
      <c r="A368" s="69">
        <v>2</v>
      </c>
      <c r="B368" s="69">
        <v>21</v>
      </c>
      <c r="C368" t="s">
        <v>2394</v>
      </c>
      <c r="D368" s="7"/>
      <c r="E368" s="7"/>
      <c r="F368" s="7"/>
      <c r="G368" s="7"/>
      <c r="H368" s="7"/>
      <c r="I368" s="7"/>
      <c r="J368" s="7">
        <v>8806775</v>
      </c>
      <c r="K368" s="7">
        <v>47630094</v>
      </c>
      <c r="L368" s="7">
        <v>98882949</v>
      </c>
      <c r="M368" s="7">
        <v>119619596</v>
      </c>
      <c r="N368" s="7">
        <v>187064326.87</v>
      </c>
      <c r="O368" s="7">
        <v>120924454</v>
      </c>
    </row>
    <row r="369" spans="1:15" x14ac:dyDescent="0.3">
      <c r="A369" s="69">
        <v>1</v>
      </c>
      <c r="B369" s="69">
        <v>4</v>
      </c>
      <c r="C369" t="s">
        <v>6956</v>
      </c>
      <c r="D369" s="7"/>
      <c r="E369" s="7"/>
      <c r="F369" s="7"/>
      <c r="G369" s="7"/>
      <c r="H369" s="7"/>
      <c r="I369" s="7"/>
      <c r="J369" s="7"/>
      <c r="K369" s="7"/>
      <c r="L369" s="7"/>
      <c r="M369" s="7"/>
      <c r="N369" s="7"/>
      <c r="O369" s="7">
        <v>120000000</v>
      </c>
    </row>
    <row r="370" spans="1:15" hidden="1" x14ac:dyDescent="0.3">
      <c r="A370" s="69">
        <v>1</v>
      </c>
      <c r="B370" s="69">
        <v>6</v>
      </c>
      <c r="C370" t="s">
        <v>7062</v>
      </c>
      <c r="D370" s="7"/>
      <c r="E370" s="7"/>
      <c r="F370" s="7"/>
      <c r="G370" s="7"/>
      <c r="H370" s="7"/>
      <c r="I370" s="7"/>
      <c r="J370" s="7"/>
      <c r="K370" s="7"/>
      <c r="L370" s="7"/>
      <c r="M370" s="7"/>
      <c r="N370" s="7"/>
      <c r="O370" s="7">
        <v>120000000</v>
      </c>
    </row>
    <row r="371" spans="1:15" hidden="1" x14ac:dyDescent="0.3">
      <c r="A371" s="69">
        <v>2</v>
      </c>
      <c r="B371" s="69">
        <v>31</v>
      </c>
      <c r="C371" t="s">
        <v>7211</v>
      </c>
      <c r="D371" s="7"/>
      <c r="E371" s="7"/>
      <c r="F371" s="7"/>
      <c r="G371" s="7"/>
      <c r="H371" s="7"/>
      <c r="I371" s="7"/>
      <c r="J371" s="7"/>
      <c r="K371" s="7"/>
      <c r="L371" s="7"/>
      <c r="M371" s="7"/>
      <c r="N371" s="7"/>
      <c r="O371" s="7">
        <v>120000000</v>
      </c>
    </row>
    <row r="372" spans="1:15" hidden="1" x14ac:dyDescent="0.3">
      <c r="A372" s="69">
        <v>2</v>
      </c>
      <c r="B372" s="69">
        <v>23</v>
      </c>
      <c r="C372" t="s">
        <v>1545</v>
      </c>
      <c r="D372" s="7"/>
      <c r="E372" s="7"/>
      <c r="F372" s="7"/>
      <c r="G372" s="7"/>
      <c r="H372" s="7"/>
      <c r="I372" s="7"/>
      <c r="J372" s="7"/>
      <c r="K372" s="7"/>
      <c r="L372" s="7"/>
      <c r="M372" s="7">
        <v>349999996</v>
      </c>
      <c r="N372" s="7">
        <v>79999998</v>
      </c>
      <c r="O372" s="7">
        <v>119999996</v>
      </c>
    </row>
    <row r="373" spans="1:15" hidden="1" x14ac:dyDescent="0.3">
      <c r="A373" s="69">
        <v>1</v>
      </c>
      <c r="B373" s="69">
        <v>2</v>
      </c>
      <c r="C373" t="s">
        <v>1604</v>
      </c>
      <c r="D373" s="7"/>
      <c r="E373" s="7"/>
      <c r="F373" s="7"/>
      <c r="G373" s="7"/>
      <c r="H373" s="7"/>
      <c r="I373" s="7"/>
      <c r="J373" s="7">
        <v>132920804.66999999</v>
      </c>
      <c r="K373" s="7">
        <v>119318184.31999999</v>
      </c>
      <c r="L373" s="7">
        <v>178886971.72</v>
      </c>
      <c r="M373" s="7">
        <v>125883850.84999999</v>
      </c>
      <c r="N373" s="7">
        <v>427698035.83999997</v>
      </c>
      <c r="O373" s="7">
        <v>119885650.29000001</v>
      </c>
    </row>
    <row r="374" spans="1:15" hidden="1" x14ac:dyDescent="0.3">
      <c r="A374" s="69">
        <v>2</v>
      </c>
      <c r="B374" s="69">
        <v>21</v>
      </c>
      <c r="C374" t="s">
        <v>1642</v>
      </c>
      <c r="D374" s="7">
        <v>83354913.079999998</v>
      </c>
      <c r="E374" s="7">
        <v>70364035.680000037</v>
      </c>
      <c r="F374" s="7">
        <v>69451192.330000013</v>
      </c>
      <c r="G374" s="7">
        <v>79390398.209999993</v>
      </c>
      <c r="H374" s="7">
        <v>72181699.730000004</v>
      </c>
      <c r="I374" s="7">
        <v>82675850.309999987</v>
      </c>
      <c r="J374" s="7">
        <v>63186683.500000007</v>
      </c>
      <c r="K374" s="7">
        <v>69744442.230000004</v>
      </c>
      <c r="L374" s="7">
        <v>85294773.829999983</v>
      </c>
      <c r="M374" s="7">
        <v>83815804.039999992</v>
      </c>
      <c r="N374" s="7">
        <v>95786486.730000019</v>
      </c>
      <c r="O374" s="7">
        <v>119520314.81</v>
      </c>
    </row>
    <row r="375" spans="1:15" hidden="1" x14ac:dyDescent="0.3">
      <c r="A375" s="69">
        <v>1</v>
      </c>
      <c r="B375" s="69">
        <v>5</v>
      </c>
      <c r="C375" t="s">
        <v>3093</v>
      </c>
      <c r="D375" s="7"/>
      <c r="E375" s="7"/>
      <c r="F375" s="7">
        <v>59269573</v>
      </c>
      <c r="G375" s="7">
        <v>60204558</v>
      </c>
      <c r="H375" s="7">
        <v>69137311</v>
      </c>
      <c r="I375" s="7">
        <v>59968247</v>
      </c>
      <c r="J375" s="7">
        <v>68137311</v>
      </c>
      <c r="K375" s="7">
        <v>68137311</v>
      </c>
      <c r="L375" s="7">
        <v>73137311</v>
      </c>
      <c r="M375" s="7">
        <v>91637311</v>
      </c>
      <c r="N375" s="7">
        <v>100137311</v>
      </c>
      <c r="O375" s="7">
        <v>118209954</v>
      </c>
    </row>
    <row r="376" spans="1:15" x14ac:dyDescent="0.3">
      <c r="A376" s="69">
        <v>1</v>
      </c>
      <c r="B376" s="69">
        <v>4</v>
      </c>
      <c r="C376" t="s">
        <v>853</v>
      </c>
      <c r="D376" s="7"/>
      <c r="E376" s="7"/>
      <c r="F376" s="7"/>
      <c r="G376" s="7"/>
      <c r="H376" s="7"/>
      <c r="I376" s="7"/>
      <c r="J376" s="7"/>
      <c r="K376" s="7"/>
      <c r="L376" s="7"/>
      <c r="M376" s="7">
        <v>7000000</v>
      </c>
      <c r="N376" s="7">
        <v>116000000</v>
      </c>
      <c r="O376" s="7">
        <v>116000000</v>
      </c>
    </row>
    <row r="377" spans="1:15" hidden="1" x14ac:dyDescent="0.3">
      <c r="A377" s="69">
        <v>2</v>
      </c>
      <c r="B377" s="69">
        <v>22</v>
      </c>
      <c r="C377" t="s">
        <v>571</v>
      </c>
      <c r="D377" s="7">
        <v>202314132.25000003</v>
      </c>
      <c r="E377" s="7">
        <v>136340239.71999997</v>
      </c>
      <c r="F377" s="7">
        <v>173452286.59</v>
      </c>
      <c r="G377" s="7">
        <v>173452286.59</v>
      </c>
      <c r="H377" s="7">
        <v>176319967.85999998</v>
      </c>
      <c r="I377" s="7">
        <v>173452286.59</v>
      </c>
      <c r="J377" s="7">
        <v>168966746.75999999</v>
      </c>
      <c r="K377" s="7">
        <v>170971847.51999998</v>
      </c>
      <c r="L377" s="7">
        <v>157561493.16</v>
      </c>
      <c r="M377" s="7">
        <v>142315828.47</v>
      </c>
      <c r="N377" s="7">
        <v>146882696.34999999</v>
      </c>
      <c r="O377" s="7">
        <v>115900046.38</v>
      </c>
    </row>
    <row r="378" spans="1:15" hidden="1" x14ac:dyDescent="0.3">
      <c r="A378" s="69">
        <v>1</v>
      </c>
      <c r="B378" s="69">
        <v>6</v>
      </c>
      <c r="C378" t="s">
        <v>7072</v>
      </c>
      <c r="D378" s="7"/>
      <c r="E378" s="7"/>
      <c r="F378" s="7"/>
      <c r="G378" s="7"/>
      <c r="H378" s="7"/>
      <c r="I378" s="7"/>
      <c r="J378" s="7"/>
      <c r="K378" s="7"/>
      <c r="L378" s="7"/>
      <c r="M378" s="7"/>
      <c r="N378" s="7"/>
      <c r="O378" s="7">
        <v>115000000</v>
      </c>
    </row>
    <row r="379" spans="1:15" hidden="1" x14ac:dyDescent="0.3">
      <c r="A379" s="69">
        <v>1</v>
      </c>
      <c r="B379" s="69">
        <v>6</v>
      </c>
      <c r="C379" t="s">
        <v>7090</v>
      </c>
      <c r="D379" s="7"/>
      <c r="E379" s="7"/>
      <c r="F379" s="7"/>
      <c r="G379" s="7"/>
      <c r="H379" s="7"/>
      <c r="I379" s="7"/>
      <c r="J379" s="7"/>
      <c r="K379" s="7"/>
      <c r="L379" s="7"/>
      <c r="M379" s="7"/>
      <c r="N379" s="7"/>
      <c r="O379" s="7">
        <v>114069212.03</v>
      </c>
    </row>
    <row r="380" spans="1:15" hidden="1" x14ac:dyDescent="0.3">
      <c r="A380" s="69">
        <v>1</v>
      </c>
      <c r="B380" s="69">
        <v>9</v>
      </c>
      <c r="C380" t="s">
        <v>3333</v>
      </c>
      <c r="D380" s="7">
        <v>207629219.19999999</v>
      </c>
      <c r="E380" s="7">
        <v>326737564.87</v>
      </c>
      <c r="F380" s="7">
        <v>254448303.13</v>
      </c>
      <c r="G380" s="7">
        <v>202000000</v>
      </c>
      <c r="H380" s="7">
        <v>58634486.259999998</v>
      </c>
      <c r="I380" s="7">
        <v>23245845.170000002</v>
      </c>
      <c r="J380" s="7">
        <v>50917000</v>
      </c>
      <c r="K380" s="7">
        <v>75000000</v>
      </c>
      <c r="L380" s="7">
        <v>46104816.170000002</v>
      </c>
      <c r="M380" s="7">
        <v>40954827.840000004</v>
      </c>
      <c r="N380" s="7">
        <v>19073801.91</v>
      </c>
      <c r="O380" s="7">
        <v>113000000</v>
      </c>
    </row>
    <row r="381" spans="1:15" hidden="1" x14ac:dyDescent="0.3">
      <c r="A381" s="69">
        <v>2</v>
      </c>
      <c r="B381" s="69">
        <v>23</v>
      </c>
      <c r="C381" t="s">
        <v>3747</v>
      </c>
      <c r="D381" s="7"/>
      <c r="E381" s="7"/>
      <c r="F381" s="7">
        <v>291963493</v>
      </c>
      <c r="G381" s="7">
        <v>292163797</v>
      </c>
      <c r="H381" s="7">
        <v>227775334</v>
      </c>
      <c r="I381" s="7">
        <v>175343333.18000001</v>
      </c>
      <c r="J381" s="7">
        <v>130852054</v>
      </c>
      <c r="K381" s="7">
        <v>112690999.3</v>
      </c>
      <c r="L381" s="7">
        <v>112690999.3</v>
      </c>
      <c r="M381" s="7">
        <v>112690999.3</v>
      </c>
      <c r="N381" s="7">
        <v>112690999.3</v>
      </c>
      <c r="O381" s="7">
        <v>112690999.72</v>
      </c>
    </row>
    <row r="382" spans="1:15" x14ac:dyDescent="0.3">
      <c r="A382" s="69">
        <v>1</v>
      </c>
      <c r="B382" s="69">
        <v>4</v>
      </c>
      <c r="C382" t="s">
        <v>170</v>
      </c>
      <c r="D382" s="7"/>
      <c r="E382" s="7"/>
      <c r="F382" s="7"/>
      <c r="G382" s="7"/>
      <c r="H382" s="7"/>
      <c r="I382" s="7"/>
      <c r="J382" s="7">
        <v>165731121</v>
      </c>
      <c r="K382" s="7">
        <v>162981121</v>
      </c>
      <c r="L382" s="7">
        <v>143481121</v>
      </c>
      <c r="M382" s="7">
        <v>147981121</v>
      </c>
      <c r="N382" s="7">
        <v>147981121</v>
      </c>
      <c r="O382" s="7">
        <v>110985840.75</v>
      </c>
    </row>
    <row r="383" spans="1:15" x14ac:dyDescent="0.3">
      <c r="A383" s="69">
        <v>1</v>
      </c>
      <c r="B383" s="69">
        <v>4</v>
      </c>
      <c r="C383" t="s">
        <v>6969</v>
      </c>
      <c r="D383" s="7"/>
      <c r="E383" s="7"/>
      <c r="F383" s="7"/>
      <c r="G383" s="7"/>
      <c r="H383" s="7"/>
      <c r="I383" s="7"/>
      <c r="J383" s="7"/>
      <c r="K383" s="7"/>
      <c r="L383" s="7"/>
      <c r="M383" s="7"/>
      <c r="N383" s="7"/>
      <c r="O383" s="7">
        <v>110000000</v>
      </c>
    </row>
    <row r="384" spans="1:15" x14ac:dyDescent="0.3">
      <c r="A384" s="69">
        <v>1</v>
      </c>
      <c r="B384" s="69">
        <v>4</v>
      </c>
      <c r="C384" t="s">
        <v>1066</v>
      </c>
      <c r="D384" s="7"/>
      <c r="E384" s="7"/>
      <c r="F384" s="7"/>
      <c r="G384" s="7"/>
      <c r="H384" s="7"/>
      <c r="I384" s="7"/>
      <c r="J384" s="7"/>
      <c r="K384" s="7"/>
      <c r="L384" s="7"/>
      <c r="M384" s="7"/>
      <c r="N384" s="7">
        <v>110661329</v>
      </c>
      <c r="O384" s="7">
        <v>109551567.45999999</v>
      </c>
    </row>
    <row r="385" spans="1:15" hidden="1" x14ac:dyDescent="0.3">
      <c r="A385" s="69">
        <v>2</v>
      </c>
      <c r="B385" s="69">
        <v>22</v>
      </c>
      <c r="C385" t="s">
        <v>713</v>
      </c>
      <c r="D385" s="7"/>
      <c r="E385" s="7"/>
      <c r="F385" s="7"/>
      <c r="G385" s="7"/>
      <c r="H385" s="7"/>
      <c r="I385" s="7"/>
      <c r="J385" s="7">
        <v>0</v>
      </c>
      <c r="K385" s="7">
        <v>8320000</v>
      </c>
      <c r="L385" s="7">
        <v>14614123.82</v>
      </c>
      <c r="M385" s="7">
        <v>65728363.319999993</v>
      </c>
      <c r="N385" s="7">
        <v>109422173.27</v>
      </c>
      <c r="O385" s="7">
        <v>109448938.78999999</v>
      </c>
    </row>
    <row r="386" spans="1:15" hidden="1" x14ac:dyDescent="0.3">
      <c r="A386" s="69">
        <v>2</v>
      </c>
      <c r="B386" s="69">
        <v>23</v>
      </c>
      <c r="C386" t="s">
        <v>1578</v>
      </c>
      <c r="D386" s="7">
        <v>208534227.60000002</v>
      </c>
      <c r="E386" s="7">
        <v>800119283.86000001</v>
      </c>
      <c r="F386" s="7">
        <v>1001038372.4</v>
      </c>
      <c r="G386" s="7">
        <v>968521194.55999994</v>
      </c>
      <c r="H386" s="7">
        <v>1065004764.29</v>
      </c>
      <c r="I386" s="7">
        <v>1835417062.49</v>
      </c>
      <c r="J386" s="7">
        <v>173445359.64999998</v>
      </c>
      <c r="K386" s="7">
        <v>179821425.97999999</v>
      </c>
      <c r="L386" s="7">
        <v>104274744.49000001</v>
      </c>
      <c r="M386" s="7">
        <v>129081779.42999999</v>
      </c>
      <c r="N386" s="7">
        <v>134169431.63</v>
      </c>
      <c r="O386" s="7">
        <v>108748773.53</v>
      </c>
    </row>
    <row r="387" spans="1:15" hidden="1" x14ac:dyDescent="0.3">
      <c r="A387" s="69">
        <v>1</v>
      </c>
      <c r="B387" s="69">
        <v>2</v>
      </c>
      <c r="C387" t="s">
        <v>1558</v>
      </c>
      <c r="D387" s="7"/>
      <c r="E387" s="7"/>
      <c r="F387" s="7"/>
      <c r="G387" s="7"/>
      <c r="H387" s="7"/>
      <c r="I387" s="7"/>
      <c r="J387" s="7"/>
      <c r="K387" s="7">
        <v>322376985.23000002</v>
      </c>
      <c r="L387" s="7">
        <v>329393119.06</v>
      </c>
      <c r="M387" s="7">
        <v>416522906.35000002</v>
      </c>
      <c r="N387" s="7">
        <v>486296290.92000008</v>
      </c>
      <c r="O387" s="7">
        <v>108499110.05</v>
      </c>
    </row>
    <row r="388" spans="1:15" hidden="1" x14ac:dyDescent="0.3">
      <c r="A388" s="69">
        <v>1</v>
      </c>
      <c r="B388" s="69">
        <v>2</v>
      </c>
      <c r="C388" t="s">
        <v>2748</v>
      </c>
      <c r="D388" s="7"/>
      <c r="E388" s="7"/>
      <c r="F388" s="7"/>
      <c r="G388" s="7"/>
      <c r="H388" s="7"/>
      <c r="I388" s="7"/>
      <c r="J388" s="7"/>
      <c r="K388" s="7">
        <v>101893441.02</v>
      </c>
      <c r="L388" s="7">
        <v>104098787.73</v>
      </c>
      <c r="M388" s="7">
        <v>111625632.39</v>
      </c>
      <c r="N388" s="7">
        <v>99844417.199999988</v>
      </c>
      <c r="O388" s="7">
        <v>105650375.35000001</v>
      </c>
    </row>
    <row r="389" spans="1:15" hidden="1" x14ac:dyDescent="0.3">
      <c r="A389" s="69">
        <v>2</v>
      </c>
      <c r="B389" s="69">
        <v>22</v>
      </c>
      <c r="C389" t="s">
        <v>3627</v>
      </c>
      <c r="D389" s="7"/>
      <c r="E389" s="7"/>
      <c r="F389" s="7"/>
      <c r="G389" s="7"/>
      <c r="H389" s="7"/>
      <c r="I389" s="7"/>
      <c r="J389" s="7"/>
      <c r="K389" s="7"/>
      <c r="L389" s="7"/>
      <c r="M389" s="7"/>
      <c r="N389" s="7">
        <v>10000000</v>
      </c>
      <c r="O389" s="7">
        <v>105280000</v>
      </c>
    </row>
    <row r="390" spans="1:15" hidden="1" x14ac:dyDescent="0.3">
      <c r="A390" s="69">
        <v>1</v>
      </c>
      <c r="B390" s="69">
        <v>2</v>
      </c>
      <c r="C390" t="s">
        <v>2660</v>
      </c>
      <c r="D390" s="7"/>
      <c r="E390" s="7"/>
      <c r="F390" s="7"/>
      <c r="G390" s="7"/>
      <c r="H390" s="7"/>
      <c r="I390" s="7"/>
      <c r="J390" s="7"/>
      <c r="K390" s="7"/>
      <c r="L390" s="7"/>
      <c r="M390" s="7"/>
      <c r="N390" s="7">
        <v>94569689.030000001</v>
      </c>
      <c r="O390" s="7">
        <v>104575794.68000001</v>
      </c>
    </row>
    <row r="391" spans="1:15" hidden="1" x14ac:dyDescent="0.3">
      <c r="A391" s="69">
        <v>2</v>
      </c>
      <c r="B391" s="69">
        <v>21</v>
      </c>
      <c r="C391" t="s">
        <v>3463</v>
      </c>
      <c r="D391" s="7"/>
      <c r="E391" s="7"/>
      <c r="F391" s="7"/>
      <c r="G391" s="7"/>
      <c r="H391" s="7"/>
      <c r="I391" s="7"/>
      <c r="J391" s="7"/>
      <c r="K391" s="7">
        <v>30000000</v>
      </c>
      <c r="L391" s="7">
        <v>30000000</v>
      </c>
      <c r="M391" s="7">
        <v>70000000</v>
      </c>
      <c r="N391" s="7">
        <v>90000000</v>
      </c>
      <c r="O391" s="7">
        <v>104500000</v>
      </c>
    </row>
    <row r="392" spans="1:15" hidden="1" x14ac:dyDescent="0.3">
      <c r="A392" s="69">
        <v>1</v>
      </c>
      <c r="B392" s="69">
        <v>1</v>
      </c>
      <c r="C392" t="s">
        <v>2206</v>
      </c>
      <c r="D392" s="7">
        <v>86133428.160000011</v>
      </c>
      <c r="E392" s="7">
        <v>86308041.829999998</v>
      </c>
      <c r="F392" s="7">
        <v>85489968.629999995</v>
      </c>
      <c r="G392" s="7">
        <v>86825319.779999986</v>
      </c>
      <c r="H392" s="7">
        <v>88669273.989999995</v>
      </c>
      <c r="I392" s="7">
        <v>91559491.910000011</v>
      </c>
      <c r="J392" s="7">
        <v>94846739.420000002</v>
      </c>
      <c r="K392" s="7">
        <v>93903127.190000013</v>
      </c>
      <c r="L392" s="7">
        <v>96732764.129999995</v>
      </c>
      <c r="M392" s="7">
        <v>100733734.12</v>
      </c>
      <c r="N392" s="7">
        <v>102240507.69</v>
      </c>
      <c r="O392" s="7">
        <v>104176803.54000001</v>
      </c>
    </row>
    <row r="393" spans="1:15" x14ac:dyDescent="0.3">
      <c r="A393" s="69">
        <v>1</v>
      </c>
      <c r="B393" s="69">
        <v>4</v>
      </c>
      <c r="C393" t="s">
        <v>204</v>
      </c>
      <c r="D393" s="7"/>
      <c r="E393" s="7"/>
      <c r="F393" s="7"/>
      <c r="G393" s="7"/>
      <c r="H393" s="7"/>
      <c r="I393" s="7"/>
      <c r="J393" s="7">
        <v>43293953</v>
      </c>
      <c r="K393" s="7">
        <v>34353341</v>
      </c>
      <c r="L393" s="7">
        <v>59949785</v>
      </c>
      <c r="M393" s="7">
        <v>62029694</v>
      </c>
      <c r="N393" s="7">
        <v>78070670</v>
      </c>
      <c r="O393" s="7">
        <v>103329302</v>
      </c>
    </row>
    <row r="394" spans="1:15" hidden="1" x14ac:dyDescent="0.3">
      <c r="A394" s="69">
        <v>1</v>
      </c>
      <c r="B394" s="69">
        <v>2</v>
      </c>
      <c r="C394" t="s">
        <v>2877</v>
      </c>
      <c r="D394" s="7">
        <v>75132471</v>
      </c>
      <c r="E394" s="7">
        <v>71131771</v>
      </c>
      <c r="F394" s="7">
        <v>51643692</v>
      </c>
      <c r="G394" s="7">
        <v>41468339</v>
      </c>
      <c r="H394" s="7">
        <v>54240090</v>
      </c>
      <c r="I394" s="7">
        <v>100594598</v>
      </c>
      <c r="J394" s="7">
        <v>67620098.280000001</v>
      </c>
      <c r="K394" s="7">
        <v>576252513</v>
      </c>
      <c r="L394" s="7">
        <v>95191599.120000005</v>
      </c>
      <c r="M394" s="7">
        <v>61147520.309999995</v>
      </c>
      <c r="N394" s="7">
        <v>87389068.460000008</v>
      </c>
      <c r="O394" s="7">
        <v>101077947.20999999</v>
      </c>
    </row>
    <row r="395" spans="1:15" hidden="1" x14ac:dyDescent="0.3">
      <c r="A395" s="69">
        <v>1</v>
      </c>
      <c r="B395" s="69">
        <v>2</v>
      </c>
      <c r="C395" t="s">
        <v>1898</v>
      </c>
      <c r="D395" s="7">
        <v>105020269.44999999</v>
      </c>
      <c r="E395" s="7">
        <v>112665013.14000002</v>
      </c>
      <c r="F395" s="7">
        <v>114046569.95999999</v>
      </c>
      <c r="G395" s="7">
        <v>116462811.84999998</v>
      </c>
      <c r="H395" s="7">
        <v>120350553.06</v>
      </c>
      <c r="I395" s="7">
        <v>122292722.86</v>
      </c>
      <c r="J395" s="7">
        <v>115380341.30999999</v>
      </c>
      <c r="K395" s="7">
        <v>111591101.81000002</v>
      </c>
      <c r="L395" s="7">
        <v>112740259.11</v>
      </c>
      <c r="M395" s="7">
        <v>115943996.58</v>
      </c>
      <c r="N395" s="7">
        <v>109186772.45999999</v>
      </c>
      <c r="O395" s="7">
        <v>100920054.82000001</v>
      </c>
    </row>
    <row r="396" spans="1:15" hidden="1" x14ac:dyDescent="0.3">
      <c r="A396" s="69">
        <v>1</v>
      </c>
      <c r="B396" s="69">
        <v>12</v>
      </c>
      <c r="C396" t="s">
        <v>2105</v>
      </c>
      <c r="D396" s="7">
        <v>11501224.270000001</v>
      </c>
      <c r="E396" s="7">
        <v>51432900.270000011</v>
      </c>
      <c r="F396" s="7">
        <v>74123317.799999997</v>
      </c>
      <c r="G396" s="7">
        <v>161367.35999999999</v>
      </c>
      <c r="H396" s="7">
        <v>4329373.62</v>
      </c>
      <c r="I396" s="7">
        <v>38049518.910000004</v>
      </c>
      <c r="J396" s="7">
        <v>97325.98</v>
      </c>
      <c r="K396" s="7">
        <v>25451277.370000001</v>
      </c>
      <c r="L396" s="7">
        <v>3588452.27</v>
      </c>
      <c r="M396" s="7">
        <v>189892.93</v>
      </c>
      <c r="N396" s="7">
        <v>155637.34</v>
      </c>
      <c r="O396" s="7">
        <v>100304262.48999999</v>
      </c>
    </row>
    <row r="397" spans="1:15" hidden="1" x14ac:dyDescent="0.3">
      <c r="A397" s="69">
        <v>1</v>
      </c>
      <c r="B397" s="69">
        <v>1</v>
      </c>
      <c r="C397" t="s">
        <v>6868</v>
      </c>
      <c r="D397" s="7"/>
      <c r="E397" s="7"/>
      <c r="F397" s="7"/>
      <c r="G397" s="7"/>
      <c r="H397" s="7"/>
      <c r="I397" s="7"/>
      <c r="J397" s="7"/>
      <c r="K397" s="7"/>
      <c r="L397" s="7"/>
      <c r="M397" s="7"/>
      <c r="N397" s="7"/>
      <c r="O397" s="7">
        <v>100000000</v>
      </c>
    </row>
    <row r="398" spans="1:15" x14ac:dyDescent="0.3">
      <c r="A398" s="69">
        <v>1</v>
      </c>
      <c r="B398" s="69">
        <v>4</v>
      </c>
      <c r="C398" t="s">
        <v>7010</v>
      </c>
      <c r="D398" s="7"/>
      <c r="E398" s="7"/>
      <c r="F398" s="7"/>
      <c r="G398" s="7"/>
      <c r="H398" s="7"/>
      <c r="I398" s="7"/>
      <c r="J398" s="7"/>
      <c r="K398" s="7"/>
      <c r="L398" s="7"/>
      <c r="M398" s="7"/>
      <c r="N398" s="7"/>
      <c r="O398" s="7">
        <v>100000000</v>
      </c>
    </row>
    <row r="399" spans="1:15" hidden="1" x14ac:dyDescent="0.3">
      <c r="A399" s="69">
        <v>1</v>
      </c>
      <c r="B399" s="69">
        <v>5</v>
      </c>
      <c r="C399" t="s">
        <v>7027</v>
      </c>
      <c r="D399" s="7"/>
      <c r="E399" s="7"/>
      <c r="F399" s="7"/>
      <c r="G399" s="7"/>
      <c r="H399" s="7"/>
      <c r="I399" s="7"/>
      <c r="J399" s="7"/>
      <c r="K399" s="7"/>
      <c r="L399" s="7"/>
      <c r="M399" s="7"/>
      <c r="N399" s="7"/>
      <c r="O399" s="7">
        <v>100000000</v>
      </c>
    </row>
    <row r="400" spans="1:15" hidden="1" x14ac:dyDescent="0.3">
      <c r="A400" s="69">
        <v>2</v>
      </c>
      <c r="B400" s="69">
        <v>22</v>
      </c>
      <c r="C400" t="s">
        <v>3595</v>
      </c>
      <c r="D400" s="7"/>
      <c r="E400" s="7"/>
      <c r="F400" s="7"/>
      <c r="G400" s="7"/>
      <c r="H400" s="7"/>
      <c r="I400" s="7"/>
      <c r="J400" s="7"/>
      <c r="K400" s="7"/>
      <c r="L400" s="7"/>
      <c r="M400" s="7"/>
      <c r="N400" s="7">
        <v>100000000</v>
      </c>
      <c r="O400" s="7">
        <v>100000000</v>
      </c>
    </row>
    <row r="401" spans="1:15" hidden="1" x14ac:dyDescent="0.3">
      <c r="A401" s="69">
        <v>2</v>
      </c>
      <c r="B401" s="69">
        <v>22</v>
      </c>
      <c r="C401" t="s">
        <v>907</v>
      </c>
      <c r="D401" s="7"/>
      <c r="E401" s="7"/>
      <c r="F401" s="7"/>
      <c r="G401" s="7"/>
      <c r="H401" s="7"/>
      <c r="I401" s="7"/>
      <c r="J401" s="7"/>
      <c r="K401" s="7"/>
      <c r="L401" s="7">
        <v>20000000</v>
      </c>
      <c r="M401" s="7">
        <v>20000000</v>
      </c>
      <c r="N401" s="7">
        <v>100000000</v>
      </c>
      <c r="O401" s="7">
        <v>100000000</v>
      </c>
    </row>
    <row r="402" spans="1:15" hidden="1" x14ac:dyDescent="0.3">
      <c r="A402" s="69">
        <v>2</v>
      </c>
      <c r="B402" s="69">
        <v>22</v>
      </c>
      <c r="C402" t="s">
        <v>3620</v>
      </c>
      <c r="D402" s="7"/>
      <c r="E402" s="7"/>
      <c r="F402" s="7"/>
      <c r="G402" s="7"/>
      <c r="H402" s="7"/>
      <c r="I402" s="7"/>
      <c r="J402" s="7"/>
      <c r="K402" s="7"/>
      <c r="L402" s="7"/>
      <c r="M402" s="7"/>
      <c r="N402" s="7">
        <v>50000000</v>
      </c>
      <c r="O402" s="7">
        <v>100000000</v>
      </c>
    </row>
    <row r="403" spans="1:15" hidden="1" x14ac:dyDescent="0.3">
      <c r="A403" s="69">
        <v>2</v>
      </c>
      <c r="B403" s="69">
        <v>22</v>
      </c>
      <c r="C403" t="s">
        <v>7144</v>
      </c>
      <c r="D403" s="7"/>
      <c r="E403" s="7"/>
      <c r="F403" s="7"/>
      <c r="G403" s="7"/>
      <c r="H403" s="7"/>
      <c r="I403" s="7"/>
      <c r="J403" s="7"/>
      <c r="K403" s="7"/>
      <c r="L403" s="7"/>
      <c r="M403" s="7"/>
      <c r="N403" s="7"/>
      <c r="O403" s="7">
        <v>100000000</v>
      </c>
    </row>
    <row r="404" spans="1:15" hidden="1" x14ac:dyDescent="0.3">
      <c r="A404" s="69">
        <v>2</v>
      </c>
      <c r="B404" s="69">
        <v>22</v>
      </c>
      <c r="C404" t="s">
        <v>7157</v>
      </c>
      <c r="D404" s="7"/>
      <c r="E404" s="7"/>
      <c r="F404" s="7"/>
      <c r="G404" s="7"/>
      <c r="H404" s="7"/>
      <c r="I404" s="7"/>
      <c r="J404" s="7"/>
      <c r="K404" s="7"/>
      <c r="L404" s="7"/>
      <c r="M404" s="7"/>
      <c r="N404" s="7"/>
      <c r="O404" s="7">
        <v>100000000</v>
      </c>
    </row>
    <row r="405" spans="1:15" hidden="1" x14ac:dyDescent="0.3">
      <c r="A405" s="69">
        <v>2</v>
      </c>
      <c r="B405" s="69">
        <v>26</v>
      </c>
      <c r="C405" t="s">
        <v>7205</v>
      </c>
      <c r="D405" s="7"/>
      <c r="E405" s="7"/>
      <c r="F405" s="7"/>
      <c r="G405" s="7"/>
      <c r="H405" s="7"/>
      <c r="I405" s="7"/>
      <c r="J405" s="7"/>
      <c r="K405" s="7"/>
      <c r="L405" s="7"/>
      <c r="M405" s="7"/>
      <c r="N405" s="7"/>
      <c r="O405" s="7">
        <v>100000000</v>
      </c>
    </row>
    <row r="406" spans="1:15" hidden="1" x14ac:dyDescent="0.3">
      <c r="A406" s="69">
        <v>1</v>
      </c>
      <c r="B406" s="69">
        <v>6</v>
      </c>
      <c r="C406" t="s">
        <v>3202</v>
      </c>
      <c r="D406" s="7"/>
      <c r="E406" s="7"/>
      <c r="F406" s="7"/>
      <c r="G406" s="7"/>
      <c r="H406" s="7"/>
      <c r="I406" s="7">
        <v>100000000</v>
      </c>
      <c r="J406" s="7">
        <v>95384923</v>
      </c>
      <c r="K406" s="7">
        <v>100000000</v>
      </c>
      <c r="L406" s="7">
        <v>100000000</v>
      </c>
      <c r="M406" s="7">
        <v>100000000</v>
      </c>
      <c r="N406" s="7">
        <v>100000000</v>
      </c>
      <c r="O406" s="7">
        <v>99991299</v>
      </c>
    </row>
    <row r="407" spans="1:15" x14ac:dyDescent="0.3">
      <c r="A407" s="69">
        <v>1</v>
      </c>
      <c r="B407" s="69">
        <v>4</v>
      </c>
      <c r="C407" t="s">
        <v>176</v>
      </c>
      <c r="D407" s="7">
        <v>132491582</v>
      </c>
      <c r="E407" s="7">
        <v>132491582</v>
      </c>
      <c r="F407" s="7">
        <v>132491582</v>
      </c>
      <c r="G407" s="7">
        <v>132491582</v>
      </c>
      <c r="H407" s="7">
        <v>132491582</v>
      </c>
      <c r="I407" s="7">
        <v>132491582</v>
      </c>
      <c r="J407" s="7">
        <v>132491582</v>
      </c>
      <c r="K407" s="7">
        <v>132491582</v>
      </c>
      <c r="L407" s="7">
        <v>132491582</v>
      </c>
      <c r="M407" s="7">
        <v>132491339</v>
      </c>
      <c r="N407" s="7">
        <v>132491582</v>
      </c>
      <c r="O407" s="7">
        <v>99368686.5</v>
      </c>
    </row>
    <row r="408" spans="1:15" hidden="1" x14ac:dyDescent="0.3">
      <c r="A408" s="69">
        <v>1</v>
      </c>
      <c r="B408" s="69">
        <v>2</v>
      </c>
      <c r="C408" t="s">
        <v>1726</v>
      </c>
      <c r="D408" s="7">
        <v>59552016.850000001</v>
      </c>
      <c r="E408" s="7">
        <v>58567212.990000002</v>
      </c>
      <c r="F408" s="7">
        <v>53932773.75</v>
      </c>
      <c r="G408" s="7">
        <v>44218544.109999999</v>
      </c>
      <c r="H408" s="7">
        <v>46193243.82</v>
      </c>
      <c r="I408" s="7">
        <v>43633032.399999999</v>
      </c>
      <c r="J408" s="7">
        <v>50290597.689999998</v>
      </c>
      <c r="K408" s="7">
        <v>63088898.350000001</v>
      </c>
      <c r="L408" s="7">
        <v>78686910.049999997</v>
      </c>
      <c r="M408" s="7">
        <v>91339256.539999992</v>
      </c>
      <c r="N408" s="7">
        <v>94241650.679999992</v>
      </c>
      <c r="O408" s="7">
        <v>98853847.330000028</v>
      </c>
    </row>
    <row r="409" spans="1:15" hidden="1" x14ac:dyDescent="0.3">
      <c r="A409" s="69">
        <v>2</v>
      </c>
      <c r="B409" s="69">
        <v>22</v>
      </c>
      <c r="C409" t="s">
        <v>618</v>
      </c>
      <c r="D409" s="7">
        <v>0</v>
      </c>
      <c r="E409" s="7">
        <v>54000000</v>
      </c>
      <c r="F409" s="7">
        <v>66000000</v>
      </c>
      <c r="G409" s="7">
        <v>90000000</v>
      </c>
      <c r="H409" s="7">
        <v>7100000</v>
      </c>
      <c r="I409" s="7">
        <v>16337858</v>
      </c>
      <c r="J409" s="7">
        <v>113140831</v>
      </c>
      <c r="K409" s="7">
        <v>9000000</v>
      </c>
      <c r="L409" s="7">
        <v>15000000</v>
      </c>
      <c r="M409" s="7">
        <v>10000000</v>
      </c>
      <c r="N409" s="7">
        <v>32000000</v>
      </c>
      <c r="O409" s="7">
        <v>98000000</v>
      </c>
    </row>
    <row r="410" spans="1:15" hidden="1" x14ac:dyDescent="0.3">
      <c r="A410" s="69">
        <v>2</v>
      </c>
      <c r="B410" s="69">
        <v>22</v>
      </c>
      <c r="C410" t="s">
        <v>635</v>
      </c>
      <c r="D410" s="7">
        <v>42054156</v>
      </c>
      <c r="E410" s="7">
        <v>97588688</v>
      </c>
      <c r="F410" s="7">
        <v>47745293</v>
      </c>
      <c r="G410" s="7">
        <v>50687127</v>
      </c>
      <c r="H410" s="7">
        <v>0</v>
      </c>
      <c r="I410" s="7">
        <v>134144491.98</v>
      </c>
      <c r="J410" s="7">
        <v>73703780</v>
      </c>
      <c r="K410" s="7">
        <v>72310480</v>
      </c>
      <c r="L410" s="7">
        <v>76782255</v>
      </c>
      <c r="M410" s="7">
        <v>88996612</v>
      </c>
      <c r="N410" s="7">
        <v>3538476</v>
      </c>
      <c r="O410" s="7">
        <v>97802288</v>
      </c>
    </row>
    <row r="411" spans="1:15" hidden="1" x14ac:dyDescent="0.3">
      <c r="A411" s="69">
        <v>1</v>
      </c>
      <c r="B411" s="69">
        <v>9</v>
      </c>
      <c r="C411" t="s">
        <v>3316</v>
      </c>
      <c r="D411" s="7">
        <v>134956312.52000001</v>
      </c>
      <c r="E411" s="7">
        <v>132242843.92</v>
      </c>
      <c r="F411" s="7">
        <v>129382812.13</v>
      </c>
      <c r="G411" s="7">
        <v>126368205.90000001</v>
      </c>
      <c r="H411" s="7">
        <v>123190571.3</v>
      </c>
      <c r="I411" s="7">
        <v>119840986.52</v>
      </c>
      <c r="J411" s="7">
        <v>116310036.08</v>
      </c>
      <c r="K411" s="7">
        <v>112587783.22</v>
      </c>
      <c r="L411" s="7">
        <v>108663740.53</v>
      </c>
      <c r="M411" s="7">
        <v>104526839.2</v>
      </c>
      <c r="N411" s="7">
        <v>100165396.3</v>
      </c>
      <c r="O411" s="7">
        <v>95567080.930000007</v>
      </c>
    </row>
    <row r="412" spans="1:15" hidden="1" x14ac:dyDescent="0.3">
      <c r="A412" s="69">
        <v>2</v>
      </c>
      <c r="B412" s="69">
        <v>22</v>
      </c>
      <c r="C412" t="s">
        <v>1128</v>
      </c>
      <c r="D412" s="7"/>
      <c r="E412" s="7"/>
      <c r="F412" s="7"/>
      <c r="G412" s="7"/>
      <c r="H412" s="7"/>
      <c r="I412" s="7"/>
      <c r="J412" s="7"/>
      <c r="K412" s="7"/>
      <c r="L412" s="7"/>
      <c r="M412" s="7">
        <v>12182203</v>
      </c>
      <c r="N412" s="7">
        <v>27249388</v>
      </c>
      <c r="O412" s="7">
        <v>95260411.079999998</v>
      </c>
    </row>
    <row r="413" spans="1:15" hidden="1" x14ac:dyDescent="0.3">
      <c r="A413" s="69">
        <v>1</v>
      </c>
      <c r="B413" s="69">
        <v>6</v>
      </c>
      <c r="C413" t="s">
        <v>1598</v>
      </c>
      <c r="D413" s="7"/>
      <c r="E413" s="7"/>
      <c r="F413" s="7"/>
      <c r="G413" s="7"/>
      <c r="H413" s="7"/>
      <c r="I413" s="7"/>
      <c r="J413" s="7"/>
      <c r="K413" s="7"/>
      <c r="L413" s="7"/>
      <c r="M413" s="7">
        <v>51897253.880000003</v>
      </c>
      <c r="N413" s="7">
        <v>51897253.619999997</v>
      </c>
      <c r="O413" s="7">
        <v>95000000</v>
      </c>
    </row>
    <row r="414" spans="1:15" hidden="1" x14ac:dyDescent="0.3">
      <c r="A414" s="69">
        <v>2</v>
      </c>
      <c r="B414" s="69">
        <v>21</v>
      </c>
      <c r="C414" t="s">
        <v>3570</v>
      </c>
      <c r="D414" s="7">
        <v>32074918</v>
      </c>
      <c r="E414" s="7">
        <v>57032538.659999996</v>
      </c>
      <c r="F414" s="7">
        <v>33580360.710000001</v>
      </c>
      <c r="G414" s="7">
        <v>33873294.170000002</v>
      </c>
      <c r="H414" s="7">
        <v>35242220.75</v>
      </c>
      <c r="I414" s="7">
        <v>18402441.579999998</v>
      </c>
      <c r="J414" s="7">
        <v>25516416.75</v>
      </c>
      <c r="K414" s="7">
        <v>29525105.829999998</v>
      </c>
      <c r="L414" s="7">
        <v>21158361.359999999</v>
      </c>
      <c r="M414" s="7">
        <v>10000000</v>
      </c>
      <c r="N414" s="7">
        <v>36239318.669999994</v>
      </c>
      <c r="O414" s="7">
        <v>93953829</v>
      </c>
    </row>
    <row r="415" spans="1:15" x14ac:dyDescent="0.3">
      <c r="A415" s="69">
        <v>1</v>
      </c>
      <c r="B415" s="69">
        <v>4</v>
      </c>
      <c r="C415" t="s">
        <v>194</v>
      </c>
      <c r="D415" s="7">
        <v>57607858</v>
      </c>
      <c r="E415" s="7">
        <v>58021265.43</v>
      </c>
      <c r="F415" s="7">
        <v>54869765.580000006</v>
      </c>
      <c r="G415" s="7">
        <v>56420853.859999999</v>
      </c>
      <c r="H415" s="7">
        <v>60886023.600000001</v>
      </c>
      <c r="I415" s="7">
        <v>58730636</v>
      </c>
      <c r="J415" s="7">
        <v>64274480.799999997</v>
      </c>
      <c r="K415" s="7">
        <v>68345353.5</v>
      </c>
      <c r="L415" s="7">
        <v>50111406.090000004</v>
      </c>
      <c r="M415" s="7">
        <v>66145727</v>
      </c>
      <c r="N415" s="7">
        <v>71828442.679999992</v>
      </c>
      <c r="O415" s="7">
        <v>93890456.739999995</v>
      </c>
    </row>
    <row r="416" spans="1:15" hidden="1" x14ac:dyDescent="0.3">
      <c r="A416" s="69">
        <v>2</v>
      </c>
      <c r="B416" s="69">
        <v>22</v>
      </c>
      <c r="C416" t="s">
        <v>940</v>
      </c>
      <c r="D416" s="7">
        <v>100000000</v>
      </c>
      <c r="E416" s="7">
        <v>98702984</v>
      </c>
      <c r="F416" s="7">
        <v>99166727</v>
      </c>
      <c r="G416" s="7">
        <v>97481854</v>
      </c>
      <c r="H416" s="7">
        <v>178578625</v>
      </c>
      <c r="I416" s="7">
        <v>98578625</v>
      </c>
      <c r="J416" s="7">
        <v>96480852</v>
      </c>
      <c r="K416" s="7">
        <v>93578625</v>
      </c>
      <c r="L416" s="7">
        <v>93578625</v>
      </c>
      <c r="M416" s="7">
        <v>93578625</v>
      </c>
      <c r="N416" s="7">
        <v>93578625</v>
      </c>
      <c r="O416" s="7">
        <v>93578625</v>
      </c>
    </row>
    <row r="417" spans="1:15" hidden="1" x14ac:dyDescent="0.3">
      <c r="A417" s="69">
        <v>2</v>
      </c>
      <c r="B417" s="69">
        <v>26</v>
      </c>
      <c r="C417" t="s">
        <v>3813</v>
      </c>
      <c r="D417" s="7">
        <v>1208291968</v>
      </c>
      <c r="E417" s="7">
        <v>671928246</v>
      </c>
      <c r="F417" s="7">
        <v>464768031</v>
      </c>
      <c r="G417" s="7">
        <v>58017484</v>
      </c>
      <c r="H417" s="7">
        <v>95166885</v>
      </c>
      <c r="I417" s="7">
        <v>51182919</v>
      </c>
      <c r="J417" s="7">
        <v>51182919</v>
      </c>
      <c r="K417" s="7">
        <v>84881997</v>
      </c>
      <c r="L417" s="7">
        <v>84782919</v>
      </c>
      <c r="M417" s="7">
        <v>51182919</v>
      </c>
      <c r="N417" s="7">
        <v>59982919</v>
      </c>
      <c r="O417" s="7">
        <v>93182919</v>
      </c>
    </row>
    <row r="418" spans="1:15" hidden="1" x14ac:dyDescent="0.3">
      <c r="A418" s="69">
        <v>2</v>
      </c>
      <c r="B418" s="69">
        <v>24</v>
      </c>
      <c r="C418" t="s">
        <v>3758</v>
      </c>
      <c r="D418" s="7"/>
      <c r="E418" s="7"/>
      <c r="F418" s="7"/>
      <c r="G418" s="7"/>
      <c r="H418" s="7"/>
      <c r="I418" s="7"/>
      <c r="J418" s="7"/>
      <c r="K418" s="7"/>
      <c r="L418" s="7">
        <v>25000000</v>
      </c>
      <c r="M418" s="7">
        <v>76000000</v>
      </c>
      <c r="N418" s="7">
        <v>125000000</v>
      </c>
      <c r="O418" s="7">
        <v>93000000</v>
      </c>
    </row>
    <row r="419" spans="1:15" hidden="1" x14ac:dyDescent="0.3">
      <c r="A419" s="69">
        <v>1</v>
      </c>
      <c r="B419" s="69">
        <v>2</v>
      </c>
      <c r="C419" t="s">
        <v>1878</v>
      </c>
      <c r="D419" s="7"/>
      <c r="E419" s="7"/>
      <c r="F419" s="7"/>
      <c r="G419" s="7"/>
      <c r="H419" s="7"/>
      <c r="I419" s="7"/>
      <c r="J419" s="7">
        <v>96675513</v>
      </c>
      <c r="K419" s="7">
        <v>92469356.689999998</v>
      </c>
      <c r="L419" s="7">
        <v>93630240.909999996</v>
      </c>
      <c r="M419" s="7">
        <v>97261112</v>
      </c>
      <c r="N419" s="7">
        <v>98125695.579999983</v>
      </c>
      <c r="O419" s="7">
        <v>92729523.980000004</v>
      </c>
    </row>
    <row r="420" spans="1:15" hidden="1" x14ac:dyDescent="0.3">
      <c r="A420" s="69">
        <v>2</v>
      </c>
      <c r="B420" s="69">
        <v>25</v>
      </c>
      <c r="C420" t="s">
        <v>3773</v>
      </c>
      <c r="D420" s="7">
        <v>50000000</v>
      </c>
      <c r="E420" s="7">
        <v>50000000</v>
      </c>
      <c r="F420" s="7">
        <v>50000000</v>
      </c>
      <c r="G420" s="7">
        <v>50000000</v>
      </c>
      <c r="H420" s="7">
        <v>50000000</v>
      </c>
      <c r="I420" s="7">
        <v>50000000</v>
      </c>
      <c r="J420" s="7">
        <v>50000000</v>
      </c>
      <c r="K420" s="7">
        <v>50000000</v>
      </c>
      <c r="L420" s="7">
        <v>106722536</v>
      </c>
      <c r="M420" s="7">
        <v>79801841</v>
      </c>
      <c r="N420" s="7">
        <v>86399274</v>
      </c>
      <c r="O420" s="7">
        <v>91759500</v>
      </c>
    </row>
    <row r="421" spans="1:15" hidden="1" x14ac:dyDescent="0.3">
      <c r="A421" s="69">
        <v>1</v>
      </c>
      <c r="B421" s="69">
        <v>6</v>
      </c>
      <c r="C421" t="s">
        <v>1750</v>
      </c>
      <c r="D421" s="7"/>
      <c r="E421" s="7"/>
      <c r="F421" s="7"/>
      <c r="G421" s="7">
        <v>101563077</v>
      </c>
      <c r="H421" s="7">
        <v>112324211</v>
      </c>
      <c r="I421" s="7">
        <v>100797871.73</v>
      </c>
      <c r="J421" s="7">
        <v>108807192.47</v>
      </c>
      <c r="K421" s="7">
        <v>93409397</v>
      </c>
      <c r="L421" s="7">
        <v>53756379.810000002</v>
      </c>
      <c r="M421" s="7">
        <v>90920531.50999999</v>
      </c>
      <c r="N421" s="7">
        <v>87715594.379999995</v>
      </c>
      <c r="O421" s="7">
        <v>91452877.609999999</v>
      </c>
    </row>
    <row r="422" spans="1:15" hidden="1" x14ac:dyDescent="0.3">
      <c r="A422" s="69">
        <v>2</v>
      </c>
      <c r="B422" s="69">
        <v>31</v>
      </c>
      <c r="C422" t="s">
        <v>3831</v>
      </c>
      <c r="D422" s="7"/>
      <c r="E422" s="7">
        <v>26000000</v>
      </c>
      <c r="F422" s="7">
        <v>45000000</v>
      </c>
      <c r="G422" s="7">
        <v>44999649.810000002</v>
      </c>
      <c r="H422" s="7">
        <v>52744437.799999997</v>
      </c>
      <c r="I422" s="7">
        <v>243609622.11000001</v>
      </c>
      <c r="J422" s="7">
        <v>118699153.06</v>
      </c>
      <c r="K422" s="7">
        <v>98715223.459999993</v>
      </c>
      <c r="L422" s="7">
        <v>101259635.62</v>
      </c>
      <c r="M422" s="7">
        <v>95595741</v>
      </c>
      <c r="N422" s="7">
        <v>89461483.349999994</v>
      </c>
      <c r="O422" s="7">
        <v>91438506.75</v>
      </c>
    </row>
    <row r="423" spans="1:15" hidden="1" x14ac:dyDescent="0.3">
      <c r="A423" s="69">
        <v>2</v>
      </c>
      <c r="B423" s="69">
        <v>22</v>
      </c>
      <c r="C423" t="s">
        <v>1134</v>
      </c>
      <c r="D423" s="7"/>
      <c r="E423" s="7"/>
      <c r="F423" s="7"/>
      <c r="G423" s="7"/>
      <c r="H423" s="7"/>
      <c r="I423" s="7"/>
      <c r="J423" s="7"/>
      <c r="K423" s="7"/>
      <c r="L423" s="7"/>
      <c r="M423" s="7">
        <v>33800000</v>
      </c>
      <c r="N423" s="7">
        <v>114000000</v>
      </c>
      <c r="O423" s="7">
        <v>91000000</v>
      </c>
    </row>
    <row r="424" spans="1:15" x14ac:dyDescent="0.3">
      <c r="A424" s="69">
        <v>1</v>
      </c>
      <c r="B424" s="69">
        <v>4</v>
      </c>
      <c r="C424" t="s">
        <v>320</v>
      </c>
      <c r="D424" s="7">
        <v>4700516</v>
      </c>
      <c r="E424" s="7">
        <v>6008929</v>
      </c>
      <c r="F424" s="7">
        <v>6016595</v>
      </c>
      <c r="G424" s="7">
        <v>15224973</v>
      </c>
      <c r="H424" s="7">
        <v>5761589</v>
      </c>
      <c r="I424" s="7">
        <v>5392878</v>
      </c>
      <c r="J424" s="7">
        <v>4614658</v>
      </c>
      <c r="K424" s="7">
        <v>7189452</v>
      </c>
      <c r="L424" s="7">
        <v>37321529</v>
      </c>
      <c r="M424" s="7">
        <v>36466518</v>
      </c>
      <c r="N424" s="7">
        <v>71361288</v>
      </c>
      <c r="O424" s="7">
        <v>90863599</v>
      </c>
    </row>
    <row r="425" spans="1:15" hidden="1" x14ac:dyDescent="0.3">
      <c r="A425" s="69">
        <v>2</v>
      </c>
      <c r="B425" s="69">
        <v>22</v>
      </c>
      <c r="C425" t="s">
        <v>3608</v>
      </c>
      <c r="D425" s="7"/>
      <c r="E425" s="7"/>
      <c r="F425" s="7"/>
      <c r="G425" s="7"/>
      <c r="H425" s="7"/>
      <c r="I425" s="7"/>
      <c r="J425" s="7"/>
      <c r="K425" s="7"/>
      <c r="L425" s="7"/>
      <c r="M425" s="7"/>
      <c r="N425" s="7">
        <v>40271619</v>
      </c>
      <c r="O425" s="7">
        <v>90271619</v>
      </c>
    </row>
    <row r="426" spans="1:15" hidden="1" x14ac:dyDescent="0.3">
      <c r="A426" s="69">
        <v>3</v>
      </c>
      <c r="B426" s="69">
        <v>61</v>
      </c>
      <c r="C426" t="s">
        <v>3842</v>
      </c>
      <c r="D426" s="7">
        <v>50857482.460000001</v>
      </c>
      <c r="E426" s="7">
        <v>53570951.060000002</v>
      </c>
      <c r="F426" s="7">
        <v>56430982.850000001</v>
      </c>
      <c r="G426" s="7">
        <v>59445589.079999998</v>
      </c>
      <c r="H426" s="7">
        <v>62623223.68</v>
      </c>
      <c r="I426" s="7">
        <v>65972808.460000001</v>
      </c>
      <c r="J426" s="7">
        <v>69503758.900000006</v>
      </c>
      <c r="K426" s="7">
        <v>73226011.760000005</v>
      </c>
      <c r="L426" s="7">
        <v>77150054.450000003</v>
      </c>
      <c r="M426" s="7">
        <v>81286955.780000001</v>
      </c>
      <c r="N426" s="7">
        <v>85648398.680000007</v>
      </c>
      <c r="O426" s="7">
        <v>90246714.049999997</v>
      </c>
    </row>
    <row r="427" spans="1:15" x14ac:dyDescent="0.3">
      <c r="A427" s="69">
        <v>1</v>
      </c>
      <c r="B427" s="69">
        <v>4</v>
      </c>
      <c r="C427" t="s">
        <v>2947</v>
      </c>
      <c r="D427" s="7"/>
      <c r="E427" s="7"/>
      <c r="F427" s="7"/>
      <c r="G427" s="7"/>
      <c r="H427" s="7"/>
      <c r="I427" s="7"/>
      <c r="J427" s="7"/>
      <c r="K427" s="7"/>
      <c r="L427" s="7"/>
      <c r="M427" s="7"/>
      <c r="N427" s="7">
        <v>90000000</v>
      </c>
      <c r="O427" s="7">
        <v>90000000</v>
      </c>
    </row>
    <row r="428" spans="1:15" hidden="1" x14ac:dyDescent="0.3">
      <c r="A428" s="69">
        <v>2</v>
      </c>
      <c r="B428" s="69">
        <v>22</v>
      </c>
      <c r="C428" t="s">
        <v>5360</v>
      </c>
      <c r="D428" s="7"/>
      <c r="E428" s="7"/>
      <c r="F428" s="7"/>
      <c r="G428" s="7"/>
      <c r="H428" s="7"/>
      <c r="I428" s="7"/>
      <c r="J428" s="7"/>
      <c r="K428" s="7"/>
      <c r="L428" s="7"/>
      <c r="M428" s="7"/>
      <c r="N428" s="7"/>
      <c r="O428" s="7">
        <v>90000000</v>
      </c>
    </row>
    <row r="429" spans="1:15" hidden="1" x14ac:dyDescent="0.3">
      <c r="A429" s="69">
        <v>2</v>
      </c>
      <c r="B429" s="69">
        <v>23</v>
      </c>
      <c r="C429" t="s">
        <v>1591</v>
      </c>
      <c r="D429" s="7"/>
      <c r="E429" s="7"/>
      <c r="F429" s="7"/>
      <c r="G429" s="7"/>
      <c r="H429" s="7"/>
      <c r="I429" s="7"/>
      <c r="J429" s="7"/>
      <c r="K429" s="7"/>
      <c r="L429" s="7"/>
      <c r="M429" s="7">
        <v>85000000</v>
      </c>
      <c r="N429" s="7">
        <v>90000000</v>
      </c>
      <c r="O429" s="7">
        <v>90000000</v>
      </c>
    </row>
    <row r="430" spans="1:15" hidden="1" x14ac:dyDescent="0.3">
      <c r="A430" s="69">
        <v>1</v>
      </c>
      <c r="B430" s="69">
        <v>2</v>
      </c>
      <c r="C430" t="s">
        <v>1683</v>
      </c>
      <c r="D430" s="7"/>
      <c r="E430" s="7">
        <v>39197825.280000001</v>
      </c>
      <c r="F430" s="7">
        <v>66176733.710000008</v>
      </c>
      <c r="G430" s="7">
        <v>70242285.739999995</v>
      </c>
      <c r="H430" s="7">
        <v>64924989.260000005</v>
      </c>
      <c r="I430" s="7">
        <v>74780002.849999994</v>
      </c>
      <c r="J430" s="7">
        <v>77304456.649999991</v>
      </c>
      <c r="K430" s="7">
        <v>78755771.049999997</v>
      </c>
      <c r="L430" s="7">
        <v>94471462.339999989</v>
      </c>
      <c r="M430" s="7">
        <v>81593228.840000004</v>
      </c>
      <c r="N430" s="7">
        <v>87668651.049999997</v>
      </c>
      <c r="O430" s="7">
        <v>89839985.969999999</v>
      </c>
    </row>
    <row r="431" spans="1:15" hidden="1" x14ac:dyDescent="0.3">
      <c r="A431" s="69">
        <v>1</v>
      </c>
      <c r="B431" s="69">
        <v>6</v>
      </c>
      <c r="C431" t="s">
        <v>3188</v>
      </c>
      <c r="D431" s="7"/>
      <c r="E431" s="7"/>
      <c r="F431" s="7"/>
      <c r="G431" s="7"/>
      <c r="H431" s="7"/>
      <c r="I431" s="7"/>
      <c r="J431" s="7"/>
      <c r="K431" s="7"/>
      <c r="L431" s="7"/>
      <c r="M431" s="7"/>
      <c r="N431" s="7">
        <v>96600000</v>
      </c>
      <c r="O431" s="7">
        <v>88100000</v>
      </c>
    </row>
    <row r="432" spans="1:15" hidden="1" x14ac:dyDescent="0.3">
      <c r="A432" s="69">
        <v>1</v>
      </c>
      <c r="B432" s="69">
        <v>9</v>
      </c>
      <c r="C432" t="s">
        <v>3300</v>
      </c>
      <c r="D432" s="7">
        <v>122249745.06999999</v>
      </c>
      <c r="E432" s="7">
        <v>119852882.67</v>
      </c>
      <c r="F432" s="7">
        <v>117322157.33</v>
      </c>
      <c r="G432" s="7">
        <v>114649557.59999999</v>
      </c>
      <c r="H432" s="7">
        <v>111827171.56</v>
      </c>
      <c r="I432" s="7">
        <v>108845954.42</v>
      </c>
      <c r="J432" s="7">
        <v>105697949.94</v>
      </c>
      <c r="K432" s="7">
        <v>102373204.63</v>
      </c>
      <c r="L432" s="7">
        <v>98861916.400000006</v>
      </c>
      <c r="M432" s="7">
        <v>95152551.810000002</v>
      </c>
      <c r="N432" s="7">
        <v>91235872.359999999</v>
      </c>
      <c r="O432" s="7">
        <v>87099803.140000001</v>
      </c>
    </row>
    <row r="433" spans="1:15" hidden="1" x14ac:dyDescent="0.3">
      <c r="A433" s="69">
        <v>1</v>
      </c>
      <c r="B433" s="69">
        <v>2</v>
      </c>
      <c r="C433" t="s">
        <v>2689</v>
      </c>
      <c r="D433" s="7"/>
      <c r="E433" s="7"/>
      <c r="F433" s="7"/>
      <c r="G433" s="7"/>
      <c r="H433" s="7"/>
      <c r="I433" s="7"/>
      <c r="J433" s="7"/>
      <c r="K433" s="7"/>
      <c r="L433" s="7"/>
      <c r="M433" s="7">
        <v>107038664.84</v>
      </c>
      <c r="N433" s="7">
        <v>193383974.09</v>
      </c>
      <c r="O433" s="7">
        <v>87069648.769999996</v>
      </c>
    </row>
    <row r="434" spans="1:15" hidden="1" x14ac:dyDescent="0.3">
      <c r="A434" s="69">
        <v>1</v>
      </c>
      <c r="B434" s="69">
        <v>5</v>
      </c>
      <c r="C434" t="s">
        <v>1785</v>
      </c>
      <c r="D434" s="7"/>
      <c r="E434" s="7">
        <v>50305886.049999997</v>
      </c>
      <c r="F434" s="7">
        <v>76833989.039999992</v>
      </c>
      <c r="G434" s="7">
        <v>38750205.68</v>
      </c>
      <c r="H434" s="7">
        <v>53484738.899999999</v>
      </c>
      <c r="I434" s="7">
        <v>57281271.25</v>
      </c>
      <c r="J434" s="7">
        <v>57200897.68</v>
      </c>
      <c r="K434" s="7">
        <v>74891447.670000002</v>
      </c>
      <c r="L434" s="7">
        <v>87792393.069999993</v>
      </c>
      <c r="M434" s="7">
        <v>74195837.269999996</v>
      </c>
      <c r="N434" s="7">
        <v>78909445.88000001</v>
      </c>
      <c r="O434" s="7">
        <v>86843122.129999995</v>
      </c>
    </row>
    <row r="435" spans="1:15" hidden="1" x14ac:dyDescent="0.3">
      <c r="A435" s="69">
        <v>1</v>
      </c>
      <c r="B435" s="69">
        <v>12</v>
      </c>
      <c r="C435" t="s">
        <v>1549</v>
      </c>
      <c r="D435" s="7">
        <v>58377201.030000001</v>
      </c>
      <c r="E435" s="7">
        <v>98505778.549999997</v>
      </c>
      <c r="F435" s="7">
        <v>7018905.8000000007</v>
      </c>
      <c r="G435" s="7">
        <v>204210160.05999994</v>
      </c>
      <c r="H435" s="7">
        <v>226679033.72000006</v>
      </c>
      <c r="I435" s="7">
        <v>224717592.12</v>
      </c>
      <c r="J435" s="7">
        <v>131126589.41000001</v>
      </c>
      <c r="K435" s="7">
        <v>104546244.42000002</v>
      </c>
      <c r="L435" s="7">
        <v>88894720.689999968</v>
      </c>
      <c r="M435" s="7">
        <v>405767026.64000005</v>
      </c>
      <c r="N435" s="7">
        <v>91678049.959999979</v>
      </c>
      <c r="O435" s="7">
        <v>86810169.579999954</v>
      </c>
    </row>
    <row r="436" spans="1:15" hidden="1" x14ac:dyDescent="0.3">
      <c r="A436" s="69">
        <v>2</v>
      </c>
      <c r="B436" s="69">
        <v>22</v>
      </c>
      <c r="C436" t="s">
        <v>822</v>
      </c>
      <c r="D436" s="7"/>
      <c r="E436" s="7"/>
      <c r="F436" s="7"/>
      <c r="G436" s="7"/>
      <c r="H436" s="7"/>
      <c r="I436" s="7"/>
      <c r="J436" s="7"/>
      <c r="K436" s="7"/>
      <c r="L436" s="7">
        <v>10000000</v>
      </c>
      <c r="M436" s="7">
        <v>10000000</v>
      </c>
      <c r="N436" s="7">
        <v>43900000</v>
      </c>
      <c r="O436" s="7">
        <v>86750000</v>
      </c>
    </row>
    <row r="437" spans="1:15" x14ac:dyDescent="0.3">
      <c r="A437" s="69">
        <v>1</v>
      </c>
      <c r="B437" s="69">
        <v>4</v>
      </c>
      <c r="C437" t="s">
        <v>2962</v>
      </c>
      <c r="D437" s="7"/>
      <c r="E437" s="7"/>
      <c r="F437" s="7"/>
      <c r="G437" s="7"/>
      <c r="H437" s="7"/>
      <c r="I437" s="7"/>
      <c r="J437" s="7"/>
      <c r="K437" s="7"/>
      <c r="L437" s="7"/>
      <c r="M437" s="7"/>
      <c r="N437" s="7">
        <v>342950000</v>
      </c>
      <c r="O437" s="7">
        <v>86000000</v>
      </c>
    </row>
    <row r="438" spans="1:15" hidden="1" x14ac:dyDescent="0.3">
      <c r="A438" s="69">
        <v>2</v>
      </c>
      <c r="B438" s="69">
        <v>25</v>
      </c>
      <c r="C438" t="s">
        <v>3776</v>
      </c>
      <c r="D438" s="7"/>
      <c r="E438" s="7"/>
      <c r="F438" s="7">
        <v>400100000</v>
      </c>
      <c r="G438" s="7">
        <v>351000000</v>
      </c>
      <c r="H438" s="7">
        <v>272000000</v>
      </c>
      <c r="I438" s="7">
        <v>0</v>
      </c>
      <c r="J438" s="7">
        <v>157610000</v>
      </c>
      <c r="K438" s="7">
        <v>127450000</v>
      </c>
      <c r="L438" s="7">
        <v>330000</v>
      </c>
      <c r="M438" s="7">
        <v>101520000</v>
      </c>
      <c r="N438" s="7">
        <v>102400000</v>
      </c>
      <c r="O438" s="7">
        <v>85860000</v>
      </c>
    </row>
    <row r="439" spans="1:15" hidden="1" x14ac:dyDescent="0.3">
      <c r="A439" s="69">
        <v>2</v>
      </c>
      <c r="B439" s="69">
        <v>22</v>
      </c>
      <c r="C439" t="s">
        <v>155</v>
      </c>
      <c r="D439" s="7">
        <v>475706135</v>
      </c>
      <c r="E439" s="7">
        <v>96233775</v>
      </c>
      <c r="F439" s="7">
        <v>79077739.730000004</v>
      </c>
      <c r="G439" s="7">
        <v>79077740.599999994</v>
      </c>
      <c r="H439" s="7">
        <v>69555674.280000001</v>
      </c>
      <c r="I439" s="7">
        <v>77831853.560000002</v>
      </c>
      <c r="J439" s="7">
        <v>77831853.560000002</v>
      </c>
      <c r="K439" s="7">
        <v>66910452.68</v>
      </c>
      <c r="L439" s="7">
        <v>66910452.68</v>
      </c>
      <c r="M439" s="7">
        <v>66910452.68</v>
      </c>
      <c r="N439" s="7">
        <v>85745503.560000002</v>
      </c>
      <c r="O439" s="7">
        <v>85745503.560000002</v>
      </c>
    </row>
    <row r="440" spans="1:15" hidden="1" x14ac:dyDescent="0.3">
      <c r="A440" s="69">
        <v>1</v>
      </c>
      <c r="B440" s="69">
        <v>10</v>
      </c>
      <c r="C440" t="s">
        <v>3352</v>
      </c>
      <c r="D440" s="7"/>
      <c r="E440" s="7"/>
      <c r="F440" s="7">
        <v>239078748</v>
      </c>
      <c r="G440" s="7">
        <v>234894851</v>
      </c>
      <c r="H440" s="7">
        <v>240898624</v>
      </c>
      <c r="I440" s="7">
        <v>249292998</v>
      </c>
      <c r="J440" s="7">
        <v>247029762</v>
      </c>
      <c r="K440" s="7">
        <v>261486516.09</v>
      </c>
      <c r="L440" s="7">
        <v>0</v>
      </c>
      <c r="M440" s="7">
        <v>205544345.24000001</v>
      </c>
      <c r="N440" s="7">
        <v>82822436.569999993</v>
      </c>
      <c r="O440" s="7">
        <v>84768387.150000006</v>
      </c>
    </row>
    <row r="441" spans="1:15" x14ac:dyDescent="0.3">
      <c r="A441" s="69">
        <v>1</v>
      </c>
      <c r="B441" s="69">
        <v>4</v>
      </c>
      <c r="C441" t="s">
        <v>193</v>
      </c>
      <c r="D441" s="7"/>
      <c r="E441" s="7"/>
      <c r="F441" s="7"/>
      <c r="G441" s="7"/>
      <c r="H441" s="7"/>
      <c r="I441" s="7"/>
      <c r="J441" s="7">
        <v>65143300</v>
      </c>
      <c r="K441" s="7">
        <v>77974393</v>
      </c>
      <c r="L441" s="7">
        <v>77332995</v>
      </c>
      <c r="M441" s="7">
        <v>78599603</v>
      </c>
      <c r="N441" s="7">
        <v>79528894</v>
      </c>
      <c r="O441" s="7">
        <v>84528894</v>
      </c>
    </row>
    <row r="442" spans="1:15" hidden="1" x14ac:dyDescent="0.3">
      <c r="A442" s="69">
        <v>1</v>
      </c>
      <c r="B442" s="69">
        <v>2</v>
      </c>
      <c r="C442" t="s">
        <v>1942</v>
      </c>
      <c r="D442" s="7">
        <v>78134282.730000004</v>
      </c>
      <c r="E442" s="7">
        <v>74649891.539999992</v>
      </c>
      <c r="F442" s="7">
        <v>66324268.880000003</v>
      </c>
      <c r="G442" s="7">
        <v>63373396.819999985</v>
      </c>
      <c r="H442" s="7">
        <v>55103314.25999999</v>
      </c>
      <c r="I442" s="7">
        <v>58048244.940000005</v>
      </c>
      <c r="J442" s="7">
        <v>62864633.75</v>
      </c>
      <c r="K442" s="7">
        <v>65732706.090000004</v>
      </c>
      <c r="L442" s="7">
        <v>47078755.93</v>
      </c>
      <c r="M442" s="7">
        <v>74978081.5</v>
      </c>
      <c r="N442" s="7">
        <v>75713774.840000018</v>
      </c>
      <c r="O442" s="7">
        <v>84332543.859999985</v>
      </c>
    </row>
    <row r="443" spans="1:15" hidden="1" x14ac:dyDescent="0.3">
      <c r="A443" s="69">
        <v>2</v>
      </c>
      <c r="B443" s="69">
        <v>23</v>
      </c>
      <c r="C443" t="s">
        <v>3700</v>
      </c>
      <c r="D443" s="7"/>
      <c r="E443" s="7"/>
      <c r="F443" s="7"/>
      <c r="G443" s="7"/>
      <c r="H443" s="7">
        <v>190171445</v>
      </c>
      <c r="I443" s="7">
        <v>80017906</v>
      </c>
      <c r="J443" s="7">
        <v>84017906</v>
      </c>
      <c r="K443" s="7">
        <v>84017906</v>
      </c>
      <c r="L443" s="7">
        <v>134017906</v>
      </c>
      <c r="M443" s="7">
        <v>84017906</v>
      </c>
      <c r="N443" s="7">
        <v>84017906</v>
      </c>
      <c r="O443" s="7">
        <v>84017906</v>
      </c>
    </row>
    <row r="444" spans="1:15" hidden="1" x14ac:dyDescent="0.3">
      <c r="A444" s="69">
        <v>1</v>
      </c>
      <c r="B444" s="69">
        <v>10</v>
      </c>
      <c r="C444" t="s">
        <v>4755</v>
      </c>
      <c r="D444" s="7"/>
      <c r="E444" s="7"/>
      <c r="F444" s="7"/>
      <c r="G444" s="7"/>
      <c r="H444" s="7"/>
      <c r="I444" s="7"/>
      <c r="J444" s="7"/>
      <c r="K444" s="7"/>
      <c r="L444" s="7">
        <v>82500000</v>
      </c>
      <c r="M444" s="7">
        <v>82500000</v>
      </c>
      <c r="N444" s="7"/>
      <c r="O444" s="7">
        <v>82500000</v>
      </c>
    </row>
    <row r="445" spans="1:15" x14ac:dyDescent="0.3">
      <c r="A445" s="69">
        <v>1</v>
      </c>
      <c r="B445" s="69">
        <v>4</v>
      </c>
      <c r="C445" t="s">
        <v>192</v>
      </c>
      <c r="D445" s="7">
        <v>15233918</v>
      </c>
      <c r="E445" s="7">
        <v>10817587</v>
      </c>
      <c r="F445" s="7">
        <v>31055706</v>
      </c>
      <c r="G445" s="7">
        <v>33998597</v>
      </c>
      <c r="H445" s="7">
        <v>31995758</v>
      </c>
      <c r="I445" s="7">
        <v>30905825</v>
      </c>
      <c r="J445" s="7">
        <v>69534945</v>
      </c>
      <c r="K445" s="7">
        <v>69216274</v>
      </c>
      <c r="L445" s="7">
        <v>62300903</v>
      </c>
      <c r="M445" s="7">
        <v>72090866</v>
      </c>
      <c r="N445" s="7">
        <v>66920630</v>
      </c>
      <c r="O445" s="7">
        <v>81356594</v>
      </c>
    </row>
    <row r="446" spans="1:15" x14ac:dyDescent="0.3">
      <c r="A446" s="69">
        <v>1</v>
      </c>
      <c r="B446" s="69">
        <v>4</v>
      </c>
      <c r="C446" t="s">
        <v>189</v>
      </c>
      <c r="D446" s="7"/>
      <c r="E446" s="7"/>
      <c r="F446" s="7"/>
      <c r="G446" s="7"/>
      <c r="H446" s="7"/>
      <c r="I446" s="7"/>
      <c r="J446" s="7">
        <v>73931857</v>
      </c>
      <c r="K446" s="7">
        <v>75311076</v>
      </c>
      <c r="L446" s="7">
        <v>73803406</v>
      </c>
      <c r="M446" s="7">
        <v>75468823</v>
      </c>
      <c r="N446" s="7">
        <v>76658406</v>
      </c>
      <c r="O446" s="7">
        <v>80977659</v>
      </c>
    </row>
    <row r="447" spans="1:15" x14ac:dyDescent="0.3">
      <c r="A447" s="69">
        <v>1</v>
      </c>
      <c r="B447" s="69">
        <v>4</v>
      </c>
      <c r="C447" t="s">
        <v>518</v>
      </c>
      <c r="D447" s="7"/>
      <c r="E447" s="7"/>
      <c r="F447" s="7"/>
      <c r="G447" s="7"/>
      <c r="H447" s="7"/>
      <c r="I447" s="7"/>
      <c r="J447" s="7"/>
      <c r="K447" s="7">
        <v>77960000</v>
      </c>
      <c r="L447" s="7">
        <v>77430000</v>
      </c>
      <c r="M447" s="7">
        <v>78580000</v>
      </c>
      <c r="N447" s="7">
        <v>79200000</v>
      </c>
      <c r="O447" s="7">
        <v>80900000</v>
      </c>
    </row>
    <row r="448" spans="1:15" hidden="1" x14ac:dyDescent="0.3">
      <c r="A448" s="69">
        <v>1</v>
      </c>
      <c r="B448" s="69">
        <v>7</v>
      </c>
      <c r="C448" t="s">
        <v>1863</v>
      </c>
      <c r="D448" s="7"/>
      <c r="E448" s="7"/>
      <c r="F448" s="7"/>
      <c r="G448" s="7"/>
      <c r="H448" s="7"/>
      <c r="I448" s="7"/>
      <c r="J448" s="7"/>
      <c r="K448" s="7"/>
      <c r="L448" s="7"/>
      <c r="M448" s="7">
        <v>31844778.59</v>
      </c>
      <c r="N448" s="7">
        <v>63357453.619999997</v>
      </c>
      <c r="O448" s="7">
        <v>80276400</v>
      </c>
    </row>
    <row r="449" spans="1:15" hidden="1" x14ac:dyDescent="0.3">
      <c r="A449" s="69">
        <v>2</v>
      </c>
      <c r="B449" s="69">
        <v>22</v>
      </c>
      <c r="C449" t="s">
        <v>906</v>
      </c>
      <c r="D449" s="7"/>
      <c r="E449" s="7"/>
      <c r="F449" s="7"/>
      <c r="G449" s="7"/>
      <c r="H449" s="7"/>
      <c r="I449" s="7"/>
      <c r="J449" s="7"/>
      <c r="K449" s="7"/>
      <c r="L449" s="7">
        <v>15000000</v>
      </c>
      <c r="M449" s="7">
        <v>15000000</v>
      </c>
      <c r="N449" s="7">
        <v>80000000</v>
      </c>
      <c r="O449" s="7">
        <v>80000000</v>
      </c>
    </row>
    <row r="450" spans="1:15" hidden="1" x14ac:dyDescent="0.3">
      <c r="A450" s="69">
        <v>2</v>
      </c>
      <c r="B450" s="69">
        <v>22</v>
      </c>
      <c r="C450" t="s">
        <v>911</v>
      </c>
      <c r="D450" s="7"/>
      <c r="E450" s="7"/>
      <c r="F450" s="7"/>
      <c r="G450" s="7"/>
      <c r="H450" s="7"/>
      <c r="I450" s="7"/>
      <c r="J450" s="7">
        <v>50000000</v>
      </c>
      <c r="K450" s="7">
        <v>70000000</v>
      </c>
      <c r="L450" s="7">
        <v>135000000</v>
      </c>
      <c r="M450" s="7">
        <v>100000000</v>
      </c>
      <c r="N450" s="7">
        <v>100000000</v>
      </c>
      <c r="O450" s="7">
        <v>80000000</v>
      </c>
    </row>
    <row r="451" spans="1:15" hidden="1" x14ac:dyDescent="0.3">
      <c r="A451" s="69">
        <v>2</v>
      </c>
      <c r="B451" s="69">
        <v>22</v>
      </c>
      <c r="C451" t="s">
        <v>3613</v>
      </c>
      <c r="D451" s="7"/>
      <c r="E451" s="7"/>
      <c r="F451" s="7"/>
      <c r="G451" s="7"/>
      <c r="H451" s="7"/>
      <c r="I451" s="7"/>
      <c r="J451" s="7"/>
      <c r="K451" s="7"/>
      <c r="L451" s="7"/>
      <c r="M451" s="7"/>
      <c r="N451" s="7">
        <v>80000000</v>
      </c>
      <c r="O451" s="7">
        <v>80000000</v>
      </c>
    </row>
    <row r="452" spans="1:15" hidden="1" x14ac:dyDescent="0.3">
      <c r="A452" s="69">
        <v>2</v>
      </c>
      <c r="B452" s="69">
        <v>26</v>
      </c>
      <c r="C452" t="s">
        <v>7202</v>
      </c>
      <c r="D452" s="7"/>
      <c r="E452" s="7"/>
      <c r="F452" s="7"/>
      <c r="G452" s="7"/>
      <c r="H452" s="7"/>
      <c r="I452" s="7"/>
      <c r="J452" s="7"/>
      <c r="K452" s="7"/>
      <c r="L452" s="7"/>
      <c r="M452" s="7"/>
      <c r="N452" s="7"/>
      <c r="O452" s="7">
        <v>80000000</v>
      </c>
    </row>
    <row r="453" spans="1:15" x14ac:dyDescent="0.3">
      <c r="A453" s="69">
        <v>1</v>
      </c>
      <c r="B453" s="69">
        <v>4</v>
      </c>
      <c r="C453" t="s">
        <v>535</v>
      </c>
      <c r="D453" s="7"/>
      <c r="E453" s="7"/>
      <c r="F453" s="7"/>
      <c r="G453" s="7"/>
      <c r="H453" s="7"/>
      <c r="I453" s="7"/>
      <c r="J453" s="7"/>
      <c r="K453" s="7"/>
      <c r="L453" s="7">
        <v>81830128</v>
      </c>
      <c r="M453" s="7">
        <v>78452560</v>
      </c>
      <c r="N453" s="7">
        <v>77406824</v>
      </c>
      <c r="O453" s="7">
        <v>79855341</v>
      </c>
    </row>
    <row r="454" spans="1:15" hidden="1" x14ac:dyDescent="0.3">
      <c r="A454" s="69">
        <v>1</v>
      </c>
      <c r="B454" s="69">
        <v>2</v>
      </c>
      <c r="C454" t="s">
        <v>2699</v>
      </c>
      <c r="D454" s="7">
        <v>118428193</v>
      </c>
      <c r="E454" s="7">
        <v>109080700.09999999</v>
      </c>
      <c r="F454" s="7">
        <v>109299123.36999999</v>
      </c>
      <c r="G454" s="7">
        <v>117204501.90000001</v>
      </c>
      <c r="H454" s="7">
        <v>127540531.15000001</v>
      </c>
      <c r="I454" s="7">
        <v>116413155.45999999</v>
      </c>
      <c r="J454" s="7">
        <v>111944720.59999999</v>
      </c>
      <c r="K454" s="7">
        <v>161117533</v>
      </c>
      <c r="L454" s="7">
        <v>130591492.84999999</v>
      </c>
      <c r="M454" s="7">
        <v>103289721.14</v>
      </c>
      <c r="N454" s="7">
        <v>68244540.769999996</v>
      </c>
      <c r="O454" s="7">
        <v>79594899.489999995</v>
      </c>
    </row>
    <row r="455" spans="1:15" hidden="1" x14ac:dyDescent="0.3">
      <c r="A455" s="69">
        <v>1</v>
      </c>
      <c r="B455" s="69">
        <v>2</v>
      </c>
      <c r="C455" t="s">
        <v>1792</v>
      </c>
      <c r="D455" s="7">
        <v>83283843</v>
      </c>
      <c r="E455" s="7">
        <v>80454142</v>
      </c>
      <c r="F455" s="7">
        <v>60440714</v>
      </c>
      <c r="G455" s="7">
        <v>92741274</v>
      </c>
      <c r="H455" s="7">
        <v>85106712</v>
      </c>
      <c r="I455" s="7">
        <v>76989151</v>
      </c>
      <c r="J455" s="7">
        <v>80709096</v>
      </c>
      <c r="K455" s="7">
        <v>97753018</v>
      </c>
      <c r="L455" s="7">
        <v>79743084</v>
      </c>
      <c r="M455" s="7">
        <v>75506061</v>
      </c>
      <c r="N455" s="7">
        <v>74652151</v>
      </c>
      <c r="O455" s="7">
        <v>79152151</v>
      </c>
    </row>
    <row r="456" spans="1:15" x14ac:dyDescent="0.3">
      <c r="A456" s="69">
        <v>1</v>
      </c>
      <c r="B456" s="69">
        <v>4</v>
      </c>
      <c r="C456" t="s">
        <v>1077</v>
      </c>
      <c r="D456" s="7"/>
      <c r="E456" s="7"/>
      <c r="F456" s="7"/>
      <c r="G456" s="7"/>
      <c r="H456" s="7"/>
      <c r="I456" s="7"/>
      <c r="J456" s="7"/>
      <c r="K456" s="7"/>
      <c r="L456" s="7"/>
      <c r="M456" s="7"/>
      <c r="N456" s="7">
        <v>79140000</v>
      </c>
      <c r="O456" s="7">
        <v>79140000</v>
      </c>
    </row>
    <row r="457" spans="1:15" hidden="1" x14ac:dyDescent="0.3">
      <c r="A457" s="69">
        <v>3</v>
      </c>
      <c r="B457" s="69">
        <v>61</v>
      </c>
      <c r="C457" t="s">
        <v>3858</v>
      </c>
      <c r="D457" s="7">
        <v>42899854.310000002</v>
      </c>
      <c r="E457" s="7">
        <v>45295838.229999997</v>
      </c>
      <c r="F457" s="7">
        <v>47826374.299999997</v>
      </c>
      <c r="G457" s="7">
        <v>50498784.759999998</v>
      </c>
      <c r="H457" s="7">
        <v>53321109.229999997</v>
      </c>
      <c r="I457" s="7">
        <v>56301313.82</v>
      </c>
      <c r="J457" s="7">
        <v>59448992.390000001</v>
      </c>
      <c r="K457" s="7">
        <v>62773149.170000002</v>
      </c>
      <c r="L457" s="7">
        <v>66283813.329999998</v>
      </c>
      <c r="M457" s="7">
        <v>69990488.939999998</v>
      </c>
      <c r="N457" s="7">
        <v>73905898.019999996</v>
      </c>
      <c r="O457" s="7">
        <v>78041607.189999998</v>
      </c>
    </row>
    <row r="458" spans="1:15" hidden="1" x14ac:dyDescent="0.3">
      <c r="A458" s="69">
        <v>1</v>
      </c>
      <c r="B458" s="69">
        <v>5</v>
      </c>
      <c r="C458" t="s">
        <v>1724</v>
      </c>
      <c r="D458" s="7"/>
      <c r="E458" s="7">
        <v>52961522.100000001</v>
      </c>
      <c r="F458" s="7">
        <v>61244610.659999996</v>
      </c>
      <c r="G458" s="7">
        <v>54393821.420000002</v>
      </c>
      <c r="H458" s="7">
        <v>50971078.75</v>
      </c>
      <c r="I458" s="7">
        <v>55127518.630000003</v>
      </c>
      <c r="J458" s="7">
        <v>59154344.469999999</v>
      </c>
      <c r="K458" s="7">
        <v>60009862.890000001</v>
      </c>
      <c r="L458" s="7">
        <v>62172316.539999999</v>
      </c>
      <c r="M458" s="7">
        <v>63441959.219999999</v>
      </c>
      <c r="N458" s="7">
        <v>77655524.370000005</v>
      </c>
      <c r="O458" s="7">
        <v>77669438.510000005</v>
      </c>
    </row>
    <row r="459" spans="1:15" hidden="1" x14ac:dyDescent="0.3">
      <c r="A459" s="69">
        <v>1</v>
      </c>
      <c r="B459" s="69">
        <v>1</v>
      </c>
      <c r="C459" t="s">
        <v>2493</v>
      </c>
      <c r="D459" s="7"/>
      <c r="E459" s="7"/>
      <c r="F459" s="7"/>
      <c r="G459" s="7"/>
      <c r="H459" s="7"/>
      <c r="I459" s="7"/>
      <c r="J459" s="7"/>
      <c r="K459" s="7"/>
      <c r="L459" s="7">
        <v>18169551</v>
      </c>
      <c r="M459" s="7">
        <v>27056734</v>
      </c>
      <c r="N459" s="7">
        <v>71027321</v>
      </c>
      <c r="O459" s="7">
        <v>77008080</v>
      </c>
    </row>
    <row r="460" spans="1:15" hidden="1" x14ac:dyDescent="0.3">
      <c r="A460" s="69">
        <v>2</v>
      </c>
      <c r="B460" s="69">
        <v>26</v>
      </c>
      <c r="C460" t="s">
        <v>3809</v>
      </c>
      <c r="D460" s="7"/>
      <c r="E460" s="7"/>
      <c r="F460" s="7"/>
      <c r="G460" s="7"/>
      <c r="H460" s="7"/>
      <c r="I460" s="7"/>
      <c r="J460" s="7"/>
      <c r="K460" s="7"/>
      <c r="L460" s="7">
        <v>10000000</v>
      </c>
      <c r="M460" s="7">
        <v>10000000</v>
      </c>
      <c r="N460" s="7">
        <v>10000000</v>
      </c>
      <c r="O460" s="7">
        <v>77000000</v>
      </c>
    </row>
    <row r="461" spans="1:15" hidden="1" x14ac:dyDescent="0.3">
      <c r="A461" s="69">
        <v>2</v>
      </c>
      <c r="B461" s="69">
        <v>21</v>
      </c>
      <c r="C461" t="s">
        <v>1730</v>
      </c>
      <c r="D461" s="7">
        <v>16125747.839999998</v>
      </c>
      <c r="E461" s="7">
        <v>2551718.42</v>
      </c>
      <c r="F461" s="7">
        <v>14155335.059999999</v>
      </c>
      <c r="G461" s="7">
        <v>10987015.910000002</v>
      </c>
      <c r="H461" s="7">
        <v>13875719.77</v>
      </c>
      <c r="I461" s="7">
        <v>16525119.52</v>
      </c>
      <c r="J461" s="7">
        <v>16373983.469999999</v>
      </c>
      <c r="K461" s="7">
        <v>28319788.670000002</v>
      </c>
      <c r="L461" s="7">
        <v>38542054.779999994</v>
      </c>
      <c r="M461" s="7">
        <v>7937017.3099999996</v>
      </c>
      <c r="N461" s="7">
        <v>26301865.459999997</v>
      </c>
      <c r="O461" s="7">
        <v>76981532.430000007</v>
      </c>
    </row>
    <row r="462" spans="1:15" x14ac:dyDescent="0.3">
      <c r="A462" s="69">
        <v>1</v>
      </c>
      <c r="B462" s="69">
        <v>4</v>
      </c>
      <c r="C462" t="s">
        <v>191</v>
      </c>
      <c r="D462" s="7">
        <v>6319857.0499999998</v>
      </c>
      <c r="E462" s="7">
        <v>5344992.8</v>
      </c>
      <c r="F462" s="7">
        <v>6847333.0599999996</v>
      </c>
      <c r="G462" s="7">
        <v>5658241.1600000001</v>
      </c>
      <c r="H462" s="7">
        <v>5328058.42</v>
      </c>
      <c r="I462" s="7">
        <v>6232960.9500000002</v>
      </c>
      <c r="J462" s="7">
        <v>70539410.469999999</v>
      </c>
      <c r="K462" s="7">
        <v>70618331.549999997</v>
      </c>
      <c r="L462" s="7">
        <v>70633628.129999995</v>
      </c>
      <c r="M462" s="7">
        <v>70728395.370000005</v>
      </c>
      <c r="N462" s="7">
        <v>76809219.689999998</v>
      </c>
      <c r="O462" s="7">
        <v>76919555</v>
      </c>
    </row>
    <row r="463" spans="1:15" hidden="1" x14ac:dyDescent="0.3">
      <c r="A463" s="69">
        <v>1</v>
      </c>
      <c r="B463" s="69">
        <v>1</v>
      </c>
      <c r="C463" t="s">
        <v>1700</v>
      </c>
      <c r="D463" s="7">
        <v>99669205.149999991</v>
      </c>
      <c r="E463" s="7">
        <v>97097940.729999989</v>
      </c>
      <c r="F463" s="7">
        <v>90032067.090000004</v>
      </c>
      <c r="G463" s="7">
        <v>97749693.590000004</v>
      </c>
      <c r="H463" s="7">
        <v>108356183.66</v>
      </c>
      <c r="I463" s="7">
        <v>100868061.47</v>
      </c>
      <c r="J463" s="7">
        <v>102926782.72000001</v>
      </c>
      <c r="K463" s="7">
        <v>80771648.75999999</v>
      </c>
      <c r="L463" s="7">
        <v>78227945.049999997</v>
      </c>
      <c r="M463" s="7">
        <v>81528205.730000004</v>
      </c>
      <c r="N463" s="7">
        <v>90902491.609999999</v>
      </c>
      <c r="O463" s="7">
        <v>76905481.489999995</v>
      </c>
    </row>
    <row r="464" spans="1:15" hidden="1" x14ac:dyDescent="0.3">
      <c r="A464" s="69">
        <v>2</v>
      </c>
      <c r="B464" s="69">
        <v>21</v>
      </c>
      <c r="C464" t="s">
        <v>1757</v>
      </c>
      <c r="D464" s="7">
        <v>72468654.539999992</v>
      </c>
      <c r="E464" s="7">
        <v>45949023.899999999</v>
      </c>
      <c r="F464" s="7">
        <v>44630988.590000004</v>
      </c>
      <c r="G464" s="7">
        <v>59618441.100000001</v>
      </c>
      <c r="H464" s="7">
        <v>27608665.140000001</v>
      </c>
      <c r="I464" s="7">
        <v>49645975.340000004</v>
      </c>
      <c r="J464" s="7">
        <v>42110935.479999997</v>
      </c>
      <c r="K464" s="7">
        <v>55884169.68</v>
      </c>
      <c r="L464" s="7">
        <v>55504031.280000001</v>
      </c>
      <c r="M464" s="7">
        <v>27540449.539999999</v>
      </c>
      <c r="N464" s="7">
        <v>61702472</v>
      </c>
      <c r="O464" s="7">
        <v>76659749</v>
      </c>
    </row>
    <row r="465" spans="1:15" x14ac:dyDescent="0.3">
      <c r="A465" s="69">
        <v>1</v>
      </c>
      <c r="B465" s="69">
        <v>4</v>
      </c>
      <c r="C465" t="s">
        <v>186</v>
      </c>
      <c r="D465" s="7">
        <v>2172834.1800000002</v>
      </c>
      <c r="E465" s="7">
        <v>2429702</v>
      </c>
      <c r="F465" s="7">
        <v>12590387</v>
      </c>
      <c r="G465" s="7">
        <v>21845924</v>
      </c>
      <c r="H465" s="7">
        <v>21910106.989999998</v>
      </c>
      <c r="I465" s="7">
        <v>29214173</v>
      </c>
      <c r="J465" s="7">
        <v>87294024</v>
      </c>
      <c r="K465" s="7">
        <v>29093129</v>
      </c>
      <c r="L465" s="7">
        <v>38409979</v>
      </c>
      <c r="M465" s="7">
        <v>77298553</v>
      </c>
      <c r="N465" s="7">
        <v>76478301</v>
      </c>
      <c r="O465" s="7">
        <v>76593386</v>
      </c>
    </row>
    <row r="466" spans="1:15" x14ac:dyDescent="0.3">
      <c r="A466" s="69">
        <v>1</v>
      </c>
      <c r="B466" s="69">
        <v>4</v>
      </c>
      <c r="C466" t="s">
        <v>462</v>
      </c>
      <c r="D466" s="7">
        <v>0</v>
      </c>
      <c r="E466" s="7">
        <v>0</v>
      </c>
      <c r="F466" s="7">
        <v>0</v>
      </c>
      <c r="G466" s="7">
        <v>0</v>
      </c>
      <c r="H466" s="7">
        <v>0</v>
      </c>
      <c r="I466" s="7">
        <v>0</v>
      </c>
      <c r="J466" s="7">
        <v>0</v>
      </c>
      <c r="K466" s="7">
        <v>0</v>
      </c>
      <c r="L466" s="7">
        <v>68646907</v>
      </c>
      <c r="M466" s="7">
        <v>71789847.549999997</v>
      </c>
      <c r="N466" s="7">
        <v>78099375</v>
      </c>
      <c r="O466" s="7">
        <v>76553434.189999998</v>
      </c>
    </row>
    <row r="467" spans="1:15" x14ac:dyDescent="0.3">
      <c r="A467" s="69">
        <v>1</v>
      </c>
      <c r="B467" s="69">
        <v>4</v>
      </c>
      <c r="C467" t="s">
        <v>184</v>
      </c>
      <c r="D467" s="7"/>
      <c r="E467" s="7"/>
      <c r="F467" s="7"/>
      <c r="G467" s="7"/>
      <c r="H467" s="7"/>
      <c r="I467" s="7"/>
      <c r="J467" s="7">
        <v>89000000</v>
      </c>
      <c r="K467" s="7">
        <v>89000000</v>
      </c>
      <c r="L467" s="7">
        <v>89000000</v>
      </c>
      <c r="M467" s="7">
        <v>46992733.5</v>
      </c>
      <c r="N467" s="7">
        <v>35241219.780000001</v>
      </c>
      <c r="O467" s="7">
        <v>76381475.109999999</v>
      </c>
    </row>
    <row r="468" spans="1:15" x14ac:dyDescent="0.3">
      <c r="A468" s="69">
        <v>1</v>
      </c>
      <c r="B468" s="69">
        <v>4</v>
      </c>
      <c r="C468" t="s">
        <v>195</v>
      </c>
      <c r="D468" s="7"/>
      <c r="E468" s="7"/>
      <c r="F468" s="7"/>
      <c r="G468" s="7"/>
      <c r="H468" s="7"/>
      <c r="I468" s="7"/>
      <c r="J468" s="7">
        <v>60899277</v>
      </c>
      <c r="K468" s="7">
        <v>70615956</v>
      </c>
      <c r="L468" s="7">
        <v>71275184</v>
      </c>
      <c r="M468" s="7">
        <v>74272642</v>
      </c>
      <c r="N468" s="7">
        <v>75272642</v>
      </c>
      <c r="O468" s="7">
        <v>76280031</v>
      </c>
    </row>
    <row r="469" spans="1:15" x14ac:dyDescent="0.3">
      <c r="A469" s="69">
        <v>1</v>
      </c>
      <c r="B469" s="69">
        <v>4</v>
      </c>
      <c r="C469" t="s">
        <v>207</v>
      </c>
      <c r="D469" s="7"/>
      <c r="E469" s="7"/>
      <c r="F469" s="7"/>
      <c r="G469" s="7"/>
      <c r="H469" s="7"/>
      <c r="I469" s="7">
        <v>90000000</v>
      </c>
      <c r="J469" s="7">
        <v>38300000</v>
      </c>
      <c r="K469" s="7">
        <v>51100000</v>
      </c>
      <c r="L469" s="7">
        <v>56100000</v>
      </c>
      <c r="M469" s="7">
        <v>78100000</v>
      </c>
      <c r="N469" s="7">
        <v>76100000</v>
      </c>
      <c r="O469" s="7">
        <v>76100000</v>
      </c>
    </row>
    <row r="470" spans="1:15" hidden="1" x14ac:dyDescent="0.3">
      <c r="A470" s="69">
        <v>1</v>
      </c>
      <c r="B470" s="69">
        <v>1</v>
      </c>
      <c r="C470" t="s">
        <v>2148</v>
      </c>
      <c r="D470" s="7">
        <v>72761561.989999995</v>
      </c>
      <c r="E470" s="7">
        <v>76574131.320000008</v>
      </c>
      <c r="F470" s="7">
        <v>78591444.789999992</v>
      </c>
      <c r="G470" s="7">
        <v>75276247.810000002</v>
      </c>
      <c r="H470" s="7">
        <v>67673866.060000002</v>
      </c>
      <c r="I470" s="7">
        <v>67813608.129999995</v>
      </c>
      <c r="J470" s="7">
        <v>67779013.090000004</v>
      </c>
      <c r="K470" s="7">
        <v>71311091.730000004</v>
      </c>
      <c r="L470" s="7">
        <v>63287766</v>
      </c>
      <c r="M470" s="7">
        <v>70096508.629999995</v>
      </c>
      <c r="N470" s="7">
        <v>74700817.510000005</v>
      </c>
      <c r="O470" s="7">
        <v>75391582.75</v>
      </c>
    </row>
    <row r="471" spans="1:15" hidden="1" x14ac:dyDescent="0.3">
      <c r="A471" s="69">
        <v>1</v>
      </c>
      <c r="B471" s="69">
        <v>2</v>
      </c>
      <c r="C471" t="s">
        <v>1671</v>
      </c>
      <c r="D471" s="7">
        <v>43049394</v>
      </c>
      <c r="E471" s="7">
        <v>20105324</v>
      </c>
      <c r="F471" s="7">
        <v>40450715</v>
      </c>
      <c r="G471" s="7">
        <v>31141810</v>
      </c>
      <c r="H471" s="7">
        <v>15324961</v>
      </c>
      <c r="I471" s="7">
        <v>41421006</v>
      </c>
      <c r="J471" s="7">
        <v>20851238</v>
      </c>
      <c r="K471" s="7">
        <v>89403285.159999996</v>
      </c>
      <c r="L471" s="7">
        <v>33763876</v>
      </c>
      <c r="M471" s="7">
        <v>29375064</v>
      </c>
      <c r="N471" s="7">
        <v>0</v>
      </c>
      <c r="O471" s="7">
        <v>75077681.739999995</v>
      </c>
    </row>
    <row r="472" spans="1:15" hidden="1" x14ac:dyDescent="0.3">
      <c r="A472" s="69">
        <v>1</v>
      </c>
      <c r="B472" s="69">
        <v>9</v>
      </c>
      <c r="C472" t="s">
        <v>3287</v>
      </c>
      <c r="D472" s="7"/>
      <c r="E472" s="7"/>
      <c r="F472" s="7"/>
      <c r="G472" s="7"/>
      <c r="H472" s="7"/>
      <c r="I472" s="7"/>
      <c r="J472" s="7"/>
      <c r="K472" s="7"/>
      <c r="L472" s="7"/>
      <c r="M472" s="7">
        <v>74830000</v>
      </c>
      <c r="N472" s="7">
        <v>74830000</v>
      </c>
      <c r="O472" s="7">
        <v>74830000</v>
      </c>
    </row>
    <row r="473" spans="1:15" hidden="1" x14ac:dyDescent="0.3">
      <c r="A473" s="69">
        <v>2</v>
      </c>
      <c r="B473" s="69">
        <v>26</v>
      </c>
      <c r="C473" t="s">
        <v>700</v>
      </c>
      <c r="D473" s="7"/>
      <c r="E473" s="7"/>
      <c r="F473" s="7"/>
      <c r="G473" s="7"/>
      <c r="H473" s="7"/>
      <c r="I473" s="7"/>
      <c r="J473" s="7"/>
      <c r="K473" s="7"/>
      <c r="L473" s="7"/>
      <c r="M473" s="7"/>
      <c r="N473" s="7"/>
      <c r="O473" s="7">
        <v>73970000</v>
      </c>
    </row>
    <row r="474" spans="1:15" hidden="1" x14ac:dyDescent="0.3">
      <c r="A474" s="69">
        <v>2</v>
      </c>
      <c r="B474" s="69">
        <v>22</v>
      </c>
      <c r="C474" t="s">
        <v>623</v>
      </c>
      <c r="D474" s="7">
        <v>10233543</v>
      </c>
      <c r="E474" s="7">
        <v>700000</v>
      </c>
      <c r="F474" s="7">
        <v>22945883.530000001</v>
      </c>
      <c r="G474" s="7">
        <v>2281746.15</v>
      </c>
      <c r="H474" s="7">
        <v>7794227.1799999997</v>
      </c>
      <c r="I474" s="7">
        <v>45970623.049999997</v>
      </c>
      <c r="J474" s="7">
        <v>12864112.25</v>
      </c>
      <c r="K474" s="7">
        <v>16540754.6</v>
      </c>
      <c r="L474" s="7">
        <v>44367387.549999997</v>
      </c>
      <c r="M474" s="7">
        <v>59046681.439999998</v>
      </c>
      <c r="N474" s="7">
        <v>81112563.709999993</v>
      </c>
      <c r="O474" s="7">
        <v>73561389.289999992</v>
      </c>
    </row>
    <row r="475" spans="1:15" hidden="1" x14ac:dyDescent="0.3">
      <c r="A475" s="69">
        <v>2</v>
      </c>
      <c r="B475" s="69">
        <v>21</v>
      </c>
      <c r="C475" t="s">
        <v>3500</v>
      </c>
      <c r="D475" s="7"/>
      <c r="E475" s="7"/>
      <c r="F475" s="7"/>
      <c r="G475" s="7"/>
      <c r="H475" s="7"/>
      <c r="I475" s="7"/>
      <c r="J475" s="7"/>
      <c r="K475" s="7"/>
      <c r="L475" s="7"/>
      <c r="M475" s="7"/>
      <c r="N475" s="7">
        <v>58803410.269999996</v>
      </c>
      <c r="O475" s="7">
        <v>72139093.830000013</v>
      </c>
    </row>
    <row r="476" spans="1:15" hidden="1" x14ac:dyDescent="0.3">
      <c r="A476" s="69">
        <v>2</v>
      </c>
      <c r="B476" s="69">
        <v>26</v>
      </c>
      <c r="C476" t="s">
        <v>3807</v>
      </c>
      <c r="D476" s="7"/>
      <c r="E476" s="7"/>
      <c r="F476" s="7"/>
      <c r="G476" s="7"/>
      <c r="H476" s="7"/>
      <c r="I476" s="7"/>
      <c r="J476" s="7"/>
      <c r="K476" s="7"/>
      <c r="L476" s="7"/>
      <c r="M476" s="7"/>
      <c r="N476" s="7">
        <v>36000000</v>
      </c>
      <c r="O476" s="7">
        <v>72000000</v>
      </c>
    </row>
    <row r="477" spans="1:15" hidden="1" x14ac:dyDescent="0.3">
      <c r="A477" s="69">
        <v>1</v>
      </c>
      <c r="B477" s="69">
        <v>6</v>
      </c>
      <c r="C477" t="s">
        <v>7060</v>
      </c>
      <c r="D477" s="7"/>
      <c r="E477" s="7"/>
      <c r="F477" s="7"/>
      <c r="G477" s="7"/>
      <c r="H477" s="7"/>
      <c r="I477" s="7"/>
      <c r="J477" s="7"/>
      <c r="K477" s="7"/>
      <c r="L477" s="7"/>
      <c r="M477" s="7"/>
      <c r="N477" s="7"/>
      <c r="O477" s="7">
        <v>71856260.629999995</v>
      </c>
    </row>
    <row r="478" spans="1:15" hidden="1" x14ac:dyDescent="0.3">
      <c r="A478" s="69">
        <v>1</v>
      </c>
      <c r="B478" s="69">
        <v>2</v>
      </c>
      <c r="C478" t="s">
        <v>2442</v>
      </c>
      <c r="D478" s="7">
        <v>63469641.270000003</v>
      </c>
      <c r="E478" s="7">
        <v>60718628.609999999</v>
      </c>
      <c r="F478" s="7">
        <v>73452728.849999994</v>
      </c>
      <c r="G478" s="7">
        <v>62578920.829999998</v>
      </c>
      <c r="H478" s="7">
        <v>59760062.190000005</v>
      </c>
      <c r="I478" s="7">
        <v>63153000.759999998</v>
      </c>
      <c r="J478" s="7">
        <v>59339150.879999995</v>
      </c>
      <c r="K478" s="7">
        <v>66168761.279999994</v>
      </c>
      <c r="L478" s="7">
        <v>83425866.659999982</v>
      </c>
      <c r="M478" s="7">
        <v>39430184.099999994</v>
      </c>
      <c r="N478" s="7">
        <v>61872582.499999993</v>
      </c>
      <c r="O478" s="7">
        <v>71090268.75999999</v>
      </c>
    </row>
    <row r="479" spans="1:15" hidden="1" x14ac:dyDescent="0.3">
      <c r="A479" s="69">
        <v>2</v>
      </c>
      <c r="B479" s="69">
        <v>21</v>
      </c>
      <c r="C479" t="s">
        <v>1672</v>
      </c>
      <c r="D479" s="7"/>
      <c r="E479" s="7">
        <v>74596011.390000001</v>
      </c>
      <c r="F479" s="7">
        <v>118944578.31999999</v>
      </c>
      <c r="G479" s="7">
        <v>16408122.090000002</v>
      </c>
      <c r="H479" s="7">
        <v>21035716.490000002</v>
      </c>
      <c r="I479" s="7">
        <v>11252618.43</v>
      </c>
      <c r="J479" s="7">
        <v>7305265.0500000007</v>
      </c>
      <c r="K479" s="7">
        <v>15903067.800000003</v>
      </c>
      <c r="L479" s="7">
        <v>553513.54999999993</v>
      </c>
      <c r="M479" s="7">
        <v>2226892.7000000002</v>
      </c>
      <c r="N479" s="7">
        <v>63813101.580000006</v>
      </c>
      <c r="O479" s="7">
        <v>70094995.270000011</v>
      </c>
    </row>
    <row r="480" spans="1:15" hidden="1" x14ac:dyDescent="0.3">
      <c r="A480" s="69">
        <v>2</v>
      </c>
      <c r="B480" s="69">
        <v>22</v>
      </c>
      <c r="C480" t="s">
        <v>7133</v>
      </c>
      <c r="D480" s="7"/>
      <c r="E480" s="7"/>
      <c r="F480" s="7"/>
      <c r="G480" s="7"/>
      <c r="H480" s="7"/>
      <c r="I480" s="7"/>
      <c r="J480" s="7"/>
      <c r="K480" s="7"/>
      <c r="L480" s="7"/>
      <c r="M480" s="7"/>
      <c r="N480" s="7"/>
      <c r="O480" s="7">
        <v>70000000</v>
      </c>
    </row>
    <row r="481" spans="1:15" x14ac:dyDescent="0.3">
      <c r="A481" s="69">
        <v>1</v>
      </c>
      <c r="B481" s="69">
        <v>4</v>
      </c>
      <c r="C481" t="s">
        <v>168</v>
      </c>
      <c r="D481" s="7"/>
      <c r="E481" s="7"/>
      <c r="F481" s="7"/>
      <c r="G481" s="7"/>
      <c r="H481" s="7"/>
      <c r="I481" s="7"/>
      <c r="J481" s="7">
        <v>177927554</v>
      </c>
      <c r="K481" s="7">
        <v>177930054</v>
      </c>
      <c r="L481" s="7">
        <v>618235.41</v>
      </c>
      <c r="M481" s="7">
        <v>94765840.590000004</v>
      </c>
      <c r="N481" s="7">
        <v>81837773.200000003</v>
      </c>
      <c r="O481" s="7">
        <v>69644411.430000007</v>
      </c>
    </row>
    <row r="482" spans="1:15" hidden="1" x14ac:dyDescent="0.3">
      <c r="A482" s="69">
        <v>1</v>
      </c>
      <c r="B482" s="69">
        <v>5</v>
      </c>
      <c r="C482" t="s">
        <v>3105</v>
      </c>
      <c r="D482" s="7"/>
      <c r="E482" s="7"/>
      <c r="F482" s="7"/>
      <c r="G482" s="7"/>
      <c r="H482" s="7"/>
      <c r="I482" s="7"/>
      <c r="J482" s="7"/>
      <c r="K482" s="7">
        <v>209666931</v>
      </c>
      <c r="L482" s="7">
        <v>28554915.550000001</v>
      </c>
      <c r="M482" s="7">
        <v>73794435.709999993</v>
      </c>
      <c r="N482" s="7">
        <v>91044460.700000003</v>
      </c>
      <c r="O482" s="7">
        <v>68969273.010000005</v>
      </c>
    </row>
    <row r="483" spans="1:15" hidden="1" x14ac:dyDescent="0.3">
      <c r="A483" s="69">
        <v>1</v>
      </c>
      <c r="B483" s="69">
        <v>1</v>
      </c>
      <c r="C483" t="s">
        <v>2409</v>
      </c>
      <c r="D483" s="7">
        <v>99233679.599999994</v>
      </c>
      <c r="E483" s="7">
        <v>100600173.26000001</v>
      </c>
      <c r="F483" s="7">
        <v>95349974.420000002</v>
      </c>
      <c r="G483" s="7">
        <v>100711266.08</v>
      </c>
      <c r="H483" s="7">
        <v>98365381.349999994</v>
      </c>
      <c r="I483" s="7">
        <v>102749546.81999999</v>
      </c>
      <c r="J483" s="7">
        <v>100816288</v>
      </c>
      <c r="K483" s="7">
        <v>97378265</v>
      </c>
      <c r="L483" s="7">
        <v>75716897.480000004</v>
      </c>
      <c r="M483" s="7">
        <v>66504038</v>
      </c>
      <c r="N483" s="7">
        <v>71629940.519999996</v>
      </c>
      <c r="O483" s="7">
        <v>68937661</v>
      </c>
    </row>
    <row r="484" spans="1:15" x14ac:dyDescent="0.3">
      <c r="A484" s="69">
        <v>1</v>
      </c>
      <c r="B484" s="69">
        <v>4</v>
      </c>
      <c r="C484" t="s">
        <v>857</v>
      </c>
      <c r="D484" s="7"/>
      <c r="E484" s="7"/>
      <c r="F484" s="7"/>
      <c r="G484" s="7"/>
      <c r="H484" s="7"/>
      <c r="I484" s="7"/>
      <c r="J484" s="7"/>
      <c r="K484" s="7"/>
      <c r="L484" s="7"/>
      <c r="M484" s="7">
        <v>42054523.850000001</v>
      </c>
      <c r="N484" s="7">
        <v>61889468.450000003</v>
      </c>
      <c r="O484" s="7">
        <v>68687055.439999998</v>
      </c>
    </row>
    <row r="485" spans="1:15" hidden="1" x14ac:dyDescent="0.3">
      <c r="A485" s="69">
        <v>2</v>
      </c>
      <c r="B485" s="69">
        <v>25</v>
      </c>
      <c r="C485" t="s">
        <v>3781</v>
      </c>
      <c r="D485" s="7">
        <v>180000000</v>
      </c>
      <c r="E485" s="7">
        <v>180000000</v>
      </c>
      <c r="F485" s="7">
        <v>100000000</v>
      </c>
      <c r="G485" s="7">
        <v>191665</v>
      </c>
      <c r="H485" s="7">
        <v>94320</v>
      </c>
      <c r="I485" s="7">
        <v>2499536</v>
      </c>
      <c r="J485" s="7">
        <v>117388</v>
      </c>
      <c r="K485" s="7">
        <v>422255</v>
      </c>
      <c r="L485" s="7">
        <v>117388</v>
      </c>
      <c r="M485" s="7">
        <v>117388</v>
      </c>
      <c r="N485" s="7">
        <v>68117388</v>
      </c>
      <c r="O485" s="7">
        <v>68117388</v>
      </c>
    </row>
    <row r="486" spans="1:15" hidden="1" x14ac:dyDescent="0.3">
      <c r="A486" s="69">
        <v>1</v>
      </c>
      <c r="B486" s="69">
        <v>7</v>
      </c>
      <c r="C486" t="s">
        <v>1940</v>
      </c>
      <c r="D486" s="7">
        <v>526927865.31000006</v>
      </c>
      <c r="E486" s="7">
        <v>529414611.35000002</v>
      </c>
      <c r="F486" s="7">
        <v>528040826.92000008</v>
      </c>
      <c r="G486" s="7">
        <v>522772828.00999999</v>
      </c>
      <c r="H486" s="7">
        <v>495444345.58000004</v>
      </c>
      <c r="I486" s="7">
        <v>448645192.15000004</v>
      </c>
      <c r="J486" s="7">
        <v>437856410.38999999</v>
      </c>
      <c r="K486" s="7">
        <v>424545809.49000001</v>
      </c>
      <c r="L486" s="7">
        <v>57800725.379999995</v>
      </c>
      <c r="M486" s="7">
        <v>68673566.739999995</v>
      </c>
      <c r="N486" s="7">
        <v>68891426.910000011</v>
      </c>
      <c r="O486" s="7">
        <v>67524296.049999997</v>
      </c>
    </row>
    <row r="487" spans="1:15" x14ac:dyDescent="0.3">
      <c r="A487" s="69">
        <v>1</v>
      </c>
      <c r="B487" s="69">
        <v>4</v>
      </c>
      <c r="C487" t="s">
        <v>1081</v>
      </c>
      <c r="D487" s="7"/>
      <c r="E487" s="7"/>
      <c r="F487" s="7"/>
      <c r="G487" s="7"/>
      <c r="H487" s="7"/>
      <c r="I487" s="7"/>
      <c r="J487" s="7"/>
      <c r="K487" s="7"/>
      <c r="L487" s="7"/>
      <c r="M487" s="7"/>
      <c r="N487" s="7">
        <v>67500000</v>
      </c>
      <c r="O487" s="7">
        <v>67500000</v>
      </c>
    </row>
    <row r="488" spans="1:15" hidden="1" x14ac:dyDescent="0.3">
      <c r="A488" s="69">
        <v>2</v>
      </c>
      <c r="B488" s="69">
        <v>22</v>
      </c>
      <c r="C488" t="s">
        <v>919</v>
      </c>
      <c r="D488" s="7"/>
      <c r="E488" s="7"/>
      <c r="F488" s="7"/>
      <c r="G488" s="7"/>
      <c r="H488" s="7"/>
      <c r="I488" s="7"/>
      <c r="J488" s="7"/>
      <c r="K488" s="7"/>
      <c r="L488" s="7">
        <v>0</v>
      </c>
      <c r="M488" s="7">
        <v>26948870</v>
      </c>
      <c r="N488" s="7">
        <v>46681312</v>
      </c>
      <c r="O488" s="7">
        <v>67405000</v>
      </c>
    </row>
    <row r="489" spans="1:15" hidden="1" x14ac:dyDescent="0.3">
      <c r="A489" s="69">
        <v>1</v>
      </c>
      <c r="B489" s="69">
        <v>2</v>
      </c>
      <c r="C489" t="s">
        <v>2092</v>
      </c>
      <c r="D489" s="7">
        <v>32403719.75</v>
      </c>
      <c r="E489" s="7">
        <v>32924680.370000001</v>
      </c>
      <c r="F489" s="7">
        <v>31937782.199999999</v>
      </c>
      <c r="G489" s="7">
        <v>29315309.819999997</v>
      </c>
      <c r="H489" s="7">
        <v>28943866.839999996</v>
      </c>
      <c r="I489" s="7">
        <v>31764818.620000001</v>
      </c>
      <c r="J489" s="7">
        <v>32340903.690000001</v>
      </c>
      <c r="K489" s="7">
        <v>32000342.700000003</v>
      </c>
      <c r="L489" s="7">
        <v>23785626.329999998</v>
      </c>
      <c r="M489" s="7">
        <v>26385415.690000001</v>
      </c>
      <c r="N489" s="7">
        <v>59627119.280000001</v>
      </c>
      <c r="O489" s="7">
        <v>67058127.50999999</v>
      </c>
    </row>
    <row r="490" spans="1:15" x14ac:dyDescent="0.3">
      <c r="A490" s="69">
        <v>1</v>
      </c>
      <c r="B490" s="69">
        <v>4</v>
      </c>
      <c r="C490" t="s">
        <v>383</v>
      </c>
      <c r="D490" s="7">
        <v>246792.18</v>
      </c>
      <c r="E490" s="7">
        <v>0</v>
      </c>
      <c r="F490" s="7">
        <v>1349657.09</v>
      </c>
      <c r="G490" s="7">
        <v>50873.48</v>
      </c>
      <c r="H490" s="7">
        <v>0</v>
      </c>
      <c r="I490" s="7">
        <v>0</v>
      </c>
      <c r="J490" s="7">
        <v>874635.16999999993</v>
      </c>
      <c r="K490" s="7">
        <v>0</v>
      </c>
      <c r="L490" s="7">
        <v>64255009</v>
      </c>
      <c r="M490" s="7">
        <v>65907665.93</v>
      </c>
      <c r="N490" s="7">
        <v>68119409.239999995</v>
      </c>
      <c r="O490" s="7">
        <v>66305273.93</v>
      </c>
    </row>
    <row r="491" spans="1:15" hidden="1" x14ac:dyDescent="0.3">
      <c r="A491" s="69">
        <v>2</v>
      </c>
      <c r="B491" s="69">
        <v>22</v>
      </c>
      <c r="C491" t="s">
        <v>7132</v>
      </c>
      <c r="D491" s="7"/>
      <c r="E491" s="7"/>
      <c r="F491" s="7"/>
      <c r="G491" s="7"/>
      <c r="H491" s="7"/>
      <c r="I491" s="7"/>
      <c r="J491" s="7"/>
      <c r="K491" s="7"/>
      <c r="L491" s="7"/>
      <c r="M491" s="7"/>
      <c r="N491" s="7"/>
      <c r="O491" s="7">
        <v>65980000</v>
      </c>
    </row>
    <row r="492" spans="1:15" hidden="1" x14ac:dyDescent="0.3">
      <c r="A492" s="69">
        <v>2</v>
      </c>
      <c r="B492" s="69">
        <v>26</v>
      </c>
      <c r="C492" t="s">
        <v>3792</v>
      </c>
      <c r="D492" s="7"/>
      <c r="E492" s="7"/>
      <c r="F492" s="7"/>
      <c r="G492" s="7"/>
      <c r="H492" s="7"/>
      <c r="I492" s="7"/>
      <c r="J492" s="7"/>
      <c r="K492" s="7">
        <v>25000000</v>
      </c>
      <c r="L492" s="7">
        <v>35000000</v>
      </c>
      <c r="M492" s="7">
        <v>50000000</v>
      </c>
      <c r="N492" s="7">
        <v>62800000</v>
      </c>
      <c r="O492" s="7">
        <v>65885000</v>
      </c>
    </row>
    <row r="493" spans="1:15" hidden="1" x14ac:dyDescent="0.3">
      <c r="A493" s="69">
        <v>2</v>
      </c>
      <c r="B493" s="69">
        <v>22</v>
      </c>
      <c r="C493" t="s">
        <v>848</v>
      </c>
      <c r="D493" s="7">
        <v>1500000</v>
      </c>
      <c r="E493" s="7">
        <v>1488882</v>
      </c>
      <c r="F493" s="7">
        <v>1500000</v>
      </c>
      <c r="G493" s="7">
        <v>10589130</v>
      </c>
      <c r="H493" s="7">
        <v>5599995</v>
      </c>
      <c r="I493" s="7">
        <v>4081609</v>
      </c>
      <c r="J493" s="7">
        <v>4119856</v>
      </c>
      <c r="K493" s="7">
        <v>1500000</v>
      </c>
      <c r="L493" s="7">
        <v>1500000</v>
      </c>
      <c r="M493" s="7">
        <v>4293396</v>
      </c>
      <c r="N493" s="7">
        <v>4893396</v>
      </c>
      <c r="O493" s="7">
        <v>65876226</v>
      </c>
    </row>
    <row r="494" spans="1:15" hidden="1" x14ac:dyDescent="0.3">
      <c r="A494" s="69">
        <v>1</v>
      </c>
      <c r="B494" s="69">
        <v>10</v>
      </c>
      <c r="C494" t="s">
        <v>1629</v>
      </c>
      <c r="D494" s="7">
        <v>707477.68</v>
      </c>
      <c r="E494" s="7">
        <v>205301.71</v>
      </c>
      <c r="F494" s="7">
        <v>156865.13</v>
      </c>
      <c r="G494" s="7">
        <v>495395.42000000004</v>
      </c>
      <c r="H494" s="7">
        <v>244388.65</v>
      </c>
      <c r="I494" s="7">
        <v>2289852.37</v>
      </c>
      <c r="J494" s="7">
        <v>29028093.870000001</v>
      </c>
      <c r="K494" s="7">
        <v>60669572.859999999</v>
      </c>
      <c r="L494" s="7">
        <v>28387549.359999996</v>
      </c>
      <c r="M494" s="7">
        <v>35632826.18</v>
      </c>
      <c r="N494" s="7">
        <v>31519685.010000002</v>
      </c>
      <c r="O494" s="7">
        <v>65051393.719999999</v>
      </c>
    </row>
    <row r="495" spans="1:15" hidden="1" x14ac:dyDescent="0.3">
      <c r="A495" s="69">
        <v>2</v>
      </c>
      <c r="B495" s="69">
        <v>23</v>
      </c>
      <c r="C495" t="s">
        <v>1694</v>
      </c>
      <c r="D495" s="7"/>
      <c r="E495" s="7"/>
      <c r="F495" s="7"/>
      <c r="G495" s="7"/>
      <c r="H495" s="7"/>
      <c r="I495" s="7"/>
      <c r="J495" s="7"/>
      <c r="K495" s="7"/>
      <c r="L495" s="7">
        <v>10000000</v>
      </c>
      <c r="M495" s="7">
        <v>13000000</v>
      </c>
      <c r="N495" s="7">
        <v>20000000</v>
      </c>
      <c r="O495" s="7">
        <v>65000000</v>
      </c>
    </row>
    <row r="496" spans="1:15" hidden="1" x14ac:dyDescent="0.3">
      <c r="A496" s="69">
        <v>1</v>
      </c>
      <c r="B496" s="69">
        <v>6</v>
      </c>
      <c r="C496" t="s">
        <v>1734</v>
      </c>
      <c r="D496" s="7">
        <v>77503772</v>
      </c>
      <c r="E496" s="7">
        <v>87136926</v>
      </c>
      <c r="F496" s="7">
        <v>66622574</v>
      </c>
      <c r="G496" s="7">
        <v>70138267</v>
      </c>
      <c r="H496" s="7">
        <v>66942929</v>
      </c>
      <c r="I496" s="7">
        <v>64832499</v>
      </c>
      <c r="J496" s="7">
        <v>66440707</v>
      </c>
      <c r="K496" s="7">
        <v>65176537</v>
      </c>
      <c r="L496" s="7">
        <v>65088090</v>
      </c>
      <c r="M496" s="7">
        <v>71780461</v>
      </c>
      <c r="N496" s="7">
        <v>101044064</v>
      </c>
      <c r="O496" s="7">
        <v>64451940</v>
      </c>
    </row>
    <row r="497" spans="1:15" hidden="1" x14ac:dyDescent="0.3">
      <c r="A497" s="69">
        <v>3</v>
      </c>
      <c r="B497" s="69">
        <v>61</v>
      </c>
      <c r="C497" t="s">
        <v>3864</v>
      </c>
      <c r="D497" s="7"/>
      <c r="E497" s="7"/>
      <c r="F497" s="7"/>
      <c r="G497" s="7">
        <v>43363490</v>
      </c>
      <c r="H497" s="7">
        <v>45267653.590000004</v>
      </c>
      <c r="I497" s="7">
        <v>47256288.039999999</v>
      </c>
      <c r="J497" s="7">
        <v>49333182.5</v>
      </c>
      <c r="K497" s="7">
        <v>107259846.73</v>
      </c>
      <c r="L497" s="7">
        <v>111561529.38</v>
      </c>
      <c r="M497" s="7">
        <v>116038737.29000001</v>
      </c>
      <c r="N497" s="7">
        <v>90789205.760000005</v>
      </c>
      <c r="O497" s="7">
        <v>64365262.530000001</v>
      </c>
    </row>
    <row r="498" spans="1:15" hidden="1" x14ac:dyDescent="0.3">
      <c r="A498" s="69">
        <v>1</v>
      </c>
      <c r="B498" s="69">
        <v>12</v>
      </c>
      <c r="C498" t="s">
        <v>7099</v>
      </c>
      <c r="D498" s="7"/>
      <c r="E498" s="7"/>
      <c r="F498" s="7"/>
      <c r="G498" s="7"/>
      <c r="H498" s="7"/>
      <c r="I498" s="7"/>
      <c r="J498" s="7"/>
      <c r="K498" s="7"/>
      <c r="L498" s="7"/>
      <c r="M498" s="7"/>
      <c r="N498" s="7"/>
      <c r="O498" s="7">
        <v>64005000</v>
      </c>
    </row>
    <row r="499" spans="1:15" x14ac:dyDescent="0.3">
      <c r="A499" s="69">
        <v>1</v>
      </c>
      <c r="B499" s="69">
        <v>4</v>
      </c>
      <c r="C499" t="s">
        <v>1100</v>
      </c>
      <c r="D499" s="7"/>
      <c r="E499" s="7"/>
      <c r="F499" s="7"/>
      <c r="G499" s="7"/>
      <c r="H499" s="7"/>
      <c r="I499" s="7"/>
      <c r="J499" s="7"/>
      <c r="K499" s="7"/>
      <c r="L499" s="7"/>
      <c r="M499" s="7"/>
      <c r="N499" s="7">
        <v>50000000</v>
      </c>
      <c r="O499" s="7">
        <v>63960000</v>
      </c>
    </row>
    <row r="500" spans="1:15" hidden="1" x14ac:dyDescent="0.3">
      <c r="A500" s="69">
        <v>1</v>
      </c>
      <c r="B500" s="69">
        <v>7</v>
      </c>
      <c r="C500" t="s">
        <v>3251</v>
      </c>
      <c r="D500" s="7"/>
      <c r="E500" s="7"/>
      <c r="F500" s="7"/>
      <c r="G500" s="7"/>
      <c r="H500" s="7"/>
      <c r="I500" s="7"/>
      <c r="J500" s="7"/>
      <c r="K500" s="7"/>
      <c r="L500" s="7"/>
      <c r="M500" s="7"/>
      <c r="N500" s="7">
        <v>55320875.560000002</v>
      </c>
      <c r="O500" s="7">
        <v>63663753.049999997</v>
      </c>
    </row>
    <row r="501" spans="1:15" x14ac:dyDescent="0.3">
      <c r="A501" s="69">
        <v>1</v>
      </c>
      <c r="B501" s="69">
        <v>4</v>
      </c>
      <c r="C501" t="s">
        <v>6989</v>
      </c>
      <c r="D501" s="7"/>
      <c r="E501" s="7"/>
      <c r="F501" s="7"/>
      <c r="G501" s="7"/>
      <c r="H501" s="7"/>
      <c r="I501" s="7"/>
      <c r="J501" s="7"/>
      <c r="K501" s="7"/>
      <c r="L501" s="7"/>
      <c r="M501" s="7"/>
      <c r="N501" s="7"/>
      <c r="O501" s="7">
        <v>63000000</v>
      </c>
    </row>
    <row r="502" spans="1:15" hidden="1" x14ac:dyDescent="0.3">
      <c r="A502" s="69">
        <v>1</v>
      </c>
      <c r="B502" s="69">
        <v>3</v>
      </c>
      <c r="C502" t="s">
        <v>1759</v>
      </c>
      <c r="D502" s="7">
        <v>26088076.300000001</v>
      </c>
      <c r="E502" s="7">
        <v>24573249.57</v>
      </c>
      <c r="F502" s="7">
        <v>90221052.319999993</v>
      </c>
      <c r="G502" s="7">
        <v>88610837.339999989</v>
      </c>
      <c r="H502" s="7">
        <v>64895636.170000017</v>
      </c>
      <c r="I502" s="7">
        <v>63336143.990000002</v>
      </c>
      <c r="J502" s="7">
        <v>62708050.680000007</v>
      </c>
      <c r="K502" s="7">
        <v>65033370.939999998</v>
      </c>
      <c r="L502" s="7">
        <v>63022539.640000008</v>
      </c>
      <c r="M502" s="7">
        <v>58517694.970000006</v>
      </c>
      <c r="N502" s="7">
        <v>54829637.669999994</v>
      </c>
      <c r="O502" s="7">
        <v>62936771.68</v>
      </c>
    </row>
    <row r="503" spans="1:15" hidden="1" x14ac:dyDescent="0.3">
      <c r="A503" s="69">
        <v>1</v>
      </c>
      <c r="B503" s="69">
        <v>6</v>
      </c>
      <c r="C503" t="s">
        <v>1745</v>
      </c>
      <c r="D503" s="7">
        <v>45827504.030000001</v>
      </c>
      <c r="E503" s="7">
        <v>45268736</v>
      </c>
      <c r="F503" s="7">
        <v>42598163.549999997</v>
      </c>
      <c r="G503" s="7">
        <v>41213932.469999999</v>
      </c>
      <c r="H503" s="7">
        <v>37448243.25</v>
      </c>
      <c r="I503" s="7">
        <v>38052312</v>
      </c>
      <c r="J503" s="7">
        <v>44587996.329999998</v>
      </c>
      <c r="K503" s="7">
        <v>46211296.579999998</v>
      </c>
      <c r="L503" s="7">
        <v>31215849.829999998</v>
      </c>
      <c r="M503" s="7">
        <v>44470511.07</v>
      </c>
      <c r="N503" s="7">
        <v>51703171.259999998</v>
      </c>
      <c r="O503" s="7">
        <v>62686426.130000003</v>
      </c>
    </row>
    <row r="504" spans="1:15" hidden="1" x14ac:dyDescent="0.3">
      <c r="A504" s="69">
        <v>1</v>
      </c>
      <c r="B504" s="69">
        <v>2</v>
      </c>
      <c r="C504" t="s">
        <v>1802</v>
      </c>
      <c r="D504" s="7">
        <v>23899707.259999998</v>
      </c>
      <c r="E504" s="7">
        <v>27392746.43</v>
      </c>
      <c r="F504" s="7">
        <v>19204462</v>
      </c>
      <c r="G504" s="7">
        <v>56269320.57</v>
      </c>
      <c r="H504" s="7">
        <v>60133817.489999995</v>
      </c>
      <c r="I504" s="7">
        <v>49200567.57</v>
      </c>
      <c r="J504" s="7">
        <v>46869660.670000002</v>
      </c>
      <c r="K504" s="7">
        <v>41108535.620000005</v>
      </c>
      <c r="L504" s="7">
        <v>38254168.700000003</v>
      </c>
      <c r="M504" s="7">
        <v>45821903.340000004</v>
      </c>
      <c r="N504" s="7">
        <v>51891776.589999996</v>
      </c>
      <c r="O504" s="7">
        <v>62187350.729999997</v>
      </c>
    </row>
    <row r="505" spans="1:15" hidden="1" x14ac:dyDescent="0.3">
      <c r="A505" s="69">
        <v>2</v>
      </c>
      <c r="B505" s="69">
        <v>26</v>
      </c>
      <c r="C505" t="s">
        <v>3812</v>
      </c>
      <c r="D505" s="7">
        <v>56880000</v>
      </c>
      <c r="E505" s="7">
        <v>61200000</v>
      </c>
      <c r="F505" s="7">
        <v>61200000</v>
      </c>
      <c r="G505" s="7">
        <v>61200000</v>
      </c>
      <c r="H505" s="7">
        <v>61200000</v>
      </c>
      <c r="I505" s="7">
        <v>61200000</v>
      </c>
      <c r="J505" s="7">
        <v>61200000</v>
      </c>
      <c r="K505" s="7">
        <v>81200000</v>
      </c>
      <c r="L505" s="7">
        <v>61200000</v>
      </c>
      <c r="M505" s="7">
        <v>61200000</v>
      </c>
      <c r="N505" s="7">
        <v>61200000</v>
      </c>
      <c r="O505" s="7">
        <v>61200000</v>
      </c>
    </row>
    <row r="506" spans="1:15" hidden="1" x14ac:dyDescent="0.3">
      <c r="A506" s="69">
        <v>2</v>
      </c>
      <c r="B506" s="69">
        <v>22</v>
      </c>
      <c r="C506" t="s">
        <v>601</v>
      </c>
      <c r="D506" s="7"/>
      <c r="E506" s="7"/>
      <c r="F506" s="7"/>
      <c r="G506" s="7"/>
      <c r="H506" s="7"/>
      <c r="I506" s="7">
        <v>15000000</v>
      </c>
      <c r="J506" s="7">
        <v>50000000</v>
      </c>
      <c r="K506" s="7">
        <v>72000000</v>
      </c>
      <c r="L506" s="7">
        <v>18604458</v>
      </c>
      <c r="M506" s="7">
        <v>38000000</v>
      </c>
      <c r="N506" s="7">
        <v>129800000</v>
      </c>
      <c r="O506" s="7">
        <v>61000000</v>
      </c>
    </row>
    <row r="507" spans="1:15" hidden="1" x14ac:dyDescent="0.3">
      <c r="A507" s="69">
        <v>2</v>
      </c>
      <c r="B507" s="69">
        <v>21</v>
      </c>
      <c r="C507" t="s">
        <v>1753</v>
      </c>
      <c r="D507" s="7">
        <v>29785000.649999999</v>
      </c>
      <c r="E507" s="7">
        <v>6174408.2599999998</v>
      </c>
      <c r="F507" s="7">
        <v>6802397.2800000003</v>
      </c>
      <c r="G507" s="7">
        <v>6349696.9399999995</v>
      </c>
      <c r="H507" s="7">
        <v>16656873.689999999</v>
      </c>
      <c r="I507" s="7">
        <v>25938823.960000001</v>
      </c>
      <c r="J507" s="7">
        <v>32145402.629999999</v>
      </c>
      <c r="K507" s="7">
        <v>30864347.25</v>
      </c>
      <c r="L507" s="7">
        <v>52462623.18</v>
      </c>
      <c r="M507" s="7">
        <v>74822990.020000011</v>
      </c>
      <c r="N507" s="7">
        <v>59558134.620000005</v>
      </c>
      <c r="O507" s="7">
        <v>60847407.260000005</v>
      </c>
    </row>
    <row r="508" spans="1:15" hidden="1" x14ac:dyDescent="0.3">
      <c r="A508" s="69">
        <v>2</v>
      </c>
      <c r="B508" s="69">
        <v>21</v>
      </c>
      <c r="C508" t="s">
        <v>1652</v>
      </c>
      <c r="D508" s="7">
        <v>13280943.789999999</v>
      </c>
      <c r="E508" s="7">
        <v>15308339.32</v>
      </c>
      <c r="F508" s="7">
        <v>16397926.960000001</v>
      </c>
      <c r="G508" s="7">
        <v>12982071.26</v>
      </c>
      <c r="H508" s="7">
        <v>15152323.92</v>
      </c>
      <c r="I508" s="7">
        <v>12324964.739999998</v>
      </c>
      <c r="J508" s="7">
        <v>15170343.66</v>
      </c>
      <c r="K508" s="7">
        <v>15461355.24</v>
      </c>
      <c r="L508" s="7">
        <v>28180248.23</v>
      </c>
      <c r="M508" s="7">
        <v>49258814.710000008</v>
      </c>
      <c r="N508" s="7">
        <v>44971120.390000001</v>
      </c>
      <c r="O508" s="7">
        <v>60708450.799999997</v>
      </c>
    </row>
    <row r="509" spans="1:15" hidden="1" x14ac:dyDescent="0.3">
      <c r="A509" s="69">
        <v>1</v>
      </c>
      <c r="B509" s="69">
        <v>10</v>
      </c>
      <c r="C509" t="s">
        <v>3346</v>
      </c>
      <c r="D509" s="7">
        <v>36957000</v>
      </c>
      <c r="E509" s="7">
        <v>37668000</v>
      </c>
      <c r="F509" s="7">
        <v>37668000</v>
      </c>
      <c r="G509" s="7">
        <v>50000000</v>
      </c>
      <c r="H509" s="7">
        <v>45762550</v>
      </c>
      <c r="I509" s="7">
        <v>119888864</v>
      </c>
      <c r="J509" s="7">
        <v>122000000</v>
      </c>
      <c r="K509" s="7">
        <v>122000000</v>
      </c>
      <c r="L509" s="7">
        <v>60400000</v>
      </c>
      <c r="M509" s="7">
        <v>55280000</v>
      </c>
      <c r="N509" s="7">
        <v>54262000</v>
      </c>
      <c r="O509" s="7">
        <v>60306000</v>
      </c>
    </row>
    <row r="510" spans="1:15" x14ac:dyDescent="0.3">
      <c r="A510" s="69">
        <v>1</v>
      </c>
      <c r="B510" s="69">
        <v>4</v>
      </c>
      <c r="C510" t="s">
        <v>6947</v>
      </c>
      <c r="D510" s="7"/>
      <c r="E510" s="7"/>
      <c r="F510" s="7"/>
      <c r="G510" s="7"/>
      <c r="H510" s="7"/>
      <c r="I510" s="7"/>
      <c r="J510" s="7"/>
      <c r="K510" s="7"/>
      <c r="L510" s="7"/>
      <c r="M510" s="7"/>
      <c r="N510" s="7"/>
      <c r="O510" s="7">
        <v>60000000</v>
      </c>
    </row>
    <row r="511" spans="1:15" x14ac:dyDescent="0.3">
      <c r="A511" s="69">
        <v>1</v>
      </c>
      <c r="B511" s="69">
        <v>4</v>
      </c>
      <c r="C511" t="s">
        <v>6980</v>
      </c>
      <c r="D511" s="7"/>
      <c r="E511" s="7"/>
      <c r="F511" s="7"/>
      <c r="G511" s="7"/>
      <c r="H511" s="7"/>
      <c r="I511" s="7"/>
      <c r="J511" s="7"/>
      <c r="K511" s="7"/>
      <c r="L511" s="7"/>
      <c r="M511" s="7"/>
      <c r="N511" s="7"/>
      <c r="O511" s="7">
        <v>60000000</v>
      </c>
    </row>
    <row r="512" spans="1:15" x14ac:dyDescent="0.3">
      <c r="A512" s="69">
        <v>1</v>
      </c>
      <c r="B512" s="69">
        <v>4</v>
      </c>
      <c r="C512" t="s">
        <v>6999</v>
      </c>
      <c r="D512" s="7"/>
      <c r="E512" s="7"/>
      <c r="F512" s="7"/>
      <c r="G512" s="7"/>
      <c r="H512" s="7"/>
      <c r="I512" s="7"/>
      <c r="J512" s="7"/>
      <c r="K512" s="7"/>
      <c r="L512" s="7"/>
      <c r="M512" s="7"/>
      <c r="N512" s="7"/>
      <c r="O512" s="7">
        <v>60000000</v>
      </c>
    </row>
    <row r="513" spans="1:15" hidden="1" x14ac:dyDescent="0.3">
      <c r="A513" s="69">
        <v>1</v>
      </c>
      <c r="B513" s="69">
        <v>5</v>
      </c>
      <c r="C513" t="s">
        <v>3099</v>
      </c>
      <c r="D513" s="7"/>
      <c r="E513" s="7"/>
      <c r="F513" s="7"/>
      <c r="G513" s="7"/>
      <c r="H513" s="7"/>
      <c r="I513" s="7"/>
      <c r="J513" s="7"/>
      <c r="K513" s="7"/>
      <c r="L513" s="7">
        <v>60000000</v>
      </c>
      <c r="M513" s="7">
        <v>60000000</v>
      </c>
      <c r="N513" s="7">
        <v>60000000</v>
      </c>
      <c r="O513" s="7">
        <v>60000000</v>
      </c>
    </row>
    <row r="514" spans="1:15" hidden="1" x14ac:dyDescent="0.3">
      <c r="A514" s="69">
        <v>1</v>
      </c>
      <c r="B514" s="69">
        <v>6</v>
      </c>
      <c r="C514" t="s">
        <v>1637</v>
      </c>
      <c r="D514" s="7"/>
      <c r="E514" s="7"/>
      <c r="F514" s="7"/>
      <c r="G514" s="7"/>
      <c r="H514" s="7"/>
      <c r="I514" s="7"/>
      <c r="J514" s="7"/>
      <c r="K514" s="7"/>
      <c r="L514" s="7"/>
      <c r="M514" s="7">
        <v>30000000</v>
      </c>
      <c r="N514" s="7">
        <v>30000000</v>
      </c>
      <c r="O514" s="7">
        <v>60000000</v>
      </c>
    </row>
    <row r="515" spans="1:15" hidden="1" x14ac:dyDescent="0.3">
      <c r="A515" s="69">
        <v>2</v>
      </c>
      <c r="B515" s="69">
        <v>23</v>
      </c>
      <c r="C515" t="s">
        <v>3738</v>
      </c>
      <c r="D515" s="7"/>
      <c r="E515" s="7"/>
      <c r="F515" s="7"/>
      <c r="G515" s="7"/>
      <c r="H515" s="7"/>
      <c r="I515" s="7"/>
      <c r="J515" s="7">
        <v>46152254</v>
      </c>
      <c r="K515" s="7"/>
      <c r="L515" s="7"/>
      <c r="M515" s="7">
        <v>10000000</v>
      </c>
      <c r="N515" s="7">
        <v>10000000</v>
      </c>
      <c r="O515" s="7">
        <v>60000000</v>
      </c>
    </row>
    <row r="516" spans="1:15" hidden="1" x14ac:dyDescent="0.3">
      <c r="A516" s="69">
        <v>2</v>
      </c>
      <c r="B516" s="69">
        <v>26</v>
      </c>
      <c r="C516" t="s">
        <v>3820</v>
      </c>
      <c r="D516" s="7"/>
      <c r="E516" s="7"/>
      <c r="F516" s="7"/>
      <c r="G516" s="7"/>
      <c r="H516" s="7"/>
      <c r="I516" s="7"/>
      <c r="J516" s="7"/>
      <c r="K516" s="7"/>
      <c r="L516" s="7"/>
      <c r="M516" s="7"/>
      <c r="N516" s="7">
        <v>45000000</v>
      </c>
      <c r="O516" s="7">
        <v>60000000</v>
      </c>
    </row>
    <row r="517" spans="1:15" hidden="1" x14ac:dyDescent="0.3">
      <c r="A517" s="69">
        <v>2</v>
      </c>
      <c r="B517" s="69">
        <v>21</v>
      </c>
      <c r="C517" t="s">
        <v>3489</v>
      </c>
      <c r="D517" s="7"/>
      <c r="E517" s="7"/>
      <c r="F517" s="7"/>
      <c r="G517" s="7"/>
      <c r="H517" s="7"/>
      <c r="I517" s="7"/>
      <c r="J517" s="7"/>
      <c r="K517" s="7"/>
      <c r="L517" s="7">
        <v>196334.6</v>
      </c>
      <c r="M517" s="7">
        <v>16125954.9</v>
      </c>
      <c r="N517" s="7">
        <v>7441088.0199999996</v>
      </c>
      <c r="O517" s="7">
        <v>59966066.079999998</v>
      </c>
    </row>
    <row r="518" spans="1:15" hidden="1" x14ac:dyDescent="0.3">
      <c r="A518" s="69">
        <v>2</v>
      </c>
      <c r="B518" s="69">
        <v>22</v>
      </c>
      <c r="C518" t="s">
        <v>572</v>
      </c>
      <c r="D518" s="7">
        <v>16735465</v>
      </c>
      <c r="E518" s="7">
        <v>39315495</v>
      </c>
      <c r="F518" s="7">
        <v>18269789</v>
      </c>
      <c r="G518" s="7">
        <v>18145000</v>
      </c>
      <c r="H518" s="7">
        <v>18013000</v>
      </c>
      <c r="I518" s="7">
        <v>18052000</v>
      </c>
      <c r="J518" s="7">
        <v>18052000</v>
      </c>
      <c r="K518" s="7">
        <v>18052000</v>
      </c>
      <c r="L518" s="7">
        <v>36662000</v>
      </c>
      <c r="M518" s="7">
        <v>37532000</v>
      </c>
      <c r="N518" s="7">
        <v>62692000</v>
      </c>
      <c r="O518" s="7">
        <v>59862000</v>
      </c>
    </row>
    <row r="519" spans="1:15" hidden="1" x14ac:dyDescent="0.3">
      <c r="A519" s="69">
        <v>1</v>
      </c>
      <c r="B519" s="69">
        <v>5</v>
      </c>
      <c r="C519" t="s">
        <v>2432</v>
      </c>
      <c r="D519" s="7"/>
      <c r="E519" s="7"/>
      <c r="F519" s="7"/>
      <c r="G519" s="7"/>
      <c r="H519" s="7"/>
      <c r="I519" s="7"/>
      <c r="J519" s="7">
        <v>62618553.859999999</v>
      </c>
      <c r="K519" s="7">
        <v>59649458.550000004</v>
      </c>
      <c r="L519" s="7">
        <v>56836874.889999993</v>
      </c>
      <c r="M519" s="7">
        <v>58120967.520000003</v>
      </c>
      <c r="N519" s="7">
        <v>58414160.409999989</v>
      </c>
      <c r="O519" s="7">
        <v>59858560.350000001</v>
      </c>
    </row>
    <row r="520" spans="1:15" hidden="1" x14ac:dyDescent="0.3">
      <c r="A520" s="69">
        <v>1</v>
      </c>
      <c r="B520" s="69">
        <v>2</v>
      </c>
      <c r="C520" t="s">
        <v>2697</v>
      </c>
      <c r="D520" s="7"/>
      <c r="E520" s="7">
        <v>56700000</v>
      </c>
      <c r="F520" s="7">
        <v>56700000</v>
      </c>
      <c r="G520" s="7"/>
      <c r="H520" s="7">
        <v>56817440</v>
      </c>
      <c r="I520" s="7">
        <v>56729280</v>
      </c>
      <c r="J520" s="7">
        <v>56729280</v>
      </c>
      <c r="K520" s="7">
        <v>56729280</v>
      </c>
      <c r="L520" s="7">
        <v>28379280</v>
      </c>
      <c r="M520" s="7">
        <v>58244280</v>
      </c>
      <c r="N520" s="7">
        <v>59759280</v>
      </c>
      <c r="O520" s="7">
        <v>59759280</v>
      </c>
    </row>
    <row r="521" spans="1:15" hidden="1" x14ac:dyDescent="0.3">
      <c r="A521" s="69">
        <v>1</v>
      </c>
      <c r="B521" s="69">
        <v>2</v>
      </c>
      <c r="C521" t="s">
        <v>1707</v>
      </c>
      <c r="D521" s="7"/>
      <c r="E521" s="7"/>
      <c r="F521" s="7">
        <v>38250038.960000001</v>
      </c>
      <c r="G521" s="7">
        <v>8528463</v>
      </c>
      <c r="H521" s="7">
        <v>32114606.16</v>
      </c>
      <c r="I521" s="7">
        <v>43755795.170000002</v>
      </c>
      <c r="J521" s="7">
        <v>56045048.579999998</v>
      </c>
      <c r="K521" s="7">
        <v>71951481</v>
      </c>
      <c r="L521" s="7">
        <v>32335349</v>
      </c>
      <c r="M521" s="7">
        <v>11045800.859999999</v>
      </c>
      <c r="N521" s="7">
        <v>16366893.950000001</v>
      </c>
      <c r="O521" s="7">
        <v>59350034</v>
      </c>
    </row>
    <row r="522" spans="1:15" hidden="1" x14ac:dyDescent="0.3">
      <c r="A522" s="69">
        <v>1</v>
      </c>
      <c r="B522" s="69">
        <v>1</v>
      </c>
      <c r="C522" t="s">
        <v>1775</v>
      </c>
      <c r="D522" s="7"/>
      <c r="E522" s="7"/>
      <c r="F522" s="7"/>
      <c r="G522" s="7"/>
      <c r="H522" s="7"/>
      <c r="I522" s="7"/>
      <c r="J522" s="7"/>
      <c r="K522" s="7"/>
      <c r="L522" s="7">
        <v>41461492.5</v>
      </c>
      <c r="M522" s="7">
        <v>50154122.409999996</v>
      </c>
      <c r="N522" s="7">
        <v>51112440.339999996</v>
      </c>
      <c r="O522" s="7">
        <v>58544450.280000001</v>
      </c>
    </row>
    <row r="523" spans="1:15" x14ac:dyDescent="0.3">
      <c r="A523" s="69">
        <v>1</v>
      </c>
      <c r="B523" s="69">
        <v>4</v>
      </c>
      <c r="C523" t="s">
        <v>198</v>
      </c>
      <c r="D523" s="7">
        <v>52700000</v>
      </c>
      <c r="E523" s="7">
        <v>52700000</v>
      </c>
      <c r="F523" s="7">
        <v>52700000</v>
      </c>
      <c r="G523" s="7">
        <v>52700000</v>
      </c>
      <c r="H523" s="7">
        <v>52700000</v>
      </c>
      <c r="I523" s="7">
        <v>52700000</v>
      </c>
      <c r="J523" s="7">
        <v>55200000</v>
      </c>
      <c r="K523" s="7">
        <v>55200000</v>
      </c>
      <c r="L523" s="7">
        <v>55200000</v>
      </c>
      <c r="M523" s="7">
        <v>55700000</v>
      </c>
      <c r="N523" s="7">
        <v>58000000</v>
      </c>
      <c r="O523" s="7">
        <v>58500000</v>
      </c>
    </row>
    <row r="524" spans="1:15" hidden="1" x14ac:dyDescent="0.3">
      <c r="A524" s="69">
        <v>1</v>
      </c>
      <c r="B524" s="69">
        <v>1</v>
      </c>
      <c r="C524" t="s">
        <v>2411</v>
      </c>
      <c r="D524" s="7"/>
      <c r="E524" s="7"/>
      <c r="F524" s="7"/>
      <c r="G524" s="7"/>
      <c r="H524" s="7"/>
      <c r="I524" s="7"/>
      <c r="J524" s="7"/>
      <c r="K524" s="7"/>
      <c r="L524" s="7">
        <v>48541219.759999998</v>
      </c>
      <c r="M524" s="7">
        <v>56827602.920000009</v>
      </c>
      <c r="N524" s="7">
        <v>55143495.360000007</v>
      </c>
      <c r="O524" s="7">
        <v>58149995.659999996</v>
      </c>
    </row>
    <row r="525" spans="1:15" hidden="1" x14ac:dyDescent="0.3">
      <c r="A525" s="69">
        <v>1</v>
      </c>
      <c r="B525" s="69">
        <v>2</v>
      </c>
      <c r="C525" t="s">
        <v>2429</v>
      </c>
      <c r="D525" s="7">
        <v>50818078.879999995</v>
      </c>
      <c r="E525" s="7">
        <v>34410885.329999998</v>
      </c>
      <c r="F525" s="7">
        <v>13588529.050000001</v>
      </c>
      <c r="G525" s="7">
        <v>21868358.440000001</v>
      </c>
      <c r="H525" s="7">
        <v>27191586.210000001</v>
      </c>
      <c r="I525" s="7">
        <v>31652028.370000001</v>
      </c>
      <c r="J525" s="7">
        <v>30664758.48</v>
      </c>
      <c r="K525" s="7">
        <v>47826480.24000001</v>
      </c>
      <c r="L525" s="7">
        <v>23200847.630000003</v>
      </c>
      <c r="M525" s="7">
        <v>49934074.289999999</v>
      </c>
      <c r="N525" s="7">
        <v>57267665.749999993</v>
      </c>
      <c r="O525" s="7">
        <v>58002640</v>
      </c>
    </row>
    <row r="526" spans="1:15" x14ac:dyDescent="0.3">
      <c r="A526" s="69">
        <v>1</v>
      </c>
      <c r="B526" s="69">
        <v>4</v>
      </c>
      <c r="C526" t="s">
        <v>6932</v>
      </c>
      <c r="D526" s="7"/>
      <c r="E526" s="7"/>
      <c r="F526" s="7"/>
      <c r="G526" s="7"/>
      <c r="H526" s="7"/>
      <c r="I526" s="7"/>
      <c r="J526" s="7"/>
      <c r="K526" s="7"/>
      <c r="L526" s="7"/>
      <c r="M526" s="7"/>
      <c r="N526" s="7"/>
      <c r="O526" s="7">
        <v>58000000</v>
      </c>
    </row>
    <row r="527" spans="1:15" hidden="1" x14ac:dyDescent="0.3">
      <c r="A527" s="69">
        <v>1</v>
      </c>
      <c r="B527" s="69">
        <v>5</v>
      </c>
      <c r="C527" t="s">
        <v>1705</v>
      </c>
      <c r="D527" s="7">
        <v>71561585</v>
      </c>
      <c r="E527" s="7">
        <v>15000000</v>
      </c>
      <c r="F527" s="7">
        <v>89685000</v>
      </c>
      <c r="G527" s="7">
        <v>40000000</v>
      </c>
      <c r="H527" s="7">
        <v>81750982.900000006</v>
      </c>
      <c r="I527" s="7">
        <v>51536478.57</v>
      </c>
      <c r="J527" s="7">
        <v>65000000</v>
      </c>
      <c r="K527" s="7">
        <v>79993253.870000005</v>
      </c>
      <c r="L527" s="7">
        <v>64649064.5</v>
      </c>
      <c r="M527" s="7">
        <v>80991461</v>
      </c>
      <c r="N527" s="7">
        <v>57233432.579999998</v>
      </c>
      <c r="O527" s="7">
        <v>57682091.539999999</v>
      </c>
    </row>
    <row r="528" spans="1:15" hidden="1" x14ac:dyDescent="0.3">
      <c r="A528" s="69">
        <v>1</v>
      </c>
      <c r="B528" s="69">
        <v>2</v>
      </c>
      <c r="C528" t="s">
        <v>2770</v>
      </c>
      <c r="D528" s="7">
        <v>41551667.75</v>
      </c>
      <c r="E528" s="7">
        <v>92330336.710000008</v>
      </c>
      <c r="F528" s="7">
        <v>82806594.049999997</v>
      </c>
      <c r="G528" s="7">
        <v>80693999.489999995</v>
      </c>
      <c r="H528" s="7">
        <v>75998652.040000007</v>
      </c>
      <c r="I528" s="7">
        <v>116611262.47</v>
      </c>
      <c r="J528" s="7">
        <v>99053142.950000003</v>
      </c>
      <c r="K528" s="7">
        <v>74056511.180000007</v>
      </c>
      <c r="L528" s="7">
        <v>31205864.210000001</v>
      </c>
      <c r="M528" s="7">
        <v>54187588.25</v>
      </c>
      <c r="N528" s="7">
        <v>52578099.739999995</v>
      </c>
      <c r="O528" s="7">
        <v>57608414.280000001</v>
      </c>
    </row>
    <row r="529" spans="1:15" x14ac:dyDescent="0.3">
      <c r="A529" s="69">
        <v>1</v>
      </c>
      <c r="B529" s="69">
        <v>4</v>
      </c>
      <c r="C529" t="s">
        <v>197</v>
      </c>
      <c r="D529" s="7"/>
      <c r="E529" s="7"/>
      <c r="F529" s="7"/>
      <c r="G529" s="7">
        <v>0</v>
      </c>
      <c r="H529" s="7">
        <v>66170197</v>
      </c>
      <c r="I529" s="7">
        <v>57467238</v>
      </c>
      <c r="J529" s="7">
        <v>56300458</v>
      </c>
      <c r="K529" s="7">
        <v>56388828</v>
      </c>
      <c r="L529" s="7">
        <v>57300458</v>
      </c>
      <c r="M529" s="7">
        <v>57300458</v>
      </c>
      <c r="N529" s="7">
        <v>57300458</v>
      </c>
      <c r="O529" s="7">
        <v>57300458</v>
      </c>
    </row>
    <row r="530" spans="1:15" hidden="1" x14ac:dyDescent="0.3">
      <c r="A530" s="69">
        <v>2</v>
      </c>
      <c r="B530" s="69">
        <v>22</v>
      </c>
      <c r="C530" t="s">
        <v>708</v>
      </c>
      <c r="D530" s="7"/>
      <c r="E530" s="7"/>
      <c r="F530" s="7"/>
      <c r="G530" s="7"/>
      <c r="H530" s="7"/>
      <c r="I530" s="7"/>
      <c r="J530" s="7"/>
      <c r="K530" s="7">
        <v>30721618.23</v>
      </c>
      <c r="L530" s="7">
        <v>28276368.940000001</v>
      </c>
      <c r="M530" s="7">
        <v>8276368.96</v>
      </c>
      <c r="N530" s="7">
        <v>42276368.960000001</v>
      </c>
      <c r="O530" s="7">
        <v>57276366.960000001</v>
      </c>
    </row>
    <row r="531" spans="1:15" hidden="1" x14ac:dyDescent="0.3">
      <c r="A531" s="69">
        <v>2</v>
      </c>
      <c r="B531" s="69">
        <v>21</v>
      </c>
      <c r="C531" t="s">
        <v>3577</v>
      </c>
      <c r="D531" s="7">
        <v>37938447</v>
      </c>
      <c r="E531" s="7">
        <v>6222000</v>
      </c>
      <c r="F531" s="7">
        <v>14923192.27</v>
      </c>
      <c r="G531" s="7">
        <v>22415764.710000001</v>
      </c>
      <c r="H531" s="7">
        <v>25552023.73</v>
      </c>
      <c r="I531" s="7">
        <v>47578617.539999999</v>
      </c>
      <c r="J531" s="7">
        <v>51707430.450000003</v>
      </c>
      <c r="K531" s="7">
        <v>33712579</v>
      </c>
      <c r="L531" s="7">
        <v>34893839.729999997</v>
      </c>
      <c r="M531" s="7">
        <v>29391983.350000001</v>
      </c>
      <c r="N531" s="7">
        <v>39040729.859999999</v>
      </c>
      <c r="O531" s="7">
        <v>56770722.939999998</v>
      </c>
    </row>
    <row r="532" spans="1:15" x14ac:dyDescent="0.3">
      <c r="A532" s="69">
        <v>1</v>
      </c>
      <c r="B532" s="69">
        <v>4</v>
      </c>
      <c r="C532" t="s">
        <v>315</v>
      </c>
      <c r="D532" s="7">
        <v>25062434</v>
      </c>
      <c r="E532" s="7">
        <v>15623794</v>
      </c>
      <c r="F532" s="7">
        <v>19175507</v>
      </c>
      <c r="G532" s="7">
        <v>18568246</v>
      </c>
      <c r="H532" s="7">
        <v>23261738</v>
      </c>
      <c r="I532" s="7">
        <v>5359227</v>
      </c>
      <c r="J532" s="7">
        <v>4973523</v>
      </c>
      <c r="K532" s="7">
        <v>4521304</v>
      </c>
      <c r="L532" s="7">
        <v>107932484</v>
      </c>
      <c r="M532" s="7">
        <v>225392654</v>
      </c>
      <c r="N532" s="7">
        <v>290894994</v>
      </c>
      <c r="O532" s="7">
        <v>56060699</v>
      </c>
    </row>
    <row r="533" spans="1:15" hidden="1" x14ac:dyDescent="0.3">
      <c r="A533" s="69">
        <v>1</v>
      </c>
      <c r="B533" s="69">
        <v>10</v>
      </c>
      <c r="C533" t="s">
        <v>3343</v>
      </c>
      <c r="D533" s="7"/>
      <c r="E533" s="7"/>
      <c r="F533" s="7"/>
      <c r="G533" s="7"/>
      <c r="H533" s="7"/>
      <c r="I533" s="7"/>
      <c r="J533" s="7"/>
      <c r="K533" s="7"/>
      <c r="L533" s="7">
        <v>56000000</v>
      </c>
      <c r="M533" s="7">
        <v>56000000</v>
      </c>
      <c r="N533" s="7">
        <v>56000000</v>
      </c>
      <c r="O533" s="7">
        <v>56000000</v>
      </c>
    </row>
    <row r="534" spans="1:15" hidden="1" x14ac:dyDescent="0.3">
      <c r="A534" s="69">
        <v>1</v>
      </c>
      <c r="B534" s="69">
        <v>5</v>
      </c>
      <c r="C534" t="s">
        <v>3094</v>
      </c>
      <c r="D534" s="7"/>
      <c r="E534" s="7"/>
      <c r="F534" s="7">
        <v>72470316</v>
      </c>
      <c r="G534" s="7">
        <v>57309988</v>
      </c>
      <c r="H534" s="7">
        <v>56309071</v>
      </c>
      <c r="I534" s="7">
        <v>50307899</v>
      </c>
      <c r="J534" s="7">
        <v>50307899</v>
      </c>
      <c r="K534" s="7">
        <v>55314166</v>
      </c>
      <c r="L534" s="7">
        <v>55314166</v>
      </c>
      <c r="M534" s="7">
        <v>44714670</v>
      </c>
      <c r="N534" s="7">
        <v>55314166</v>
      </c>
      <c r="O534" s="7">
        <v>55314166</v>
      </c>
    </row>
    <row r="535" spans="1:15" x14ac:dyDescent="0.3">
      <c r="A535" s="69">
        <v>1</v>
      </c>
      <c r="B535" s="69">
        <v>4</v>
      </c>
      <c r="C535" t="s">
        <v>863</v>
      </c>
      <c r="D535" s="7"/>
      <c r="E535" s="7"/>
      <c r="F535" s="7"/>
      <c r="G535" s="7"/>
      <c r="H535" s="7"/>
      <c r="I535" s="7"/>
      <c r="J535" s="7"/>
      <c r="K535" s="7"/>
      <c r="L535" s="7"/>
      <c r="M535" s="7">
        <v>61939702.549999997</v>
      </c>
      <c r="N535" s="7">
        <v>37121879</v>
      </c>
      <c r="O535" s="7">
        <v>55051502.439999998</v>
      </c>
    </row>
    <row r="536" spans="1:15" hidden="1" x14ac:dyDescent="0.3">
      <c r="A536" s="69">
        <v>1</v>
      </c>
      <c r="B536" s="69">
        <v>5</v>
      </c>
      <c r="C536" t="s">
        <v>3102</v>
      </c>
      <c r="D536" s="7"/>
      <c r="E536" s="7"/>
      <c r="F536" s="7"/>
      <c r="G536" s="7"/>
      <c r="H536" s="7"/>
      <c r="I536" s="7"/>
      <c r="J536" s="7"/>
      <c r="K536" s="7"/>
      <c r="L536" s="7"/>
      <c r="M536" s="7">
        <v>55000000</v>
      </c>
      <c r="N536" s="7">
        <v>55000000</v>
      </c>
      <c r="O536" s="7">
        <v>55000000</v>
      </c>
    </row>
    <row r="537" spans="1:15" hidden="1" x14ac:dyDescent="0.3">
      <c r="A537" s="69">
        <v>1</v>
      </c>
      <c r="B537" s="69">
        <v>10</v>
      </c>
      <c r="C537" t="s">
        <v>3344</v>
      </c>
      <c r="D537" s="7"/>
      <c r="E537" s="7"/>
      <c r="F537" s="7"/>
      <c r="G537" s="7"/>
      <c r="H537" s="7"/>
      <c r="I537" s="7"/>
      <c r="J537" s="7"/>
      <c r="K537" s="7"/>
      <c r="L537" s="7">
        <v>55000000</v>
      </c>
      <c r="M537" s="7">
        <v>55000000</v>
      </c>
      <c r="N537" s="7">
        <v>55000000</v>
      </c>
      <c r="O537" s="7">
        <v>55000000</v>
      </c>
    </row>
    <row r="538" spans="1:15" hidden="1" x14ac:dyDescent="0.3">
      <c r="A538" s="69">
        <v>1</v>
      </c>
      <c r="B538" s="69">
        <v>12</v>
      </c>
      <c r="C538" t="s">
        <v>3403</v>
      </c>
      <c r="D538" s="7"/>
      <c r="E538" s="7"/>
      <c r="F538" s="7"/>
      <c r="G538" s="7"/>
      <c r="H538" s="7"/>
      <c r="I538" s="7"/>
      <c r="J538" s="7">
        <v>7500000</v>
      </c>
      <c r="K538" s="7">
        <v>22000000</v>
      </c>
      <c r="L538" s="7">
        <v>32500000</v>
      </c>
      <c r="M538" s="7">
        <v>55000000</v>
      </c>
      <c r="N538" s="7">
        <v>55000000</v>
      </c>
      <c r="O538" s="7">
        <v>55000000</v>
      </c>
    </row>
    <row r="539" spans="1:15" hidden="1" x14ac:dyDescent="0.3">
      <c r="A539" s="69">
        <v>2</v>
      </c>
      <c r="B539" s="69">
        <v>23</v>
      </c>
      <c r="C539" t="s">
        <v>3749</v>
      </c>
      <c r="D539" s="7"/>
      <c r="E539" s="7"/>
      <c r="F539" s="7"/>
      <c r="G539" s="7">
        <v>15000000</v>
      </c>
      <c r="H539" s="7">
        <v>15000000</v>
      </c>
      <c r="I539" s="7">
        <v>35347868</v>
      </c>
      <c r="J539" s="7">
        <v>35950177</v>
      </c>
      <c r="K539" s="7">
        <v>33600000</v>
      </c>
      <c r="L539" s="7">
        <v>56061624</v>
      </c>
      <c r="M539" s="7">
        <v>55000000</v>
      </c>
      <c r="N539" s="7">
        <v>93000000</v>
      </c>
      <c r="O539" s="7">
        <v>55000000</v>
      </c>
    </row>
    <row r="540" spans="1:15" hidden="1" x14ac:dyDescent="0.3">
      <c r="A540" s="69">
        <v>2</v>
      </c>
      <c r="B540" s="69">
        <v>23</v>
      </c>
      <c r="C540" t="s">
        <v>7191</v>
      </c>
      <c r="D540" s="7"/>
      <c r="E540" s="7"/>
      <c r="F540" s="7"/>
      <c r="G540" s="7"/>
      <c r="H540" s="7"/>
      <c r="I540" s="7"/>
      <c r="J540" s="7"/>
      <c r="K540" s="7"/>
      <c r="L540" s="7"/>
      <c r="M540" s="7"/>
      <c r="N540" s="7"/>
      <c r="O540" s="7">
        <v>55000000</v>
      </c>
    </row>
    <row r="541" spans="1:15" hidden="1" x14ac:dyDescent="0.3">
      <c r="A541" s="69">
        <v>2</v>
      </c>
      <c r="B541" s="69">
        <v>26</v>
      </c>
      <c r="C541" t="s">
        <v>1616</v>
      </c>
      <c r="D541" s="7"/>
      <c r="E541" s="7"/>
      <c r="F541" s="7"/>
      <c r="G541" s="7"/>
      <c r="H541" s="7"/>
      <c r="I541" s="7"/>
      <c r="J541" s="7"/>
      <c r="K541" s="7"/>
      <c r="L541" s="7"/>
      <c r="M541" s="7">
        <v>50000000</v>
      </c>
      <c r="N541" s="7">
        <v>50000000</v>
      </c>
      <c r="O541" s="7">
        <v>55000000</v>
      </c>
    </row>
    <row r="542" spans="1:15" x14ac:dyDescent="0.3">
      <c r="A542" s="69">
        <v>1</v>
      </c>
      <c r="B542" s="69">
        <v>4</v>
      </c>
      <c r="C542" t="s">
        <v>2986</v>
      </c>
      <c r="D542" s="7"/>
      <c r="E542" s="7"/>
      <c r="F542" s="7"/>
      <c r="G542" s="7"/>
      <c r="H542" s="7"/>
      <c r="I542" s="7"/>
      <c r="J542" s="7"/>
      <c r="K542" s="7"/>
      <c r="L542" s="7"/>
      <c r="M542" s="7"/>
      <c r="N542" s="7">
        <v>216000000</v>
      </c>
      <c r="O542" s="7">
        <v>54400000</v>
      </c>
    </row>
    <row r="543" spans="1:15" x14ac:dyDescent="0.3">
      <c r="A543" s="69">
        <v>1</v>
      </c>
      <c r="B543" s="69">
        <v>4</v>
      </c>
      <c r="C543" t="s">
        <v>1040</v>
      </c>
      <c r="D543" s="7"/>
      <c r="E543" s="7"/>
      <c r="F543" s="7"/>
      <c r="G543" s="7"/>
      <c r="H543" s="7"/>
      <c r="I543" s="7"/>
      <c r="J543" s="7"/>
      <c r="K543" s="7"/>
      <c r="L543" s="7"/>
      <c r="M543" s="7">
        <v>39274815.990000002</v>
      </c>
      <c r="N543" s="7">
        <v>48750000</v>
      </c>
      <c r="O543" s="7">
        <v>54250000</v>
      </c>
    </row>
    <row r="544" spans="1:15" hidden="1" x14ac:dyDescent="0.3">
      <c r="A544" s="69">
        <v>1</v>
      </c>
      <c r="B544" s="69">
        <v>2</v>
      </c>
      <c r="C544" t="s">
        <v>2020</v>
      </c>
      <c r="D544" s="7"/>
      <c r="E544" s="7"/>
      <c r="F544" s="7"/>
      <c r="G544" s="7"/>
      <c r="H544" s="7"/>
      <c r="I544" s="7"/>
      <c r="J544" s="7">
        <v>54958063</v>
      </c>
      <c r="K544" s="7">
        <v>54126809.740000002</v>
      </c>
      <c r="L544" s="7">
        <v>51145030.539999999</v>
      </c>
      <c r="M544" s="7">
        <v>55498625.600000001</v>
      </c>
      <c r="N544" s="7">
        <v>56472967.079999998</v>
      </c>
      <c r="O544" s="7">
        <v>53514305.149999999</v>
      </c>
    </row>
    <row r="545" spans="1:15" hidden="1" x14ac:dyDescent="0.3">
      <c r="A545" s="69">
        <v>2</v>
      </c>
      <c r="B545" s="69">
        <v>22</v>
      </c>
      <c r="C545" t="s">
        <v>709</v>
      </c>
      <c r="D545" s="7"/>
      <c r="E545" s="7"/>
      <c r="F545" s="7"/>
      <c r="G545" s="7"/>
      <c r="H545" s="7"/>
      <c r="I545" s="7"/>
      <c r="J545" s="7"/>
      <c r="K545" s="7">
        <v>35000000</v>
      </c>
      <c r="L545" s="7">
        <v>51000000</v>
      </c>
      <c r="M545" s="7">
        <v>52000000</v>
      </c>
      <c r="N545" s="7">
        <v>50580000</v>
      </c>
      <c r="O545" s="7">
        <v>53000000</v>
      </c>
    </row>
    <row r="546" spans="1:15" hidden="1" x14ac:dyDescent="0.3">
      <c r="A546" s="69">
        <v>3</v>
      </c>
      <c r="B546" s="69">
        <v>61</v>
      </c>
      <c r="C546" t="s">
        <v>3848</v>
      </c>
      <c r="D546" s="7">
        <v>30861549.77</v>
      </c>
      <c r="E546" s="7">
        <v>32407357.140000001</v>
      </c>
      <c r="F546" s="7">
        <v>34030765.609999999</v>
      </c>
      <c r="G546" s="7">
        <v>35735679.969999999</v>
      </c>
      <c r="H546" s="7">
        <v>37526201.979999997</v>
      </c>
      <c r="I546" s="7">
        <v>39406640.189999998</v>
      </c>
      <c r="J546" s="7">
        <v>41381520.600000001</v>
      </c>
      <c r="K546" s="7">
        <v>43455597.700000003</v>
      </c>
      <c r="L546" s="7">
        <v>45633865.609999999</v>
      </c>
      <c r="M546" s="7">
        <v>47921570.659999996</v>
      </c>
      <c r="N546" s="7">
        <v>50324224.159999996</v>
      </c>
      <c r="O546" s="7">
        <v>52847615.5</v>
      </c>
    </row>
    <row r="547" spans="1:15" x14ac:dyDescent="0.3">
      <c r="A547" s="69">
        <v>1</v>
      </c>
      <c r="B547" s="69">
        <v>4</v>
      </c>
      <c r="C547" t="s">
        <v>3204</v>
      </c>
      <c r="D547" s="7"/>
      <c r="E547" s="7"/>
      <c r="F547" s="7"/>
      <c r="G547" s="7"/>
      <c r="H547" s="7"/>
      <c r="I547" s="7"/>
      <c r="J547" s="7"/>
      <c r="K547" s="7"/>
      <c r="L547" s="7"/>
      <c r="M547" s="7"/>
      <c r="N547" s="7"/>
      <c r="O547" s="7">
        <v>52509839</v>
      </c>
    </row>
    <row r="548" spans="1:15" hidden="1" x14ac:dyDescent="0.3">
      <c r="A548" s="69">
        <v>2</v>
      </c>
      <c r="B548" s="69">
        <v>21</v>
      </c>
      <c r="C548" t="s">
        <v>1920</v>
      </c>
      <c r="D548" s="7">
        <v>69156494.189999998</v>
      </c>
      <c r="E548" s="7">
        <v>81895340.530000001</v>
      </c>
      <c r="F548" s="7">
        <v>65934888</v>
      </c>
      <c r="G548" s="7">
        <v>53354835</v>
      </c>
      <c r="H548" s="7">
        <v>32848550.109999999</v>
      </c>
      <c r="I548" s="7">
        <v>58376810</v>
      </c>
      <c r="J548" s="7">
        <v>48313726</v>
      </c>
      <c r="K548" s="7">
        <v>56686780.799999997</v>
      </c>
      <c r="L548" s="7">
        <v>25841534.25</v>
      </c>
      <c r="M548" s="7">
        <v>44265274.030000001</v>
      </c>
      <c r="N548" s="7">
        <v>49238976.869999997</v>
      </c>
      <c r="O548" s="7">
        <v>52064735.510000005</v>
      </c>
    </row>
    <row r="549" spans="1:15" x14ac:dyDescent="0.3">
      <c r="A549" s="69">
        <v>1</v>
      </c>
      <c r="B549" s="69">
        <v>4</v>
      </c>
      <c r="C549" t="s">
        <v>256</v>
      </c>
      <c r="D549" s="7"/>
      <c r="E549" s="7"/>
      <c r="F549" s="7"/>
      <c r="G549" s="7"/>
      <c r="H549" s="7"/>
      <c r="I549" s="7"/>
      <c r="J549" s="7">
        <v>15000000</v>
      </c>
      <c r="K549" s="7">
        <v>35000000</v>
      </c>
      <c r="L549" s="7">
        <v>42369769.439999998</v>
      </c>
      <c r="M549" s="7">
        <v>18600000</v>
      </c>
      <c r="N549" s="7">
        <v>36171788.899999999</v>
      </c>
      <c r="O549" s="7">
        <v>51812686.979999997</v>
      </c>
    </row>
    <row r="550" spans="1:15" hidden="1" x14ac:dyDescent="0.3">
      <c r="A550" s="69">
        <v>2</v>
      </c>
      <c r="B550" s="69">
        <v>21</v>
      </c>
      <c r="C550" t="s">
        <v>3486</v>
      </c>
      <c r="D550" s="7"/>
      <c r="E550" s="7"/>
      <c r="F550" s="7"/>
      <c r="G550" s="7"/>
      <c r="H550" s="7"/>
      <c r="I550" s="7"/>
      <c r="J550" s="7"/>
      <c r="K550" s="7">
        <v>9500000</v>
      </c>
      <c r="L550" s="7">
        <v>46264593</v>
      </c>
      <c r="M550" s="7">
        <v>45243922</v>
      </c>
      <c r="N550" s="7">
        <v>34232741.920000002</v>
      </c>
      <c r="O550" s="7">
        <v>51574754</v>
      </c>
    </row>
    <row r="551" spans="1:15" x14ac:dyDescent="0.3">
      <c r="A551" s="69">
        <v>1</v>
      </c>
      <c r="B551" s="69">
        <v>4</v>
      </c>
      <c r="C551" t="s">
        <v>139</v>
      </c>
      <c r="D551" s="7">
        <v>450984627</v>
      </c>
      <c r="E551" s="7">
        <v>406716270</v>
      </c>
      <c r="F551" s="7">
        <v>419250645</v>
      </c>
      <c r="G551" s="7">
        <v>413260336</v>
      </c>
      <c r="H551" s="7">
        <v>410618412</v>
      </c>
      <c r="I551" s="7">
        <v>415957789</v>
      </c>
      <c r="J551" s="7">
        <v>418269496</v>
      </c>
      <c r="K551" s="7">
        <v>416807001</v>
      </c>
      <c r="L551" s="7">
        <v>88747196</v>
      </c>
      <c r="M551" s="7">
        <v>45987098</v>
      </c>
      <c r="N551" s="7">
        <v>55700000</v>
      </c>
      <c r="O551" s="7">
        <v>51500000</v>
      </c>
    </row>
    <row r="552" spans="1:15" hidden="1" x14ac:dyDescent="0.3">
      <c r="A552" s="69">
        <v>2</v>
      </c>
      <c r="B552" s="69">
        <v>21</v>
      </c>
      <c r="C552" t="s">
        <v>3478</v>
      </c>
      <c r="D552" s="7"/>
      <c r="E552" s="7"/>
      <c r="F552" s="7"/>
      <c r="G552" s="7"/>
      <c r="H552" s="7"/>
      <c r="I552" s="7"/>
      <c r="J552" s="7"/>
      <c r="K552" s="7"/>
      <c r="L552" s="7"/>
      <c r="M552" s="7"/>
      <c r="N552" s="7">
        <v>33300000</v>
      </c>
      <c r="O552" s="7">
        <v>51497500</v>
      </c>
    </row>
    <row r="553" spans="1:15" hidden="1" x14ac:dyDescent="0.3">
      <c r="A553" s="69">
        <v>2</v>
      </c>
      <c r="B553" s="69">
        <v>21</v>
      </c>
      <c r="C553" t="s">
        <v>3501</v>
      </c>
      <c r="D553" s="7"/>
      <c r="E553" s="7"/>
      <c r="F553" s="7"/>
      <c r="G553" s="7"/>
      <c r="H553" s="7"/>
      <c r="I553" s="7"/>
      <c r="J553" s="7"/>
      <c r="K553" s="7"/>
      <c r="L553" s="7"/>
      <c r="M553" s="7"/>
      <c r="N553" s="7">
        <v>39205413.890000001</v>
      </c>
      <c r="O553" s="7">
        <v>50790783.359999992</v>
      </c>
    </row>
    <row r="554" spans="1:15" hidden="1" x14ac:dyDescent="0.3">
      <c r="A554" s="69">
        <v>2</v>
      </c>
      <c r="B554" s="69">
        <v>22</v>
      </c>
      <c r="C554" t="s">
        <v>827</v>
      </c>
      <c r="D554" s="7"/>
      <c r="E554" s="7"/>
      <c r="F554" s="7"/>
      <c r="G554" s="7"/>
      <c r="H554" s="7"/>
      <c r="I554" s="7"/>
      <c r="J554" s="7">
        <v>60000000</v>
      </c>
      <c r="K554" s="7">
        <v>0</v>
      </c>
      <c r="L554" s="7">
        <v>31992493</v>
      </c>
      <c r="M554" s="7">
        <v>1604151</v>
      </c>
      <c r="N554" s="7">
        <v>33690000</v>
      </c>
      <c r="O554" s="7">
        <v>50688809.630000003</v>
      </c>
    </row>
    <row r="555" spans="1:15" x14ac:dyDescent="0.3">
      <c r="A555" s="69">
        <v>1</v>
      </c>
      <c r="B555" s="69">
        <v>4</v>
      </c>
      <c r="C555" t="s">
        <v>277</v>
      </c>
      <c r="D555" s="7"/>
      <c r="E555" s="7"/>
      <c r="F555" s="7"/>
      <c r="G555" s="7"/>
      <c r="H555" s="7"/>
      <c r="I555" s="7"/>
      <c r="J555" s="7">
        <v>10000000</v>
      </c>
      <c r="K555" s="7">
        <v>35000000</v>
      </c>
      <c r="L555" s="7">
        <v>39646724</v>
      </c>
      <c r="M555" s="7">
        <v>50000000</v>
      </c>
      <c r="N555" s="7">
        <v>50000000</v>
      </c>
      <c r="O555" s="7">
        <v>50000000</v>
      </c>
    </row>
    <row r="556" spans="1:15" x14ac:dyDescent="0.3">
      <c r="A556" s="69">
        <v>1</v>
      </c>
      <c r="B556" s="69">
        <v>4</v>
      </c>
      <c r="C556" t="s">
        <v>177</v>
      </c>
      <c r="D556" s="7">
        <v>50000000</v>
      </c>
      <c r="E556" s="7">
        <v>50000000</v>
      </c>
      <c r="F556" s="7">
        <v>50000000</v>
      </c>
      <c r="G556" s="7">
        <v>50000000</v>
      </c>
      <c r="H556" s="7">
        <v>120000000</v>
      </c>
      <c r="I556" s="7">
        <v>120000000</v>
      </c>
      <c r="J556" s="7">
        <v>120000000</v>
      </c>
      <c r="K556" s="7">
        <v>50000000</v>
      </c>
      <c r="L556" s="7">
        <v>50000000</v>
      </c>
      <c r="M556" s="7">
        <v>50000000</v>
      </c>
      <c r="N556" s="7">
        <v>43279500</v>
      </c>
      <c r="O556" s="7">
        <v>50000000</v>
      </c>
    </row>
    <row r="557" spans="1:15" x14ac:dyDescent="0.3">
      <c r="A557" s="69">
        <v>1</v>
      </c>
      <c r="B557" s="69">
        <v>4</v>
      </c>
      <c r="C557" t="s">
        <v>3003</v>
      </c>
      <c r="D557" s="7"/>
      <c r="E557" s="7"/>
      <c r="F557" s="7"/>
      <c r="G557" s="7"/>
      <c r="H557" s="7"/>
      <c r="I557" s="7"/>
      <c r="J557" s="7"/>
      <c r="K557" s="7"/>
      <c r="L557" s="7"/>
      <c r="M557" s="7"/>
      <c r="N557" s="7">
        <v>100000000</v>
      </c>
      <c r="O557" s="7">
        <v>50000000</v>
      </c>
    </row>
    <row r="558" spans="1:15" x14ac:dyDescent="0.3">
      <c r="A558" s="69">
        <v>1</v>
      </c>
      <c r="B558" s="69">
        <v>4</v>
      </c>
      <c r="C558" t="s">
        <v>6943</v>
      </c>
      <c r="D558" s="7"/>
      <c r="E558" s="7"/>
      <c r="F558" s="7"/>
      <c r="G558" s="7"/>
      <c r="H558" s="7"/>
      <c r="I558" s="7"/>
      <c r="J558" s="7"/>
      <c r="K558" s="7"/>
      <c r="L558" s="7"/>
      <c r="M558" s="7"/>
      <c r="N558" s="7"/>
      <c r="O558" s="7">
        <v>50000000</v>
      </c>
    </row>
    <row r="559" spans="1:15" x14ac:dyDescent="0.3">
      <c r="A559" s="69">
        <v>1</v>
      </c>
      <c r="B559" s="69">
        <v>4</v>
      </c>
      <c r="C559" t="s">
        <v>6946</v>
      </c>
      <c r="D559" s="7"/>
      <c r="E559" s="7"/>
      <c r="F559" s="7"/>
      <c r="G559" s="7"/>
      <c r="H559" s="7"/>
      <c r="I559" s="7"/>
      <c r="J559" s="7"/>
      <c r="K559" s="7"/>
      <c r="L559" s="7"/>
      <c r="M559" s="7"/>
      <c r="N559" s="7"/>
      <c r="O559" s="7">
        <v>50000000</v>
      </c>
    </row>
    <row r="560" spans="1:15" x14ac:dyDescent="0.3">
      <c r="A560" s="69">
        <v>1</v>
      </c>
      <c r="B560" s="69">
        <v>4</v>
      </c>
      <c r="C560" t="s">
        <v>6973</v>
      </c>
      <c r="D560" s="7"/>
      <c r="E560" s="7"/>
      <c r="F560" s="7"/>
      <c r="G560" s="7"/>
      <c r="H560" s="7"/>
      <c r="I560" s="7"/>
      <c r="J560" s="7"/>
      <c r="K560" s="7"/>
      <c r="L560" s="7"/>
      <c r="M560" s="7"/>
      <c r="N560" s="7"/>
      <c r="O560" s="7">
        <v>50000000</v>
      </c>
    </row>
    <row r="561" spans="1:15" x14ac:dyDescent="0.3">
      <c r="A561" s="69">
        <v>1</v>
      </c>
      <c r="B561" s="69">
        <v>4</v>
      </c>
      <c r="C561" t="s">
        <v>6991</v>
      </c>
      <c r="D561" s="7"/>
      <c r="E561" s="7"/>
      <c r="F561" s="7"/>
      <c r="G561" s="7"/>
      <c r="H561" s="7"/>
      <c r="I561" s="7"/>
      <c r="J561" s="7"/>
      <c r="K561" s="7"/>
      <c r="L561" s="7"/>
      <c r="M561" s="7"/>
      <c r="N561" s="7"/>
      <c r="O561" s="7">
        <v>50000000</v>
      </c>
    </row>
    <row r="562" spans="1:15" hidden="1" x14ac:dyDescent="0.3">
      <c r="A562" s="69">
        <v>1</v>
      </c>
      <c r="B562" s="69">
        <v>5</v>
      </c>
      <c r="C562" t="s">
        <v>3067</v>
      </c>
      <c r="D562" s="7"/>
      <c r="E562" s="7"/>
      <c r="F562" s="7"/>
      <c r="G562" s="7"/>
      <c r="H562" s="7"/>
      <c r="I562" s="7"/>
      <c r="J562" s="7"/>
      <c r="K562" s="7"/>
      <c r="L562" s="7"/>
      <c r="M562" s="7"/>
      <c r="N562" s="7">
        <v>100000000</v>
      </c>
      <c r="O562" s="7">
        <v>50000000</v>
      </c>
    </row>
    <row r="563" spans="1:15" hidden="1" x14ac:dyDescent="0.3">
      <c r="A563" s="69">
        <v>1</v>
      </c>
      <c r="B563" s="69">
        <v>10</v>
      </c>
      <c r="C563" t="s">
        <v>3342</v>
      </c>
      <c r="D563" s="7">
        <v>12000000</v>
      </c>
      <c r="E563" s="7">
        <v>12000000</v>
      </c>
      <c r="F563" s="7">
        <v>12000000</v>
      </c>
      <c r="G563" s="7">
        <v>11383785</v>
      </c>
      <c r="H563" s="7">
        <v>11206215</v>
      </c>
      <c r="I563" s="7">
        <v>30000000</v>
      </c>
      <c r="J563" s="7">
        <v>30000000</v>
      </c>
      <c r="K563" s="7">
        <v>30000000</v>
      </c>
      <c r="L563" s="7">
        <v>50000000</v>
      </c>
      <c r="M563" s="7">
        <v>50000000</v>
      </c>
      <c r="N563" s="7">
        <v>50000000</v>
      </c>
      <c r="O563" s="7">
        <v>50000000</v>
      </c>
    </row>
    <row r="564" spans="1:15" hidden="1" x14ac:dyDescent="0.3">
      <c r="A564" s="69">
        <v>2</v>
      </c>
      <c r="B564" s="69">
        <v>22</v>
      </c>
      <c r="C564" t="s">
        <v>3617</v>
      </c>
      <c r="D564" s="7"/>
      <c r="E564" s="7"/>
      <c r="F564" s="7"/>
      <c r="G564" s="7"/>
      <c r="H564" s="7"/>
      <c r="I564" s="7"/>
      <c r="J564" s="7"/>
      <c r="K564" s="7"/>
      <c r="L564" s="7"/>
      <c r="M564" s="7"/>
      <c r="N564" s="7">
        <v>25000000</v>
      </c>
      <c r="O564" s="7">
        <v>50000000</v>
      </c>
    </row>
    <row r="565" spans="1:15" hidden="1" x14ac:dyDescent="0.3">
      <c r="A565" s="69">
        <v>2</v>
      </c>
      <c r="B565" s="69">
        <v>22</v>
      </c>
      <c r="C565" t="s">
        <v>3618</v>
      </c>
      <c r="D565" s="7"/>
      <c r="E565" s="7"/>
      <c r="F565" s="7"/>
      <c r="G565" s="7"/>
      <c r="H565" s="7"/>
      <c r="I565" s="7"/>
      <c r="J565" s="7"/>
      <c r="K565" s="7"/>
      <c r="L565" s="7"/>
      <c r="M565" s="7"/>
      <c r="N565" s="7">
        <v>20000000</v>
      </c>
      <c r="O565" s="7">
        <v>50000000</v>
      </c>
    </row>
    <row r="566" spans="1:15" hidden="1" x14ac:dyDescent="0.3">
      <c r="A566" s="69">
        <v>2</v>
      </c>
      <c r="B566" s="69">
        <v>22</v>
      </c>
      <c r="C566" t="s">
        <v>832</v>
      </c>
      <c r="D566" s="7"/>
      <c r="E566" s="7"/>
      <c r="F566" s="7"/>
      <c r="G566" s="7"/>
      <c r="H566" s="7"/>
      <c r="I566" s="7"/>
      <c r="J566" s="7"/>
      <c r="K566" s="7"/>
      <c r="L566" s="7">
        <v>50000000</v>
      </c>
      <c r="M566" s="7">
        <v>50000000</v>
      </c>
      <c r="N566" s="7">
        <v>50000000</v>
      </c>
      <c r="O566" s="7">
        <v>50000000</v>
      </c>
    </row>
    <row r="567" spans="1:15" hidden="1" x14ac:dyDescent="0.3">
      <c r="A567" s="69">
        <v>2</v>
      </c>
      <c r="B567" s="69">
        <v>22</v>
      </c>
      <c r="C567" t="s">
        <v>3626</v>
      </c>
      <c r="D567" s="7"/>
      <c r="E567" s="7"/>
      <c r="F567" s="7"/>
      <c r="G567" s="7"/>
      <c r="H567" s="7"/>
      <c r="I567" s="7"/>
      <c r="J567" s="7"/>
      <c r="K567" s="7"/>
      <c r="L567" s="7"/>
      <c r="M567" s="7"/>
      <c r="N567" s="7">
        <v>49999999</v>
      </c>
      <c r="O567" s="7">
        <v>50000000</v>
      </c>
    </row>
    <row r="568" spans="1:15" hidden="1" x14ac:dyDescent="0.3">
      <c r="A568" s="69">
        <v>2</v>
      </c>
      <c r="B568" s="69">
        <v>22</v>
      </c>
      <c r="C568" t="s">
        <v>7159</v>
      </c>
      <c r="D568" s="7"/>
      <c r="E568" s="7"/>
      <c r="F568" s="7"/>
      <c r="G568" s="7"/>
      <c r="H568" s="7"/>
      <c r="I568" s="7"/>
      <c r="J568" s="7"/>
      <c r="K568" s="7"/>
      <c r="L568" s="7"/>
      <c r="M568" s="7"/>
      <c r="N568" s="7"/>
      <c r="O568" s="7">
        <v>50000000</v>
      </c>
    </row>
    <row r="569" spans="1:15" hidden="1" x14ac:dyDescent="0.3">
      <c r="A569" s="69">
        <v>2</v>
      </c>
      <c r="B569" s="69">
        <v>23</v>
      </c>
      <c r="C569" t="s">
        <v>1551</v>
      </c>
      <c r="D569" s="7"/>
      <c r="E569" s="7"/>
      <c r="F569" s="7"/>
      <c r="G569" s="7"/>
      <c r="H569" s="7"/>
      <c r="I569" s="7"/>
      <c r="J569" s="7"/>
      <c r="K569" s="7"/>
      <c r="L569" s="7"/>
      <c r="M569" s="7">
        <v>300000000</v>
      </c>
      <c r="N569" s="7">
        <v>0</v>
      </c>
      <c r="O569" s="7">
        <v>50000000</v>
      </c>
    </row>
    <row r="570" spans="1:15" hidden="1" x14ac:dyDescent="0.3">
      <c r="A570" s="69">
        <v>2</v>
      </c>
      <c r="B570" s="69">
        <v>26</v>
      </c>
      <c r="C570" t="s">
        <v>3791</v>
      </c>
      <c r="D570" s="7">
        <v>145100000</v>
      </c>
      <c r="E570" s="7">
        <v>195600000</v>
      </c>
      <c r="F570" s="7">
        <v>195600000</v>
      </c>
      <c r="G570" s="7">
        <v>195600000</v>
      </c>
      <c r="H570" s="7">
        <v>145100000</v>
      </c>
      <c r="I570" s="7">
        <v>44000000</v>
      </c>
      <c r="J570" s="7"/>
      <c r="K570" s="7"/>
      <c r="L570" s="7">
        <v>50000000</v>
      </c>
      <c r="M570" s="7">
        <v>50000000</v>
      </c>
      <c r="N570" s="7">
        <v>50000000</v>
      </c>
      <c r="O570" s="7">
        <v>50000000</v>
      </c>
    </row>
    <row r="571" spans="1:15" hidden="1" x14ac:dyDescent="0.3">
      <c r="A571" s="69">
        <v>2</v>
      </c>
      <c r="B571" s="69">
        <v>26</v>
      </c>
      <c r="C571" t="s">
        <v>7206</v>
      </c>
      <c r="D571" s="7"/>
      <c r="E571" s="7"/>
      <c r="F571" s="7"/>
      <c r="G571" s="7"/>
      <c r="H571" s="7"/>
      <c r="I571" s="7"/>
      <c r="J571" s="7"/>
      <c r="K571" s="7"/>
      <c r="L571" s="7"/>
      <c r="M571" s="7"/>
      <c r="N571" s="7"/>
      <c r="O571" s="7">
        <v>50000000</v>
      </c>
    </row>
    <row r="572" spans="1:15" hidden="1" x14ac:dyDescent="0.3">
      <c r="A572" s="69">
        <v>2</v>
      </c>
      <c r="B572" s="69">
        <v>23</v>
      </c>
      <c r="C572" t="s">
        <v>7185</v>
      </c>
      <c r="D572" s="7"/>
      <c r="E572" s="7"/>
      <c r="F572" s="7"/>
      <c r="G572" s="7"/>
      <c r="H572" s="7"/>
      <c r="I572" s="7"/>
      <c r="J572" s="7"/>
      <c r="K572" s="7"/>
      <c r="L572" s="7"/>
      <c r="M572" s="7"/>
      <c r="N572" s="7"/>
      <c r="O572" s="7">
        <v>49999998</v>
      </c>
    </row>
    <row r="573" spans="1:15" x14ac:dyDescent="0.3">
      <c r="A573" s="69">
        <v>1</v>
      </c>
      <c r="B573" s="69">
        <v>4</v>
      </c>
      <c r="C573" t="s">
        <v>190</v>
      </c>
      <c r="D573" s="7">
        <v>110000000</v>
      </c>
      <c r="E573" s="7">
        <v>109201265.09999999</v>
      </c>
      <c r="F573" s="7">
        <v>108957019.59</v>
      </c>
      <c r="G573" s="7">
        <v>99327016.480000004</v>
      </c>
      <c r="H573" s="7"/>
      <c r="I573" s="7">
        <v>85614980.370000005</v>
      </c>
      <c r="J573" s="7">
        <v>72807326.590000004</v>
      </c>
      <c r="K573" s="7">
        <v>73932474.140000001</v>
      </c>
      <c r="L573" s="7">
        <v>69451307.439999998</v>
      </c>
      <c r="M573" s="7">
        <v>64738361.390000001</v>
      </c>
      <c r="N573" s="7"/>
      <c r="O573" s="7">
        <v>49718996.609999999</v>
      </c>
    </row>
    <row r="574" spans="1:15" hidden="1" x14ac:dyDescent="0.3">
      <c r="A574" s="69">
        <v>2</v>
      </c>
      <c r="B574" s="69">
        <v>21</v>
      </c>
      <c r="C574" t="s">
        <v>1654</v>
      </c>
      <c r="D574" s="7"/>
      <c r="E574" s="7"/>
      <c r="F574" s="7"/>
      <c r="G574" s="7"/>
      <c r="H574" s="7">
        <v>63318639</v>
      </c>
      <c r="I574" s="7">
        <v>83118297</v>
      </c>
      <c r="J574" s="7">
        <v>56037635</v>
      </c>
      <c r="K574" s="7">
        <v>105196900</v>
      </c>
      <c r="L574" s="7">
        <v>4359447.92</v>
      </c>
      <c r="M574" s="7">
        <v>20868420.940000001</v>
      </c>
      <c r="N574" s="7">
        <v>6020920.3700000001</v>
      </c>
      <c r="O574" s="7">
        <v>49378847.100000001</v>
      </c>
    </row>
    <row r="575" spans="1:15" hidden="1" x14ac:dyDescent="0.3">
      <c r="A575" s="69">
        <v>1</v>
      </c>
      <c r="B575" s="69">
        <v>2</v>
      </c>
      <c r="C575" t="s">
        <v>1648</v>
      </c>
      <c r="D575" s="7">
        <v>76972952</v>
      </c>
      <c r="E575" s="7">
        <v>61217493.859999999</v>
      </c>
      <c r="F575" s="7">
        <v>54269860.18</v>
      </c>
      <c r="G575" s="7">
        <v>53492068.619999997</v>
      </c>
      <c r="H575" s="7">
        <v>56310250.049999997</v>
      </c>
      <c r="I575" s="7">
        <v>63308984.149999999</v>
      </c>
      <c r="J575" s="7">
        <v>53364661.32</v>
      </c>
      <c r="K575" s="7">
        <v>47348818.950000003</v>
      </c>
      <c r="L575" s="7">
        <v>58857239.939999998</v>
      </c>
      <c r="M575" s="7">
        <v>53432511.170000002</v>
      </c>
      <c r="N575" s="7">
        <v>66593393.410000004</v>
      </c>
      <c r="O575" s="7">
        <v>49200430.469999999</v>
      </c>
    </row>
    <row r="576" spans="1:15" x14ac:dyDescent="0.3">
      <c r="A576" s="69">
        <v>1</v>
      </c>
      <c r="B576" s="69">
        <v>4</v>
      </c>
      <c r="C576" t="s">
        <v>200</v>
      </c>
      <c r="D576" s="7"/>
      <c r="E576" s="7">
        <v>53290333</v>
      </c>
      <c r="F576" s="7">
        <v>49774222</v>
      </c>
      <c r="G576" s="7">
        <v>49774222</v>
      </c>
      <c r="H576" s="7">
        <v>49580651</v>
      </c>
      <c r="I576" s="7">
        <v>49424393</v>
      </c>
      <c r="J576" s="7">
        <v>49190321</v>
      </c>
      <c r="K576" s="7">
        <v>49112507</v>
      </c>
      <c r="L576" s="7">
        <v>0</v>
      </c>
      <c r="M576" s="7">
        <v>49112507</v>
      </c>
      <c r="N576" s="7">
        <v>49112507</v>
      </c>
      <c r="O576" s="7">
        <v>49112507</v>
      </c>
    </row>
    <row r="577" spans="1:15" hidden="1" x14ac:dyDescent="0.3">
      <c r="A577" s="69">
        <v>2</v>
      </c>
      <c r="B577" s="69">
        <v>22</v>
      </c>
      <c r="C577" t="s">
        <v>605</v>
      </c>
      <c r="D577" s="7"/>
      <c r="E577" s="7"/>
      <c r="F577" s="7"/>
      <c r="G577" s="7">
        <v>46519261</v>
      </c>
      <c r="H577" s="7">
        <v>40858820.420000002</v>
      </c>
      <c r="I577" s="7">
        <v>42592168</v>
      </c>
      <c r="J577" s="7">
        <v>49220192.310000002</v>
      </c>
      <c r="K577" s="7">
        <v>49100465</v>
      </c>
      <c r="L577" s="7">
        <v>117100465</v>
      </c>
      <c r="M577" s="7">
        <v>169100465</v>
      </c>
      <c r="N577" s="7">
        <v>64350465</v>
      </c>
      <c r="O577" s="7">
        <v>49100465</v>
      </c>
    </row>
    <row r="578" spans="1:15" x14ac:dyDescent="0.3">
      <c r="A578" s="69">
        <v>1</v>
      </c>
      <c r="B578" s="69">
        <v>4</v>
      </c>
      <c r="C578" t="s">
        <v>203</v>
      </c>
      <c r="D578" s="7">
        <v>50000000</v>
      </c>
      <c r="E578" s="7">
        <v>79221791</v>
      </c>
      <c r="F578" s="7">
        <v>59064594</v>
      </c>
      <c r="G578" s="7">
        <v>75427829</v>
      </c>
      <c r="H578" s="7">
        <v>43401611</v>
      </c>
      <c r="I578" s="7">
        <v>43500686</v>
      </c>
      <c r="J578" s="7">
        <v>43500686</v>
      </c>
      <c r="K578" s="7">
        <v>42808605</v>
      </c>
      <c r="L578" s="7">
        <v>43500686</v>
      </c>
      <c r="M578" s="7">
        <v>45000000</v>
      </c>
      <c r="N578" s="7">
        <v>51000000</v>
      </c>
      <c r="O578" s="7">
        <v>49000000</v>
      </c>
    </row>
    <row r="579" spans="1:15" hidden="1" x14ac:dyDescent="0.3">
      <c r="A579" s="69">
        <v>1</v>
      </c>
      <c r="B579" s="69">
        <v>1</v>
      </c>
      <c r="C579" t="s">
        <v>2536</v>
      </c>
      <c r="D579" s="7">
        <v>59296602.949999996</v>
      </c>
      <c r="E579" s="7">
        <v>56410647.949999996</v>
      </c>
      <c r="F579" s="7">
        <v>47915043.469999991</v>
      </c>
      <c r="G579" s="7">
        <v>42743388.509999998</v>
      </c>
      <c r="H579" s="7">
        <v>40168647.379999995</v>
      </c>
      <c r="I579" s="7">
        <v>38363878.030000001</v>
      </c>
      <c r="J579" s="7">
        <v>42336136</v>
      </c>
      <c r="K579" s="7">
        <v>47078796.660000004</v>
      </c>
      <c r="L579" s="7">
        <v>49201750.359999985</v>
      </c>
      <c r="M579" s="7">
        <v>46337493.74000001</v>
      </c>
      <c r="N579" s="7">
        <v>47755651.99000001</v>
      </c>
      <c r="O579" s="7">
        <v>48944751.309999995</v>
      </c>
    </row>
    <row r="580" spans="1:15" x14ac:dyDescent="0.3">
      <c r="A580" s="69">
        <v>1</v>
      </c>
      <c r="B580" s="69">
        <v>4</v>
      </c>
      <c r="C580" t="s">
        <v>495</v>
      </c>
      <c r="D580" s="7"/>
      <c r="E580" s="7"/>
      <c r="F580" s="7"/>
      <c r="G580" s="7"/>
      <c r="H580" s="7"/>
      <c r="I580" s="7"/>
      <c r="J580" s="7"/>
      <c r="K580" s="7">
        <v>20000000</v>
      </c>
      <c r="L580" s="7">
        <v>24457899</v>
      </c>
      <c r="M580" s="7">
        <v>23856763</v>
      </c>
      <c r="N580" s="7">
        <v>23748399</v>
      </c>
      <c r="O580" s="7">
        <v>48608981</v>
      </c>
    </row>
    <row r="581" spans="1:15" hidden="1" x14ac:dyDescent="0.3">
      <c r="A581" s="69">
        <v>1</v>
      </c>
      <c r="B581" s="69">
        <v>6</v>
      </c>
      <c r="C581" t="s">
        <v>1972</v>
      </c>
      <c r="D581" s="7">
        <v>158846074.21000001</v>
      </c>
      <c r="E581" s="7">
        <v>144754789.98000002</v>
      </c>
      <c r="F581" s="7">
        <v>150085743.89000002</v>
      </c>
      <c r="G581" s="7">
        <v>58292144.719999999</v>
      </c>
      <c r="H581" s="7">
        <v>56366336.059999995</v>
      </c>
      <c r="I581" s="7">
        <v>60407357.93999999</v>
      </c>
      <c r="J581" s="7">
        <v>56924591.460000001</v>
      </c>
      <c r="K581" s="7">
        <v>61121750.199999996</v>
      </c>
      <c r="L581" s="7">
        <v>45038966.380000003</v>
      </c>
      <c r="M581" s="7">
        <v>50050138.920000002</v>
      </c>
      <c r="N581" s="7">
        <v>47174539.32</v>
      </c>
      <c r="O581" s="7">
        <v>48560177.990000002</v>
      </c>
    </row>
    <row r="582" spans="1:15" hidden="1" x14ac:dyDescent="0.3">
      <c r="A582" s="69">
        <v>2</v>
      </c>
      <c r="B582" s="69">
        <v>31</v>
      </c>
      <c r="C582" t="s">
        <v>7214</v>
      </c>
      <c r="D582" s="7"/>
      <c r="E582" s="7"/>
      <c r="F582" s="7"/>
      <c r="G582" s="7"/>
      <c r="H582" s="7"/>
      <c r="I582" s="7"/>
      <c r="J582" s="7"/>
      <c r="K582" s="7"/>
      <c r="L582" s="7"/>
      <c r="M582" s="7"/>
      <c r="N582" s="7"/>
      <c r="O582" s="7">
        <v>48527453</v>
      </c>
    </row>
    <row r="583" spans="1:15" hidden="1" x14ac:dyDescent="0.3">
      <c r="A583" s="69">
        <v>2</v>
      </c>
      <c r="B583" s="69">
        <v>21</v>
      </c>
      <c r="C583" t="s">
        <v>1670</v>
      </c>
      <c r="D583" s="7"/>
      <c r="E583" s="7">
        <v>1716156.56</v>
      </c>
      <c r="F583" s="7">
        <v>1766695.84</v>
      </c>
      <c r="G583" s="7">
        <v>9599814</v>
      </c>
      <c r="H583" s="7">
        <v>4081056.4</v>
      </c>
      <c r="I583" s="7">
        <v>19102214</v>
      </c>
      <c r="J583" s="7">
        <v>3149834</v>
      </c>
      <c r="K583" s="7">
        <v>16248212</v>
      </c>
      <c r="L583" s="7">
        <v>10500000</v>
      </c>
      <c r="M583" s="7">
        <v>27972000</v>
      </c>
      <c r="N583" s="7">
        <v>24252950</v>
      </c>
      <c r="O583" s="7">
        <v>48466015</v>
      </c>
    </row>
    <row r="584" spans="1:15" hidden="1" x14ac:dyDescent="0.3">
      <c r="A584" s="69">
        <v>2</v>
      </c>
      <c r="B584" s="69">
        <v>22</v>
      </c>
      <c r="C584" t="s">
        <v>842</v>
      </c>
      <c r="D584" s="7"/>
      <c r="E584" s="7"/>
      <c r="F584" s="7"/>
      <c r="G584" s="7"/>
      <c r="H584" s="7"/>
      <c r="I584" s="7"/>
      <c r="J584" s="7">
        <v>20000000</v>
      </c>
      <c r="K584" s="7">
        <v>60000000</v>
      </c>
      <c r="L584" s="7">
        <v>65883003</v>
      </c>
      <c r="M584" s="7">
        <v>86000000</v>
      </c>
      <c r="N584" s="7">
        <v>26000000</v>
      </c>
      <c r="O584" s="7">
        <v>48429829</v>
      </c>
    </row>
    <row r="585" spans="1:15" x14ac:dyDescent="0.3">
      <c r="A585" s="69">
        <v>1</v>
      </c>
      <c r="B585" s="69">
        <v>4</v>
      </c>
      <c r="C585" t="s">
        <v>1033</v>
      </c>
      <c r="D585" s="7"/>
      <c r="E585" s="7"/>
      <c r="F585" s="7"/>
      <c r="G585" s="7"/>
      <c r="H585" s="7"/>
      <c r="I585" s="7"/>
      <c r="J585" s="7"/>
      <c r="K585" s="7"/>
      <c r="L585" s="7"/>
      <c r="M585" s="7">
        <v>663100000</v>
      </c>
      <c r="N585" s="7">
        <v>1178100000</v>
      </c>
      <c r="O585" s="7">
        <v>48200000</v>
      </c>
    </row>
    <row r="586" spans="1:15" x14ac:dyDescent="0.3">
      <c r="A586" s="69">
        <v>1</v>
      </c>
      <c r="B586" s="69">
        <v>4</v>
      </c>
      <c r="C586" t="s">
        <v>6968</v>
      </c>
      <c r="D586" s="7"/>
      <c r="E586" s="7"/>
      <c r="F586" s="7"/>
      <c r="G586" s="7"/>
      <c r="H586" s="7"/>
      <c r="I586" s="7"/>
      <c r="J586" s="7"/>
      <c r="K586" s="7"/>
      <c r="L586" s="7"/>
      <c r="M586" s="7"/>
      <c r="N586" s="7"/>
      <c r="O586" s="7">
        <v>48109685.950000003</v>
      </c>
    </row>
    <row r="587" spans="1:15" hidden="1" x14ac:dyDescent="0.3">
      <c r="A587" s="69">
        <v>2</v>
      </c>
      <c r="B587" s="69">
        <v>22</v>
      </c>
      <c r="C587" t="s">
        <v>924</v>
      </c>
      <c r="D587" s="7">
        <v>50000000</v>
      </c>
      <c r="E587" s="7">
        <v>49439521</v>
      </c>
      <c r="F587" s="7">
        <v>48272898</v>
      </c>
      <c r="G587" s="7">
        <v>46821306</v>
      </c>
      <c r="H587" s="7">
        <v>46249991</v>
      </c>
      <c r="I587" s="7">
        <v>45807561</v>
      </c>
      <c r="J587" s="7">
        <v>44999718</v>
      </c>
      <c r="K587" s="7">
        <v>47807561</v>
      </c>
      <c r="L587" s="7">
        <v>47807561</v>
      </c>
      <c r="M587" s="7">
        <v>47807561</v>
      </c>
      <c r="N587" s="7">
        <v>47807561</v>
      </c>
      <c r="O587" s="7">
        <v>47807561</v>
      </c>
    </row>
    <row r="588" spans="1:15" hidden="1" x14ac:dyDescent="0.3">
      <c r="A588" s="69">
        <v>2</v>
      </c>
      <c r="B588" s="69">
        <v>25</v>
      </c>
      <c r="C588" t="s">
        <v>1748</v>
      </c>
      <c r="D588" s="7"/>
      <c r="E588" s="7"/>
      <c r="F588" s="7"/>
      <c r="G588" s="7"/>
      <c r="H588" s="7"/>
      <c r="I588" s="7"/>
      <c r="J588" s="7"/>
      <c r="K588" s="7"/>
      <c r="L588" s="7"/>
      <c r="M588" s="7">
        <v>5949803</v>
      </c>
      <c r="N588" s="7">
        <v>54518455</v>
      </c>
      <c r="O588" s="7">
        <v>47751281</v>
      </c>
    </row>
    <row r="589" spans="1:15" hidden="1" x14ac:dyDescent="0.3">
      <c r="A589" s="69">
        <v>2</v>
      </c>
      <c r="B589" s="69">
        <v>21</v>
      </c>
      <c r="C589" t="s">
        <v>1835</v>
      </c>
      <c r="D589" s="7">
        <v>58782938.130000003</v>
      </c>
      <c r="E589" s="7">
        <v>61145972.920000002</v>
      </c>
      <c r="F589" s="7">
        <v>68593223.120000005</v>
      </c>
      <c r="G589" s="7">
        <v>53740936.93</v>
      </c>
      <c r="H589" s="7">
        <v>77843333.539999992</v>
      </c>
      <c r="I589" s="7">
        <v>112230259.31999999</v>
      </c>
      <c r="J589" s="7">
        <v>37878756.159999996</v>
      </c>
      <c r="K589" s="7">
        <v>44197032.850000001</v>
      </c>
      <c r="L589" s="7">
        <v>39845559.43</v>
      </c>
      <c r="M589" s="7">
        <v>35000915.729999997</v>
      </c>
      <c r="N589" s="7">
        <v>53429300.260000005</v>
      </c>
      <c r="O589" s="7">
        <v>47473539.460000001</v>
      </c>
    </row>
    <row r="590" spans="1:15" hidden="1" x14ac:dyDescent="0.3">
      <c r="A590" s="69">
        <v>2</v>
      </c>
      <c r="B590" s="69">
        <v>26</v>
      </c>
      <c r="C590" t="s">
        <v>3808</v>
      </c>
      <c r="D590" s="7"/>
      <c r="E590" s="7"/>
      <c r="F590" s="7"/>
      <c r="G590" s="7"/>
      <c r="H590" s="7"/>
      <c r="I590" s="7"/>
      <c r="J590" s="7">
        <v>162500000</v>
      </c>
      <c r="K590" s="7">
        <v>25000000</v>
      </c>
      <c r="L590" s="7">
        <v>36454500</v>
      </c>
      <c r="M590" s="7">
        <v>50000000</v>
      </c>
      <c r="N590" s="7">
        <v>50000000</v>
      </c>
      <c r="O590" s="7">
        <v>47400000</v>
      </c>
    </row>
    <row r="591" spans="1:15" hidden="1" x14ac:dyDescent="0.3">
      <c r="A591" s="69">
        <v>2</v>
      </c>
      <c r="B591" s="69">
        <v>22</v>
      </c>
      <c r="C591" t="s">
        <v>596</v>
      </c>
      <c r="D591" s="7">
        <v>10359813.210000001</v>
      </c>
      <c r="E591" s="7">
        <v>8804719.5599999987</v>
      </c>
      <c r="F591" s="7">
        <v>10959689.039999999</v>
      </c>
      <c r="G591" s="7">
        <v>9362442.5700000003</v>
      </c>
      <c r="H591" s="7">
        <v>3788443.0700000003</v>
      </c>
      <c r="I591" s="7">
        <v>3536764.3</v>
      </c>
      <c r="J591" s="7">
        <v>3125514.28</v>
      </c>
      <c r="K591" s="7">
        <v>0</v>
      </c>
      <c r="L591" s="7">
        <v>0</v>
      </c>
      <c r="M591" s="7">
        <v>0</v>
      </c>
      <c r="N591" s="7">
        <v>8000000</v>
      </c>
      <c r="O591" s="7">
        <v>47050305</v>
      </c>
    </row>
    <row r="592" spans="1:15" hidden="1" x14ac:dyDescent="0.3">
      <c r="A592" s="69">
        <v>2</v>
      </c>
      <c r="B592" s="69">
        <v>22</v>
      </c>
      <c r="C592" t="s">
        <v>3619</v>
      </c>
      <c r="D592" s="7"/>
      <c r="E592" s="7"/>
      <c r="F592" s="7"/>
      <c r="G592" s="7"/>
      <c r="H592" s="7"/>
      <c r="I592" s="7"/>
      <c r="J592" s="7"/>
      <c r="K592" s="7"/>
      <c r="L592" s="7"/>
      <c r="M592" s="7"/>
      <c r="N592" s="7">
        <v>730000</v>
      </c>
      <c r="O592" s="7">
        <v>46810000</v>
      </c>
    </row>
    <row r="593" spans="1:15" hidden="1" x14ac:dyDescent="0.3">
      <c r="A593" s="69">
        <v>2</v>
      </c>
      <c r="B593" s="69">
        <v>22</v>
      </c>
      <c r="C593" t="s">
        <v>702</v>
      </c>
      <c r="D593" s="7"/>
      <c r="E593" s="7"/>
      <c r="F593" s="7"/>
      <c r="G593" s="7"/>
      <c r="H593" s="7"/>
      <c r="I593" s="7"/>
      <c r="J593" s="7"/>
      <c r="K593" s="7">
        <v>83990000</v>
      </c>
      <c r="L593" s="7">
        <v>5750000</v>
      </c>
      <c r="M593" s="7">
        <v>0</v>
      </c>
      <c r="N593" s="7">
        <v>0</v>
      </c>
      <c r="O593" s="7">
        <v>46810000</v>
      </c>
    </row>
    <row r="594" spans="1:15" x14ac:dyDescent="0.3">
      <c r="A594" s="69">
        <v>1</v>
      </c>
      <c r="B594" s="69">
        <v>4</v>
      </c>
      <c r="C594" t="s">
        <v>6964</v>
      </c>
      <c r="D594" s="7"/>
      <c r="E594" s="7"/>
      <c r="F594" s="7"/>
      <c r="G594" s="7"/>
      <c r="H594" s="7"/>
      <c r="I594" s="7"/>
      <c r="J594" s="7"/>
      <c r="K594" s="7"/>
      <c r="L594" s="7"/>
      <c r="M594" s="7"/>
      <c r="N594" s="7"/>
      <c r="O594" s="7">
        <v>46758000</v>
      </c>
    </row>
    <row r="595" spans="1:15" hidden="1" x14ac:dyDescent="0.3">
      <c r="A595" s="69">
        <v>2</v>
      </c>
      <c r="B595" s="69">
        <v>25</v>
      </c>
      <c r="C595" t="s">
        <v>3771</v>
      </c>
      <c r="D595" s="7">
        <v>31100000</v>
      </c>
      <c r="E595" s="7">
        <v>35100000</v>
      </c>
      <c r="F595" s="7">
        <v>35100000</v>
      </c>
      <c r="G595" s="7">
        <v>35111703</v>
      </c>
      <c r="H595" s="7">
        <v>39215107</v>
      </c>
      <c r="I595" s="7">
        <v>47215107</v>
      </c>
      <c r="J595" s="7">
        <v>54901000</v>
      </c>
      <c r="K595" s="7">
        <v>54901000</v>
      </c>
      <c r="L595" s="7">
        <v>54901000</v>
      </c>
      <c r="M595" s="7">
        <v>52901000</v>
      </c>
      <c r="N595" s="7">
        <v>53801000</v>
      </c>
      <c r="O595" s="7">
        <v>46601000</v>
      </c>
    </row>
    <row r="596" spans="1:15" hidden="1" x14ac:dyDescent="0.3">
      <c r="A596" s="69">
        <v>1</v>
      </c>
      <c r="B596" s="69">
        <v>1</v>
      </c>
      <c r="C596" t="s">
        <v>1746</v>
      </c>
      <c r="D596" s="7"/>
      <c r="E596" s="7"/>
      <c r="F596" s="7"/>
      <c r="G596" s="7"/>
      <c r="H596" s="7"/>
      <c r="I596" s="7"/>
      <c r="J596" s="7"/>
      <c r="K596" s="7">
        <v>19499770.640000001</v>
      </c>
      <c r="L596" s="7">
        <v>33820444.979999997</v>
      </c>
      <c r="M596" s="7">
        <v>38361238.090000004</v>
      </c>
      <c r="N596" s="7">
        <v>33054906</v>
      </c>
      <c r="O596" s="7">
        <v>46342949.140000001</v>
      </c>
    </row>
    <row r="597" spans="1:15" x14ac:dyDescent="0.3">
      <c r="A597" s="69">
        <v>1</v>
      </c>
      <c r="B597" s="69">
        <v>4</v>
      </c>
      <c r="C597" t="s">
        <v>2994</v>
      </c>
      <c r="D597" s="7"/>
      <c r="E597" s="7"/>
      <c r="F597" s="7"/>
      <c r="G597" s="7"/>
      <c r="H597" s="7"/>
      <c r="I597" s="7"/>
      <c r="J597" s="7"/>
      <c r="K597" s="7"/>
      <c r="L597" s="7"/>
      <c r="M597" s="7"/>
      <c r="N597" s="7">
        <v>23811073</v>
      </c>
      <c r="O597" s="7">
        <v>46339415</v>
      </c>
    </row>
    <row r="598" spans="1:15" hidden="1" x14ac:dyDescent="0.3">
      <c r="A598" s="69">
        <v>1</v>
      </c>
      <c r="B598" s="69">
        <v>1</v>
      </c>
      <c r="C598" t="s">
        <v>2033</v>
      </c>
      <c r="D598" s="7"/>
      <c r="E598" s="7"/>
      <c r="F598" s="7">
        <v>39456882.81000001</v>
      </c>
      <c r="G598" s="7">
        <v>28008277.849999998</v>
      </c>
      <c r="H598" s="7">
        <v>27317594</v>
      </c>
      <c r="I598" s="7">
        <v>27126909.090000007</v>
      </c>
      <c r="J598" s="7">
        <v>26260810.179999996</v>
      </c>
      <c r="K598" s="7">
        <v>53470120.400000006</v>
      </c>
      <c r="L598" s="7">
        <v>43633231.269999988</v>
      </c>
      <c r="M598" s="7">
        <v>57720763.200000003</v>
      </c>
      <c r="N598" s="7">
        <v>37237448.399999991</v>
      </c>
      <c r="O598" s="7">
        <v>46298991.099999994</v>
      </c>
    </row>
    <row r="599" spans="1:15" hidden="1" x14ac:dyDescent="0.3">
      <c r="A599" s="69">
        <v>2</v>
      </c>
      <c r="B599" s="69">
        <v>22</v>
      </c>
      <c r="C599" t="s">
        <v>7150</v>
      </c>
      <c r="D599" s="7"/>
      <c r="E599" s="7"/>
      <c r="F599" s="7"/>
      <c r="G599" s="7"/>
      <c r="H599" s="7"/>
      <c r="I599" s="7"/>
      <c r="J599" s="7"/>
      <c r="K599" s="7"/>
      <c r="L599" s="7"/>
      <c r="M599" s="7"/>
      <c r="N599" s="7"/>
      <c r="O599" s="7">
        <v>46000000</v>
      </c>
    </row>
    <row r="600" spans="1:15" hidden="1" x14ac:dyDescent="0.3">
      <c r="A600" s="69">
        <v>1</v>
      </c>
      <c r="B600" s="69">
        <v>2</v>
      </c>
      <c r="C600" t="s">
        <v>2456</v>
      </c>
      <c r="D600" s="7"/>
      <c r="E600" s="7"/>
      <c r="F600" s="7"/>
      <c r="G600" s="7"/>
      <c r="H600" s="7"/>
      <c r="I600" s="7">
        <v>55000000</v>
      </c>
      <c r="J600" s="7">
        <v>55000000</v>
      </c>
      <c r="K600" s="7">
        <v>55000000</v>
      </c>
      <c r="L600" s="7">
        <v>31610969.739999998</v>
      </c>
      <c r="M600" s="7">
        <v>32796414.359999999</v>
      </c>
      <c r="N600" s="7">
        <v>27404522.800000001</v>
      </c>
      <c r="O600" s="7">
        <v>45576881.630000003</v>
      </c>
    </row>
    <row r="601" spans="1:15" x14ac:dyDescent="0.3">
      <c r="A601" s="69">
        <v>1</v>
      </c>
      <c r="B601" s="69">
        <v>4</v>
      </c>
      <c r="C601" t="s">
        <v>6958</v>
      </c>
      <c r="D601" s="7"/>
      <c r="E601" s="7"/>
      <c r="F601" s="7"/>
      <c r="G601" s="7"/>
      <c r="H601" s="7"/>
      <c r="I601" s="7"/>
      <c r="J601" s="7"/>
      <c r="K601" s="7"/>
      <c r="L601" s="7"/>
      <c r="M601" s="7"/>
      <c r="N601" s="7"/>
      <c r="O601" s="7">
        <v>45300000</v>
      </c>
    </row>
    <row r="602" spans="1:15" hidden="1" x14ac:dyDescent="0.3">
      <c r="A602" s="69">
        <v>2</v>
      </c>
      <c r="B602" s="69">
        <v>21</v>
      </c>
      <c r="C602" t="s">
        <v>1692</v>
      </c>
      <c r="D602" s="7">
        <v>21412814.620000005</v>
      </c>
      <c r="E602" s="7">
        <v>31409113.66</v>
      </c>
      <c r="F602" s="7">
        <v>23413105.280000001</v>
      </c>
      <c r="G602" s="7">
        <v>20140973.059999999</v>
      </c>
      <c r="H602" s="7">
        <v>18532908.16</v>
      </c>
      <c r="I602" s="7">
        <v>25281999.079999998</v>
      </c>
      <c r="J602" s="7">
        <v>28373862.940000001</v>
      </c>
      <c r="K602" s="7">
        <v>32715357.719999995</v>
      </c>
      <c r="L602" s="7">
        <v>39069812.939999998</v>
      </c>
      <c r="M602" s="7">
        <v>44561624</v>
      </c>
      <c r="N602" s="7">
        <v>38761253.490000002</v>
      </c>
      <c r="O602" s="7">
        <v>45287048.13000001</v>
      </c>
    </row>
    <row r="603" spans="1:15" x14ac:dyDescent="0.3">
      <c r="A603" s="69">
        <v>1</v>
      </c>
      <c r="B603" s="69">
        <v>4</v>
      </c>
      <c r="C603" t="s">
        <v>208</v>
      </c>
      <c r="D603" s="7">
        <v>20375058.900000002</v>
      </c>
      <c r="E603" s="7">
        <v>21197261.75</v>
      </c>
      <c r="F603" s="7">
        <v>18919817.130000003</v>
      </c>
      <c r="G603" s="7">
        <v>21934860.129999999</v>
      </c>
      <c r="H603" s="7">
        <v>32109124</v>
      </c>
      <c r="I603" s="7">
        <v>33856563</v>
      </c>
      <c r="J603" s="7">
        <v>37587953.440000005</v>
      </c>
      <c r="K603" s="7">
        <v>36699879</v>
      </c>
      <c r="L603" s="7">
        <v>29667092.030000001</v>
      </c>
      <c r="M603" s="7">
        <v>37035542.009999998</v>
      </c>
      <c r="N603" s="7">
        <v>35117933.649999999</v>
      </c>
      <c r="O603" s="7">
        <v>45283857.299999997</v>
      </c>
    </row>
    <row r="604" spans="1:15" hidden="1" x14ac:dyDescent="0.3">
      <c r="A604" s="69">
        <v>1</v>
      </c>
      <c r="B604" s="69">
        <v>1</v>
      </c>
      <c r="C604" t="s">
        <v>1828</v>
      </c>
      <c r="D604" s="7">
        <v>32455768.039999999</v>
      </c>
      <c r="E604" s="7">
        <v>32950972.719999999</v>
      </c>
      <c r="F604" s="7">
        <v>33188144.18</v>
      </c>
      <c r="G604" s="7">
        <v>33199586.449999999</v>
      </c>
      <c r="H604" s="7">
        <v>34391785.600000001</v>
      </c>
      <c r="I604" s="7">
        <v>32893159.849999998</v>
      </c>
      <c r="J604" s="7">
        <v>37664789.07</v>
      </c>
      <c r="K604" s="7">
        <v>42906536.199999996</v>
      </c>
      <c r="L604" s="7">
        <v>41428082.660000004</v>
      </c>
      <c r="M604" s="7">
        <v>40010511.609999999</v>
      </c>
      <c r="N604" s="7">
        <v>44514598.350000001</v>
      </c>
      <c r="O604" s="7">
        <v>45097102.420000002</v>
      </c>
    </row>
    <row r="605" spans="1:15" hidden="1" x14ac:dyDescent="0.3">
      <c r="A605" s="69">
        <v>1</v>
      </c>
      <c r="B605" s="69">
        <v>1</v>
      </c>
      <c r="C605" t="s">
        <v>2628</v>
      </c>
      <c r="D605" s="7">
        <v>48557442.909999996</v>
      </c>
      <c r="E605" s="7">
        <v>41910238.299999997</v>
      </c>
      <c r="F605" s="7">
        <v>41571994.5</v>
      </c>
      <c r="G605" s="7">
        <v>40276094.840000004</v>
      </c>
      <c r="H605" s="7">
        <v>37013630.840000004</v>
      </c>
      <c r="I605" s="7">
        <v>38161320.810000002</v>
      </c>
      <c r="J605" s="7">
        <v>32314846.510000002</v>
      </c>
      <c r="K605" s="7">
        <v>27179645.489999998</v>
      </c>
      <c r="L605" s="7">
        <v>25000000</v>
      </c>
      <c r="M605" s="7">
        <v>25000000</v>
      </c>
      <c r="N605" s="7">
        <v>26573204.84</v>
      </c>
      <c r="O605" s="7">
        <v>45000000</v>
      </c>
    </row>
    <row r="606" spans="1:15" hidden="1" x14ac:dyDescent="0.3">
      <c r="A606" s="69">
        <v>1</v>
      </c>
      <c r="B606" s="69">
        <v>7</v>
      </c>
      <c r="C606" t="s">
        <v>3285</v>
      </c>
      <c r="D606" s="7"/>
      <c r="E606" s="7">
        <v>40911422</v>
      </c>
      <c r="F606" s="7">
        <v>40594569.649999999</v>
      </c>
      <c r="G606" s="7">
        <v>35228274.350000001</v>
      </c>
      <c r="H606" s="7">
        <v>37762694.640000001</v>
      </c>
      <c r="I606" s="7">
        <v>38315031</v>
      </c>
      <c r="J606" s="7">
        <v>38911422</v>
      </c>
      <c r="K606" s="7">
        <v>38911422</v>
      </c>
      <c r="L606" s="7">
        <v>38911422</v>
      </c>
      <c r="M606" s="7">
        <v>38910760.5</v>
      </c>
      <c r="N606" s="7">
        <v>47213685.5</v>
      </c>
      <c r="O606" s="7">
        <v>45000000</v>
      </c>
    </row>
    <row r="607" spans="1:15" x14ac:dyDescent="0.3">
      <c r="A607" s="69">
        <v>1</v>
      </c>
      <c r="B607" s="69">
        <v>4</v>
      </c>
      <c r="C607" t="s">
        <v>205</v>
      </c>
      <c r="D607" s="7">
        <v>45316551.489999995</v>
      </c>
      <c r="E607" s="7">
        <v>44235931</v>
      </c>
      <c r="F607" s="7">
        <v>44083236</v>
      </c>
      <c r="G607" s="7">
        <v>43557175</v>
      </c>
      <c r="H607" s="7">
        <v>37797909</v>
      </c>
      <c r="I607" s="7">
        <v>41797909</v>
      </c>
      <c r="J607" s="7">
        <v>41797909</v>
      </c>
      <c r="K607" s="7">
        <v>41228377</v>
      </c>
      <c r="L607" s="7">
        <v>41792584.980000004</v>
      </c>
      <c r="M607" s="7">
        <v>41797909</v>
      </c>
      <c r="N607" s="7">
        <v>44797909</v>
      </c>
      <c r="O607" s="7">
        <v>44797909</v>
      </c>
    </row>
    <row r="608" spans="1:15" hidden="1" x14ac:dyDescent="0.3">
      <c r="A608" s="69">
        <v>1</v>
      </c>
      <c r="B608" s="69">
        <v>10</v>
      </c>
      <c r="C608" t="s">
        <v>2497</v>
      </c>
      <c r="D608" s="7"/>
      <c r="E608" s="7"/>
      <c r="F608" s="7"/>
      <c r="G608" s="7"/>
      <c r="H608" s="7"/>
      <c r="I608" s="7"/>
      <c r="J608" s="7"/>
      <c r="K608" s="7"/>
      <c r="L608" s="7"/>
      <c r="M608" s="7">
        <v>0</v>
      </c>
      <c r="N608" s="7">
        <v>44250000</v>
      </c>
      <c r="O608" s="7">
        <v>44790000</v>
      </c>
    </row>
    <row r="609" spans="1:15" hidden="1" x14ac:dyDescent="0.3">
      <c r="A609" s="69">
        <v>1</v>
      </c>
      <c r="B609" s="69">
        <v>6</v>
      </c>
      <c r="C609" t="s">
        <v>1912</v>
      </c>
      <c r="D609" s="7"/>
      <c r="E609" s="7"/>
      <c r="F609" s="7"/>
      <c r="G609" s="7"/>
      <c r="H609" s="7"/>
      <c r="I609" s="7"/>
      <c r="J609" s="7">
        <v>45440500</v>
      </c>
      <c r="K609" s="7">
        <v>46392759.590000004</v>
      </c>
      <c r="L609" s="7">
        <v>37754952.560000002</v>
      </c>
      <c r="M609" s="7">
        <v>47697423.090000004</v>
      </c>
      <c r="N609" s="7">
        <v>44255295.710000001</v>
      </c>
      <c r="O609" s="7">
        <v>44717045.759999998</v>
      </c>
    </row>
    <row r="610" spans="1:15" hidden="1" x14ac:dyDescent="0.3">
      <c r="A610" s="69">
        <v>2</v>
      </c>
      <c r="B610" s="69">
        <v>23</v>
      </c>
      <c r="C610" t="s">
        <v>3672</v>
      </c>
      <c r="D610" s="7">
        <v>3536996</v>
      </c>
      <c r="E610" s="7">
        <v>2884309</v>
      </c>
      <c r="F610" s="7">
        <v>3203879</v>
      </c>
      <c r="G610" s="7">
        <v>2595477</v>
      </c>
      <c r="H610" s="7">
        <v>3586753</v>
      </c>
      <c r="I610" s="7">
        <v>2396405</v>
      </c>
      <c r="J610" s="7">
        <v>2321653</v>
      </c>
      <c r="K610" s="7">
        <v>2389450</v>
      </c>
      <c r="L610" s="7">
        <v>2389450</v>
      </c>
      <c r="M610" s="7">
        <v>2389450</v>
      </c>
      <c r="N610" s="7">
        <v>7389450</v>
      </c>
      <c r="O610" s="7">
        <v>44637551</v>
      </c>
    </row>
    <row r="611" spans="1:15" x14ac:dyDescent="0.3">
      <c r="A611" s="69">
        <v>1</v>
      </c>
      <c r="B611" s="69">
        <v>4</v>
      </c>
      <c r="C611" t="s">
        <v>235</v>
      </c>
      <c r="D611" s="7">
        <v>9825470</v>
      </c>
      <c r="E611" s="7">
        <v>10915872</v>
      </c>
      <c r="F611" s="7">
        <v>10412121</v>
      </c>
      <c r="G611" s="7">
        <v>9960917</v>
      </c>
      <c r="H611" s="7">
        <v>8428156</v>
      </c>
      <c r="I611" s="7">
        <v>9529155</v>
      </c>
      <c r="J611" s="7">
        <v>20287821</v>
      </c>
      <c r="K611" s="7">
        <v>26610244</v>
      </c>
      <c r="L611" s="7">
        <v>29400919</v>
      </c>
      <c r="M611" s="7">
        <v>30127273</v>
      </c>
      <c r="N611" s="7">
        <v>35627273</v>
      </c>
      <c r="O611" s="7">
        <v>44584987</v>
      </c>
    </row>
    <row r="612" spans="1:15" hidden="1" x14ac:dyDescent="0.3">
      <c r="A612" s="69">
        <v>2</v>
      </c>
      <c r="B612" s="69">
        <v>22</v>
      </c>
      <c r="C612" t="s">
        <v>1124</v>
      </c>
      <c r="D612" s="7"/>
      <c r="E612" s="7"/>
      <c r="F612" s="7"/>
      <c r="G612" s="7"/>
      <c r="H612" s="7"/>
      <c r="I612" s="7"/>
      <c r="J612" s="7"/>
      <c r="K612" s="7"/>
      <c r="L612" s="7"/>
      <c r="M612" s="7">
        <v>26000000</v>
      </c>
      <c r="N612" s="7">
        <v>41000000</v>
      </c>
      <c r="O612" s="7">
        <v>44000000</v>
      </c>
    </row>
    <row r="613" spans="1:15" hidden="1" x14ac:dyDescent="0.3">
      <c r="A613" s="69">
        <v>1</v>
      </c>
      <c r="B613" s="69">
        <v>1</v>
      </c>
      <c r="C613" t="s">
        <v>2214</v>
      </c>
      <c r="D613" s="7">
        <v>4981155308.6999998</v>
      </c>
      <c r="E613" s="7">
        <v>4911322050.8099995</v>
      </c>
      <c r="F613" s="7">
        <v>4673985119.3000002</v>
      </c>
      <c r="G613" s="7">
        <v>1727325162.5999997</v>
      </c>
      <c r="H613" s="7">
        <v>428756054.07999992</v>
      </c>
      <c r="I613" s="7">
        <v>415071536.88999999</v>
      </c>
      <c r="J613" s="7">
        <v>39370825.090000004</v>
      </c>
      <c r="K613" s="7">
        <v>47141653.469999999</v>
      </c>
      <c r="L613" s="7">
        <v>43951359.210000001</v>
      </c>
      <c r="M613" s="7">
        <v>43428627.780000001</v>
      </c>
      <c r="N613" s="7">
        <v>44440119.760000005</v>
      </c>
      <c r="O613" s="7">
        <v>43402419.32</v>
      </c>
    </row>
    <row r="614" spans="1:15" hidden="1" x14ac:dyDescent="0.3">
      <c r="A614" s="69">
        <v>1</v>
      </c>
      <c r="B614" s="69">
        <v>1</v>
      </c>
      <c r="C614" t="s">
        <v>2487</v>
      </c>
      <c r="D614" s="7"/>
      <c r="E614" s="7"/>
      <c r="F614" s="7"/>
      <c r="G614" s="7"/>
      <c r="H614" s="7"/>
      <c r="I614" s="7"/>
      <c r="J614" s="7"/>
      <c r="K614" s="7">
        <v>0</v>
      </c>
      <c r="L614" s="7">
        <v>13843</v>
      </c>
      <c r="M614" s="7">
        <v>55606</v>
      </c>
      <c r="N614" s="7">
        <v>25994436</v>
      </c>
      <c r="O614" s="7">
        <v>43339971</v>
      </c>
    </row>
    <row r="615" spans="1:15" hidden="1" x14ac:dyDescent="0.3">
      <c r="A615" s="69">
        <v>2</v>
      </c>
      <c r="B615" s="69">
        <v>21</v>
      </c>
      <c r="C615" t="s">
        <v>1790</v>
      </c>
      <c r="D615" s="7">
        <v>53714417.149999999</v>
      </c>
      <c r="E615" s="7">
        <v>53475441</v>
      </c>
      <c r="F615" s="7">
        <v>88829830.840000004</v>
      </c>
      <c r="G615" s="7">
        <v>70119475.790000007</v>
      </c>
      <c r="H615" s="7">
        <v>68543920.719999999</v>
      </c>
      <c r="I615" s="7">
        <v>55810281.470000006</v>
      </c>
      <c r="J615" s="7">
        <v>57419087.420000002</v>
      </c>
      <c r="K615" s="7">
        <v>48448255.82</v>
      </c>
      <c r="L615" s="7">
        <v>47637216.590000004</v>
      </c>
      <c r="M615" s="7">
        <v>43226557.82</v>
      </c>
      <c r="N615" s="7">
        <v>53262244.829999998</v>
      </c>
      <c r="O615" s="7">
        <v>43235364.169999994</v>
      </c>
    </row>
    <row r="616" spans="1:15" x14ac:dyDescent="0.3">
      <c r="A616" s="69">
        <v>1</v>
      </c>
      <c r="B616" s="69">
        <v>4</v>
      </c>
      <c r="C616" t="s">
        <v>501</v>
      </c>
      <c r="D616" s="7"/>
      <c r="E616" s="7"/>
      <c r="F616" s="7"/>
      <c r="G616" s="7"/>
      <c r="H616" s="7"/>
      <c r="I616" s="7"/>
      <c r="J616" s="7"/>
      <c r="K616" s="7"/>
      <c r="L616" s="7">
        <v>0</v>
      </c>
      <c r="M616" s="7">
        <v>49136678.450000003</v>
      </c>
      <c r="N616" s="7">
        <v>44000000</v>
      </c>
      <c r="O616" s="7">
        <v>43216800</v>
      </c>
    </row>
    <row r="617" spans="1:15" hidden="1" x14ac:dyDescent="0.3">
      <c r="A617" s="69">
        <v>1</v>
      </c>
      <c r="B617" s="69">
        <v>5</v>
      </c>
      <c r="C617" t="s">
        <v>1580</v>
      </c>
      <c r="D617" s="7"/>
      <c r="E617" s="7"/>
      <c r="F617" s="7"/>
      <c r="G617" s="7"/>
      <c r="H617" s="7"/>
      <c r="I617" s="7"/>
      <c r="J617" s="7">
        <v>48171626.060000002</v>
      </c>
      <c r="K617" s="7">
        <v>39834963.490000002</v>
      </c>
      <c r="L617" s="7">
        <v>28302964.059999999</v>
      </c>
      <c r="M617" s="7">
        <v>137242435.61000001</v>
      </c>
      <c r="N617" s="7">
        <v>26284965.259999998</v>
      </c>
      <c r="O617" s="7">
        <v>43123446</v>
      </c>
    </row>
    <row r="618" spans="1:15" x14ac:dyDescent="0.3">
      <c r="A618" s="69">
        <v>1</v>
      </c>
      <c r="B618" s="69">
        <v>4</v>
      </c>
      <c r="C618" t="s">
        <v>1032</v>
      </c>
      <c r="D618" s="7"/>
      <c r="E618" s="7"/>
      <c r="F618" s="7"/>
      <c r="G618" s="7"/>
      <c r="H618" s="7"/>
      <c r="I618" s="7"/>
      <c r="J618" s="7"/>
      <c r="K618" s="7"/>
      <c r="L618" s="7"/>
      <c r="M618" s="7">
        <v>13387300000</v>
      </c>
      <c r="N618" s="7">
        <v>5628806069</v>
      </c>
      <c r="O618" s="7">
        <v>42700000</v>
      </c>
    </row>
    <row r="619" spans="1:15" hidden="1" x14ac:dyDescent="0.3">
      <c r="A619" s="69">
        <v>1</v>
      </c>
      <c r="B619" s="69">
        <v>2</v>
      </c>
      <c r="C619" t="s">
        <v>1978</v>
      </c>
      <c r="D619" s="7">
        <v>884555409</v>
      </c>
      <c r="E619" s="7">
        <v>864681177.62</v>
      </c>
      <c r="F619" s="7">
        <v>914054826.62</v>
      </c>
      <c r="G619" s="7">
        <v>957312563.61000001</v>
      </c>
      <c r="H619" s="7">
        <v>1166741973.8400002</v>
      </c>
      <c r="I619" s="7">
        <v>663896660.11000001</v>
      </c>
      <c r="J619" s="7">
        <v>399358608.33999997</v>
      </c>
      <c r="K619" s="7">
        <v>96391567.510000005</v>
      </c>
      <c r="L619" s="7">
        <v>42558767.369999997</v>
      </c>
      <c r="M619" s="7">
        <v>42515238.659999996</v>
      </c>
      <c r="N619" s="7">
        <v>43183263.359999999</v>
      </c>
      <c r="O619" s="7">
        <v>42588202.940000005</v>
      </c>
    </row>
    <row r="620" spans="1:15" hidden="1" x14ac:dyDescent="0.3">
      <c r="A620" s="69">
        <v>1</v>
      </c>
      <c r="B620" s="69">
        <v>2</v>
      </c>
      <c r="C620" t="s">
        <v>2006</v>
      </c>
      <c r="D620" s="7">
        <v>28166230.660000008</v>
      </c>
      <c r="E620" s="7">
        <v>25001099.199999999</v>
      </c>
      <c r="F620" s="7">
        <v>20991236.689999998</v>
      </c>
      <c r="G620" s="7">
        <v>19600458.789999999</v>
      </c>
      <c r="H620" s="7">
        <v>28549093.399999999</v>
      </c>
      <c r="I620" s="7">
        <v>29059455.48</v>
      </c>
      <c r="J620" s="7">
        <v>30034844.590000004</v>
      </c>
      <c r="K620" s="7">
        <v>28208469.779999994</v>
      </c>
      <c r="L620" s="7">
        <v>31900548.389999993</v>
      </c>
      <c r="M620" s="7">
        <v>36095003.919999994</v>
      </c>
      <c r="N620" s="7">
        <v>52083162.740000002</v>
      </c>
      <c r="O620" s="7">
        <v>42576180.859999999</v>
      </c>
    </row>
    <row r="621" spans="1:15" hidden="1" x14ac:dyDescent="0.3">
      <c r="A621" s="69">
        <v>2</v>
      </c>
      <c r="B621" s="69">
        <v>21</v>
      </c>
      <c r="C621" t="s">
        <v>1568</v>
      </c>
      <c r="D621" s="7"/>
      <c r="E621" s="7"/>
      <c r="F621" s="7"/>
      <c r="G621" s="7"/>
      <c r="H621" s="7"/>
      <c r="I621" s="7">
        <v>30000000</v>
      </c>
      <c r="J621" s="7">
        <v>15000000</v>
      </c>
      <c r="K621" s="7">
        <v>15000000</v>
      </c>
      <c r="L621" s="7">
        <v>25000000</v>
      </c>
      <c r="M621" s="7">
        <v>180000000</v>
      </c>
      <c r="N621" s="7">
        <v>93200000</v>
      </c>
      <c r="O621" s="7">
        <v>42100000</v>
      </c>
    </row>
    <row r="622" spans="1:15" hidden="1" x14ac:dyDescent="0.3">
      <c r="A622" s="69">
        <v>1</v>
      </c>
      <c r="B622" s="69">
        <v>9</v>
      </c>
      <c r="C622" t="s">
        <v>3302</v>
      </c>
      <c r="D622" s="7">
        <v>59667056.170000002</v>
      </c>
      <c r="E622" s="7">
        <v>58413955.020000003</v>
      </c>
      <c r="F622" s="7">
        <v>57101197.640000001</v>
      </c>
      <c r="G622" s="7">
        <v>55717724.240000002</v>
      </c>
      <c r="H622" s="7">
        <v>54273171.32</v>
      </c>
      <c r="I622" s="7">
        <v>52770220.259999998</v>
      </c>
      <c r="J622" s="7">
        <v>51200718.549999997</v>
      </c>
      <c r="K622" s="7">
        <v>49558989.729999997</v>
      </c>
      <c r="L622" s="7">
        <v>47838609.020000003</v>
      </c>
      <c r="M622" s="7">
        <v>46023201.579999998</v>
      </c>
      <c r="N622" s="7">
        <v>44113457.549999997</v>
      </c>
      <c r="O622" s="7">
        <v>42098704.329999998</v>
      </c>
    </row>
    <row r="623" spans="1:15" hidden="1" x14ac:dyDescent="0.3">
      <c r="A623" s="69">
        <v>1</v>
      </c>
      <c r="B623" s="69">
        <v>10</v>
      </c>
      <c r="C623" t="s">
        <v>3371</v>
      </c>
      <c r="D623" s="7"/>
      <c r="E623" s="7">
        <v>91000000</v>
      </c>
      <c r="F623" s="7">
        <v>133000000</v>
      </c>
      <c r="G623" s="7">
        <v>42000000</v>
      </c>
      <c r="H623" s="7">
        <v>42000000</v>
      </c>
      <c r="I623" s="7">
        <v>42000000</v>
      </c>
      <c r="J623" s="7">
        <v>42000000</v>
      </c>
      <c r="K623" s="7">
        <v>42000000</v>
      </c>
      <c r="L623" s="7">
        <v>42000000</v>
      </c>
      <c r="M623" s="7">
        <v>42000000</v>
      </c>
      <c r="N623" s="7">
        <v>42000000</v>
      </c>
      <c r="O623" s="7">
        <v>42000000</v>
      </c>
    </row>
    <row r="624" spans="1:15" hidden="1" x14ac:dyDescent="0.3">
      <c r="A624" s="69">
        <v>1</v>
      </c>
      <c r="B624" s="69">
        <v>2</v>
      </c>
      <c r="C624" t="s">
        <v>1609</v>
      </c>
      <c r="D624" s="7"/>
      <c r="E624" s="7"/>
      <c r="F624" s="7"/>
      <c r="G624" s="7"/>
      <c r="H624" s="7"/>
      <c r="I624" s="7"/>
      <c r="J624" s="7">
        <v>239015059.38000003</v>
      </c>
      <c r="K624" s="7">
        <v>207921170.26999998</v>
      </c>
      <c r="L624" s="7">
        <v>206933634.74000001</v>
      </c>
      <c r="M624" s="7">
        <v>155764235.87999997</v>
      </c>
      <c r="N624" s="7">
        <v>107778038.76000001</v>
      </c>
      <c r="O624" s="7">
        <v>41704674.799999997</v>
      </c>
    </row>
    <row r="625" spans="1:15" x14ac:dyDescent="0.3">
      <c r="A625" s="69">
        <v>1</v>
      </c>
      <c r="B625" s="69">
        <v>4</v>
      </c>
      <c r="C625" t="s">
        <v>2993</v>
      </c>
      <c r="D625" s="7"/>
      <c r="E625" s="7"/>
      <c r="F625" s="7"/>
      <c r="G625" s="7"/>
      <c r="H625" s="7"/>
      <c r="I625" s="7"/>
      <c r="J625" s="7"/>
      <c r="K625" s="7"/>
      <c r="L625" s="7"/>
      <c r="M625" s="7"/>
      <c r="N625" s="7">
        <v>2000000</v>
      </c>
      <c r="O625" s="7">
        <v>41657500</v>
      </c>
    </row>
    <row r="626" spans="1:15" hidden="1" x14ac:dyDescent="0.3">
      <c r="A626" s="69">
        <v>2</v>
      </c>
      <c r="B626" s="69">
        <v>21</v>
      </c>
      <c r="C626" t="s">
        <v>3435</v>
      </c>
      <c r="D626" s="7"/>
      <c r="E626" s="7"/>
      <c r="F626" s="7">
        <v>75799437</v>
      </c>
      <c r="G626" s="7">
        <v>93683015</v>
      </c>
      <c r="H626" s="7">
        <v>76707229</v>
      </c>
      <c r="I626" s="7">
        <v>103215045.49000001</v>
      </c>
      <c r="J626" s="7">
        <v>64882716</v>
      </c>
      <c r="K626" s="7">
        <v>110819454.97999999</v>
      </c>
      <c r="L626" s="7">
        <v>51154925.579999998</v>
      </c>
      <c r="M626" s="7">
        <v>14362467</v>
      </c>
      <c r="N626" s="7">
        <v>13579164</v>
      </c>
      <c r="O626" s="7">
        <v>40837620</v>
      </c>
    </row>
    <row r="627" spans="1:15" hidden="1" x14ac:dyDescent="0.3">
      <c r="A627" s="69">
        <v>1</v>
      </c>
      <c r="B627" s="69">
        <v>2</v>
      </c>
      <c r="C627" t="s">
        <v>2051</v>
      </c>
      <c r="D627" s="7"/>
      <c r="E627" s="7"/>
      <c r="F627" s="7"/>
      <c r="G627" s="7"/>
      <c r="H627" s="7"/>
      <c r="I627" s="7"/>
      <c r="J627" s="7">
        <v>32372039.670000002</v>
      </c>
      <c r="K627" s="7">
        <v>39319671.859999999</v>
      </c>
      <c r="L627" s="7">
        <v>38320409.399999999</v>
      </c>
      <c r="M627" s="7">
        <v>38419555.859999999</v>
      </c>
      <c r="N627" s="7">
        <v>39606481.969999999</v>
      </c>
      <c r="O627" s="7">
        <v>40689952.850000001</v>
      </c>
    </row>
    <row r="628" spans="1:15" hidden="1" x14ac:dyDescent="0.3">
      <c r="A628" s="69">
        <v>2</v>
      </c>
      <c r="B628" s="69">
        <v>21</v>
      </c>
      <c r="C628" t="s">
        <v>2385</v>
      </c>
      <c r="D628" s="7"/>
      <c r="E628" s="7"/>
      <c r="F628" s="7"/>
      <c r="G628" s="7"/>
      <c r="H628" s="7"/>
      <c r="I628" s="7"/>
      <c r="J628" s="7">
        <v>6455919.4100000001</v>
      </c>
      <c r="K628" s="7">
        <v>6545504.0800000001</v>
      </c>
      <c r="L628" s="7">
        <v>10455220.74</v>
      </c>
      <c r="M628" s="7">
        <v>9875912.9199999999</v>
      </c>
      <c r="N628" s="7">
        <v>15055899.880000001</v>
      </c>
      <c r="O628" s="7">
        <v>40295369.25</v>
      </c>
    </row>
    <row r="629" spans="1:15" hidden="1" x14ac:dyDescent="0.3">
      <c r="A629" s="69">
        <v>1</v>
      </c>
      <c r="B629" s="69">
        <v>2</v>
      </c>
      <c r="C629" t="s">
        <v>2702</v>
      </c>
      <c r="D629" s="7">
        <v>1406607.67</v>
      </c>
      <c r="E629" s="7">
        <v>1490800.97</v>
      </c>
      <c r="F629" s="7">
        <v>1709850.8</v>
      </c>
      <c r="G629" s="7">
        <v>1727294.82</v>
      </c>
      <c r="H629" s="7">
        <v>70881093</v>
      </c>
      <c r="I629" s="7">
        <v>22121556.829999998</v>
      </c>
      <c r="J629" s="7">
        <v>1684130.07</v>
      </c>
      <c r="K629" s="7">
        <v>1920106.09</v>
      </c>
      <c r="L629" s="7">
        <v>36160927.909999996</v>
      </c>
      <c r="M629" s="7">
        <v>1592810.9</v>
      </c>
      <c r="N629" s="7">
        <v>1749089.59</v>
      </c>
      <c r="O629" s="7">
        <v>40050584.340000004</v>
      </c>
    </row>
    <row r="630" spans="1:15" x14ac:dyDescent="0.3">
      <c r="A630" s="69">
        <v>1</v>
      </c>
      <c r="B630" s="69">
        <v>4</v>
      </c>
      <c r="C630" t="s">
        <v>2942</v>
      </c>
      <c r="D630" s="7"/>
      <c r="E630" s="7"/>
      <c r="F630" s="7"/>
      <c r="G630" s="7"/>
      <c r="H630" s="7"/>
      <c r="I630" s="7"/>
      <c r="J630" s="7"/>
      <c r="K630" s="7"/>
      <c r="L630" s="7"/>
      <c r="M630" s="7"/>
      <c r="N630" s="7">
        <v>120000000</v>
      </c>
      <c r="O630" s="7">
        <v>40000000</v>
      </c>
    </row>
    <row r="631" spans="1:15" hidden="1" x14ac:dyDescent="0.3">
      <c r="A631" s="69">
        <v>1</v>
      </c>
      <c r="B631" s="69">
        <v>5</v>
      </c>
      <c r="C631" t="s">
        <v>7042</v>
      </c>
      <c r="D631" s="7"/>
      <c r="E631" s="7"/>
      <c r="F631" s="7"/>
      <c r="G631" s="7"/>
      <c r="H631" s="7"/>
      <c r="I631" s="7"/>
      <c r="J631" s="7"/>
      <c r="K631" s="7"/>
      <c r="L631" s="7"/>
      <c r="M631" s="7"/>
      <c r="N631" s="7"/>
      <c r="O631" s="7">
        <v>40000000</v>
      </c>
    </row>
    <row r="632" spans="1:15" hidden="1" x14ac:dyDescent="0.3">
      <c r="A632" s="69">
        <v>1</v>
      </c>
      <c r="B632" s="69">
        <v>6</v>
      </c>
      <c r="C632" t="s">
        <v>3130</v>
      </c>
      <c r="D632" s="7"/>
      <c r="E632" s="7"/>
      <c r="F632" s="7"/>
      <c r="G632" s="7"/>
      <c r="H632" s="7"/>
      <c r="I632" s="7"/>
      <c r="J632" s="7"/>
      <c r="K632" s="7"/>
      <c r="L632" s="7"/>
      <c r="M632" s="7"/>
      <c r="N632" s="7">
        <v>70000000</v>
      </c>
      <c r="O632" s="7">
        <v>40000000</v>
      </c>
    </row>
    <row r="633" spans="1:15" hidden="1" x14ac:dyDescent="0.3">
      <c r="A633" s="69">
        <v>2</v>
      </c>
      <c r="B633" s="69">
        <v>21</v>
      </c>
      <c r="C633" t="s">
        <v>7107</v>
      </c>
      <c r="D633" s="7"/>
      <c r="E633" s="7"/>
      <c r="F633" s="7"/>
      <c r="G633" s="7"/>
      <c r="H633" s="7"/>
      <c r="I633" s="7"/>
      <c r="J633" s="7"/>
      <c r="K633" s="7"/>
      <c r="L633" s="7"/>
      <c r="M633" s="7"/>
      <c r="N633" s="7"/>
      <c r="O633" s="7">
        <v>40000000</v>
      </c>
    </row>
    <row r="634" spans="1:15" hidden="1" x14ac:dyDescent="0.3">
      <c r="A634" s="69">
        <v>2</v>
      </c>
      <c r="B634" s="69">
        <v>23</v>
      </c>
      <c r="C634" t="s">
        <v>7180</v>
      </c>
      <c r="D634" s="7"/>
      <c r="E634" s="7"/>
      <c r="F634" s="7"/>
      <c r="G634" s="7"/>
      <c r="H634" s="7"/>
      <c r="I634" s="7"/>
      <c r="J634" s="7"/>
      <c r="K634" s="7"/>
      <c r="L634" s="7"/>
      <c r="M634" s="7"/>
      <c r="N634" s="7"/>
      <c r="O634" s="7">
        <v>40000000</v>
      </c>
    </row>
    <row r="635" spans="1:15" hidden="1" x14ac:dyDescent="0.3">
      <c r="A635" s="69">
        <v>2</v>
      </c>
      <c r="B635" s="69">
        <v>24</v>
      </c>
      <c r="C635" t="s">
        <v>7194</v>
      </c>
      <c r="D635" s="7"/>
      <c r="E635" s="7"/>
      <c r="F635" s="7"/>
      <c r="G635" s="7"/>
      <c r="H635" s="7"/>
      <c r="I635" s="7"/>
      <c r="J635" s="7"/>
      <c r="K635" s="7"/>
      <c r="L635" s="7"/>
      <c r="M635" s="7"/>
      <c r="N635" s="7"/>
      <c r="O635" s="7">
        <v>40000000</v>
      </c>
    </row>
    <row r="636" spans="1:15" hidden="1" x14ac:dyDescent="0.3">
      <c r="A636" s="69">
        <v>2</v>
      </c>
      <c r="B636" s="69">
        <v>26</v>
      </c>
      <c r="C636" t="s">
        <v>7201</v>
      </c>
      <c r="D636" s="7"/>
      <c r="E636" s="7"/>
      <c r="F636" s="7"/>
      <c r="G636" s="7"/>
      <c r="H636" s="7"/>
      <c r="I636" s="7"/>
      <c r="J636" s="7"/>
      <c r="K636" s="7"/>
      <c r="L636" s="7"/>
      <c r="M636" s="7"/>
      <c r="N636" s="7"/>
      <c r="O636" s="7">
        <v>40000000</v>
      </c>
    </row>
    <row r="637" spans="1:15" hidden="1" x14ac:dyDescent="0.3">
      <c r="A637" s="69">
        <v>2</v>
      </c>
      <c r="B637" s="69">
        <v>31</v>
      </c>
      <c r="C637" t="s">
        <v>7220</v>
      </c>
      <c r="D637" s="7"/>
      <c r="E637" s="7"/>
      <c r="F637" s="7"/>
      <c r="G637" s="7"/>
      <c r="H637" s="7"/>
      <c r="I637" s="7"/>
      <c r="J637" s="7"/>
      <c r="K637" s="7"/>
      <c r="L637" s="7"/>
      <c r="M637" s="7"/>
      <c r="N637" s="7"/>
      <c r="O637" s="7">
        <v>40000000</v>
      </c>
    </row>
    <row r="638" spans="1:15" x14ac:dyDescent="0.3">
      <c r="A638" s="69">
        <v>1</v>
      </c>
      <c r="B638" s="69">
        <v>4</v>
      </c>
      <c r="C638" t="s">
        <v>219</v>
      </c>
      <c r="D638" s="7"/>
      <c r="E638" s="7"/>
      <c r="F638" s="7"/>
      <c r="G638" s="7"/>
      <c r="H638" s="7"/>
      <c r="I638" s="7"/>
      <c r="J638" s="7">
        <v>30000000</v>
      </c>
      <c r="K638" s="7">
        <v>33400000</v>
      </c>
      <c r="L638" s="7">
        <v>39700000</v>
      </c>
      <c r="M638" s="7">
        <v>39700000</v>
      </c>
      <c r="N638" s="7">
        <v>39700000</v>
      </c>
      <c r="O638" s="7">
        <v>39700000</v>
      </c>
    </row>
    <row r="639" spans="1:15" hidden="1" x14ac:dyDescent="0.3">
      <c r="A639" s="69">
        <v>2</v>
      </c>
      <c r="B639" s="69">
        <v>22</v>
      </c>
      <c r="C639" t="s">
        <v>3615</v>
      </c>
      <c r="D639" s="7"/>
      <c r="E639" s="7"/>
      <c r="F639" s="7"/>
      <c r="G639" s="7"/>
      <c r="H639" s="7"/>
      <c r="I639" s="7"/>
      <c r="J639" s="7"/>
      <c r="K639" s="7"/>
      <c r="L639" s="7"/>
      <c r="M639" s="7"/>
      <c r="N639" s="7">
        <v>15874412</v>
      </c>
      <c r="O639" s="7">
        <v>39686028</v>
      </c>
    </row>
    <row r="640" spans="1:15" hidden="1" x14ac:dyDescent="0.3">
      <c r="A640" s="69">
        <v>1</v>
      </c>
      <c r="B640" s="69">
        <v>1</v>
      </c>
      <c r="C640" t="s">
        <v>1917</v>
      </c>
      <c r="D640" s="7"/>
      <c r="E640" s="7"/>
      <c r="F640" s="7"/>
      <c r="G640" s="7"/>
      <c r="H640" s="7"/>
      <c r="I640" s="7"/>
      <c r="J640" s="7">
        <v>26822598.310000002</v>
      </c>
      <c r="K640" s="7">
        <v>38563750.560000002</v>
      </c>
      <c r="L640" s="7">
        <v>35670467.230000004</v>
      </c>
      <c r="M640" s="7">
        <v>36575490.68</v>
      </c>
      <c r="N640" s="7">
        <v>38885104.689999998</v>
      </c>
      <c r="O640" s="7">
        <v>39614769.539999999</v>
      </c>
    </row>
    <row r="641" spans="1:15" hidden="1" x14ac:dyDescent="0.3">
      <c r="A641" s="69">
        <v>1</v>
      </c>
      <c r="B641" s="69">
        <v>2</v>
      </c>
      <c r="C641" t="s">
        <v>1708</v>
      </c>
      <c r="D641" s="7">
        <v>9498999</v>
      </c>
      <c r="E641" s="7">
        <v>10032134</v>
      </c>
      <c r="F641" s="7">
        <v>8234571</v>
      </c>
      <c r="G641" s="7">
        <v>10616979</v>
      </c>
      <c r="H641" s="7">
        <v>20951816</v>
      </c>
      <c r="I641" s="7">
        <v>39256626.359999999</v>
      </c>
      <c r="J641" s="7">
        <v>34444655.920000002</v>
      </c>
      <c r="K641" s="7">
        <v>32724414</v>
      </c>
      <c r="L641" s="7">
        <v>31703598.670000002</v>
      </c>
      <c r="M641" s="7">
        <v>56053322.509999998</v>
      </c>
      <c r="N641" s="7">
        <v>56997234.829999998</v>
      </c>
      <c r="O641" s="7">
        <v>39520725.049999997</v>
      </c>
    </row>
    <row r="642" spans="1:15" x14ac:dyDescent="0.3">
      <c r="A642" s="69">
        <v>1</v>
      </c>
      <c r="B642" s="69">
        <v>4</v>
      </c>
      <c r="C642" t="s">
        <v>486</v>
      </c>
      <c r="D642" s="7"/>
      <c r="E642" s="7"/>
      <c r="F642" s="7"/>
      <c r="G642" s="7"/>
      <c r="H642" s="7"/>
      <c r="I642" s="7"/>
      <c r="J642" s="7"/>
      <c r="K642" s="7"/>
      <c r="L642" s="7">
        <v>93000000</v>
      </c>
      <c r="M642" s="7"/>
      <c r="N642" s="7">
        <v>32815000</v>
      </c>
      <c r="O642" s="7">
        <v>39378000</v>
      </c>
    </row>
    <row r="643" spans="1:15" hidden="1" x14ac:dyDescent="0.3">
      <c r="A643" s="69">
        <v>2</v>
      </c>
      <c r="B643" s="69">
        <v>26</v>
      </c>
      <c r="C643" t="s">
        <v>2168</v>
      </c>
      <c r="D643" s="7"/>
      <c r="E643" s="7"/>
      <c r="F643" s="7"/>
      <c r="G643" s="7"/>
      <c r="H643" s="7">
        <v>20000000</v>
      </c>
      <c r="I643" s="7">
        <v>50000000</v>
      </c>
      <c r="J643" s="7">
        <v>45000000</v>
      </c>
      <c r="K643" s="7">
        <v>50000000</v>
      </c>
      <c r="L643" s="7">
        <v>84156681</v>
      </c>
      <c r="M643" s="7">
        <v>63795382</v>
      </c>
      <c r="N643" s="7">
        <v>85955505</v>
      </c>
      <c r="O643" s="7">
        <v>39326085</v>
      </c>
    </row>
    <row r="644" spans="1:15" hidden="1" x14ac:dyDescent="0.3">
      <c r="A644" s="69">
        <v>1</v>
      </c>
      <c r="B644" s="69">
        <v>1</v>
      </c>
      <c r="C644" t="s">
        <v>2597</v>
      </c>
      <c r="D644" s="7"/>
      <c r="E644" s="7"/>
      <c r="F644" s="7"/>
      <c r="G644" s="7"/>
      <c r="H644" s="7"/>
      <c r="I644" s="7"/>
      <c r="J644" s="7">
        <v>23264102</v>
      </c>
      <c r="K644" s="7">
        <v>23266131.579999998</v>
      </c>
      <c r="L644" s="7">
        <v>23264102</v>
      </c>
      <c r="M644" s="7">
        <v>23264102</v>
      </c>
      <c r="N644" s="7">
        <v>23264102</v>
      </c>
      <c r="O644" s="7">
        <v>39064102</v>
      </c>
    </row>
    <row r="645" spans="1:15" hidden="1" x14ac:dyDescent="0.3">
      <c r="A645" s="69">
        <v>3</v>
      </c>
      <c r="B645" s="69">
        <v>61</v>
      </c>
      <c r="C645" t="s">
        <v>3338</v>
      </c>
      <c r="D645" s="7"/>
      <c r="E645" s="7"/>
      <c r="F645" s="7"/>
      <c r="G645" s="7"/>
      <c r="H645" s="7">
        <v>565501832.5</v>
      </c>
      <c r="I645" s="7">
        <v>592256899.48000002</v>
      </c>
      <c r="J645" s="7">
        <v>531877700.00999999</v>
      </c>
      <c r="K645" s="7">
        <v>426448424.98000002</v>
      </c>
      <c r="L645" s="7">
        <v>330559295.37</v>
      </c>
      <c r="M645" s="7">
        <v>228165197.19999999</v>
      </c>
      <c r="N645" s="7">
        <v>38984358.579999998</v>
      </c>
      <c r="O645" s="7">
        <v>39048785.210000001</v>
      </c>
    </row>
    <row r="646" spans="1:15" hidden="1" x14ac:dyDescent="0.3">
      <c r="A646" s="69">
        <v>1</v>
      </c>
      <c r="B646" s="69">
        <v>6</v>
      </c>
      <c r="C646" t="s">
        <v>7070</v>
      </c>
      <c r="D646" s="7"/>
      <c r="E646" s="7"/>
      <c r="F646" s="7"/>
      <c r="G646" s="7"/>
      <c r="H646" s="7"/>
      <c r="I646" s="7"/>
      <c r="J646" s="7"/>
      <c r="K646" s="7"/>
      <c r="L646" s="7"/>
      <c r="M646" s="7"/>
      <c r="N646" s="7"/>
      <c r="O646" s="7">
        <v>39000000</v>
      </c>
    </row>
    <row r="647" spans="1:15" hidden="1" x14ac:dyDescent="0.3">
      <c r="A647" s="69">
        <v>3</v>
      </c>
      <c r="B647" s="69">
        <v>61</v>
      </c>
      <c r="C647" t="s">
        <v>3844</v>
      </c>
      <c r="D647" s="7"/>
      <c r="E647" s="7">
        <v>23699458.140000001</v>
      </c>
      <c r="F647" s="7">
        <v>24876902.34</v>
      </c>
      <c r="G647" s="7">
        <v>26092732.879999999</v>
      </c>
      <c r="H647" s="7">
        <v>27275474.16</v>
      </c>
      <c r="I647" s="7">
        <v>28577986.739999998</v>
      </c>
      <c r="J647" s="7">
        <v>29983124.530000001</v>
      </c>
      <c r="K647" s="7">
        <v>31426550.609999999</v>
      </c>
      <c r="L647" s="7">
        <v>33121918.510000002</v>
      </c>
      <c r="M647" s="7">
        <v>34918580.740000002</v>
      </c>
      <c r="N647" s="7">
        <v>36823233.950000003</v>
      </c>
      <c r="O647" s="7">
        <v>38830312.130000003</v>
      </c>
    </row>
    <row r="648" spans="1:15" hidden="1" x14ac:dyDescent="0.3">
      <c r="A648" s="69">
        <v>2</v>
      </c>
      <c r="B648" s="69">
        <v>21</v>
      </c>
      <c r="C648" t="s">
        <v>2492</v>
      </c>
      <c r="D648" s="7"/>
      <c r="E648" s="7"/>
      <c r="F648" s="7"/>
      <c r="G648" s="7"/>
      <c r="H648" s="7">
        <v>26483105.91</v>
      </c>
      <c r="I648" s="7">
        <v>16597874</v>
      </c>
      <c r="J648" s="7">
        <v>22578482.050000001</v>
      </c>
      <c r="K648" s="7">
        <v>13973262</v>
      </c>
      <c r="L648" s="7">
        <v>4426397.55</v>
      </c>
      <c r="M648" s="7">
        <v>4010850.9899999998</v>
      </c>
      <c r="N648" s="7">
        <v>28184545.460000001</v>
      </c>
      <c r="O648" s="7">
        <v>38827266.210000001</v>
      </c>
    </row>
    <row r="649" spans="1:15" hidden="1" x14ac:dyDescent="0.3">
      <c r="A649" s="69">
        <v>2</v>
      </c>
      <c r="B649" s="69">
        <v>22</v>
      </c>
      <c r="C649" t="s">
        <v>581</v>
      </c>
      <c r="D649" s="7"/>
      <c r="E649" s="7"/>
      <c r="F649" s="7"/>
      <c r="G649" s="7">
        <v>26187491.719999999</v>
      </c>
      <c r="H649" s="7">
        <v>16357199</v>
      </c>
      <c r="I649" s="7">
        <v>17154607</v>
      </c>
      <c r="J649" s="7">
        <v>11381052.140000001</v>
      </c>
      <c r="K649" s="7">
        <v>5093540.4000000004</v>
      </c>
      <c r="L649" s="7">
        <v>5093540.4000000004</v>
      </c>
      <c r="M649" s="7">
        <v>5039639</v>
      </c>
      <c r="N649" s="7">
        <v>5000000</v>
      </c>
      <c r="O649" s="7">
        <v>38756605.399999999</v>
      </c>
    </row>
    <row r="650" spans="1:15" x14ac:dyDescent="0.3">
      <c r="A650" s="69">
        <v>1</v>
      </c>
      <c r="B650" s="69">
        <v>4</v>
      </c>
      <c r="C650" t="s">
        <v>2976</v>
      </c>
      <c r="D650" s="7"/>
      <c r="E650" s="7"/>
      <c r="F650" s="7"/>
      <c r="G650" s="7"/>
      <c r="H650" s="7"/>
      <c r="I650" s="7"/>
      <c r="J650" s="7"/>
      <c r="K650" s="7"/>
      <c r="L650" s="7"/>
      <c r="M650" s="7"/>
      <c r="N650" s="7">
        <v>11438910</v>
      </c>
      <c r="O650" s="7">
        <v>38375820</v>
      </c>
    </row>
    <row r="651" spans="1:15" hidden="1" x14ac:dyDescent="0.3">
      <c r="A651" s="69">
        <v>1</v>
      </c>
      <c r="B651" s="69">
        <v>9</v>
      </c>
      <c r="C651" t="s">
        <v>3310</v>
      </c>
      <c r="D651" s="7"/>
      <c r="E651" s="7">
        <v>52225981.969999999</v>
      </c>
      <c r="F651" s="7">
        <v>51134345.800000004</v>
      </c>
      <c r="G651" s="7">
        <v>49972844.620000005</v>
      </c>
      <c r="H651" s="7">
        <v>48767517.639999993</v>
      </c>
      <c r="I651" s="7">
        <v>47494557.420000002</v>
      </c>
      <c r="J651" s="7">
        <v>46143257.449999996</v>
      </c>
      <c r="K651" s="7">
        <v>44653634.239999995</v>
      </c>
      <c r="L651" s="7">
        <v>43151009.790000007</v>
      </c>
      <c r="M651" s="7">
        <v>41562488.130000003</v>
      </c>
      <c r="N651" s="7">
        <v>39884069.280000001</v>
      </c>
      <c r="O651" s="7">
        <v>38107058.43</v>
      </c>
    </row>
    <row r="652" spans="1:15" hidden="1" x14ac:dyDescent="0.3">
      <c r="A652" s="69">
        <v>1</v>
      </c>
      <c r="B652" s="69">
        <v>6</v>
      </c>
      <c r="C652" t="s">
        <v>7071</v>
      </c>
      <c r="D652" s="7"/>
      <c r="E652" s="7"/>
      <c r="F652" s="7"/>
      <c r="G652" s="7"/>
      <c r="H652" s="7"/>
      <c r="I652" s="7"/>
      <c r="J652" s="7"/>
      <c r="K652" s="7"/>
      <c r="L652" s="7"/>
      <c r="M652" s="7"/>
      <c r="N652" s="7"/>
      <c r="O652" s="7">
        <v>37840474.009999998</v>
      </c>
    </row>
    <row r="653" spans="1:15" hidden="1" x14ac:dyDescent="0.3">
      <c r="A653" s="69">
        <v>1</v>
      </c>
      <c r="B653" s="69">
        <v>1</v>
      </c>
      <c r="C653" t="s">
        <v>2598</v>
      </c>
      <c r="D653" s="7"/>
      <c r="E653" s="7"/>
      <c r="F653" s="7"/>
      <c r="G653" s="7"/>
      <c r="H653" s="7"/>
      <c r="I653" s="7"/>
      <c r="J653" s="7">
        <v>26877820</v>
      </c>
      <c r="K653" s="7">
        <v>26877820</v>
      </c>
      <c r="L653" s="7">
        <v>26877820</v>
      </c>
      <c r="M653" s="7">
        <v>26877820</v>
      </c>
      <c r="N653" s="7">
        <v>26877820</v>
      </c>
      <c r="O653" s="7">
        <v>37677820</v>
      </c>
    </row>
    <row r="654" spans="1:15" hidden="1" x14ac:dyDescent="0.3">
      <c r="A654" s="69">
        <v>2</v>
      </c>
      <c r="B654" s="69">
        <v>21</v>
      </c>
      <c r="C654" t="s">
        <v>1632</v>
      </c>
      <c r="D654" s="7"/>
      <c r="E654" s="7"/>
      <c r="F654" s="7"/>
      <c r="G654" s="7"/>
      <c r="H654" s="7"/>
      <c r="I654" s="7"/>
      <c r="J654" s="7">
        <v>11431252</v>
      </c>
      <c r="K654" s="7">
        <v>83140000</v>
      </c>
      <c r="L654" s="7">
        <v>9418945.9299999997</v>
      </c>
      <c r="M654" s="7">
        <v>40643802.810000002</v>
      </c>
      <c r="N654" s="7">
        <v>38135874</v>
      </c>
      <c r="O654" s="7">
        <v>37639950</v>
      </c>
    </row>
    <row r="655" spans="1:15" hidden="1" x14ac:dyDescent="0.3">
      <c r="A655" s="69">
        <v>2</v>
      </c>
      <c r="B655" s="69">
        <v>22</v>
      </c>
      <c r="C655" t="s">
        <v>7138</v>
      </c>
      <c r="D655" s="7"/>
      <c r="E655" s="7"/>
      <c r="F655" s="7"/>
      <c r="G655" s="7"/>
      <c r="H655" s="7"/>
      <c r="I655" s="7"/>
      <c r="J655" s="7"/>
      <c r="K655" s="7"/>
      <c r="L655" s="7"/>
      <c r="M655" s="7"/>
      <c r="N655" s="7"/>
      <c r="O655" s="7">
        <v>37499999.100000001</v>
      </c>
    </row>
    <row r="656" spans="1:15" hidden="1" x14ac:dyDescent="0.3">
      <c r="A656" s="69">
        <v>1</v>
      </c>
      <c r="B656" s="69">
        <v>5</v>
      </c>
      <c r="C656" t="s">
        <v>2460</v>
      </c>
      <c r="D656" s="7">
        <v>36778874.520000003</v>
      </c>
      <c r="E656" s="7">
        <v>33782297.829999998</v>
      </c>
      <c r="F656" s="7">
        <v>36782325.950000003</v>
      </c>
      <c r="G656" s="7">
        <v>36782561.100000001</v>
      </c>
      <c r="H656" s="7">
        <v>28407621.030000001</v>
      </c>
      <c r="I656" s="7">
        <v>41052414.909999996</v>
      </c>
      <c r="J656" s="7">
        <v>38287317.829999998</v>
      </c>
      <c r="K656" s="7">
        <v>47248113.810000002</v>
      </c>
      <c r="L656" s="7">
        <v>48799858</v>
      </c>
      <c r="M656" s="7">
        <v>43998376.780000001</v>
      </c>
      <c r="N656" s="7">
        <v>25778105.309999999</v>
      </c>
      <c r="O656" s="7">
        <v>37329153.170000002</v>
      </c>
    </row>
    <row r="657" spans="1:15" hidden="1" x14ac:dyDescent="0.3">
      <c r="A657" s="69">
        <v>2</v>
      </c>
      <c r="B657" s="69">
        <v>22</v>
      </c>
      <c r="C657" t="s">
        <v>922</v>
      </c>
      <c r="D657" s="7">
        <v>0</v>
      </c>
      <c r="E657" s="7">
        <v>1194304</v>
      </c>
      <c r="F657" s="7">
        <v>13384559</v>
      </c>
      <c r="G657" s="7">
        <v>36518796</v>
      </c>
      <c r="H657" s="7">
        <v>35999325</v>
      </c>
      <c r="I657" s="7">
        <v>37080032</v>
      </c>
      <c r="J657" s="7">
        <v>37080032</v>
      </c>
      <c r="K657" s="7">
        <v>37080032</v>
      </c>
      <c r="L657" s="7">
        <v>37080032</v>
      </c>
      <c r="M657" s="7">
        <v>37080032</v>
      </c>
      <c r="N657" s="7">
        <v>37080032</v>
      </c>
      <c r="O657" s="7">
        <v>37080032</v>
      </c>
    </row>
    <row r="658" spans="1:15" hidden="1" x14ac:dyDescent="0.3">
      <c r="A658" s="69">
        <v>2</v>
      </c>
      <c r="B658" s="69">
        <v>26</v>
      </c>
      <c r="C658" t="s">
        <v>1624</v>
      </c>
      <c r="D658" s="7"/>
      <c r="E658" s="7"/>
      <c r="F658" s="7"/>
      <c r="G658" s="7"/>
      <c r="H658" s="7"/>
      <c r="I658" s="7">
        <v>197000000</v>
      </c>
      <c r="J658" s="7">
        <v>143000000</v>
      </c>
      <c r="K658" s="7">
        <v>215900000</v>
      </c>
      <c r="L658" s="7">
        <v>231810000</v>
      </c>
      <c r="M658" s="7">
        <v>40000000</v>
      </c>
      <c r="N658" s="7">
        <v>0</v>
      </c>
      <c r="O658" s="7">
        <v>37000000</v>
      </c>
    </row>
    <row r="659" spans="1:15" hidden="1" x14ac:dyDescent="0.3">
      <c r="A659" s="69">
        <v>1</v>
      </c>
      <c r="B659" s="69">
        <v>2</v>
      </c>
      <c r="C659" t="s">
        <v>2785</v>
      </c>
      <c r="D659" s="7"/>
      <c r="E659" s="7"/>
      <c r="F659" s="7"/>
      <c r="G659" s="7"/>
      <c r="H659" s="7"/>
      <c r="I659" s="7"/>
      <c r="J659" s="7"/>
      <c r="K659" s="7"/>
      <c r="L659" s="7"/>
      <c r="M659" s="7"/>
      <c r="N659" s="7">
        <v>42364584</v>
      </c>
      <c r="O659" s="7">
        <v>36777388.740000002</v>
      </c>
    </row>
    <row r="660" spans="1:15" hidden="1" x14ac:dyDescent="0.3">
      <c r="A660" s="69">
        <v>1</v>
      </c>
      <c r="B660" s="69">
        <v>10</v>
      </c>
      <c r="C660" t="s">
        <v>3367</v>
      </c>
      <c r="D660" s="7"/>
      <c r="E660" s="7"/>
      <c r="F660" s="7">
        <v>139149009.75</v>
      </c>
      <c r="G660" s="7">
        <v>139122653.62</v>
      </c>
      <c r="H660" s="7">
        <v>139122653.62</v>
      </c>
      <c r="I660" s="7">
        <v>139122653.62</v>
      </c>
      <c r="J660" s="7">
        <v>139122653.62</v>
      </c>
      <c r="K660" s="7">
        <v>29284584.170000002</v>
      </c>
      <c r="L660" s="7">
        <v>49417596.030000001</v>
      </c>
      <c r="M660" s="7">
        <v>32186819.239999998</v>
      </c>
      <c r="N660" s="7">
        <v>32186819.239999998</v>
      </c>
      <c r="O660" s="7">
        <v>36663568.280000001</v>
      </c>
    </row>
    <row r="661" spans="1:15" hidden="1" x14ac:dyDescent="0.3">
      <c r="A661" s="69">
        <v>1</v>
      </c>
      <c r="B661" s="69">
        <v>1</v>
      </c>
      <c r="C661" t="s">
        <v>1865</v>
      </c>
      <c r="D661" s="7"/>
      <c r="E661" s="7"/>
      <c r="F661" s="7"/>
      <c r="G661" s="7"/>
      <c r="H661" s="7"/>
      <c r="I661" s="7"/>
      <c r="J661" s="7"/>
      <c r="K661" s="7"/>
      <c r="L661" s="7"/>
      <c r="M661" s="7">
        <v>39456823.780000001</v>
      </c>
      <c r="N661" s="7">
        <v>38294590.130000003</v>
      </c>
      <c r="O661" s="7">
        <v>36492096.68</v>
      </c>
    </row>
    <row r="662" spans="1:15" hidden="1" x14ac:dyDescent="0.3">
      <c r="A662" s="69">
        <v>1</v>
      </c>
      <c r="B662" s="69">
        <v>5</v>
      </c>
      <c r="C662" t="s">
        <v>191</v>
      </c>
      <c r="D662" s="7">
        <v>12070628</v>
      </c>
      <c r="E662" s="7">
        <v>11485536.98</v>
      </c>
      <c r="F662" s="7">
        <v>9641296</v>
      </c>
      <c r="G662" s="7">
        <v>10793309.5</v>
      </c>
      <c r="H662" s="7">
        <v>11045389</v>
      </c>
      <c r="I662" s="7">
        <v>15057390</v>
      </c>
      <c r="J662" s="7">
        <v>15553918</v>
      </c>
      <c r="K662" s="7">
        <v>14817832.1</v>
      </c>
      <c r="L662" s="7">
        <v>15752270.279999999</v>
      </c>
      <c r="M662" s="7">
        <v>16499666</v>
      </c>
      <c r="N662" s="7">
        <v>27458707</v>
      </c>
      <c r="O662" s="7">
        <v>36409303.399999999</v>
      </c>
    </row>
    <row r="663" spans="1:15" hidden="1" x14ac:dyDescent="0.3">
      <c r="A663" s="69">
        <v>2</v>
      </c>
      <c r="B663" s="69">
        <v>21</v>
      </c>
      <c r="C663" t="s">
        <v>1738</v>
      </c>
      <c r="D663" s="7"/>
      <c r="E663" s="7"/>
      <c r="F663" s="7"/>
      <c r="G663" s="7"/>
      <c r="H663" s="7"/>
      <c r="I663" s="7"/>
      <c r="J663" s="7">
        <v>18032583.699999999</v>
      </c>
      <c r="K663" s="7">
        <v>11265897.199999999</v>
      </c>
      <c r="L663" s="7">
        <v>24457432.66</v>
      </c>
      <c r="M663" s="7">
        <v>16425371.879999999</v>
      </c>
      <c r="N663" s="7">
        <v>30979383.590000004</v>
      </c>
      <c r="O663" s="7">
        <v>36168491.730000004</v>
      </c>
    </row>
    <row r="664" spans="1:15" x14ac:dyDescent="0.3">
      <c r="A664" s="69">
        <v>1</v>
      </c>
      <c r="B664" s="69">
        <v>4</v>
      </c>
      <c r="C664" t="s">
        <v>210</v>
      </c>
      <c r="D664" s="7">
        <v>36151983</v>
      </c>
      <c r="E664" s="7">
        <v>36151983</v>
      </c>
      <c r="F664" s="7">
        <v>36151983</v>
      </c>
      <c r="G664" s="7">
        <v>36151983</v>
      </c>
      <c r="H664" s="7">
        <v>36151983</v>
      </c>
      <c r="I664" s="7">
        <v>36151983</v>
      </c>
      <c r="J664" s="7">
        <v>36151983</v>
      </c>
      <c r="K664" s="7">
        <v>36151983</v>
      </c>
      <c r="L664" s="7">
        <v>0</v>
      </c>
      <c r="M664" s="7">
        <v>36151983</v>
      </c>
      <c r="N664" s="7">
        <v>36151983</v>
      </c>
      <c r="O664" s="7">
        <v>36151983</v>
      </c>
    </row>
    <row r="665" spans="1:15" hidden="1" x14ac:dyDescent="0.3">
      <c r="A665" s="69">
        <v>2</v>
      </c>
      <c r="B665" s="69">
        <v>22</v>
      </c>
      <c r="C665" t="s">
        <v>897</v>
      </c>
      <c r="D665" s="7">
        <v>86000000</v>
      </c>
      <c r="E665" s="7">
        <v>86000000</v>
      </c>
      <c r="F665" s="7">
        <v>86000000</v>
      </c>
      <c r="G665" s="7">
        <v>86000000</v>
      </c>
      <c r="H665" s="7">
        <v>86000000</v>
      </c>
      <c r="I665" s="7">
        <v>86000000</v>
      </c>
      <c r="J665" s="7">
        <v>86000000</v>
      </c>
      <c r="K665" s="7">
        <v>86000000</v>
      </c>
      <c r="L665" s="7">
        <v>86000000</v>
      </c>
      <c r="M665" s="7">
        <v>86000000</v>
      </c>
      <c r="N665" s="7">
        <v>76000000</v>
      </c>
      <c r="O665" s="7">
        <v>36000000</v>
      </c>
    </row>
    <row r="666" spans="1:15" hidden="1" x14ac:dyDescent="0.3">
      <c r="A666" s="69">
        <v>2</v>
      </c>
      <c r="B666" s="69">
        <v>22</v>
      </c>
      <c r="C666" t="s">
        <v>664</v>
      </c>
      <c r="D666" s="7"/>
      <c r="E666" s="7"/>
      <c r="F666" s="7"/>
      <c r="G666" s="7"/>
      <c r="H666" s="7"/>
      <c r="I666" s="7"/>
      <c r="J666" s="7">
        <v>7000000</v>
      </c>
      <c r="K666" s="7">
        <v>15000000</v>
      </c>
      <c r="L666" s="7">
        <v>50780853.090000004</v>
      </c>
      <c r="M666" s="7">
        <v>17000000</v>
      </c>
      <c r="N666" s="7">
        <v>27000000</v>
      </c>
      <c r="O666" s="7">
        <v>36000000</v>
      </c>
    </row>
    <row r="667" spans="1:15" hidden="1" x14ac:dyDescent="0.3">
      <c r="A667" s="69">
        <v>1</v>
      </c>
      <c r="B667" s="69">
        <v>1</v>
      </c>
      <c r="C667" t="s">
        <v>1736</v>
      </c>
      <c r="D667" s="7">
        <v>66183435.700000003</v>
      </c>
      <c r="E667" s="7">
        <v>65689075.460000001</v>
      </c>
      <c r="F667" s="7">
        <v>58786078.869999997</v>
      </c>
      <c r="G667" s="7">
        <v>56064857.359999999</v>
      </c>
      <c r="H667" s="7">
        <v>64809761.630000003</v>
      </c>
      <c r="I667" s="7">
        <v>58128591.899999999</v>
      </c>
      <c r="J667" s="7">
        <v>55100105.210000001</v>
      </c>
      <c r="K667" s="7">
        <v>38316678.869999997</v>
      </c>
      <c r="L667" s="7">
        <v>38832684.570000008</v>
      </c>
      <c r="M667" s="7">
        <v>40938809.369999997</v>
      </c>
      <c r="N667" s="7">
        <v>37355979.920000002</v>
      </c>
      <c r="O667" s="7">
        <v>35921020.969999999</v>
      </c>
    </row>
    <row r="668" spans="1:15" hidden="1" x14ac:dyDescent="0.3">
      <c r="A668" s="69">
        <v>1</v>
      </c>
      <c r="B668" s="69">
        <v>9</v>
      </c>
      <c r="C668" t="s">
        <v>3297</v>
      </c>
      <c r="D668" s="7"/>
      <c r="E668" s="7"/>
      <c r="F668" s="7"/>
      <c r="G668" s="7"/>
      <c r="H668" s="7"/>
      <c r="I668" s="7"/>
      <c r="J668" s="7"/>
      <c r="K668" s="7"/>
      <c r="L668" s="7"/>
      <c r="M668" s="7"/>
      <c r="N668" s="7">
        <v>17510600</v>
      </c>
      <c r="O668" s="7">
        <v>35659980</v>
      </c>
    </row>
    <row r="669" spans="1:15" hidden="1" x14ac:dyDescent="0.3">
      <c r="A669" s="69">
        <v>1</v>
      </c>
      <c r="B669" s="69">
        <v>2</v>
      </c>
      <c r="C669" t="s">
        <v>1653</v>
      </c>
      <c r="D669" s="7">
        <v>51454087</v>
      </c>
      <c r="E669" s="7">
        <v>48131016</v>
      </c>
      <c r="F669" s="7">
        <v>38415344</v>
      </c>
      <c r="G669" s="7">
        <v>33507981</v>
      </c>
      <c r="H669" s="7">
        <v>36964141</v>
      </c>
      <c r="I669" s="7">
        <v>44168080</v>
      </c>
      <c r="J669" s="7">
        <v>18160558</v>
      </c>
      <c r="K669" s="7">
        <v>37064300</v>
      </c>
      <c r="L669" s="7">
        <v>33085823.999999996</v>
      </c>
      <c r="M669" s="7">
        <v>36588449.669999994</v>
      </c>
      <c r="N669" s="7">
        <v>49397517.390000001</v>
      </c>
      <c r="O669" s="7">
        <v>35430168.280000001</v>
      </c>
    </row>
    <row r="670" spans="1:15" hidden="1" x14ac:dyDescent="0.3">
      <c r="A670" s="69">
        <v>1</v>
      </c>
      <c r="B670" s="69">
        <v>1</v>
      </c>
      <c r="C670" t="s">
        <v>1926</v>
      </c>
      <c r="D670" s="7"/>
      <c r="E670" s="7"/>
      <c r="F670" s="7"/>
      <c r="G670" s="7"/>
      <c r="H670" s="7"/>
      <c r="I670" s="7"/>
      <c r="J670" s="7"/>
      <c r="K670" s="7">
        <v>85654903.260000005</v>
      </c>
      <c r="L670" s="7">
        <v>45841813.369999997</v>
      </c>
      <c r="M670" s="7">
        <v>33714505.909999996</v>
      </c>
      <c r="N670" s="7">
        <v>32397466.989999998</v>
      </c>
      <c r="O670" s="7">
        <v>35359084.829999998</v>
      </c>
    </row>
    <row r="671" spans="1:15" hidden="1" x14ac:dyDescent="0.3">
      <c r="A671" s="69">
        <v>1</v>
      </c>
      <c r="B671" s="69">
        <v>2</v>
      </c>
      <c r="C671" t="s">
        <v>1566</v>
      </c>
      <c r="D671" s="7"/>
      <c r="E671" s="7"/>
      <c r="F671" s="7"/>
      <c r="G671" s="7"/>
      <c r="H671" s="7"/>
      <c r="I671" s="7"/>
      <c r="J671" s="7"/>
      <c r="K671" s="7"/>
      <c r="L671" s="7"/>
      <c r="M671" s="7">
        <v>164999999.99000001</v>
      </c>
      <c r="N671" s="7">
        <v>124724635.58</v>
      </c>
      <c r="O671" s="7">
        <v>35000000</v>
      </c>
    </row>
    <row r="672" spans="1:15" x14ac:dyDescent="0.3">
      <c r="A672" s="69">
        <v>1</v>
      </c>
      <c r="B672" s="69">
        <v>4</v>
      </c>
      <c r="C672" t="s">
        <v>212</v>
      </c>
      <c r="D672" s="7"/>
      <c r="E672" s="7">
        <v>67360132</v>
      </c>
      <c r="F672" s="7">
        <v>52500000</v>
      </c>
      <c r="G672" s="7">
        <v>50000000</v>
      </c>
      <c r="H672" s="7">
        <v>35000000</v>
      </c>
      <c r="I672" s="7">
        <v>35000000</v>
      </c>
      <c r="J672" s="7">
        <v>35000000</v>
      </c>
      <c r="K672" s="7">
        <v>35000000</v>
      </c>
      <c r="L672" s="7">
        <v>35000000</v>
      </c>
      <c r="M672" s="7">
        <v>35000000</v>
      </c>
      <c r="N672" s="7">
        <v>35000000</v>
      </c>
      <c r="O672" s="7">
        <v>35000000</v>
      </c>
    </row>
    <row r="673" spans="1:15" hidden="1" x14ac:dyDescent="0.3">
      <c r="A673" s="69">
        <v>1</v>
      </c>
      <c r="B673" s="69">
        <v>6</v>
      </c>
      <c r="C673" t="s">
        <v>1552</v>
      </c>
      <c r="D673" s="7"/>
      <c r="E673" s="7"/>
      <c r="F673" s="7"/>
      <c r="G673" s="7"/>
      <c r="H673" s="7"/>
      <c r="I673" s="7"/>
      <c r="J673" s="7"/>
      <c r="K673" s="7"/>
      <c r="L673" s="7"/>
      <c r="M673" s="7">
        <v>270000000</v>
      </c>
      <c r="N673" s="7">
        <v>170000000</v>
      </c>
      <c r="O673" s="7">
        <v>35000000</v>
      </c>
    </row>
    <row r="674" spans="1:15" hidden="1" x14ac:dyDescent="0.3">
      <c r="A674" s="69">
        <v>1</v>
      </c>
      <c r="B674" s="69">
        <v>6</v>
      </c>
      <c r="C674" t="s">
        <v>3187</v>
      </c>
      <c r="D674" s="7"/>
      <c r="E674" s="7"/>
      <c r="F674" s="7"/>
      <c r="G674" s="7"/>
      <c r="H674" s="7"/>
      <c r="I674" s="7"/>
      <c r="J674" s="7"/>
      <c r="K674" s="7"/>
      <c r="L674" s="7">
        <v>20000000</v>
      </c>
      <c r="M674" s="7">
        <v>30000000</v>
      </c>
      <c r="N674" s="7">
        <v>30000000</v>
      </c>
      <c r="O674" s="7">
        <v>35000000</v>
      </c>
    </row>
    <row r="675" spans="1:15" hidden="1" x14ac:dyDescent="0.3">
      <c r="A675" s="69">
        <v>2</v>
      </c>
      <c r="B675" s="69">
        <v>21</v>
      </c>
      <c r="C675" t="s">
        <v>1695</v>
      </c>
      <c r="D675" s="7"/>
      <c r="E675" s="7"/>
      <c r="F675" s="7"/>
      <c r="G675" s="7"/>
      <c r="H675" s="7"/>
      <c r="I675" s="7"/>
      <c r="J675" s="7"/>
      <c r="K675" s="7"/>
      <c r="L675" s="7">
        <v>11000000</v>
      </c>
      <c r="M675" s="7">
        <v>32850000</v>
      </c>
      <c r="N675" s="7">
        <v>35000000</v>
      </c>
      <c r="O675" s="7">
        <v>35000000</v>
      </c>
    </row>
    <row r="676" spans="1:15" hidden="1" x14ac:dyDescent="0.3">
      <c r="A676" s="69">
        <v>2</v>
      </c>
      <c r="B676" s="69">
        <v>22</v>
      </c>
      <c r="C676" t="s">
        <v>904</v>
      </c>
      <c r="D676" s="7"/>
      <c r="E676" s="7"/>
      <c r="F676" s="7"/>
      <c r="G676" s="7"/>
      <c r="H676" s="7"/>
      <c r="I676" s="7"/>
      <c r="J676" s="7"/>
      <c r="K676" s="7"/>
      <c r="L676" s="7">
        <v>20000000</v>
      </c>
      <c r="M676" s="7">
        <v>35000000</v>
      </c>
      <c r="N676" s="7">
        <v>35000000</v>
      </c>
      <c r="O676" s="7">
        <v>35000000</v>
      </c>
    </row>
    <row r="677" spans="1:15" hidden="1" x14ac:dyDescent="0.3">
      <c r="A677" s="69">
        <v>2</v>
      </c>
      <c r="B677" s="69">
        <v>22</v>
      </c>
      <c r="C677" t="s">
        <v>915</v>
      </c>
      <c r="D677" s="7"/>
      <c r="E677" s="7"/>
      <c r="F677" s="7"/>
      <c r="G677" s="7"/>
      <c r="H677" s="7"/>
      <c r="I677" s="7"/>
      <c r="J677" s="7">
        <v>5000000</v>
      </c>
      <c r="K677" s="7">
        <v>15000000</v>
      </c>
      <c r="L677" s="7">
        <v>15000000</v>
      </c>
      <c r="M677" s="7">
        <v>30000000</v>
      </c>
      <c r="N677" s="7">
        <v>30000000</v>
      </c>
      <c r="O677" s="7">
        <v>35000000</v>
      </c>
    </row>
    <row r="678" spans="1:15" hidden="1" x14ac:dyDescent="0.3">
      <c r="A678" s="69">
        <v>2</v>
      </c>
      <c r="B678" s="69">
        <v>22</v>
      </c>
      <c r="C678" t="s">
        <v>838</v>
      </c>
      <c r="D678" s="7"/>
      <c r="E678" s="7"/>
      <c r="F678" s="7"/>
      <c r="G678" s="7"/>
      <c r="H678" s="7"/>
      <c r="I678" s="7">
        <v>10000000</v>
      </c>
      <c r="J678" s="7">
        <v>90000000</v>
      </c>
      <c r="K678" s="7">
        <v>0</v>
      </c>
      <c r="L678" s="7">
        <v>10000000</v>
      </c>
      <c r="M678" s="7">
        <v>0</v>
      </c>
      <c r="N678" s="7">
        <v>14000000</v>
      </c>
      <c r="O678" s="7">
        <v>35000000</v>
      </c>
    </row>
    <row r="679" spans="1:15" hidden="1" x14ac:dyDescent="0.3">
      <c r="A679" s="69">
        <v>2</v>
      </c>
      <c r="B679" s="69">
        <v>23</v>
      </c>
      <c r="C679" t="s">
        <v>3674</v>
      </c>
      <c r="D679" s="7">
        <v>116789773.34</v>
      </c>
      <c r="E679" s="7">
        <v>114497202.19</v>
      </c>
      <c r="F679" s="7">
        <v>117275577</v>
      </c>
      <c r="G679" s="7">
        <v>109150336.01000001</v>
      </c>
      <c r="H679" s="7">
        <v>120000000</v>
      </c>
      <c r="I679" s="7">
        <v>99999976</v>
      </c>
      <c r="J679" s="7">
        <v>39999998</v>
      </c>
      <c r="K679" s="7">
        <v>2999996</v>
      </c>
      <c r="L679" s="7">
        <v>10999998</v>
      </c>
      <c r="M679" s="7">
        <v>12999998</v>
      </c>
      <c r="N679" s="7">
        <v>45000000</v>
      </c>
      <c r="O679" s="7">
        <v>35000000</v>
      </c>
    </row>
    <row r="680" spans="1:15" hidden="1" x14ac:dyDescent="0.3">
      <c r="A680" s="69">
        <v>1</v>
      </c>
      <c r="B680" s="69">
        <v>10</v>
      </c>
      <c r="C680" t="s">
        <v>3359</v>
      </c>
      <c r="D680" s="7">
        <v>21514335.91</v>
      </c>
      <c r="E680" s="7">
        <v>9749427.3800000008</v>
      </c>
      <c r="F680" s="7">
        <v>38977152.829999998</v>
      </c>
      <c r="G680" s="7">
        <v>18724926.489999998</v>
      </c>
      <c r="H680" s="7">
        <v>30512256.829999998</v>
      </c>
      <c r="I680" s="7">
        <v>58744641.780000001</v>
      </c>
      <c r="J680" s="7">
        <v>58605832.68</v>
      </c>
      <c r="K680" s="7">
        <v>28649961.73</v>
      </c>
      <c r="L680" s="7">
        <v>24398053.559999999</v>
      </c>
      <c r="M680" s="7">
        <v>36551610.989999995</v>
      </c>
      <c r="N680" s="7">
        <v>34564834.329999998</v>
      </c>
      <c r="O680" s="7">
        <v>34781767.960000001</v>
      </c>
    </row>
    <row r="681" spans="1:15" hidden="1" x14ac:dyDescent="0.3">
      <c r="A681" s="69">
        <v>1</v>
      </c>
      <c r="B681" s="69">
        <v>6</v>
      </c>
      <c r="C681" t="s">
        <v>3182</v>
      </c>
      <c r="D681" s="7"/>
      <c r="E681" s="7"/>
      <c r="F681" s="7"/>
      <c r="G681" s="7"/>
      <c r="H681" s="7"/>
      <c r="I681" s="7"/>
      <c r="J681" s="7"/>
      <c r="K681" s="7"/>
      <c r="L681" s="7">
        <v>17300000</v>
      </c>
      <c r="M681" s="7">
        <v>34600000</v>
      </c>
      <c r="N681" s="7">
        <v>34600000</v>
      </c>
      <c r="O681" s="7">
        <v>34600000</v>
      </c>
    </row>
    <row r="682" spans="1:15" x14ac:dyDescent="0.3">
      <c r="A682" s="69">
        <v>1</v>
      </c>
      <c r="B682" s="69">
        <v>4</v>
      </c>
      <c r="C682" t="s">
        <v>196</v>
      </c>
      <c r="D682" s="7">
        <v>59959009</v>
      </c>
      <c r="E682" s="7">
        <v>59959009</v>
      </c>
      <c r="F682" s="7">
        <v>59959009</v>
      </c>
      <c r="G682" s="7">
        <v>59959009</v>
      </c>
      <c r="H682" s="7">
        <v>59959009</v>
      </c>
      <c r="I682" s="7">
        <v>59959009</v>
      </c>
      <c r="J682" s="7">
        <v>59959009</v>
      </c>
      <c r="K682" s="7">
        <v>59959009</v>
      </c>
      <c r="L682" s="7">
        <v>16712830.279999999</v>
      </c>
      <c r="M682" s="7">
        <v>59959008.990000002</v>
      </c>
      <c r="N682" s="7">
        <v>38595821.539999999</v>
      </c>
      <c r="O682" s="7">
        <v>34544787.810000002</v>
      </c>
    </row>
    <row r="683" spans="1:15" hidden="1" x14ac:dyDescent="0.3">
      <c r="A683" s="69">
        <v>2</v>
      </c>
      <c r="B683" s="69">
        <v>22</v>
      </c>
      <c r="C683" t="s">
        <v>633</v>
      </c>
      <c r="D683" s="7"/>
      <c r="E683" s="7"/>
      <c r="F683" s="7"/>
      <c r="G683" s="7">
        <v>18000000</v>
      </c>
      <c r="H683" s="7">
        <v>23036797</v>
      </c>
      <c r="I683" s="7">
        <v>36000000</v>
      </c>
      <c r="J683" s="7">
        <v>36000000</v>
      </c>
      <c r="K683" s="7">
        <v>46000000</v>
      </c>
      <c r="L683" s="7">
        <v>31222757.059999999</v>
      </c>
      <c r="M683" s="7">
        <v>14700000</v>
      </c>
      <c r="N683" s="7">
        <v>42000000</v>
      </c>
      <c r="O683" s="7">
        <v>34345267</v>
      </c>
    </row>
    <row r="684" spans="1:15" hidden="1" x14ac:dyDescent="0.3">
      <c r="A684" s="69">
        <v>2</v>
      </c>
      <c r="B684" s="69">
        <v>21</v>
      </c>
      <c r="C684" t="s">
        <v>3488</v>
      </c>
      <c r="D684" s="7">
        <v>0</v>
      </c>
      <c r="E684" s="7"/>
      <c r="F684" s="7"/>
      <c r="G684" s="7"/>
      <c r="H684" s="7"/>
      <c r="I684" s="7"/>
      <c r="J684" s="7"/>
      <c r="K684" s="7"/>
      <c r="L684" s="7"/>
      <c r="M684" s="7">
        <v>1499999.84</v>
      </c>
      <c r="N684" s="7">
        <v>32749999.5</v>
      </c>
      <c r="O684" s="7">
        <v>34249905.82</v>
      </c>
    </row>
    <row r="685" spans="1:15" hidden="1" x14ac:dyDescent="0.3">
      <c r="A685" s="69">
        <v>1</v>
      </c>
      <c r="B685" s="69">
        <v>3</v>
      </c>
      <c r="C685" t="s">
        <v>1793</v>
      </c>
      <c r="D685" s="7">
        <v>33902865.079999998</v>
      </c>
      <c r="E685" s="7">
        <v>33263663.77</v>
      </c>
      <c r="F685" s="7">
        <v>32382364.629999999</v>
      </c>
      <c r="G685" s="7">
        <v>32385092.289999995</v>
      </c>
      <c r="H685" s="7">
        <v>31790285.249999996</v>
      </c>
      <c r="I685" s="7">
        <v>31629987.84</v>
      </c>
      <c r="J685" s="7">
        <v>31073368.189999998</v>
      </c>
      <c r="K685" s="7">
        <v>32413586.43</v>
      </c>
      <c r="L685" s="7">
        <v>31722094.580000002</v>
      </c>
      <c r="M685" s="7">
        <v>31719479.829999998</v>
      </c>
      <c r="N685" s="7">
        <v>28993417.990000006</v>
      </c>
      <c r="O685" s="7">
        <v>34068772.200000003</v>
      </c>
    </row>
    <row r="686" spans="1:15" x14ac:dyDescent="0.3">
      <c r="A686" s="69">
        <v>1</v>
      </c>
      <c r="B686" s="69">
        <v>4</v>
      </c>
      <c r="C686" t="s">
        <v>240</v>
      </c>
      <c r="D686" s="7"/>
      <c r="E686" s="7"/>
      <c r="F686" s="7"/>
      <c r="G686" s="7"/>
      <c r="H686" s="7"/>
      <c r="I686" s="7">
        <v>18897580.670000002</v>
      </c>
      <c r="J686" s="7">
        <v>19910406</v>
      </c>
      <c r="K686" s="7">
        <v>22246775</v>
      </c>
      <c r="L686" s="7">
        <v>25697464</v>
      </c>
      <c r="M686" s="7">
        <v>32705150</v>
      </c>
      <c r="N686" s="7">
        <v>33526796.550000001</v>
      </c>
      <c r="O686" s="7">
        <v>33995605.549999997</v>
      </c>
    </row>
    <row r="687" spans="1:15" hidden="1" x14ac:dyDescent="0.3">
      <c r="A687" s="69">
        <v>2</v>
      </c>
      <c r="B687" s="69">
        <v>22</v>
      </c>
      <c r="C687" t="s">
        <v>610</v>
      </c>
      <c r="D687" s="7"/>
      <c r="E687" s="7"/>
      <c r="F687" s="7"/>
      <c r="G687" s="7"/>
      <c r="H687" s="7"/>
      <c r="I687" s="7"/>
      <c r="J687" s="7">
        <v>32285360.659999996</v>
      </c>
      <c r="K687" s="7">
        <v>27002545.859999999</v>
      </c>
      <c r="L687" s="7">
        <v>0</v>
      </c>
      <c r="M687" s="7">
        <v>25554303.550000001</v>
      </c>
      <c r="N687" s="7">
        <v>7684665.5499999998</v>
      </c>
      <c r="O687" s="7">
        <v>33854177.049999997</v>
      </c>
    </row>
    <row r="688" spans="1:15" hidden="1" x14ac:dyDescent="0.3">
      <c r="A688" s="69">
        <v>2</v>
      </c>
      <c r="B688" s="69">
        <v>25</v>
      </c>
      <c r="C688" t="s">
        <v>1600</v>
      </c>
      <c r="D688" s="7"/>
      <c r="E688" s="7"/>
      <c r="F688" s="7"/>
      <c r="G688" s="7"/>
      <c r="H688" s="7">
        <v>77389448</v>
      </c>
      <c r="I688" s="7">
        <v>101589000</v>
      </c>
      <c r="J688" s="7">
        <v>56037635</v>
      </c>
      <c r="K688" s="7"/>
      <c r="L688" s="7">
        <v>0</v>
      </c>
      <c r="M688" s="7">
        <v>65000000</v>
      </c>
      <c r="N688" s="7">
        <v>6362507.3300000001</v>
      </c>
      <c r="O688" s="7">
        <v>33805256</v>
      </c>
    </row>
    <row r="689" spans="1:15" hidden="1" x14ac:dyDescent="0.3">
      <c r="A689" s="69">
        <v>1</v>
      </c>
      <c r="B689" s="69">
        <v>12</v>
      </c>
      <c r="C689" t="s">
        <v>1631</v>
      </c>
      <c r="D689" s="7"/>
      <c r="E689" s="7"/>
      <c r="F689" s="7">
        <v>29463054</v>
      </c>
      <c r="G689" s="7">
        <v>31431101</v>
      </c>
      <c r="H689" s="7">
        <v>34625832</v>
      </c>
      <c r="I689" s="7">
        <v>34015424</v>
      </c>
      <c r="J689" s="7">
        <v>34077607</v>
      </c>
      <c r="K689" s="7">
        <v>33565857</v>
      </c>
      <c r="L689" s="7">
        <v>36078757</v>
      </c>
      <c r="M689" s="7">
        <v>32693476</v>
      </c>
      <c r="N689" s="7">
        <v>36511659</v>
      </c>
      <c r="O689" s="7">
        <v>33679630</v>
      </c>
    </row>
    <row r="690" spans="1:15" hidden="1" x14ac:dyDescent="0.3">
      <c r="A690" s="69">
        <v>2</v>
      </c>
      <c r="B690" s="69">
        <v>23</v>
      </c>
      <c r="C690" t="s">
        <v>7172</v>
      </c>
      <c r="D690" s="7"/>
      <c r="E690" s="7"/>
      <c r="F690" s="7"/>
      <c r="G690" s="7"/>
      <c r="H690" s="7"/>
      <c r="I690" s="7"/>
      <c r="J690" s="7"/>
      <c r="K690" s="7"/>
      <c r="L690" s="7"/>
      <c r="M690" s="7"/>
      <c r="N690" s="7"/>
      <c r="O690" s="7">
        <v>33592350.18</v>
      </c>
    </row>
    <row r="691" spans="1:15" hidden="1" x14ac:dyDescent="0.3">
      <c r="A691" s="69">
        <v>1</v>
      </c>
      <c r="B691" s="69">
        <v>2</v>
      </c>
      <c r="C691" t="s">
        <v>1603</v>
      </c>
      <c r="D691" s="7"/>
      <c r="E691" s="7"/>
      <c r="F691" s="7"/>
      <c r="G691" s="7"/>
      <c r="H691" s="7"/>
      <c r="I691" s="7"/>
      <c r="J691" s="7">
        <v>194539277.78</v>
      </c>
      <c r="K691" s="7">
        <v>163098877.59</v>
      </c>
      <c r="L691" s="7">
        <v>164073370.25</v>
      </c>
      <c r="M691" s="7">
        <v>159464107.69</v>
      </c>
      <c r="N691" s="7">
        <v>90297890.819999993</v>
      </c>
      <c r="O691" s="7">
        <v>33412592.640000001</v>
      </c>
    </row>
    <row r="692" spans="1:15" hidden="1" x14ac:dyDescent="0.3">
      <c r="A692" s="69">
        <v>3</v>
      </c>
      <c r="B692" s="69">
        <v>61</v>
      </c>
      <c r="C692" t="s">
        <v>3874</v>
      </c>
      <c r="D692" s="7"/>
      <c r="E692" s="7"/>
      <c r="F692" s="7"/>
      <c r="G692" s="7">
        <v>1000000000</v>
      </c>
      <c r="H692" s="7"/>
      <c r="I692" s="7"/>
      <c r="J692" s="7"/>
      <c r="K692" s="7"/>
      <c r="L692" s="7">
        <v>929887500</v>
      </c>
      <c r="M692" s="7"/>
      <c r="N692" s="7">
        <v>33333334</v>
      </c>
      <c r="O692" s="7">
        <v>33333333</v>
      </c>
    </row>
    <row r="693" spans="1:15" hidden="1" x14ac:dyDescent="0.3">
      <c r="A693" s="69">
        <v>2</v>
      </c>
      <c r="B693" s="69">
        <v>22</v>
      </c>
      <c r="C693" t="s">
        <v>629</v>
      </c>
      <c r="D693" s="7">
        <v>154264172.69999999</v>
      </c>
      <c r="E693" s="7">
        <v>29478367.969999999</v>
      </c>
      <c r="F693" s="7">
        <v>37180658.269999996</v>
      </c>
      <c r="G693" s="7">
        <v>12680134.109999999</v>
      </c>
      <c r="H693" s="7">
        <v>110058915.51000001</v>
      </c>
      <c r="I693" s="7">
        <v>58693500</v>
      </c>
      <c r="J693" s="7">
        <v>83672486</v>
      </c>
      <c r="K693" s="7">
        <v>5827180.1100000003</v>
      </c>
      <c r="L693" s="7">
        <v>24163352.719999999</v>
      </c>
      <c r="M693" s="7">
        <v>85754115.569999993</v>
      </c>
      <c r="N693" s="7">
        <v>39656522.259999998</v>
      </c>
      <c r="O693" s="7">
        <v>33007299.289999999</v>
      </c>
    </row>
    <row r="694" spans="1:15" hidden="1" x14ac:dyDescent="0.3">
      <c r="A694" s="69">
        <v>2</v>
      </c>
      <c r="B694" s="69">
        <v>22</v>
      </c>
      <c r="C694" t="s">
        <v>1121</v>
      </c>
      <c r="D694" s="7"/>
      <c r="E694" s="7"/>
      <c r="F694" s="7"/>
      <c r="G694" s="7"/>
      <c r="H694" s="7"/>
      <c r="I694" s="7"/>
      <c r="J694" s="7"/>
      <c r="K694" s="7"/>
      <c r="L694" s="7"/>
      <c r="M694" s="7">
        <v>14500000</v>
      </c>
      <c r="N694" s="7">
        <v>24000000</v>
      </c>
      <c r="O694" s="7">
        <v>33000000</v>
      </c>
    </row>
    <row r="695" spans="1:15" hidden="1" x14ac:dyDescent="0.3">
      <c r="A695" s="69">
        <v>2</v>
      </c>
      <c r="B695" s="69">
        <v>25</v>
      </c>
      <c r="C695" t="s">
        <v>3770</v>
      </c>
      <c r="D695" s="7"/>
      <c r="E695" s="7"/>
      <c r="F695" s="7"/>
      <c r="G695" s="7"/>
      <c r="H695" s="7"/>
      <c r="I695" s="7">
        <v>50000000</v>
      </c>
      <c r="J695" s="7">
        <v>50000000</v>
      </c>
      <c r="K695" s="7">
        <v>50000000</v>
      </c>
      <c r="L695" s="7"/>
      <c r="M695" s="7">
        <v>33000000</v>
      </c>
      <c r="N695" s="7">
        <v>33000000</v>
      </c>
      <c r="O695" s="7">
        <v>33000000</v>
      </c>
    </row>
    <row r="696" spans="1:15" hidden="1" x14ac:dyDescent="0.3">
      <c r="A696" s="69">
        <v>2</v>
      </c>
      <c r="B696" s="69">
        <v>26</v>
      </c>
      <c r="C696" t="s">
        <v>3794</v>
      </c>
      <c r="D696" s="7"/>
      <c r="E696" s="7"/>
      <c r="F696" s="7"/>
      <c r="G696" s="7"/>
      <c r="H696" s="7"/>
      <c r="I696" s="7"/>
      <c r="J696" s="7"/>
      <c r="K696" s="7"/>
      <c r="L696" s="7">
        <v>48150000</v>
      </c>
      <c r="M696" s="7">
        <v>77750000</v>
      </c>
      <c r="N696" s="7">
        <v>89800000</v>
      </c>
      <c r="O696" s="7">
        <v>32600000</v>
      </c>
    </row>
    <row r="697" spans="1:15" x14ac:dyDescent="0.3">
      <c r="A697" s="69">
        <v>1</v>
      </c>
      <c r="B697" s="69">
        <v>4</v>
      </c>
      <c r="C697" t="s">
        <v>214</v>
      </c>
      <c r="D697" s="7"/>
      <c r="E697" s="7"/>
      <c r="F697" s="7"/>
      <c r="G697" s="7"/>
      <c r="H697" s="7"/>
      <c r="I697" s="7"/>
      <c r="J697" s="7">
        <v>34461966</v>
      </c>
      <c r="K697" s="7">
        <v>14391671</v>
      </c>
      <c r="L697" s="7">
        <v>34461966</v>
      </c>
      <c r="M697" s="7">
        <v>32500000</v>
      </c>
      <c r="N697" s="7">
        <v>32500000</v>
      </c>
      <c r="O697" s="7">
        <v>32500000</v>
      </c>
    </row>
    <row r="698" spans="1:15" hidden="1" x14ac:dyDescent="0.3">
      <c r="A698" s="69">
        <v>3</v>
      </c>
      <c r="B698" s="69">
        <v>61</v>
      </c>
      <c r="C698" t="s">
        <v>3853</v>
      </c>
      <c r="D698" s="7">
        <v>17516761.93</v>
      </c>
      <c r="E698" s="7">
        <v>18530957.720000003</v>
      </c>
      <c r="F698" s="7">
        <v>19597386.780000001</v>
      </c>
      <c r="G698" s="7">
        <v>20722681.420000002</v>
      </c>
      <c r="H698" s="7">
        <v>21923521.73</v>
      </c>
      <c r="I698" s="7">
        <v>23117852.579999998</v>
      </c>
      <c r="J698" s="7">
        <v>24451849.559999999</v>
      </c>
      <c r="K698" s="7">
        <v>25821314.370000001</v>
      </c>
      <c r="L698" s="7">
        <v>27303440.859999999</v>
      </c>
      <c r="M698" s="7">
        <v>28885217.449999999</v>
      </c>
      <c r="N698" s="7">
        <v>30561869.209999997</v>
      </c>
      <c r="O698" s="7">
        <v>32336090.320000004</v>
      </c>
    </row>
    <row r="699" spans="1:15" hidden="1" x14ac:dyDescent="0.3">
      <c r="A699" s="69">
        <v>1</v>
      </c>
      <c r="B699" s="69">
        <v>10</v>
      </c>
      <c r="C699" t="s">
        <v>1615</v>
      </c>
      <c r="D699" s="7"/>
      <c r="E699" s="7"/>
      <c r="F699" s="7">
        <v>406407.17</v>
      </c>
      <c r="G699" s="7">
        <v>820017.97</v>
      </c>
      <c r="H699" s="7">
        <v>995257.4</v>
      </c>
      <c r="I699" s="7">
        <v>15073258.24</v>
      </c>
      <c r="J699" s="7">
        <v>30895092.739999998</v>
      </c>
      <c r="K699" s="7">
        <v>30817812.609999999</v>
      </c>
      <c r="L699" s="7">
        <v>15999015.119999999</v>
      </c>
      <c r="M699" s="7">
        <v>24981215.91</v>
      </c>
      <c r="N699" s="7">
        <v>74766063.269999996</v>
      </c>
      <c r="O699" s="7">
        <v>32226234.82</v>
      </c>
    </row>
    <row r="700" spans="1:15" hidden="1" x14ac:dyDescent="0.3">
      <c r="A700" s="69">
        <v>1</v>
      </c>
      <c r="B700" s="69">
        <v>6</v>
      </c>
      <c r="C700" t="s">
        <v>1689</v>
      </c>
      <c r="D700" s="7"/>
      <c r="E700" s="7"/>
      <c r="F700" s="7"/>
      <c r="G700" s="7"/>
      <c r="H700" s="7"/>
      <c r="I700" s="7"/>
      <c r="J700" s="7"/>
      <c r="K700" s="7"/>
      <c r="L700" s="7">
        <v>4000000</v>
      </c>
      <c r="M700" s="7">
        <v>17000000</v>
      </c>
      <c r="N700" s="7">
        <v>32000000</v>
      </c>
      <c r="O700" s="7">
        <v>32000000</v>
      </c>
    </row>
    <row r="701" spans="1:15" x14ac:dyDescent="0.3">
      <c r="A701" s="69">
        <v>1</v>
      </c>
      <c r="B701" s="69">
        <v>4</v>
      </c>
      <c r="C701" t="s">
        <v>314</v>
      </c>
      <c r="D701" s="7"/>
      <c r="E701" s="7"/>
      <c r="F701" s="7"/>
      <c r="G701" s="7"/>
      <c r="H701" s="7"/>
      <c r="I701" s="7">
        <v>5000000</v>
      </c>
      <c r="J701" s="7">
        <v>5000000</v>
      </c>
      <c r="K701" s="7">
        <v>5000000</v>
      </c>
      <c r="L701" s="7">
        <v>5000000</v>
      </c>
      <c r="M701" s="7">
        <v>20000000</v>
      </c>
      <c r="N701" s="7">
        <v>55000000</v>
      </c>
      <c r="O701" s="7">
        <v>31999999.989999998</v>
      </c>
    </row>
    <row r="702" spans="1:15" x14ac:dyDescent="0.3">
      <c r="A702" s="69">
        <v>1</v>
      </c>
      <c r="B702" s="69">
        <v>4</v>
      </c>
      <c r="C702" t="s">
        <v>536</v>
      </c>
      <c r="D702" s="7"/>
      <c r="E702" s="7"/>
      <c r="F702" s="7"/>
      <c r="G702" s="7"/>
      <c r="H702" s="7"/>
      <c r="I702" s="7"/>
      <c r="J702" s="7"/>
      <c r="K702" s="7"/>
      <c r="L702" s="7">
        <v>5686476</v>
      </c>
      <c r="M702" s="7">
        <v>28754476</v>
      </c>
      <c r="N702" s="7">
        <v>29986476</v>
      </c>
      <c r="O702" s="7">
        <v>31986476</v>
      </c>
    </row>
    <row r="703" spans="1:15" hidden="1" x14ac:dyDescent="0.3">
      <c r="A703" s="69">
        <v>1</v>
      </c>
      <c r="B703" s="69">
        <v>5</v>
      </c>
      <c r="C703" t="s">
        <v>3040</v>
      </c>
      <c r="D703" s="7">
        <v>5838461.0700000003</v>
      </c>
      <c r="E703" s="7">
        <v>5668960</v>
      </c>
      <c r="F703" s="7">
        <v>6359684.3700000001</v>
      </c>
      <c r="G703" s="7">
        <v>5935813</v>
      </c>
      <c r="H703" s="7">
        <v>6112517</v>
      </c>
      <c r="I703" s="7">
        <v>12715519</v>
      </c>
      <c r="J703" s="7">
        <v>12515519</v>
      </c>
      <c r="K703" s="7">
        <v>12521174</v>
      </c>
      <c r="L703" s="7">
        <v>12215519</v>
      </c>
      <c r="M703" s="7">
        <v>15395519</v>
      </c>
      <c r="N703" s="7">
        <v>28874430.91</v>
      </c>
      <c r="O703" s="7">
        <v>31884918</v>
      </c>
    </row>
    <row r="704" spans="1:15" x14ac:dyDescent="0.3">
      <c r="A704" s="69">
        <v>1</v>
      </c>
      <c r="B704" s="69">
        <v>4</v>
      </c>
      <c r="C704" t="s">
        <v>262</v>
      </c>
      <c r="D704" s="7"/>
      <c r="E704" s="7"/>
      <c r="F704" s="7"/>
      <c r="G704" s="7">
        <v>6122608.8199999994</v>
      </c>
      <c r="H704" s="7">
        <v>25814238.420000002</v>
      </c>
      <c r="I704" s="7">
        <v>18839653</v>
      </c>
      <c r="J704" s="7">
        <v>12000780.27</v>
      </c>
      <c r="K704" s="7">
        <v>21058703.030000001</v>
      </c>
      <c r="L704" s="7">
        <v>5091389.8100000005</v>
      </c>
      <c r="M704" s="7">
        <v>27423866.27</v>
      </c>
      <c r="N704" s="7">
        <v>28003604.43</v>
      </c>
      <c r="O704" s="7">
        <v>31631789.060000002</v>
      </c>
    </row>
    <row r="705" spans="1:15" hidden="1" x14ac:dyDescent="0.3">
      <c r="A705" s="69">
        <v>1</v>
      </c>
      <c r="B705" s="69">
        <v>10</v>
      </c>
      <c r="C705" t="s">
        <v>3351</v>
      </c>
      <c r="D705" s="7"/>
      <c r="E705" s="7"/>
      <c r="F705" s="7"/>
      <c r="G705" s="7"/>
      <c r="H705" s="7"/>
      <c r="I705" s="7"/>
      <c r="J705" s="7"/>
      <c r="K705" s="7"/>
      <c r="L705" s="7"/>
      <c r="M705" s="7"/>
      <c r="N705" s="7">
        <v>65755068.68</v>
      </c>
      <c r="O705" s="7">
        <v>31510910.75</v>
      </c>
    </row>
    <row r="706" spans="1:15" x14ac:dyDescent="0.3">
      <c r="A706" s="69">
        <v>1</v>
      </c>
      <c r="B706" s="69">
        <v>4</v>
      </c>
      <c r="C706" t="s">
        <v>248</v>
      </c>
      <c r="D706" s="7"/>
      <c r="E706" s="7">
        <v>11849100</v>
      </c>
      <c r="F706" s="7">
        <v>15156150</v>
      </c>
      <c r="G706" s="7">
        <v>15488750</v>
      </c>
      <c r="H706" s="7">
        <v>14121826</v>
      </c>
      <c r="I706" s="7">
        <v>16092000</v>
      </c>
      <c r="J706" s="7">
        <v>17989838</v>
      </c>
      <c r="K706" s="7">
        <v>13199065</v>
      </c>
      <c r="L706" s="7">
        <v>16388716</v>
      </c>
      <c r="M706" s="7">
        <v>16388716</v>
      </c>
      <c r="N706" s="7">
        <v>16388716</v>
      </c>
      <c r="O706" s="7">
        <v>31388716</v>
      </c>
    </row>
    <row r="707" spans="1:15" x14ac:dyDescent="0.3">
      <c r="A707" s="69">
        <v>1</v>
      </c>
      <c r="B707" s="69">
        <v>4</v>
      </c>
      <c r="C707" t="s">
        <v>234</v>
      </c>
      <c r="D707" s="7"/>
      <c r="E707" s="7"/>
      <c r="F707" s="7"/>
      <c r="G707" s="7"/>
      <c r="H707" s="7"/>
      <c r="I707" s="7"/>
      <c r="J707" s="7">
        <v>20474250</v>
      </c>
      <c r="K707" s="7">
        <v>20469952</v>
      </c>
      <c r="L707" s="7">
        <v>22769950</v>
      </c>
      <c r="M707" s="7">
        <v>23269950</v>
      </c>
      <c r="N707" s="7">
        <v>25269950</v>
      </c>
      <c r="O707" s="7">
        <v>31269950</v>
      </c>
    </row>
    <row r="708" spans="1:15" hidden="1" x14ac:dyDescent="0.3">
      <c r="A708" s="69">
        <v>2</v>
      </c>
      <c r="B708" s="69">
        <v>31</v>
      </c>
      <c r="C708" t="s">
        <v>1557</v>
      </c>
      <c r="D708" s="7"/>
      <c r="E708" s="7">
        <v>528000000</v>
      </c>
      <c r="F708" s="7">
        <v>40000000</v>
      </c>
      <c r="G708" s="7">
        <v>420000000</v>
      </c>
      <c r="H708" s="7">
        <v>208608713</v>
      </c>
      <c r="I708" s="7">
        <v>202663410</v>
      </c>
      <c r="J708" s="7">
        <v>201236733</v>
      </c>
      <c r="K708" s="7">
        <v>202250276</v>
      </c>
      <c r="L708" s="7">
        <v>210872809</v>
      </c>
      <c r="M708" s="7">
        <v>413869487</v>
      </c>
      <c r="N708" s="7">
        <v>0</v>
      </c>
      <c r="O708" s="7">
        <v>30779956</v>
      </c>
    </row>
    <row r="709" spans="1:15" hidden="1" x14ac:dyDescent="0.3">
      <c r="A709" s="69">
        <v>1</v>
      </c>
      <c r="B709" s="69">
        <v>2</v>
      </c>
      <c r="C709" t="s">
        <v>1688</v>
      </c>
      <c r="D709" s="7"/>
      <c r="E709" s="7"/>
      <c r="F709" s="7"/>
      <c r="G709" s="7"/>
      <c r="H709" s="7"/>
      <c r="I709" s="7"/>
      <c r="J709" s="7">
        <v>17039592.27</v>
      </c>
      <c r="K709" s="7">
        <v>42129650.340000004</v>
      </c>
      <c r="L709" s="7">
        <v>39004110.869999997</v>
      </c>
      <c r="M709" s="7">
        <v>13417032.23</v>
      </c>
      <c r="N709" s="7">
        <v>9354246.2599999998</v>
      </c>
      <c r="O709" s="7">
        <v>30758667.289999999</v>
      </c>
    </row>
    <row r="710" spans="1:15" hidden="1" x14ac:dyDescent="0.3">
      <c r="A710" s="69">
        <v>2</v>
      </c>
      <c r="B710" s="69">
        <v>21</v>
      </c>
      <c r="C710" t="s">
        <v>1704</v>
      </c>
      <c r="D710" s="7"/>
      <c r="E710" s="7"/>
      <c r="F710" s="7"/>
      <c r="G710" s="7"/>
      <c r="H710" s="7">
        <v>387168092.64999998</v>
      </c>
      <c r="I710" s="7">
        <v>0</v>
      </c>
      <c r="J710" s="7">
        <v>33894894</v>
      </c>
      <c r="K710" s="7">
        <v>43095481.469999999</v>
      </c>
      <c r="L710" s="7">
        <v>42572953.899999999</v>
      </c>
      <c r="M710" s="7">
        <v>27524327.02</v>
      </c>
      <c r="N710" s="7">
        <v>24681686.229999997</v>
      </c>
      <c r="O710" s="7">
        <v>30733752.98</v>
      </c>
    </row>
    <row r="711" spans="1:15" hidden="1" x14ac:dyDescent="0.3">
      <c r="A711" s="69">
        <v>2</v>
      </c>
      <c r="B711" s="69">
        <v>21</v>
      </c>
      <c r="C711" t="s">
        <v>1709</v>
      </c>
      <c r="D711" s="7">
        <v>21365407.73</v>
      </c>
      <c r="E711" s="7">
        <v>44390227.810000002</v>
      </c>
      <c r="F711" s="7">
        <v>40621598</v>
      </c>
      <c r="G711" s="7">
        <v>42901343.189999998</v>
      </c>
      <c r="H711" s="7">
        <v>12313508.050000001</v>
      </c>
      <c r="I711" s="7">
        <v>57818077.119999997</v>
      </c>
      <c r="J711" s="7">
        <v>53229845.310000002</v>
      </c>
      <c r="K711" s="7">
        <v>17971257.66</v>
      </c>
      <c r="L711" s="7">
        <v>35950466.149999999</v>
      </c>
      <c r="M711" s="7">
        <v>34868629.100000001</v>
      </c>
      <c r="N711" s="7">
        <v>24932568</v>
      </c>
      <c r="O711" s="7">
        <v>30665972.149999999</v>
      </c>
    </row>
    <row r="712" spans="1:15" x14ac:dyDescent="0.3">
      <c r="A712" s="69">
        <v>1</v>
      </c>
      <c r="B712" s="69">
        <v>4</v>
      </c>
      <c r="C712" t="s">
        <v>230</v>
      </c>
      <c r="D712" s="7"/>
      <c r="E712" s="7"/>
      <c r="F712" s="7"/>
      <c r="G712" s="7"/>
      <c r="H712" s="7"/>
      <c r="I712" s="7"/>
      <c r="J712" s="7">
        <v>24140465</v>
      </c>
      <c r="K712" s="7">
        <v>24260042.059999999</v>
      </c>
      <c r="L712" s="7">
        <v>24237219</v>
      </c>
      <c r="M712" s="7">
        <v>29219366</v>
      </c>
      <c r="N712" s="7">
        <v>28744333</v>
      </c>
      <c r="O712" s="7">
        <v>30539894</v>
      </c>
    </row>
    <row r="713" spans="1:15" hidden="1" x14ac:dyDescent="0.3">
      <c r="A713" s="69">
        <v>1</v>
      </c>
      <c r="B713" s="69">
        <v>2</v>
      </c>
      <c r="C713" t="s">
        <v>1815</v>
      </c>
      <c r="D713" s="7">
        <v>31624232.390000001</v>
      </c>
      <c r="E713" s="7">
        <v>39034116.589999996</v>
      </c>
      <c r="F713" s="7">
        <v>22143046.389999997</v>
      </c>
      <c r="G713" s="7">
        <v>18649771.02</v>
      </c>
      <c r="H713" s="7">
        <v>14965770.509999998</v>
      </c>
      <c r="I713" s="7">
        <v>16314855.810000002</v>
      </c>
      <c r="J713" s="7">
        <v>15445539.079999998</v>
      </c>
      <c r="K713" s="7">
        <v>21039383.059999995</v>
      </c>
      <c r="L713" s="7">
        <v>28925280.530000005</v>
      </c>
      <c r="M713" s="7">
        <v>33853680.330000006</v>
      </c>
      <c r="N713" s="7">
        <v>33302490.289999999</v>
      </c>
      <c r="O713" s="7">
        <v>30529563.850000005</v>
      </c>
    </row>
    <row r="714" spans="1:15" hidden="1" x14ac:dyDescent="0.3">
      <c r="A714" s="69">
        <v>2</v>
      </c>
      <c r="B714" s="69">
        <v>21</v>
      </c>
      <c r="C714" t="s">
        <v>3468</v>
      </c>
      <c r="D714" s="7"/>
      <c r="E714" s="7"/>
      <c r="F714" s="7"/>
      <c r="G714" s="7"/>
      <c r="H714" s="7"/>
      <c r="I714" s="7"/>
      <c r="J714" s="7">
        <v>1500000</v>
      </c>
      <c r="K714" s="7">
        <v>16301000</v>
      </c>
      <c r="L714" s="7">
        <v>8935782</v>
      </c>
      <c r="M714" s="7">
        <v>7079142.9900000002</v>
      </c>
      <c r="N714" s="7">
        <v>49581359</v>
      </c>
      <c r="O714" s="7">
        <v>30154011</v>
      </c>
    </row>
    <row r="715" spans="1:15" hidden="1" x14ac:dyDescent="0.3">
      <c r="A715" s="69">
        <v>2</v>
      </c>
      <c r="B715" s="69">
        <v>24</v>
      </c>
      <c r="C715" t="s">
        <v>2010</v>
      </c>
      <c r="D715" s="7">
        <v>39334908.82</v>
      </c>
      <c r="E715" s="7">
        <v>68737278.099999994</v>
      </c>
      <c r="F715" s="7">
        <v>25592936.27</v>
      </c>
      <c r="G715" s="7">
        <v>26072840.989999998</v>
      </c>
      <c r="H715" s="7">
        <v>7699730.9900000002</v>
      </c>
      <c r="I715" s="7">
        <v>6155384</v>
      </c>
      <c r="J715" s="7">
        <v>5897594.0899999999</v>
      </c>
      <c r="K715" s="7">
        <v>5826000</v>
      </c>
      <c r="L715" s="7">
        <v>27302839.630000003</v>
      </c>
      <c r="M715" s="7">
        <v>30026699.969999999</v>
      </c>
      <c r="N715" s="7">
        <v>27232730</v>
      </c>
      <c r="O715" s="7">
        <v>30128006</v>
      </c>
    </row>
    <row r="716" spans="1:15" x14ac:dyDescent="0.3">
      <c r="A716" s="69">
        <v>1</v>
      </c>
      <c r="B716" s="69">
        <v>4</v>
      </c>
      <c r="C716" t="s">
        <v>6975</v>
      </c>
      <c r="D716" s="7"/>
      <c r="E716" s="7"/>
      <c r="F716" s="7"/>
      <c r="G716" s="7"/>
      <c r="H716" s="7"/>
      <c r="I716" s="7"/>
      <c r="J716" s="7"/>
      <c r="K716" s="7"/>
      <c r="L716" s="7"/>
      <c r="M716" s="7"/>
      <c r="N716" s="7"/>
      <c r="O716" s="7">
        <v>30000000</v>
      </c>
    </row>
    <row r="717" spans="1:15" x14ac:dyDescent="0.3">
      <c r="A717" s="69">
        <v>1</v>
      </c>
      <c r="B717" s="69">
        <v>4</v>
      </c>
      <c r="C717" t="s">
        <v>6979</v>
      </c>
      <c r="D717" s="7"/>
      <c r="E717" s="7"/>
      <c r="F717" s="7"/>
      <c r="G717" s="7"/>
      <c r="H717" s="7"/>
      <c r="I717" s="7"/>
      <c r="J717" s="7"/>
      <c r="K717" s="7"/>
      <c r="L717" s="7"/>
      <c r="M717" s="7"/>
      <c r="N717" s="7"/>
      <c r="O717" s="7">
        <v>30000000</v>
      </c>
    </row>
    <row r="718" spans="1:15" hidden="1" x14ac:dyDescent="0.3">
      <c r="A718" s="69">
        <v>1</v>
      </c>
      <c r="B718" s="69">
        <v>6</v>
      </c>
      <c r="C718" t="s">
        <v>3145</v>
      </c>
      <c r="D718" s="7"/>
      <c r="E718" s="7"/>
      <c r="F718" s="7"/>
      <c r="G718" s="7"/>
      <c r="H718" s="7"/>
      <c r="I718" s="7"/>
      <c r="J718" s="7">
        <v>30000000</v>
      </c>
      <c r="K718" s="7">
        <v>30000000</v>
      </c>
      <c r="L718" s="7">
        <v>30000000</v>
      </c>
      <c r="M718" s="7">
        <v>30000000</v>
      </c>
      <c r="N718" s="7">
        <v>30000000</v>
      </c>
      <c r="O718" s="7">
        <v>30000000</v>
      </c>
    </row>
    <row r="719" spans="1:15" hidden="1" x14ac:dyDescent="0.3">
      <c r="A719" s="69">
        <v>2</v>
      </c>
      <c r="B719" s="69">
        <v>21</v>
      </c>
      <c r="C719" t="s">
        <v>7121</v>
      </c>
      <c r="D719" s="7"/>
      <c r="E719" s="7"/>
      <c r="F719" s="7"/>
      <c r="G719" s="7"/>
      <c r="H719" s="7"/>
      <c r="I719" s="7"/>
      <c r="J719" s="7"/>
      <c r="K719" s="7"/>
      <c r="L719" s="7"/>
      <c r="M719" s="7"/>
      <c r="N719" s="7"/>
      <c r="O719" s="7">
        <v>30000000</v>
      </c>
    </row>
    <row r="720" spans="1:15" hidden="1" x14ac:dyDescent="0.3">
      <c r="A720" s="69">
        <v>2</v>
      </c>
      <c r="B720" s="69">
        <v>22</v>
      </c>
      <c r="C720" t="s">
        <v>3593</v>
      </c>
      <c r="D720" s="7"/>
      <c r="E720" s="7"/>
      <c r="F720" s="7"/>
      <c r="G720" s="7"/>
      <c r="H720" s="7"/>
      <c r="I720" s="7"/>
      <c r="J720" s="7"/>
      <c r="K720" s="7"/>
      <c r="L720" s="7"/>
      <c r="M720" s="7"/>
      <c r="N720" s="7">
        <v>30000000</v>
      </c>
      <c r="O720" s="7">
        <v>30000000</v>
      </c>
    </row>
    <row r="721" spans="1:15" hidden="1" x14ac:dyDescent="0.3">
      <c r="A721" s="69">
        <v>2</v>
      </c>
      <c r="B721" s="69">
        <v>22</v>
      </c>
      <c r="C721" t="s">
        <v>3624</v>
      </c>
      <c r="D721" s="7"/>
      <c r="E721" s="7"/>
      <c r="F721" s="7"/>
      <c r="G721" s="7"/>
      <c r="H721" s="7"/>
      <c r="I721" s="7"/>
      <c r="J721" s="7"/>
      <c r="K721" s="7"/>
      <c r="L721" s="7"/>
      <c r="M721" s="7"/>
      <c r="N721" s="7">
        <v>2000000</v>
      </c>
      <c r="O721" s="7">
        <v>30000000</v>
      </c>
    </row>
    <row r="722" spans="1:15" hidden="1" x14ac:dyDescent="0.3">
      <c r="A722" s="69">
        <v>2</v>
      </c>
      <c r="B722" s="69">
        <v>22</v>
      </c>
      <c r="C722" t="s">
        <v>845</v>
      </c>
      <c r="D722" s="7"/>
      <c r="E722" s="7"/>
      <c r="F722" s="7"/>
      <c r="G722" s="7"/>
      <c r="H722" s="7">
        <v>30000000</v>
      </c>
      <c r="I722" s="7">
        <v>109000000</v>
      </c>
      <c r="J722" s="7">
        <v>230000000</v>
      </c>
      <c r="K722" s="7">
        <v>176000000</v>
      </c>
      <c r="L722" s="7">
        <v>306280000</v>
      </c>
      <c r="M722" s="7">
        <v>311960000</v>
      </c>
      <c r="N722" s="7">
        <v>20000000</v>
      </c>
      <c r="O722" s="7">
        <v>30000000</v>
      </c>
    </row>
    <row r="723" spans="1:15" hidden="1" x14ac:dyDescent="0.3">
      <c r="A723" s="69">
        <v>2</v>
      </c>
      <c r="B723" s="69">
        <v>22</v>
      </c>
      <c r="C723" t="s">
        <v>7165</v>
      </c>
      <c r="D723" s="7"/>
      <c r="E723" s="7"/>
      <c r="F723" s="7"/>
      <c r="G723" s="7"/>
      <c r="H723" s="7"/>
      <c r="I723" s="7"/>
      <c r="J723" s="7"/>
      <c r="K723" s="7"/>
      <c r="L723" s="7"/>
      <c r="M723" s="7"/>
      <c r="N723" s="7"/>
      <c r="O723" s="7">
        <v>30000000</v>
      </c>
    </row>
    <row r="724" spans="1:15" hidden="1" x14ac:dyDescent="0.3">
      <c r="A724" s="69">
        <v>1</v>
      </c>
      <c r="B724" s="69">
        <v>2</v>
      </c>
      <c r="C724" t="s">
        <v>1780</v>
      </c>
      <c r="D724" s="7">
        <v>28898776.310000002</v>
      </c>
      <c r="E724" s="7">
        <v>22786563.629999999</v>
      </c>
      <c r="F724" s="7">
        <v>24083760.59</v>
      </c>
      <c r="G724" s="7">
        <v>25238465.68</v>
      </c>
      <c r="H724" s="7">
        <v>21773491.75</v>
      </c>
      <c r="I724" s="7">
        <v>28058309.59</v>
      </c>
      <c r="J724" s="7">
        <v>23997071.850000001</v>
      </c>
      <c r="K724" s="7">
        <v>26784082.789999999</v>
      </c>
      <c r="L724" s="7">
        <v>28495158.27</v>
      </c>
      <c r="M724" s="7">
        <v>22070803.059999999</v>
      </c>
      <c r="N724" s="7">
        <v>21905445.289999999</v>
      </c>
      <c r="O724" s="7">
        <v>29893310.850000001</v>
      </c>
    </row>
    <row r="725" spans="1:15" hidden="1" x14ac:dyDescent="0.3">
      <c r="A725" s="69">
        <v>1</v>
      </c>
      <c r="B725" s="69">
        <v>2</v>
      </c>
      <c r="C725" t="s">
        <v>1696</v>
      </c>
      <c r="D725" s="7">
        <v>16858593.34</v>
      </c>
      <c r="E725" s="7">
        <v>9901048.6900000013</v>
      </c>
      <c r="F725" s="7">
        <v>25827136.59</v>
      </c>
      <c r="G725" s="7">
        <v>20688070.929999996</v>
      </c>
      <c r="H725" s="7">
        <v>29221411.859999999</v>
      </c>
      <c r="I725" s="7">
        <v>36154771.859999999</v>
      </c>
      <c r="J725" s="7">
        <v>29801227.559999999</v>
      </c>
      <c r="K725" s="7">
        <v>33733300.260000005</v>
      </c>
      <c r="L725" s="7">
        <v>30646469.079999998</v>
      </c>
      <c r="M725" s="7">
        <v>36489867.259999998</v>
      </c>
      <c r="N725" s="7">
        <v>33740552.259999998</v>
      </c>
      <c r="O725" s="7">
        <v>29461455.66</v>
      </c>
    </row>
    <row r="726" spans="1:15" hidden="1" x14ac:dyDescent="0.3">
      <c r="A726" s="69">
        <v>1</v>
      </c>
      <c r="B726" s="69">
        <v>5</v>
      </c>
      <c r="C726" t="s">
        <v>2388</v>
      </c>
      <c r="D726" s="7"/>
      <c r="E726" s="7">
        <v>23994794.23</v>
      </c>
      <c r="F726" s="7">
        <v>25915086.890000001</v>
      </c>
      <c r="G726" s="7">
        <v>23052937.559999999</v>
      </c>
      <c r="H726" s="7">
        <v>24845919.73</v>
      </c>
      <c r="I726" s="7">
        <v>29999253.890000001</v>
      </c>
      <c r="J726" s="7">
        <v>27556699.91</v>
      </c>
      <c r="K726" s="7">
        <v>27398545.809999999</v>
      </c>
      <c r="L726" s="7">
        <v>24638941.559999999</v>
      </c>
      <c r="M726" s="7">
        <v>26347850.989999998</v>
      </c>
      <c r="N726" s="7">
        <v>26076729.73</v>
      </c>
      <c r="O726" s="7">
        <v>29422982.75</v>
      </c>
    </row>
    <row r="727" spans="1:15" hidden="1" x14ac:dyDescent="0.3">
      <c r="A727" s="69">
        <v>2</v>
      </c>
      <c r="B727" s="69">
        <v>21</v>
      </c>
      <c r="C727" t="s">
        <v>1751</v>
      </c>
      <c r="D727" s="7"/>
      <c r="E727" s="7"/>
      <c r="F727" s="7"/>
      <c r="G727" s="7"/>
      <c r="H727" s="7"/>
      <c r="I727" s="7">
        <v>8001220</v>
      </c>
      <c r="J727" s="7">
        <v>0</v>
      </c>
      <c r="K727" s="7">
        <v>4144817.16</v>
      </c>
      <c r="L727" s="7">
        <v>3878735.35</v>
      </c>
      <c r="M727" s="7">
        <v>35270563.519999996</v>
      </c>
      <c r="N727" s="7">
        <v>2175118.2799999998</v>
      </c>
      <c r="O727" s="7">
        <v>29313767</v>
      </c>
    </row>
    <row r="728" spans="1:15" hidden="1" x14ac:dyDescent="0.3">
      <c r="A728" s="69">
        <v>1</v>
      </c>
      <c r="B728" s="69">
        <v>1</v>
      </c>
      <c r="C728" t="s">
        <v>2418</v>
      </c>
      <c r="D728" s="7"/>
      <c r="E728" s="7"/>
      <c r="F728" s="7">
        <v>30573415</v>
      </c>
      <c r="G728" s="7">
        <v>29063853.59</v>
      </c>
      <c r="H728" s="7">
        <v>32013764</v>
      </c>
      <c r="I728" s="7">
        <v>29469425.640000001</v>
      </c>
      <c r="J728" s="7">
        <v>30073275</v>
      </c>
      <c r="K728" s="7">
        <v>28769446.23</v>
      </c>
      <c r="L728" s="7">
        <v>29426257</v>
      </c>
      <c r="M728" s="7">
        <v>25817204.539999999</v>
      </c>
      <c r="N728" s="7">
        <v>26748147.309999999</v>
      </c>
      <c r="O728" s="7">
        <v>29286287.25</v>
      </c>
    </row>
    <row r="729" spans="1:15" x14ac:dyDescent="0.3">
      <c r="A729" s="69">
        <v>1</v>
      </c>
      <c r="B729" s="69">
        <v>4</v>
      </c>
      <c r="C729" t="s">
        <v>183</v>
      </c>
      <c r="D729" s="7">
        <v>650827955</v>
      </c>
      <c r="E729" s="7">
        <v>299703349.20999998</v>
      </c>
      <c r="F729" s="7">
        <v>102889252.76000001</v>
      </c>
      <c r="G729" s="7">
        <v>102889252.76000001</v>
      </c>
      <c r="H729" s="7">
        <v>102887622.09999999</v>
      </c>
      <c r="I729" s="7">
        <v>102889252.76000001</v>
      </c>
      <c r="J729" s="7">
        <v>100868831</v>
      </c>
      <c r="K729" s="7">
        <v>30649202</v>
      </c>
      <c r="L729" s="7">
        <v>28726217.41</v>
      </c>
      <c r="M729" s="7">
        <v>28811971.359999999</v>
      </c>
      <c r="N729" s="7">
        <v>28658074.039999999</v>
      </c>
      <c r="O729" s="7">
        <v>29278886.550000001</v>
      </c>
    </row>
    <row r="730" spans="1:15" x14ac:dyDescent="0.3">
      <c r="A730" s="69">
        <v>1</v>
      </c>
      <c r="B730" s="69">
        <v>4</v>
      </c>
      <c r="C730" t="s">
        <v>272</v>
      </c>
      <c r="D730" s="7">
        <v>10360126</v>
      </c>
      <c r="E730" s="7">
        <v>10344632</v>
      </c>
      <c r="F730" s="7">
        <v>10360126</v>
      </c>
      <c r="G730" s="7">
        <v>5180063</v>
      </c>
      <c r="H730" s="7">
        <v>5180063</v>
      </c>
      <c r="I730" s="7">
        <v>15540189</v>
      </c>
      <c r="J730" s="7">
        <v>10360126</v>
      </c>
      <c r="K730" s="7">
        <v>15540189</v>
      </c>
      <c r="L730" s="7">
        <v>15540189</v>
      </c>
      <c r="M730" s="7">
        <v>10360126</v>
      </c>
      <c r="N730" s="7">
        <v>10360126</v>
      </c>
      <c r="O730" s="7">
        <v>29210063</v>
      </c>
    </row>
    <row r="731" spans="1:15" x14ac:dyDescent="0.3">
      <c r="A731" s="69">
        <v>1</v>
      </c>
      <c r="B731" s="69">
        <v>4</v>
      </c>
      <c r="C731" t="s">
        <v>221</v>
      </c>
      <c r="D731" s="7"/>
      <c r="E731" s="7"/>
      <c r="F731" s="7"/>
      <c r="G731" s="7"/>
      <c r="H731" s="7"/>
      <c r="I731" s="7"/>
      <c r="J731" s="7">
        <v>28800000</v>
      </c>
      <c r="K731" s="7">
        <v>28800000</v>
      </c>
      <c r="L731" s="7">
        <v>28545641</v>
      </c>
      <c r="M731" s="7">
        <v>28751209.539999999</v>
      </c>
      <c r="N731" s="7">
        <v>28844014.699999999</v>
      </c>
      <c r="O731" s="7">
        <v>29009356.48</v>
      </c>
    </row>
    <row r="732" spans="1:15" hidden="1" x14ac:dyDescent="0.3">
      <c r="A732" s="69">
        <v>1</v>
      </c>
      <c r="B732" s="69">
        <v>6</v>
      </c>
      <c r="C732" t="s">
        <v>1630</v>
      </c>
      <c r="D732" s="7">
        <v>9768617</v>
      </c>
      <c r="E732" s="7">
        <v>6745800</v>
      </c>
      <c r="F732" s="7">
        <v>87744148.390000001</v>
      </c>
      <c r="G732" s="7">
        <v>15502773</v>
      </c>
      <c r="H732" s="7">
        <v>21492397</v>
      </c>
      <c r="I732" s="7">
        <v>23662975</v>
      </c>
      <c r="J732" s="7">
        <v>24973445</v>
      </c>
      <c r="K732" s="7">
        <v>29609064</v>
      </c>
      <c r="L732" s="7">
        <v>15702506</v>
      </c>
      <c r="M732" s="7">
        <v>33190250</v>
      </c>
      <c r="N732" s="7">
        <v>33285070</v>
      </c>
      <c r="O732" s="7">
        <v>28994645</v>
      </c>
    </row>
    <row r="733" spans="1:15" x14ac:dyDescent="0.3">
      <c r="A733" s="69">
        <v>1</v>
      </c>
      <c r="B733" s="69">
        <v>4</v>
      </c>
      <c r="C733" t="s">
        <v>3001</v>
      </c>
      <c r="D733" s="7"/>
      <c r="E733" s="7"/>
      <c r="F733" s="7"/>
      <c r="G733" s="7"/>
      <c r="H733" s="7"/>
      <c r="I733" s="7"/>
      <c r="J733" s="7"/>
      <c r="K733" s="7"/>
      <c r="L733" s="7"/>
      <c r="M733" s="7"/>
      <c r="N733" s="7">
        <v>28794000</v>
      </c>
      <c r="O733" s="7">
        <v>28794000</v>
      </c>
    </row>
    <row r="734" spans="1:15" hidden="1" x14ac:dyDescent="0.3">
      <c r="A734" s="69">
        <v>2</v>
      </c>
      <c r="B734" s="69">
        <v>21</v>
      </c>
      <c r="C734" t="s">
        <v>1843</v>
      </c>
      <c r="D734" s="7">
        <v>14677177.59</v>
      </c>
      <c r="E734" s="7">
        <v>18706854.329999998</v>
      </c>
      <c r="F734" s="7">
        <v>22380664.149999999</v>
      </c>
      <c r="G734" s="7">
        <v>16406633.34</v>
      </c>
      <c r="H734" s="7">
        <v>13468946.17</v>
      </c>
      <c r="I734" s="7">
        <v>14252291.65</v>
      </c>
      <c r="J734" s="7">
        <v>12049854.310000001</v>
      </c>
      <c r="K734" s="7">
        <v>12579317.42</v>
      </c>
      <c r="L734" s="7">
        <v>11673198.26</v>
      </c>
      <c r="M734" s="7">
        <v>12675028.57</v>
      </c>
      <c r="N734" s="7">
        <v>18704786.510000002</v>
      </c>
      <c r="O734" s="7">
        <v>28376910.140000001</v>
      </c>
    </row>
    <row r="735" spans="1:15" hidden="1" x14ac:dyDescent="0.3">
      <c r="A735" s="69">
        <v>2</v>
      </c>
      <c r="B735" s="69">
        <v>21</v>
      </c>
      <c r="C735" t="s">
        <v>1731</v>
      </c>
      <c r="D735" s="7">
        <v>38372391.159999996</v>
      </c>
      <c r="E735" s="7">
        <v>43087436.380000003</v>
      </c>
      <c r="F735" s="7">
        <v>35498113.840000004</v>
      </c>
      <c r="G735" s="7">
        <v>26094792.640000001</v>
      </c>
      <c r="H735" s="7">
        <v>60389661.270000003</v>
      </c>
      <c r="I735" s="7">
        <v>58440469.480000004</v>
      </c>
      <c r="J735" s="7">
        <v>55443893.669999994</v>
      </c>
      <c r="K735" s="7">
        <v>53302555.589999996</v>
      </c>
      <c r="L735" s="7">
        <v>77404962.069999993</v>
      </c>
      <c r="M735" s="7">
        <v>11961126.23</v>
      </c>
      <c r="N735" s="7">
        <v>55284612.11999999</v>
      </c>
      <c r="O735" s="7">
        <v>28325409.510000005</v>
      </c>
    </row>
    <row r="736" spans="1:15" hidden="1" x14ac:dyDescent="0.3">
      <c r="A736" s="69">
        <v>1</v>
      </c>
      <c r="B736" s="69">
        <v>9</v>
      </c>
      <c r="C736" t="s">
        <v>3306</v>
      </c>
      <c r="D736" s="7">
        <v>39942574.770000003</v>
      </c>
      <c r="E736" s="7">
        <v>39136604.590000004</v>
      </c>
      <c r="F736" s="7">
        <v>38293503.049999997</v>
      </c>
      <c r="G736" s="7">
        <v>37404546.189999998</v>
      </c>
      <c r="H736" s="7">
        <v>36467532.57</v>
      </c>
      <c r="I736" s="7">
        <v>35479520.670000002</v>
      </c>
      <c r="J736" s="7">
        <v>34437529.289999999</v>
      </c>
      <c r="K736" s="7">
        <v>33338942.140000001</v>
      </c>
      <c r="L736" s="7">
        <v>32179591.399999999</v>
      </c>
      <c r="M736" s="7">
        <v>30957814.02</v>
      </c>
      <c r="N736" s="7">
        <v>29669449.23</v>
      </c>
      <c r="O736" s="7">
        <v>28310699.09</v>
      </c>
    </row>
    <row r="737" spans="1:15" hidden="1" x14ac:dyDescent="0.3">
      <c r="A737" s="69">
        <v>2</v>
      </c>
      <c r="B737" s="69">
        <v>21</v>
      </c>
      <c r="C737" t="s">
        <v>1644</v>
      </c>
      <c r="D737" s="7"/>
      <c r="E737" s="7"/>
      <c r="F737" s="7">
        <v>22843703.66</v>
      </c>
      <c r="G737" s="7">
        <v>32767960.870000001</v>
      </c>
      <c r="H737" s="7">
        <v>18099534.859999999</v>
      </c>
      <c r="I737" s="7">
        <v>16802270.940000001</v>
      </c>
      <c r="J737" s="7">
        <v>23777600.690000001</v>
      </c>
      <c r="K737" s="7">
        <v>17290180.850000001</v>
      </c>
      <c r="L737" s="7">
        <v>12584166.08</v>
      </c>
      <c r="M737" s="7">
        <v>28358271.590000004</v>
      </c>
      <c r="N737" s="7">
        <v>27070602.43</v>
      </c>
      <c r="O737" s="7">
        <v>28246161.890000001</v>
      </c>
    </row>
    <row r="738" spans="1:15" x14ac:dyDescent="0.3">
      <c r="A738" s="69">
        <v>1</v>
      </c>
      <c r="B738" s="69">
        <v>4</v>
      </c>
      <c r="C738" t="s">
        <v>6961</v>
      </c>
      <c r="D738" s="7"/>
      <c r="E738" s="7"/>
      <c r="F738" s="7"/>
      <c r="G738" s="7"/>
      <c r="H738" s="7"/>
      <c r="I738" s="7"/>
      <c r="J738" s="7"/>
      <c r="K738" s="7"/>
      <c r="L738" s="7"/>
      <c r="M738" s="7"/>
      <c r="N738" s="7"/>
      <c r="O738" s="7">
        <v>28214312</v>
      </c>
    </row>
    <row r="739" spans="1:15" hidden="1" x14ac:dyDescent="0.3">
      <c r="A739" s="69">
        <v>1</v>
      </c>
      <c r="B739" s="69">
        <v>1</v>
      </c>
      <c r="C739" t="s">
        <v>2599</v>
      </c>
      <c r="D739" s="7"/>
      <c r="E739" s="7"/>
      <c r="F739" s="7"/>
      <c r="G739" s="7"/>
      <c r="H739" s="7"/>
      <c r="I739" s="7"/>
      <c r="J739" s="7">
        <v>12634756</v>
      </c>
      <c r="K739" s="7">
        <v>12634756</v>
      </c>
      <c r="L739" s="7">
        <v>12634756</v>
      </c>
      <c r="M739" s="7">
        <v>12634756</v>
      </c>
      <c r="N739" s="7">
        <v>12634756</v>
      </c>
      <c r="O739" s="7">
        <v>28034756</v>
      </c>
    </row>
    <row r="740" spans="1:15" hidden="1" x14ac:dyDescent="0.3">
      <c r="A740" s="69">
        <v>1</v>
      </c>
      <c r="B740" s="69">
        <v>2</v>
      </c>
      <c r="C740" t="s">
        <v>2342</v>
      </c>
      <c r="D740" s="7"/>
      <c r="E740" s="7"/>
      <c r="F740" s="7"/>
      <c r="G740" s="7"/>
      <c r="H740" s="7"/>
      <c r="I740" s="7">
        <v>82653807.260000005</v>
      </c>
      <c r="J740" s="7">
        <v>35809126.300000004</v>
      </c>
      <c r="K740" s="7">
        <v>29019007.080000009</v>
      </c>
      <c r="L740" s="7">
        <v>22555413.039999995</v>
      </c>
      <c r="M740" s="7">
        <v>12196822.6</v>
      </c>
      <c r="N740" s="7">
        <v>23242276.219999999</v>
      </c>
      <c r="O740" s="7">
        <v>27859237.160000004</v>
      </c>
    </row>
    <row r="741" spans="1:15" hidden="1" x14ac:dyDescent="0.3">
      <c r="A741" s="69">
        <v>1</v>
      </c>
      <c r="B741" s="69">
        <v>1</v>
      </c>
      <c r="C741" t="s">
        <v>2593</v>
      </c>
      <c r="D741" s="7">
        <v>23530658.059999999</v>
      </c>
      <c r="E741" s="7">
        <v>24406914.989999998</v>
      </c>
      <c r="F741" s="7">
        <v>25017826.460000001</v>
      </c>
      <c r="G741" s="7">
        <v>25607497.59</v>
      </c>
      <c r="H741" s="7">
        <v>26159799.670000002</v>
      </c>
      <c r="I741" s="7">
        <v>26595640.899999999</v>
      </c>
      <c r="J741" s="7">
        <v>26978247.539999999</v>
      </c>
      <c r="K741" s="7">
        <v>28344849.270000003</v>
      </c>
      <c r="L741" s="7">
        <v>28337030.270000003</v>
      </c>
      <c r="M741" s="7">
        <v>28172937.049999997</v>
      </c>
      <c r="N741" s="7">
        <v>27863614.16</v>
      </c>
      <c r="O741" s="7">
        <v>27836797.400000002</v>
      </c>
    </row>
    <row r="742" spans="1:15" hidden="1" x14ac:dyDescent="0.3">
      <c r="A742" s="69">
        <v>2</v>
      </c>
      <c r="B742" s="69">
        <v>23</v>
      </c>
      <c r="C742" t="s">
        <v>3679</v>
      </c>
      <c r="D742" s="7"/>
      <c r="E742" s="7"/>
      <c r="F742" s="7"/>
      <c r="G742" s="7"/>
      <c r="H742" s="7"/>
      <c r="I742" s="7"/>
      <c r="J742" s="7"/>
      <c r="K742" s="7">
        <v>8220456</v>
      </c>
      <c r="L742" s="7">
        <v>8220456</v>
      </c>
      <c r="M742" s="7">
        <v>8220456</v>
      </c>
      <c r="N742" s="7">
        <v>8220456</v>
      </c>
      <c r="O742" s="7">
        <v>27768964.09</v>
      </c>
    </row>
    <row r="743" spans="1:15" hidden="1" x14ac:dyDescent="0.3">
      <c r="A743" s="69">
        <v>1</v>
      </c>
      <c r="B743" s="69">
        <v>10</v>
      </c>
      <c r="C743" t="s">
        <v>3349</v>
      </c>
      <c r="D743" s="7">
        <v>26926000</v>
      </c>
      <c r="E743" s="7">
        <v>27523000</v>
      </c>
      <c r="F743" s="7">
        <v>27523000</v>
      </c>
      <c r="G743" s="7">
        <v>27523000</v>
      </c>
      <c r="H743" s="7">
        <v>27523000</v>
      </c>
      <c r="I743" s="7">
        <v>27523000</v>
      </c>
      <c r="J743" s="7">
        <v>27523000</v>
      </c>
      <c r="K743" s="7">
        <v>27523000</v>
      </c>
      <c r="L743" s="7">
        <v>27523000</v>
      </c>
      <c r="M743" s="7">
        <v>27523000</v>
      </c>
      <c r="N743" s="7">
        <v>27523000</v>
      </c>
      <c r="O743" s="7">
        <v>27523000</v>
      </c>
    </row>
    <row r="744" spans="1:15" hidden="1" x14ac:dyDescent="0.3">
      <c r="A744" s="69">
        <v>2</v>
      </c>
      <c r="B744" s="69">
        <v>21</v>
      </c>
      <c r="C744" t="s">
        <v>1740</v>
      </c>
      <c r="D744" s="7">
        <v>27796790.91</v>
      </c>
      <c r="E744" s="7">
        <v>19517300.340000004</v>
      </c>
      <c r="F744" s="7">
        <v>22251669.789999999</v>
      </c>
      <c r="G744" s="7">
        <v>18503985.77</v>
      </c>
      <c r="H744" s="7">
        <v>23203635.849999998</v>
      </c>
      <c r="I744" s="7">
        <v>22775467.800000001</v>
      </c>
      <c r="J744" s="7">
        <v>23486239.949999999</v>
      </c>
      <c r="K744" s="7">
        <v>40867975.390000001</v>
      </c>
      <c r="L744" s="7">
        <v>54213673.119999997</v>
      </c>
      <c r="M744" s="7">
        <v>22630500.43</v>
      </c>
      <c r="N744" s="7">
        <v>27177424.550000001</v>
      </c>
      <c r="O744" s="7">
        <v>27522766.740000002</v>
      </c>
    </row>
    <row r="745" spans="1:15" hidden="1" x14ac:dyDescent="0.3">
      <c r="A745" s="69">
        <v>2</v>
      </c>
      <c r="B745" s="69">
        <v>21</v>
      </c>
      <c r="C745" t="s">
        <v>2273</v>
      </c>
      <c r="D745" s="7"/>
      <c r="E745" s="7"/>
      <c r="F745" s="7"/>
      <c r="G745" s="7"/>
      <c r="H745" s="7">
        <v>10000000</v>
      </c>
      <c r="I745" s="7">
        <v>9970760</v>
      </c>
      <c r="J745" s="7">
        <v>29965371.859999999</v>
      </c>
      <c r="K745" s="7">
        <v>41311091.150000006</v>
      </c>
      <c r="L745" s="7">
        <v>3578132</v>
      </c>
      <c r="M745" s="7">
        <v>6168882.4800000004</v>
      </c>
      <c r="N745" s="7">
        <v>34018531.939999998</v>
      </c>
      <c r="O745" s="7">
        <v>27514163.16</v>
      </c>
    </row>
    <row r="746" spans="1:15" hidden="1" x14ac:dyDescent="0.3">
      <c r="A746" s="69">
        <v>1</v>
      </c>
      <c r="B746" s="69">
        <v>7</v>
      </c>
      <c r="C746" t="s">
        <v>1766</v>
      </c>
      <c r="D746" s="7">
        <v>26675000</v>
      </c>
      <c r="E746" s="7">
        <v>26675000</v>
      </c>
      <c r="F746" s="7">
        <v>26812500</v>
      </c>
      <c r="G746" s="7">
        <v>26812901.16</v>
      </c>
      <c r="H746" s="7">
        <v>26812500</v>
      </c>
      <c r="I746" s="7">
        <v>26812500</v>
      </c>
      <c r="J746" s="7">
        <v>27087500</v>
      </c>
      <c r="K746" s="7">
        <v>27087500</v>
      </c>
      <c r="L746" s="7">
        <v>27087500</v>
      </c>
      <c r="M746" s="7">
        <v>32087500</v>
      </c>
      <c r="N746" s="7">
        <v>27362500</v>
      </c>
      <c r="O746" s="7">
        <v>27500000</v>
      </c>
    </row>
    <row r="747" spans="1:15" hidden="1" x14ac:dyDescent="0.3">
      <c r="A747" s="69">
        <v>2</v>
      </c>
      <c r="B747" s="69">
        <v>21</v>
      </c>
      <c r="C747" t="s">
        <v>3447</v>
      </c>
      <c r="D747" s="7"/>
      <c r="E747" s="7"/>
      <c r="F747" s="7"/>
      <c r="G747" s="7"/>
      <c r="H747" s="7"/>
      <c r="I747" s="7">
        <v>30000000</v>
      </c>
      <c r="J747" s="7">
        <v>30000000</v>
      </c>
      <c r="K747" s="7">
        <v>29072533.32</v>
      </c>
      <c r="L747" s="7">
        <v>76651639</v>
      </c>
      <c r="M747" s="7">
        <v>3938187</v>
      </c>
      <c r="N747" s="7">
        <v>880000</v>
      </c>
      <c r="O747" s="7">
        <v>27211203.07</v>
      </c>
    </row>
    <row r="748" spans="1:15" hidden="1" x14ac:dyDescent="0.3">
      <c r="A748" s="69">
        <v>2</v>
      </c>
      <c r="B748" s="69">
        <v>21</v>
      </c>
      <c r="C748" t="s">
        <v>1771</v>
      </c>
      <c r="D748" s="7">
        <v>1896345.08</v>
      </c>
      <c r="E748" s="7">
        <v>5594765</v>
      </c>
      <c r="F748" s="7">
        <v>2991742.02</v>
      </c>
      <c r="G748" s="7">
        <v>17035.510000000002</v>
      </c>
      <c r="H748" s="7">
        <v>1948429.0899999999</v>
      </c>
      <c r="I748" s="7">
        <v>21751844</v>
      </c>
      <c r="J748" s="7">
        <v>16013267</v>
      </c>
      <c r="K748" s="7">
        <v>2625071</v>
      </c>
      <c r="L748" s="7">
        <v>20113963.16</v>
      </c>
      <c r="M748" s="7">
        <v>24075071</v>
      </c>
      <c r="N748" s="7">
        <v>20435071</v>
      </c>
      <c r="O748" s="7">
        <v>27175071</v>
      </c>
    </row>
    <row r="749" spans="1:15" hidden="1" x14ac:dyDescent="0.3">
      <c r="A749" s="69">
        <v>1</v>
      </c>
      <c r="B749" s="69">
        <v>7</v>
      </c>
      <c r="C749" t="s">
        <v>2222</v>
      </c>
      <c r="D749" s="7"/>
      <c r="E749" s="7"/>
      <c r="F749" s="7"/>
      <c r="G749" s="7"/>
      <c r="H749" s="7"/>
      <c r="I749" s="7"/>
      <c r="J749" s="7">
        <v>18408330</v>
      </c>
      <c r="K749" s="7">
        <v>18327330</v>
      </c>
      <c r="L749" s="7">
        <v>18558330</v>
      </c>
      <c r="M749" s="7">
        <v>18876330</v>
      </c>
      <c r="N749" s="7">
        <v>26765330</v>
      </c>
      <c r="O749" s="7">
        <v>26948330</v>
      </c>
    </row>
    <row r="750" spans="1:15" hidden="1" x14ac:dyDescent="0.3">
      <c r="A750" s="69">
        <v>2</v>
      </c>
      <c r="B750" s="69">
        <v>21</v>
      </c>
      <c r="C750" t="s">
        <v>3462</v>
      </c>
      <c r="D750" s="7">
        <v>13962885.030000001</v>
      </c>
      <c r="E750" s="7">
        <v>4364060.1399999997</v>
      </c>
      <c r="F750" s="7">
        <v>14572166.74</v>
      </c>
      <c r="G750" s="7">
        <v>15804464.9</v>
      </c>
      <c r="H750" s="7">
        <v>18085819.789999999</v>
      </c>
      <c r="I750" s="7">
        <v>20747092.600000001</v>
      </c>
      <c r="J750" s="7">
        <v>21402959.210000001</v>
      </c>
      <c r="K750" s="7">
        <v>21738256.5</v>
      </c>
      <c r="L750" s="7">
        <v>21855182.379999999</v>
      </c>
      <c r="M750" s="7">
        <v>20754305.699999999</v>
      </c>
      <c r="N750" s="7">
        <v>28264964.409999996</v>
      </c>
      <c r="O750" s="7">
        <v>26681414.48</v>
      </c>
    </row>
    <row r="751" spans="1:15" hidden="1" x14ac:dyDescent="0.3">
      <c r="A751" s="69">
        <v>1</v>
      </c>
      <c r="B751" s="69">
        <v>1</v>
      </c>
      <c r="C751" t="s">
        <v>1739</v>
      </c>
      <c r="D751" s="7"/>
      <c r="E751" s="7">
        <v>102797400.64999999</v>
      </c>
      <c r="F751" s="7"/>
      <c r="G751" s="7">
        <v>106854405.93000001</v>
      </c>
      <c r="H751" s="7">
        <v>68765289.439999998</v>
      </c>
      <c r="I751" s="7">
        <v>53028455.68</v>
      </c>
      <c r="J751" s="7">
        <v>35637928.230000004</v>
      </c>
      <c r="K751" s="7">
        <v>18701231.18</v>
      </c>
      <c r="L751" s="7">
        <v>29130285.140000001</v>
      </c>
      <c r="M751" s="7">
        <v>27420942.490000002</v>
      </c>
      <c r="N751" s="7">
        <v>25765127.289999999</v>
      </c>
      <c r="O751" s="7">
        <v>26631110.610000003</v>
      </c>
    </row>
    <row r="752" spans="1:15" hidden="1" x14ac:dyDescent="0.3">
      <c r="A752" s="69">
        <v>3</v>
      </c>
      <c r="B752" s="69">
        <v>61</v>
      </c>
      <c r="C752" t="s">
        <v>3846</v>
      </c>
      <c r="D752" s="7">
        <v>14911169.73</v>
      </c>
      <c r="E752" s="7">
        <v>15707040.67</v>
      </c>
      <c r="F752" s="7">
        <v>16549771.98</v>
      </c>
      <c r="G752" s="7">
        <v>17438284.149999999</v>
      </c>
      <c r="H752" s="7">
        <v>18375297.77</v>
      </c>
      <c r="I752" s="7">
        <v>19363309.670000002</v>
      </c>
      <c r="J752" s="7">
        <v>20404991.550000001</v>
      </c>
      <c r="K752" s="7">
        <v>21503578.699999999</v>
      </c>
      <c r="L752" s="7">
        <v>22661445.719999999</v>
      </c>
      <c r="M752" s="7">
        <v>23883014.640000001</v>
      </c>
      <c r="N752" s="7">
        <v>25171379.43</v>
      </c>
      <c r="O752" s="7">
        <v>26530129.57</v>
      </c>
    </row>
    <row r="753" spans="1:15" hidden="1" x14ac:dyDescent="0.3">
      <c r="A753" s="69">
        <v>2</v>
      </c>
      <c r="B753" s="69">
        <v>21</v>
      </c>
      <c r="C753" t="s">
        <v>3547</v>
      </c>
      <c r="D753" s="7">
        <v>150000000</v>
      </c>
      <c r="E753" s="7">
        <v>0</v>
      </c>
      <c r="F753" s="7">
        <v>104965192</v>
      </c>
      <c r="G753" s="7">
        <v>65843757</v>
      </c>
      <c r="H753" s="7">
        <v>64469700</v>
      </c>
      <c r="I753" s="7">
        <v>64984497</v>
      </c>
      <c r="J753" s="7">
        <v>64609953</v>
      </c>
      <c r="K753" s="7">
        <v>64609953</v>
      </c>
      <c r="L753" s="7">
        <v>64609953</v>
      </c>
      <c r="M753" s="7">
        <v>64609953</v>
      </c>
      <c r="N753" s="7">
        <v>24777094.5</v>
      </c>
      <c r="O753" s="7">
        <v>26486075.82</v>
      </c>
    </row>
    <row r="754" spans="1:15" hidden="1" x14ac:dyDescent="0.3">
      <c r="A754" s="69">
        <v>2</v>
      </c>
      <c r="B754" s="69">
        <v>22</v>
      </c>
      <c r="C754" t="s">
        <v>946</v>
      </c>
      <c r="D754" s="7"/>
      <c r="E754" s="7"/>
      <c r="F754" s="7"/>
      <c r="G754" s="7"/>
      <c r="H754" s="7"/>
      <c r="I754" s="7"/>
      <c r="J754" s="7">
        <v>16390258</v>
      </c>
      <c r="K754" s="7">
        <v>20415323</v>
      </c>
      <c r="L754" s="7">
        <v>23351098</v>
      </c>
      <c r="M754" s="7">
        <v>26351098</v>
      </c>
      <c r="N754" s="7">
        <v>26351098</v>
      </c>
      <c r="O754" s="7">
        <v>26351098</v>
      </c>
    </row>
    <row r="755" spans="1:15" hidden="1" x14ac:dyDescent="0.3">
      <c r="A755" s="69">
        <v>1</v>
      </c>
      <c r="B755" s="69">
        <v>2</v>
      </c>
      <c r="C755" t="s">
        <v>2846</v>
      </c>
      <c r="D755" s="7">
        <v>40680558.240000002</v>
      </c>
      <c r="E755" s="7">
        <v>37407634</v>
      </c>
      <c r="F755" s="7">
        <v>28082729.02</v>
      </c>
      <c r="G755" s="7">
        <v>21491434.600000001</v>
      </c>
      <c r="H755" s="7">
        <v>21102462</v>
      </c>
      <c r="I755" s="7">
        <v>19882828</v>
      </c>
      <c r="J755" s="7">
        <v>21050978</v>
      </c>
      <c r="K755" s="7">
        <v>30026823</v>
      </c>
      <c r="L755" s="7">
        <v>18474272.859999999</v>
      </c>
      <c r="M755" s="7">
        <v>23170813.550000001</v>
      </c>
      <c r="N755" s="7">
        <v>27624775.48</v>
      </c>
      <c r="O755" s="7">
        <v>26336683.350000001</v>
      </c>
    </row>
    <row r="756" spans="1:15" x14ac:dyDescent="0.3">
      <c r="A756" s="69">
        <v>1</v>
      </c>
      <c r="B756" s="69">
        <v>4</v>
      </c>
      <c r="C756" t="s">
        <v>1097</v>
      </c>
      <c r="D756" s="7"/>
      <c r="E756" s="7"/>
      <c r="F756" s="7"/>
      <c r="G756" s="7"/>
      <c r="H756" s="7"/>
      <c r="I756" s="7"/>
      <c r="J756" s="7"/>
      <c r="K756" s="7"/>
      <c r="L756" s="7"/>
      <c r="M756" s="7"/>
      <c r="N756" s="7">
        <v>0</v>
      </c>
      <c r="O756" s="7">
        <v>26300000</v>
      </c>
    </row>
    <row r="757" spans="1:15" hidden="1" x14ac:dyDescent="0.3">
      <c r="A757" s="69">
        <v>2</v>
      </c>
      <c r="B757" s="69">
        <v>22</v>
      </c>
      <c r="C757" t="s">
        <v>1145</v>
      </c>
      <c r="D757" s="7"/>
      <c r="E757" s="7"/>
      <c r="F757" s="7"/>
      <c r="G757" s="7"/>
      <c r="H757" s="7"/>
      <c r="I757" s="7"/>
      <c r="J757" s="7"/>
      <c r="K757" s="7"/>
      <c r="L757" s="7"/>
      <c r="M757" s="7">
        <v>12000000</v>
      </c>
      <c r="N757" s="7">
        <v>16000000</v>
      </c>
      <c r="O757" s="7">
        <v>26000000</v>
      </c>
    </row>
    <row r="758" spans="1:15" hidden="1" x14ac:dyDescent="0.3">
      <c r="A758" s="69">
        <v>1</v>
      </c>
      <c r="B758" s="69">
        <v>5</v>
      </c>
      <c r="C758" t="s">
        <v>3032</v>
      </c>
      <c r="D758" s="7">
        <v>34492371.130000003</v>
      </c>
      <c r="E758" s="7">
        <v>35261160.109999999</v>
      </c>
      <c r="F758" s="7">
        <v>36620320.990000002</v>
      </c>
      <c r="G758" s="7">
        <v>36188306.5</v>
      </c>
      <c r="H758" s="7">
        <v>34689180.200000003</v>
      </c>
      <c r="I758" s="7">
        <v>35303372.350000001</v>
      </c>
      <c r="J758" s="7">
        <v>34103839.189999998</v>
      </c>
      <c r="K758" s="7">
        <v>32879785.800000001</v>
      </c>
      <c r="L758" s="7">
        <v>31561935.420000002</v>
      </c>
      <c r="M758" s="7">
        <v>29264925.219999999</v>
      </c>
      <c r="N758" s="7">
        <v>28090360.66</v>
      </c>
      <c r="O758" s="7">
        <v>25966453.460000001</v>
      </c>
    </row>
    <row r="759" spans="1:15" hidden="1" x14ac:dyDescent="0.3">
      <c r="A759" s="69">
        <v>1</v>
      </c>
      <c r="B759" s="69">
        <v>10</v>
      </c>
      <c r="C759" t="s">
        <v>3354</v>
      </c>
      <c r="D759" s="7">
        <v>23641710.25</v>
      </c>
      <c r="E759" s="7">
        <v>27964188.579999998</v>
      </c>
      <c r="F759" s="7">
        <v>23531008.550000001</v>
      </c>
      <c r="G759" s="7">
        <v>28554808.210000001</v>
      </c>
      <c r="H759" s="7">
        <v>25286406.789999999</v>
      </c>
      <c r="I759" s="7">
        <v>16622943.939999999</v>
      </c>
      <c r="J759" s="7">
        <v>23264349.140000001</v>
      </c>
      <c r="K759" s="7">
        <v>25683241.690000001</v>
      </c>
      <c r="L759" s="7">
        <v>25525415.329999998</v>
      </c>
      <c r="M759" s="7">
        <v>26148363.050000001</v>
      </c>
      <c r="N759" s="7">
        <v>27537031.649999999</v>
      </c>
      <c r="O759" s="7">
        <v>25956576.09</v>
      </c>
    </row>
    <row r="760" spans="1:15" hidden="1" x14ac:dyDescent="0.3">
      <c r="A760" s="69">
        <v>1</v>
      </c>
      <c r="B760" s="69">
        <v>7</v>
      </c>
      <c r="C760" t="s">
        <v>3269</v>
      </c>
      <c r="D760" s="7"/>
      <c r="E760" s="7"/>
      <c r="F760" s="7"/>
      <c r="G760" s="7">
        <v>4689963</v>
      </c>
      <c r="H760" s="7">
        <v>22559083.73</v>
      </c>
      <c r="I760" s="7">
        <v>23581010.359999999</v>
      </c>
      <c r="J760" s="7">
        <v>23751897.84</v>
      </c>
      <c r="K760" s="7">
        <v>20907573.489999998</v>
      </c>
      <c r="L760" s="7">
        <v>21572054.100000001</v>
      </c>
      <c r="M760" s="7">
        <v>22111762.510000002</v>
      </c>
      <c r="N760" s="7">
        <v>23654559.23</v>
      </c>
      <c r="O760" s="7">
        <v>25665002.43</v>
      </c>
    </row>
    <row r="761" spans="1:15" hidden="1" x14ac:dyDescent="0.3">
      <c r="A761" s="69">
        <v>1</v>
      </c>
      <c r="B761" s="69">
        <v>5</v>
      </c>
      <c r="C761" t="s">
        <v>2193</v>
      </c>
      <c r="D761" s="7"/>
      <c r="E761" s="7"/>
      <c r="F761" s="7">
        <v>14633667</v>
      </c>
      <c r="G761" s="7">
        <v>13691113</v>
      </c>
      <c r="H761" s="7">
        <v>15596537</v>
      </c>
      <c r="I761" s="7">
        <v>18019755</v>
      </c>
      <c r="J761" s="7">
        <v>16271182</v>
      </c>
      <c r="K761" s="7">
        <v>15596906</v>
      </c>
      <c r="L761" s="7">
        <v>15651133</v>
      </c>
      <c r="M761" s="7">
        <v>19594073</v>
      </c>
      <c r="N761" s="7">
        <v>21517295</v>
      </c>
      <c r="O761" s="7">
        <v>25584808</v>
      </c>
    </row>
    <row r="762" spans="1:15" x14ac:dyDescent="0.3">
      <c r="A762" s="69">
        <v>1</v>
      </c>
      <c r="B762" s="69">
        <v>4</v>
      </c>
      <c r="C762" t="s">
        <v>225</v>
      </c>
      <c r="D762" s="7"/>
      <c r="E762" s="7"/>
      <c r="F762" s="7"/>
      <c r="G762" s="7"/>
      <c r="H762" s="7"/>
      <c r="I762" s="7"/>
      <c r="J762" s="7">
        <v>25400000</v>
      </c>
      <c r="K762" s="7">
        <v>25400000</v>
      </c>
      <c r="L762" s="7">
        <v>25400000</v>
      </c>
      <c r="M762" s="7">
        <v>25400000</v>
      </c>
      <c r="N762" s="7">
        <v>25480000</v>
      </c>
      <c r="O762" s="7">
        <v>25480000</v>
      </c>
    </row>
    <row r="763" spans="1:15" hidden="1" x14ac:dyDescent="0.3">
      <c r="A763" s="69">
        <v>1</v>
      </c>
      <c r="B763" s="69">
        <v>9</v>
      </c>
      <c r="C763" t="s">
        <v>3312</v>
      </c>
      <c r="D763" s="7">
        <v>37207856.200000003</v>
      </c>
      <c r="E763" s="7">
        <v>36357869.450000003</v>
      </c>
      <c r="F763" s="7">
        <v>35456385.490000002</v>
      </c>
      <c r="G763" s="7">
        <v>34500214.229999997</v>
      </c>
      <c r="H763" s="7">
        <v>33485960.93</v>
      </c>
      <c r="I763" s="7">
        <v>32410015.68</v>
      </c>
      <c r="J763" s="7">
        <v>31286761.66</v>
      </c>
      <c r="K763" s="7">
        <v>30171390.170000002</v>
      </c>
      <c r="L763" s="7">
        <v>29048435.920000002</v>
      </c>
      <c r="M763" s="7">
        <v>27868921.899999999</v>
      </c>
      <c r="N763" s="7">
        <v>26621217.93</v>
      </c>
      <c r="O763" s="7">
        <v>25415497.82</v>
      </c>
    </row>
    <row r="764" spans="1:15" hidden="1" x14ac:dyDescent="0.3">
      <c r="A764" s="69">
        <v>2</v>
      </c>
      <c r="B764" s="69">
        <v>22</v>
      </c>
      <c r="C764" t="s">
        <v>632</v>
      </c>
      <c r="D764" s="7"/>
      <c r="E764" s="7"/>
      <c r="F764" s="7"/>
      <c r="G764" s="7"/>
      <c r="H764" s="7"/>
      <c r="I764" s="7"/>
      <c r="J764" s="7">
        <v>1924877.8900000001</v>
      </c>
      <c r="K764" s="7">
        <v>1759942.93</v>
      </c>
      <c r="L764" s="7">
        <v>1619945.07</v>
      </c>
      <c r="M764" s="7">
        <v>4103606.82</v>
      </c>
      <c r="N764" s="7">
        <v>24798965.109999999</v>
      </c>
      <c r="O764" s="7">
        <v>25361471.149999999</v>
      </c>
    </row>
    <row r="765" spans="1:15" x14ac:dyDescent="0.3">
      <c r="A765" s="69">
        <v>1</v>
      </c>
      <c r="B765" s="69">
        <v>4</v>
      </c>
      <c r="C765" t="s">
        <v>226</v>
      </c>
      <c r="D765" s="7">
        <v>25100000</v>
      </c>
      <c r="E765" s="7">
        <v>25100000</v>
      </c>
      <c r="F765" s="7">
        <v>25100000</v>
      </c>
      <c r="G765" s="7">
        <v>25100000</v>
      </c>
      <c r="H765" s="7">
        <v>25100000</v>
      </c>
      <c r="I765" s="7">
        <v>25100000</v>
      </c>
      <c r="J765" s="7">
        <v>25100000</v>
      </c>
      <c r="K765" s="7">
        <v>25100000</v>
      </c>
      <c r="L765" s="7">
        <v>25100000</v>
      </c>
      <c r="M765" s="7">
        <v>25100000</v>
      </c>
      <c r="N765" s="7">
        <v>25100000</v>
      </c>
      <c r="O765" s="7">
        <v>25100000</v>
      </c>
    </row>
    <row r="766" spans="1:15" hidden="1" x14ac:dyDescent="0.3">
      <c r="A766" s="69">
        <v>1</v>
      </c>
      <c r="B766" s="69">
        <v>5</v>
      </c>
      <c r="C766" t="s">
        <v>1907</v>
      </c>
      <c r="D766" s="7"/>
      <c r="E766" s="7"/>
      <c r="F766" s="7"/>
      <c r="G766" s="7">
        <v>7750000</v>
      </c>
      <c r="H766" s="7">
        <v>9599999.9600000009</v>
      </c>
      <c r="I766" s="7">
        <v>20453574.670000002</v>
      </c>
      <c r="J766" s="7">
        <v>25099999.989999998</v>
      </c>
      <c r="K766" s="7">
        <v>25099999.989999998</v>
      </c>
      <c r="L766" s="7">
        <v>25100000</v>
      </c>
      <c r="M766" s="7">
        <v>26341471.260000002</v>
      </c>
      <c r="N766" s="7">
        <v>25111881.199999999</v>
      </c>
      <c r="O766" s="7">
        <v>25100000</v>
      </c>
    </row>
    <row r="767" spans="1:15" hidden="1" x14ac:dyDescent="0.3">
      <c r="A767" s="69">
        <v>1</v>
      </c>
      <c r="B767" s="69">
        <v>6</v>
      </c>
      <c r="C767" t="s">
        <v>7074</v>
      </c>
      <c r="D767" s="7"/>
      <c r="E767" s="7"/>
      <c r="F767" s="7"/>
      <c r="G767" s="7"/>
      <c r="H767" s="7"/>
      <c r="I767" s="7"/>
      <c r="J767" s="7"/>
      <c r="K767" s="7"/>
      <c r="L767" s="7"/>
      <c r="M767" s="7"/>
      <c r="N767" s="7"/>
      <c r="O767" s="7">
        <v>25000000</v>
      </c>
    </row>
    <row r="768" spans="1:15" hidden="1" x14ac:dyDescent="0.3">
      <c r="A768" s="69">
        <v>1</v>
      </c>
      <c r="B768" s="69">
        <v>6</v>
      </c>
      <c r="C768" t="s">
        <v>7084</v>
      </c>
      <c r="D768" s="7"/>
      <c r="E768" s="7"/>
      <c r="F768" s="7"/>
      <c r="G768" s="7"/>
      <c r="H768" s="7"/>
      <c r="I768" s="7"/>
      <c r="J768" s="7"/>
      <c r="K768" s="7"/>
      <c r="L768" s="7"/>
      <c r="M768" s="7"/>
      <c r="N768" s="7"/>
      <c r="O768" s="7">
        <v>25000000</v>
      </c>
    </row>
    <row r="769" spans="1:15" hidden="1" x14ac:dyDescent="0.3">
      <c r="A769" s="69">
        <v>2</v>
      </c>
      <c r="B769" s="69">
        <v>21</v>
      </c>
      <c r="C769" t="s">
        <v>7113</v>
      </c>
      <c r="D769" s="7"/>
      <c r="E769" s="7"/>
      <c r="F769" s="7"/>
      <c r="G769" s="7"/>
      <c r="H769" s="7"/>
      <c r="I769" s="7"/>
      <c r="J769" s="7"/>
      <c r="K769" s="7"/>
      <c r="L769" s="7"/>
      <c r="M769" s="7"/>
      <c r="N769" s="7"/>
      <c r="O769" s="7">
        <v>25000000</v>
      </c>
    </row>
    <row r="770" spans="1:15" hidden="1" x14ac:dyDescent="0.3">
      <c r="A770" s="69">
        <v>2</v>
      </c>
      <c r="B770" s="69">
        <v>21</v>
      </c>
      <c r="C770" t="s">
        <v>7114</v>
      </c>
      <c r="D770" s="7"/>
      <c r="E770" s="7"/>
      <c r="F770" s="7"/>
      <c r="G770" s="7"/>
      <c r="H770" s="7"/>
      <c r="I770" s="7"/>
      <c r="J770" s="7"/>
      <c r="K770" s="7"/>
      <c r="L770" s="7"/>
      <c r="M770" s="7"/>
      <c r="N770" s="7"/>
      <c r="O770" s="7">
        <v>25000000</v>
      </c>
    </row>
    <row r="771" spans="1:15" hidden="1" x14ac:dyDescent="0.3">
      <c r="A771" s="69">
        <v>2</v>
      </c>
      <c r="B771" s="69">
        <v>21</v>
      </c>
      <c r="C771" t="s">
        <v>7120</v>
      </c>
      <c r="D771" s="7"/>
      <c r="E771" s="7"/>
      <c r="F771" s="7"/>
      <c r="G771" s="7"/>
      <c r="H771" s="7"/>
      <c r="I771" s="7"/>
      <c r="J771" s="7"/>
      <c r="K771" s="7"/>
      <c r="L771" s="7"/>
      <c r="M771" s="7"/>
      <c r="N771" s="7"/>
      <c r="O771" s="7">
        <v>25000000</v>
      </c>
    </row>
    <row r="772" spans="1:15" hidden="1" x14ac:dyDescent="0.3">
      <c r="A772" s="69">
        <v>2</v>
      </c>
      <c r="B772" s="69">
        <v>22</v>
      </c>
      <c r="C772" t="s">
        <v>616</v>
      </c>
      <c r="D772" s="7"/>
      <c r="E772" s="7"/>
      <c r="F772" s="7"/>
      <c r="G772" s="7"/>
      <c r="H772" s="7"/>
      <c r="I772" s="7"/>
      <c r="J772" s="7">
        <v>11000000</v>
      </c>
      <c r="K772" s="7">
        <v>26000000</v>
      </c>
      <c r="L772" s="7">
        <v>24779202</v>
      </c>
      <c r="M772" s="7">
        <v>25000000</v>
      </c>
      <c r="N772" s="7">
        <v>25000000</v>
      </c>
      <c r="O772" s="7">
        <v>25000000</v>
      </c>
    </row>
    <row r="773" spans="1:15" hidden="1" x14ac:dyDescent="0.3">
      <c r="A773" s="69">
        <v>2</v>
      </c>
      <c r="B773" s="69">
        <v>22</v>
      </c>
      <c r="C773" t="s">
        <v>934</v>
      </c>
      <c r="D773" s="7"/>
      <c r="E773" s="7"/>
      <c r="F773" s="7"/>
      <c r="G773" s="7"/>
      <c r="H773" s="7"/>
      <c r="I773" s="7"/>
      <c r="J773" s="7"/>
      <c r="K773" s="7"/>
      <c r="L773" s="7">
        <v>2962000</v>
      </c>
      <c r="M773" s="7">
        <v>5000000</v>
      </c>
      <c r="N773" s="7">
        <v>25000000</v>
      </c>
      <c r="O773" s="7">
        <v>25000000</v>
      </c>
    </row>
    <row r="774" spans="1:15" hidden="1" x14ac:dyDescent="0.3">
      <c r="A774" s="69">
        <v>2</v>
      </c>
      <c r="B774" s="69">
        <v>23</v>
      </c>
      <c r="C774" t="s">
        <v>3744</v>
      </c>
      <c r="D774" s="7"/>
      <c r="E774" s="7"/>
      <c r="F774" s="7"/>
      <c r="G774" s="7"/>
      <c r="H774" s="7"/>
      <c r="I774" s="7"/>
      <c r="J774" s="7"/>
      <c r="K774" s="7">
        <v>11000000</v>
      </c>
      <c r="L774" s="7">
        <v>33980000</v>
      </c>
      <c r="M774" s="7">
        <v>12999998</v>
      </c>
      <c r="N774" s="7">
        <v>12999998</v>
      </c>
      <c r="O774" s="7">
        <v>25000000</v>
      </c>
    </row>
    <row r="775" spans="1:15" hidden="1" x14ac:dyDescent="0.3">
      <c r="A775" s="69">
        <v>2</v>
      </c>
      <c r="B775" s="69">
        <v>23</v>
      </c>
      <c r="C775" t="s">
        <v>7188</v>
      </c>
      <c r="D775" s="7"/>
      <c r="E775" s="7"/>
      <c r="F775" s="7"/>
      <c r="G775" s="7"/>
      <c r="H775" s="7"/>
      <c r="I775" s="7"/>
      <c r="J775" s="7"/>
      <c r="K775" s="7"/>
      <c r="L775" s="7"/>
      <c r="M775" s="7"/>
      <c r="N775" s="7"/>
      <c r="O775" s="7">
        <v>25000000</v>
      </c>
    </row>
    <row r="776" spans="1:15" hidden="1" x14ac:dyDescent="0.3">
      <c r="A776" s="69">
        <v>1</v>
      </c>
      <c r="B776" s="69">
        <v>6</v>
      </c>
      <c r="C776" t="s">
        <v>5523</v>
      </c>
      <c r="D776" s="7"/>
      <c r="E776" s="7"/>
      <c r="F776" s="7"/>
      <c r="G776" s="7"/>
      <c r="H776" s="7"/>
      <c r="I776" s="7"/>
      <c r="J776" s="7"/>
      <c r="K776" s="7"/>
      <c r="L776" s="7"/>
      <c r="M776" s="7">
        <v>112000000</v>
      </c>
      <c r="N776" s="7"/>
      <c r="O776" s="7">
        <v>24999999.98</v>
      </c>
    </row>
    <row r="777" spans="1:15" hidden="1" x14ac:dyDescent="0.3">
      <c r="A777" s="69">
        <v>2</v>
      </c>
      <c r="B777" s="69">
        <v>21</v>
      </c>
      <c r="C777" t="s">
        <v>1677</v>
      </c>
      <c r="D777" s="7"/>
      <c r="E777" s="7"/>
      <c r="F777" s="7"/>
      <c r="G777" s="7"/>
      <c r="H777" s="7">
        <v>32058258</v>
      </c>
      <c r="I777" s="7">
        <v>24123715</v>
      </c>
      <c r="J777" s="7">
        <v>24123715</v>
      </c>
      <c r="K777" s="7">
        <v>28223715</v>
      </c>
      <c r="L777" s="7">
        <v>40123715</v>
      </c>
      <c r="M777" s="7">
        <v>40123715</v>
      </c>
      <c r="N777" s="7">
        <v>27529164.300000001</v>
      </c>
      <c r="O777" s="7">
        <v>24760756</v>
      </c>
    </row>
    <row r="778" spans="1:15" x14ac:dyDescent="0.3">
      <c r="A778" s="69">
        <v>1</v>
      </c>
      <c r="B778" s="69">
        <v>4</v>
      </c>
      <c r="C778" t="s">
        <v>215</v>
      </c>
      <c r="D778" s="7">
        <v>33000000</v>
      </c>
      <c r="E778" s="7">
        <v>33000000</v>
      </c>
      <c r="F778" s="7">
        <v>33000000</v>
      </c>
      <c r="G778" s="7">
        <v>33000000</v>
      </c>
      <c r="H778" s="7">
        <v>33000000</v>
      </c>
      <c r="I778" s="7">
        <v>33000000</v>
      </c>
      <c r="J778" s="7">
        <v>33000000</v>
      </c>
      <c r="K778" s="7">
        <v>33000000</v>
      </c>
      <c r="L778" s="7">
        <v>27470467.710000001</v>
      </c>
      <c r="M778" s="7">
        <v>25105642.329999998</v>
      </c>
      <c r="N778" s="7">
        <v>21500000</v>
      </c>
      <c r="O778" s="7">
        <v>24750000</v>
      </c>
    </row>
    <row r="779" spans="1:15" hidden="1" x14ac:dyDescent="0.3">
      <c r="A779" s="69">
        <v>2</v>
      </c>
      <c r="B779" s="69">
        <v>21</v>
      </c>
      <c r="C779" t="s">
        <v>2408</v>
      </c>
      <c r="D779" s="7"/>
      <c r="E779" s="7"/>
      <c r="F779" s="7"/>
      <c r="G779" s="7"/>
      <c r="H779" s="7"/>
      <c r="I779" s="7"/>
      <c r="J779" s="7">
        <v>12796297</v>
      </c>
      <c r="K779" s="7">
        <v>19356184.129999999</v>
      </c>
      <c r="L779" s="7">
        <v>30945425.07</v>
      </c>
      <c r="M779" s="7">
        <v>22253400.719999999</v>
      </c>
      <c r="N779" s="7">
        <v>26109792.77</v>
      </c>
      <c r="O779" s="7">
        <v>24596297</v>
      </c>
    </row>
    <row r="780" spans="1:15" hidden="1" x14ac:dyDescent="0.3">
      <c r="A780" s="69">
        <v>1</v>
      </c>
      <c r="B780" s="69">
        <v>9</v>
      </c>
      <c r="C780" t="s">
        <v>3299</v>
      </c>
      <c r="D780" s="7"/>
      <c r="E780" s="7"/>
      <c r="F780" s="7"/>
      <c r="G780" s="7"/>
      <c r="H780" s="7"/>
      <c r="I780" s="7"/>
      <c r="J780" s="7"/>
      <c r="K780" s="7"/>
      <c r="L780" s="7">
        <v>19502434.43</v>
      </c>
      <c r="M780" s="7">
        <v>18188921.460000001</v>
      </c>
      <c r="N780" s="7">
        <v>17538612.32</v>
      </c>
      <c r="O780" s="7">
        <v>24460312.52</v>
      </c>
    </row>
    <row r="781" spans="1:15" x14ac:dyDescent="0.3">
      <c r="A781" s="69">
        <v>1</v>
      </c>
      <c r="B781" s="69">
        <v>4</v>
      </c>
      <c r="C781" t="s">
        <v>224</v>
      </c>
      <c r="D781" s="7">
        <v>44153004</v>
      </c>
      <c r="E781" s="7">
        <v>136653004</v>
      </c>
      <c r="F781" s="7">
        <v>34463004</v>
      </c>
      <c r="G781" s="7">
        <v>34463004</v>
      </c>
      <c r="H781" s="7">
        <v>31463004</v>
      </c>
      <c r="I781" s="7">
        <v>27753004</v>
      </c>
      <c r="J781" s="7">
        <v>26863030</v>
      </c>
      <c r="K781" s="7">
        <v>24863030</v>
      </c>
      <c r="L781" s="7">
        <v>0</v>
      </c>
      <c r="M781" s="7">
        <v>24451000</v>
      </c>
      <c r="N781" s="7">
        <v>24451000</v>
      </c>
      <c r="O781" s="7">
        <v>24451000</v>
      </c>
    </row>
    <row r="782" spans="1:15" hidden="1" x14ac:dyDescent="0.3">
      <c r="A782" s="69">
        <v>1</v>
      </c>
      <c r="B782" s="69">
        <v>6</v>
      </c>
      <c r="C782" t="s">
        <v>3180</v>
      </c>
      <c r="D782" s="7"/>
      <c r="E782" s="7"/>
      <c r="F782" s="7"/>
      <c r="G782" s="7"/>
      <c r="H782" s="7"/>
      <c r="I782" s="7"/>
      <c r="J782" s="7"/>
      <c r="K782" s="7"/>
      <c r="L782" s="7"/>
      <c r="M782" s="7">
        <v>24200000</v>
      </c>
      <c r="N782" s="7">
        <v>24200000</v>
      </c>
      <c r="O782" s="7">
        <v>24200000</v>
      </c>
    </row>
    <row r="783" spans="1:15" x14ac:dyDescent="0.3">
      <c r="A783" s="69">
        <v>1</v>
      </c>
      <c r="B783" s="69">
        <v>4</v>
      </c>
      <c r="C783" t="s">
        <v>503</v>
      </c>
      <c r="D783" s="7"/>
      <c r="E783" s="7"/>
      <c r="F783" s="7"/>
      <c r="G783" s="7"/>
      <c r="H783" s="7"/>
      <c r="I783" s="7"/>
      <c r="J783" s="7"/>
      <c r="K783" s="7">
        <v>2000000</v>
      </c>
      <c r="L783" s="7">
        <v>33385927.82</v>
      </c>
      <c r="M783" s="7">
        <v>24334556.359999999</v>
      </c>
      <c r="N783" s="7">
        <v>14660719.109999999</v>
      </c>
      <c r="O783" s="7">
        <v>24000000</v>
      </c>
    </row>
    <row r="784" spans="1:15" x14ac:dyDescent="0.3">
      <c r="A784" s="69">
        <v>1</v>
      </c>
      <c r="B784" s="69">
        <v>4</v>
      </c>
      <c r="C784" t="s">
        <v>530</v>
      </c>
      <c r="D784" s="7"/>
      <c r="E784" s="7"/>
      <c r="F784" s="7"/>
      <c r="G784" s="7"/>
      <c r="H784" s="7"/>
      <c r="I784" s="7"/>
      <c r="J784" s="7"/>
      <c r="K784" s="7">
        <v>1000000</v>
      </c>
      <c r="L784" s="7">
        <v>15000000</v>
      </c>
      <c r="M784" s="7">
        <v>19641995</v>
      </c>
      <c r="N784" s="7">
        <v>23496797</v>
      </c>
      <c r="O784" s="7">
        <v>24000000</v>
      </c>
    </row>
    <row r="785" spans="1:15" hidden="1" x14ac:dyDescent="0.3">
      <c r="A785" s="69">
        <v>1</v>
      </c>
      <c r="B785" s="69">
        <v>3</v>
      </c>
      <c r="C785" t="s">
        <v>1890</v>
      </c>
      <c r="D785" s="7"/>
      <c r="E785" s="7"/>
      <c r="F785" s="7"/>
      <c r="G785" s="7"/>
      <c r="H785" s="7">
        <v>22782640.890000001</v>
      </c>
      <c r="I785" s="7">
        <v>22458078.129999999</v>
      </c>
      <c r="J785" s="7">
        <v>22253362.120000001</v>
      </c>
      <c r="K785" s="7">
        <v>22784331.710000001</v>
      </c>
      <c r="L785" s="7">
        <v>22016628.350000001</v>
      </c>
      <c r="M785" s="7">
        <v>21543671.109999999</v>
      </c>
      <c r="N785" s="7">
        <v>20408753.039999999</v>
      </c>
      <c r="O785" s="7">
        <v>23932094.649999999</v>
      </c>
    </row>
    <row r="786" spans="1:15" x14ac:dyDescent="0.3">
      <c r="A786" s="69">
        <v>1</v>
      </c>
      <c r="B786" s="69">
        <v>4</v>
      </c>
      <c r="C786" t="s">
        <v>243</v>
      </c>
      <c r="D786" s="7"/>
      <c r="E786" s="7"/>
      <c r="F786" s="7"/>
      <c r="G786" s="7"/>
      <c r="H786" s="7"/>
      <c r="I786" s="7">
        <v>15000000</v>
      </c>
      <c r="J786" s="7">
        <v>19352547</v>
      </c>
      <c r="K786" s="7">
        <v>25000000</v>
      </c>
      <c r="L786" s="7">
        <v>24322374</v>
      </c>
      <c r="M786" s="7">
        <v>24210800</v>
      </c>
      <c r="N786" s="7">
        <v>24138763</v>
      </c>
      <c r="O786" s="7">
        <v>23815212</v>
      </c>
    </row>
    <row r="787" spans="1:15" hidden="1" x14ac:dyDescent="0.3">
      <c r="A787" s="69">
        <v>3</v>
      </c>
      <c r="B787" s="69">
        <v>61</v>
      </c>
      <c r="C787" t="s">
        <v>3863</v>
      </c>
      <c r="D787" s="7"/>
      <c r="E787" s="7"/>
      <c r="F787" s="7"/>
      <c r="G787" s="7">
        <v>34630832</v>
      </c>
      <c r="H787" s="7">
        <v>36257788</v>
      </c>
      <c r="I787" s="7">
        <v>37961179</v>
      </c>
      <c r="J787" s="7">
        <v>39744595</v>
      </c>
      <c r="K787" s="7">
        <v>78202230.629999995</v>
      </c>
      <c r="L787" s="7">
        <v>81751998</v>
      </c>
      <c r="M787" s="7">
        <v>67794993.879999995</v>
      </c>
      <c r="N787" s="7">
        <v>70737320.840000004</v>
      </c>
      <c r="O787" s="7">
        <v>23810065.02</v>
      </c>
    </row>
    <row r="788" spans="1:15" hidden="1" x14ac:dyDescent="0.3">
      <c r="A788" s="69">
        <v>2</v>
      </c>
      <c r="B788" s="69">
        <v>23</v>
      </c>
      <c r="C788" t="s">
        <v>3643</v>
      </c>
      <c r="D788" s="7"/>
      <c r="E788" s="7"/>
      <c r="F788" s="7"/>
      <c r="G788" s="7"/>
      <c r="H788" s="7"/>
      <c r="I788" s="7">
        <v>10000000</v>
      </c>
      <c r="J788" s="7">
        <v>9716264</v>
      </c>
      <c r="K788" s="7">
        <v>4000000</v>
      </c>
      <c r="L788" s="7">
        <v>8700000</v>
      </c>
      <c r="M788" s="7">
        <v>8700000</v>
      </c>
      <c r="N788" s="7">
        <v>8699998</v>
      </c>
      <c r="O788" s="7">
        <v>23700000</v>
      </c>
    </row>
    <row r="789" spans="1:15" hidden="1" x14ac:dyDescent="0.3">
      <c r="A789" s="69">
        <v>1</v>
      </c>
      <c r="B789" s="69">
        <v>2</v>
      </c>
      <c r="C789" t="s">
        <v>2443</v>
      </c>
      <c r="D789" s="7">
        <v>37161799</v>
      </c>
      <c r="E789" s="7">
        <v>45325502.600000001</v>
      </c>
      <c r="F789" s="7">
        <v>42104115.560000002</v>
      </c>
      <c r="G789" s="7">
        <v>43131604.439999998</v>
      </c>
      <c r="H789" s="7">
        <v>42486286.969999999</v>
      </c>
      <c r="I789" s="7">
        <v>29961610.59</v>
      </c>
      <c r="J789" s="7">
        <v>13808215</v>
      </c>
      <c r="K789" s="7">
        <v>16341362.939999999</v>
      </c>
      <c r="L789" s="7">
        <v>16254399.950000001</v>
      </c>
      <c r="M789" s="7">
        <v>13672155.540000003</v>
      </c>
      <c r="N789" s="7">
        <v>14592125.24</v>
      </c>
      <c r="O789" s="7">
        <v>23528593.880000003</v>
      </c>
    </row>
    <row r="790" spans="1:15" hidden="1" x14ac:dyDescent="0.3">
      <c r="A790" s="69">
        <v>2</v>
      </c>
      <c r="B790" s="69">
        <v>22</v>
      </c>
      <c r="C790" t="s">
        <v>941</v>
      </c>
      <c r="D790" s="7"/>
      <c r="E790" s="7"/>
      <c r="F790" s="7"/>
      <c r="G790" s="7"/>
      <c r="H790" s="7"/>
      <c r="I790" s="7"/>
      <c r="J790" s="7"/>
      <c r="K790" s="7">
        <v>5000000</v>
      </c>
      <c r="L790" s="7">
        <v>19032780</v>
      </c>
      <c r="M790" s="7">
        <v>22615048</v>
      </c>
      <c r="N790" s="7">
        <v>23603868</v>
      </c>
      <c r="O790" s="7">
        <v>23452630</v>
      </c>
    </row>
    <row r="791" spans="1:15" x14ac:dyDescent="0.3">
      <c r="A791" s="69">
        <v>1</v>
      </c>
      <c r="B791" s="69">
        <v>4</v>
      </c>
      <c r="C791" t="s">
        <v>250</v>
      </c>
      <c r="D791" s="7">
        <v>12228492</v>
      </c>
      <c r="E791" s="7">
        <v>12467726</v>
      </c>
      <c r="F791" s="7">
        <v>12754826</v>
      </c>
      <c r="G791" s="7">
        <v>12259215</v>
      </c>
      <c r="H791" s="7">
        <v>13503519</v>
      </c>
      <c r="I791" s="7">
        <v>12605764</v>
      </c>
      <c r="J791" s="7">
        <v>16824174</v>
      </c>
      <c r="K791" s="7">
        <v>16881654</v>
      </c>
      <c r="L791" s="7">
        <v>21545105</v>
      </c>
      <c r="M791" s="7">
        <v>28895013</v>
      </c>
      <c r="N791" s="7">
        <v>19070105</v>
      </c>
      <c r="O791" s="7">
        <v>23437537.640000001</v>
      </c>
    </row>
    <row r="792" spans="1:15" hidden="1" x14ac:dyDescent="0.3">
      <c r="A792" s="69">
        <v>2</v>
      </c>
      <c r="B792" s="69">
        <v>22</v>
      </c>
      <c r="C792" t="s">
        <v>591</v>
      </c>
      <c r="D792" s="7"/>
      <c r="E792" s="7"/>
      <c r="F792" s="7"/>
      <c r="G792" s="7">
        <v>33260406.969999999</v>
      </c>
      <c r="H792" s="7">
        <v>24947157.550000001</v>
      </c>
      <c r="I792" s="7">
        <v>77700376.390000001</v>
      </c>
      <c r="J792" s="7">
        <v>33381901.5</v>
      </c>
      <c r="K792" s="7">
        <v>8231596</v>
      </c>
      <c r="L792" s="7">
        <v>25019583.32</v>
      </c>
      <c r="M792" s="7">
        <v>24420766.48</v>
      </c>
      <c r="N792" s="7">
        <v>23541431.550000001</v>
      </c>
      <c r="O792" s="7">
        <v>23322845</v>
      </c>
    </row>
    <row r="793" spans="1:15" hidden="1" x14ac:dyDescent="0.3">
      <c r="A793" s="69">
        <v>1</v>
      </c>
      <c r="B793" s="69">
        <v>5</v>
      </c>
      <c r="C793" t="s">
        <v>1728</v>
      </c>
      <c r="D793" s="7"/>
      <c r="E793" s="7"/>
      <c r="F793" s="7"/>
      <c r="G793" s="7"/>
      <c r="H793" s="7"/>
      <c r="I793" s="7"/>
      <c r="J793" s="7"/>
      <c r="K793" s="7">
        <v>21960000</v>
      </c>
      <c r="L793" s="7">
        <v>21959170.600000001</v>
      </c>
      <c r="M793" s="7">
        <v>17243383.030000001</v>
      </c>
      <c r="N793" s="7">
        <v>22276074.890000001</v>
      </c>
      <c r="O793" s="7">
        <v>23297656.809999999</v>
      </c>
    </row>
    <row r="794" spans="1:15" hidden="1" x14ac:dyDescent="0.3">
      <c r="A794" s="69">
        <v>2</v>
      </c>
      <c r="B794" s="69">
        <v>22</v>
      </c>
      <c r="C794" t="s">
        <v>7152</v>
      </c>
      <c r="D794" s="7"/>
      <c r="E794" s="7"/>
      <c r="F794" s="7"/>
      <c r="G794" s="7"/>
      <c r="H794" s="7"/>
      <c r="I794" s="7"/>
      <c r="J794" s="7"/>
      <c r="K794" s="7"/>
      <c r="L794" s="7"/>
      <c r="M794" s="7"/>
      <c r="N794" s="7"/>
      <c r="O794" s="7">
        <v>23011886</v>
      </c>
    </row>
    <row r="795" spans="1:15" hidden="1" x14ac:dyDescent="0.3">
      <c r="A795" s="69">
        <v>2</v>
      </c>
      <c r="B795" s="69">
        <v>22</v>
      </c>
      <c r="C795" t="s">
        <v>3594</v>
      </c>
      <c r="D795" s="7"/>
      <c r="E795" s="7"/>
      <c r="F795" s="7"/>
      <c r="G795" s="7"/>
      <c r="H795" s="7"/>
      <c r="I795" s="7"/>
      <c r="J795" s="7"/>
      <c r="K795" s="7"/>
      <c r="L795" s="7"/>
      <c r="M795" s="7"/>
      <c r="N795" s="7">
        <v>23000000</v>
      </c>
      <c r="O795" s="7">
        <v>23000000</v>
      </c>
    </row>
    <row r="796" spans="1:15" x14ac:dyDescent="0.3">
      <c r="A796" s="69">
        <v>1</v>
      </c>
      <c r="B796" s="69">
        <v>4</v>
      </c>
      <c r="C796" t="s">
        <v>223</v>
      </c>
      <c r="D796" s="7"/>
      <c r="E796" s="7"/>
      <c r="F796" s="7"/>
      <c r="G796" s="7"/>
      <c r="H796" s="7"/>
      <c r="I796" s="7"/>
      <c r="J796" s="7">
        <v>28123047.780000001</v>
      </c>
      <c r="K796" s="7">
        <v>28487654.920000002</v>
      </c>
      <c r="L796" s="7">
        <v>28730668.800000001</v>
      </c>
      <c r="M796" s="7">
        <v>27932411.219999999</v>
      </c>
      <c r="N796" s="7">
        <v>25566035.850000001</v>
      </c>
      <c r="O796" s="7">
        <v>22996581.109999999</v>
      </c>
    </row>
    <row r="797" spans="1:15" hidden="1" x14ac:dyDescent="0.3">
      <c r="A797" s="69">
        <v>1</v>
      </c>
      <c r="B797" s="69">
        <v>1</v>
      </c>
      <c r="C797" t="s">
        <v>2098</v>
      </c>
      <c r="D797" s="7">
        <v>0</v>
      </c>
      <c r="E797" s="7">
        <v>0</v>
      </c>
      <c r="F797" s="7">
        <v>204003.32</v>
      </c>
      <c r="G797" s="7">
        <v>257801.76</v>
      </c>
      <c r="H797" s="7">
        <v>248783.61000000002</v>
      </c>
      <c r="I797" s="7">
        <v>2041.5700000000002</v>
      </c>
      <c r="J797" s="7">
        <v>7315050.4700000007</v>
      </c>
      <c r="K797" s="7">
        <v>13005231.08</v>
      </c>
      <c r="L797" s="7">
        <v>14250817.220000001</v>
      </c>
      <c r="M797" s="7">
        <v>19751123.91</v>
      </c>
      <c r="N797" s="7">
        <v>20135331.099999998</v>
      </c>
      <c r="O797" s="7">
        <v>22895674.950000003</v>
      </c>
    </row>
    <row r="798" spans="1:15" hidden="1" x14ac:dyDescent="0.3">
      <c r="A798" s="69">
        <v>1</v>
      </c>
      <c r="B798" s="69">
        <v>2</v>
      </c>
      <c r="C798" t="s">
        <v>2742</v>
      </c>
      <c r="D798" s="7"/>
      <c r="E798" s="7"/>
      <c r="F798" s="7"/>
      <c r="G798" s="7">
        <v>23976065</v>
      </c>
      <c r="H798" s="7">
        <v>22589285.199999999</v>
      </c>
      <c r="I798" s="7">
        <v>22937974</v>
      </c>
      <c r="J798" s="7">
        <v>22611983</v>
      </c>
      <c r="K798" s="7">
        <v>22530377</v>
      </c>
      <c r="L798" s="7">
        <v>22894622</v>
      </c>
      <c r="M798" s="7">
        <v>22894622</v>
      </c>
      <c r="N798" s="7">
        <v>22894622</v>
      </c>
      <c r="O798" s="7">
        <v>22894622</v>
      </c>
    </row>
    <row r="799" spans="1:15" hidden="1" x14ac:dyDescent="0.3">
      <c r="A799" s="69">
        <v>1</v>
      </c>
      <c r="B799" s="69">
        <v>2</v>
      </c>
      <c r="C799" t="s">
        <v>2789</v>
      </c>
      <c r="D799" s="7">
        <v>26002334.960000001</v>
      </c>
      <c r="E799" s="7">
        <v>25509239.399999999</v>
      </c>
      <c r="F799" s="7">
        <v>25918322.73</v>
      </c>
      <c r="G799" s="7">
        <v>25161544</v>
      </c>
      <c r="H799" s="7">
        <v>24788165.829999998</v>
      </c>
      <c r="I799" s="7">
        <v>26671728.280000001</v>
      </c>
      <c r="J799" s="7">
        <v>24567126.609999999</v>
      </c>
      <c r="K799" s="7">
        <v>22516234.559999999</v>
      </c>
      <c r="L799" s="7">
        <v>16910517.59</v>
      </c>
      <c r="M799" s="7">
        <v>23821054.109999999</v>
      </c>
      <c r="N799" s="7">
        <v>23877084</v>
      </c>
      <c r="O799" s="7">
        <v>22844155.300000001</v>
      </c>
    </row>
    <row r="800" spans="1:15" hidden="1" x14ac:dyDescent="0.3">
      <c r="A800" s="69">
        <v>1</v>
      </c>
      <c r="B800" s="69">
        <v>1</v>
      </c>
      <c r="C800" t="s">
        <v>2406</v>
      </c>
      <c r="D800" s="7">
        <v>23733914.440000001</v>
      </c>
      <c r="E800" s="7">
        <v>23933746.600000001</v>
      </c>
      <c r="F800" s="7">
        <v>22919614.210000001</v>
      </c>
      <c r="G800" s="7">
        <v>22131289.809999999</v>
      </c>
      <c r="H800" s="7">
        <v>21809667.57</v>
      </c>
      <c r="I800" s="7">
        <v>20814194.59</v>
      </c>
      <c r="J800" s="7">
        <v>21118165.170000002</v>
      </c>
      <c r="K800" s="7">
        <v>21014983.489999998</v>
      </c>
      <c r="L800" s="7">
        <v>26061522.899999999</v>
      </c>
      <c r="M800" s="7">
        <v>20180643.800000001</v>
      </c>
      <c r="N800" s="7">
        <v>23300172.52</v>
      </c>
      <c r="O800" s="7">
        <v>22773772.66</v>
      </c>
    </row>
    <row r="801" spans="1:15" x14ac:dyDescent="0.3">
      <c r="A801" s="69">
        <v>1</v>
      </c>
      <c r="B801" s="69">
        <v>4</v>
      </c>
      <c r="C801" t="s">
        <v>6977</v>
      </c>
      <c r="D801" s="7"/>
      <c r="E801" s="7"/>
      <c r="F801" s="7"/>
      <c r="G801" s="7"/>
      <c r="H801" s="7"/>
      <c r="I801" s="7"/>
      <c r="J801" s="7"/>
      <c r="K801" s="7"/>
      <c r="L801" s="7"/>
      <c r="M801" s="7"/>
      <c r="N801" s="7"/>
      <c r="O801" s="7">
        <v>22600000</v>
      </c>
    </row>
    <row r="802" spans="1:15" x14ac:dyDescent="0.3">
      <c r="A802" s="69">
        <v>1</v>
      </c>
      <c r="B802" s="69">
        <v>4</v>
      </c>
      <c r="C802" t="s">
        <v>2990</v>
      </c>
      <c r="D802" s="7"/>
      <c r="E802" s="7"/>
      <c r="F802" s="7"/>
      <c r="G802" s="7"/>
      <c r="H802" s="7"/>
      <c r="I802" s="7"/>
      <c r="J802" s="7"/>
      <c r="K802" s="7"/>
      <c r="L802" s="7"/>
      <c r="M802" s="7"/>
      <c r="N802" s="7">
        <v>22500000</v>
      </c>
      <c r="O802" s="7">
        <v>22500000</v>
      </c>
    </row>
    <row r="803" spans="1:15" hidden="1" x14ac:dyDescent="0.3">
      <c r="A803" s="69">
        <v>1</v>
      </c>
      <c r="B803" s="69">
        <v>9</v>
      </c>
      <c r="C803" t="s">
        <v>3293</v>
      </c>
      <c r="D803" s="7"/>
      <c r="E803" s="7"/>
      <c r="F803" s="7">
        <v>37318974.75</v>
      </c>
      <c r="G803" s="7">
        <v>27837831.620000001</v>
      </c>
      <c r="H803" s="7">
        <v>50797330.75</v>
      </c>
      <c r="I803" s="7">
        <v>23379052.079999998</v>
      </c>
      <c r="J803" s="7">
        <v>20175466.350000001</v>
      </c>
      <c r="K803" s="7">
        <v>21624356.34</v>
      </c>
      <c r="L803" s="7">
        <v>46996094.030000001</v>
      </c>
      <c r="M803" s="7">
        <v>67212027.829999998</v>
      </c>
      <c r="N803" s="7">
        <v>18789734.600000001</v>
      </c>
      <c r="O803" s="7">
        <v>22479458.960000001</v>
      </c>
    </row>
    <row r="804" spans="1:15" hidden="1" x14ac:dyDescent="0.3">
      <c r="A804" s="69">
        <v>1</v>
      </c>
      <c r="B804" s="69">
        <v>6</v>
      </c>
      <c r="C804" t="s">
        <v>3185</v>
      </c>
      <c r="D804" s="7"/>
      <c r="E804" s="7"/>
      <c r="F804" s="7"/>
      <c r="G804" s="7"/>
      <c r="H804" s="7"/>
      <c r="I804" s="7"/>
      <c r="J804" s="7">
        <v>26435000</v>
      </c>
      <c r="K804" s="7"/>
      <c r="L804" s="7">
        <v>26435000</v>
      </c>
      <c r="M804" s="7">
        <v>22469750</v>
      </c>
      <c r="N804" s="7">
        <v>22469750</v>
      </c>
      <c r="O804" s="7">
        <v>22469750</v>
      </c>
    </row>
    <row r="805" spans="1:15" hidden="1" x14ac:dyDescent="0.3">
      <c r="A805" s="69">
        <v>1</v>
      </c>
      <c r="B805" s="69">
        <v>10</v>
      </c>
      <c r="C805" t="s">
        <v>2449</v>
      </c>
      <c r="D805" s="7"/>
      <c r="E805" s="7"/>
      <c r="F805" s="7">
        <v>36700000</v>
      </c>
      <c r="G805" s="7">
        <v>29700000</v>
      </c>
      <c r="H805" s="7">
        <v>29800000</v>
      </c>
      <c r="I805" s="7">
        <v>21800000</v>
      </c>
      <c r="J805" s="7">
        <v>31800000</v>
      </c>
      <c r="K805" s="7">
        <v>22800000</v>
      </c>
      <c r="L805" s="7">
        <v>7000000</v>
      </c>
      <c r="M805" s="7">
        <v>21147000</v>
      </c>
      <c r="N805" s="7">
        <v>14648000</v>
      </c>
      <c r="O805" s="7">
        <v>22421000</v>
      </c>
    </row>
    <row r="806" spans="1:15" hidden="1" x14ac:dyDescent="0.3">
      <c r="A806" s="69">
        <v>2</v>
      </c>
      <c r="B806" s="69">
        <v>26</v>
      </c>
      <c r="C806" t="s">
        <v>3802</v>
      </c>
      <c r="D806" s="7">
        <v>69004620.460000008</v>
      </c>
      <c r="E806" s="7">
        <v>69004620.460000008</v>
      </c>
      <c r="F806" s="7">
        <v>69004620.460000008</v>
      </c>
      <c r="G806" s="7">
        <v>69004620.460000008</v>
      </c>
      <c r="H806" s="7">
        <v>69004620.460000008</v>
      </c>
      <c r="I806" s="7">
        <v>69004620.460000008</v>
      </c>
      <c r="J806" s="7">
        <v>22339790.079999998</v>
      </c>
      <c r="K806" s="7">
        <v>22339790.079999998</v>
      </c>
      <c r="L806" s="7">
        <v>22339790.079999998</v>
      </c>
      <c r="M806" s="7">
        <v>22339790.079999998</v>
      </c>
      <c r="N806" s="7">
        <v>22339790.079999998</v>
      </c>
      <c r="O806" s="7">
        <v>22339790.079999998</v>
      </c>
    </row>
    <row r="807" spans="1:15" hidden="1" x14ac:dyDescent="0.3">
      <c r="A807" s="69">
        <v>1</v>
      </c>
      <c r="B807" s="69">
        <v>2</v>
      </c>
      <c r="C807" t="s">
        <v>2446</v>
      </c>
      <c r="D807" s="7"/>
      <c r="E807" s="7"/>
      <c r="F807" s="7"/>
      <c r="G807" s="7"/>
      <c r="H807" s="7"/>
      <c r="I807" s="7"/>
      <c r="J807" s="7">
        <v>39184883.640000001</v>
      </c>
      <c r="K807" s="7">
        <v>37809250.470000006</v>
      </c>
      <c r="L807" s="7">
        <v>27672584.510000002</v>
      </c>
      <c r="M807" s="7">
        <v>18059948.93</v>
      </c>
      <c r="N807" s="7">
        <v>26313818.600000001</v>
      </c>
      <c r="O807" s="7">
        <v>22278098.800000001</v>
      </c>
    </row>
    <row r="808" spans="1:15" x14ac:dyDescent="0.3">
      <c r="A808" s="69">
        <v>1</v>
      </c>
      <c r="B808" s="69">
        <v>4</v>
      </c>
      <c r="C808" t="s">
        <v>211</v>
      </c>
      <c r="D808" s="7"/>
      <c r="E808" s="7">
        <v>1000000</v>
      </c>
      <c r="F808" s="7">
        <v>22930000</v>
      </c>
      <c r="G808" s="7">
        <v>28930000</v>
      </c>
      <c r="H808" s="7">
        <v>35930000</v>
      </c>
      <c r="I808" s="7">
        <v>35930000</v>
      </c>
      <c r="J808" s="7">
        <v>35930000</v>
      </c>
      <c r="K808" s="7">
        <v>35930000</v>
      </c>
      <c r="L808" s="7">
        <v>1456000</v>
      </c>
      <c r="M808" s="7">
        <v>3320107.32</v>
      </c>
      <c r="N808" s="7">
        <v>9988107.3200000003</v>
      </c>
      <c r="O808" s="7">
        <v>22023107.32</v>
      </c>
    </row>
    <row r="809" spans="1:15" hidden="1" x14ac:dyDescent="0.3">
      <c r="A809" s="69">
        <v>2</v>
      </c>
      <c r="B809" s="69">
        <v>22</v>
      </c>
      <c r="C809" t="s">
        <v>843</v>
      </c>
      <c r="D809" s="7"/>
      <c r="E809" s="7"/>
      <c r="F809" s="7"/>
      <c r="G809" s="7"/>
      <c r="H809" s="7"/>
      <c r="I809" s="7"/>
      <c r="J809" s="7"/>
      <c r="K809" s="7">
        <v>0</v>
      </c>
      <c r="L809" s="7">
        <v>2550000</v>
      </c>
      <c r="M809" s="7">
        <v>40000000</v>
      </c>
      <c r="N809" s="7">
        <v>22784000</v>
      </c>
      <c r="O809" s="7">
        <v>22000000</v>
      </c>
    </row>
    <row r="810" spans="1:15" hidden="1" x14ac:dyDescent="0.3">
      <c r="A810" s="69">
        <v>2</v>
      </c>
      <c r="B810" s="69">
        <v>23</v>
      </c>
      <c r="C810" t="s">
        <v>3740</v>
      </c>
      <c r="D810" s="7"/>
      <c r="E810" s="7"/>
      <c r="F810" s="7"/>
      <c r="G810" s="7"/>
      <c r="H810" s="7"/>
      <c r="I810" s="7"/>
      <c r="J810" s="7"/>
      <c r="K810" s="7">
        <v>22000000</v>
      </c>
      <c r="L810" s="7">
        <v>22000000</v>
      </c>
      <c r="M810" s="7">
        <v>22000000</v>
      </c>
      <c r="N810" s="7">
        <v>22000000</v>
      </c>
      <c r="O810" s="7">
        <v>22000000</v>
      </c>
    </row>
    <row r="811" spans="1:15" hidden="1" x14ac:dyDescent="0.3">
      <c r="A811" s="69">
        <v>2</v>
      </c>
      <c r="B811" s="69">
        <v>21</v>
      </c>
      <c r="C811" t="s">
        <v>1725</v>
      </c>
      <c r="D811" s="7"/>
      <c r="E811" s="7"/>
      <c r="F811" s="7"/>
      <c r="G811" s="7"/>
      <c r="H811" s="7">
        <v>14264778</v>
      </c>
      <c r="I811" s="7">
        <v>12490947.060000001</v>
      </c>
      <c r="J811" s="7">
        <v>13801509.890000001</v>
      </c>
      <c r="K811" s="7">
        <v>41068205</v>
      </c>
      <c r="L811" s="7">
        <v>56030378.600000001</v>
      </c>
      <c r="M811" s="7">
        <v>40245233</v>
      </c>
      <c r="N811" s="7">
        <v>15275494</v>
      </c>
      <c r="O811" s="7">
        <v>21934746</v>
      </c>
    </row>
    <row r="812" spans="1:15" hidden="1" x14ac:dyDescent="0.3">
      <c r="A812" s="69">
        <v>1</v>
      </c>
      <c r="B812" s="69">
        <v>2</v>
      </c>
      <c r="C812" t="s">
        <v>2156</v>
      </c>
      <c r="D812" s="7">
        <v>91261.1</v>
      </c>
      <c r="E812" s="7">
        <v>23408446.550000001</v>
      </c>
      <c r="F812" s="7">
        <v>1320178.02</v>
      </c>
      <c r="G812" s="7">
        <v>2344597.96</v>
      </c>
      <c r="H812" s="7">
        <v>3049950.1799999997</v>
      </c>
      <c r="I812" s="7">
        <v>1451039.31</v>
      </c>
      <c r="J812" s="7">
        <v>2998954.8200000003</v>
      </c>
      <c r="K812" s="7">
        <v>1890143.94</v>
      </c>
      <c r="L812" s="7">
        <v>1453338.04</v>
      </c>
      <c r="M812" s="7">
        <v>1492680.97</v>
      </c>
      <c r="N812" s="7">
        <v>2730491.4699999997</v>
      </c>
      <c r="O812" s="7">
        <v>21900514.860000003</v>
      </c>
    </row>
    <row r="813" spans="1:15" x14ac:dyDescent="0.3">
      <c r="A813" s="69">
        <v>1</v>
      </c>
      <c r="B813" s="69">
        <v>4</v>
      </c>
      <c r="C813" t="s">
        <v>879</v>
      </c>
      <c r="D813" s="7"/>
      <c r="E813" s="7"/>
      <c r="F813" s="7"/>
      <c r="G813" s="7"/>
      <c r="H813" s="7"/>
      <c r="I813" s="7"/>
      <c r="J813" s="7"/>
      <c r="K813" s="7"/>
      <c r="L813" s="7"/>
      <c r="M813" s="7">
        <v>18444259.919999998</v>
      </c>
      <c r="N813" s="7">
        <v>21870714</v>
      </c>
      <c r="O813" s="7">
        <v>21870714</v>
      </c>
    </row>
    <row r="814" spans="1:15" hidden="1" x14ac:dyDescent="0.3">
      <c r="A814" s="69">
        <v>3</v>
      </c>
      <c r="B814" s="69">
        <v>61</v>
      </c>
      <c r="C814" t="s">
        <v>3856</v>
      </c>
      <c r="D814" s="7">
        <v>14280295.109999999</v>
      </c>
      <c r="E814" s="7">
        <v>15130281.859999999</v>
      </c>
      <c r="F814" s="7">
        <v>16031765.82</v>
      </c>
      <c r="G814" s="7">
        <v>16987937.079999998</v>
      </c>
      <c r="H814" s="7">
        <v>18002190.379999999</v>
      </c>
      <c r="I814" s="7">
        <v>18875634.489999998</v>
      </c>
      <c r="J814" s="7">
        <v>19155391.48</v>
      </c>
      <c r="K814" s="7">
        <v>19500391.109999999</v>
      </c>
      <c r="L814" s="7">
        <v>20472070.699999999</v>
      </c>
      <c r="M814" s="7">
        <v>21651584.719999999</v>
      </c>
      <c r="N814" s="7">
        <v>20914602.309999999</v>
      </c>
      <c r="O814" s="7">
        <v>21828865.66</v>
      </c>
    </row>
    <row r="815" spans="1:15" hidden="1" x14ac:dyDescent="0.3">
      <c r="A815" s="69">
        <v>1</v>
      </c>
      <c r="B815" s="69">
        <v>1</v>
      </c>
      <c r="C815" t="s">
        <v>1867</v>
      </c>
      <c r="D815" s="7">
        <v>800873544.26999998</v>
      </c>
      <c r="E815" s="7">
        <v>776283986.29999995</v>
      </c>
      <c r="F815" s="7">
        <v>112234606.55</v>
      </c>
      <c r="G815" s="7">
        <v>3139193133.4099994</v>
      </c>
      <c r="H815" s="7">
        <v>3016285219.6000004</v>
      </c>
      <c r="I815" s="7">
        <v>18690261.300000001</v>
      </c>
      <c r="J815" s="7">
        <v>26673089.399999999</v>
      </c>
      <c r="K815" s="7">
        <v>19071076.620000001</v>
      </c>
      <c r="L815" s="7">
        <v>19399817.399999999</v>
      </c>
      <c r="M815" s="7">
        <v>16470366.91</v>
      </c>
      <c r="N815" s="7">
        <v>16730220.759999998</v>
      </c>
      <c r="O815" s="7">
        <v>21576769.389999997</v>
      </c>
    </row>
    <row r="816" spans="1:15" hidden="1" x14ac:dyDescent="0.3">
      <c r="A816" s="69">
        <v>3</v>
      </c>
      <c r="B816" s="69">
        <v>61</v>
      </c>
      <c r="C816" t="s">
        <v>3881</v>
      </c>
      <c r="D816" s="7"/>
      <c r="E816" s="7">
        <v>13937626.869999999</v>
      </c>
      <c r="F816" s="7">
        <v>14557628.26</v>
      </c>
      <c r="G816" s="7">
        <v>15205209.800000001</v>
      </c>
      <c r="H816" s="7">
        <v>15881598.35</v>
      </c>
      <c r="I816" s="7">
        <v>16588075.369999999</v>
      </c>
      <c r="J816" s="7">
        <v>17325979.32</v>
      </c>
      <c r="K816" s="7">
        <v>18096708.18</v>
      </c>
      <c r="L816" s="7">
        <v>18901722.140000001</v>
      </c>
      <c r="M816" s="7">
        <v>19742546.350000001</v>
      </c>
      <c r="N816" s="7">
        <v>20620773.789999999</v>
      </c>
      <c r="O816" s="7">
        <v>21538068.280000001</v>
      </c>
    </row>
    <row r="817" spans="1:15" hidden="1" x14ac:dyDescent="0.3">
      <c r="A817" s="69">
        <v>1</v>
      </c>
      <c r="B817" s="69">
        <v>2</v>
      </c>
      <c r="C817" t="s">
        <v>2903</v>
      </c>
      <c r="D817" s="7"/>
      <c r="E817" s="7"/>
      <c r="F817" s="7"/>
      <c r="G817" s="7"/>
      <c r="H817" s="7"/>
      <c r="I817" s="7"/>
      <c r="J817" s="7"/>
      <c r="K817" s="7"/>
      <c r="L817" s="7"/>
      <c r="M817" s="7"/>
      <c r="N817" s="7">
        <v>16967685.120000001</v>
      </c>
      <c r="O817" s="7">
        <v>21233151.23</v>
      </c>
    </row>
    <row r="818" spans="1:15" hidden="1" x14ac:dyDescent="0.3">
      <c r="A818" s="69">
        <v>1</v>
      </c>
      <c r="B818" s="69">
        <v>2</v>
      </c>
      <c r="C818" t="s">
        <v>1706</v>
      </c>
      <c r="D818" s="7"/>
      <c r="E818" s="7">
        <v>22754409.75</v>
      </c>
      <c r="F818" s="7">
        <v>21675026.25</v>
      </c>
      <c r="G818" s="7">
        <v>17769530.350000001</v>
      </c>
      <c r="H818" s="7">
        <v>15181767.48</v>
      </c>
      <c r="I818" s="7">
        <v>13983322.350000001</v>
      </c>
      <c r="J818" s="7">
        <v>11912572.789999999</v>
      </c>
      <c r="K818" s="7">
        <v>8899680.1799999997</v>
      </c>
      <c r="L818" s="7">
        <v>7002320.5</v>
      </c>
      <c r="M818" s="7">
        <v>19802616.889999997</v>
      </c>
      <c r="N818" s="7">
        <v>32202249.710000001</v>
      </c>
      <c r="O818" s="7">
        <v>21118896.93</v>
      </c>
    </row>
    <row r="819" spans="1:15" x14ac:dyDescent="0.3">
      <c r="A819" s="69">
        <v>1</v>
      </c>
      <c r="B819" s="69">
        <v>4</v>
      </c>
      <c r="C819" t="s">
        <v>496</v>
      </c>
      <c r="D819" s="7"/>
      <c r="E819" s="7"/>
      <c r="F819" s="7"/>
      <c r="G819" s="7"/>
      <c r="H819" s="7"/>
      <c r="I819" s="7"/>
      <c r="J819" s="7"/>
      <c r="K819" s="7"/>
      <c r="L819" s="7">
        <v>21248725</v>
      </c>
      <c r="M819" s="7">
        <v>15058603</v>
      </c>
      <c r="N819" s="7">
        <v>16464221</v>
      </c>
      <c r="O819" s="7">
        <v>21082641</v>
      </c>
    </row>
    <row r="820" spans="1:15" hidden="1" x14ac:dyDescent="0.3">
      <c r="A820" s="69">
        <v>1</v>
      </c>
      <c r="B820" s="69">
        <v>2</v>
      </c>
      <c r="C820" t="s">
        <v>1698</v>
      </c>
      <c r="D820" s="7"/>
      <c r="E820" s="7"/>
      <c r="F820" s="7"/>
      <c r="G820" s="7"/>
      <c r="H820" s="7"/>
      <c r="I820" s="7"/>
      <c r="J820" s="7">
        <v>14995750</v>
      </c>
      <c r="K820" s="7">
        <v>13999736</v>
      </c>
      <c r="L820" s="7">
        <v>6088346</v>
      </c>
      <c r="M820" s="7">
        <v>23899185</v>
      </c>
      <c r="N820" s="7">
        <v>19796462.420000002</v>
      </c>
      <c r="O820" s="7">
        <v>21055037.52</v>
      </c>
    </row>
    <row r="821" spans="1:15" hidden="1" x14ac:dyDescent="0.3">
      <c r="A821" s="69">
        <v>1</v>
      </c>
      <c r="B821" s="69">
        <v>12</v>
      </c>
      <c r="C821" t="s">
        <v>2457</v>
      </c>
      <c r="D821" s="7">
        <v>7539439.3700000001</v>
      </c>
      <c r="E821" s="7">
        <v>9752443.2600000016</v>
      </c>
      <c r="F821" s="7">
        <v>8514236.2899999991</v>
      </c>
      <c r="G821" s="7">
        <v>16689881.74</v>
      </c>
      <c r="H821" s="7">
        <v>9193162.7800000012</v>
      </c>
      <c r="I821" s="7">
        <v>16276848.960000001</v>
      </c>
      <c r="J821" s="7">
        <v>19711464.850000001</v>
      </c>
      <c r="K821" s="7">
        <v>23433480.91</v>
      </c>
      <c r="L821" s="7">
        <v>19333727.079999998</v>
      </c>
      <c r="M821" s="7">
        <v>19069976.240000002</v>
      </c>
      <c r="N821" s="7">
        <v>18386970.809999999</v>
      </c>
      <c r="O821" s="7">
        <v>21010915.079999998</v>
      </c>
    </row>
    <row r="822" spans="1:15" hidden="1" x14ac:dyDescent="0.3">
      <c r="A822" s="69">
        <v>3</v>
      </c>
      <c r="B822" s="69">
        <v>61</v>
      </c>
      <c r="C822" t="s">
        <v>3847</v>
      </c>
      <c r="D822" s="7">
        <v>11981376.550000001</v>
      </c>
      <c r="E822" s="7">
        <v>12598988.98</v>
      </c>
      <c r="F822" s="7">
        <v>13248437.91</v>
      </c>
      <c r="G822" s="7">
        <v>13931364.449999999</v>
      </c>
      <c r="H822" s="7">
        <v>14649494.279999999</v>
      </c>
      <c r="I822" s="7">
        <v>15404642.060000001</v>
      </c>
      <c r="J822" s="7">
        <v>16198715.960000001</v>
      </c>
      <c r="K822" s="7">
        <v>17033722.559999999</v>
      </c>
      <c r="L822" s="7">
        <v>17911771.82</v>
      </c>
      <c r="M822" s="7">
        <v>18835082.489999998</v>
      </c>
      <c r="N822" s="7">
        <v>19805987.73</v>
      </c>
      <c r="O822" s="7">
        <v>20826940.899999999</v>
      </c>
    </row>
    <row r="823" spans="1:15" hidden="1" x14ac:dyDescent="0.3">
      <c r="A823" s="69">
        <v>1</v>
      </c>
      <c r="B823" s="69">
        <v>9</v>
      </c>
      <c r="C823" t="s">
        <v>3308</v>
      </c>
      <c r="D823" s="7">
        <v>29584759.73</v>
      </c>
      <c r="E823" s="7">
        <v>28967147.300000001</v>
      </c>
      <c r="F823" s="7">
        <v>28317698.370000001</v>
      </c>
      <c r="G823" s="7">
        <v>27634771.829999998</v>
      </c>
      <c r="H823" s="7">
        <v>26916642</v>
      </c>
      <c r="I823" s="7">
        <v>26161494.219999999</v>
      </c>
      <c r="J823" s="7">
        <v>25367420.32</v>
      </c>
      <c r="K823" s="7">
        <v>24532413.719999999</v>
      </c>
      <c r="L823" s="7">
        <v>23654364.460000001</v>
      </c>
      <c r="M823" s="7">
        <v>22731053.789999999</v>
      </c>
      <c r="N823" s="7">
        <v>21760148.550000001</v>
      </c>
      <c r="O823" s="7">
        <v>20739195.379999999</v>
      </c>
    </row>
    <row r="824" spans="1:15" hidden="1" x14ac:dyDescent="0.3">
      <c r="A824" s="69">
        <v>1</v>
      </c>
      <c r="B824" s="69">
        <v>6</v>
      </c>
      <c r="C824" t="s">
        <v>3127</v>
      </c>
      <c r="D824" s="7"/>
      <c r="E824" s="7"/>
      <c r="F824" s="7"/>
      <c r="G824" s="7"/>
      <c r="H824" s="7"/>
      <c r="I824" s="7"/>
      <c r="J824" s="7">
        <v>45500000</v>
      </c>
      <c r="K824" s="7"/>
      <c r="L824" s="7">
        <v>48700000</v>
      </c>
      <c r="M824" s="7"/>
      <c r="N824" s="7">
        <v>17185000</v>
      </c>
      <c r="O824" s="7">
        <v>20622000</v>
      </c>
    </row>
    <row r="825" spans="1:15" hidden="1" x14ac:dyDescent="0.3">
      <c r="A825" s="69">
        <v>1</v>
      </c>
      <c r="B825" s="69">
        <v>9</v>
      </c>
      <c r="C825" t="s">
        <v>7096</v>
      </c>
      <c r="D825" s="7"/>
      <c r="E825" s="7"/>
      <c r="F825" s="7"/>
      <c r="G825" s="7"/>
      <c r="H825" s="7"/>
      <c r="I825" s="7"/>
      <c r="J825" s="7"/>
      <c r="K825" s="7"/>
      <c r="L825" s="7"/>
      <c r="M825" s="7"/>
      <c r="N825" s="7"/>
      <c r="O825" s="7">
        <v>20605199.199999999</v>
      </c>
    </row>
    <row r="826" spans="1:15" x14ac:dyDescent="0.3">
      <c r="A826" s="69">
        <v>1</v>
      </c>
      <c r="B826" s="69">
        <v>4</v>
      </c>
      <c r="C826" t="s">
        <v>507</v>
      </c>
      <c r="D826" s="7"/>
      <c r="E826" s="7"/>
      <c r="F826" s="7"/>
      <c r="G826" s="7"/>
      <c r="H826" s="7"/>
      <c r="I826" s="7"/>
      <c r="J826" s="7"/>
      <c r="K826" s="7"/>
      <c r="L826" s="7">
        <v>5748353.4400000004</v>
      </c>
      <c r="M826" s="7">
        <v>16695263.17</v>
      </c>
      <c r="N826" s="7">
        <v>20599604.43</v>
      </c>
      <c r="O826" s="7">
        <v>20599999.98</v>
      </c>
    </row>
    <row r="827" spans="1:15" hidden="1" x14ac:dyDescent="0.3">
      <c r="A827" s="69">
        <v>2</v>
      </c>
      <c r="B827" s="69">
        <v>25</v>
      </c>
      <c r="C827" t="s">
        <v>3777</v>
      </c>
      <c r="D827" s="7">
        <v>20592000</v>
      </c>
      <c r="E827" s="7">
        <v>20592448</v>
      </c>
      <c r="F827" s="7">
        <v>20592448</v>
      </c>
      <c r="G827" s="7">
        <v>20592448</v>
      </c>
      <c r="H827" s="7">
        <v>20592448</v>
      </c>
      <c r="I827" s="7">
        <v>20592448</v>
      </c>
      <c r="J827" s="7">
        <v>20592448</v>
      </c>
      <c r="K827" s="7">
        <v>20592448</v>
      </c>
      <c r="L827" s="7">
        <v>20592448</v>
      </c>
      <c r="M827" s="7">
        <v>20592448</v>
      </c>
      <c r="N827" s="7">
        <v>20592448</v>
      </c>
      <c r="O827" s="7">
        <v>20592448</v>
      </c>
    </row>
    <row r="828" spans="1:15" x14ac:dyDescent="0.3">
      <c r="A828" s="69">
        <v>1</v>
      </c>
      <c r="B828" s="69">
        <v>4</v>
      </c>
      <c r="C828" t="s">
        <v>244</v>
      </c>
      <c r="D828" s="7"/>
      <c r="E828" s="7"/>
      <c r="F828" s="7"/>
      <c r="G828" s="7"/>
      <c r="H828" s="7"/>
      <c r="I828" s="7"/>
      <c r="J828" s="7">
        <v>18635019</v>
      </c>
      <c r="K828" s="7">
        <v>19961293.649999999</v>
      </c>
      <c r="L828" s="7">
        <v>19985882</v>
      </c>
      <c r="M828" s="7">
        <v>19902914</v>
      </c>
      <c r="N828" s="7">
        <v>19902914</v>
      </c>
      <c r="O828" s="7">
        <v>20562792</v>
      </c>
    </row>
    <row r="829" spans="1:15" x14ac:dyDescent="0.3">
      <c r="A829" s="69">
        <v>1</v>
      </c>
      <c r="B829" s="69">
        <v>4</v>
      </c>
      <c r="C829" t="s">
        <v>1089</v>
      </c>
      <c r="D829" s="7"/>
      <c r="E829" s="7"/>
      <c r="F829" s="7"/>
      <c r="G829" s="7"/>
      <c r="H829" s="7"/>
      <c r="I829" s="7"/>
      <c r="J829" s="7"/>
      <c r="K829" s="7"/>
      <c r="L829" s="7"/>
      <c r="M829" s="7"/>
      <c r="N829" s="7">
        <v>140750000</v>
      </c>
      <c r="O829" s="7">
        <v>20558000</v>
      </c>
    </row>
    <row r="830" spans="1:15" hidden="1" x14ac:dyDescent="0.3">
      <c r="A830" s="69">
        <v>1</v>
      </c>
      <c r="B830" s="69">
        <v>9</v>
      </c>
      <c r="C830" t="s">
        <v>3321</v>
      </c>
      <c r="D830" s="7"/>
      <c r="E830" s="7">
        <v>28912745.02</v>
      </c>
      <c r="F830" s="7">
        <v>28261897.479999997</v>
      </c>
      <c r="G830" s="7">
        <v>27575167.07</v>
      </c>
      <c r="H830" s="7">
        <v>26850552.940000001</v>
      </c>
      <c r="I830" s="7">
        <v>26085941.999999996</v>
      </c>
      <c r="J830" s="7">
        <v>25279101.839999996</v>
      </c>
      <c r="K830" s="7">
        <v>24427674.399999999</v>
      </c>
      <c r="L830" s="7">
        <v>23529169.080000002</v>
      </c>
      <c r="M830" s="7">
        <v>22580954.280000001</v>
      </c>
      <c r="N830" s="7">
        <v>21580249.690000001</v>
      </c>
      <c r="O830" s="7">
        <v>20534401.699999999</v>
      </c>
    </row>
    <row r="831" spans="1:15" hidden="1" x14ac:dyDescent="0.3">
      <c r="A831" s="69">
        <v>2</v>
      </c>
      <c r="B831" s="69">
        <v>22</v>
      </c>
      <c r="C831" t="s">
        <v>910</v>
      </c>
      <c r="D831" s="7"/>
      <c r="E831" s="7"/>
      <c r="F831" s="7"/>
      <c r="G831" s="7"/>
      <c r="H831" s="7"/>
      <c r="I831" s="7"/>
      <c r="J831" s="7"/>
      <c r="K831" s="7">
        <v>10000000</v>
      </c>
      <c r="L831" s="7">
        <v>10000000</v>
      </c>
      <c r="M831" s="7">
        <v>13000000</v>
      </c>
      <c r="N831" s="7">
        <v>13000000</v>
      </c>
      <c r="O831" s="7">
        <v>20500000</v>
      </c>
    </row>
    <row r="832" spans="1:15" hidden="1" x14ac:dyDescent="0.3">
      <c r="A832" s="69">
        <v>1</v>
      </c>
      <c r="B832" s="69">
        <v>7</v>
      </c>
      <c r="C832" t="s">
        <v>1685</v>
      </c>
      <c r="D832" s="7">
        <v>11066647.800000001</v>
      </c>
      <c r="E832" s="7">
        <v>12904840.5</v>
      </c>
      <c r="F832" s="7">
        <v>10864458.27</v>
      </c>
      <c r="G832" s="7">
        <v>4536861.4800000004</v>
      </c>
      <c r="H832" s="7">
        <v>13491255.060000001</v>
      </c>
      <c r="I832" s="7">
        <v>12507616.07</v>
      </c>
      <c r="J832" s="7">
        <v>24285946.350000001</v>
      </c>
      <c r="K832" s="7">
        <v>27105452.330000002</v>
      </c>
      <c r="L832" s="7">
        <v>11696804.15</v>
      </c>
      <c r="M832" s="7">
        <v>15149503.600000001</v>
      </c>
      <c r="N832" s="7">
        <v>23288614.080000002</v>
      </c>
      <c r="O832" s="7">
        <v>20463232.649999999</v>
      </c>
    </row>
    <row r="833" spans="1:15" hidden="1" x14ac:dyDescent="0.3">
      <c r="A833" s="69">
        <v>1</v>
      </c>
      <c r="B833" s="69">
        <v>6</v>
      </c>
      <c r="C833" t="s">
        <v>3208</v>
      </c>
      <c r="D833" s="7"/>
      <c r="E833" s="7"/>
      <c r="F833" s="7"/>
      <c r="G833" s="7"/>
      <c r="H833" s="7"/>
      <c r="I833" s="7"/>
      <c r="J833" s="7"/>
      <c r="K833" s="7"/>
      <c r="L833" s="7"/>
      <c r="M833" s="7"/>
      <c r="N833" s="7">
        <v>10709539.98</v>
      </c>
      <c r="O833" s="7">
        <v>20234678.84</v>
      </c>
    </row>
    <row r="834" spans="1:15" hidden="1" x14ac:dyDescent="0.3">
      <c r="A834" s="69">
        <v>2</v>
      </c>
      <c r="B834" s="69">
        <v>22</v>
      </c>
      <c r="C834" t="s">
        <v>642</v>
      </c>
      <c r="D834" s="7">
        <v>23737958.989999998</v>
      </c>
      <c r="E834" s="7">
        <v>23276131</v>
      </c>
      <c r="F834" s="7">
        <v>23240891</v>
      </c>
      <c r="G834" s="7">
        <v>22218663</v>
      </c>
      <c r="H834" s="7">
        <v>20181376</v>
      </c>
      <c r="I834" s="7">
        <v>20436212.670000002</v>
      </c>
      <c r="J834" s="7">
        <v>16719547.6</v>
      </c>
      <c r="K834" s="7">
        <v>20232301.050000001</v>
      </c>
      <c r="L834" s="7">
        <v>20365894</v>
      </c>
      <c r="M834" s="7">
        <v>20506027</v>
      </c>
      <c r="N834" s="7">
        <v>19931621</v>
      </c>
      <c r="O834" s="7">
        <v>20231621</v>
      </c>
    </row>
    <row r="835" spans="1:15" hidden="1" x14ac:dyDescent="0.3">
      <c r="A835" s="69">
        <v>2</v>
      </c>
      <c r="B835" s="69">
        <v>25</v>
      </c>
      <c r="C835" t="s">
        <v>7199</v>
      </c>
      <c r="D835" s="7"/>
      <c r="E835" s="7"/>
      <c r="F835" s="7"/>
      <c r="G835" s="7"/>
      <c r="H835" s="7"/>
      <c r="I835" s="7"/>
      <c r="J835" s="7"/>
      <c r="K835" s="7"/>
      <c r="L835" s="7"/>
      <c r="M835" s="7"/>
      <c r="N835" s="7"/>
      <c r="O835" s="7">
        <v>20200000</v>
      </c>
    </row>
    <row r="836" spans="1:15" hidden="1" x14ac:dyDescent="0.3">
      <c r="A836" s="69">
        <v>1</v>
      </c>
      <c r="B836" s="69">
        <v>1</v>
      </c>
      <c r="C836" t="s">
        <v>2132</v>
      </c>
      <c r="D836" s="7"/>
      <c r="E836" s="7"/>
      <c r="F836" s="7"/>
      <c r="G836" s="7"/>
      <c r="H836" s="7"/>
      <c r="I836" s="7">
        <v>20204563</v>
      </c>
      <c r="J836" s="7">
        <v>19951986</v>
      </c>
      <c r="K836" s="7">
        <v>19798339</v>
      </c>
      <c r="L836" s="7">
        <v>20290106</v>
      </c>
      <c r="M836" s="7">
        <v>20497676</v>
      </c>
      <c r="N836" s="7">
        <v>19790572</v>
      </c>
      <c r="O836" s="7">
        <v>20101766</v>
      </c>
    </row>
    <row r="837" spans="1:15" x14ac:dyDescent="0.3">
      <c r="A837" s="69">
        <v>1</v>
      </c>
      <c r="B837" s="69">
        <v>4</v>
      </c>
      <c r="C837" t="s">
        <v>180</v>
      </c>
      <c r="D837" s="7">
        <v>479290332.31</v>
      </c>
      <c r="E837" s="7">
        <v>486508818.86000001</v>
      </c>
      <c r="F837" s="7">
        <v>454273913.64999998</v>
      </c>
      <c r="G837" s="7">
        <v>431751767.42000002</v>
      </c>
      <c r="H837" s="7">
        <v>351199847.87</v>
      </c>
      <c r="I837" s="7">
        <v>158368317.66</v>
      </c>
      <c r="J837" s="7">
        <v>107548804</v>
      </c>
      <c r="K837" s="7">
        <v>86284646.090000004</v>
      </c>
      <c r="L837" s="7">
        <v>64130604.299999997</v>
      </c>
      <c r="M837" s="7">
        <v>45587759.949999996</v>
      </c>
      <c r="N837" s="7">
        <v>29226712.510000002</v>
      </c>
      <c r="O837" s="7">
        <v>20014121.870000001</v>
      </c>
    </row>
    <row r="838" spans="1:15" hidden="1" x14ac:dyDescent="0.3">
      <c r="A838" s="69">
        <v>1</v>
      </c>
      <c r="B838" s="69">
        <v>1</v>
      </c>
      <c r="C838" t="s">
        <v>6869</v>
      </c>
      <c r="D838" s="7"/>
      <c r="E838" s="7"/>
      <c r="F838" s="7"/>
      <c r="G838" s="7"/>
      <c r="H838" s="7"/>
      <c r="I838" s="7"/>
      <c r="J838" s="7"/>
      <c r="K838" s="7"/>
      <c r="L838" s="7"/>
      <c r="M838" s="7"/>
      <c r="N838" s="7"/>
      <c r="O838" s="7">
        <v>20000000</v>
      </c>
    </row>
    <row r="839" spans="1:15" x14ac:dyDescent="0.3">
      <c r="A839" s="69">
        <v>1</v>
      </c>
      <c r="B839" s="69">
        <v>4</v>
      </c>
      <c r="C839" t="s">
        <v>2957</v>
      </c>
      <c r="D839" s="7"/>
      <c r="E839" s="7"/>
      <c r="F839" s="7"/>
      <c r="G839" s="7"/>
      <c r="H839" s="7"/>
      <c r="I839" s="7"/>
      <c r="J839" s="7"/>
      <c r="K839" s="7"/>
      <c r="L839" s="7"/>
      <c r="M839" s="7"/>
      <c r="N839" s="7">
        <v>350000000</v>
      </c>
      <c r="O839" s="7">
        <v>20000000</v>
      </c>
    </row>
    <row r="840" spans="1:15" x14ac:dyDescent="0.3">
      <c r="A840" s="69">
        <v>1</v>
      </c>
      <c r="B840" s="69">
        <v>4</v>
      </c>
      <c r="C840" t="s">
        <v>3000</v>
      </c>
      <c r="D840" s="7"/>
      <c r="E840" s="7"/>
      <c r="F840" s="7"/>
      <c r="G840" s="7"/>
      <c r="H840" s="7"/>
      <c r="I840" s="7"/>
      <c r="J840" s="7"/>
      <c r="K840" s="7"/>
      <c r="L840" s="7"/>
      <c r="M840" s="7"/>
      <c r="N840" s="7">
        <v>86000000</v>
      </c>
      <c r="O840" s="7">
        <v>20000000</v>
      </c>
    </row>
    <row r="841" spans="1:15" x14ac:dyDescent="0.3">
      <c r="A841" s="69">
        <v>1</v>
      </c>
      <c r="B841" s="69">
        <v>4</v>
      </c>
      <c r="C841" t="s">
        <v>6978</v>
      </c>
      <c r="D841" s="7"/>
      <c r="E841" s="7"/>
      <c r="F841" s="7"/>
      <c r="G841" s="7"/>
      <c r="H841" s="7"/>
      <c r="I841" s="7"/>
      <c r="J841" s="7"/>
      <c r="K841" s="7"/>
      <c r="L841" s="7"/>
      <c r="M841" s="7"/>
      <c r="N841" s="7"/>
      <c r="O841" s="7">
        <v>20000000</v>
      </c>
    </row>
    <row r="842" spans="1:15" x14ac:dyDescent="0.3">
      <c r="A842" s="69">
        <v>1</v>
      </c>
      <c r="B842" s="69">
        <v>4</v>
      </c>
      <c r="C842" t="s">
        <v>7000</v>
      </c>
      <c r="D842" s="7"/>
      <c r="E842" s="7"/>
      <c r="F842" s="7"/>
      <c r="G842" s="7"/>
      <c r="H842" s="7"/>
      <c r="I842" s="7"/>
      <c r="J842" s="7"/>
      <c r="K842" s="7"/>
      <c r="L842" s="7"/>
      <c r="M842" s="7"/>
      <c r="N842" s="7"/>
      <c r="O842" s="7">
        <v>20000000</v>
      </c>
    </row>
    <row r="843" spans="1:15" hidden="1" x14ac:dyDescent="0.3">
      <c r="A843" s="69">
        <v>1</v>
      </c>
      <c r="B843" s="69">
        <v>6</v>
      </c>
      <c r="C843" t="s">
        <v>1662</v>
      </c>
      <c r="D843" s="7"/>
      <c r="E843" s="7"/>
      <c r="F843" s="7"/>
      <c r="G843" s="7"/>
      <c r="H843" s="7"/>
      <c r="I843" s="7"/>
      <c r="J843" s="7"/>
      <c r="K843" s="7"/>
      <c r="L843" s="7"/>
      <c r="M843" s="7">
        <v>20000000</v>
      </c>
      <c r="N843" s="7">
        <v>25000000</v>
      </c>
      <c r="O843" s="7">
        <v>20000000</v>
      </c>
    </row>
    <row r="844" spans="1:15" hidden="1" x14ac:dyDescent="0.3">
      <c r="A844" s="69">
        <v>1</v>
      </c>
      <c r="B844" s="69">
        <v>6</v>
      </c>
      <c r="C844" t="s">
        <v>7059</v>
      </c>
      <c r="D844" s="7"/>
      <c r="E844" s="7"/>
      <c r="F844" s="7"/>
      <c r="G844" s="7"/>
      <c r="H844" s="7"/>
      <c r="I844" s="7"/>
      <c r="J844" s="7"/>
      <c r="K844" s="7"/>
      <c r="L844" s="7"/>
      <c r="M844" s="7"/>
      <c r="N844" s="7"/>
      <c r="O844" s="7">
        <v>20000000</v>
      </c>
    </row>
    <row r="845" spans="1:15" hidden="1" x14ac:dyDescent="0.3">
      <c r="A845" s="69">
        <v>2</v>
      </c>
      <c r="B845" s="69">
        <v>22</v>
      </c>
      <c r="C845" t="s">
        <v>908</v>
      </c>
      <c r="D845" s="7"/>
      <c r="E845" s="7"/>
      <c r="F845" s="7"/>
      <c r="G845" s="7"/>
      <c r="H845" s="7"/>
      <c r="I845" s="7"/>
      <c r="J845" s="7"/>
      <c r="K845" s="7"/>
      <c r="L845" s="7">
        <v>10000000</v>
      </c>
      <c r="M845" s="7">
        <v>10000000</v>
      </c>
      <c r="N845" s="7">
        <v>20000000</v>
      </c>
      <c r="O845" s="7">
        <v>20000000</v>
      </c>
    </row>
    <row r="846" spans="1:15" hidden="1" x14ac:dyDescent="0.3">
      <c r="A846" s="69">
        <v>2</v>
      </c>
      <c r="B846" s="69">
        <v>22</v>
      </c>
      <c r="C846" t="s">
        <v>3687</v>
      </c>
      <c r="D846" s="7"/>
      <c r="E846" s="7"/>
      <c r="F846" s="7"/>
      <c r="G846" s="7"/>
      <c r="H846" s="7"/>
      <c r="I846" s="7"/>
      <c r="J846" s="7"/>
      <c r="K846" s="7"/>
      <c r="L846" s="7"/>
      <c r="M846" s="7"/>
      <c r="N846" s="7"/>
      <c r="O846" s="7">
        <v>20000000</v>
      </c>
    </row>
    <row r="847" spans="1:15" hidden="1" x14ac:dyDescent="0.3">
      <c r="A847" s="69">
        <v>2</v>
      </c>
      <c r="B847" s="69">
        <v>22</v>
      </c>
      <c r="C847" t="s">
        <v>625</v>
      </c>
      <c r="D847" s="7"/>
      <c r="E847" s="7"/>
      <c r="F847" s="7"/>
      <c r="G847" s="7"/>
      <c r="H847" s="7"/>
      <c r="I847" s="7"/>
      <c r="J847" s="7">
        <v>3000000</v>
      </c>
      <c r="K847" s="7">
        <v>35000000</v>
      </c>
      <c r="L847" s="7">
        <v>174000000</v>
      </c>
      <c r="M847" s="7">
        <v>20000000</v>
      </c>
      <c r="N847" s="7">
        <v>20000000</v>
      </c>
      <c r="O847" s="7">
        <v>20000000</v>
      </c>
    </row>
    <row r="848" spans="1:15" hidden="1" x14ac:dyDescent="0.3">
      <c r="A848" s="69">
        <v>2</v>
      </c>
      <c r="B848" s="69">
        <v>22</v>
      </c>
      <c r="C848" t="s">
        <v>3639</v>
      </c>
      <c r="D848" s="7"/>
      <c r="E848" s="7"/>
      <c r="F848" s="7"/>
      <c r="G848" s="7"/>
      <c r="H848" s="7"/>
      <c r="I848" s="7"/>
      <c r="J848" s="7"/>
      <c r="K848" s="7"/>
      <c r="L848" s="7"/>
      <c r="M848" s="7"/>
      <c r="N848" s="7">
        <v>75000000</v>
      </c>
      <c r="O848" s="7">
        <v>20000000</v>
      </c>
    </row>
    <row r="849" spans="1:15" hidden="1" x14ac:dyDescent="0.3">
      <c r="A849" s="69">
        <v>2</v>
      </c>
      <c r="B849" s="69">
        <v>23</v>
      </c>
      <c r="C849" t="s">
        <v>1769</v>
      </c>
      <c r="D849" s="7"/>
      <c r="E849" s="7"/>
      <c r="F849" s="7"/>
      <c r="G849" s="7"/>
      <c r="H849" s="7"/>
      <c r="I849" s="7"/>
      <c r="J849" s="7"/>
      <c r="K849" s="7"/>
      <c r="L849" s="7"/>
      <c r="M849" s="7">
        <v>20000000</v>
      </c>
      <c r="N849" s="7">
        <v>24500000</v>
      </c>
      <c r="O849" s="7">
        <v>20000000</v>
      </c>
    </row>
    <row r="850" spans="1:15" hidden="1" x14ac:dyDescent="0.3">
      <c r="A850" s="69">
        <v>2</v>
      </c>
      <c r="B850" s="69">
        <v>23</v>
      </c>
      <c r="C850" t="s">
        <v>1590</v>
      </c>
      <c r="D850" s="7"/>
      <c r="E850" s="7"/>
      <c r="F850" s="7"/>
      <c r="G850" s="7"/>
      <c r="H850" s="7"/>
      <c r="I850" s="7"/>
      <c r="J850" s="7"/>
      <c r="K850" s="7"/>
      <c r="L850" s="7"/>
      <c r="M850" s="7">
        <v>90000000</v>
      </c>
      <c r="N850" s="7">
        <v>90000000</v>
      </c>
      <c r="O850" s="7">
        <v>20000000</v>
      </c>
    </row>
    <row r="851" spans="1:15" hidden="1" x14ac:dyDescent="0.3">
      <c r="A851" s="69">
        <v>2</v>
      </c>
      <c r="B851" s="69">
        <v>26</v>
      </c>
      <c r="C851" t="s">
        <v>3819</v>
      </c>
      <c r="D851" s="7"/>
      <c r="E851" s="7"/>
      <c r="F851" s="7"/>
      <c r="G851" s="7"/>
      <c r="H851" s="7"/>
      <c r="I851" s="7"/>
      <c r="J851" s="7"/>
      <c r="K851" s="7"/>
      <c r="L851" s="7"/>
      <c r="M851" s="7"/>
      <c r="N851" s="7">
        <v>20000000</v>
      </c>
      <c r="O851" s="7">
        <v>20000000</v>
      </c>
    </row>
    <row r="852" spans="1:15" x14ac:dyDescent="0.3">
      <c r="A852" s="69">
        <v>1</v>
      </c>
      <c r="B852" s="69">
        <v>4</v>
      </c>
      <c r="C852" t="s">
        <v>789</v>
      </c>
      <c r="D852" s="7"/>
      <c r="E852" s="7"/>
      <c r="F852" s="7"/>
      <c r="G852" s="7"/>
      <c r="H852" s="7"/>
      <c r="I852" s="7"/>
      <c r="J852" s="7"/>
      <c r="K852" s="7"/>
      <c r="L852" s="7">
        <v>48100000</v>
      </c>
      <c r="M852" s="7">
        <v>46100000</v>
      </c>
      <c r="N852" s="7">
        <v>21150000</v>
      </c>
      <c r="O852" s="7">
        <v>19850000</v>
      </c>
    </row>
    <row r="853" spans="1:15" hidden="1" x14ac:dyDescent="0.3">
      <c r="A853" s="69">
        <v>2</v>
      </c>
      <c r="B853" s="69">
        <v>22</v>
      </c>
      <c r="C853" t="s">
        <v>926</v>
      </c>
      <c r="D853" s="7">
        <v>23630035</v>
      </c>
      <c r="E853" s="7">
        <v>23630000</v>
      </c>
      <c r="F853" s="7">
        <v>20537000</v>
      </c>
      <c r="G853" s="7">
        <v>20373000</v>
      </c>
      <c r="H853" s="7">
        <v>19848000</v>
      </c>
      <c r="I853" s="7">
        <v>19848000</v>
      </c>
      <c r="J853" s="7">
        <v>19848000</v>
      </c>
      <c r="K853" s="7">
        <v>19848000</v>
      </c>
      <c r="L853" s="7">
        <v>19848000</v>
      </c>
      <c r="M853" s="7">
        <v>19848000</v>
      </c>
      <c r="N853" s="7">
        <v>19848000</v>
      </c>
      <c r="O853" s="7">
        <v>19848000</v>
      </c>
    </row>
    <row r="854" spans="1:15" hidden="1" x14ac:dyDescent="0.3">
      <c r="A854" s="69">
        <v>1</v>
      </c>
      <c r="B854" s="69">
        <v>12</v>
      </c>
      <c r="C854" t="s">
        <v>3409</v>
      </c>
      <c r="D854" s="7"/>
      <c r="E854" s="7"/>
      <c r="F854" s="7"/>
      <c r="G854" s="7"/>
      <c r="H854" s="7"/>
      <c r="I854" s="7"/>
      <c r="J854" s="7">
        <v>172440000</v>
      </c>
      <c r="K854" s="7">
        <v>148729000</v>
      </c>
      <c r="L854" s="7">
        <v>129444535.53</v>
      </c>
      <c r="M854" s="7">
        <v>175000000</v>
      </c>
      <c r="N854" s="7">
        <v>121895222.08</v>
      </c>
      <c r="O854" s="7">
        <v>19720000</v>
      </c>
    </row>
    <row r="855" spans="1:15" hidden="1" x14ac:dyDescent="0.3">
      <c r="A855" s="69">
        <v>1</v>
      </c>
      <c r="B855" s="69">
        <v>5</v>
      </c>
      <c r="C855" t="s">
        <v>1781</v>
      </c>
      <c r="D855" s="7">
        <v>10038196.550000001</v>
      </c>
      <c r="E855" s="7">
        <v>10242628.779999999</v>
      </c>
      <c r="F855" s="7">
        <v>13812537</v>
      </c>
      <c r="G855" s="7">
        <v>10634802.25</v>
      </c>
      <c r="H855" s="7">
        <v>10520838.029999999</v>
      </c>
      <c r="I855" s="7">
        <v>11639306.800000001</v>
      </c>
      <c r="J855" s="7">
        <v>10827522.470000001</v>
      </c>
      <c r="K855" s="7">
        <v>14595355.68</v>
      </c>
      <c r="L855" s="7">
        <v>16441466.279999999</v>
      </c>
      <c r="M855" s="7">
        <v>17882184.18</v>
      </c>
      <c r="N855" s="7">
        <v>13349014.09</v>
      </c>
      <c r="O855" s="7">
        <v>19672319.449999999</v>
      </c>
    </row>
    <row r="856" spans="1:15" x14ac:dyDescent="0.3">
      <c r="A856" s="69">
        <v>1</v>
      </c>
      <c r="B856" s="69">
        <v>4</v>
      </c>
      <c r="C856" t="s">
        <v>1060</v>
      </c>
      <c r="D856" s="7"/>
      <c r="E856" s="7"/>
      <c r="F856" s="7"/>
      <c r="G856" s="7"/>
      <c r="H856" s="7"/>
      <c r="I856" s="7"/>
      <c r="J856" s="7"/>
      <c r="K856" s="7"/>
      <c r="L856" s="7"/>
      <c r="M856" s="7"/>
      <c r="N856" s="7">
        <v>26015547</v>
      </c>
      <c r="O856" s="7">
        <v>19667547</v>
      </c>
    </row>
    <row r="857" spans="1:15" hidden="1" x14ac:dyDescent="0.3">
      <c r="A857" s="69">
        <v>2</v>
      </c>
      <c r="B857" s="69">
        <v>22</v>
      </c>
      <c r="C857" t="s">
        <v>1147</v>
      </c>
      <c r="D857" s="7"/>
      <c r="E857" s="7"/>
      <c r="F857" s="7"/>
      <c r="G857" s="7"/>
      <c r="H857" s="7"/>
      <c r="I857" s="7"/>
      <c r="J857" s="7"/>
      <c r="K857" s="7"/>
      <c r="L857" s="7"/>
      <c r="M857" s="7">
        <v>3000000</v>
      </c>
      <c r="N857" s="7">
        <v>23115367</v>
      </c>
      <c r="O857" s="7">
        <v>19445510</v>
      </c>
    </row>
    <row r="858" spans="1:15" x14ac:dyDescent="0.3">
      <c r="A858" s="69">
        <v>1</v>
      </c>
      <c r="B858" s="69">
        <v>4</v>
      </c>
      <c r="C858" t="s">
        <v>237</v>
      </c>
      <c r="D858" s="7">
        <v>20000000</v>
      </c>
      <c r="E858" s="7">
        <v>20000000</v>
      </c>
      <c r="F858" s="7">
        <v>20000000</v>
      </c>
      <c r="G858" s="7">
        <v>20000000</v>
      </c>
      <c r="H858" s="7">
        <v>25000000</v>
      </c>
      <c r="I858" s="7">
        <v>25000000</v>
      </c>
      <c r="J858" s="7">
        <v>20000000</v>
      </c>
      <c r="K858" s="7">
        <v>20000000</v>
      </c>
      <c r="L858" s="7">
        <v>20000000</v>
      </c>
      <c r="M858" s="7">
        <v>20000000</v>
      </c>
      <c r="N858" s="7">
        <v>13692763.16</v>
      </c>
      <c r="O858" s="7">
        <v>19444199.920000002</v>
      </c>
    </row>
    <row r="859" spans="1:15" hidden="1" x14ac:dyDescent="0.3">
      <c r="A859" s="69">
        <v>3</v>
      </c>
      <c r="B859" s="69">
        <v>61</v>
      </c>
      <c r="C859" t="s">
        <v>3866</v>
      </c>
      <c r="D859" s="7">
        <v>10447936.15</v>
      </c>
      <c r="E859" s="7">
        <v>11960977.619999999</v>
      </c>
      <c r="F859" s="7">
        <v>12611825.16</v>
      </c>
      <c r="G859" s="7">
        <v>13298555.569999998</v>
      </c>
      <c r="H859" s="7">
        <v>14023169.699999999</v>
      </c>
      <c r="I859" s="7">
        <v>14787780.640000001</v>
      </c>
      <c r="J859" s="7">
        <v>15594620.800000001</v>
      </c>
      <c r="K859" s="7">
        <v>16446047.779999999</v>
      </c>
      <c r="L859" s="7">
        <v>17344553.560000002</v>
      </c>
      <c r="M859" s="7">
        <v>18292767.969999999</v>
      </c>
      <c r="N859" s="7">
        <v>19293472.949999999</v>
      </c>
      <c r="O859" s="7">
        <v>19339320.940000001</v>
      </c>
    </row>
    <row r="860" spans="1:15" hidden="1" x14ac:dyDescent="0.3">
      <c r="A860" s="69">
        <v>2</v>
      </c>
      <c r="B860" s="69">
        <v>23</v>
      </c>
      <c r="C860" t="s">
        <v>7169</v>
      </c>
      <c r="D860" s="7"/>
      <c r="E860" s="7"/>
      <c r="F860" s="7"/>
      <c r="G860" s="7"/>
      <c r="H860" s="7"/>
      <c r="I860" s="7"/>
      <c r="J860" s="7"/>
      <c r="K860" s="7"/>
      <c r="L860" s="7"/>
      <c r="M860" s="7"/>
      <c r="N860" s="7"/>
      <c r="O860" s="7">
        <v>19300000</v>
      </c>
    </row>
    <row r="861" spans="1:15" hidden="1" x14ac:dyDescent="0.3">
      <c r="A861" s="69">
        <v>2</v>
      </c>
      <c r="B861" s="69">
        <v>26</v>
      </c>
      <c r="C861" t="s">
        <v>3785</v>
      </c>
      <c r="D861" s="7"/>
      <c r="E861" s="7"/>
      <c r="F861" s="7"/>
      <c r="G861" s="7"/>
      <c r="H861" s="7"/>
      <c r="I861" s="7"/>
      <c r="J861" s="7"/>
      <c r="K861" s="7"/>
      <c r="L861" s="7">
        <v>30000000</v>
      </c>
      <c r="M861" s="7">
        <v>24440617</v>
      </c>
      <c r="N861" s="7">
        <v>24370997</v>
      </c>
      <c r="O861" s="7">
        <v>19229938</v>
      </c>
    </row>
    <row r="862" spans="1:15" hidden="1" x14ac:dyDescent="0.3">
      <c r="A862" s="69">
        <v>1</v>
      </c>
      <c r="B862" s="69">
        <v>1</v>
      </c>
      <c r="C862" t="s">
        <v>2071</v>
      </c>
      <c r="D862" s="7"/>
      <c r="E862" s="7"/>
      <c r="F862" s="7"/>
      <c r="G862" s="7"/>
      <c r="H862" s="7"/>
      <c r="I862" s="7"/>
      <c r="J862" s="7">
        <v>14988300.609999999</v>
      </c>
      <c r="K862" s="7">
        <v>14261148.07</v>
      </c>
      <c r="L862" s="7">
        <v>14466423.869999999</v>
      </c>
      <c r="M862" s="7">
        <v>14621430.850000001</v>
      </c>
      <c r="N862" s="7">
        <v>19104652.699999999</v>
      </c>
      <c r="O862" s="7">
        <v>19222138.52</v>
      </c>
    </row>
    <row r="863" spans="1:15" hidden="1" x14ac:dyDescent="0.3">
      <c r="A863" s="69">
        <v>2</v>
      </c>
      <c r="B863" s="69">
        <v>21</v>
      </c>
      <c r="C863" t="s">
        <v>1743</v>
      </c>
      <c r="D863" s="7"/>
      <c r="E863" s="7"/>
      <c r="F863" s="7"/>
      <c r="G863" s="7"/>
      <c r="H863" s="7"/>
      <c r="I863" s="7">
        <v>33287804.190000001</v>
      </c>
      <c r="J863" s="7">
        <v>21165415.199999999</v>
      </c>
      <c r="K863" s="7">
        <v>22958066.649999999</v>
      </c>
      <c r="L863" s="7">
        <v>17116578.149999999</v>
      </c>
      <c r="M863" s="7">
        <v>18887388.75</v>
      </c>
      <c r="N863" s="7">
        <v>27885127.66</v>
      </c>
      <c r="O863" s="7">
        <v>19199373.93</v>
      </c>
    </row>
    <row r="864" spans="1:15" hidden="1" x14ac:dyDescent="0.3">
      <c r="A864" s="69">
        <v>1</v>
      </c>
      <c r="B864" s="69">
        <v>9</v>
      </c>
      <c r="C864" t="s">
        <v>3313</v>
      </c>
      <c r="D864" s="7">
        <v>27214761.140000001</v>
      </c>
      <c r="E864" s="7">
        <v>26659420.440000001</v>
      </c>
      <c r="F864" s="7">
        <v>26074529.829999998</v>
      </c>
      <c r="G864" s="7">
        <v>25458516.920000002</v>
      </c>
      <c r="H864" s="7">
        <v>24809725.530000001</v>
      </c>
      <c r="I864" s="7">
        <v>24126411.41</v>
      </c>
      <c r="J864" s="7">
        <v>23406737.449999999</v>
      </c>
      <c r="K864" s="7">
        <v>22648768.809999999</v>
      </c>
      <c r="L864" s="7">
        <v>21850467.66</v>
      </c>
      <c r="M864" s="7">
        <v>21009687.699999999</v>
      </c>
      <c r="N864" s="7">
        <v>20124168.489999998</v>
      </c>
      <c r="O864" s="7">
        <v>19191529.190000001</v>
      </c>
    </row>
    <row r="865" spans="1:15" hidden="1" x14ac:dyDescent="0.3">
      <c r="A865" s="69">
        <v>1</v>
      </c>
      <c r="B865" s="69">
        <v>2</v>
      </c>
      <c r="C865" t="s">
        <v>1969</v>
      </c>
      <c r="D865" s="7">
        <v>18349885</v>
      </c>
      <c r="E865" s="7">
        <v>18643819.850000001</v>
      </c>
      <c r="F865" s="7">
        <v>18391657.34</v>
      </c>
      <c r="G865" s="7">
        <v>19515723.079999998</v>
      </c>
      <c r="H865" s="7">
        <v>16022892.26</v>
      </c>
      <c r="I865" s="7">
        <v>15729475.560000001</v>
      </c>
      <c r="J865" s="7">
        <v>15919840.359999999</v>
      </c>
      <c r="K865" s="7">
        <v>16444011.529999999</v>
      </c>
      <c r="L865" s="7">
        <v>15983999.029999999</v>
      </c>
      <c r="M865" s="7">
        <v>15583573.800000001</v>
      </c>
      <c r="N865" s="7">
        <v>17755369</v>
      </c>
      <c r="O865" s="7">
        <v>19123668</v>
      </c>
    </row>
    <row r="866" spans="1:15" hidden="1" x14ac:dyDescent="0.3">
      <c r="A866" s="69">
        <v>2</v>
      </c>
      <c r="B866" s="69">
        <v>21</v>
      </c>
      <c r="C866" t="s">
        <v>1905</v>
      </c>
      <c r="D866" s="7">
        <v>46778876.770000003</v>
      </c>
      <c r="E866" s="7">
        <v>46973231.93</v>
      </c>
      <c r="F866" s="7">
        <v>52444150.900000006</v>
      </c>
      <c r="G866" s="7">
        <v>47100705.420000002</v>
      </c>
      <c r="H866" s="7">
        <v>47544996.43</v>
      </c>
      <c r="I866" s="7">
        <v>46978667.200000003</v>
      </c>
      <c r="J866" s="7">
        <v>49906302</v>
      </c>
      <c r="K866" s="7">
        <v>47448833.840000004</v>
      </c>
      <c r="L866" s="7">
        <v>47230451.969999999</v>
      </c>
      <c r="M866" s="7">
        <v>19268203.18</v>
      </c>
      <c r="N866" s="7">
        <v>21074300.82</v>
      </c>
      <c r="O866" s="7">
        <v>19087972.190000001</v>
      </c>
    </row>
    <row r="867" spans="1:15" hidden="1" x14ac:dyDescent="0.3">
      <c r="A867" s="69">
        <v>2</v>
      </c>
      <c r="B867" s="69">
        <v>21</v>
      </c>
      <c r="C867" t="s">
        <v>3572</v>
      </c>
      <c r="D867" s="7">
        <v>2245332</v>
      </c>
      <c r="E867" s="7">
        <v>2895801.6700000004</v>
      </c>
      <c r="F867" s="7">
        <v>2506922.9500000002</v>
      </c>
      <c r="G867" s="7">
        <v>1559487</v>
      </c>
      <c r="H867" s="7">
        <v>7333706</v>
      </c>
      <c r="I867" s="7">
        <v>4844937.63</v>
      </c>
      <c r="J867" s="7">
        <v>17740519.93</v>
      </c>
      <c r="K867" s="7">
        <v>6645696.5999999996</v>
      </c>
      <c r="L867" s="7">
        <v>20234513</v>
      </c>
      <c r="M867" s="7">
        <v>18905433.300000001</v>
      </c>
      <c r="N867" s="7">
        <v>32105689</v>
      </c>
      <c r="O867" s="7">
        <v>19005688.98</v>
      </c>
    </row>
    <row r="868" spans="1:15" hidden="1" x14ac:dyDescent="0.3">
      <c r="A868" s="69">
        <v>2</v>
      </c>
      <c r="B868" s="69">
        <v>23</v>
      </c>
      <c r="C868" t="s">
        <v>7193</v>
      </c>
      <c r="D868" s="7"/>
      <c r="E868" s="7"/>
      <c r="F868" s="7"/>
      <c r="G868" s="7"/>
      <c r="H868" s="7"/>
      <c r="I868" s="7"/>
      <c r="J868" s="7"/>
      <c r="K868" s="7"/>
      <c r="L868" s="7"/>
      <c r="M868" s="7"/>
      <c r="N868" s="7"/>
      <c r="O868" s="7">
        <v>19000000</v>
      </c>
    </row>
    <row r="869" spans="1:15" x14ac:dyDescent="0.3">
      <c r="A869" s="69">
        <v>1</v>
      </c>
      <c r="B869" s="69">
        <v>4</v>
      </c>
      <c r="C869" t="s">
        <v>228</v>
      </c>
      <c r="D869" s="7">
        <v>30114818.300000001</v>
      </c>
      <c r="E869" s="7">
        <v>27820386.329999998</v>
      </c>
      <c r="F869" s="7">
        <v>27147962</v>
      </c>
      <c r="G869" s="7">
        <v>25997569</v>
      </c>
      <c r="H869" s="7">
        <v>23207762</v>
      </c>
      <c r="I869" s="7">
        <v>24460513</v>
      </c>
      <c r="J869" s="7">
        <v>24415883</v>
      </c>
      <c r="K869" s="7">
        <v>24071355</v>
      </c>
      <c r="L869" s="7">
        <v>20897513</v>
      </c>
      <c r="M869" s="7">
        <v>24460513</v>
      </c>
      <c r="N869" s="7">
        <v>21237664.149999999</v>
      </c>
      <c r="O869" s="7">
        <v>18949032.899999999</v>
      </c>
    </row>
    <row r="870" spans="1:15" x14ac:dyDescent="0.3">
      <c r="A870" s="69">
        <v>1</v>
      </c>
      <c r="B870" s="69">
        <v>4</v>
      </c>
      <c r="C870" t="s">
        <v>872</v>
      </c>
      <c r="D870" s="7"/>
      <c r="E870" s="7"/>
      <c r="F870" s="7"/>
      <c r="G870" s="7"/>
      <c r="H870" s="7"/>
      <c r="I870" s="7"/>
      <c r="J870" s="7"/>
      <c r="K870" s="7"/>
      <c r="L870" s="7"/>
      <c r="M870" s="7">
        <v>11865749</v>
      </c>
      <c r="N870" s="7">
        <v>13849040</v>
      </c>
      <c r="O870" s="7">
        <v>18768982</v>
      </c>
    </row>
    <row r="871" spans="1:15" hidden="1" x14ac:dyDescent="0.3">
      <c r="A871" s="69">
        <v>2</v>
      </c>
      <c r="B871" s="69">
        <v>21</v>
      </c>
      <c r="C871" t="s">
        <v>1955</v>
      </c>
      <c r="D871" s="7">
        <v>4323149.99</v>
      </c>
      <c r="E871" s="7">
        <v>18415985.119999997</v>
      </c>
      <c r="F871" s="7">
        <v>2241084.75</v>
      </c>
      <c r="G871" s="7">
        <v>6353617.6799999997</v>
      </c>
      <c r="H871" s="7">
        <v>1551231</v>
      </c>
      <c r="I871" s="7">
        <v>5535390.8899999997</v>
      </c>
      <c r="J871" s="7">
        <v>7017279</v>
      </c>
      <c r="K871" s="7">
        <v>13440165.029999999</v>
      </c>
      <c r="L871" s="7">
        <v>7626894.2800000003</v>
      </c>
      <c r="M871" s="7">
        <v>2941835.63</v>
      </c>
      <c r="N871" s="7">
        <v>20265501.240000002</v>
      </c>
      <c r="O871" s="7">
        <v>18516188.800000001</v>
      </c>
    </row>
    <row r="872" spans="1:15" x14ac:dyDescent="0.3">
      <c r="A872" s="69">
        <v>1</v>
      </c>
      <c r="B872" s="69">
        <v>4</v>
      </c>
      <c r="C872" t="s">
        <v>331</v>
      </c>
      <c r="D872" s="7"/>
      <c r="E872" s="7"/>
      <c r="F872" s="7"/>
      <c r="G872" s="7"/>
      <c r="H872" s="7"/>
      <c r="I872" s="7">
        <v>3270014</v>
      </c>
      <c r="J872" s="7">
        <v>3383216</v>
      </c>
      <c r="K872" s="7">
        <v>5319216</v>
      </c>
      <c r="L872" s="7">
        <v>5083216</v>
      </c>
      <c r="M872" s="7">
        <v>12522776</v>
      </c>
      <c r="N872" s="7">
        <v>14783655</v>
      </c>
      <c r="O872" s="7">
        <v>18502972</v>
      </c>
    </row>
    <row r="873" spans="1:15" hidden="1" x14ac:dyDescent="0.3">
      <c r="A873" s="69">
        <v>3</v>
      </c>
      <c r="B873" s="69">
        <v>61</v>
      </c>
      <c r="C873" t="s">
        <v>3857</v>
      </c>
      <c r="D873" s="7">
        <v>10437321.939999999</v>
      </c>
      <c r="E873" s="7">
        <v>10992662.640000001</v>
      </c>
      <c r="F873" s="7">
        <v>11577553.25</v>
      </c>
      <c r="G873" s="7">
        <v>12193566.16</v>
      </c>
      <c r="H873" s="7">
        <v>12842357.550000001</v>
      </c>
      <c r="I873" s="7">
        <v>13525671.67</v>
      </c>
      <c r="J873" s="7">
        <v>14245345.630000001</v>
      </c>
      <c r="K873" s="7">
        <v>15003314.220000001</v>
      </c>
      <c r="L873" s="7">
        <v>15801615.42</v>
      </c>
      <c r="M873" s="7">
        <v>16642395.380000001</v>
      </c>
      <c r="N873" s="7">
        <v>17527914.59</v>
      </c>
      <c r="O873" s="7">
        <v>18460553.890000001</v>
      </c>
    </row>
    <row r="874" spans="1:15" hidden="1" x14ac:dyDescent="0.3">
      <c r="A874" s="69">
        <v>1</v>
      </c>
      <c r="B874" s="69">
        <v>12</v>
      </c>
      <c r="C874" t="s">
        <v>1667</v>
      </c>
      <c r="D874" s="7"/>
      <c r="E874" s="7"/>
      <c r="F874" s="7">
        <v>20751287</v>
      </c>
      <c r="G874" s="7">
        <v>16053874</v>
      </c>
      <c r="H874" s="7">
        <v>19714706</v>
      </c>
      <c r="I874" s="7">
        <v>11451503</v>
      </c>
      <c r="J874" s="7">
        <v>14732414</v>
      </c>
      <c r="K874" s="7">
        <v>8472389</v>
      </c>
      <c r="L874" s="7">
        <v>0</v>
      </c>
      <c r="M874" s="7">
        <v>18883832</v>
      </c>
      <c r="N874" s="7">
        <v>13123709</v>
      </c>
      <c r="O874" s="7">
        <v>18176639</v>
      </c>
    </row>
    <row r="875" spans="1:15" hidden="1" x14ac:dyDescent="0.3">
      <c r="A875" s="69">
        <v>1</v>
      </c>
      <c r="B875" s="69">
        <v>2</v>
      </c>
      <c r="C875" t="s">
        <v>2343</v>
      </c>
      <c r="D875" s="7"/>
      <c r="E875" s="7"/>
      <c r="F875" s="7"/>
      <c r="G875" s="7"/>
      <c r="H875" s="7"/>
      <c r="I875" s="7"/>
      <c r="J875" s="7"/>
      <c r="K875" s="7">
        <v>5386030</v>
      </c>
      <c r="L875" s="7">
        <v>6313294.5700000003</v>
      </c>
      <c r="M875" s="7">
        <v>13052061.279999999</v>
      </c>
      <c r="N875" s="7">
        <v>14828912.5</v>
      </c>
      <c r="O875" s="7">
        <v>18040883.579999998</v>
      </c>
    </row>
    <row r="876" spans="1:15" hidden="1" x14ac:dyDescent="0.3">
      <c r="A876" s="69">
        <v>1</v>
      </c>
      <c r="B876" s="69">
        <v>2</v>
      </c>
      <c r="C876" t="s">
        <v>2911</v>
      </c>
      <c r="D876" s="7"/>
      <c r="E876" s="7"/>
      <c r="F876" s="7"/>
      <c r="G876" s="7"/>
      <c r="H876" s="7"/>
      <c r="I876" s="7"/>
      <c r="J876" s="7"/>
      <c r="K876" s="7"/>
      <c r="L876" s="7"/>
      <c r="M876" s="7"/>
      <c r="N876" s="7">
        <v>8979586.0999999996</v>
      </c>
      <c r="O876" s="7">
        <v>17996300.18</v>
      </c>
    </row>
    <row r="877" spans="1:15" x14ac:dyDescent="0.3">
      <c r="A877" s="69">
        <v>1</v>
      </c>
      <c r="B877" s="69">
        <v>4</v>
      </c>
      <c r="C877" t="s">
        <v>261</v>
      </c>
      <c r="D877" s="7">
        <v>9984467.6199999992</v>
      </c>
      <c r="E877" s="7">
        <v>10323513</v>
      </c>
      <c r="F877" s="7">
        <v>10271600</v>
      </c>
      <c r="G877" s="7">
        <v>10561954</v>
      </c>
      <c r="H877" s="7">
        <v>11656000.6</v>
      </c>
      <c r="I877" s="7">
        <v>11741989.82</v>
      </c>
      <c r="J877" s="7">
        <v>12068123.33</v>
      </c>
      <c r="K877" s="7">
        <v>11999485.800000001</v>
      </c>
      <c r="L877" s="7">
        <v>8971868.1600000001</v>
      </c>
      <c r="M877" s="7">
        <v>12389086.560000001</v>
      </c>
      <c r="N877" s="7">
        <v>14431175.949999999</v>
      </c>
      <c r="O877" s="7">
        <v>17936137.289999999</v>
      </c>
    </row>
    <row r="878" spans="1:15" hidden="1" x14ac:dyDescent="0.3">
      <c r="A878" s="69">
        <v>2</v>
      </c>
      <c r="B878" s="69">
        <v>26</v>
      </c>
      <c r="C878" t="s">
        <v>3795</v>
      </c>
      <c r="D878" s="7"/>
      <c r="E878" s="7"/>
      <c r="F878" s="7"/>
      <c r="G878" s="7">
        <v>510700000</v>
      </c>
      <c r="H878" s="7">
        <v>140000000</v>
      </c>
      <c r="I878" s="7">
        <v>265000000</v>
      </c>
      <c r="J878" s="7"/>
      <c r="K878" s="7"/>
      <c r="L878" s="7">
        <v>37000000</v>
      </c>
      <c r="M878" s="7">
        <v>37500000</v>
      </c>
      <c r="N878" s="7">
        <v>43800000</v>
      </c>
      <c r="O878" s="7">
        <v>17900000</v>
      </c>
    </row>
    <row r="879" spans="1:15" hidden="1" x14ac:dyDescent="0.3">
      <c r="A879" s="69">
        <v>2</v>
      </c>
      <c r="B879" s="69">
        <v>21</v>
      </c>
      <c r="C879" t="s">
        <v>1703</v>
      </c>
      <c r="D879" s="7">
        <v>10631009</v>
      </c>
      <c r="E879" s="7">
        <v>8682927.0600000005</v>
      </c>
      <c r="F879" s="7">
        <v>8314123</v>
      </c>
      <c r="G879" s="7">
        <v>11485681.959999999</v>
      </c>
      <c r="H879" s="7">
        <v>12574633.879999999</v>
      </c>
      <c r="I879" s="7">
        <v>11453695.790000001</v>
      </c>
      <c r="J879" s="7">
        <v>14432674.739999998</v>
      </c>
      <c r="K879" s="7">
        <v>13441345.230000002</v>
      </c>
      <c r="L879" s="7">
        <v>13461146</v>
      </c>
      <c r="M879" s="7">
        <v>24903626.280000001</v>
      </c>
      <c r="N879" s="7">
        <v>20008004.059999999</v>
      </c>
      <c r="O879" s="7">
        <v>17842782</v>
      </c>
    </row>
    <row r="880" spans="1:15" hidden="1" x14ac:dyDescent="0.3">
      <c r="A880" s="69">
        <v>1</v>
      </c>
      <c r="B880" s="69">
        <v>1</v>
      </c>
      <c r="C880" t="s">
        <v>1924</v>
      </c>
      <c r="D880" s="7"/>
      <c r="E880" s="7"/>
      <c r="F880" s="7">
        <v>19597633.889999997</v>
      </c>
      <c r="G880" s="7">
        <v>19303984.649999999</v>
      </c>
      <c r="H880" s="7">
        <v>19153763.170000002</v>
      </c>
      <c r="I880" s="7">
        <v>18761762.32</v>
      </c>
      <c r="J880" s="7">
        <v>18498877.379999999</v>
      </c>
      <c r="K880" s="7">
        <v>18664113.27</v>
      </c>
      <c r="L880" s="7">
        <v>17972705.98</v>
      </c>
      <c r="M880" s="7">
        <v>17261075.91</v>
      </c>
      <c r="N880" s="7">
        <v>14962062.02</v>
      </c>
      <c r="O880" s="7">
        <v>17771462.350000001</v>
      </c>
    </row>
    <row r="881" spans="1:15" hidden="1" x14ac:dyDescent="0.3">
      <c r="A881" s="69">
        <v>1</v>
      </c>
      <c r="B881" s="69">
        <v>2</v>
      </c>
      <c r="C881" t="s">
        <v>1742</v>
      </c>
      <c r="D881" s="7">
        <v>20699046</v>
      </c>
      <c r="E881" s="7">
        <v>25355647.219999999</v>
      </c>
      <c r="F881" s="7">
        <v>15336602.77</v>
      </c>
      <c r="G881" s="7">
        <v>14731934.950000001</v>
      </c>
      <c r="H881" s="7">
        <v>16988966.560000002</v>
      </c>
      <c r="I881" s="7">
        <v>21041265.02</v>
      </c>
      <c r="J881" s="7">
        <v>15853553.9</v>
      </c>
      <c r="K881" s="7">
        <v>12458886.520000001</v>
      </c>
      <c r="L881" s="7">
        <v>9339564.7799999993</v>
      </c>
      <c r="M881" s="7">
        <v>14921374.470000003</v>
      </c>
      <c r="N881" s="7">
        <v>13280855.080000002</v>
      </c>
      <c r="O881" s="7">
        <v>17709035.989999998</v>
      </c>
    </row>
    <row r="882" spans="1:15" hidden="1" x14ac:dyDescent="0.3">
      <c r="A882" s="69">
        <v>1</v>
      </c>
      <c r="B882" s="69">
        <v>9</v>
      </c>
      <c r="C882" t="s">
        <v>3329</v>
      </c>
      <c r="D882" s="7"/>
      <c r="E882" s="7">
        <v>25243838.670000002</v>
      </c>
      <c r="F882" s="7">
        <v>24623837.280000001</v>
      </c>
      <c r="G882" s="7">
        <v>23976255.739999998</v>
      </c>
      <c r="H882" s="7">
        <v>23299867.190000001</v>
      </c>
      <c r="I882" s="7">
        <v>22593390.170000002</v>
      </c>
      <c r="J882" s="7">
        <v>21855486.219999999</v>
      </c>
      <c r="K882" s="7">
        <v>21084757.359999999</v>
      </c>
      <c r="L882" s="7">
        <v>20279743.399999999</v>
      </c>
      <c r="M882" s="7">
        <v>19438919.190000001</v>
      </c>
      <c r="N882" s="7">
        <v>18560691.75</v>
      </c>
      <c r="O882" s="7">
        <v>17643397.260000002</v>
      </c>
    </row>
    <row r="883" spans="1:15" hidden="1" x14ac:dyDescent="0.3">
      <c r="A883" s="69">
        <v>1</v>
      </c>
      <c r="B883" s="69">
        <v>5</v>
      </c>
      <c r="C883" t="s">
        <v>2199</v>
      </c>
      <c r="D883" s="7">
        <v>11589141.02</v>
      </c>
      <c r="E883" s="7">
        <v>8177449.4900000002</v>
      </c>
      <c r="F883" s="7">
        <v>10081680.189999999</v>
      </c>
      <c r="G883" s="7">
        <v>9634411.7599999998</v>
      </c>
      <c r="H883" s="7">
        <v>9724412.6599999983</v>
      </c>
      <c r="I883" s="7">
        <v>9994993.379999999</v>
      </c>
      <c r="J883" s="7">
        <v>10414700.720000001</v>
      </c>
      <c r="K883" s="7">
        <v>12642092.549999999</v>
      </c>
      <c r="L883" s="7">
        <v>11884440.889999999</v>
      </c>
      <c r="M883" s="7">
        <v>13913437.399999999</v>
      </c>
      <c r="N883" s="7">
        <v>13098711.029999997</v>
      </c>
      <c r="O883" s="7">
        <v>17642328.849999998</v>
      </c>
    </row>
    <row r="884" spans="1:15" hidden="1" x14ac:dyDescent="0.3">
      <c r="A884" s="69">
        <v>2</v>
      </c>
      <c r="B884" s="69">
        <v>21</v>
      </c>
      <c r="C884" t="s">
        <v>1668</v>
      </c>
      <c r="D884" s="7">
        <v>9020798</v>
      </c>
      <c r="E884" s="7">
        <v>5862676</v>
      </c>
      <c r="F884" s="7">
        <v>1000000</v>
      </c>
      <c r="G884" s="7">
        <v>3611408</v>
      </c>
      <c r="H884" s="7">
        <v>3158628</v>
      </c>
      <c r="I884" s="7">
        <v>1000000</v>
      </c>
      <c r="J884" s="7">
        <v>13842000</v>
      </c>
      <c r="K884" s="7">
        <v>3047000</v>
      </c>
      <c r="L884" s="7">
        <v>8399746</v>
      </c>
      <c r="M884" s="7">
        <v>23300000</v>
      </c>
      <c r="N884" s="7">
        <v>6480000</v>
      </c>
      <c r="O884" s="7">
        <v>17639791</v>
      </c>
    </row>
    <row r="885" spans="1:15" hidden="1" x14ac:dyDescent="0.3">
      <c r="A885" s="69">
        <v>2</v>
      </c>
      <c r="B885" s="69">
        <v>21</v>
      </c>
      <c r="C885" t="s">
        <v>1710</v>
      </c>
      <c r="D885" s="7"/>
      <c r="E885" s="7"/>
      <c r="F885" s="7"/>
      <c r="G885" s="7"/>
      <c r="H885" s="7"/>
      <c r="I885" s="7"/>
      <c r="J885" s="7">
        <v>17224274.920000002</v>
      </c>
      <c r="K885" s="7">
        <v>14895157</v>
      </c>
      <c r="L885" s="7">
        <v>7766327.9399999995</v>
      </c>
      <c r="M885" s="7">
        <v>14323199.09</v>
      </c>
      <c r="N885" s="7">
        <v>15348264</v>
      </c>
      <c r="O885" s="7">
        <v>17602658.34</v>
      </c>
    </row>
    <row r="886" spans="1:15" hidden="1" x14ac:dyDescent="0.3">
      <c r="A886" s="69">
        <v>1</v>
      </c>
      <c r="B886" s="69">
        <v>1</v>
      </c>
      <c r="C886" t="s">
        <v>2029</v>
      </c>
      <c r="D886" s="7"/>
      <c r="E886" s="7"/>
      <c r="F886" s="7"/>
      <c r="G886" s="7"/>
      <c r="H886" s="7"/>
      <c r="I886" s="7"/>
      <c r="J886" s="7"/>
      <c r="K886" s="7"/>
      <c r="L886" s="7"/>
      <c r="M886" s="7">
        <v>9076864.0700000003</v>
      </c>
      <c r="N886" s="7">
        <v>8088432.6599999992</v>
      </c>
      <c r="O886" s="7">
        <v>17533821.080000002</v>
      </c>
    </row>
    <row r="887" spans="1:15" hidden="1" x14ac:dyDescent="0.3">
      <c r="A887" s="69">
        <v>1</v>
      </c>
      <c r="B887" s="69">
        <v>2</v>
      </c>
      <c r="C887" t="s">
        <v>2419</v>
      </c>
      <c r="D887" s="7"/>
      <c r="E887" s="7"/>
      <c r="F887" s="7">
        <v>4807155.8900000006</v>
      </c>
      <c r="G887" s="7">
        <v>13672181.559999999</v>
      </c>
      <c r="H887" s="7">
        <v>10677508.029999999</v>
      </c>
      <c r="I887" s="7">
        <v>15210198.01</v>
      </c>
      <c r="J887" s="7">
        <v>17435895.789999999</v>
      </c>
      <c r="K887" s="7">
        <v>18446859.050000001</v>
      </c>
      <c r="L887" s="7">
        <v>18745528.18</v>
      </c>
      <c r="M887" s="7">
        <v>11972010.750000002</v>
      </c>
      <c r="N887" s="7">
        <v>5058071.1499999994</v>
      </c>
      <c r="O887" s="7">
        <v>17444385.080000002</v>
      </c>
    </row>
    <row r="888" spans="1:15" x14ac:dyDescent="0.3">
      <c r="A888" s="69">
        <v>1</v>
      </c>
      <c r="B888" s="69">
        <v>4</v>
      </c>
      <c r="C888" t="s">
        <v>249</v>
      </c>
      <c r="D888" s="7"/>
      <c r="E888" s="7"/>
      <c r="F888" s="7"/>
      <c r="G888" s="7"/>
      <c r="H888" s="7"/>
      <c r="I888" s="7"/>
      <c r="J888" s="7">
        <v>17600000</v>
      </c>
      <c r="K888" s="7">
        <v>17295575</v>
      </c>
      <c r="L888" s="7">
        <v>19207399</v>
      </c>
      <c r="M888" s="7">
        <v>17401049</v>
      </c>
      <c r="N888" s="7">
        <v>28900611</v>
      </c>
      <c r="O888" s="7">
        <v>17400611</v>
      </c>
    </row>
    <row r="889" spans="1:15" hidden="1" x14ac:dyDescent="0.3">
      <c r="A889" s="69">
        <v>2</v>
      </c>
      <c r="B889" s="69">
        <v>21</v>
      </c>
      <c r="C889" t="s">
        <v>7124</v>
      </c>
      <c r="D889" s="7"/>
      <c r="E889" s="7"/>
      <c r="F889" s="7"/>
      <c r="G889" s="7"/>
      <c r="H889" s="7"/>
      <c r="I889" s="7"/>
      <c r="J889" s="7"/>
      <c r="K889" s="7"/>
      <c r="L889" s="7"/>
      <c r="M889" s="7"/>
      <c r="N889" s="7"/>
      <c r="O889" s="7">
        <v>17243158.629999999</v>
      </c>
    </row>
    <row r="890" spans="1:15" hidden="1" x14ac:dyDescent="0.3">
      <c r="A890" s="69">
        <v>2</v>
      </c>
      <c r="B890" s="69">
        <v>23</v>
      </c>
      <c r="C890" t="s">
        <v>3709</v>
      </c>
      <c r="D890" s="7"/>
      <c r="E890" s="7"/>
      <c r="F890" s="7"/>
      <c r="G890" s="7"/>
      <c r="H890" s="7"/>
      <c r="I890" s="7"/>
      <c r="J890" s="7"/>
      <c r="K890" s="7"/>
      <c r="L890" s="7"/>
      <c r="M890" s="7"/>
      <c r="N890" s="7">
        <v>18000000</v>
      </c>
      <c r="O890" s="7">
        <v>17200000</v>
      </c>
    </row>
    <row r="891" spans="1:15" hidden="1" x14ac:dyDescent="0.3">
      <c r="A891" s="69">
        <v>1</v>
      </c>
      <c r="B891" s="69">
        <v>5</v>
      </c>
      <c r="C891" t="s">
        <v>1976</v>
      </c>
      <c r="D891" s="7"/>
      <c r="E891" s="7"/>
      <c r="F891" s="7"/>
      <c r="G891" s="7"/>
      <c r="H891" s="7"/>
      <c r="I891" s="7"/>
      <c r="J891" s="7">
        <v>15100000</v>
      </c>
      <c r="K891" s="7"/>
      <c r="L891" s="7">
        <v>17100000</v>
      </c>
      <c r="M891" s="7">
        <v>18190000</v>
      </c>
      <c r="N891" s="7">
        <v>16920000</v>
      </c>
      <c r="O891" s="7">
        <v>17150000</v>
      </c>
    </row>
    <row r="892" spans="1:15" x14ac:dyDescent="0.3">
      <c r="A892" s="69">
        <v>1</v>
      </c>
      <c r="B892" s="69">
        <v>4</v>
      </c>
      <c r="C892" t="s">
        <v>3008</v>
      </c>
      <c r="D892" s="7"/>
      <c r="E892" s="7"/>
      <c r="F892" s="7"/>
      <c r="G892" s="7"/>
      <c r="H892" s="7"/>
      <c r="I892" s="7"/>
      <c r="J892" s="7"/>
      <c r="K892" s="7"/>
      <c r="L892" s="7"/>
      <c r="M892" s="7"/>
      <c r="N892" s="7">
        <v>6240000</v>
      </c>
      <c r="O892" s="7">
        <v>17095821.34</v>
      </c>
    </row>
    <row r="893" spans="1:15" hidden="1" x14ac:dyDescent="0.3">
      <c r="A893" s="69">
        <v>1</v>
      </c>
      <c r="B893" s="69">
        <v>7</v>
      </c>
      <c r="C893" t="s">
        <v>3227</v>
      </c>
      <c r="D893" s="7">
        <v>41346198.030000001</v>
      </c>
      <c r="E893" s="7">
        <v>38050573.299999997</v>
      </c>
      <c r="F893" s="7">
        <v>35939904.950000003</v>
      </c>
      <c r="G893" s="7">
        <v>35936327.200000003</v>
      </c>
      <c r="H893" s="7">
        <v>34834016.5</v>
      </c>
      <c r="I893" s="7">
        <v>35371174.170000002</v>
      </c>
      <c r="J893" s="7">
        <v>17232280.59</v>
      </c>
      <c r="K893" s="7">
        <v>16976987.68</v>
      </c>
      <c r="L893" s="7">
        <v>16752538.140000001</v>
      </c>
      <c r="M893" s="7">
        <v>16701357.760000002</v>
      </c>
      <c r="N893" s="7">
        <v>16583371.82</v>
      </c>
      <c r="O893" s="7">
        <v>16911152.43</v>
      </c>
    </row>
    <row r="894" spans="1:15" hidden="1" x14ac:dyDescent="0.3">
      <c r="A894" s="69">
        <v>3</v>
      </c>
      <c r="B894" s="69">
        <v>61</v>
      </c>
      <c r="C894" t="s">
        <v>3869</v>
      </c>
      <c r="D894" s="7"/>
      <c r="E894" s="7"/>
      <c r="F894" s="7">
        <v>24383444</v>
      </c>
      <c r="G894" s="7">
        <v>29253095.710000001</v>
      </c>
      <c r="H894" s="7">
        <v>30375465.770000003</v>
      </c>
      <c r="I894" s="7">
        <v>31542088.280000001</v>
      </c>
      <c r="J894" s="7">
        <v>32754740.720000003</v>
      </c>
      <c r="K894" s="7"/>
      <c r="L894" s="7">
        <v>35325608.679999992</v>
      </c>
      <c r="M894" s="7">
        <v>36687752.060000002</v>
      </c>
      <c r="N894" s="7">
        <v>32613969.619999997</v>
      </c>
      <c r="O894" s="7">
        <v>16652543.57</v>
      </c>
    </row>
    <row r="895" spans="1:15" hidden="1" x14ac:dyDescent="0.3">
      <c r="A895" s="69">
        <v>1</v>
      </c>
      <c r="B895" s="69">
        <v>5</v>
      </c>
      <c r="C895" t="s">
        <v>1674</v>
      </c>
      <c r="D895" s="7"/>
      <c r="E895" s="7">
        <v>11849100</v>
      </c>
      <c r="F895" s="7"/>
      <c r="G895" s="7">
        <v>15488750</v>
      </c>
      <c r="H895" s="7">
        <v>14121826</v>
      </c>
      <c r="I895" s="7">
        <v>16092000</v>
      </c>
      <c r="J895" s="7">
        <v>17989838</v>
      </c>
      <c r="K895" s="7">
        <v>13199064</v>
      </c>
      <c r="L895" s="7">
        <v>16388716</v>
      </c>
      <c r="M895" s="7">
        <v>16388716</v>
      </c>
      <c r="N895" s="7">
        <v>16388716</v>
      </c>
      <c r="O895" s="7">
        <v>16388716</v>
      </c>
    </row>
    <row r="896" spans="1:15" x14ac:dyDescent="0.3">
      <c r="A896" s="69">
        <v>1</v>
      </c>
      <c r="B896" s="69">
        <v>4</v>
      </c>
      <c r="C896" t="s">
        <v>252</v>
      </c>
      <c r="D896" s="7"/>
      <c r="E896" s="7">
        <v>16383889</v>
      </c>
      <c r="F896" s="7">
        <v>16383889</v>
      </c>
      <c r="G896" s="7">
        <v>16383889</v>
      </c>
      <c r="H896" s="7">
        <v>16383889</v>
      </c>
      <c r="I896" s="7">
        <v>16383889</v>
      </c>
      <c r="J896" s="7">
        <v>16383889</v>
      </c>
      <c r="K896" s="7">
        <v>16383889</v>
      </c>
      <c r="L896" s="7">
        <v>16383889</v>
      </c>
      <c r="M896" s="7">
        <v>16383889</v>
      </c>
      <c r="N896" s="7">
        <v>16383889</v>
      </c>
      <c r="O896" s="7">
        <v>16383889</v>
      </c>
    </row>
    <row r="897" spans="1:15" hidden="1" x14ac:dyDescent="0.3">
      <c r="A897" s="69">
        <v>1</v>
      </c>
      <c r="B897" s="69">
        <v>2</v>
      </c>
      <c r="C897" t="s">
        <v>1862</v>
      </c>
      <c r="D897" s="7">
        <v>20548666.629999999</v>
      </c>
      <c r="E897" s="7">
        <v>32884993.02</v>
      </c>
      <c r="F897" s="7">
        <v>22891989.609999999</v>
      </c>
      <c r="G897" s="7">
        <v>19483627.640000001</v>
      </c>
      <c r="H897" s="7">
        <v>20649934.880000003</v>
      </c>
      <c r="I897" s="7">
        <v>19626023.07</v>
      </c>
      <c r="J897" s="7">
        <v>17774288.630000003</v>
      </c>
      <c r="K897" s="7">
        <v>16783905.169999998</v>
      </c>
      <c r="L897" s="7">
        <v>14339546.549999999</v>
      </c>
      <c r="M897" s="7">
        <v>16236765.539999999</v>
      </c>
      <c r="N897" s="7">
        <v>16485374.58</v>
      </c>
      <c r="O897" s="7">
        <v>16142290.719999997</v>
      </c>
    </row>
    <row r="898" spans="1:15" hidden="1" x14ac:dyDescent="0.3">
      <c r="A898" s="69">
        <v>2</v>
      </c>
      <c r="B898" s="69">
        <v>25</v>
      </c>
      <c r="C898" t="s">
        <v>3779</v>
      </c>
      <c r="D898" s="7">
        <v>13804966</v>
      </c>
      <c r="E898" s="7">
        <v>13816000</v>
      </c>
      <c r="F898" s="7">
        <v>14212808</v>
      </c>
      <c r="G898" s="7">
        <v>14277512</v>
      </c>
      <c r="H898" s="7">
        <v>14630735</v>
      </c>
      <c r="I898" s="7">
        <v>22757892</v>
      </c>
      <c r="J898" s="7">
        <v>14362045</v>
      </c>
      <c r="K898" s="7">
        <v>14276560</v>
      </c>
      <c r="L898" s="7">
        <v>14449833</v>
      </c>
      <c r="M898" s="7">
        <v>14650000</v>
      </c>
      <c r="N898" s="7">
        <v>14388438</v>
      </c>
      <c r="O898" s="7">
        <v>16119431</v>
      </c>
    </row>
    <row r="899" spans="1:15" x14ac:dyDescent="0.3">
      <c r="A899" s="69">
        <v>1</v>
      </c>
      <c r="B899" s="69">
        <v>4</v>
      </c>
      <c r="C899" t="s">
        <v>187</v>
      </c>
      <c r="D899" s="7"/>
      <c r="E899" s="7"/>
      <c r="F899" s="7"/>
      <c r="G899" s="7"/>
      <c r="H899" s="7"/>
      <c r="I899" s="7"/>
      <c r="J899" s="7">
        <v>83558283.530000001</v>
      </c>
      <c r="K899" s="7">
        <v>106411443</v>
      </c>
      <c r="L899" s="7">
        <v>105735085.96000001</v>
      </c>
      <c r="M899" s="7">
        <v>279584002.49000001</v>
      </c>
      <c r="N899" s="7">
        <v>733907942</v>
      </c>
      <c r="O899" s="7">
        <v>16107779</v>
      </c>
    </row>
    <row r="900" spans="1:15" hidden="1" x14ac:dyDescent="0.3">
      <c r="A900" s="69">
        <v>2</v>
      </c>
      <c r="B900" s="69">
        <v>22</v>
      </c>
      <c r="C900" t="s">
        <v>1139</v>
      </c>
      <c r="D900" s="7"/>
      <c r="E900" s="7"/>
      <c r="F900" s="7"/>
      <c r="G900" s="7">
        <v>11969176</v>
      </c>
      <c r="H900" s="7">
        <v>6706015</v>
      </c>
      <c r="I900" s="7">
        <v>0</v>
      </c>
      <c r="J900" s="7">
        <v>0</v>
      </c>
      <c r="K900" s="7">
        <v>0</v>
      </c>
      <c r="L900" s="7"/>
      <c r="M900" s="7">
        <v>11330000</v>
      </c>
      <c r="N900" s="7">
        <v>0</v>
      </c>
      <c r="O900" s="7">
        <v>16097117.689999999</v>
      </c>
    </row>
    <row r="901" spans="1:15" hidden="1" x14ac:dyDescent="0.3">
      <c r="A901" s="69">
        <v>2</v>
      </c>
      <c r="B901" s="69">
        <v>21</v>
      </c>
      <c r="C901" t="s">
        <v>1892</v>
      </c>
      <c r="D901" s="7"/>
      <c r="E901" s="7"/>
      <c r="F901" s="7"/>
      <c r="G901" s="7"/>
      <c r="H901" s="7"/>
      <c r="I901" s="7">
        <v>4259269.8599999994</v>
      </c>
      <c r="J901" s="7">
        <v>2279616.62</v>
      </c>
      <c r="K901" s="7">
        <v>2125773.04</v>
      </c>
      <c r="L901" s="7">
        <v>7126622</v>
      </c>
      <c r="M901" s="7">
        <v>9761079.2400000002</v>
      </c>
      <c r="N901" s="7">
        <v>12423074.57</v>
      </c>
      <c r="O901" s="7">
        <v>16070442.100000001</v>
      </c>
    </row>
    <row r="902" spans="1:15" hidden="1" x14ac:dyDescent="0.3">
      <c r="A902" s="69">
        <v>1</v>
      </c>
      <c r="B902" s="69">
        <v>1</v>
      </c>
      <c r="C902" t="s">
        <v>1948</v>
      </c>
      <c r="D902" s="7"/>
      <c r="E902" s="7"/>
      <c r="F902" s="7">
        <v>14034243.520000001</v>
      </c>
      <c r="G902" s="7">
        <v>13222805.07</v>
      </c>
      <c r="H902" s="7">
        <v>14192324.720000001</v>
      </c>
      <c r="I902" s="7">
        <v>14132009.469999999</v>
      </c>
      <c r="J902" s="7">
        <v>13870825.940000001</v>
      </c>
      <c r="K902" s="7">
        <v>14272641.5</v>
      </c>
      <c r="L902" s="7">
        <v>14795543.169999998</v>
      </c>
      <c r="M902" s="7">
        <v>14822485.060000001</v>
      </c>
      <c r="N902" s="7">
        <v>15028220.98</v>
      </c>
      <c r="O902" s="7">
        <v>16058761.440000001</v>
      </c>
    </row>
    <row r="903" spans="1:15" hidden="1" x14ac:dyDescent="0.3">
      <c r="A903" s="69">
        <v>2</v>
      </c>
      <c r="B903" s="69">
        <v>22</v>
      </c>
      <c r="C903" t="s">
        <v>1106</v>
      </c>
      <c r="D903" s="7"/>
      <c r="E903" s="7"/>
      <c r="F903" s="7"/>
      <c r="G903" s="7"/>
      <c r="H903" s="7"/>
      <c r="I903" s="7"/>
      <c r="J903" s="7"/>
      <c r="K903" s="7">
        <v>15000000</v>
      </c>
      <c r="L903" s="7"/>
      <c r="M903" s="7">
        <v>12000000</v>
      </c>
      <c r="N903" s="7">
        <v>14000000</v>
      </c>
      <c r="O903" s="7">
        <v>16000000</v>
      </c>
    </row>
    <row r="904" spans="1:15" hidden="1" x14ac:dyDescent="0.3">
      <c r="A904" s="69">
        <v>2</v>
      </c>
      <c r="B904" s="69">
        <v>22</v>
      </c>
      <c r="C904" t="s">
        <v>1138</v>
      </c>
      <c r="D904" s="7"/>
      <c r="E904" s="7"/>
      <c r="F904" s="7"/>
      <c r="G904" s="7"/>
      <c r="H904" s="7"/>
      <c r="I904" s="7"/>
      <c r="J904" s="7"/>
      <c r="K904" s="7"/>
      <c r="L904" s="7"/>
      <c r="M904" s="7">
        <v>5000000</v>
      </c>
      <c r="N904" s="7">
        <v>10000000</v>
      </c>
      <c r="O904" s="7">
        <v>16000000</v>
      </c>
    </row>
    <row r="905" spans="1:15" hidden="1" x14ac:dyDescent="0.3">
      <c r="A905" s="69">
        <v>1</v>
      </c>
      <c r="B905" s="69">
        <v>10</v>
      </c>
      <c r="C905" t="s">
        <v>3347</v>
      </c>
      <c r="D905" s="7">
        <v>6524338.3300000001</v>
      </c>
      <c r="E905" s="7">
        <v>13699010.68</v>
      </c>
      <c r="F905" s="7">
        <v>14154040.75</v>
      </c>
      <c r="G905" s="7">
        <v>33391492.600000001</v>
      </c>
      <c r="H905" s="7">
        <v>12700782.83</v>
      </c>
      <c r="I905" s="7">
        <v>14814433.609999999</v>
      </c>
      <c r="J905" s="7">
        <v>11484419.48</v>
      </c>
      <c r="K905" s="7">
        <v>6423243.2400000002</v>
      </c>
      <c r="L905" s="7">
        <v>15954000</v>
      </c>
      <c r="M905" s="7">
        <v>15954000</v>
      </c>
      <c r="N905" s="7">
        <v>15954000</v>
      </c>
      <c r="O905" s="7">
        <v>15954000</v>
      </c>
    </row>
    <row r="906" spans="1:15" hidden="1" x14ac:dyDescent="0.3">
      <c r="A906" s="69">
        <v>1</v>
      </c>
      <c r="B906" s="69">
        <v>2</v>
      </c>
      <c r="C906" t="s">
        <v>2328</v>
      </c>
      <c r="D906" s="7">
        <v>498218.6</v>
      </c>
      <c r="E906" s="7">
        <v>552107.46</v>
      </c>
      <c r="F906" s="7">
        <v>535919.19999999995</v>
      </c>
      <c r="G906" s="7">
        <v>300392</v>
      </c>
      <c r="H906" s="7">
        <v>5032136.01</v>
      </c>
      <c r="I906" s="7">
        <v>5068128.1900000004</v>
      </c>
      <c r="J906" s="7">
        <v>6897489.1900000004</v>
      </c>
      <c r="K906" s="7">
        <v>11182025.83</v>
      </c>
      <c r="L906" s="7">
        <v>9337504.1199999992</v>
      </c>
      <c r="M906" s="7">
        <v>15600906.23</v>
      </c>
      <c r="N906" s="7">
        <v>16543401.390000001</v>
      </c>
      <c r="O906" s="7">
        <v>15846068.48</v>
      </c>
    </row>
    <row r="907" spans="1:15" x14ac:dyDescent="0.3">
      <c r="A907" s="69">
        <v>1</v>
      </c>
      <c r="B907" s="69">
        <v>4</v>
      </c>
      <c r="C907" t="s">
        <v>220</v>
      </c>
      <c r="D907" s="7"/>
      <c r="E907" s="7"/>
      <c r="F907" s="7"/>
      <c r="G907" s="7">
        <v>12531546</v>
      </c>
      <c r="H907" s="7">
        <v>17335293.98</v>
      </c>
      <c r="I907" s="7">
        <v>10957237.220000001</v>
      </c>
      <c r="J907" s="7">
        <v>29527403.739999998</v>
      </c>
      <c r="K907" s="7">
        <v>24975503.259999998</v>
      </c>
      <c r="L907" s="7">
        <v>11495190.199999999</v>
      </c>
      <c r="M907" s="7">
        <v>15695235.030000001</v>
      </c>
      <c r="N907" s="7">
        <v>17788155.279999997</v>
      </c>
      <c r="O907" s="7">
        <v>15702847.15</v>
      </c>
    </row>
    <row r="908" spans="1:15" x14ac:dyDescent="0.3">
      <c r="A908" s="69">
        <v>1</v>
      </c>
      <c r="B908" s="69">
        <v>4</v>
      </c>
      <c r="C908" t="s">
        <v>279</v>
      </c>
      <c r="D908" s="7"/>
      <c r="E908" s="7"/>
      <c r="F908" s="7"/>
      <c r="G908" s="7"/>
      <c r="H908" s="7"/>
      <c r="I908" s="7"/>
      <c r="J908" s="7">
        <v>9673668</v>
      </c>
      <c r="K908" s="7">
        <v>9604649</v>
      </c>
      <c r="L908" s="7">
        <v>9630828</v>
      </c>
      <c r="M908" s="7">
        <v>9630828</v>
      </c>
      <c r="N908" s="7">
        <v>15630828</v>
      </c>
      <c r="O908" s="7">
        <v>15630828</v>
      </c>
    </row>
    <row r="909" spans="1:15" hidden="1" x14ac:dyDescent="0.3">
      <c r="A909" s="69">
        <v>1</v>
      </c>
      <c r="B909" s="69">
        <v>6</v>
      </c>
      <c r="C909" t="s">
        <v>7055</v>
      </c>
      <c r="D909" s="7"/>
      <c r="E909" s="7"/>
      <c r="F909" s="7"/>
      <c r="G909" s="7"/>
      <c r="H909" s="7"/>
      <c r="I909" s="7"/>
      <c r="J909" s="7"/>
      <c r="K909" s="7"/>
      <c r="L909" s="7"/>
      <c r="M909" s="7"/>
      <c r="N909" s="7"/>
      <c r="O909" s="7">
        <v>15600000</v>
      </c>
    </row>
    <row r="910" spans="1:15" hidden="1" x14ac:dyDescent="0.3">
      <c r="A910" s="69">
        <v>1</v>
      </c>
      <c r="B910" s="69">
        <v>12</v>
      </c>
      <c r="C910" t="s">
        <v>1864</v>
      </c>
      <c r="D910" s="7">
        <v>12109906.4</v>
      </c>
      <c r="E910" s="7">
        <v>6702053</v>
      </c>
      <c r="F910" s="7">
        <v>10950638.470000001</v>
      </c>
      <c r="G910" s="7">
        <v>9879686</v>
      </c>
      <c r="H910" s="7">
        <v>9899755.5</v>
      </c>
      <c r="I910" s="7">
        <v>12000000</v>
      </c>
      <c r="J910" s="7">
        <v>12506191</v>
      </c>
      <c r="K910" s="7">
        <v>13000209</v>
      </c>
      <c r="L910" s="7">
        <v>14341244.609999999</v>
      </c>
      <c r="M910" s="7">
        <v>16008757</v>
      </c>
      <c r="N910" s="7">
        <v>15167819.6</v>
      </c>
      <c r="O910" s="7">
        <v>15174236</v>
      </c>
    </row>
    <row r="911" spans="1:15" hidden="1" x14ac:dyDescent="0.3">
      <c r="A911" s="69">
        <v>1</v>
      </c>
      <c r="B911" s="69">
        <v>7</v>
      </c>
      <c r="C911" t="s">
        <v>3240</v>
      </c>
      <c r="D911" s="7">
        <v>17185847.52</v>
      </c>
      <c r="E911" s="7">
        <v>17499381.940000001</v>
      </c>
      <c r="F911" s="7">
        <v>17146503.210000001</v>
      </c>
      <c r="G911" s="7">
        <v>15399405.869999999</v>
      </c>
      <c r="H911" s="7">
        <v>18489154.370000001</v>
      </c>
      <c r="I911" s="7">
        <v>20050375.649999999</v>
      </c>
      <c r="J911" s="7">
        <v>16410745.5</v>
      </c>
      <c r="K911" s="7">
        <v>15568515.32</v>
      </c>
      <c r="L911" s="7">
        <v>15658480.4</v>
      </c>
      <c r="M911" s="7">
        <v>14830012.060000001</v>
      </c>
      <c r="N911" s="7">
        <v>14710842.710000001</v>
      </c>
      <c r="O911" s="7">
        <v>15133148.300000001</v>
      </c>
    </row>
    <row r="912" spans="1:15" hidden="1" x14ac:dyDescent="0.3">
      <c r="A912" s="69">
        <v>2</v>
      </c>
      <c r="B912" s="69">
        <v>22</v>
      </c>
      <c r="C912" t="s">
        <v>933</v>
      </c>
      <c r="D912" s="7">
        <v>21000000</v>
      </c>
      <c r="E912" s="7">
        <v>20000000</v>
      </c>
      <c r="F912" s="7">
        <v>20000000</v>
      </c>
      <c r="G912" s="7">
        <v>15000000</v>
      </c>
      <c r="H912" s="7">
        <v>15000000</v>
      </c>
      <c r="I912" s="7">
        <v>6503200</v>
      </c>
      <c r="J912" s="7">
        <v>5460000</v>
      </c>
      <c r="K912" s="7">
        <v>9470000</v>
      </c>
      <c r="L912" s="7">
        <v>8826252.2799999993</v>
      </c>
      <c r="M912" s="7">
        <v>9054363.2699999996</v>
      </c>
      <c r="N912" s="7">
        <v>18924519.899999999</v>
      </c>
      <c r="O912" s="7">
        <v>15119459.85</v>
      </c>
    </row>
    <row r="913" spans="1:15" x14ac:dyDescent="0.3">
      <c r="A913" s="69">
        <v>1</v>
      </c>
      <c r="B913" s="69">
        <v>4</v>
      </c>
      <c r="C913" t="s">
        <v>312</v>
      </c>
      <c r="D913" s="7"/>
      <c r="E913" s="7"/>
      <c r="F913" s="7"/>
      <c r="G913" s="7"/>
      <c r="H913" s="7"/>
      <c r="I913" s="7"/>
      <c r="J913" s="7">
        <v>5159819</v>
      </c>
      <c r="K913" s="7">
        <v>5679376</v>
      </c>
      <c r="L913" s="7">
        <v>6089938</v>
      </c>
      <c r="M913" s="7">
        <v>14839549</v>
      </c>
      <c r="N913" s="7">
        <v>15204892</v>
      </c>
      <c r="O913" s="7">
        <v>15070372</v>
      </c>
    </row>
    <row r="914" spans="1:15" hidden="1" x14ac:dyDescent="0.3">
      <c r="A914" s="69">
        <v>1</v>
      </c>
      <c r="B914" s="69">
        <v>1</v>
      </c>
      <c r="C914" t="s">
        <v>2458</v>
      </c>
      <c r="D914" s="7"/>
      <c r="E914" s="7"/>
      <c r="F914" s="7"/>
      <c r="G914" s="7">
        <v>14453214</v>
      </c>
      <c r="H914" s="7">
        <v>14993952.279999999</v>
      </c>
      <c r="I914" s="7">
        <v>14886251</v>
      </c>
      <c r="J914" s="7">
        <v>15607918</v>
      </c>
      <c r="K914" s="7">
        <v>15340938.690000001</v>
      </c>
      <c r="L914" s="7">
        <v>10563600.74</v>
      </c>
      <c r="M914" s="7">
        <v>9480712.4000000004</v>
      </c>
      <c r="N914" s="7">
        <v>12541949.48</v>
      </c>
      <c r="O914" s="7">
        <v>15016769.92</v>
      </c>
    </row>
    <row r="915" spans="1:15" hidden="1" x14ac:dyDescent="0.3">
      <c r="A915" s="69">
        <v>2</v>
      </c>
      <c r="B915" s="69">
        <v>21</v>
      </c>
      <c r="C915" t="s">
        <v>2203</v>
      </c>
      <c r="D915" s="7">
        <v>4000835.9299999997</v>
      </c>
      <c r="E915" s="7">
        <v>1438850.6400000001</v>
      </c>
      <c r="F915" s="7">
        <v>8584227.4800000004</v>
      </c>
      <c r="G915" s="7">
        <v>2384353.9700000002</v>
      </c>
      <c r="H915" s="7">
        <v>1989400</v>
      </c>
      <c r="I915" s="7">
        <v>4551930.0100000007</v>
      </c>
      <c r="J915" s="7">
        <v>5661490.9399999995</v>
      </c>
      <c r="K915" s="7">
        <v>5782642</v>
      </c>
      <c r="L915" s="7">
        <v>2863145.1500000004</v>
      </c>
      <c r="M915" s="7">
        <v>1744206.3399999999</v>
      </c>
      <c r="N915" s="7">
        <v>5793933.9000000004</v>
      </c>
      <c r="O915" s="7">
        <v>15000748.609999999</v>
      </c>
    </row>
    <row r="916" spans="1:15" x14ac:dyDescent="0.3">
      <c r="A916" s="69">
        <v>1</v>
      </c>
      <c r="B916" s="69">
        <v>4</v>
      </c>
      <c r="C916" t="s">
        <v>254</v>
      </c>
      <c r="D916" s="7">
        <v>15000000</v>
      </c>
      <c r="E916" s="7">
        <v>15000000</v>
      </c>
      <c r="F916" s="7">
        <v>15000000</v>
      </c>
      <c r="G916" s="7">
        <v>15000000</v>
      </c>
      <c r="H916" s="7">
        <v>15000000</v>
      </c>
      <c r="I916" s="7">
        <v>15000000</v>
      </c>
      <c r="J916" s="7">
        <v>15000000</v>
      </c>
      <c r="K916" s="7">
        <v>15000000</v>
      </c>
      <c r="L916" s="7">
        <v>0</v>
      </c>
      <c r="M916" s="7">
        <v>0</v>
      </c>
      <c r="N916" s="7">
        <v>0</v>
      </c>
      <c r="O916" s="7">
        <v>15000000</v>
      </c>
    </row>
    <row r="917" spans="1:15" x14ac:dyDescent="0.3">
      <c r="A917" s="69">
        <v>1</v>
      </c>
      <c r="B917" s="69">
        <v>4</v>
      </c>
      <c r="C917" t="s">
        <v>1042</v>
      </c>
      <c r="D917" s="7"/>
      <c r="E917" s="7"/>
      <c r="F917" s="7"/>
      <c r="G917" s="7"/>
      <c r="H917" s="7"/>
      <c r="I917" s="7"/>
      <c r="J917" s="7"/>
      <c r="K917" s="7"/>
      <c r="L917" s="7"/>
      <c r="M917" s="7">
        <v>10000000</v>
      </c>
      <c r="N917" s="7"/>
      <c r="O917" s="7">
        <v>15000000</v>
      </c>
    </row>
    <row r="918" spans="1:15" x14ac:dyDescent="0.3">
      <c r="A918" s="69">
        <v>1</v>
      </c>
      <c r="B918" s="69">
        <v>4</v>
      </c>
      <c r="C918" t="s">
        <v>239</v>
      </c>
      <c r="D918" s="7"/>
      <c r="E918" s="7"/>
      <c r="F918" s="7"/>
      <c r="G918" s="7"/>
      <c r="H918" s="7"/>
      <c r="I918" s="7"/>
      <c r="J918" s="7">
        <v>20000000</v>
      </c>
      <c r="K918" s="7">
        <v>15000000</v>
      </c>
      <c r="L918" s="7">
        <v>15000000</v>
      </c>
      <c r="M918" s="7">
        <v>15000000</v>
      </c>
      <c r="N918" s="7">
        <v>15000000</v>
      </c>
      <c r="O918" s="7">
        <v>15000000</v>
      </c>
    </row>
    <row r="919" spans="1:15" x14ac:dyDescent="0.3">
      <c r="A919" s="69">
        <v>1</v>
      </c>
      <c r="B919" s="69">
        <v>4</v>
      </c>
      <c r="C919" t="s">
        <v>7015</v>
      </c>
      <c r="D919" s="7"/>
      <c r="E919" s="7"/>
      <c r="F919" s="7"/>
      <c r="G919" s="7"/>
      <c r="H919" s="7"/>
      <c r="I919" s="7"/>
      <c r="J919" s="7"/>
      <c r="K919" s="7"/>
      <c r="L919" s="7"/>
      <c r="M919" s="7"/>
      <c r="N919" s="7"/>
      <c r="O919" s="7">
        <v>15000000</v>
      </c>
    </row>
    <row r="920" spans="1:15" hidden="1" x14ac:dyDescent="0.3">
      <c r="A920" s="69">
        <v>1</v>
      </c>
      <c r="B920" s="69">
        <v>6</v>
      </c>
      <c r="C920" t="s">
        <v>1681</v>
      </c>
      <c r="D920" s="7"/>
      <c r="E920" s="7"/>
      <c r="F920" s="7"/>
      <c r="G920" s="7"/>
      <c r="H920" s="7"/>
      <c r="I920" s="7"/>
      <c r="J920" s="7"/>
      <c r="K920" s="7"/>
      <c r="L920" s="7"/>
      <c r="M920" s="7">
        <v>12360000</v>
      </c>
      <c r="N920" s="7">
        <v>9000000</v>
      </c>
      <c r="O920" s="7">
        <v>15000000</v>
      </c>
    </row>
    <row r="921" spans="1:15" hidden="1" x14ac:dyDescent="0.3">
      <c r="A921" s="69">
        <v>1</v>
      </c>
      <c r="B921" s="69">
        <v>6</v>
      </c>
      <c r="C921" t="s">
        <v>7085</v>
      </c>
      <c r="D921" s="7"/>
      <c r="E921" s="7"/>
      <c r="F921" s="7"/>
      <c r="G921" s="7"/>
      <c r="H921" s="7"/>
      <c r="I921" s="7"/>
      <c r="J921" s="7"/>
      <c r="K921" s="7"/>
      <c r="L921" s="7"/>
      <c r="M921" s="7"/>
      <c r="N921" s="7"/>
      <c r="O921" s="7">
        <v>15000000</v>
      </c>
    </row>
    <row r="922" spans="1:15" hidden="1" x14ac:dyDescent="0.3">
      <c r="A922" s="69">
        <v>1</v>
      </c>
      <c r="B922" s="69">
        <v>6</v>
      </c>
      <c r="C922" t="s">
        <v>7089</v>
      </c>
      <c r="D922" s="7"/>
      <c r="E922" s="7"/>
      <c r="F922" s="7"/>
      <c r="G922" s="7"/>
      <c r="H922" s="7"/>
      <c r="I922" s="7"/>
      <c r="J922" s="7"/>
      <c r="K922" s="7"/>
      <c r="L922" s="7"/>
      <c r="M922" s="7"/>
      <c r="N922" s="7"/>
      <c r="O922" s="7">
        <v>15000000</v>
      </c>
    </row>
    <row r="923" spans="1:15" hidden="1" x14ac:dyDescent="0.3">
      <c r="A923" s="69">
        <v>2</v>
      </c>
      <c r="B923" s="69">
        <v>21</v>
      </c>
      <c r="C923" t="s">
        <v>1768</v>
      </c>
      <c r="D923" s="7"/>
      <c r="E923" s="7"/>
      <c r="F923" s="7"/>
      <c r="G923" s="7"/>
      <c r="H923" s="7"/>
      <c r="I923" s="7"/>
      <c r="J923" s="7"/>
      <c r="K923" s="7">
        <v>25000000</v>
      </c>
      <c r="L923" s="7">
        <v>13000000</v>
      </c>
      <c r="M923" s="7">
        <v>23000000</v>
      </c>
      <c r="N923" s="7">
        <v>12700000</v>
      </c>
      <c r="O923" s="7">
        <v>15000000</v>
      </c>
    </row>
    <row r="924" spans="1:15" hidden="1" x14ac:dyDescent="0.3">
      <c r="A924" s="69">
        <v>2</v>
      </c>
      <c r="B924" s="69">
        <v>22</v>
      </c>
      <c r="C924" t="s">
        <v>811</v>
      </c>
      <c r="D924" s="7"/>
      <c r="E924" s="7"/>
      <c r="F924" s="7"/>
      <c r="G924" s="7"/>
      <c r="H924" s="7"/>
      <c r="I924" s="7"/>
      <c r="J924" s="7"/>
      <c r="K924" s="7"/>
      <c r="L924" s="7">
        <v>5000000</v>
      </c>
      <c r="M924" s="7">
        <v>15000000</v>
      </c>
      <c r="N924" s="7">
        <v>15000000</v>
      </c>
      <c r="O924" s="7">
        <v>15000000</v>
      </c>
    </row>
    <row r="925" spans="1:15" hidden="1" x14ac:dyDescent="0.3">
      <c r="A925" s="69">
        <v>2</v>
      </c>
      <c r="B925" s="69">
        <v>22</v>
      </c>
      <c r="C925" t="s">
        <v>812</v>
      </c>
      <c r="D925" s="7"/>
      <c r="E925" s="7"/>
      <c r="F925" s="7"/>
      <c r="G925" s="7"/>
      <c r="H925" s="7"/>
      <c r="I925" s="7"/>
      <c r="J925" s="7"/>
      <c r="K925" s="7"/>
      <c r="L925" s="7">
        <v>5000000</v>
      </c>
      <c r="M925" s="7">
        <v>15000000</v>
      </c>
      <c r="N925" s="7">
        <v>15000000</v>
      </c>
      <c r="O925" s="7">
        <v>15000000</v>
      </c>
    </row>
    <row r="926" spans="1:15" hidden="1" x14ac:dyDescent="0.3">
      <c r="A926" s="69">
        <v>2</v>
      </c>
      <c r="B926" s="69">
        <v>22</v>
      </c>
      <c r="C926" t="s">
        <v>7164</v>
      </c>
      <c r="D926" s="7"/>
      <c r="E926" s="7"/>
      <c r="F926" s="7"/>
      <c r="G926" s="7"/>
      <c r="H926" s="7"/>
      <c r="I926" s="7"/>
      <c r="J926" s="7"/>
      <c r="K926" s="7"/>
      <c r="L926" s="7"/>
      <c r="M926" s="7"/>
      <c r="N926" s="7"/>
      <c r="O926" s="7">
        <v>15000000</v>
      </c>
    </row>
    <row r="927" spans="1:15" hidden="1" x14ac:dyDescent="0.3">
      <c r="A927" s="69">
        <v>2</v>
      </c>
      <c r="B927" s="69">
        <v>23</v>
      </c>
      <c r="C927" t="s">
        <v>3706</v>
      </c>
      <c r="D927" s="7"/>
      <c r="E927" s="7"/>
      <c r="F927" s="7"/>
      <c r="G927" s="7"/>
      <c r="H927" s="7"/>
      <c r="I927" s="7"/>
      <c r="J927" s="7"/>
      <c r="K927" s="7"/>
      <c r="L927" s="7"/>
      <c r="M927" s="7"/>
      <c r="N927" s="7">
        <v>15000000</v>
      </c>
      <c r="O927" s="7">
        <v>15000000</v>
      </c>
    </row>
    <row r="928" spans="1:15" hidden="1" x14ac:dyDescent="0.3">
      <c r="A928" s="69">
        <v>1</v>
      </c>
      <c r="B928" s="69">
        <v>6</v>
      </c>
      <c r="C928" t="s">
        <v>7063</v>
      </c>
      <c r="D928" s="7"/>
      <c r="E928" s="7"/>
      <c r="F928" s="7"/>
      <c r="G928" s="7"/>
      <c r="H928" s="7"/>
      <c r="I928" s="7"/>
      <c r="J928" s="7"/>
      <c r="K928" s="7"/>
      <c r="L928" s="7"/>
      <c r="M928" s="7"/>
      <c r="N928" s="7"/>
      <c r="O928" s="7">
        <v>14998325</v>
      </c>
    </row>
    <row r="929" spans="1:15" hidden="1" x14ac:dyDescent="0.3">
      <c r="A929" s="69">
        <v>2</v>
      </c>
      <c r="B929" s="69">
        <v>21</v>
      </c>
      <c r="C929" t="s">
        <v>2417</v>
      </c>
      <c r="D929" s="7"/>
      <c r="E929" s="7"/>
      <c r="F929" s="7"/>
      <c r="G929" s="7"/>
      <c r="H929" s="7"/>
      <c r="I929" s="7"/>
      <c r="J929" s="7">
        <v>1957100</v>
      </c>
      <c r="K929" s="7">
        <v>39912620</v>
      </c>
      <c r="L929" s="7">
        <v>59116444</v>
      </c>
      <c r="M929" s="7">
        <v>45753718</v>
      </c>
      <c r="N929" s="7">
        <v>58769724.950000003</v>
      </c>
      <c r="O929" s="7">
        <v>14965011.039999999</v>
      </c>
    </row>
    <row r="930" spans="1:15" x14ac:dyDescent="0.3">
      <c r="A930" s="69">
        <v>1</v>
      </c>
      <c r="B930" s="69">
        <v>4</v>
      </c>
      <c r="C930" t="s">
        <v>463</v>
      </c>
      <c r="D930" s="7">
        <v>0</v>
      </c>
      <c r="E930" s="7">
        <v>0</v>
      </c>
      <c r="F930" s="7">
        <v>0</v>
      </c>
      <c r="G930" s="7">
        <v>0</v>
      </c>
      <c r="H930" s="7">
        <v>0</v>
      </c>
      <c r="I930" s="7">
        <v>0</v>
      </c>
      <c r="J930" s="7">
        <v>0</v>
      </c>
      <c r="K930" s="7">
        <v>0</v>
      </c>
      <c r="L930" s="7">
        <v>14937228.369999999</v>
      </c>
      <c r="M930" s="7">
        <v>14927677.190000001</v>
      </c>
      <c r="N930" s="7">
        <v>16519499.109999999</v>
      </c>
      <c r="O930" s="7">
        <v>14938626.060000001</v>
      </c>
    </row>
    <row r="931" spans="1:15" x14ac:dyDescent="0.3">
      <c r="A931" s="69">
        <v>1</v>
      </c>
      <c r="B931" s="69">
        <v>4</v>
      </c>
      <c r="C931" t="s">
        <v>337</v>
      </c>
      <c r="D931" s="7">
        <v>1189358.92</v>
      </c>
      <c r="E931" s="7">
        <v>983616</v>
      </c>
      <c r="F931" s="7">
        <v>1204008</v>
      </c>
      <c r="G931" s="7">
        <v>1006349</v>
      </c>
      <c r="H931" s="7">
        <v>650000</v>
      </c>
      <c r="I931" s="7">
        <v>2188599</v>
      </c>
      <c r="J931" s="7">
        <v>3173960</v>
      </c>
      <c r="K931" s="7">
        <v>2417007</v>
      </c>
      <c r="L931" s="7">
        <v>2272326</v>
      </c>
      <c r="M931" s="7">
        <v>6292575</v>
      </c>
      <c r="N931" s="7">
        <v>4869493</v>
      </c>
      <c r="O931" s="7">
        <v>14845659</v>
      </c>
    </row>
    <row r="932" spans="1:15" hidden="1" x14ac:dyDescent="0.3">
      <c r="A932" s="69">
        <v>1</v>
      </c>
      <c r="B932" s="69">
        <v>3</v>
      </c>
      <c r="C932" t="s">
        <v>6922</v>
      </c>
      <c r="D932" s="7"/>
      <c r="E932" s="7"/>
      <c r="F932" s="7"/>
      <c r="G932" s="7"/>
      <c r="H932" s="7"/>
      <c r="I932" s="7"/>
      <c r="J932" s="7"/>
      <c r="K932" s="7"/>
      <c r="L932" s="7"/>
      <c r="M932" s="7"/>
      <c r="N932" s="7"/>
      <c r="O932" s="7">
        <v>14837504.85</v>
      </c>
    </row>
    <row r="933" spans="1:15" hidden="1" x14ac:dyDescent="0.3">
      <c r="A933" s="69">
        <v>2</v>
      </c>
      <c r="B933" s="69">
        <v>21</v>
      </c>
      <c r="C933" t="s">
        <v>1876</v>
      </c>
      <c r="D933" s="7"/>
      <c r="E933" s="7"/>
      <c r="F933" s="7"/>
      <c r="G933" s="7"/>
      <c r="H933" s="7"/>
      <c r="I933" s="7"/>
      <c r="J933" s="7">
        <v>7259724</v>
      </c>
      <c r="K933" s="7">
        <v>5848644</v>
      </c>
      <c r="L933" s="7">
        <v>20939577.75</v>
      </c>
      <c r="M933" s="7">
        <v>14945880.98</v>
      </c>
      <c r="N933" s="7">
        <v>16470804</v>
      </c>
      <c r="O933" s="7">
        <v>14759724</v>
      </c>
    </row>
    <row r="934" spans="1:15" x14ac:dyDescent="0.3">
      <c r="A934" s="69">
        <v>1</v>
      </c>
      <c r="B934" s="69">
        <v>4</v>
      </c>
      <c r="C934" t="s">
        <v>257</v>
      </c>
      <c r="D934" s="7"/>
      <c r="E934" s="7"/>
      <c r="F934" s="7"/>
      <c r="G934" s="7"/>
      <c r="H934" s="7"/>
      <c r="I934" s="7"/>
      <c r="J934" s="7">
        <v>13833112</v>
      </c>
      <c r="K934" s="7">
        <v>14018579</v>
      </c>
      <c r="L934" s="7">
        <v>14133443</v>
      </c>
      <c r="M934" s="7">
        <v>13639779</v>
      </c>
      <c r="N934" s="7">
        <v>13639282</v>
      </c>
      <c r="O934" s="7">
        <v>14743601</v>
      </c>
    </row>
    <row r="935" spans="1:15" hidden="1" x14ac:dyDescent="0.3">
      <c r="A935" s="69">
        <v>2</v>
      </c>
      <c r="B935" s="69">
        <v>21</v>
      </c>
      <c r="C935" t="s">
        <v>1980</v>
      </c>
      <c r="D935" s="7">
        <v>11299118.619999999</v>
      </c>
      <c r="E935" s="7">
        <v>6599990.5899999999</v>
      </c>
      <c r="F935" s="7">
        <v>9917218.1100000013</v>
      </c>
      <c r="G935" s="7">
        <v>7054791.29</v>
      </c>
      <c r="H935" s="7">
        <v>6077041.9399999995</v>
      </c>
      <c r="I935" s="7">
        <v>5697250.0600000005</v>
      </c>
      <c r="J935" s="7">
        <v>5685685.7299999995</v>
      </c>
      <c r="K935" s="7">
        <v>6519956.8099999996</v>
      </c>
      <c r="L935" s="7">
        <v>5920532.7999999998</v>
      </c>
      <c r="M935" s="7">
        <v>7455159.8399999999</v>
      </c>
      <c r="N935" s="7">
        <v>14058832.699999999</v>
      </c>
      <c r="O935" s="7">
        <v>14707228.649999999</v>
      </c>
    </row>
    <row r="936" spans="1:15" hidden="1" x14ac:dyDescent="0.3">
      <c r="A936" s="69">
        <v>2</v>
      </c>
      <c r="B936" s="69">
        <v>22</v>
      </c>
      <c r="C936" t="s">
        <v>655</v>
      </c>
      <c r="D936" s="7"/>
      <c r="E936" s="7"/>
      <c r="F936" s="7"/>
      <c r="G936" s="7"/>
      <c r="H936" s="7">
        <v>15000000</v>
      </c>
      <c r="I936" s="7">
        <v>20000000</v>
      </c>
      <c r="J936" s="7">
        <v>19432528</v>
      </c>
      <c r="K936" s="7">
        <v>10000000</v>
      </c>
      <c r="L936" s="7">
        <v>10000000</v>
      </c>
      <c r="M936" s="7">
        <v>20456429</v>
      </c>
      <c r="N936" s="7">
        <v>15000000</v>
      </c>
      <c r="O936" s="7">
        <v>14500000</v>
      </c>
    </row>
    <row r="937" spans="1:15" x14ac:dyDescent="0.3">
      <c r="A937" s="69">
        <v>1</v>
      </c>
      <c r="B937" s="69">
        <v>4</v>
      </c>
      <c r="C937" t="s">
        <v>690</v>
      </c>
      <c r="D937" s="7">
        <v>7793448</v>
      </c>
      <c r="E937" s="7">
        <v>7661187</v>
      </c>
      <c r="F937" s="7">
        <v>5878451</v>
      </c>
      <c r="G937" s="7">
        <v>6000000</v>
      </c>
      <c r="H937" s="7"/>
      <c r="I937" s="7">
        <v>500000</v>
      </c>
      <c r="J937" s="7"/>
      <c r="K937" s="7">
        <v>13500000</v>
      </c>
      <c r="L937" s="7">
        <v>0</v>
      </c>
      <c r="M937" s="7"/>
      <c r="N937" s="7">
        <v>17547118</v>
      </c>
      <c r="O937" s="7">
        <v>14422454</v>
      </c>
    </row>
    <row r="938" spans="1:15" hidden="1" x14ac:dyDescent="0.3">
      <c r="A938" s="69">
        <v>1</v>
      </c>
      <c r="B938" s="69">
        <v>2</v>
      </c>
      <c r="C938" t="s">
        <v>2009</v>
      </c>
      <c r="D938" s="7">
        <v>46895250</v>
      </c>
      <c r="E938" s="7">
        <v>38117890</v>
      </c>
      <c r="F938" s="7">
        <v>27622900</v>
      </c>
      <c r="G938" s="7">
        <v>35603983.549999997</v>
      </c>
      <c r="H938" s="7"/>
      <c r="I938" s="7"/>
      <c r="J938" s="7">
        <v>11411022.57</v>
      </c>
      <c r="K938" s="7">
        <v>5675256.3099999996</v>
      </c>
      <c r="L938" s="7">
        <v>9201220.3000000007</v>
      </c>
      <c r="M938" s="7">
        <v>5333033.34</v>
      </c>
      <c r="N938" s="7">
        <v>12849685.17</v>
      </c>
      <c r="O938" s="7">
        <v>14398924.039999999</v>
      </c>
    </row>
    <row r="939" spans="1:15" x14ac:dyDescent="0.3">
      <c r="A939" s="69">
        <v>1</v>
      </c>
      <c r="B939" s="69">
        <v>4</v>
      </c>
      <c r="C939" t="s">
        <v>213</v>
      </c>
      <c r="D939" s="7">
        <v>10000000</v>
      </c>
      <c r="E939" s="7">
        <v>10000000</v>
      </c>
      <c r="F939" s="7">
        <v>10000000</v>
      </c>
      <c r="G939" s="7">
        <v>13000000</v>
      </c>
      <c r="H939" s="7">
        <v>19000000</v>
      </c>
      <c r="I939" s="7">
        <v>23000000</v>
      </c>
      <c r="J939" s="7">
        <v>34500000</v>
      </c>
      <c r="K939" s="7">
        <v>46300000</v>
      </c>
      <c r="L939" s="7">
        <v>23352923.609999999</v>
      </c>
      <c r="M939" s="7">
        <v>24901757.850000001</v>
      </c>
      <c r="N939" s="7">
        <v>22795470.579999998</v>
      </c>
      <c r="O939" s="7">
        <v>14302830.060000001</v>
      </c>
    </row>
    <row r="940" spans="1:15" x14ac:dyDescent="0.3">
      <c r="A940" s="69">
        <v>1</v>
      </c>
      <c r="B940" s="69">
        <v>4</v>
      </c>
      <c r="C940" t="s">
        <v>6990</v>
      </c>
      <c r="D940" s="7"/>
      <c r="E940" s="7"/>
      <c r="F940" s="7"/>
      <c r="G940" s="7"/>
      <c r="H940" s="7"/>
      <c r="I940" s="7"/>
      <c r="J940" s="7"/>
      <c r="K940" s="7"/>
      <c r="L940" s="7"/>
      <c r="M940" s="7"/>
      <c r="N940" s="7"/>
      <c r="O940" s="7">
        <v>14255833</v>
      </c>
    </row>
    <row r="941" spans="1:15" hidden="1" x14ac:dyDescent="0.3">
      <c r="A941" s="69">
        <v>1</v>
      </c>
      <c r="B941" s="69">
        <v>5</v>
      </c>
      <c r="C941" t="s">
        <v>2427</v>
      </c>
      <c r="D941" s="7">
        <v>13406500</v>
      </c>
      <c r="E941" s="7">
        <v>13405199.949999999</v>
      </c>
      <c r="F941" s="7">
        <v>13319929.560000001</v>
      </c>
      <c r="G941" s="7">
        <v>15665461.73</v>
      </c>
      <c r="H941" s="7">
        <v>14252435</v>
      </c>
      <c r="I941" s="7">
        <v>13485968.039999999</v>
      </c>
      <c r="J941" s="7">
        <v>17170621.129999999</v>
      </c>
      <c r="K941" s="7">
        <v>13195147.07</v>
      </c>
      <c r="L941" s="7">
        <v>11573688.91</v>
      </c>
      <c r="M941" s="7">
        <v>12013209.57</v>
      </c>
      <c r="N941" s="7">
        <v>13410046.82</v>
      </c>
      <c r="O941" s="7">
        <v>14247133.939999999</v>
      </c>
    </row>
    <row r="942" spans="1:15" hidden="1" x14ac:dyDescent="0.3">
      <c r="A942" s="69">
        <v>1</v>
      </c>
      <c r="B942" s="69">
        <v>10</v>
      </c>
      <c r="C942" t="s">
        <v>1848</v>
      </c>
      <c r="D942" s="7">
        <v>7183851.7000000002</v>
      </c>
      <c r="E942" s="7">
        <v>20481171.93</v>
      </c>
      <c r="F942" s="7">
        <v>16515816.369999999</v>
      </c>
      <c r="G942" s="7">
        <v>50216664.020000003</v>
      </c>
      <c r="H942" s="7">
        <v>60695797.369999997</v>
      </c>
      <c r="I942" s="7">
        <v>13083284.130000001</v>
      </c>
      <c r="J942" s="7">
        <v>32018584.359999999</v>
      </c>
      <c r="K942" s="7">
        <v>15936938.790000003</v>
      </c>
      <c r="L942" s="7">
        <v>9646371.8100000005</v>
      </c>
      <c r="M942" s="7">
        <v>6162486.4199999999</v>
      </c>
      <c r="N942" s="7">
        <v>16014985.120000001</v>
      </c>
      <c r="O942" s="7">
        <v>14221217.949999999</v>
      </c>
    </row>
    <row r="943" spans="1:15" hidden="1" x14ac:dyDescent="0.3">
      <c r="A943" s="69">
        <v>2</v>
      </c>
      <c r="B943" s="69">
        <v>21</v>
      </c>
      <c r="C943" t="s">
        <v>1823</v>
      </c>
      <c r="D943" s="7"/>
      <c r="E943" s="7"/>
      <c r="F943" s="7"/>
      <c r="G943" s="7"/>
      <c r="H943" s="7">
        <v>29491746</v>
      </c>
      <c r="I943" s="7">
        <v>26990368.629999999</v>
      </c>
      <c r="J943" s="7">
        <v>11309325.240000002</v>
      </c>
      <c r="K943" s="7">
        <v>16216719.570000002</v>
      </c>
      <c r="L943" s="7">
        <v>6945401</v>
      </c>
      <c r="M943" s="7">
        <v>10847442</v>
      </c>
      <c r="N943" s="7">
        <v>11039970.399999999</v>
      </c>
      <c r="O943" s="7">
        <v>14168392.050000001</v>
      </c>
    </row>
    <row r="944" spans="1:15" hidden="1" x14ac:dyDescent="0.3">
      <c r="A944" s="69">
        <v>1</v>
      </c>
      <c r="B944" s="69">
        <v>1</v>
      </c>
      <c r="C944" t="s">
        <v>1744</v>
      </c>
      <c r="D944" s="7"/>
      <c r="E944" s="7">
        <v>45921611.830000006</v>
      </c>
      <c r="F944" s="7">
        <v>41791341.799999997</v>
      </c>
      <c r="G944" s="7">
        <v>23660352.98</v>
      </c>
      <c r="H944" s="7">
        <v>13547607.85</v>
      </c>
      <c r="I944" s="7">
        <v>27981149</v>
      </c>
      <c r="J944" s="7">
        <v>45446806.43</v>
      </c>
      <c r="K944" s="7">
        <v>20637739.98</v>
      </c>
      <c r="L944" s="7">
        <v>27811532.359999999</v>
      </c>
      <c r="M944" s="7">
        <v>20385511.41</v>
      </c>
      <c r="N944" s="7">
        <v>31351228.940000001</v>
      </c>
      <c r="O944" s="7">
        <v>14108700</v>
      </c>
    </row>
    <row r="945" spans="1:15" hidden="1" x14ac:dyDescent="0.3">
      <c r="A945" s="69">
        <v>2</v>
      </c>
      <c r="B945" s="69">
        <v>21</v>
      </c>
      <c r="C945" t="s">
        <v>2052</v>
      </c>
      <c r="D945" s="7">
        <v>4333623.21</v>
      </c>
      <c r="E945" s="7">
        <v>4422122.8500000006</v>
      </c>
      <c r="F945" s="7">
        <v>5364184.2699999986</v>
      </c>
      <c r="G945" s="7">
        <v>4556939.97</v>
      </c>
      <c r="H945" s="7">
        <v>2384591.15</v>
      </c>
      <c r="I945" s="7">
        <v>2792352.97</v>
      </c>
      <c r="J945" s="7">
        <v>3435030.7500000005</v>
      </c>
      <c r="K945" s="7">
        <v>2323044.6800000002</v>
      </c>
      <c r="L945" s="7">
        <v>6393040.2699999996</v>
      </c>
      <c r="M945" s="7">
        <v>6623309.9699999997</v>
      </c>
      <c r="N945" s="7">
        <v>7509780.0300000003</v>
      </c>
      <c r="O945" s="7">
        <v>14107963</v>
      </c>
    </row>
    <row r="946" spans="1:15" hidden="1" x14ac:dyDescent="0.3">
      <c r="A946" s="69">
        <v>2</v>
      </c>
      <c r="B946" s="69">
        <v>21</v>
      </c>
      <c r="C946" t="s">
        <v>1760</v>
      </c>
      <c r="D946" s="7"/>
      <c r="E946" s="7"/>
      <c r="F946" s="7"/>
      <c r="G946" s="7"/>
      <c r="H946" s="7"/>
      <c r="I946" s="7"/>
      <c r="J946" s="7">
        <v>3919009.31</v>
      </c>
      <c r="K946" s="7">
        <v>5760911.8399999999</v>
      </c>
      <c r="L946" s="7">
        <v>10918405.109999999</v>
      </c>
      <c r="M946" s="7">
        <v>12608015.99</v>
      </c>
      <c r="N946" s="7">
        <v>11048880.6</v>
      </c>
      <c r="O946" s="7">
        <v>13968934</v>
      </c>
    </row>
    <row r="947" spans="1:15" hidden="1" x14ac:dyDescent="0.3">
      <c r="A947" s="69">
        <v>1</v>
      </c>
      <c r="B947" s="69">
        <v>1</v>
      </c>
      <c r="C947" t="s">
        <v>1973</v>
      </c>
      <c r="D947" s="7">
        <v>16043352.49</v>
      </c>
      <c r="E947" s="7">
        <v>16706244.34</v>
      </c>
      <c r="F947" s="7">
        <v>16037126.199999999</v>
      </c>
      <c r="G947" s="7">
        <v>15039056</v>
      </c>
      <c r="H947" s="7">
        <v>14037758.02</v>
      </c>
      <c r="I947" s="7">
        <v>14086715</v>
      </c>
      <c r="J947" s="7">
        <v>12339175</v>
      </c>
      <c r="K947" s="7">
        <v>12173512.5</v>
      </c>
      <c r="L947" s="7">
        <v>12054226.119999999</v>
      </c>
      <c r="M947" s="7">
        <v>12439208.66</v>
      </c>
      <c r="N947" s="7">
        <v>12723474.6</v>
      </c>
      <c r="O947" s="7">
        <v>13947660.879999999</v>
      </c>
    </row>
    <row r="948" spans="1:15" hidden="1" x14ac:dyDescent="0.3">
      <c r="A948" s="69">
        <v>1</v>
      </c>
      <c r="B948" s="69">
        <v>2</v>
      </c>
      <c r="C948" t="s">
        <v>1776</v>
      </c>
      <c r="D948" s="7">
        <v>12186954.99</v>
      </c>
      <c r="E948" s="7">
        <v>11014572.48</v>
      </c>
      <c r="F948" s="7">
        <v>10092700</v>
      </c>
      <c r="G948" s="7">
        <v>10125218</v>
      </c>
      <c r="H948" s="7">
        <v>9808634</v>
      </c>
      <c r="I948" s="7">
        <v>9550699.2599999998</v>
      </c>
      <c r="J948" s="7">
        <v>10557721.620000001</v>
      </c>
      <c r="K948" s="7">
        <v>11795924.84</v>
      </c>
      <c r="L948" s="7">
        <v>11456963.010000002</v>
      </c>
      <c r="M948" s="7">
        <v>11205229.82</v>
      </c>
      <c r="N948" s="7">
        <v>11565951.66</v>
      </c>
      <c r="O948" s="7">
        <v>13774270.699999999</v>
      </c>
    </row>
    <row r="949" spans="1:15" x14ac:dyDescent="0.3">
      <c r="A949" s="69">
        <v>1</v>
      </c>
      <c r="B949" s="69">
        <v>4</v>
      </c>
      <c r="C949" t="s">
        <v>2969</v>
      </c>
      <c r="D949" s="7"/>
      <c r="E949" s="7"/>
      <c r="F949" s="7"/>
      <c r="G949" s="7"/>
      <c r="H949" s="7"/>
      <c r="I949" s="7"/>
      <c r="J949" s="7"/>
      <c r="K949" s="7"/>
      <c r="L949" s="7"/>
      <c r="M949" s="7"/>
      <c r="N949" s="7">
        <v>13481490</v>
      </c>
      <c r="O949" s="7">
        <v>13500347</v>
      </c>
    </row>
    <row r="950" spans="1:15" x14ac:dyDescent="0.3">
      <c r="A950" s="69">
        <v>1</v>
      </c>
      <c r="B950" s="69">
        <v>4</v>
      </c>
      <c r="C950" t="s">
        <v>236</v>
      </c>
      <c r="D950" s="7">
        <v>20000000</v>
      </c>
      <c r="E950" s="7">
        <v>206530456.49000001</v>
      </c>
      <c r="F950" s="7">
        <v>20000000</v>
      </c>
      <c r="G950" s="7">
        <v>14484826.810000001</v>
      </c>
      <c r="H950" s="7">
        <v>20000000</v>
      </c>
      <c r="I950" s="7">
        <v>20000000</v>
      </c>
      <c r="J950" s="7">
        <v>20000000</v>
      </c>
      <c r="K950" s="7">
        <v>20000000</v>
      </c>
      <c r="L950" s="7">
        <v>16185602.609999999</v>
      </c>
      <c r="M950" s="7">
        <v>14606939.210000001</v>
      </c>
      <c r="N950" s="7">
        <v>13537478.08</v>
      </c>
      <c r="O950" s="7">
        <v>13499024.16</v>
      </c>
    </row>
    <row r="951" spans="1:15" hidden="1" x14ac:dyDescent="0.3">
      <c r="A951" s="69">
        <v>1</v>
      </c>
      <c r="B951" s="69">
        <v>2</v>
      </c>
      <c r="C951" t="s">
        <v>1784</v>
      </c>
      <c r="D951" s="7"/>
      <c r="E951" s="7"/>
      <c r="F951" s="7"/>
      <c r="G951" s="7"/>
      <c r="H951" s="7"/>
      <c r="I951" s="7">
        <v>8445800</v>
      </c>
      <c r="J951" s="7">
        <v>10073947</v>
      </c>
      <c r="K951" s="7">
        <v>11568624.15</v>
      </c>
      <c r="L951" s="7">
        <v>12773154.51</v>
      </c>
      <c r="M951" s="7">
        <v>12980578.689999999</v>
      </c>
      <c r="N951" s="7">
        <v>12182031.199999999</v>
      </c>
      <c r="O951" s="7">
        <v>13445181.16</v>
      </c>
    </row>
    <row r="952" spans="1:15" hidden="1" x14ac:dyDescent="0.3">
      <c r="A952" s="69">
        <v>1</v>
      </c>
      <c r="B952" s="69">
        <v>2</v>
      </c>
      <c r="C952" t="s">
        <v>2680</v>
      </c>
      <c r="D952" s="7">
        <v>238322.5</v>
      </c>
      <c r="E952" s="7">
        <v>4833056.22</v>
      </c>
      <c r="F952" s="7">
        <v>15076486</v>
      </c>
      <c r="G952" s="7">
        <v>13015941</v>
      </c>
      <c r="H952" s="7">
        <v>10178464</v>
      </c>
      <c r="I952" s="7">
        <v>10537499</v>
      </c>
      <c r="J952" s="7">
        <v>10502564</v>
      </c>
      <c r="K952" s="7">
        <v>13123758</v>
      </c>
      <c r="L952" s="7">
        <v>13335928</v>
      </c>
      <c r="M952" s="7">
        <v>13335928</v>
      </c>
      <c r="N952" s="7">
        <v>13335928</v>
      </c>
      <c r="O952" s="7">
        <v>13335928</v>
      </c>
    </row>
    <row r="953" spans="1:15" hidden="1" x14ac:dyDescent="0.3">
      <c r="A953" s="69">
        <v>1</v>
      </c>
      <c r="B953" s="69">
        <v>5</v>
      </c>
      <c r="C953" t="s">
        <v>2010</v>
      </c>
      <c r="D953" s="7">
        <v>7184151.4900000002</v>
      </c>
      <c r="E953" s="7">
        <v>9749949.4800000004</v>
      </c>
      <c r="F953" s="7">
        <v>6971033</v>
      </c>
      <c r="G953" s="7">
        <v>11860435</v>
      </c>
      <c r="H953" s="7">
        <v>8164797</v>
      </c>
      <c r="I953" s="7">
        <v>12220019.41</v>
      </c>
      <c r="J953" s="7">
        <v>10120293</v>
      </c>
      <c r="K953" s="7">
        <v>11177375</v>
      </c>
      <c r="L953" s="7">
        <v>11087605.76</v>
      </c>
      <c r="M953" s="7">
        <v>10534863.379999999</v>
      </c>
      <c r="N953" s="7">
        <v>14331225.17</v>
      </c>
      <c r="O953" s="7">
        <v>13226178</v>
      </c>
    </row>
    <row r="954" spans="1:15" hidden="1" x14ac:dyDescent="0.3">
      <c r="A954" s="69">
        <v>1</v>
      </c>
      <c r="B954" s="69">
        <v>2</v>
      </c>
      <c r="C954" t="s">
        <v>1786</v>
      </c>
      <c r="D954" s="7"/>
      <c r="E954" s="7"/>
      <c r="F954" s="7"/>
      <c r="G954" s="7"/>
      <c r="H954" s="7"/>
      <c r="I954" s="7"/>
      <c r="J954" s="7"/>
      <c r="K954" s="7"/>
      <c r="L954" s="7"/>
      <c r="M954" s="7">
        <v>4000000</v>
      </c>
      <c r="N954" s="7">
        <v>3525250</v>
      </c>
      <c r="O954" s="7">
        <v>13038269.18</v>
      </c>
    </row>
    <row r="955" spans="1:15" hidden="1" x14ac:dyDescent="0.3">
      <c r="A955" s="69">
        <v>1</v>
      </c>
      <c r="B955" s="69">
        <v>9</v>
      </c>
      <c r="C955" t="s">
        <v>1675</v>
      </c>
      <c r="D955" s="7">
        <v>60852449</v>
      </c>
      <c r="E955" s="7">
        <v>104219256</v>
      </c>
      <c r="F955" s="7">
        <v>28044453.219999999</v>
      </c>
      <c r="G955" s="7">
        <v>189704.2</v>
      </c>
      <c r="H955" s="7">
        <v>246011.74</v>
      </c>
      <c r="I955" s="7">
        <v>2958691.47</v>
      </c>
      <c r="J955" s="7">
        <v>2462569.91</v>
      </c>
      <c r="K955" s="7">
        <v>60000</v>
      </c>
      <c r="L955" s="7">
        <v>60000</v>
      </c>
      <c r="M955" s="7">
        <v>16110031.619999999</v>
      </c>
      <c r="N955" s="7">
        <v>18207284.07</v>
      </c>
      <c r="O955" s="7">
        <v>13013899.9</v>
      </c>
    </row>
    <row r="956" spans="1:15" x14ac:dyDescent="0.3">
      <c r="A956" s="69">
        <v>1</v>
      </c>
      <c r="B956" s="69">
        <v>4</v>
      </c>
      <c r="C956" t="s">
        <v>1062</v>
      </c>
      <c r="D956" s="7"/>
      <c r="E956" s="7"/>
      <c r="F956" s="7"/>
      <c r="G956" s="7"/>
      <c r="H956" s="7"/>
      <c r="I956" s="7"/>
      <c r="J956" s="7"/>
      <c r="K956" s="7"/>
      <c r="L956" s="7"/>
      <c r="M956" s="7"/>
      <c r="N956" s="7">
        <v>13000000</v>
      </c>
      <c r="O956" s="7">
        <v>13000000</v>
      </c>
    </row>
    <row r="957" spans="1:15" hidden="1" x14ac:dyDescent="0.3">
      <c r="A957" s="69">
        <v>1</v>
      </c>
      <c r="B957" s="69">
        <v>6</v>
      </c>
      <c r="C957" t="s">
        <v>1932</v>
      </c>
      <c r="D957" s="7"/>
      <c r="E957" s="7"/>
      <c r="F957" s="7"/>
      <c r="G957" s="7"/>
      <c r="H957" s="7"/>
      <c r="I957" s="7"/>
      <c r="J957" s="7"/>
      <c r="K957" s="7"/>
      <c r="L957" s="7"/>
      <c r="M957" s="7">
        <v>1000000</v>
      </c>
      <c r="N957" s="7">
        <v>15000000</v>
      </c>
      <c r="O957" s="7">
        <v>13000000</v>
      </c>
    </row>
    <row r="958" spans="1:15" hidden="1" x14ac:dyDescent="0.3">
      <c r="A958" s="69">
        <v>2</v>
      </c>
      <c r="B958" s="69">
        <v>22</v>
      </c>
      <c r="C958" t="s">
        <v>3604</v>
      </c>
      <c r="D958" s="7"/>
      <c r="E958" s="7"/>
      <c r="F958" s="7"/>
      <c r="G958" s="7"/>
      <c r="H958" s="7"/>
      <c r="I958" s="7"/>
      <c r="J958" s="7"/>
      <c r="K958" s="7"/>
      <c r="L958" s="7"/>
      <c r="M958" s="7"/>
      <c r="N958" s="7">
        <v>5000000</v>
      </c>
      <c r="O958" s="7">
        <v>13000000</v>
      </c>
    </row>
    <row r="959" spans="1:15" hidden="1" x14ac:dyDescent="0.3">
      <c r="A959" s="69">
        <v>2</v>
      </c>
      <c r="B959" s="69">
        <v>22</v>
      </c>
      <c r="C959" t="s">
        <v>1142</v>
      </c>
      <c r="D959" s="7"/>
      <c r="E959" s="7"/>
      <c r="F959" s="7"/>
      <c r="G959" s="7"/>
      <c r="H959" s="7"/>
      <c r="I959" s="7"/>
      <c r="J959" s="7"/>
      <c r="K959" s="7"/>
      <c r="L959" s="7"/>
      <c r="M959" s="7">
        <v>5000000</v>
      </c>
      <c r="N959" s="7"/>
      <c r="O959" s="7">
        <v>13000000</v>
      </c>
    </row>
    <row r="960" spans="1:15" hidden="1" x14ac:dyDescent="0.3">
      <c r="A960" s="69">
        <v>2</v>
      </c>
      <c r="B960" s="69">
        <v>23</v>
      </c>
      <c r="C960" t="s">
        <v>7177</v>
      </c>
      <c r="D960" s="7"/>
      <c r="E960" s="7"/>
      <c r="F960" s="7"/>
      <c r="G960" s="7"/>
      <c r="H960" s="7"/>
      <c r="I960" s="7"/>
      <c r="J960" s="7"/>
      <c r="K960" s="7"/>
      <c r="L960" s="7"/>
      <c r="M960" s="7"/>
      <c r="N960" s="7"/>
      <c r="O960" s="7">
        <v>13000000</v>
      </c>
    </row>
    <row r="961" spans="1:15" x14ac:dyDescent="0.3">
      <c r="A961" s="69">
        <v>1</v>
      </c>
      <c r="B961" s="69">
        <v>4</v>
      </c>
      <c r="C961" t="s">
        <v>260</v>
      </c>
      <c r="D961" s="7">
        <v>6746184</v>
      </c>
      <c r="E961" s="7">
        <v>12983202</v>
      </c>
      <c r="F961" s="7">
        <v>12983202</v>
      </c>
      <c r="G961" s="7">
        <v>12983202</v>
      </c>
      <c r="H961" s="7">
        <v>12983202</v>
      </c>
      <c r="I961" s="7">
        <v>12983202</v>
      </c>
      <c r="J961" s="7">
        <v>12983202</v>
      </c>
      <c r="K961" s="7">
        <v>12983202</v>
      </c>
      <c r="L961" s="7">
        <v>12983202</v>
      </c>
      <c r="M961" s="7">
        <v>12983202</v>
      </c>
      <c r="N961" s="7">
        <v>12983202</v>
      </c>
      <c r="O961" s="7">
        <v>12983202</v>
      </c>
    </row>
    <row r="962" spans="1:15" hidden="1" x14ac:dyDescent="0.3">
      <c r="A962" s="69">
        <v>1</v>
      </c>
      <c r="B962" s="69">
        <v>2</v>
      </c>
      <c r="C962" t="s">
        <v>2672</v>
      </c>
      <c r="D962" s="7"/>
      <c r="E962" s="7"/>
      <c r="F962" s="7">
        <v>7999999.6600000001</v>
      </c>
      <c r="G962" s="7">
        <v>11999999.609999999</v>
      </c>
      <c r="H962" s="7">
        <v>17999989.210000001</v>
      </c>
      <c r="I962" s="7">
        <v>12354637.960000001</v>
      </c>
      <c r="J962" s="7">
        <v>9219169.0099999998</v>
      </c>
      <c r="K962" s="7">
        <v>9927427.0800000001</v>
      </c>
      <c r="L962" s="7">
        <v>10275393.82</v>
      </c>
      <c r="M962" s="7">
        <v>10624401.98</v>
      </c>
      <c r="N962" s="7">
        <v>10501568.17</v>
      </c>
      <c r="O962" s="7">
        <v>12956966.109999999</v>
      </c>
    </row>
    <row r="963" spans="1:15" hidden="1" x14ac:dyDescent="0.3">
      <c r="A963" s="69">
        <v>1</v>
      </c>
      <c r="B963" s="69">
        <v>5</v>
      </c>
      <c r="C963" t="s">
        <v>3115</v>
      </c>
      <c r="D963" s="7">
        <v>180000000</v>
      </c>
      <c r="E963" s="7">
        <v>128451364</v>
      </c>
      <c r="F963" s="7">
        <v>152887100</v>
      </c>
      <c r="G963" s="7">
        <v>151693995</v>
      </c>
      <c r="H963" s="7">
        <v>144299975</v>
      </c>
      <c r="I963" s="7">
        <v>144629376</v>
      </c>
      <c r="J963" s="7">
        <v>143746436.16999999</v>
      </c>
      <c r="K963" s="7">
        <v>125842877.40000001</v>
      </c>
      <c r="L963" s="7">
        <v>26747148.620000001</v>
      </c>
      <c r="M963" s="7">
        <v>19924957.120000001</v>
      </c>
      <c r="N963" s="7">
        <v>23902855.210000001</v>
      </c>
      <c r="O963" s="7">
        <v>12847382.9</v>
      </c>
    </row>
    <row r="964" spans="1:15" hidden="1" x14ac:dyDescent="0.3">
      <c r="A964" s="69">
        <v>2</v>
      </c>
      <c r="B964" s="69">
        <v>21</v>
      </c>
      <c r="C964" t="s">
        <v>1825</v>
      </c>
      <c r="D964" s="7">
        <v>16183648.660000002</v>
      </c>
      <c r="E964" s="7">
        <v>7056156.0099999988</v>
      </c>
      <c r="F964" s="7">
        <v>8873983.8400000017</v>
      </c>
      <c r="G964" s="7">
        <v>7844819.0400000028</v>
      </c>
      <c r="H964" s="7">
        <v>9207881.9199999999</v>
      </c>
      <c r="I964" s="7">
        <v>7462611.5399999982</v>
      </c>
      <c r="J964" s="7">
        <v>7423965.1899999985</v>
      </c>
      <c r="K964" s="7">
        <v>9607905.8299999963</v>
      </c>
      <c r="L964" s="7">
        <v>9269667.799999997</v>
      </c>
      <c r="M964" s="7">
        <v>10157089.779999997</v>
      </c>
      <c r="N964" s="7">
        <v>10763597.519999998</v>
      </c>
      <c r="O964" s="7">
        <v>12822169.209999999</v>
      </c>
    </row>
    <row r="965" spans="1:15" hidden="1" x14ac:dyDescent="0.3">
      <c r="A965" s="69">
        <v>1</v>
      </c>
      <c r="B965" s="69">
        <v>2</v>
      </c>
      <c r="C965" t="s">
        <v>2140</v>
      </c>
      <c r="D965" s="7"/>
      <c r="E965" s="7"/>
      <c r="F965" s="7"/>
      <c r="G965" s="7"/>
      <c r="H965" s="7"/>
      <c r="I965" s="7"/>
      <c r="J965" s="7">
        <v>6452251.79</v>
      </c>
      <c r="K965" s="7">
        <v>6423673.7999999998</v>
      </c>
      <c r="L965" s="7">
        <v>8094101.7400000002</v>
      </c>
      <c r="M965" s="7">
        <v>5206222.13</v>
      </c>
      <c r="N965" s="7">
        <v>6402370.0300000003</v>
      </c>
      <c r="O965" s="7">
        <v>12791797.66</v>
      </c>
    </row>
    <row r="966" spans="1:15" hidden="1" x14ac:dyDescent="0.3">
      <c r="A966" s="69">
        <v>2</v>
      </c>
      <c r="B966" s="69">
        <v>23</v>
      </c>
      <c r="C966" t="s">
        <v>3690</v>
      </c>
      <c r="D966" s="7"/>
      <c r="E966" s="7"/>
      <c r="F966" s="7"/>
      <c r="G966" s="7"/>
      <c r="H966" s="7"/>
      <c r="I966" s="7"/>
      <c r="J966" s="7"/>
      <c r="K966" s="7"/>
      <c r="L966" s="7"/>
      <c r="M966" s="7"/>
      <c r="N966" s="7">
        <v>10000000</v>
      </c>
      <c r="O966" s="7">
        <v>12750000</v>
      </c>
    </row>
    <row r="967" spans="1:15" hidden="1" x14ac:dyDescent="0.3">
      <c r="A967" s="69">
        <v>1</v>
      </c>
      <c r="B967" s="69">
        <v>5</v>
      </c>
      <c r="C967" t="s">
        <v>3041</v>
      </c>
      <c r="D967" s="7">
        <v>13132191</v>
      </c>
      <c r="E967" s="7">
        <v>8354980</v>
      </c>
      <c r="F967" s="7">
        <v>9979334</v>
      </c>
      <c r="G967" s="7">
        <v>9688763</v>
      </c>
      <c r="H967" s="7">
        <v>11848424</v>
      </c>
      <c r="I967" s="7">
        <v>11824834</v>
      </c>
      <c r="J967" s="7">
        <v>11996603</v>
      </c>
      <c r="K967" s="7">
        <v>13145824</v>
      </c>
      <c r="L967" s="7">
        <v>13439229.279999999</v>
      </c>
      <c r="M967" s="7">
        <v>13990528</v>
      </c>
      <c r="N967" s="7">
        <v>13715368.23</v>
      </c>
      <c r="O967" s="7">
        <v>12631649.529999999</v>
      </c>
    </row>
    <row r="968" spans="1:15" hidden="1" x14ac:dyDescent="0.3">
      <c r="A968" s="69">
        <v>2</v>
      </c>
      <c r="B968" s="69">
        <v>21</v>
      </c>
      <c r="C968" t="s">
        <v>1911</v>
      </c>
      <c r="D968" s="7"/>
      <c r="E968" s="7"/>
      <c r="F968" s="7"/>
      <c r="G968" s="7"/>
      <c r="H968" s="7"/>
      <c r="I968" s="7"/>
      <c r="J968" s="7">
        <v>5221469</v>
      </c>
      <c r="K968" s="7">
        <v>7827877.1200000001</v>
      </c>
      <c r="L968" s="7">
        <v>7973722.1399999997</v>
      </c>
      <c r="M968" s="7">
        <v>9069656</v>
      </c>
      <c r="N968" s="7">
        <v>8969656</v>
      </c>
      <c r="O968" s="7">
        <v>12542539.92</v>
      </c>
    </row>
    <row r="969" spans="1:15" hidden="1" x14ac:dyDescent="0.3">
      <c r="A969" s="69">
        <v>1</v>
      </c>
      <c r="B969" s="69">
        <v>7</v>
      </c>
      <c r="C969" t="s">
        <v>1752</v>
      </c>
      <c r="D969" s="7">
        <v>4464175</v>
      </c>
      <c r="E969" s="7">
        <v>3170642.19</v>
      </c>
      <c r="F969" s="7">
        <v>4610293.1899999995</v>
      </c>
      <c r="G969" s="7">
        <v>3428732</v>
      </c>
      <c r="H969" s="7">
        <v>3167812</v>
      </c>
      <c r="I969" s="7">
        <v>3161926.75</v>
      </c>
      <c r="J969" s="7">
        <v>6974806.79</v>
      </c>
      <c r="K969" s="7">
        <v>3854046.54</v>
      </c>
      <c r="L969" s="7">
        <v>2135214.94</v>
      </c>
      <c r="M969" s="7">
        <v>5615432.3399999999</v>
      </c>
      <c r="N969" s="7">
        <v>5209978.66</v>
      </c>
      <c r="O969" s="7">
        <v>12487125.76</v>
      </c>
    </row>
    <row r="970" spans="1:15" hidden="1" x14ac:dyDescent="0.3">
      <c r="A970" s="69">
        <v>1</v>
      </c>
      <c r="B970" s="69">
        <v>6</v>
      </c>
      <c r="C970" t="s">
        <v>5078</v>
      </c>
      <c r="D970" s="7"/>
      <c r="E970" s="7"/>
      <c r="F970" s="7"/>
      <c r="G970" s="7"/>
      <c r="H970" s="7"/>
      <c r="I970" s="7"/>
      <c r="J970" s="7"/>
      <c r="K970" s="7"/>
      <c r="L970" s="7"/>
      <c r="M970" s="7">
        <v>50000000</v>
      </c>
      <c r="N970" s="7"/>
      <c r="O970" s="7">
        <v>12404548.49</v>
      </c>
    </row>
    <row r="971" spans="1:15" hidden="1" x14ac:dyDescent="0.3">
      <c r="A971" s="69">
        <v>2</v>
      </c>
      <c r="B971" s="69">
        <v>21</v>
      </c>
      <c r="C971" t="s">
        <v>2469</v>
      </c>
      <c r="D971" s="7"/>
      <c r="E971" s="7"/>
      <c r="F971" s="7"/>
      <c r="G971" s="7"/>
      <c r="H971" s="7"/>
      <c r="I971" s="7">
        <v>10000000</v>
      </c>
      <c r="J971" s="7">
        <v>10000000</v>
      </c>
      <c r="K971" s="7">
        <v>10000000</v>
      </c>
      <c r="L971" s="7">
        <v>38454084</v>
      </c>
      <c r="M971" s="7">
        <v>10227042</v>
      </c>
      <c r="N971" s="7">
        <v>10227042</v>
      </c>
      <c r="O971" s="7">
        <v>12227042</v>
      </c>
    </row>
    <row r="972" spans="1:15" hidden="1" x14ac:dyDescent="0.3">
      <c r="A972" s="69">
        <v>2</v>
      </c>
      <c r="B972" s="69">
        <v>21</v>
      </c>
      <c r="C972" t="s">
        <v>3544</v>
      </c>
      <c r="D972" s="7"/>
      <c r="E972" s="7"/>
      <c r="F972" s="7"/>
      <c r="G972" s="7"/>
      <c r="H972" s="7"/>
      <c r="I972" s="7"/>
      <c r="J972" s="7"/>
      <c r="K972" s="7"/>
      <c r="L972" s="7"/>
      <c r="M972" s="7"/>
      <c r="N972" s="7">
        <v>12210000</v>
      </c>
      <c r="O972" s="7">
        <v>12210000</v>
      </c>
    </row>
    <row r="973" spans="1:15" hidden="1" x14ac:dyDescent="0.3">
      <c r="A973" s="69">
        <v>2</v>
      </c>
      <c r="B973" s="69">
        <v>21</v>
      </c>
      <c r="C973" t="s">
        <v>1791</v>
      </c>
      <c r="D973" s="7">
        <v>3302595.43</v>
      </c>
      <c r="E973" s="7">
        <v>4124580.17</v>
      </c>
      <c r="F973" s="7">
        <v>3565237.85</v>
      </c>
      <c r="G973" s="7">
        <v>3409959.56</v>
      </c>
      <c r="H973" s="7">
        <v>4202618.6100000003</v>
      </c>
      <c r="I973" s="7">
        <v>4192297.54</v>
      </c>
      <c r="J973" s="7">
        <v>4247669.5199999996</v>
      </c>
      <c r="K973" s="7">
        <v>7065220.0899999999</v>
      </c>
      <c r="L973" s="7">
        <v>6755709.6000000006</v>
      </c>
      <c r="M973" s="7">
        <v>9978366.3200000003</v>
      </c>
      <c r="N973" s="7">
        <v>10755131.17</v>
      </c>
      <c r="O973" s="7">
        <v>12149969.109999999</v>
      </c>
    </row>
    <row r="974" spans="1:15" hidden="1" x14ac:dyDescent="0.3">
      <c r="A974" s="69">
        <v>2</v>
      </c>
      <c r="B974" s="69">
        <v>22</v>
      </c>
      <c r="C974" t="s">
        <v>949</v>
      </c>
      <c r="D974" s="7"/>
      <c r="E974" s="7"/>
      <c r="F974" s="7"/>
      <c r="G974" s="7"/>
      <c r="H974" s="7"/>
      <c r="I974" s="7"/>
      <c r="J974" s="7"/>
      <c r="K974" s="7">
        <v>11545000</v>
      </c>
      <c r="L974" s="7">
        <v>12137000</v>
      </c>
      <c r="M974" s="7">
        <v>12137000</v>
      </c>
      <c r="N974" s="7">
        <v>12137000</v>
      </c>
      <c r="O974" s="7">
        <v>12137000</v>
      </c>
    </row>
    <row r="975" spans="1:15" hidden="1" x14ac:dyDescent="0.3">
      <c r="A975" s="69">
        <v>2</v>
      </c>
      <c r="B975" s="69">
        <v>26</v>
      </c>
      <c r="C975" t="s">
        <v>3796</v>
      </c>
      <c r="D975" s="7"/>
      <c r="E975" s="7"/>
      <c r="F975" s="7"/>
      <c r="G975" s="7"/>
      <c r="H975" s="7"/>
      <c r="I975" s="7"/>
      <c r="J975" s="7"/>
      <c r="K975" s="7"/>
      <c r="L975" s="7"/>
      <c r="M975" s="7"/>
      <c r="N975" s="7">
        <v>12135402</v>
      </c>
      <c r="O975" s="7">
        <v>12135402</v>
      </c>
    </row>
    <row r="976" spans="1:15" hidden="1" x14ac:dyDescent="0.3">
      <c r="A976" s="69">
        <v>1</v>
      </c>
      <c r="B976" s="69">
        <v>6</v>
      </c>
      <c r="C976" t="s">
        <v>3196</v>
      </c>
      <c r="D976" s="7">
        <v>3800000</v>
      </c>
      <c r="E976" s="7">
        <v>6867701.6600000001</v>
      </c>
      <c r="F976" s="7">
        <v>11224169</v>
      </c>
      <c r="G976" s="7">
        <v>10100000</v>
      </c>
      <c r="H976" s="7">
        <v>10272000</v>
      </c>
      <c r="I976" s="7">
        <v>10232829.1</v>
      </c>
      <c r="J976" s="7">
        <v>11181700.039999999</v>
      </c>
      <c r="K976" s="7">
        <v>13725088.5</v>
      </c>
      <c r="L976" s="7">
        <v>0</v>
      </c>
      <c r="M976" s="7">
        <v>10032313.76</v>
      </c>
      <c r="N976" s="7">
        <v>12544541.050000001</v>
      </c>
      <c r="O976" s="7">
        <v>12084938.42</v>
      </c>
    </row>
    <row r="977" spans="1:15" x14ac:dyDescent="0.3">
      <c r="A977" s="69">
        <v>1</v>
      </c>
      <c r="B977" s="69">
        <v>4</v>
      </c>
      <c r="C977" t="s">
        <v>1071</v>
      </c>
      <c r="D977" s="7"/>
      <c r="E977" s="7"/>
      <c r="F977" s="7"/>
      <c r="G977" s="7"/>
      <c r="H977" s="7"/>
      <c r="I977" s="7"/>
      <c r="J977" s="7"/>
      <c r="K977" s="7"/>
      <c r="L977" s="7"/>
      <c r="M977" s="7"/>
      <c r="N977" s="7">
        <v>12000000</v>
      </c>
      <c r="O977" s="7">
        <v>12000000</v>
      </c>
    </row>
    <row r="978" spans="1:15" hidden="1" x14ac:dyDescent="0.3">
      <c r="A978" s="69">
        <v>1</v>
      </c>
      <c r="B978" s="69">
        <v>5</v>
      </c>
      <c r="C978" t="s">
        <v>1763</v>
      </c>
      <c r="D978" s="7"/>
      <c r="E978" s="7"/>
      <c r="F978" s="7"/>
      <c r="G978" s="7"/>
      <c r="H978" s="7"/>
      <c r="I978" s="7"/>
      <c r="J978" s="7"/>
      <c r="K978" s="7">
        <v>1000000</v>
      </c>
      <c r="L978" s="7">
        <v>500000</v>
      </c>
      <c r="M978" s="7">
        <v>7000000</v>
      </c>
      <c r="N978" s="7">
        <v>11000000</v>
      </c>
      <c r="O978" s="7">
        <v>12000000</v>
      </c>
    </row>
    <row r="979" spans="1:15" hidden="1" x14ac:dyDescent="0.3">
      <c r="A979" s="69">
        <v>2</v>
      </c>
      <c r="B979" s="69">
        <v>22</v>
      </c>
      <c r="C979" t="s">
        <v>707</v>
      </c>
      <c r="D979" s="7"/>
      <c r="E979" s="7"/>
      <c r="F979" s="7"/>
      <c r="G979" s="7"/>
      <c r="H979" s="7"/>
      <c r="I979" s="7"/>
      <c r="J979" s="7"/>
      <c r="K979" s="7">
        <v>30000000</v>
      </c>
      <c r="L979" s="7">
        <v>30000000</v>
      </c>
      <c r="M979" s="7">
        <v>30000000</v>
      </c>
      <c r="N979" s="7">
        <v>30000000</v>
      </c>
      <c r="O979" s="7">
        <v>12000000</v>
      </c>
    </row>
    <row r="980" spans="1:15" hidden="1" x14ac:dyDescent="0.3">
      <c r="A980" s="69">
        <v>2</v>
      </c>
      <c r="B980" s="69">
        <v>22</v>
      </c>
      <c r="C980" t="s">
        <v>935</v>
      </c>
      <c r="D980" s="7"/>
      <c r="E980" s="7"/>
      <c r="F980" s="7">
        <v>12000000</v>
      </c>
      <c r="G980" s="7">
        <v>12000000</v>
      </c>
      <c r="H980" s="7">
        <v>11640000</v>
      </c>
      <c r="I980" s="7">
        <v>3000000</v>
      </c>
      <c r="J980" s="7">
        <v>3000000</v>
      </c>
      <c r="K980" s="7">
        <v>3000000</v>
      </c>
      <c r="L980" s="7">
        <v>8000000</v>
      </c>
      <c r="M980" s="7">
        <v>12000000</v>
      </c>
      <c r="N980" s="7">
        <v>12000000</v>
      </c>
      <c r="O980" s="7">
        <v>12000000</v>
      </c>
    </row>
    <row r="981" spans="1:15" hidden="1" x14ac:dyDescent="0.3">
      <c r="A981" s="69">
        <v>2</v>
      </c>
      <c r="B981" s="69">
        <v>26</v>
      </c>
      <c r="C981" t="s">
        <v>3799</v>
      </c>
      <c r="D981" s="7"/>
      <c r="E981" s="7"/>
      <c r="F981" s="7"/>
      <c r="G981" s="7"/>
      <c r="H981" s="7"/>
      <c r="I981" s="7"/>
      <c r="J981" s="7"/>
      <c r="K981" s="7"/>
      <c r="L981" s="7"/>
      <c r="M981" s="7"/>
      <c r="N981" s="7">
        <v>14700000</v>
      </c>
      <c r="O981" s="7">
        <v>12000000</v>
      </c>
    </row>
    <row r="982" spans="1:15" hidden="1" x14ac:dyDescent="0.3">
      <c r="A982" s="69">
        <v>1</v>
      </c>
      <c r="B982" s="69">
        <v>1</v>
      </c>
      <c r="C982" t="s">
        <v>1881</v>
      </c>
      <c r="D982" s="7"/>
      <c r="E982" s="7"/>
      <c r="F982" s="7">
        <v>9053265.0800000001</v>
      </c>
      <c r="G982" s="7">
        <v>8585363</v>
      </c>
      <c r="H982" s="7">
        <v>10323122.949999999</v>
      </c>
      <c r="I982" s="7">
        <v>8325893.1299999999</v>
      </c>
      <c r="J982" s="7">
        <v>9985872.1799999997</v>
      </c>
      <c r="K982" s="7">
        <v>9490351.6999999993</v>
      </c>
      <c r="L982" s="7">
        <v>4462805</v>
      </c>
      <c r="M982" s="7">
        <v>6502100.6299999999</v>
      </c>
      <c r="N982" s="7">
        <v>13761002.67</v>
      </c>
      <c r="O982" s="7">
        <v>11972485.720000001</v>
      </c>
    </row>
    <row r="983" spans="1:15" hidden="1" x14ac:dyDescent="0.3">
      <c r="A983" s="69">
        <v>2</v>
      </c>
      <c r="B983" s="69">
        <v>21</v>
      </c>
      <c r="C983" t="s">
        <v>2259</v>
      </c>
      <c r="D983" s="7">
        <v>4834433.99</v>
      </c>
      <c r="E983" s="7">
        <v>6062824.7000000002</v>
      </c>
      <c r="F983" s="7">
        <v>8680974.0399999991</v>
      </c>
      <c r="G983" s="7">
        <v>8717788</v>
      </c>
      <c r="H983" s="7">
        <v>4771753</v>
      </c>
      <c r="I983" s="7">
        <v>8309211.2199999997</v>
      </c>
      <c r="J983" s="7">
        <v>11941564</v>
      </c>
      <c r="K983" s="7">
        <v>10997854</v>
      </c>
      <c r="L983" s="7">
        <v>12871829</v>
      </c>
      <c r="M983" s="7">
        <v>10997667.16</v>
      </c>
      <c r="N983" s="7">
        <v>10668627.550000001</v>
      </c>
      <c r="O983" s="7">
        <v>11918998.639999999</v>
      </c>
    </row>
    <row r="984" spans="1:15" hidden="1" x14ac:dyDescent="0.3">
      <c r="A984" s="69">
        <v>2</v>
      </c>
      <c r="B984" s="69">
        <v>24</v>
      </c>
      <c r="C984" t="s">
        <v>2322</v>
      </c>
      <c r="D984" s="7"/>
      <c r="E984" s="7"/>
      <c r="F984" s="7"/>
      <c r="G984" s="7"/>
      <c r="H984" s="7">
        <v>10000000</v>
      </c>
      <c r="I984" s="7">
        <v>10000000</v>
      </c>
      <c r="J984" s="7">
        <v>10089491.99</v>
      </c>
      <c r="K984" s="7">
        <v>60167301</v>
      </c>
      <c r="L984" s="7">
        <v>65265981</v>
      </c>
      <c r="M984" s="7">
        <v>60167301</v>
      </c>
      <c r="N984" s="7">
        <v>10174911</v>
      </c>
      <c r="O984" s="7">
        <v>11846067</v>
      </c>
    </row>
    <row r="985" spans="1:15" hidden="1" x14ac:dyDescent="0.3">
      <c r="A985" s="69">
        <v>2</v>
      </c>
      <c r="B985" s="69">
        <v>22</v>
      </c>
      <c r="C985" t="s">
        <v>603</v>
      </c>
      <c r="D985" s="7">
        <v>9808564.4900000002</v>
      </c>
      <c r="E985" s="7">
        <v>8809120</v>
      </c>
      <c r="F985" s="7">
        <v>6997917</v>
      </c>
      <c r="G985" s="7">
        <v>6636185</v>
      </c>
      <c r="H985" s="7">
        <v>6498370</v>
      </c>
      <c r="I985" s="7">
        <v>7327166.6899999995</v>
      </c>
      <c r="J985" s="7">
        <v>7025795.6600000001</v>
      </c>
      <c r="K985" s="7">
        <v>12154905.310000001</v>
      </c>
      <c r="L985" s="7">
        <v>11948968.42</v>
      </c>
      <c r="M985" s="7">
        <v>12558445.300000001</v>
      </c>
      <c r="N985" s="7">
        <v>14143025.67</v>
      </c>
      <c r="O985" s="7">
        <v>11765292.83</v>
      </c>
    </row>
    <row r="986" spans="1:15" hidden="1" x14ac:dyDescent="0.3">
      <c r="A986" s="69">
        <v>2</v>
      </c>
      <c r="B986" s="69">
        <v>21</v>
      </c>
      <c r="C986" t="s">
        <v>1830</v>
      </c>
      <c r="D986" s="7"/>
      <c r="E986" s="7"/>
      <c r="F986" s="7">
        <v>2858405</v>
      </c>
      <c r="G986" s="7">
        <v>2895203</v>
      </c>
      <c r="H986" s="7">
        <v>3104003</v>
      </c>
      <c r="I986" s="7">
        <v>3731956.39</v>
      </c>
      <c r="J986" s="7">
        <v>3417832</v>
      </c>
      <c r="K986" s="7">
        <v>7444873.9900000002</v>
      </c>
      <c r="L986" s="7">
        <v>10080404</v>
      </c>
      <c r="M986" s="7">
        <v>4198359.25</v>
      </c>
      <c r="N986" s="7">
        <v>4882555.34</v>
      </c>
      <c r="O986" s="7">
        <v>11757100.880000001</v>
      </c>
    </row>
    <row r="987" spans="1:15" hidden="1" x14ac:dyDescent="0.3">
      <c r="A987" s="69">
        <v>3</v>
      </c>
      <c r="B987" s="69">
        <v>61</v>
      </c>
      <c r="C987" t="s">
        <v>3862</v>
      </c>
      <c r="D987" s="7"/>
      <c r="E987" s="7"/>
      <c r="F987" s="7"/>
      <c r="G987" s="7">
        <v>162235900</v>
      </c>
      <c r="H987" s="7">
        <v>168175092</v>
      </c>
      <c r="I987" s="7">
        <v>174334309</v>
      </c>
      <c r="J987" s="7">
        <v>180721802</v>
      </c>
      <c r="K987" s="7">
        <v>194049661.93000001</v>
      </c>
      <c r="L987" s="7">
        <v>103304826.74000001</v>
      </c>
      <c r="M987" s="7">
        <v>59087369.619999997</v>
      </c>
      <c r="N987" s="7">
        <v>11433288.9</v>
      </c>
      <c r="O987" s="7">
        <v>11663682.960000001</v>
      </c>
    </row>
    <row r="988" spans="1:15" hidden="1" x14ac:dyDescent="0.3">
      <c r="A988" s="69">
        <v>2</v>
      </c>
      <c r="B988" s="69">
        <v>22</v>
      </c>
      <c r="C988" t="s">
        <v>578</v>
      </c>
      <c r="D988" s="7">
        <v>111493556</v>
      </c>
      <c r="E988" s="7">
        <v>24885999.960000001</v>
      </c>
      <c r="F988" s="7">
        <v>8928844</v>
      </c>
      <c r="G988" s="7">
        <v>10928844</v>
      </c>
      <c r="H988" s="7">
        <v>11648020</v>
      </c>
      <c r="I988" s="7">
        <v>18034041</v>
      </c>
      <c r="J988" s="7">
        <v>13648020</v>
      </c>
      <c r="K988" s="7">
        <v>11648020</v>
      </c>
      <c r="L988" s="7">
        <v>16428020</v>
      </c>
      <c r="M988" s="7">
        <v>11648020</v>
      </c>
      <c r="N988" s="7">
        <v>13704612.75</v>
      </c>
      <c r="O988" s="7">
        <v>11637257.66</v>
      </c>
    </row>
    <row r="989" spans="1:15" hidden="1" x14ac:dyDescent="0.3">
      <c r="A989" s="69">
        <v>2</v>
      </c>
      <c r="B989" s="69">
        <v>22</v>
      </c>
      <c r="C989" t="s">
        <v>621</v>
      </c>
      <c r="D989" s="7"/>
      <c r="E989" s="7"/>
      <c r="F989" s="7"/>
      <c r="G989" s="7"/>
      <c r="H989" s="7"/>
      <c r="I989" s="7"/>
      <c r="J989" s="7">
        <v>4500000</v>
      </c>
      <c r="K989" s="7">
        <v>0</v>
      </c>
      <c r="L989" s="7">
        <v>0</v>
      </c>
      <c r="M989" s="7">
        <v>8000000</v>
      </c>
      <c r="N989" s="7">
        <v>7466885</v>
      </c>
      <c r="O989" s="7">
        <v>11500000</v>
      </c>
    </row>
    <row r="990" spans="1:15" x14ac:dyDescent="0.3">
      <c r="A990" s="69">
        <v>1</v>
      </c>
      <c r="B990" s="69">
        <v>4</v>
      </c>
      <c r="C990" t="s">
        <v>265</v>
      </c>
      <c r="D990" s="7">
        <v>21328066.119999997</v>
      </c>
      <c r="E990" s="7">
        <v>19733156.579999998</v>
      </c>
      <c r="F990" s="7">
        <v>17636290.379999999</v>
      </c>
      <c r="G990" s="7">
        <v>10588000</v>
      </c>
      <c r="H990" s="7">
        <v>15103868.48</v>
      </c>
      <c r="I990" s="7">
        <v>13504964.82</v>
      </c>
      <c r="J990" s="7">
        <v>11515461.939999999</v>
      </c>
      <c r="K990" s="7">
        <v>10977936.18</v>
      </c>
      <c r="L990" s="7">
        <v>11955655.050000001</v>
      </c>
      <c r="M990" s="7">
        <v>11387442.27</v>
      </c>
      <c r="N990" s="7">
        <v>10883971.93</v>
      </c>
      <c r="O990" s="7">
        <v>11466466.959999999</v>
      </c>
    </row>
    <row r="991" spans="1:15" hidden="1" x14ac:dyDescent="0.3">
      <c r="A991" s="69">
        <v>1</v>
      </c>
      <c r="B991" s="69">
        <v>2</v>
      </c>
      <c r="C991" t="s">
        <v>2133</v>
      </c>
      <c r="D991" s="7">
        <v>10361325</v>
      </c>
      <c r="E991" s="7">
        <v>14859738.380000001</v>
      </c>
      <c r="F991" s="7">
        <v>13242189.83</v>
      </c>
      <c r="G991" s="7">
        <v>12450869.879999999</v>
      </c>
      <c r="H991" s="7">
        <v>10499480.09</v>
      </c>
      <c r="I991" s="7">
        <v>11515586.17</v>
      </c>
      <c r="J991" s="7">
        <v>8685367.8100000005</v>
      </c>
      <c r="K991" s="7">
        <v>8540244.6799999997</v>
      </c>
      <c r="L991" s="7">
        <v>8664781.0099999998</v>
      </c>
      <c r="M991" s="7">
        <v>8032465.9199999999</v>
      </c>
      <c r="N991" s="7">
        <v>10513046.33</v>
      </c>
      <c r="O991" s="7">
        <v>11451404.749999998</v>
      </c>
    </row>
    <row r="992" spans="1:15" x14ac:dyDescent="0.3">
      <c r="A992" s="69">
        <v>1</v>
      </c>
      <c r="B992" s="69">
        <v>4</v>
      </c>
      <c r="C992" t="s">
        <v>284</v>
      </c>
      <c r="D992" s="7">
        <v>12792819.789999999</v>
      </c>
      <c r="E992" s="7">
        <v>7914116.3300000001</v>
      </c>
      <c r="F992" s="7">
        <v>13479473.420000002</v>
      </c>
      <c r="G992" s="7">
        <v>7623678.9699999997</v>
      </c>
      <c r="H992" s="7">
        <v>8040204.3700000001</v>
      </c>
      <c r="I992" s="7">
        <v>7246752.96</v>
      </c>
      <c r="J992" s="7">
        <v>8971714.0399999991</v>
      </c>
      <c r="K992" s="7">
        <v>7697654.4999999991</v>
      </c>
      <c r="L992" s="7">
        <v>9996205.7899999991</v>
      </c>
      <c r="M992" s="7">
        <v>9995980.1300000008</v>
      </c>
      <c r="N992" s="7">
        <v>10150377.450000001</v>
      </c>
      <c r="O992" s="7">
        <v>11319400.43</v>
      </c>
    </row>
    <row r="993" spans="1:15" hidden="1" x14ac:dyDescent="0.3">
      <c r="A993" s="69">
        <v>2</v>
      </c>
      <c r="B993" s="69">
        <v>26</v>
      </c>
      <c r="C993" t="s">
        <v>7208</v>
      </c>
      <c r="D993" s="7"/>
      <c r="E993" s="7"/>
      <c r="F993" s="7"/>
      <c r="G993" s="7"/>
      <c r="H993" s="7"/>
      <c r="I993" s="7"/>
      <c r="J993" s="7"/>
      <c r="K993" s="7"/>
      <c r="L993" s="7"/>
      <c r="M993" s="7"/>
      <c r="N993" s="7"/>
      <c r="O993" s="7">
        <v>11300000</v>
      </c>
    </row>
    <row r="994" spans="1:15" x14ac:dyDescent="0.3">
      <c r="A994" s="69">
        <v>1</v>
      </c>
      <c r="B994" s="69">
        <v>4</v>
      </c>
      <c r="C994" t="s">
        <v>255</v>
      </c>
      <c r="D994" s="7"/>
      <c r="E994" s="7"/>
      <c r="F994" s="7"/>
      <c r="G994" s="7"/>
      <c r="H994" s="7"/>
      <c r="I994" s="7"/>
      <c r="J994" s="7">
        <v>15000000</v>
      </c>
      <c r="K994" s="7">
        <v>15000000</v>
      </c>
      <c r="L994" s="7">
        <v>15000000</v>
      </c>
      <c r="M994" s="7">
        <v>15000000</v>
      </c>
      <c r="N994" s="7">
        <v>15000000</v>
      </c>
      <c r="O994" s="7">
        <v>11250000</v>
      </c>
    </row>
    <row r="995" spans="1:15" hidden="1" x14ac:dyDescent="0.3">
      <c r="A995" s="69">
        <v>1</v>
      </c>
      <c r="B995" s="69">
        <v>2</v>
      </c>
      <c r="C995" t="s">
        <v>2440</v>
      </c>
      <c r="D995" s="7">
        <v>9059611</v>
      </c>
      <c r="E995" s="7">
        <v>8190803</v>
      </c>
      <c r="F995" s="7">
        <v>7296401</v>
      </c>
      <c r="G995" s="7">
        <v>7415830</v>
      </c>
      <c r="H995" s="7">
        <v>7777426</v>
      </c>
      <c r="I995" s="7">
        <v>7972257</v>
      </c>
      <c r="J995" s="7">
        <v>5630847</v>
      </c>
      <c r="K995" s="7">
        <v>8690058</v>
      </c>
      <c r="L995" s="7">
        <v>12435948.1</v>
      </c>
      <c r="M995" s="7">
        <v>8238311.0899999999</v>
      </c>
      <c r="N995" s="7">
        <v>9368201.8499999996</v>
      </c>
      <c r="O995" s="7">
        <v>11187144.880000003</v>
      </c>
    </row>
    <row r="996" spans="1:15" hidden="1" x14ac:dyDescent="0.3">
      <c r="A996" s="69">
        <v>2</v>
      </c>
      <c r="B996" s="69">
        <v>21</v>
      </c>
      <c r="C996" t="s">
        <v>7106</v>
      </c>
      <c r="D996" s="7"/>
      <c r="E996" s="7"/>
      <c r="F996" s="7"/>
      <c r="G996" s="7"/>
      <c r="H996" s="7"/>
      <c r="I996" s="7"/>
      <c r="J996" s="7"/>
      <c r="K996" s="7"/>
      <c r="L996" s="7"/>
      <c r="M996" s="7"/>
      <c r="N996" s="7"/>
      <c r="O996" s="7">
        <v>11109503.82</v>
      </c>
    </row>
    <row r="997" spans="1:15" hidden="1" x14ac:dyDescent="0.3">
      <c r="A997" s="69">
        <v>2</v>
      </c>
      <c r="B997" s="69">
        <v>22</v>
      </c>
      <c r="C997" t="s">
        <v>646</v>
      </c>
      <c r="D997" s="7"/>
      <c r="E997" s="7"/>
      <c r="F997" s="7">
        <v>11060000</v>
      </c>
      <c r="G997" s="7">
        <v>0</v>
      </c>
      <c r="H997" s="7">
        <v>0</v>
      </c>
      <c r="I997" s="7">
        <v>48940000</v>
      </c>
      <c r="J997" s="7">
        <v>0</v>
      </c>
      <c r="K997" s="7">
        <v>0</v>
      </c>
      <c r="L997" s="7">
        <v>0</v>
      </c>
      <c r="M997" s="7">
        <v>0</v>
      </c>
      <c r="N997" s="7">
        <v>0</v>
      </c>
      <c r="O997" s="7">
        <v>11060000</v>
      </c>
    </row>
    <row r="998" spans="1:15" hidden="1" x14ac:dyDescent="0.3">
      <c r="A998" s="69">
        <v>2</v>
      </c>
      <c r="B998" s="69">
        <v>22</v>
      </c>
      <c r="C998" t="s">
        <v>810</v>
      </c>
      <c r="D998" s="7"/>
      <c r="E998" s="7"/>
      <c r="F998" s="7"/>
      <c r="G998" s="7"/>
      <c r="H998" s="7"/>
      <c r="I998" s="7"/>
      <c r="J998" s="7"/>
      <c r="K998" s="7"/>
      <c r="L998" s="7">
        <v>9000000</v>
      </c>
      <c r="M998" s="7">
        <v>24000000</v>
      </c>
      <c r="N998" s="7">
        <v>55000000</v>
      </c>
      <c r="O998" s="7">
        <v>11000000</v>
      </c>
    </row>
    <row r="999" spans="1:15" hidden="1" x14ac:dyDescent="0.3">
      <c r="A999" s="69">
        <v>1</v>
      </c>
      <c r="B999" s="69">
        <v>1</v>
      </c>
      <c r="C999" t="s">
        <v>1794</v>
      </c>
      <c r="D999" s="7"/>
      <c r="E999" s="7"/>
      <c r="F999" s="7">
        <v>9704239.8400000017</v>
      </c>
      <c r="G999" s="7">
        <v>9244952.3200000003</v>
      </c>
      <c r="H999" s="7">
        <v>8181301.3600000003</v>
      </c>
      <c r="I999" s="7">
        <v>7986141.5999999996</v>
      </c>
      <c r="J999" s="7">
        <v>9235488.4600000009</v>
      </c>
      <c r="K999" s="7">
        <v>8690759.2000000011</v>
      </c>
      <c r="L999" s="7">
        <v>8703835.9399999995</v>
      </c>
      <c r="M999" s="7">
        <v>10609404.390000001</v>
      </c>
      <c r="N999" s="7">
        <v>8982459.4299999997</v>
      </c>
      <c r="O999" s="7">
        <v>10987781.99</v>
      </c>
    </row>
    <row r="1000" spans="1:15" hidden="1" x14ac:dyDescent="0.3">
      <c r="A1000" s="69">
        <v>1</v>
      </c>
      <c r="B1000" s="69">
        <v>2</v>
      </c>
      <c r="C1000" t="s">
        <v>2648</v>
      </c>
      <c r="D1000" s="7"/>
      <c r="E1000" s="7"/>
      <c r="F1000" s="7"/>
      <c r="G1000" s="7"/>
      <c r="H1000" s="7">
        <v>0</v>
      </c>
      <c r="I1000" s="7">
        <v>0</v>
      </c>
      <c r="J1000" s="7">
        <v>0</v>
      </c>
      <c r="K1000" s="7">
        <v>0</v>
      </c>
      <c r="L1000" s="7">
        <v>10979619</v>
      </c>
      <c r="M1000" s="7">
        <v>10891180</v>
      </c>
      <c r="N1000" s="7">
        <v>10959659.880000001</v>
      </c>
      <c r="O1000" s="7">
        <v>10981657</v>
      </c>
    </row>
    <row r="1001" spans="1:15" hidden="1" x14ac:dyDescent="0.3">
      <c r="A1001" s="69">
        <v>2</v>
      </c>
      <c r="B1001" s="69">
        <v>22</v>
      </c>
      <c r="C1001" t="s">
        <v>833</v>
      </c>
      <c r="D1001" s="7">
        <v>25971259.170000002</v>
      </c>
      <c r="E1001" s="7">
        <v>42310666.950000003</v>
      </c>
      <c r="F1001" s="7">
        <v>125200188.06</v>
      </c>
      <c r="G1001" s="7">
        <v>47177419.950000003</v>
      </c>
      <c r="H1001" s="7">
        <v>355347.27</v>
      </c>
      <c r="I1001" s="7">
        <v>29815824.359999999</v>
      </c>
      <c r="J1001" s="7">
        <v>12391316</v>
      </c>
      <c r="K1001" s="7">
        <v>1456400</v>
      </c>
      <c r="L1001" s="7">
        <v>0</v>
      </c>
      <c r="M1001" s="7">
        <v>2505745.77</v>
      </c>
      <c r="N1001" s="7">
        <v>5250871.0999999996</v>
      </c>
      <c r="O1001" s="7">
        <v>10966380.449999999</v>
      </c>
    </row>
    <row r="1002" spans="1:15" hidden="1" x14ac:dyDescent="0.3">
      <c r="A1002" s="69">
        <v>2</v>
      </c>
      <c r="B1002" s="69">
        <v>21</v>
      </c>
      <c r="C1002" t="s">
        <v>1869</v>
      </c>
      <c r="D1002" s="7"/>
      <c r="E1002" s="7"/>
      <c r="F1002" s="7"/>
      <c r="G1002" s="7"/>
      <c r="H1002" s="7"/>
      <c r="I1002" s="7"/>
      <c r="J1002" s="7">
        <v>2964049.67</v>
      </c>
      <c r="K1002" s="7">
        <v>2828164.23</v>
      </c>
      <c r="L1002" s="7">
        <v>11382031</v>
      </c>
      <c r="M1002" s="7">
        <v>8682768.870000001</v>
      </c>
      <c r="N1002" s="7">
        <v>11517731.99</v>
      </c>
      <c r="O1002" s="7">
        <v>10957037.98</v>
      </c>
    </row>
    <row r="1003" spans="1:15" hidden="1" x14ac:dyDescent="0.3">
      <c r="A1003" s="69">
        <v>2</v>
      </c>
      <c r="B1003" s="69">
        <v>22</v>
      </c>
      <c r="C1003" t="s">
        <v>602</v>
      </c>
      <c r="D1003" s="7"/>
      <c r="E1003" s="7"/>
      <c r="F1003" s="7"/>
      <c r="G1003" s="7"/>
      <c r="H1003" s="7"/>
      <c r="I1003" s="7"/>
      <c r="J1003" s="7">
        <v>148000000</v>
      </c>
      <c r="K1003" s="7">
        <v>130000000</v>
      </c>
      <c r="L1003" s="7">
        <v>141042837.30000001</v>
      </c>
      <c r="M1003" s="7">
        <v>149700000</v>
      </c>
      <c r="N1003" s="7">
        <v>143203838.93000001</v>
      </c>
      <c r="O1003" s="7">
        <v>10800000</v>
      </c>
    </row>
    <row r="1004" spans="1:15" hidden="1" x14ac:dyDescent="0.3">
      <c r="A1004" s="69">
        <v>1</v>
      </c>
      <c r="B1004" s="69">
        <v>2</v>
      </c>
      <c r="C1004" t="s">
        <v>2422</v>
      </c>
      <c r="D1004" s="7">
        <v>11030375.74</v>
      </c>
      <c r="E1004" s="7">
        <v>5956023.96</v>
      </c>
      <c r="F1004" s="7">
        <v>10649556.119999999</v>
      </c>
      <c r="G1004" s="7">
        <v>8441387.4199999999</v>
      </c>
      <c r="H1004" s="7">
        <v>8787569.1799999997</v>
      </c>
      <c r="I1004" s="7">
        <v>8032609.54</v>
      </c>
      <c r="J1004" s="7">
        <v>7946184.3700000001</v>
      </c>
      <c r="K1004" s="7">
        <v>8135450.04</v>
      </c>
      <c r="L1004" s="7">
        <v>5804201.9400000004</v>
      </c>
      <c r="M1004" s="7">
        <v>10060292.84</v>
      </c>
      <c r="N1004" s="7">
        <v>10511250.059999999</v>
      </c>
      <c r="O1004" s="7">
        <v>10723804.279999999</v>
      </c>
    </row>
    <row r="1005" spans="1:15" hidden="1" x14ac:dyDescent="0.3">
      <c r="A1005" s="69">
        <v>1</v>
      </c>
      <c r="B1005" s="69">
        <v>2</v>
      </c>
      <c r="C1005" t="s">
        <v>2856</v>
      </c>
      <c r="D1005" s="7">
        <v>5105692</v>
      </c>
      <c r="E1005" s="7">
        <v>3200763.76</v>
      </c>
      <c r="F1005" s="7">
        <v>10292424.23</v>
      </c>
      <c r="G1005" s="7">
        <v>0</v>
      </c>
      <c r="H1005" s="7">
        <v>0</v>
      </c>
      <c r="I1005" s="7"/>
      <c r="J1005" s="7"/>
      <c r="K1005" s="7">
        <v>14270621.390000001</v>
      </c>
      <c r="L1005" s="7">
        <v>14001576.42</v>
      </c>
      <c r="M1005" s="7">
        <v>10988354.470000001</v>
      </c>
      <c r="N1005" s="7">
        <v>7833051.8200000003</v>
      </c>
      <c r="O1005" s="7">
        <v>10696689.4</v>
      </c>
    </row>
    <row r="1006" spans="1:15" hidden="1" x14ac:dyDescent="0.3">
      <c r="A1006" s="69">
        <v>1</v>
      </c>
      <c r="B1006" s="69">
        <v>2</v>
      </c>
      <c r="C1006" t="s">
        <v>2823</v>
      </c>
      <c r="D1006" s="7"/>
      <c r="E1006" s="7"/>
      <c r="F1006" s="7"/>
      <c r="G1006" s="7"/>
      <c r="H1006" s="7"/>
      <c r="I1006" s="7"/>
      <c r="J1006" s="7"/>
      <c r="K1006" s="7"/>
      <c r="L1006" s="7"/>
      <c r="M1006" s="7"/>
      <c r="N1006" s="7">
        <v>8736344.9000000004</v>
      </c>
      <c r="O1006" s="7">
        <v>10690704.74</v>
      </c>
    </row>
    <row r="1007" spans="1:15" hidden="1" x14ac:dyDescent="0.3">
      <c r="A1007" s="69">
        <v>2</v>
      </c>
      <c r="B1007" s="69">
        <v>21</v>
      </c>
      <c r="C1007" t="s">
        <v>3448</v>
      </c>
      <c r="D1007" s="7"/>
      <c r="E1007" s="7"/>
      <c r="F1007" s="7">
        <v>5189645</v>
      </c>
      <c r="G1007" s="7">
        <v>6106828</v>
      </c>
      <c r="H1007" s="7">
        <v>4069705</v>
      </c>
      <c r="I1007" s="7">
        <v>80795</v>
      </c>
      <c r="J1007" s="7">
        <v>80795</v>
      </c>
      <c r="K1007" s="7">
        <v>80795</v>
      </c>
      <c r="L1007" s="7">
        <v>1080795</v>
      </c>
      <c r="M1007" s="7">
        <v>1080795</v>
      </c>
      <c r="N1007" s="7">
        <v>14080795</v>
      </c>
      <c r="O1007" s="7">
        <v>10680795</v>
      </c>
    </row>
    <row r="1008" spans="1:15" hidden="1" x14ac:dyDescent="0.3">
      <c r="A1008" s="69">
        <v>1</v>
      </c>
      <c r="B1008" s="69">
        <v>2</v>
      </c>
      <c r="C1008" t="s">
        <v>1796</v>
      </c>
      <c r="D1008" s="7">
        <v>6902044.9199999999</v>
      </c>
      <c r="E1008" s="7">
        <v>206705.77</v>
      </c>
      <c r="F1008" s="7">
        <v>84135.5</v>
      </c>
      <c r="G1008" s="7">
        <v>45790</v>
      </c>
      <c r="H1008" s="7">
        <v>120393.89</v>
      </c>
      <c r="I1008" s="7">
        <v>49786.13</v>
      </c>
      <c r="J1008" s="7">
        <v>1938924.1</v>
      </c>
      <c r="K1008" s="7">
        <v>3655780.36</v>
      </c>
      <c r="L1008" s="7">
        <v>4032679.3</v>
      </c>
      <c r="M1008" s="7">
        <v>8034599.3499999996</v>
      </c>
      <c r="N1008" s="7">
        <v>10746186.02</v>
      </c>
      <c r="O1008" s="7">
        <v>10629472.789999999</v>
      </c>
    </row>
    <row r="1009" spans="1:15" hidden="1" x14ac:dyDescent="0.3">
      <c r="A1009" s="69">
        <v>1</v>
      </c>
      <c r="B1009" s="69">
        <v>6</v>
      </c>
      <c r="C1009" t="s">
        <v>3134</v>
      </c>
      <c r="D1009" s="7">
        <v>10971229.5</v>
      </c>
      <c r="E1009" s="7">
        <v>47650277.670000002</v>
      </c>
      <c r="F1009" s="7">
        <v>35023535</v>
      </c>
      <c r="G1009" s="7">
        <v>26002289.52</v>
      </c>
      <c r="H1009" s="7">
        <v>22819466.93</v>
      </c>
      <c r="I1009" s="7">
        <v>22130228.27</v>
      </c>
      <c r="J1009" s="7">
        <v>21552332.390000001</v>
      </c>
      <c r="K1009" s="7">
        <v>18954526.969999999</v>
      </c>
      <c r="L1009" s="7">
        <v>7211202.0499999998</v>
      </c>
      <c r="M1009" s="7">
        <v>12658552.52</v>
      </c>
      <c r="N1009" s="7">
        <v>11188812.76</v>
      </c>
      <c r="O1009" s="7">
        <v>10525946.16</v>
      </c>
    </row>
    <row r="1010" spans="1:15" hidden="1" x14ac:dyDescent="0.3">
      <c r="A1010" s="69">
        <v>2</v>
      </c>
      <c r="B1010" s="69">
        <v>21</v>
      </c>
      <c r="C1010" t="s">
        <v>1880</v>
      </c>
      <c r="D1010" s="7"/>
      <c r="E1010" s="7"/>
      <c r="F1010" s="7"/>
      <c r="G1010" s="7"/>
      <c r="H1010" s="7"/>
      <c r="I1010" s="7"/>
      <c r="J1010" s="7">
        <v>7299520.9500000002</v>
      </c>
      <c r="K1010" s="7">
        <v>10258268</v>
      </c>
      <c r="L1010" s="7">
        <v>9540377</v>
      </c>
      <c r="M1010" s="7">
        <v>4456396</v>
      </c>
      <c r="N1010" s="7">
        <v>6371358</v>
      </c>
      <c r="O1010" s="7">
        <v>10458021.76</v>
      </c>
    </row>
    <row r="1011" spans="1:15" hidden="1" x14ac:dyDescent="0.3">
      <c r="A1011" s="69">
        <v>1</v>
      </c>
      <c r="B1011" s="69">
        <v>2</v>
      </c>
      <c r="C1011" t="s">
        <v>2157</v>
      </c>
      <c r="D1011" s="7"/>
      <c r="E1011" s="7"/>
      <c r="F1011" s="7"/>
      <c r="G1011" s="7"/>
      <c r="H1011" s="7"/>
      <c r="I1011" s="7"/>
      <c r="J1011" s="7">
        <v>11956000</v>
      </c>
      <c r="K1011" s="7">
        <v>4968043.74</v>
      </c>
      <c r="L1011" s="7">
        <v>5785401.8499999996</v>
      </c>
      <c r="M1011" s="7">
        <v>9534108.8800000008</v>
      </c>
      <c r="N1011" s="7">
        <v>13634568.699999999</v>
      </c>
      <c r="O1011" s="7">
        <v>10395421.289999999</v>
      </c>
    </row>
    <row r="1012" spans="1:15" hidden="1" x14ac:dyDescent="0.3">
      <c r="A1012" s="69">
        <v>1</v>
      </c>
      <c r="B1012" s="69">
        <v>1</v>
      </c>
      <c r="C1012" t="s">
        <v>2543</v>
      </c>
      <c r="D1012" s="7"/>
      <c r="E1012" s="7"/>
      <c r="F1012" s="7">
        <v>12694805.809999999</v>
      </c>
      <c r="G1012" s="7">
        <v>15091033.579999998</v>
      </c>
      <c r="H1012" s="7">
        <v>16857702.809999999</v>
      </c>
      <c r="I1012" s="7">
        <v>17484361.91</v>
      </c>
      <c r="J1012" s="7">
        <v>16703866.59</v>
      </c>
      <c r="K1012" s="7">
        <v>14421057.469999999</v>
      </c>
      <c r="L1012" s="7">
        <v>13951031.029999999</v>
      </c>
      <c r="M1012" s="7">
        <v>10625513.370000001</v>
      </c>
      <c r="N1012" s="7">
        <v>10966525.58</v>
      </c>
      <c r="O1012" s="7">
        <v>10317509.42</v>
      </c>
    </row>
    <row r="1013" spans="1:15" x14ac:dyDescent="0.3">
      <c r="A1013" s="69">
        <v>1</v>
      </c>
      <c r="B1013" s="69">
        <v>4</v>
      </c>
      <c r="C1013" t="s">
        <v>282</v>
      </c>
      <c r="D1013" s="7"/>
      <c r="E1013" s="7"/>
      <c r="F1013" s="7"/>
      <c r="G1013" s="7"/>
      <c r="H1013" s="7"/>
      <c r="I1013" s="7"/>
      <c r="J1013" s="7">
        <v>9325584</v>
      </c>
      <c r="K1013" s="7">
        <v>15148112</v>
      </c>
      <c r="L1013" s="7">
        <v>10148112</v>
      </c>
      <c r="M1013" s="7">
        <v>10000000</v>
      </c>
      <c r="N1013" s="7">
        <v>8627413.8699999992</v>
      </c>
      <c r="O1013" s="7">
        <v>10250774.92</v>
      </c>
    </row>
    <row r="1014" spans="1:15" hidden="1" x14ac:dyDescent="0.3">
      <c r="A1014" s="69">
        <v>1</v>
      </c>
      <c r="B1014" s="69">
        <v>2</v>
      </c>
      <c r="C1014" t="s">
        <v>2353</v>
      </c>
      <c r="D1014" s="7">
        <v>23666568.91</v>
      </c>
      <c r="E1014" s="7">
        <v>22935585.730000004</v>
      </c>
      <c r="F1014" s="7">
        <v>25902991.329999998</v>
      </c>
      <c r="G1014" s="7">
        <v>33044274.050000001</v>
      </c>
      <c r="H1014" s="7">
        <v>45685868.210000001</v>
      </c>
      <c r="I1014" s="7">
        <v>28697251.23</v>
      </c>
      <c r="J1014" s="7">
        <v>10439211.449999999</v>
      </c>
      <c r="K1014" s="7">
        <v>7716644.2800000003</v>
      </c>
      <c r="L1014" s="7">
        <v>7543170.75</v>
      </c>
      <c r="M1014" s="7">
        <v>6722071.1500000004</v>
      </c>
      <c r="N1014" s="7">
        <v>8504527.1999999993</v>
      </c>
      <c r="O1014" s="7">
        <v>10210108.110000003</v>
      </c>
    </row>
    <row r="1015" spans="1:15" hidden="1" x14ac:dyDescent="0.3">
      <c r="A1015" s="69">
        <v>2</v>
      </c>
      <c r="B1015" s="69">
        <v>22</v>
      </c>
      <c r="C1015" t="s">
        <v>656</v>
      </c>
      <c r="D1015" s="7"/>
      <c r="E1015" s="7"/>
      <c r="F1015" s="7"/>
      <c r="G1015" s="7"/>
      <c r="H1015" s="7"/>
      <c r="I1015" s="7"/>
      <c r="J1015" s="7">
        <v>8316658</v>
      </c>
      <c r="K1015" s="7">
        <v>10198600</v>
      </c>
      <c r="L1015" s="7">
        <v>10198600</v>
      </c>
      <c r="M1015" s="7">
        <v>10198600</v>
      </c>
      <c r="N1015" s="7">
        <v>10198600</v>
      </c>
      <c r="O1015" s="7">
        <v>10198600</v>
      </c>
    </row>
    <row r="1016" spans="1:15" hidden="1" x14ac:dyDescent="0.3">
      <c r="A1016" s="69">
        <v>1</v>
      </c>
      <c r="B1016" s="69">
        <v>7</v>
      </c>
      <c r="C1016" t="s">
        <v>3271</v>
      </c>
      <c r="D1016" s="7">
        <v>12369961</v>
      </c>
      <c r="E1016" s="7">
        <v>10369961</v>
      </c>
      <c r="F1016" s="7">
        <v>10369961</v>
      </c>
      <c r="G1016" s="7">
        <v>10369961</v>
      </c>
      <c r="H1016" s="7">
        <v>10169959</v>
      </c>
      <c r="I1016" s="7">
        <v>10169961</v>
      </c>
      <c r="J1016" s="7">
        <v>10169961</v>
      </c>
      <c r="K1016" s="7">
        <v>10169961</v>
      </c>
      <c r="L1016" s="7">
        <v>10169961</v>
      </c>
      <c r="M1016" s="7">
        <v>10169961</v>
      </c>
      <c r="N1016" s="7">
        <v>10169961</v>
      </c>
      <c r="O1016" s="7">
        <v>10169961</v>
      </c>
    </row>
    <row r="1017" spans="1:15" hidden="1" x14ac:dyDescent="0.3">
      <c r="A1017" s="69">
        <v>1</v>
      </c>
      <c r="B1017" s="69">
        <v>1</v>
      </c>
      <c r="C1017" t="s">
        <v>2629</v>
      </c>
      <c r="D1017" s="7">
        <v>42237887.82</v>
      </c>
      <c r="E1017" s="7">
        <v>41744527</v>
      </c>
      <c r="F1017" s="7">
        <v>9784836</v>
      </c>
      <c r="G1017" s="7">
        <v>11088096</v>
      </c>
      <c r="H1017" s="7">
        <v>9272341</v>
      </c>
      <c r="I1017" s="7">
        <v>11162127.32</v>
      </c>
      <c r="J1017" s="7">
        <v>9960725</v>
      </c>
      <c r="K1017" s="7">
        <v>9798020.7199999988</v>
      </c>
      <c r="L1017" s="7">
        <v>10150938</v>
      </c>
      <c r="M1017" s="7">
        <v>9661794.3599999994</v>
      </c>
      <c r="N1017" s="7">
        <v>8197169.3799999999</v>
      </c>
      <c r="O1017" s="7">
        <v>10129442.140000001</v>
      </c>
    </row>
    <row r="1018" spans="1:15" hidden="1" x14ac:dyDescent="0.3">
      <c r="A1018" s="69">
        <v>2</v>
      </c>
      <c r="B1018" s="69">
        <v>21</v>
      </c>
      <c r="C1018" t="s">
        <v>3579</v>
      </c>
      <c r="D1018" s="7"/>
      <c r="E1018" s="7"/>
      <c r="F1018" s="7"/>
      <c r="G1018" s="7"/>
      <c r="H1018" s="7"/>
      <c r="I1018" s="7"/>
      <c r="J1018" s="7"/>
      <c r="K1018" s="7">
        <v>10000000</v>
      </c>
      <c r="L1018" s="7">
        <v>4820624.6100000003</v>
      </c>
      <c r="M1018" s="7">
        <v>10000000</v>
      </c>
      <c r="N1018" s="7">
        <v>14336707.5</v>
      </c>
      <c r="O1018" s="7">
        <v>10100000</v>
      </c>
    </row>
    <row r="1019" spans="1:15" hidden="1" x14ac:dyDescent="0.3">
      <c r="A1019" s="69">
        <v>1</v>
      </c>
      <c r="B1019" s="69">
        <v>5</v>
      </c>
      <c r="C1019" t="s">
        <v>3035</v>
      </c>
      <c r="D1019" s="7"/>
      <c r="E1019" s="7"/>
      <c r="F1019" s="7"/>
      <c r="G1019" s="7"/>
      <c r="H1019" s="7"/>
      <c r="I1019" s="7"/>
      <c r="J1019" s="7">
        <v>5980683</v>
      </c>
      <c r="K1019" s="7">
        <v>8699837</v>
      </c>
      <c r="L1019" s="7">
        <v>9457383.4699999988</v>
      </c>
      <c r="M1019" s="7">
        <v>8613576.7400000002</v>
      </c>
      <c r="N1019" s="7">
        <v>10177709.24</v>
      </c>
      <c r="O1019" s="7">
        <v>10002929.309999999</v>
      </c>
    </row>
    <row r="1020" spans="1:15" x14ac:dyDescent="0.3">
      <c r="A1020" s="69">
        <v>1</v>
      </c>
      <c r="B1020" s="69">
        <v>4</v>
      </c>
      <c r="C1020" t="s">
        <v>275</v>
      </c>
      <c r="D1020" s="7"/>
      <c r="E1020" s="7"/>
      <c r="F1020" s="7"/>
      <c r="G1020" s="7"/>
      <c r="H1020" s="7"/>
      <c r="I1020" s="7"/>
      <c r="J1020" s="7">
        <v>10000000</v>
      </c>
      <c r="K1020" s="7">
        <v>10000000</v>
      </c>
      <c r="L1020" s="7">
        <v>9911681</v>
      </c>
      <c r="M1020" s="7">
        <v>10000000</v>
      </c>
      <c r="N1020" s="7">
        <v>10000000</v>
      </c>
      <c r="O1020" s="7">
        <v>10000000</v>
      </c>
    </row>
    <row r="1021" spans="1:15" x14ac:dyDescent="0.3">
      <c r="A1021" s="69">
        <v>1</v>
      </c>
      <c r="B1021" s="69">
        <v>4</v>
      </c>
      <c r="C1021" t="s">
        <v>276</v>
      </c>
      <c r="D1021" s="7"/>
      <c r="E1021" s="7"/>
      <c r="F1021" s="7"/>
      <c r="G1021" s="7"/>
      <c r="H1021" s="7"/>
      <c r="I1021" s="7"/>
      <c r="J1021" s="7">
        <v>10000000</v>
      </c>
      <c r="K1021" s="7">
        <v>10000000</v>
      </c>
      <c r="L1021" s="7">
        <v>9911681</v>
      </c>
      <c r="M1021" s="7">
        <v>10000000</v>
      </c>
      <c r="N1021" s="7">
        <v>10532492.85</v>
      </c>
      <c r="O1021" s="7">
        <v>10000000</v>
      </c>
    </row>
    <row r="1022" spans="1:15" x14ac:dyDescent="0.3">
      <c r="A1022" s="69">
        <v>1</v>
      </c>
      <c r="B1022" s="69">
        <v>4</v>
      </c>
      <c r="C1022" t="s">
        <v>295</v>
      </c>
      <c r="D1022" s="7"/>
      <c r="E1022" s="7"/>
      <c r="F1022" s="7"/>
      <c r="G1022" s="7"/>
      <c r="H1022" s="7">
        <v>0</v>
      </c>
      <c r="I1022" s="7">
        <v>9000000</v>
      </c>
      <c r="J1022" s="7">
        <v>7091612.9000000004</v>
      </c>
      <c r="K1022" s="7">
        <v>6403225.7999999998</v>
      </c>
      <c r="L1022" s="7">
        <v>9911681</v>
      </c>
      <c r="M1022" s="7">
        <v>10000000</v>
      </c>
      <c r="N1022" s="7">
        <v>10000000</v>
      </c>
      <c r="O1022" s="7">
        <v>10000000</v>
      </c>
    </row>
    <row r="1023" spans="1:15" x14ac:dyDescent="0.3">
      <c r="A1023" s="69">
        <v>1</v>
      </c>
      <c r="B1023" s="69">
        <v>4</v>
      </c>
      <c r="C1023" t="s">
        <v>278</v>
      </c>
      <c r="D1023" s="7"/>
      <c r="E1023" s="7"/>
      <c r="F1023" s="7"/>
      <c r="G1023" s="7"/>
      <c r="H1023" s="7"/>
      <c r="I1023" s="7">
        <v>10000000</v>
      </c>
      <c r="J1023" s="7">
        <v>10000000</v>
      </c>
      <c r="K1023" s="7">
        <v>10000000</v>
      </c>
      <c r="L1023" s="7">
        <v>0</v>
      </c>
      <c r="M1023" s="7"/>
      <c r="N1023" s="7">
        <v>10000000</v>
      </c>
      <c r="O1023" s="7">
        <v>10000000</v>
      </c>
    </row>
    <row r="1024" spans="1:15" x14ac:dyDescent="0.3">
      <c r="A1024" s="69">
        <v>1</v>
      </c>
      <c r="B1024" s="69">
        <v>4</v>
      </c>
      <c r="C1024" t="s">
        <v>242</v>
      </c>
      <c r="D1024" s="7"/>
      <c r="E1024" s="7"/>
      <c r="F1024" s="7"/>
      <c r="G1024" s="7"/>
      <c r="H1024" s="7"/>
      <c r="I1024" s="7"/>
      <c r="J1024" s="7">
        <v>19500000</v>
      </c>
      <c r="K1024" s="7">
        <v>20000000</v>
      </c>
      <c r="L1024" s="7">
        <v>19823362</v>
      </c>
      <c r="M1024" s="7">
        <v>10000000</v>
      </c>
      <c r="N1024" s="7">
        <v>10000000</v>
      </c>
      <c r="O1024" s="7">
        <v>10000000</v>
      </c>
    </row>
    <row r="1025" spans="1:15" x14ac:dyDescent="0.3">
      <c r="A1025" s="69">
        <v>1</v>
      </c>
      <c r="B1025" s="69">
        <v>4</v>
      </c>
      <c r="C1025" t="s">
        <v>2984</v>
      </c>
      <c r="D1025" s="7"/>
      <c r="E1025" s="7"/>
      <c r="F1025" s="7"/>
      <c r="G1025" s="7"/>
      <c r="H1025" s="7"/>
      <c r="I1025" s="7"/>
      <c r="J1025" s="7"/>
      <c r="K1025" s="7"/>
      <c r="L1025" s="7"/>
      <c r="M1025" s="7"/>
      <c r="N1025" s="7">
        <v>10000000</v>
      </c>
      <c r="O1025" s="7">
        <v>10000000</v>
      </c>
    </row>
    <row r="1026" spans="1:15" x14ac:dyDescent="0.3">
      <c r="A1026" s="69">
        <v>1</v>
      </c>
      <c r="B1026" s="69">
        <v>4</v>
      </c>
      <c r="C1026" t="s">
        <v>304</v>
      </c>
      <c r="D1026" s="7">
        <v>4355442.75</v>
      </c>
      <c r="E1026" s="7">
        <v>9744065</v>
      </c>
      <c r="F1026" s="7">
        <v>8238435.1500000004</v>
      </c>
      <c r="G1026" s="7">
        <v>8831048.9000000004</v>
      </c>
      <c r="H1026" s="7">
        <v>5285332.8499999996</v>
      </c>
      <c r="I1026" s="7">
        <v>4646887.46</v>
      </c>
      <c r="J1026" s="7">
        <v>5996728.6299999999</v>
      </c>
      <c r="K1026" s="7">
        <v>10956340.280000001</v>
      </c>
      <c r="L1026" s="7">
        <v>9158984.5</v>
      </c>
      <c r="M1026" s="7">
        <v>10000000</v>
      </c>
      <c r="N1026" s="7">
        <v>10050000</v>
      </c>
      <c r="O1026" s="7">
        <v>10000000</v>
      </c>
    </row>
    <row r="1027" spans="1:15" hidden="1" x14ac:dyDescent="0.3">
      <c r="A1027" s="69">
        <v>1</v>
      </c>
      <c r="B1027" s="69">
        <v>5</v>
      </c>
      <c r="C1027" t="s">
        <v>3068</v>
      </c>
      <c r="D1027" s="7"/>
      <c r="E1027" s="7"/>
      <c r="F1027" s="7"/>
      <c r="G1027" s="7"/>
      <c r="H1027" s="7"/>
      <c r="I1027" s="7"/>
      <c r="J1027" s="7"/>
      <c r="K1027" s="7"/>
      <c r="L1027" s="7"/>
      <c r="M1027" s="7"/>
      <c r="N1027" s="7">
        <v>10000000</v>
      </c>
      <c r="O1027" s="7">
        <v>10000000</v>
      </c>
    </row>
    <row r="1028" spans="1:15" hidden="1" x14ac:dyDescent="0.3">
      <c r="A1028" s="69">
        <v>1</v>
      </c>
      <c r="B1028" s="69">
        <v>5</v>
      </c>
      <c r="C1028" t="s">
        <v>7039</v>
      </c>
      <c r="D1028" s="7"/>
      <c r="E1028" s="7"/>
      <c r="F1028" s="7"/>
      <c r="G1028" s="7"/>
      <c r="H1028" s="7"/>
      <c r="I1028" s="7"/>
      <c r="J1028" s="7"/>
      <c r="K1028" s="7"/>
      <c r="L1028" s="7"/>
      <c r="M1028" s="7"/>
      <c r="N1028" s="7"/>
      <c r="O1028" s="7">
        <v>10000000</v>
      </c>
    </row>
    <row r="1029" spans="1:15" hidden="1" x14ac:dyDescent="0.3">
      <c r="A1029" s="69">
        <v>1</v>
      </c>
      <c r="B1029" s="69">
        <v>5</v>
      </c>
      <c r="C1029" t="s">
        <v>7044</v>
      </c>
      <c r="D1029" s="7"/>
      <c r="E1029" s="7"/>
      <c r="F1029" s="7"/>
      <c r="G1029" s="7"/>
      <c r="H1029" s="7"/>
      <c r="I1029" s="7"/>
      <c r="J1029" s="7"/>
      <c r="K1029" s="7"/>
      <c r="L1029" s="7"/>
      <c r="M1029" s="7"/>
      <c r="N1029" s="7"/>
      <c r="O1029" s="7">
        <v>10000000</v>
      </c>
    </row>
    <row r="1030" spans="1:15" hidden="1" x14ac:dyDescent="0.3">
      <c r="A1030" s="69">
        <v>1</v>
      </c>
      <c r="B1030" s="69">
        <v>6</v>
      </c>
      <c r="C1030" t="s">
        <v>1729</v>
      </c>
      <c r="D1030" s="7"/>
      <c r="E1030" s="7"/>
      <c r="F1030" s="7"/>
      <c r="G1030" s="7"/>
      <c r="H1030" s="7"/>
      <c r="I1030" s="7"/>
      <c r="J1030" s="7"/>
      <c r="K1030" s="7"/>
      <c r="L1030" s="7"/>
      <c r="M1030" s="7">
        <v>8000000</v>
      </c>
      <c r="N1030" s="7">
        <v>10000000</v>
      </c>
      <c r="O1030" s="7">
        <v>10000000</v>
      </c>
    </row>
    <row r="1031" spans="1:15" hidden="1" x14ac:dyDescent="0.3">
      <c r="A1031" s="69">
        <v>1</v>
      </c>
      <c r="B1031" s="69">
        <v>6</v>
      </c>
      <c r="C1031" t="s">
        <v>3191</v>
      </c>
      <c r="D1031" s="7"/>
      <c r="E1031" s="7"/>
      <c r="F1031" s="7"/>
      <c r="G1031" s="7"/>
      <c r="H1031" s="7"/>
      <c r="I1031" s="7"/>
      <c r="J1031" s="7"/>
      <c r="K1031" s="7"/>
      <c r="L1031" s="7">
        <v>10000000</v>
      </c>
      <c r="M1031" s="7">
        <v>10000000</v>
      </c>
      <c r="N1031" s="7">
        <v>10000000</v>
      </c>
      <c r="O1031" s="7">
        <v>10000000</v>
      </c>
    </row>
    <row r="1032" spans="1:15" hidden="1" x14ac:dyDescent="0.3">
      <c r="A1032" s="69">
        <v>1</v>
      </c>
      <c r="B1032" s="69">
        <v>6</v>
      </c>
      <c r="C1032" t="s">
        <v>7056</v>
      </c>
      <c r="D1032" s="7"/>
      <c r="E1032" s="7"/>
      <c r="F1032" s="7"/>
      <c r="G1032" s="7"/>
      <c r="H1032" s="7"/>
      <c r="I1032" s="7"/>
      <c r="J1032" s="7"/>
      <c r="K1032" s="7"/>
      <c r="L1032" s="7"/>
      <c r="M1032" s="7"/>
      <c r="N1032" s="7"/>
      <c r="O1032" s="7">
        <v>10000000</v>
      </c>
    </row>
    <row r="1033" spans="1:15" hidden="1" x14ac:dyDescent="0.3">
      <c r="A1033" s="69">
        <v>1</v>
      </c>
      <c r="B1033" s="69">
        <v>6</v>
      </c>
      <c r="C1033" t="s">
        <v>7088</v>
      </c>
      <c r="D1033" s="7"/>
      <c r="E1033" s="7"/>
      <c r="F1033" s="7"/>
      <c r="G1033" s="7"/>
      <c r="H1033" s="7"/>
      <c r="I1033" s="7"/>
      <c r="J1033" s="7"/>
      <c r="K1033" s="7"/>
      <c r="L1033" s="7"/>
      <c r="M1033" s="7"/>
      <c r="N1033" s="7"/>
      <c r="O1033" s="7">
        <v>10000000</v>
      </c>
    </row>
    <row r="1034" spans="1:15" hidden="1" x14ac:dyDescent="0.3">
      <c r="A1034" s="69">
        <v>1</v>
      </c>
      <c r="B1034" s="69">
        <v>7</v>
      </c>
      <c r="C1034" t="s">
        <v>3255</v>
      </c>
      <c r="D1034" s="7"/>
      <c r="E1034" s="7"/>
      <c r="F1034" s="7"/>
      <c r="G1034" s="7"/>
      <c r="H1034" s="7"/>
      <c r="I1034" s="7"/>
      <c r="J1034" s="7"/>
      <c r="K1034" s="7"/>
      <c r="L1034" s="7">
        <v>2000000</v>
      </c>
      <c r="M1034" s="7">
        <v>0</v>
      </c>
      <c r="N1034" s="7">
        <v>0</v>
      </c>
      <c r="O1034" s="7">
        <v>10000000</v>
      </c>
    </row>
    <row r="1035" spans="1:15" hidden="1" x14ac:dyDescent="0.3">
      <c r="A1035" s="69">
        <v>1</v>
      </c>
      <c r="B1035" s="69">
        <v>10</v>
      </c>
      <c r="C1035" t="s">
        <v>3370</v>
      </c>
      <c r="D1035" s="7"/>
      <c r="E1035" s="7"/>
      <c r="F1035" s="7"/>
      <c r="G1035" s="7"/>
      <c r="H1035" s="7"/>
      <c r="I1035" s="7"/>
      <c r="J1035" s="7"/>
      <c r="K1035" s="7"/>
      <c r="L1035" s="7"/>
      <c r="M1035" s="7">
        <v>10000000</v>
      </c>
      <c r="N1035" s="7">
        <v>10000000</v>
      </c>
      <c r="O1035" s="7">
        <v>10000000</v>
      </c>
    </row>
    <row r="1036" spans="1:15" hidden="1" x14ac:dyDescent="0.3">
      <c r="A1036" s="69">
        <v>2</v>
      </c>
      <c r="B1036" s="69">
        <v>21</v>
      </c>
      <c r="C1036" t="s">
        <v>7128</v>
      </c>
      <c r="D1036" s="7"/>
      <c r="E1036" s="7"/>
      <c r="F1036" s="7"/>
      <c r="G1036" s="7"/>
      <c r="H1036" s="7"/>
      <c r="I1036" s="7"/>
      <c r="J1036" s="7"/>
      <c r="K1036" s="7"/>
      <c r="L1036" s="7"/>
      <c r="M1036" s="7"/>
      <c r="N1036" s="7"/>
      <c r="O1036" s="7">
        <v>10000000</v>
      </c>
    </row>
    <row r="1037" spans="1:15" hidden="1" x14ac:dyDescent="0.3">
      <c r="A1037" s="69">
        <v>2</v>
      </c>
      <c r="B1037" s="69">
        <v>22</v>
      </c>
      <c r="C1037" t="s">
        <v>890</v>
      </c>
      <c r="D1037" s="7">
        <v>132479074.36</v>
      </c>
      <c r="E1037" s="7">
        <v>102633103.86</v>
      </c>
      <c r="F1037" s="7">
        <v>99633103.859999999</v>
      </c>
      <c r="G1037" s="7">
        <v>92633103.859999999</v>
      </c>
      <c r="H1037" s="7">
        <v>82633103.859999999</v>
      </c>
      <c r="I1037" s="7">
        <v>73711517.5</v>
      </c>
      <c r="J1037" s="7">
        <v>20000000</v>
      </c>
      <c r="K1037" s="7">
        <v>20000000</v>
      </c>
      <c r="L1037" s="7">
        <v>20000000</v>
      </c>
      <c r="M1037" s="7">
        <v>20000000</v>
      </c>
      <c r="N1037" s="7">
        <v>20000000</v>
      </c>
      <c r="O1037" s="7">
        <v>10000000</v>
      </c>
    </row>
    <row r="1038" spans="1:15" hidden="1" x14ac:dyDescent="0.3">
      <c r="A1038" s="69">
        <v>2</v>
      </c>
      <c r="B1038" s="69">
        <v>22</v>
      </c>
      <c r="C1038" t="s">
        <v>905</v>
      </c>
      <c r="D1038" s="7">
        <v>7911335.2000000002</v>
      </c>
      <c r="E1038" s="7">
        <v>6902062</v>
      </c>
      <c r="F1038" s="7">
        <v>8225672</v>
      </c>
      <c r="G1038" s="7">
        <v>9173176</v>
      </c>
      <c r="H1038" s="7">
        <v>11193547.970000001</v>
      </c>
      <c r="I1038" s="7">
        <v>10000000</v>
      </c>
      <c r="J1038" s="7">
        <v>9716264</v>
      </c>
      <c r="K1038" s="7">
        <v>10000000</v>
      </c>
      <c r="L1038" s="7">
        <v>10000000</v>
      </c>
      <c r="M1038" s="7">
        <v>10000000</v>
      </c>
      <c r="N1038" s="7">
        <v>10000000</v>
      </c>
      <c r="O1038" s="7">
        <v>10000000</v>
      </c>
    </row>
    <row r="1039" spans="1:15" hidden="1" x14ac:dyDescent="0.3">
      <c r="A1039" s="69">
        <v>2</v>
      </c>
      <c r="B1039" s="69">
        <v>22</v>
      </c>
      <c r="C1039" t="s">
        <v>808</v>
      </c>
      <c r="D1039" s="7"/>
      <c r="E1039" s="7"/>
      <c r="F1039" s="7"/>
      <c r="G1039" s="7"/>
      <c r="H1039" s="7"/>
      <c r="I1039" s="7"/>
      <c r="J1039" s="7"/>
      <c r="K1039" s="7"/>
      <c r="L1039" s="7">
        <v>3000000</v>
      </c>
      <c r="M1039" s="7">
        <v>2000000</v>
      </c>
      <c r="N1039" s="7">
        <v>1000000</v>
      </c>
      <c r="O1039" s="7">
        <v>10000000</v>
      </c>
    </row>
    <row r="1040" spans="1:15" hidden="1" x14ac:dyDescent="0.3">
      <c r="A1040" s="69">
        <v>2</v>
      </c>
      <c r="B1040" s="69">
        <v>22</v>
      </c>
      <c r="C1040" t="s">
        <v>3607</v>
      </c>
      <c r="D1040" s="7"/>
      <c r="E1040" s="7"/>
      <c r="F1040" s="7"/>
      <c r="G1040" s="7"/>
      <c r="H1040" s="7"/>
      <c r="I1040" s="7"/>
      <c r="J1040" s="7"/>
      <c r="K1040" s="7"/>
      <c r="L1040" s="7"/>
      <c r="M1040" s="7"/>
      <c r="N1040" s="7">
        <v>20000000</v>
      </c>
      <c r="O1040" s="7">
        <v>10000000</v>
      </c>
    </row>
    <row r="1041" spans="1:15" hidden="1" x14ac:dyDescent="0.3">
      <c r="A1041" s="69">
        <v>2</v>
      </c>
      <c r="B1041" s="69">
        <v>22</v>
      </c>
      <c r="C1041" t="s">
        <v>1130</v>
      </c>
      <c r="D1041" s="7"/>
      <c r="E1041" s="7"/>
      <c r="F1041" s="7"/>
      <c r="G1041" s="7"/>
      <c r="H1041" s="7"/>
      <c r="I1041" s="7"/>
      <c r="J1041" s="7"/>
      <c r="K1041" s="7"/>
      <c r="L1041" s="7"/>
      <c r="M1041" s="7">
        <v>10000000</v>
      </c>
      <c r="N1041" s="7">
        <v>10000000</v>
      </c>
      <c r="O1041" s="7">
        <v>10000000</v>
      </c>
    </row>
    <row r="1042" spans="1:15" hidden="1" x14ac:dyDescent="0.3">
      <c r="A1042" s="69">
        <v>2</v>
      </c>
      <c r="B1042" s="69">
        <v>22</v>
      </c>
      <c r="C1042" t="s">
        <v>1131</v>
      </c>
      <c r="D1042" s="7"/>
      <c r="E1042" s="7"/>
      <c r="F1042" s="7"/>
      <c r="G1042" s="7"/>
      <c r="H1042" s="7"/>
      <c r="I1042" s="7"/>
      <c r="J1042" s="7"/>
      <c r="K1042" s="7"/>
      <c r="L1042" s="7"/>
      <c r="M1042" s="7">
        <v>0</v>
      </c>
      <c r="N1042" s="7">
        <v>0</v>
      </c>
      <c r="O1042" s="7">
        <v>10000000</v>
      </c>
    </row>
    <row r="1043" spans="1:15" hidden="1" x14ac:dyDescent="0.3">
      <c r="A1043" s="69">
        <v>2</v>
      </c>
      <c r="B1043" s="69">
        <v>22</v>
      </c>
      <c r="C1043" t="s">
        <v>7143</v>
      </c>
      <c r="D1043" s="7"/>
      <c r="E1043" s="7"/>
      <c r="F1043" s="7"/>
      <c r="G1043" s="7"/>
      <c r="H1043" s="7"/>
      <c r="I1043" s="7"/>
      <c r="J1043" s="7"/>
      <c r="K1043" s="7"/>
      <c r="L1043" s="7"/>
      <c r="M1043" s="7"/>
      <c r="N1043" s="7"/>
      <c r="O1043" s="7">
        <v>10000000</v>
      </c>
    </row>
    <row r="1044" spans="1:15" hidden="1" x14ac:dyDescent="0.3">
      <c r="A1044" s="69">
        <v>2</v>
      </c>
      <c r="B1044" s="69">
        <v>23</v>
      </c>
      <c r="C1044" t="s">
        <v>3681</v>
      </c>
      <c r="D1044" s="7"/>
      <c r="E1044" s="7"/>
      <c r="F1044" s="7"/>
      <c r="G1044" s="7"/>
      <c r="H1044" s="7"/>
      <c r="I1044" s="7"/>
      <c r="J1044" s="7"/>
      <c r="K1044" s="7">
        <v>20000000</v>
      </c>
      <c r="L1044" s="7">
        <v>0</v>
      </c>
      <c r="M1044" s="7">
        <v>0</v>
      </c>
      <c r="N1044" s="7">
        <v>0</v>
      </c>
      <c r="O1044" s="7">
        <v>10000000</v>
      </c>
    </row>
    <row r="1045" spans="1:15" hidden="1" x14ac:dyDescent="0.3">
      <c r="A1045" s="69">
        <v>2</v>
      </c>
      <c r="B1045" s="69">
        <v>23</v>
      </c>
      <c r="C1045" t="s">
        <v>3735</v>
      </c>
      <c r="D1045" s="7"/>
      <c r="E1045" s="7"/>
      <c r="F1045" s="7"/>
      <c r="G1045" s="7"/>
      <c r="H1045" s="7"/>
      <c r="I1045" s="7"/>
      <c r="J1045" s="7"/>
      <c r="K1045" s="7"/>
      <c r="L1045" s="7"/>
      <c r="M1045" s="7"/>
      <c r="N1045" s="7">
        <v>10000000</v>
      </c>
      <c r="O1045" s="7">
        <v>10000000</v>
      </c>
    </row>
    <row r="1046" spans="1:15" hidden="1" x14ac:dyDescent="0.3">
      <c r="A1046" s="69">
        <v>2</v>
      </c>
      <c r="B1046" s="69">
        <v>24</v>
      </c>
      <c r="C1046" t="s">
        <v>7195</v>
      </c>
      <c r="D1046" s="7"/>
      <c r="E1046" s="7"/>
      <c r="F1046" s="7"/>
      <c r="G1046" s="7"/>
      <c r="H1046" s="7"/>
      <c r="I1046" s="7"/>
      <c r="J1046" s="7"/>
      <c r="K1046" s="7"/>
      <c r="L1046" s="7"/>
      <c r="M1046" s="7"/>
      <c r="N1046" s="7"/>
      <c r="O1046" s="7">
        <v>10000000</v>
      </c>
    </row>
    <row r="1047" spans="1:15" hidden="1" x14ac:dyDescent="0.3">
      <c r="A1047" s="69">
        <v>2</v>
      </c>
      <c r="B1047" s="69">
        <v>26</v>
      </c>
      <c r="C1047" t="s">
        <v>5157</v>
      </c>
      <c r="D1047" s="7"/>
      <c r="E1047" s="7"/>
      <c r="F1047" s="7"/>
      <c r="G1047" s="7"/>
      <c r="H1047" s="7"/>
      <c r="I1047" s="7"/>
      <c r="J1047" s="7"/>
      <c r="K1047" s="7"/>
      <c r="L1047" s="7">
        <v>474600000</v>
      </c>
      <c r="M1047" s="7">
        <v>50000000</v>
      </c>
      <c r="N1047" s="7"/>
      <c r="O1047" s="7">
        <v>10000000</v>
      </c>
    </row>
    <row r="1048" spans="1:15" hidden="1" x14ac:dyDescent="0.3">
      <c r="A1048" s="69">
        <v>2</v>
      </c>
      <c r="B1048" s="69">
        <v>31</v>
      </c>
      <c r="C1048" t="s">
        <v>3834</v>
      </c>
      <c r="D1048" s="7"/>
      <c r="E1048" s="7"/>
      <c r="F1048" s="7"/>
      <c r="G1048" s="7"/>
      <c r="H1048" s="7"/>
      <c r="I1048" s="7"/>
      <c r="J1048" s="7"/>
      <c r="K1048" s="7"/>
      <c r="L1048" s="7"/>
      <c r="M1048" s="7"/>
      <c r="N1048" s="7">
        <v>2000000</v>
      </c>
      <c r="O1048" s="7">
        <v>10000000</v>
      </c>
    </row>
    <row r="1049" spans="1:15" hidden="1" x14ac:dyDescent="0.3">
      <c r="A1049" s="69">
        <v>2</v>
      </c>
      <c r="B1049" s="69">
        <v>22</v>
      </c>
      <c r="C1049" t="s">
        <v>573</v>
      </c>
      <c r="D1049" s="7">
        <v>23181021.25</v>
      </c>
      <c r="E1049" s="7">
        <v>22990188.91</v>
      </c>
      <c r="F1049" s="7">
        <v>23082417.940000001</v>
      </c>
      <c r="G1049" s="7">
        <v>12529538.199999999</v>
      </c>
      <c r="H1049" s="7">
        <v>13185620.879999999</v>
      </c>
      <c r="I1049" s="7">
        <v>5479758</v>
      </c>
      <c r="J1049" s="7">
        <v>5853775.6399999997</v>
      </c>
      <c r="K1049" s="7">
        <v>12348869.469999999</v>
      </c>
      <c r="L1049" s="7">
        <v>9462746.8399999999</v>
      </c>
      <c r="M1049" s="7">
        <v>6674695.0899999999</v>
      </c>
      <c r="N1049" s="7">
        <v>5747643.7499999991</v>
      </c>
      <c r="O1049" s="7">
        <v>9988439.2799999993</v>
      </c>
    </row>
    <row r="1050" spans="1:15" hidden="1" x14ac:dyDescent="0.3">
      <c r="A1050" s="69">
        <v>2</v>
      </c>
      <c r="B1050" s="69">
        <v>22</v>
      </c>
      <c r="C1050" t="s">
        <v>634</v>
      </c>
      <c r="D1050" s="7"/>
      <c r="E1050" s="7"/>
      <c r="F1050" s="7"/>
      <c r="G1050" s="7"/>
      <c r="H1050" s="7">
        <v>40000000</v>
      </c>
      <c r="I1050" s="7">
        <v>0</v>
      </c>
      <c r="J1050" s="7">
        <v>31092045</v>
      </c>
      <c r="K1050" s="7">
        <v>0</v>
      </c>
      <c r="L1050" s="7">
        <v>0</v>
      </c>
      <c r="M1050" s="7">
        <v>0</v>
      </c>
      <c r="N1050" s="7">
        <v>0</v>
      </c>
      <c r="O1050" s="7">
        <v>9977404.1999999993</v>
      </c>
    </row>
    <row r="1051" spans="1:15" x14ac:dyDescent="0.3">
      <c r="A1051" s="69">
        <v>1</v>
      </c>
      <c r="B1051" s="69">
        <v>4</v>
      </c>
      <c r="C1051" t="s">
        <v>511</v>
      </c>
      <c r="D1051" s="7"/>
      <c r="E1051" s="7"/>
      <c r="F1051" s="7"/>
      <c r="G1051" s="7"/>
      <c r="H1051" s="7"/>
      <c r="I1051" s="7"/>
      <c r="J1051" s="7"/>
      <c r="K1051" s="7">
        <v>98847216.530000001</v>
      </c>
      <c r="L1051" s="7">
        <v>63188897.640000001</v>
      </c>
      <c r="M1051" s="7">
        <v>17562757.109999999</v>
      </c>
      <c r="N1051" s="7">
        <v>8977096.7400000002</v>
      </c>
      <c r="O1051" s="7">
        <v>9941363.1099999994</v>
      </c>
    </row>
    <row r="1052" spans="1:15" x14ac:dyDescent="0.3">
      <c r="A1052" s="69">
        <v>1</v>
      </c>
      <c r="B1052" s="69">
        <v>4</v>
      </c>
      <c r="C1052" t="s">
        <v>271</v>
      </c>
      <c r="D1052" s="7"/>
      <c r="E1052" s="7"/>
      <c r="F1052" s="7"/>
      <c r="G1052" s="7"/>
      <c r="H1052" s="7"/>
      <c r="I1052" s="7"/>
      <c r="J1052" s="7">
        <v>10531836.98</v>
      </c>
      <c r="K1052" s="7">
        <v>11178354.540000001</v>
      </c>
      <c r="L1052" s="7">
        <v>9464300.790000001</v>
      </c>
      <c r="M1052" s="7">
        <v>9716947.7599999998</v>
      </c>
      <c r="N1052" s="7">
        <v>10449423.380000001</v>
      </c>
      <c r="O1052" s="7">
        <v>9852698.0199999996</v>
      </c>
    </row>
    <row r="1053" spans="1:15" x14ac:dyDescent="0.3">
      <c r="A1053" s="69">
        <v>1</v>
      </c>
      <c r="B1053" s="69">
        <v>4</v>
      </c>
      <c r="C1053" t="s">
        <v>2015</v>
      </c>
      <c r="D1053" s="7"/>
      <c r="E1053" s="7"/>
      <c r="F1053" s="7"/>
      <c r="G1053" s="7"/>
      <c r="H1053" s="7"/>
      <c r="I1053" s="7"/>
      <c r="J1053" s="7"/>
      <c r="K1053" s="7"/>
      <c r="L1053" s="7"/>
      <c r="M1053" s="7"/>
      <c r="N1053" s="7"/>
      <c r="O1053" s="7">
        <v>9847262</v>
      </c>
    </row>
    <row r="1054" spans="1:15" x14ac:dyDescent="0.3">
      <c r="A1054" s="69">
        <v>1</v>
      </c>
      <c r="B1054" s="69">
        <v>4</v>
      </c>
      <c r="C1054" t="s">
        <v>316</v>
      </c>
      <c r="D1054" s="7"/>
      <c r="E1054" s="7"/>
      <c r="F1054" s="7"/>
      <c r="G1054" s="7"/>
      <c r="H1054" s="7"/>
      <c r="I1054" s="7"/>
      <c r="J1054" s="7">
        <v>4955256</v>
      </c>
      <c r="K1054" s="7">
        <v>3995241</v>
      </c>
      <c r="L1054" s="7">
        <v>4479421</v>
      </c>
      <c r="M1054" s="7">
        <v>6914177</v>
      </c>
      <c r="N1054" s="7">
        <v>8452912</v>
      </c>
      <c r="O1054" s="7">
        <v>9841000</v>
      </c>
    </row>
    <row r="1055" spans="1:15" x14ac:dyDescent="0.3">
      <c r="A1055" s="69">
        <v>1</v>
      </c>
      <c r="B1055" s="69">
        <v>4</v>
      </c>
      <c r="C1055" t="s">
        <v>293</v>
      </c>
      <c r="D1055" s="7">
        <v>4365134</v>
      </c>
      <c r="E1055" s="7">
        <v>4865134</v>
      </c>
      <c r="F1055" s="7">
        <v>4865134</v>
      </c>
      <c r="G1055" s="7">
        <v>4865134</v>
      </c>
      <c r="H1055" s="7">
        <v>4865134</v>
      </c>
      <c r="I1055" s="7">
        <v>7598011</v>
      </c>
      <c r="J1055" s="7">
        <v>7598011</v>
      </c>
      <c r="K1055" s="7">
        <v>7598011</v>
      </c>
      <c r="L1055" s="7">
        <v>7598011</v>
      </c>
      <c r="M1055" s="7">
        <v>9798011</v>
      </c>
      <c r="N1055" s="7">
        <v>9798011</v>
      </c>
      <c r="O1055" s="7">
        <v>9798011</v>
      </c>
    </row>
    <row r="1056" spans="1:15" hidden="1" x14ac:dyDescent="0.3">
      <c r="A1056" s="69">
        <v>1</v>
      </c>
      <c r="B1056" s="69">
        <v>6</v>
      </c>
      <c r="C1056" t="s">
        <v>3181</v>
      </c>
      <c r="D1056" s="7"/>
      <c r="E1056" s="7"/>
      <c r="F1056" s="7"/>
      <c r="G1056" s="7"/>
      <c r="H1056" s="7"/>
      <c r="I1056" s="7"/>
      <c r="J1056" s="7">
        <v>9775000</v>
      </c>
      <c r="K1056" s="7"/>
      <c r="L1056" s="7">
        <v>9775000</v>
      </c>
      <c r="M1056" s="7">
        <v>9775000</v>
      </c>
      <c r="N1056" s="7">
        <v>9775000</v>
      </c>
      <c r="O1056" s="7">
        <v>9775000</v>
      </c>
    </row>
    <row r="1057" spans="1:15" x14ac:dyDescent="0.3">
      <c r="A1057" s="69">
        <v>1</v>
      </c>
      <c r="B1057" s="69">
        <v>4</v>
      </c>
      <c r="C1057" t="s">
        <v>6930</v>
      </c>
      <c r="D1057" s="7"/>
      <c r="E1057" s="7"/>
      <c r="F1057" s="7"/>
      <c r="G1057" s="7"/>
      <c r="H1057" s="7"/>
      <c r="I1057" s="7"/>
      <c r="J1057" s="7"/>
      <c r="K1057" s="7"/>
      <c r="L1057" s="7"/>
      <c r="M1057" s="7"/>
      <c r="N1057" s="7"/>
      <c r="O1057" s="7">
        <v>9688168</v>
      </c>
    </row>
    <row r="1058" spans="1:15" hidden="1" x14ac:dyDescent="0.3">
      <c r="A1058" s="69">
        <v>2</v>
      </c>
      <c r="B1058" s="69">
        <v>22</v>
      </c>
      <c r="C1058" t="s">
        <v>710</v>
      </c>
      <c r="D1058" s="7"/>
      <c r="E1058" s="7"/>
      <c r="F1058" s="7"/>
      <c r="G1058" s="7"/>
      <c r="H1058" s="7"/>
      <c r="I1058" s="7"/>
      <c r="J1058" s="7"/>
      <c r="K1058" s="7">
        <v>6738000</v>
      </c>
      <c r="L1058" s="7">
        <v>8718470</v>
      </c>
      <c r="M1058" s="7">
        <v>8712030</v>
      </c>
      <c r="N1058" s="7">
        <v>6337396</v>
      </c>
      <c r="O1058" s="7">
        <v>9660526</v>
      </c>
    </row>
    <row r="1059" spans="1:15" hidden="1" x14ac:dyDescent="0.3">
      <c r="A1059" s="69">
        <v>2</v>
      </c>
      <c r="B1059" s="69">
        <v>21</v>
      </c>
      <c r="C1059" t="s">
        <v>1697</v>
      </c>
      <c r="D1059" s="7"/>
      <c r="E1059" s="7"/>
      <c r="F1059" s="7"/>
      <c r="G1059" s="7"/>
      <c r="H1059" s="7"/>
      <c r="I1059" s="7"/>
      <c r="J1059" s="7"/>
      <c r="K1059" s="7"/>
      <c r="L1059" s="7">
        <v>7907599.0800000001</v>
      </c>
      <c r="M1059" s="7">
        <v>12866485</v>
      </c>
      <c r="N1059" s="7">
        <v>8938735</v>
      </c>
      <c r="O1059" s="7">
        <v>9646113</v>
      </c>
    </row>
    <row r="1060" spans="1:15" x14ac:dyDescent="0.3">
      <c r="A1060" s="69">
        <v>1</v>
      </c>
      <c r="B1060" s="69">
        <v>4</v>
      </c>
      <c r="C1060" t="s">
        <v>345</v>
      </c>
      <c r="D1060" s="7">
        <v>19829075.060000002</v>
      </c>
      <c r="E1060" s="7">
        <v>2750586.47</v>
      </c>
      <c r="F1060" s="7">
        <v>2720533.75</v>
      </c>
      <c r="G1060" s="7">
        <v>2619597.79</v>
      </c>
      <c r="H1060" s="7">
        <v>3788158.8600000003</v>
      </c>
      <c r="I1060" s="7">
        <v>2590212.69</v>
      </c>
      <c r="J1060" s="7">
        <v>2483700</v>
      </c>
      <c r="K1060" s="7">
        <v>3285833.49</v>
      </c>
      <c r="L1060" s="7">
        <v>2590306.17</v>
      </c>
      <c r="M1060" s="7">
        <v>11495349.359999999</v>
      </c>
      <c r="N1060" s="7">
        <v>1107389.17</v>
      </c>
      <c r="O1060" s="7">
        <v>9569388.1300000008</v>
      </c>
    </row>
    <row r="1061" spans="1:15" hidden="1" x14ac:dyDescent="0.3">
      <c r="A1061" s="69">
        <v>1</v>
      </c>
      <c r="B1061" s="69">
        <v>2</v>
      </c>
      <c r="C1061" t="s">
        <v>2040</v>
      </c>
      <c r="D1061" s="7">
        <v>5683000</v>
      </c>
      <c r="E1061" s="7">
        <v>6653234.7300000004</v>
      </c>
      <c r="F1061" s="7">
        <v>8140521.8200000003</v>
      </c>
      <c r="G1061" s="7">
        <v>10435928.27</v>
      </c>
      <c r="H1061" s="7">
        <v>9862064.1600000001</v>
      </c>
      <c r="I1061" s="7">
        <v>10054386.59</v>
      </c>
      <c r="J1061" s="7">
        <v>10798974</v>
      </c>
      <c r="K1061" s="7">
        <v>12544228.670000002</v>
      </c>
      <c r="L1061" s="7">
        <v>6956060.1400000006</v>
      </c>
      <c r="M1061" s="7">
        <v>10353108.140000001</v>
      </c>
      <c r="N1061" s="7">
        <v>14132179.17</v>
      </c>
      <c r="O1061" s="7">
        <v>9492422.0399999991</v>
      </c>
    </row>
    <row r="1062" spans="1:15" x14ac:dyDescent="0.3">
      <c r="A1062" s="69">
        <v>1</v>
      </c>
      <c r="B1062" s="69">
        <v>4</v>
      </c>
      <c r="C1062" t="s">
        <v>322</v>
      </c>
      <c r="D1062" s="7"/>
      <c r="E1062" s="7"/>
      <c r="F1062" s="7"/>
      <c r="G1062" s="7"/>
      <c r="H1062" s="7"/>
      <c r="I1062" s="7">
        <v>4558579</v>
      </c>
      <c r="J1062" s="7">
        <v>4553533</v>
      </c>
      <c r="K1062" s="7">
        <v>5229355</v>
      </c>
      <c r="L1062" s="7">
        <v>4268826</v>
      </c>
      <c r="M1062" s="7">
        <v>4268826</v>
      </c>
      <c r="N1062" s="7">
        <v>5268826</v>
      </c>
      <c r="O1062" s="7">
        <v>9481937</v>
      </c>
    </row>
    <row r="1063" spans="1:15" hidden="1" x14ac:dyDescent="0.3">
      <c r="A1063" s="69">
        <v>1</v>
      </c>
      <c r="B1063" s="69">
        <v>1</v>
      </c>
      <c r="C1063" t="s">
        <v>2346</v>
      </c>
      <c r="D1063" s="7"/>
      <c r="E1063" s="7"/>
      <c r="F1063" s="7"/>
      <c r="G1063" s="7">
        <v>28170287.510000009</v>
      </c>
      <c r="H1063" s="7">
        <v>26877781.889999997</v>
      </c>
      <c r="I1063" s="7">
        <v>27174929.439999994</v>
      </c>
      <c r="J1063" s="7">
        <v>21520158.960000005</v>
      </c>
      <c r="K1063" s="7">
        <v>17961134.760000002</v>
      </c>
      <c r="L1063" s="7">
        <v>14894894.700000001</v>
      </c>
      <c r="M1063" s="7">
        <v>10564599.700000001</v>
      </c>
      <c r="N1063" s="7">
        <v>9585734.910000002</v>
      </c>
      <c r="O1063" s="7">
        <v>9470561.7999999989</v>
      </c>
    </row>
    <row r="1064" spans="1:15" x14ac:dyDescent="0.3">
      <c r="A1064" s="69">
        <v>1</v>
      </c>
      <c r="B1064" s="69">
        <v>4</v>
      </c>
      <c r="C1064" t="s">
        <v>516</v>
      </c>
      <c r="D1064" s="7"/>
      <c r="E1064" s="7"/>
      <c r="F1064" s="7"/>
      <c r="G1064" s="7"/>
      <c r="H1064" s="7"/>
      <c r="I1064" s="7"/>
      <c r="J1064" s="7"/>
      <c r="K1064" s="7">
        <v>11520000</v>
      </c>
      <c r="L1064" s="7">
        <v>11300000</v>
      </c>
      <c r="M1064" s="7">
        <v>11300000</v>
      </c>
      <c r="N1064" s="7">
        <v>11300000</v>
      </c>
      <c r="O1064" s="7">
        <v>9455000</v>
      </c>
    </row>
    <row r="1065" spans="1:15" hidden="1" x14ac:dyDescent="0.3">
      <c r="A1065" s="69">
        <v>2</v>
      </c>
      <c r="B1065" s="69">
        <v>22</v>
      </c>
      <c r="C1065" t="s">
        <v>599</v>
      </c>
      <c r="D1065" s="7"/>
      <c r="E1065" s="7"/>
      <c r="F1065" s="7"/>
      <c r="G1065" s="7"/>
      <c r="H1065" s="7"/>
      <c r="I1065" s="7"/>
      <c r="J1065" s="7">
        <v>4410439.46</v>
      </c>
      <c r="K1065" s="7">
        <v>9482058.7899999991</v>
      </c>
      <c r="L1065" s="7">
        <v>8273337.8000000007</v>
      </c>
      <c r="M1065" s="7">
        <v>4104921</v>
      </c>
      <c r="N1065" s="7">
        <v>11181633.34</v>
      </c>
      <c r="O1065" s="7">
        <v>9402701.4600000009</v>
      </c>
    </row>
    <row r="1066" spans="1:15" hidden="1" x14ac:dyDescent="0.3">
      <c r="A1066" s="69">
        <v>1</v>
      </c>
      <c r="B1066" s="69">
        <v>1</v>
      </c>
      <c r="C1066" t="s">
        <v>2234</v>
      </c>
      <c r="D1066" s="7">
        <v>20246719.259999998</v>
      </c>
      <c r="E1066" s="7">
        <v>17765615</v>
      </c>
      <c r="F1066" s="7">
        <v>7757749.7699999996</v>
      </c>
      <c r="G1066" s="7">
        <v>7723505.6699999999</v>
      </c>
      <c r="H1066" s="7">
        <v>7478394.6299999999</v>
      </c>
      <c r="I1066" s="7">
        <v>7477745.75</v>
      </c>
      <c r="J1066" s="7">
        <v>6739202</v>
      </c>
      <c r="K1066" s="7">
        <v>8380084.5599999996</v>
      </c>
      <c r="L1066" s="7">
        <v>3664230.0700000003</v>
      </c>
      <c r="M1066" s="7">
        <v>7138982.2699999996</v>
      </c>
      <c r="N1066" s="7">
        <v>6992399.6600000001</v>
      </c>
      <c r="O1066" s="7">
        <v>9392858.4600000009</v>
      </c>
    </row>
    <row r="1067" spans="1:15" hidden="1" x14ac:dyDescent="0.3">
      <c r="A1067" s="69">
        <v>1</v>
      </c>
      <c r="B1067" s="69">
        <v>2</v>
      </c>
      <c r="C1067" t="s">
        <v>2101</v>
      </c>
      <c r="D1067" s="7">
        <v>2434931</v>
      </c>
      <c r="E1067" s="7">
        <v>2464074</v>
      </c>
      <c r="F1067" s="7">
        <v>2298317</v>
      </c>
      <c r="G1067" s="7">
        <v>1780390</v>
      </c>
      <c r="H1067" s="7">
        <v>1640333</v>
      </c>
      <c r="I1067" s="7">
        <v>1720826</v>
      </c>
      <c r="J1067" s="7">
        <v>1417023</v>
      </c>
      <c r="K1067" s="7">
        <v>2199051</v>
      </c>
      <c r="L1067" s="7">
        <v>2218834.63</v>
      </c>
      <c r="M1067" s="7">
        <v>2402575.7799999998</v>
      </c>
      <c r="N1067" s="7">
        <v>5137716.59</v>
      </c>
      <c r="O1067" s="7">
        <v>9381353.9600000009</v>
      </c>
    </row>
    <row r="1068" spans="1:15" hidden="1" x14ac:dyDescent="0.3">
      <c r="A1068" s="69">
        <v>1</v>
      </c>
      <c r="B1068" s="69">
        <v>5</v>
      </c>
      <c r="C1068" t="s">
        <v>281</v>
      </c>
      <c r="D1068" s="7"/>
      <c r="E1068" s="7"/>
      <c r="F1068" s="7"/>
      <c r="G1068" s="7"/>
      <c r="H1068" s="7"/>
      <c r="I1068" s="7"/>
      <c r="J1068" s="7"/>
      <c r="K1068" s="7"/>
      <c r="L1068" s="7"/>
      <c r="M1068" s="7">
        <v>9441774</v>
      </c>
      <c r="N1068" s="7">
        <v>9355984</v>
      </c>
      <c r="O1068" s="7">
        <v>9355984</v>
      </c>
    </row>
    <row r="1069" spans="1:15" hidden="1" x14ac:dyDescent="0.3">
      <c r="A1069" s="69">
        <v>1</v>
      </c>
      <c r="B1069" s="69">
        <v>2</v>
      </c>
      <c r="C1069" t="s">
        <v>2666</v>
      </c>
      <c r="D1069" s="7"/>
      <c r="E1069" s="7"/>
      <c r="F1069" s="7"/>
      <c r="G1069" s="7"/>
      <c r="H1069" s="7"/>
      <c r="I1069" s="7"/>
      <c r="J1069" s="7"/>
      <c r="K1069" s="7"/>
      <c r="L1069" s="7"/>
      <c r="M1069" s="7"/>
      <c r="N1069" s="7">
        <v>140000</v>
      </c>
      <c r="O1069" s="7">
        <v>9352161.1699999999</v>
      </c>
    </row>
    <row r="1070" spans="1:15" x14ac:dyDescent="0.3">
      <c r="A1070" s="69">
        <v>1</v>
      </c>
      <c r="B1070" s="69">
        <v>4</v>
      </c>
      <c r="C1070" t="s">
        <v>490</v>
      </c>
      <c r="D1070" s="7"/>
      <c r="E1070" s="7"/>
      <c r="F1070" s="7"/>
      <c r="G1070" s="7"/>
      <c r="H1070" s="7"/>
      <c r="I1070" s="7"/>
      <c r="J1070" s="7"/>
      <c r="K1070" s="7"/>
      <c r="L1070" s="7"/>
      <c r="M1070" s="7">
        <v>9350000</v>
      </c>
      <c r="N1070" s="7">
        <v>9350000</v>
      </c>
      <c r="O1070" s="7">
        <v>9350000</v>
      </c>
    </row>
    <row r="1071" spans="1:15" hidden="1" x14ac:dyDescent="0.3">
      <c r="A1071" s="69">
        <v>2</v>
      </c>
      <c r="B1071" s="69">
        <v>21</v>
      </c>
      <c r="C1071" t="s">
        <v>3440</v>
      </c>
      <c r="D1071" s="7"/>
      <c r="E1071" s="7"/>
      <c r="F1071" s="7"/>
      <c r="G1071" s="7"/>
      <c r="H1071" s="7"/>
      <c r="I1071" s="7"/>
      <c r="J1071" s="7"/>
      <c r="K1071" s="7"/>
      <c r="L1071" s="7"/>
      <c r="M1071" s="7"/>
      <c r="N1071" s="7">
        <v>0</v>
      </c>
      <c r="O1071" s="7">
        <v>9341362.5199999996</v>
      </c>
    </row>
    <row r="1072" spans="1:15" x14ac:dyDescent="0.3">
      <c r="A1072" s="69">
        <v>1</v>
      </c>
      <c r="B1072" s="69">
        <v>4</v>
      </c>
      <c r="C1072" t="s">
        <v>2961</v>
      </c>
      <c r="D1072" s="7"/>
      <c r="E1072" s="7"/>
      <c r="F1072" s="7"/>
      <c r="G1072" s="7"/>
      <c r="H1072" s="7"/>
      <c r="I1072" s="7"/>
      <c r="J1072" s="7"/>
      <c r="K1072" s="7"/>
      <c r="L1072" s="7"/>
      <c r="M1072" s="7"/>
      <c r="N1072" s="7">
        <v>203300000</v>
      </c>
      <c r="O1072" s="7">
        <v>9200000</v>
      </c>
    </row>
    <row r="1073" spans="1:15" hidden="1" x14ac:dyDescent="0.3">
      <c r="A1073" s="69">
        <v>2</v>
      </c>
      <c r="B1073" s="69">
        <v>23</v>
      </c>
      <c r="C1073" t="s">
        <v>3682</v>
      </c>
      <c r="D1073" s="7">
        <v>32500000</v>
      </c>
      <c r="E1073" s="7">
        <v>32500000</v>
      </c>
      <c r="F1073" s="7">
        <v>32500000</v>
      </c>
      <c r="G1073" s="7">
        <v>32500000</v>
      </c>
      <c r="H1073" s="7">
        <v>32500000</v>
      </c>
      <c r="I1073" s="7">
        <v>32500000</v>
      </c>
      <c r="J1073" s="7">
        <v>32500000</v>
      </c>
      <c r="K1073" s="7">
        <v>32500000</v>
      </c>
      <c r="L1073" s="7">
        <v>13000000</v>
      </c>
      <c r="M1073" s="7">
        <v>0</v>
      </c>
      <c r="N1073" s="7">
        <v>0</v>
      </c>
      <c r="O1073" s="7">
        <v>9130239</v>
      </c>
    </row>
    <row r="1074" spans="1:15" hidden="1" x14ac:dyDescent="0.3">
      <c r="A1074" s="69">
        <v>2</v>
      </c>
      <c r="B1074" s="69">
        <v>21</v>
      </c>
      <c r="C1074" t="s">
        <v>2017</v>
      </c>
      <c r="D1074" s="7"/>
      <c r="E1074" s="7"/>
      <c r="F1074" s="7"/>
      <c r="G1074" s="7"/>
      <c r="H1074" s="7"/>
      <c r="I1074" s="7"/>
      <c r="J1074" s="7">
        <v>3054612</v>
      </c>
      <c r="K1074" s="7">
        <v>3028437.71</v>
      </c>
      <c r="L1074" s="7">
        <v>5789745</v>
      </c>
      <c r="M1074" s="7">
        <v>6073308</v>
      </c>
      <c r="N1074" s="7">
        <v>8073308</v>
      </c>
      <c r="O1074" s="7">
        <v>9073308</v>
      </c>
    </row>
    <row r="1075" spans="1:15" hidden="1" x14ac:dyDescent="0.3">
      <c r="A1075" s="69">
        <v>1</v>
      </c>
      <c r="B1075" s="69">
        <v>1</v>
      </c>
      <c r="C1075" t="s">
        <v>2435</v>
      </c>
      <c r="D1075" s="7">
        <v>7793417</v>
      </c>
      <c r="E1075" s="7">
        <v>8825138</v>
      </c>
      <c r="F1075" s="7">
        <v>7983221.29</v>
      </c>
      <c r="G1075" s="7">
        <v>8571724.1400000006</v>
      </c>
      <c r="H1075" s="7">
        <v>7814180.370000001</v>
      </c>
      <c r="I1075" s="7">
        <v>7958000.2199999997</v>
      </c>
      <c r="J1075" s="7">
        <v>7893873.1299999999</v>
      </c>
      <c r="K1075" s="7">
        <v>8595122.3699999992</v>
      </c>
      <c r="L1075" s="7">
        <v>7472375.5699999994</v>
      </c>
      <c r="M1075" s="7">
        <v>7983774.5199999996</v>
      </c>
      <c r="N1075" s="7">
        <v>9644874.2300000004</v>
      </c>
      <c r="O1075" s="7">
        <v>9009106.3999999985</v>
      </c>
    </row>
    <row r="1076" spans="1:15" x14ac:dyDescent="0.3">
      <c r="A1076" s="69">
        <v>1</v>
      </c>
      <c r="B1076" s="69">
        <v>4</v>
      </c>
      <c r="C1076" t="s">
        <v>537</v>
      </c>
      <c r="D1076" s="7"/>
      <c r="E1076" s="7"/>
      <c r="F1076" s="7"/>
      <c r="G1076" s="7"/>
      <c r="H1076" s="7"/>
      <c r="I1076" s="7"/>
      <c r="J1076" s="7"/>
      <c r="K1076" s="7">
        <v>6000000</v>
      </c>
      <c r="L1076" s="7">
        <v>8000000</v>
      </c>
      <c r="M1076" s="7">
        <v>7000000</v>
      </c>
      <c r="N1076" s="7">
        <v>2500000</v>
      </c>
      <c r="O1076" s="7">
        <v>9000000</v>
      </c>
    </row>
    <row r="1077" spans="1:15" hidden="1" x14ac:dyDescent="0.3">
      <c r="A1077" s="69">
        <v>2</v>
      </c>
      <c r="B1077" s="69">
        <v>22</v>
      </c>
      <c r="C1077" t="s">
        <v>3636</v>
      </c>
      <c r="D1077" s="7"/>
      <c r="E1077" s="7"/>
      <c r="F1077" s="7"/>
      <c r="G1077" s="7"/>
      <c r="H1077" s="7"/>
      <c r="I1077" s="7"/>
      <c r="J1077" s="7"/>
      <c r="K1077" s="7"/>
      <c r="L1077" s="7"/>
      <c r="M1077" s="7"/>
      <c r="N1077" s="7">
        <v>2000000</v>
      </c>
      <c r="O1077" s="7">
        <v>9000000</v>
      </c>
    </row>
    <row r="1078" spans="1:15" hidden="1" x14ac:dyDescent="0.3">
      <c r="A1078" s="69">
        <v>2</v>
      </c>
      <c r="B1078" s="69">
        <v>22</v>
      </c>
      <c r="C1078" t="s">
        <v>7155</v>
      </c>
      <c r="D1078" s="7"/>
      <c r="E1078" s="7"/>
      <c r="F1078" s="7"/>
      <c r="G1078" s="7"/>
      <c r="H1078" s="7"/>
      <c r="I1078" s="7"/>
      <c r="J1078" s="7"/>
      <c r="K1078" s="7"/>
      <c r="L1078" s="7"/>
      <c r="M1078" s="7"/>
      <c r="N1078" s="7"/>
      <c r="O1078" s="7">
        <v>9000000</v>
      </c>
    </row>
    <row r="1079" spans="1:15" hidden="1" x14ac:dyDescent="0.3">
      <c r="A1079" s="69">
        <v>2</v>
      </c>
      <c r="B1079" s="69">
        <v>23</v>
      </c>
      <c r="C1079" t="s">
        <v>3652</v>
      </c>
      <c r="D1079" s="7"/>
      <c r="E1079" s="7"/>
      <c r="F1079" s="7"/>
      <c r="G1079" s="7"/>
      <c r="H1079" s="7"/>
      <c r="I1079" s="7"/>
      <c r="J1079" s="7"/>
      <c r="K1079" s="7">
        <v>1000000</v>
      </c>
      <c r="L1079" s="7">
        <v>0</v>
      </c>
      <c r="M1079" s="7">
        <v>0</v>
      </c>
      <c r="N1079" s="7">
        <v>7000000</v>
      </c>
      <c r="O1079" s="7">
        <v>9000000</v>
      </c>
    </row>
    <row r="1080" spans="1:15" hidden="1" x14ac:dyDescent="0.3">
      <c r="A1080" s="69">
        <v>2</v>
      </c>
      <c r="B1080" s="69">
        <v>23</v>
      </c>
      <c r="C1080" t="s">
        <v>1813</v>
      </c>
      <c r="D1080" s="7">
        <v>48043370.579999998</v>
      </c>
      <c r="E1080" s="7">
        <v>36715683.640000001</v>
      </c>
      <c r="F1080" s="7">
        <v>38088039.469999999</v>
      </c>
      <c r="G1080" s="7">
        <v>37081104.609999999</v>
      </c>
      <c r="H1080" s="7">
        <v>33756720.359999999</v>
      </c>
      <c r="I1080" s="7">
        <v>34124581.259999998</v>
      </c>
      <c r="J1080" s="7">
        <v>38253613.759999998</v>
      </c>
      <c r="K1080" s="7">
        <v>8741601.9100000001</v>
      </c>
      <c r="L1080" s="7">
        <v>13193557.949999999</v>
      </c>
      <c r="M1080" s="7">
        <v>10859365.280000001</v>
      </c>
      <c r="N1080" s="7">
        <v>7695131</v>
      </c>
      <c r="O1080" s="7">
        <v>8999365.2799999993</v>
      </c>
    </row>
    <row r="1081" spans="1:15" hidden="1" x14ac:dyDescent="0.3">
      <c r="A1081" s="69">
        <v>1</v>
      </c>
      <c r="B1081" s="69">
        <v>2</v>
      </c>
      <c r="C1081" t="s">
        <v>1701</v>
      </c>
      <c r="D1081" s="7"/>
      <c r="E1081" s="7"/>
      <c r="F1081" s="7"/>
      <c r="G1081" s="7"/>
      <c r="H1081" s="7">
        <v>10604333</v>
      </c>
      <c r="I1081" s="7">
        <v>13166700.279999999</v>
      </c>
      <c r="J1081" s="7">
        <v>15489521.890000001</v>
      </c>
      <c r="K1081" s="7">
        <v>16542779.039999999</v>
      </c>
      <c r="L1081" s="7">
        <v>11889710</v>
      </c>
      <c r="M1081" s="7">
        <v>11566006</v>
      </c>
      <c r="N1081" s="7">
        <v>9296737</v>
      </c>
      <c r="O1081" s="7">
        <v>8991818</v>
      </c>
    </row>
    <row r="1082" spans="1:15" hidden="1" x14ac:dyDescent="0.3">
      <c r="A1082" s="69">
        <v>1</v>
      </c>
      <c r="B1082" s="69">
        <v>2</v>
      </c>
      <c r="C1082" t="s">
        <v>1722</v>
      </c>
      <c r="D1082" s="7">
        <v>228730547.87</v>
      </c>
      <c r="E1082" s="7">
        <v>2482796</v>
      </c>
      <c r="F1082" s="7">
        <v>234010787.59</v>
      </c>
      <c r="G1082" s="7">
        <v>172038409.55000001</v>
      </c>
      <c r="H1082" s="7">
        <v>2473247.94</v>
      </c>
      <c r="I1082" s="7">
        <v>269260158.83999997</v>
      </c>
      <c r="J1082" s="7">
        <v>984287.02</v>
      </c>
      <c r="K1082" s="7">
        <v>8272399.9500000002</v>
      </c>
      <c r="L1082" s="7">
        <v>5956930.2399999993</v>
      </c>
      <c r="M1082" s="7">
        <v>3409874.97</v>
      </c>
      <c r="N1082" s="7">
        <v>1455972.1</v>
      </c>
      <c r="O1082" s="7">
        <v>8985033.0999999996</v>
      </c>
    </row>
    <row r="1083" spans="1:15" hidden="1" x14ac:dyDescent="0.3">
      <c r="A1083" s="69">
        <v>1</v>
      </c>
      <c r="B1083" s="69">
        <v>5</v>
      </c>
      <c r="C1083" t="s">
        <v>1899</v>
      </c>
      <c r="D1083" s="7"/>
      <c r="E1083" s="7"/>
      <c r="F1083" s="7"/>
      <c r="G1083" s="7"/>
      <c r="H1083" s="7"/>
      <c r="I1083" s="7"/>
      <c r="J1083" s="7"/>
      <c r="K1083" s="7">
        <v>7515214.0200000005</v>
      </c>
      <c r="L1083" s="7">
        <v>6546724.21</v>
      </c>
      <c r="M1083" s="7">
        <v>7950535.0899999999</v>
      </c>
      <c r="N1083" s="7">
        <v>7794063.2599999998</v>
      </c>
      <c r="O1083" s="7">
        <v>8974155.1099999994</v>
      </c>
    </row>
    <row r="1084" spans="1:15" hidden="1" x14ac:dyDescent="0.3">
      <c r="A1084" s="69">
        <v>2</v>
      </c>
      <c r="B1084" s="69">
        <v>23</v>
      </c>
      <c r="C1084" t="s">
        <v>3642</v>
      </c>
      <c r="D1084" s="7">
        <v>130190466.90000001</v>
      </c>
      <c r="E1084" s="7">
        <v>98234694.449999988</v>
      </c>
      <c r="F1084" s="7">
        <v>79332373.75</v>
      </c>
      <c r="G1084" s="7">
        <v>58157640.890000001</v>
      </c>
      <c r="H1084" s="7">
        <v>55058899.5</v>
      </c>
      <c r="I1084" s="7">
        <v>40753043.399999999</v>
      </c>
      <c r="J1084" s="7">
        <v>24510152.609999999</v>
      </c>
      <c r="K1084" s="7"/>
      <c r="L1084" s="7">
        <v>8861507.3000000007</v>
      </c>
      <c r="M1084" s="7">
        <v>8913153</v>
      </c>
      <c r="N1084" s="7">
        <v>8913153</v>
      </c>
      <c r="O1084" s="7">
        <v>8913153</v>
      </c>
    </row>
    <row r="1085" spans="1:15" hidden="1" x14ac:dyDescent="0.3">
      <c r="A1085" s="69">
        <v>1</v>
      </c>
      <c r="B1085" s="69">
        <v>12</v>
      </c>
      <c r="C1085" t="s">
        <v>3386</v>
      </c>
      <c r="D1085" s="7"/>
      <c r="E1085" s="7"/>
      <c r="F1085" s="7"/>
      <c r="G1085" s="7"/>
      <c r="H1085" s="7">
        <v>5000000</v>
      </c>
      <c r="I1085" s="7">
        <v>22526796</v>
      </c>
      <c r="J1085" s="7">
        <v>8911135</v>
      </c>
      <c r="K1085" s="7">
        <v>8433846</v>
      </c>
      <c r="L1085" s="7">
        <v>8911135</v>
      </c>
      <c r="M1085" s="7">
        <v>8911135</v>
      </c>
      <c r="N1085" s="7">
        <v>8911135</v>
      </c>
      <c r="O1085" s="7">
        <v>8911135</v>
      </c>
    </row>
    <row r="1086" spans="1:15" hidden="1" x14ac:dyDescent="0.3">
      <c r="A1086" s="69">
        <v>1</v>
      </c>
      <c r="B1086" s="69">
        <v>6</v>
      </c>
      <c r="C1086" t="s">
        <v>3192</v>
      </c>
      <c r="D1086" s="7"/>
      <c r="E1086" s="7"/>
      <c r="F1086" s="7"/>
      <c r="G1086" s="7"/>
      <c r="H1086" s="7"/>
      <c r="I1086" s="7"/>
      <c r="J1086" s="7"/>
      <c r="K1086" s="7"/>
      <c r="L1086" s="7">
        <v>6733000</v>
      </c>
      <c r="M1086" s="7">
        <v>12133000</v>
      </c>
      <c r="N1086" s="7">
        <v>8800000</v>
      </c>
      <c r="O1086" s="7">
        <v>8800000</v>
      </c>
    </row>
    <row r="1087" spans="1:15" hidden="1" x14ac:dyDescent="0.3">
      <c r="A1087" s="69">
        <v>2</v>
      </c>
      <c r="B1087" s="69">
        <v>23</v>
      </c>
      <c r="C1087" t="s">
        <v>2433</v>
      </c>
      <c r="D1087" s="7">
        <v>6277193.6200000001</v>
      </c>
      <c r="E1087" s="7">
        <v>6339795</v>
      </c>
      <c r="F1087" s="7">
        <v>6177277.0199999996</v>
      </c>
      <c r="G1087" s="7">
        <v>5200309.09</v>
      </c>
      <c r="H1087" s="7">
        <v>4687985.8</v>
      </c>
      <c r="I1087" s="7">
        <v>4603638.37</v>
      </c>
      <c r="J1087" s="7">
        <v>5044519</v>
      </c>
      <c r="K1087" s="7">
        <v>5177626</v>
      </c>
      <c r="L1087" s="7">
        <v>3228845.17</v>
      </c>
      <c r="M1087" s="7">
        <v>5240662.74</v>
      </c>
      <c r="N1087" s="7">
        <v>7755284</v>
      </c>
      <c r="O1087" s="7">
        <v>8719719.0700000003</v>
      </c>
    </row>
    <row r="1088" spans="1:15" hidden="1" x14ac:dyDescent="0.3">
      <c r="A1088" s="69">
        <v>1</v>
      </c>
      <c r="B1088" s="69">
        <v>2</v>
      </c>
      <c r="C1088" t="s">
        <v>1678</v>
      </c>
      <c r="D1088" s="7"/>
      <c r="E1088" s="7"/>
      <c r="F1088" s="7"/>
      <c r="G1088" s="7"/>
      <c r="H1088" s="7"/>
      <c r="I1088" s="7"/>
      <c r="J1088" s="7"/>
      <c r="K1088" s="7">
        <v>3915628.1</v>
      </c>
      <c r="L1088" s="7">
        <v>0</v>
      </c>
      <c r="M1088" s="7">
        <v>13652648.1</v>
      </c>
      <c r="N1088" s="7">
        <v>5922359.1600000001</v>
      </c>
      <c r="O1088" s="7">
        <v>8718861.5600000005</v>
      </c>
    </row>
    <row r="1089" spans="1:15" x14ac:dyDescent="0.3">
      <c r="A1089" s="69">
        <v>1</v>
      </c>
      <c r="B1089" s="69">
        <v>4</v>
      </c>
      <c r="C1089" t="s">
        <v>123</v>
      </c>
      <c r="D1089" s="7"/>
      <c r="E1089" s="7"/>
      <c r="F1089" s="7"/>
      <c r="G1089" s="7"/>
      <c r="H1089" s="7"/>
      <c r="I1089" s="7"/>
      <c r="J1089" s="7">
        <v>900000000</v>
      </c>
      <c r="K1089" s="7">
        <v>900000000</v>
      </c>
      <c r="L1089" s="7">
        <v>892051280</v>
      </c>
      <c r="M1089" s="7">
        <v>900000000</v>
      </c>
      <c r="N1089" s="7">
        <v>900000000</v>
      </c>
      <c r="O1089" s="7">
        <v>8718154</v>
      </c>
    </row>
    <row r="1090" spans="1:15" hidden="1" x14ac:dyDescent="0.3">
      <c r="A1090" s="69">
        <v>2</v>
      </c>
      <c r="B1090" s="69">
        <v>21</v>
      </c>
      <c r="C1090" t="s">
        <v>1737</v>
      </c>
      <c r="D1090" s="7"/>
      <c r="E1090" s="7"/>
      <c r="F1090" s="7"/>
      <c r="G1090" s="7"/>
      <c r="H1090" s="7">
        <v>1975368.84</v>
      </c>
      <c r="I1090" s="7">
        <v>1066695</v>
      </c>
      <c r="J1090" s="7">
        <v>408758</v>
      </c>
      <c r="K1090" s="7">
        <v>569581</v>
      </c>
      <c r="L1090" s="7">
        <v>2270542.6800000002</v>
      </c>
      <c r="M1090" s="7">
        <v>21546561.560000002</v>
      </c>
      <c r="N1090" s="7">
        <v>13852432.32</v>
      </c>
      <c r="O1090" s="7">
        <v>8683390.620000001</v>
      </c>
    </row>
    <row r="1091" spans="1:15" hidden="1" x14ac:dyDescent="0.3">
      <c r="A1091" s="69">
        <v>2</v>
      </c>
      <c r="B1091" s="69">
        <v>21</v>
      </c>
      <c r="C1091" t="s">
        <v>1702</v>
      </c>
      <c r="D1091" s="7"/>
      <c r="E1091" s="7"/>
      <c r="F1091" s="7"/>
      <c r="G1091" s="7"/>
      <c r="H1091" s="7"/>
      <c r="I1091" s="7"/>
      <c r="J1091" s="7"/>
      <c r="K1091" s="7"/>
      <c r="L1091" s="7"/>
      <c r="M1091" s="7">
        <v>13452342.4</v>
      </c>
      <c r="N1091" s="7">
        <v>3000000</v>
      </c>
      <c r="O1091" s="7">
        <v>8655014</v>
      </c>
    </row>
    <row r="1092" spans="1:15" hidden="1" x14ac:dyDescent="0.3">
      <c r="A1092" s="69">
        <v>1</v>
      </c>
      <c r="B1092" s="69">
        <v>1</v>
      </c>
      <c r="C1092" t="s">
        <v>1870</v>
      </c>
      <c r="D1092" s="7"/>
      <c r="E1092" s="7"/>
      <c r="F1092" s="7">
        <v>6638212.4400000004</v>
      </c>
      <c r="G1092" s="7">
        <v>6758349.04</v>
      </c>
      <c r="H1092" s="7">
        <v>7454141.2299999995</v>
      </c>
      <c r="I1092" s="7">
        <v>7532926.5</v>
      </c>
      <c r="J1092" s="7">
        <v>7396299.5899999999</v>
      </c>
      <c r="K1092" s="7">
        <v>7450462.7699999996</v>
      </c>
      <c r="L1092" s="7">
        <v>6960880.4900000002</v>
      </c>
      <c r="M1092" s="7">
        <v>7913888</v>
      </c>
      <c r="N1092" s="7">
        <v>7864373.6199999992</v>
      </c>
      <c r="O1092" s="7">
        <v>8501200.8100000005</v>
      </c>
    </row>
    <row r="1093" spans="1:15" hidden="1" x14ac:dyDescent="0.3">
      <c r="A1093" s="69">
        <v>1</v>
      </c>
      <c r="B1093" s="69">
        <v>5</v>
      </c>
      <c r="C1093" t="s">
        <v>3056</v>
      </c>
      <c r="D1093" s="7"/>
      <c r="E1093" s="7"/>
      <c r="F1093" s="7">
        <v>4000000</v>
      </c>
      <c r="G1093" s="7">
        <v>4000000</v>
      </c>
      <c r="H1093" s="7">
        <v>4000000</v>
      </c>
      <c r="I1093" s="7">
        <v>4000000</v>
      </c>
      <c r="J1093" s="7">
        <v>4000000</v>
      </c>
      <c r="K1093" s="7">
        <v>4436360</v>
      </c>
      <c r="L1093" s="7">
        <v>4500000</v>
      </c>
      <c r="M1093" s="7">
        <v>5500000</v>
      </c>
      <c r="N1093" s="7">
        <v>6000000</v>
      </c>
      <c r="O1093" s="7">
        <v>8500000</v>
      </c>
    </row>
    <row r="1094" spans="1:15" hidden="1" x14ac:dyDescent="0.3">
      <c r="A1094" s="69">
        <v>1</v>
      </c>
      <c r="B1094" s="69">
        <v>5</v>
      </c>
      <c r="C1094" t="s">
        <v>3078</v>
      </c>
      <c r="D1094" s="7"/>
      <c r="E1094" s="7"/>
      <c r="F1094" s="7"/>
      <c r="G1094" s="7"/>
      <c r="H1094" s="7"/>
      <c r="I1094" s="7"/>
      <c r="J1094" s="7"/>
      <c r="K1094" s="7"/>
      <c r="L1094" s="7"/>
      <c r="M1094" s="7"/>
      <c r="N1094" s="7">
        <v>8500000</v>
      </c>
      <c r="O1094" s="7">
        <v>8500000</v>
      </c>
    </row>
    <row r="1095" spans="1:15" hidden="1" x14ac:dyDescent="0.3">
      <c r="A1095" s="69">
        <v>2</v>
      </c>
      <c r="B1095" s="69">
        <v>21</v>
      </c>
      <c r="C1095" t="s">
        <v>6336</v>
      </c>
      <c r="D1095" s="7"/>
      <c r="E1095" s="7"/>
      <c r="F1095" s="7"/>
      <c r="G1095" s="7"/>
      <c r="H1095" s="7"/>
      <c r="I1095" s="7"/>
      <c r="J1095" s="7"/>
      <c r="K1095" s="7"/>
      <c r="L1095" s="7">
        <v>2900000</v>
      </c>
      <c r="M1095" s="7">
        <v>6700000</v>
      </c>
      <c r="N1095" s="7"/>
      <c r="O1095" s="7">
        <v>8500000</v>
      </c>
    </row>
    <row r="1096" spans="1:15" hidden="1" x14ac:dyDescent="0.3">
      <c r="A1096" s="69">
        <v>1</v>
      </c>
      <c r="B1096" s="69">
        <v>2</v>
      </c>
      <c r="C1096" t="s">
        <v>2404</v>
      </c>
      <c r="D1096" s="7"/>
      <c r="E1096" s="7">
        <v>13915044.34</v>
      </c>
      <c r="F1096" s="7">
        <v>8971887.6799999997</v>
      </c>
      <c r="G1096" s="7">
        <v>8281850.9800000004</v>
      </c>
      <c r="H1096" s="7">
        <v>9816055.5199999996</v>
      </c>
      <c r="I1096" s="7">
        <v>9011309.4399999995</v>
      </c>
      <c r="J1096" s="7">
        <v>7669285.9299999997</v>
      </c>
      <c r="K1096" s="7">
        <v>8459686.0399999991</v>
      </c>
      <c r="L1096" s="7">
        <v>7815816.75</v>
      </c>
      <c r="M1096" s="7">
        <v>7345342.6200000001</v>
      </c>
      <c r="N1096" s="7">
        <v>7950089.9699999997</v>
      </c>
      <c r="O1096" s="7">
        <v>8476153.1799999997</v>
      </c>
    </row>
    <row r="1097" spans="1:15" hidden="1" x14ac:dyDescent="0.3">
      <c r="A1097" s="69">
        <v>1</v>
      </c>
      <c r="B1097" s="69">
        <v>9</v>
      </c>
      <c r="C1097" t="s">
        <v>3334</v>
      </c>
      <c r="D1097" s="7">
        <v>59062055</v>
      </c>
      <c r="E1097" s="7">
        <v>11000000</v>
      </c>
      <c r="F1097" s="7">
        <v>7085736.0499999998</v>
      </c>
      <c r="G1097" s="7">
        <v>8574200.3599999994</v>
      </c>
      <c r="H1097" s="7">
        <v>9158598.4199999999</v>
      </c>
      <c r="I1097" s="7">
        <v>9924843.9000000004</v>
      </c>
      <c r="J1097" s="7">
        <v>8798348.4700000007</v>
      </c>
      <c r="K1097" s="7">
        <v>8253333.3600000003</v>
      </c>
      <c r="L1097" s="7">
        <v>5038857</v>
      </c>
      <c r="M1097" s="7">
        <v>8000000</v>
      </c>
      <c r="N1097" s="7">
        <v>11000000</v>
      </c>
      <c r="O1097" s="7">
        <v>8476032.4499999993</v>
      </c>
    </row>
    <row r="1098" spans="1:15" hidden="1" x14ac:dyDescent="0.3">
      <c r="A1098" s="69">
        <v>2</v>
      </c>
      <c r="B1098" s="69">
        <v>21</v>
      </c>
      <c r="C1098" t="s">
        <v>3586</v>
      </c>
      <c r="D1098" s="7"/>
      <c r="E1098" s="7"/>
      <c r="F1098" s="7"/>
      <c r="G1098" s="7"/>
      <c r="H1098" s="7"/>
      <c r="I1098" s="7"/>
      <c r="J1098" s="7">
        <v>20000000</v>
      </c>
      <c r="K1098" s="7">
        <v>2721352.76</v>
      </c>
      <c r="L1098" s="7">
        <v>30000000</v>
      </c>
      <c r="M1098" s="7">
        <v>5914932.2800000003</v>
      </c>
      <c r="N1098" s="7">
        <v>5714390.7199999997</v>
      </c>
      <c r="O1098" s="7">
        <v>8404961.5299999993</v>
      </c>
    </row>
    <row r="1099" spans="1:15" x14ac:dyDescent="0.3">
      <c r="A1099" s="69">
        <v>1</v>
      </c>
      <c r="B1099" s="69">
        <v>4</v>
      </c>
      <c r="C1099" t="s">
        <v>241</v>
      </c>
      <c r="D1099" s="7"/>
      <c r="E1099" s="7"/>
      <c r="F1099" s="7"/>
      <c r="G1099" s="7"/>
      <c r="H1099" s="7">
        <v>8600000</v>
      </c>
      <c r="I1099" s="7">
        <v>17200000</v>
      </c>
      <c r="J1099" s="7">
        <v>19600000</v>
      </c>
      <c r="K1099" s="7">
        <v>15500000</v>
      </c>
      <c r="L1099" s="7">
        <v>12180000</v>
      </c>
      <c r="M1099" s="7">
        <v>11200000</v>
      </c>
      <c r="N1099" s="7"/>
      <c r="O1099" s="7">
        <v>8400000</v>
      </c>
    </row>
    <row r="1100" spans="1:15" hidden="1" x14ac:dyDescent="0.3">
      <c r="A1100" s="69">
        <v>2</v>
      </c>
      <c r="B1100" s="69">
        <v>21</v>
      </c>
      <c r="C1100" t="s">
        <v>3455</v>
      </c>
      <c r="D1100" s="7"/>
      <c r="E1100" s="7">
        <v>4704256</v>
      </c>
      <c r="F1100" s="7">
        <v>8145.5</v>
      </c>
      <c r="G1100" s="7">
        <v>0</v>
      </c>
      <c r="H1100" s="7"/>
      <c r="I1100" s="7"/>
      <c r="J1100" s="7"/>
      <c r="K1100" s="7"/>
      <c r="L1100" s="7"/>
      <c r="M1100" s="7"/>
      <c r="N1100" s="7">
        <v>9850309</v>
      </c>
      <c r="O1100" s="7">
        <v>8391000</v>
      </c>
    </row>
    <row r="1101" spans="1:15" hidden="1" x14ac:dyDescent="0.3">
      <c r="A1101" s="69">
        <v>2</v>
      </c>
      <c r="B1101" s="69">
        <v>21</v>
      </c>
      <c r="C1101" t="s">
        <v>3483</v>
      </c>
      <c r="D1101" s="7"/>
      <c r="E1101" s="7"/>
      <c r="F1101" s="7"/>
      <c r="G1101" s="7"/>
      <c r="H1101" s="7"/>
      <c r="I1101" s="7"/>
      <c r="J1101" s="7"/>
      <c r="K1101" s="7"/>
      <c r="L1101" s="7"/>
      <c r="M1101" s="7"/>
      <c r="N1101" s="7">
        <v>9360000</v>
      </c>
      <c r="O1101" s="7">
        <v>8360000</v>
      </c>
    </row>
    <row r="1102" spans="1:15" hidden="1" x14ac:dyDescent="0.3">
      <c r="A1102" s="69">
        <v>2</v>
      </c>
      <c r="B1102" s="69">
        <v>22</v>
      </c>
      <c r="C1102" t="s">
        <v>938</v>
      </c>
      <c r="D1102" s="7">
        <v>8999972.5199999996</v>
      </c>
      <c r="E1102" s="7">
        <v>8824881.2799999993</v>
      </c>
      <c r="F1102" s="7">
        <v>8811541</v>
      </c>
      <c r="G1102" s="7">
        <v>8423974</v>
      </c>
      <c r="H1102" s="7">
        <v>8324910</v>
      </c>
      <c r="I1102" s="7">
        <v>8343922</v>
      </c>
      <c r="J1102" s="7">
        <v>7671832</v>
      </c>
      <c r="K1102" s="7">
        <v>8343960</v>
      </c>
      <c r="L1102" s="7">
        <v>8343960</v>
      </c>
      <c r="M1102" s="7">
        <v>8343960</v>
      </c>
      <c r="N1102" s="7">
        <v>8343960</v>
      </c>
      <c r="O1102" s="7">
        <v>8343960</v>
      </c>
    </row>
    <row r="1103" spans="1:15" hidden="1" x14ac:dyDescent="0.3">
      <c r="A1103" s="69">
        <v>2</v>
      </c>
      <c r="B1103" s="69">
        <v>21</v>
      </c>
      <c r="C1103" t="s">
        <v>3526</v>
      </c>
      <c r="D1103" s="7"/>
      <c r="E1103" s="7"/>
      <c r="F1103" s="7"/>
      <c r="G1103" s="7"/>
      <c r="H1103" s="7"/>
      <c r="I1103" s="7"/>
      <c r="J1103" s="7"/>
      <c r="K1103" s="7"/>
      <c r="L1103" s="7"/>
      <c r="M1103" s="7"/>
      <c r="N1103" s="7">
        <v>177002.69</v>
      </c>
      <c r="O1103" s="7">
        <v>8299407.8700000001</v>
      </c>
    </row>
    <row r="1104" spans="1:15" hidden="1" x14ac:dyDescent="0.3">
      <c r="A1104" s="69">
        <v>2</v>
      </c>
      <c r="B1104" s="69">
        <v>26</v>
      </c>
      <c r="C1104" t="s">
        <v>2477</v>
      </c>
      <c r="D1104" s="7"/>
      <c r="E1104" s="7"/>
      <c r="F1104" s="7"/>
      <c r="G1104" s="7"/>
      <c r="H1104" s="7"/>
      <c r="I1104" s="7"/>
      <c r="J1104" s="7"/>
      <c r="K1104" s="7">
        <v>8048000</v>
      </c>
      <c r="L1104" s="7">
        <v>7947091</v>
      </c>
      <c r="M1104" s="7">
        <v>4280000</v>
      </c>
      <c r="N1104" s="7">
        <v>3304000</v>
      </c>
      <c r="O1104" s="7">
        <v>8200000</v>
      </c>
    </row>
    <row r="1105" spans="1:15" hidden="1" x14ac:dyDescent="0.3">
      <c r="A1105" s="69">
        <v>2</v>
      </c>
      <c r="B1105" s="69">
        <v>22</v>
      </c>
      <c r="C1105" t="s">
        <v>593</v>
      </c>
      <c r="D1105" s="7"/>
      <c r="E1105" s="7"/>
      <c r="F1105" s="7"/>
      <c r="G1105" s="7"/>
      <c r="H1105" s="7">
        <v>50000000</v>
      </c>
      <c r="I1105" s="7">
        <v>20000000</v>
      </c>
      <c r="J1105" s="7">
        <v>22900000</v>
      </c>
      <c r="K1105" s="7">
        <v>0</v>
      </c>
      <c r="L1105" s="7">
        <v>0</v>
      </c>
      <c r="M1105" s="7">
        <v>0</v>
      </c>
      <c r="N1105" s="7">
        <v>0</v>
      </c>
      <c r="O1105" s="7">
        <v>8076122.3200000003</v>
      </c>
    </row>
    <row r="1106" spans="1:15" hidden="1" x14ac:dyDescent="0.3">
      <c r="A1106" s="69">
        <v>2</v>
      </c>
      <c r="B1106" s="69">
        <v>21</v>
      </c>
      <c r="C1106" t="s">
        <v>1961</v>
      </c>
      <c r="D1106" s="7"/>
      <c r="E1106" s="7"/>
      <c r="F1106" s="7"/>
      <c r="G1106" s="7"/>
      <c r="H1106" s="7">
        <v>252912</v>
      </c>
      <c r="I1106" s="7">
        <v>519350</v>
      </c>
      <c r="J1106" s="7">
        <v>889350</v>
      </c>
      <c r="K1106" s="7">
        <v>1339350</v>
      </c>
      <c r="L1106" s="7">
        <v>519350</v>
      </c>
      <c r="M1106" s="7">
        <v>1261826.6000000001</v>
      </c>
      <c r="N1106" s="7">
        <v>4515386</v>
      </c>
      <c r="O1106" s="7">
        <v>8073232.4400000004</v>
      </c>
    </row>
    <row r="1107" spans="1:15" x14ac:dyDescent="0.3">
      <c r="A1107" s="69">
        <v>1</v>
      </c>
      <c r="B1107" s="69">
        <v>4</v>
      </c>
      <c r="C1107" t="s">
        <v>291</v>
      </c>
      <c r="D1107" s="7"/>
      <c r="E1107" s="7"/>
      <c r="F1107" s="7">
        <v>8000000</v>
      </c>
      <c r="G1107" s="7">
        <v>8000000</v>
      </c>
      <c r="H1107" s="7">
        <v>8000000</v>
      </c>
      <c r="I1107" s="7">
        <v>8000000</v>
      </c>
      <c r="J1107" s="7">
        <v>8000000</v>
      </c>
      <c r="K1107" s="7">
        <v>8000000</v>
      </c>
      <c r="L1107" s="7">
        <v>0</v>
      </c>
      <c r="M1107" s="7">
        <v>0</v>
      </c>
      <c r="N1107" s="7">
        <v>0</v>
      </c>
      <c r="O1107" s="7">
        <v>8000000</v>
      </c>
    </row>
    <row r="1108" spans="1:15" x14ac:dyDescent="0.3">
      <c r="A1108" s="69">
        <v>1</v>
      </c>
      <c r="B1108" s="69">
        <v>4</v>
      </c>
      <c r="C1108" t="s">
        <v>6089</v>
      </c>
      <c r="D1108" s="7"/>
      <c r="E1108" s="7"/>
      <c r="F1108" s="7"/>
      <c r="G1108" s="7"/>
      <c r="H1108" s="7">
        <v>40000000</v>
      </c>
      <c r="I1108" s="7">
        <v>0</v>
      </c>
      <c r="J1108" s="7">
        <v>0</v>
      </c>
      <c r="K1108" s="7">
        <v>0</v>
      </c>
      <c r="L1108" s="7"/>
      <c r="M1108" s="7"/>
      <c r="N1108" s="7"/>
      <c r="O1108" s="7">
        <v>8000000</v>
      </c>
    </row>
    <row r="1109" spans="1:15" hidden="1" x14ac:dyDescent="0.3">
      <c r="A1109" s="69">
        <v>1</v>
      </c>
      <c r="B1109" s="69">
        <v>6</v>
      </c>
      <c r="C1109" t="s">
        <v>3157</v>
      </c>
      <c r="D1109" s="7"/>
      <c r="E1109" s="7"/>
      <c r="F1109" s="7"/>
      <c r="G1109" s="7"/>
      <c r="H1109" s="7"/>
      <c r="I1109" s="7"/>
      <c r="J1109" s="7"/>
      <c r="K1109" s="7"/>
      <c r="L1109" s="7"/>
      <c r="M1109" s="7"/>
      <c r="N1109" s="7">
        <v>5800000</v>
      </c>
      <c r="O1109" s="7">
        <v>8000000</v>
      </c>
    </row>
    <row r="1110" spans="1:15" hidden="1" x14ac:dyDescent="0.3">
      <c r="A1110" s="69">
        <v>2</v>
      </c>
      <c r="B1110" s="69">
        <v>22</v>
      </c>
      <c r="C1110" t="s">
        <v>613</v>
      </c>
      <c r="D1110" s="7"/>
      <c r="E1110" s="7"/>
      <c r="F1110" s="7"/>
      <c r="G1110" s="7"/>
      <c r="H1110" s="7"/>
      <c r="I1110" s="7">
        <v>19000000</v>
      </c>
      <c r="J1110" s="7">
        <v>84500000</v>
      </c>
      <c r="K1110" s="7">
        <v>28000000</v>
      </c>
      <c r="L1110" s="7">
        <v>48000000</v>
      </c>
      <c r="M1110" s="7">
        <v>8000000</v>
      </c>
      <c r="N1110" s="7">
        <v>8000000</v>
      </c>
      <c r="O1110" s="7">
        <v>8000000</v>
      </c>
    </row>
    <row r="1111" spans="1:15" hidden="1" x14ac:dyDescent="0.3">
      <c r="A1111" s="69">
        <v>1</v>
      </c>
      <c r="B1111" s="69">
        <v>2</v>
      </c>
      <c r="C1111" t="s">
        <v>2685</v>
      </c>
      <c r="D1111" s="7">
        <v>9900000</v>
      </c>
      <c r="E1111" s="7">
        <v>10000000</v>
      </c>
      <c r="F1111" s="7">
        <v>10000000</v>
      </c>
      <c r="G1111" s="7">
        <v>9093947</v>
      </c>
      <c r="H1111" s="7">
        <v>9278091.9900000002</v>
      </c>
      <c r="I1111" s="7">
        <v>10000000</v>
      </c>
      <c r="J1111" s="7">
        <v>9999999.0099999998</v>
      </c>
      <c r="K1111" s="7">
        <v>10000000</v>
      </c>
      <c r="L1111" s="7">
        <v>4999999</v>
      </c>
      <c r="M1111" s="7">
        <v>7999999.9800000004</v>
      </c>
      <c r="N1111" s="7">
        <v>11999999.960000001</v>
      </c>
      <c r="O1111" s="7">
        <v>7999999.9900000002</v>
      </c>
    </row>
    <row r="1112" spans="1:15" hidden="1" x14ac:dyDescent="0.3">
      <c r="A1112" s="69">
        <v>2</v>
      </c>
      <c r="B1112" s="69">
        <v>21</v>
      </c>
      <c r="C1112" t="s">
        <v>3480</v>
      </c>
      <c r="D1112" s="7"/>
      <c r="E1112" s="7"/>
      <c r="F1112" s="7"/>
      <c r="G1112" s="7"/>
      <c r="H1112" s="7"/>
      <c r="I1112" s="7"/>
      <c r="J1112" s="7"/>
      <c r="K1112" s="7">
        <v>136210000</v>
      </c>
      <c r="L1112" s="7">
        <v>7990000</v>
      </c>
      <c r="M1112" s="7">
        <v>0</v>
      </c>
      <c r="N1112" s="7">
        <v>0</v>
      </c>
      <c r="O1112" s="7">
        <v>7998960.2000000002</v>
      </c>
    </row>
    <row r="1113" spans="1:15" hidden="1" x14ac:dyDescent="0.3">
      <c r="A1113" s="69">
        <v>2</v>
      </c>
      <c r="B1113" s="69">
        <v>26</v>
      </c>
      <c r="C1113" t="s">
        <v>1586</v>
      </c>
      <c r="D1113" s="7"/>
      <c r="E1113" s="7"/>
      <c r="F1113" s="7"/>
      <c r="G1113" s="7"/>
      <c r="H1113" s="7"/>
      <c r="I1113" s="7"/>
      <c r="J1113" s="7"/>
      <c r="K1113" s="7"/>
      <c r="L1113" s="7"/>
      <c r="M1113" s="7">
        <v>100000000</v>
      </c>
      <c r="N1113" s="7">
        <v>0</v>
      </c>
      <c r="O1113" s="7">
        <v>7950000</v>
      </c>
    </row>
    <row r="1114" spans="1:15" hidden="1" x14ac:dyDescent="0.3">
      <c r="A1114" s="69">
        <v>1</v>
      </c>
      <c r="B1114" s="69">
        <v>9</v>
      </c>
      <c r="C1114" t="s">
        <v>3314</v>
      </c>
      <c r="D1114" s="7">
        <v>12528775.15</v>
      </c>
      <c r="E1114" s="7">
        <v>12138331.560000001</v>
      </c>
      <c r="F1114" s="7">
        <v>11735618.789999999</v>
      </c>
      <c r="G1114" s="7">
        <v>11308922.52</v>
      </c>
      <c r="H1114" s="7">
        <v>10856722.369999999</v>
      </c>
      <c r="I1114" s="7">
        <v>10426275.779999999</v>
      </c>
      <c r="J1114" s="7">
        <v>9971366.3900000006</v>
      </c>
      <c r="K1114" s="7">
        <v>9544215.6500000004</v>
      </c>
      <c r="L1114" s="7">
        <v>9094871.3399999999</v>
      </c>
      <c r="M1114" s="7">
        <v>8717500.5500000007</v>
      </c>
      <c r="N1114" s="7">
        <v>8339463.1900000004</v>
      </c>
      <c r="O1114" s="7">
        <v>7941423.0599999996</v>
      </c>
    </row>
    <row r="1115" spans="1:15" hidden="1" x14ac:dyDescent="0.3">
      <c r="A1115" s="69">
        <v>3</v>
      </c>
      <c r="B1115" s="69">
        <v>61</v>
      </c>
      <c r="C1115" t="s">
        <v>3882</v>
      </c>
      <c r="D1115" s="7"/>
      <c r="E1115" s="7">
        <v>16715788.449999999</v>
      </c>
      <c r="F1115" s="7">
        <v>17377571.91</v>
      </c>
      <c r="G1115" s="7">
        <v>18065700.719999999</v>
      </c>
      <c r="H1115" s="7">
        <v>18781229.120000001</v>
      </c>
      <c r="I1115" s="7">
        <v>19525253.810000002</v>
      </c>
      <c r="J1115" s="7">
        <v>20298915.550000001</v>
      </c>
      <c r="K1115" s="7">
        <v>21103401</v>
      </c>
      <c r="L1115" s="7">
        <v>21939944.57</v>
      </c>
      <c r="M1115" s="7">
        <v>14739038.24</v>
      </c>
      <c r="N1115" s="7">
        <v>15355367.51</v>
      </c>
      <c r="O1115" s="7">
        <v>7914130.5999999996</v>
      </c>
    </row>
    <row r="1116" spans="1:15" x14ac:dyDescent="0.3">
      <c r="A1116" s="69">
        <v>1</v>
      </c>
      <c r="B1116" s="69">
        <v>4</v>
      </c>
      <c r="C1116" t="s">
        <v>487</v>
      </c>
      <c r="D1116" s="7"/>
      <c r="E1116" s="7"/>
      <c r="F1116" s="7"/>
      <c r="G1116" s="7"/>
      <c r="H1116" s="7"/>
      <c r="I1116" s="7"/>
      <c r="J1116" s="7"/>
      <c r="K1116" s="7">
        <v>5500000</v>
      </c>
      <c r="L1116" s="7">
        <v>20000000</v>
      </c>
      <c r="M1116" s="7">
        <v>56900000</v>
      </c>
      <c r="N1116" s="7">
        <v>46900000</v>
      </c>
      <c r="O1116" s="7">
        <v>7900000</v>
      </c>
    </row>
    <row r="1117" spans="1:15" hidden="1" x14ac:dyDescent="0.3">
      <c r="A1117" s="69">
        <v>2</v>
      </c>
      <c r="B1117" s="69">
        <v>21</v>
      </c>
      <c r="C1117" t="s">
        <v>3543</v>
      </c>
      <c r="D1117" s="7"/>
      <c r="E1117" s="7"/>
      <c r="F1117" s="7"/>
      <c r="G1117" s="7"/>
      <c r="H1117" s="7"/>
      <c r="I1117" s="7"/>
      <c r="J1117" s="7"/>
      <c r="K1117" s="7"/>
      <c r="L1117" s="7"/>
      <c r="M1117" s="7">
        <v>7900000</v>
      </c>
      <c r="N1117" s="7">
        <v>7900000</v>
      </c>
      <c r="O1117" s="7">
        <v>7900000</v>
      </c>
    </row>
    <row r="1118" spans="1:15" x14ac:dyDescent="0.3">
      <c r="A1118" s="69">
        <v>1</v>
      </c>
      <c r="B1118" s="69">
        <v>4</v>
      </c>
      <c r="C1118" t="s">
        <v>292</v>
      </c>
      <c r="D1118" s="7"/>
      <c r="E1118" s="7">
        <v>2495950</v>
      </c>
      <c r="F1118" s="7">
        <v>2411766</v>
      </c>
      <c r="G1118" s="7">
        <v>3835831</v>
      </c>
      <c r="H1118" s="7">
        <v>3728234</v>
      </c>
      <c r="I1118" s="7">
        <v>3651127</v>
      </c>
      <c r="J1118" s="7">
        <v>7638847</v>
      </c>
      <c r="K1118" s="7">
        <v>7685938</v>
      </c>
      <c r="L1118" s="7">
        <v>7690568</v>
      </c>
      <c r="M1118" s="7">
        <v>7766881</v>
      </c>
      <c r="N1118" s="7">
        <v>7694197</v>
      </c>
      <c r="O1118" s="7">
        <v>7858382</v>
      </c>
    </row>
    <row r="1119" spans="1:15" hidden="1" x14ac:dyDescent="0.3">
      <c r="A1119" s="69">
        <v>1</v>
      </c>
      <c r="B1119" s="69">
        <v>7</v>
      </c>
      <c r="C1119" t="s">
        <v>3232</v>
      </c>
      <c r="D1119" s="7">
        <v>7850000</v>
      </c>
      <c r="E1119" s="7">
        <v>7850000</v>
      </c>
      <c r="F1119" s="7">
        <v>7850000</v>
      </c>
      <c r="G1119" s="7">
        <v>7850000</v>
      </c>
      <c r="H1119" s="7">
        <v>7850000</v>
      </c>
      <c r="I1119" s="7">
        <v>7850000</v>
      </c>
      <c r="J1119" s="7">
        <v>7850000</v>
      </c>
      <c r="K1119" s="7">
        <v>7850105</v>
      </c>
      <c r="L1119" s="7">
        <v>7850000</v>
      </c>
      <c r="M1119" s="7">
        <v>7850105</v>
      </c>
      <c r="N1119" s="7">
        <v>7850105</v>
      </c>
      <c r="O1119" s="7">
        <v>7850105</v>
      </c>
    </row>
    <row r="1120" spans="1:15" hidden="1" x14ac:dyDescent="0.3">
      <c r="A1120" s="69">
        <v>1</v>
      </c>
      <c r="B1120" s="69">
        <v>2</v>
      </c>
      <c r="C1120" t="s">
        <v>1823</v>
      </c>
      <c r="D1120" s="7">
        <v>50207604.359999999</v>
      </c>
      <c r="E1120" s="7">
        <v>65518313.740000002</v>
      </c>
      <c r="F1120" s="7">
        <v>56338775.239999995</v>
      </c>
      <c r="G1120" s="7">
        <v>40529021.930000007</v>
      </c>
      <c r="H1120" s="7">
        <v>189489.59</v>
      </c>
      <c r="I1120" s="7">
        <v>38261947.719999999</v>
      </c>
      <c r="J1120" s="7">
        <v>23903075</v>
      </c>
      <c r="K1120" s="7">
        <v>17988789</v>
      </c>
      <c r="L1120" s="7">
        <v>17847063.52</v>
      </c>
      <c r="M1120" s="7">
        <v>17788789</v>
      </c>
      <c r="N1120" s="7">
        <v>17917857.960000001</v>
      </c>
      <c r="O1120" s="7">
        <v>7842039.2199999997</v>
      </c>
    </row>
    <row r="1121" spans="1:15" hidden="1" x14ac:dyDescent="0.3">
      <c r="A1121" s="69">
        <v>1</v>
      </c>
      <c r="B1121" s="69">
        <v>2</v>
      </c>
      <c r="C1121" t="s">
        <v>1749</v>
      </c>
      <c r="D1121" s="7">
        <v>13221639.810000001</v>
      </c>
      <c r="E1121" s="7">
        <v>12146012.819999998</v>
      </c>
      <c r="F1121" s="7">
        <v>10495052.110000001</v>
      </c>
      <c r="G1121" s="7">
        <v>9517962.7300000004</v>
      </c>
      <c r="H1121" s="7">
        <v>9946179.3499999996</v>
      </c>
      <c r="I1121" s="7">
        <v>8956993.7199999988</v>
      </c>
      <c r="J1121" s="7">
        <v>7732711.9300000006</v>
      </c>
      <c r="K1121" s="7">
        <v>8817526.1999999993</v>
      </c>
      <c r="L1121" s="7">
        <v>8372678.0699999994</v>
      </c>
      <c r="M1121" s="7">
        <v>9253412.8500000015</v>
      </c>
      <c r="N1121" s="7">
        <v>3706474.27</v>
      </c>
      <c r="O1121" s="7">
        <v>7814751.6199999992</v>
      </c>
    </row>
    <row r="1122" spans="1:15" x14ac:dyDescent="0.3">
      <c r="A1122" s="69">
        <v>1</v>
      </c>
      <c r="B1122" s="69">
        <v>4</v>
      </c>
      <c r="C1122" t="s">
        <v>534</v>
      </c>
      <c r="D1122" s="7"/>
      <c r="E1122" s="7"/>
      <c r="F1122" s="7"/>
      <c r="G1122" s="7"/>
      <c r="H1122" s="7"/>
      <c r="I1122" s="7">
        <v>11980786</v>
      </c>
      <c r="J1122" s="7"/>
      <c r="K1122" s="7">
        <v>14449487</v>
      </c>
      <c r="L1122" s="7">
        <v>12898294</v>
      </c>
      <c r="M1122" s="7">
        <v>13282710.779999999</v>
      </c>
      <c r="N1122" s="7">
        <v>10440477.76</v>
      </c>
      <c r="O1122" s="7">
        <v>7811675.5599999996</v>
      </c>
    </row>
    <row r="1123" spans="1:15" hidden="1" x14ac:dyDescent="0.3">
      <c r="A1123" s="69">
        <v>3</v>
      </c>
      <c r="B1123" s="69">
        <v>61</v>
      </c>
      <c r="C1123" t="s">
        <v>3852</v>
      </c>
      <c r="D1123" s="7">
        <v>6978983.2199999997</v>
      </c>
      <c r="E1123" s="7">
        <v>7120157.9199999999</v>
      </c>
      <c r="F1123" s="7">
        <v>7522870.6900000004</v>
      </c>
      <c r="G1123" s="7">
        <v>7949566.96</v>
      </c>
      <c r="H1123" s="7">
        <v>7858637.2000000002</v>
      </c>
      <c r="I1123" s="7">
        <v>8289083.79</v>
      </c>
      <c r="J1123" s="7">
        <v>8143180.7800000003</v>
      </c>
      <c r="K1123" s="7">
        <v>8569642.7599999998</v>
      </c>
      <c r="L1123" s="7">
        <v>7089020.29</v>
      </c>
      <c r="M1123" s="7">
        <v>7231572.7999999998</v>
      </c>
      <c r="N1123" s="7">
        <v>7609610.1600000001</v>
      </c>
      <c r="O1123" s="7">
        <v>7789465.2599999998</v>
      </c>
    </row>
    <row r="1124" spans="1:15" hidden="1" x14ac:dyDescent="0.3">
      <c r="A1124" s="69">
        <v>2</v>
      </c>
      <c r="B1124" s="69">
        <v>22</v>
      </c>
      <c r="C1124" t="s">
        <v>651</v>
      </c>
      <c r="D1124" s="7"/>
      <c r="E1124" s="7"/>
      <c r="F1124" s="7"/>
      <c r="G1124" s="7"/>
      <c r="H1124" s="7"/>
      <c r="I1124" s="7"/>
      <c r="J1124" s="7">
        <v>13668827.869999999</v>
      </c>
      <c r="K1124" s="7">
        <v>18277468</v>
      </c>
      <c r="L1124" s="7">
        <v>2984393</v>
      </c>
      <c r="M1124" s="7">
        <v>13393885</v>
      </c>
      <c r="N1124" s="7">
        <v>12769679.720000001</v>
      </c>
      <c r="O1124" s="7">
        <v>7765057.7599999998</v>
      </c>
    </row>
    <row r="1125" spans="1:15" x14ac:dyDescent="0.3">
      <c r="A1125" s="69">
        <v>1</v>
      </c>
      <c r="B1125" s="69">
        <v>4</v>
      </c>
      <c r="C1125" t="s">
        <v>273</v>
      </c>
      <c r="D1125" s="7"/>
      <c r="E1125" s="7"/>
      <c r="F1125" s="7"/>
      <c r="G1125" s="7"/>
      <c r="H1125" s="7"/>
      <c r="I1125" s="7"/>
      <c r="J1125" s="7">
        <v>10329138</v>
      </c>
      <c r="K1125" s="7">
        <v>10329138</v>
      </c>
      <c r="L1125" s="7">
        <v>10329138</v>
      </c>
      <c r="M1125" s="7">
        <v>10329138</v>
      </c>
      <c r="N1125" s="7">
        <v>10329138</v>
      </c>
      <c r="O1125" s="7">
        <v>7746853.5</v>
      </c>
    </row>
    <row r="1126" spans="1:15" hidden="1" x14ac:dyDescent="0.3">
      <c r="A1126" s="69">
        <v>1</v>
      </c>
      <c r="B1126" s="69">
        <v>10</v>
      </c>
      <c r="C1126" t="s">
        <v>2386</v>
      </c>
      <c r="D1126" s="7"/>
      <c r="E1126" s="7"/>
      <c r="F1126" s="7"/>
      <c r="G1126" s="7"/>
      <c r="H1126" s="7"/>
      <c r="I1126" s="7"/>
      <c r="J1126" s="7">
        <v>10620506.369999999</v>
      </c>
      <c r="K1126" s="7"/>
      <c r="L1126" s="7">
        <v>5567673.2800000003</v>
      </c>
      <c r="M1126" s="7">
        <v>14508327.890000001</v>
      </c>
      <c r="N1126" s="7">
        <v>4723421.99</v>
      </c>
      <c r="O1126" s="7">
        <v>7742581.8899999997</v>
      </c>
    </row>
    <row r="1127" spans="1:15" hidden="1" x14ac:dyDescent="0.3">
      <c r="A1127" s="69">
        <v>2</v>
      </c>
      <c r="B1127" s="69">
        <v>21</v>
      </c>
      <c r="C1127" t="s">
        <v>1921</v>
      </c>
      <c r="D1127" s="7">
        <v>41304891.82</v>
      </c>
      <c r="E1127" s="7">
        <v>39240244.560000002</v>
      </c>
      <c r="F1127" s="7">
        <v>39653208.200000003</v>
      </c>
      <c r="G1127" s="7">
        <v>39669238.030000001</v>
      </c>
      <c r="H1127" s="7">
        <v>39962811.480000004</v>
      </c>
      <c r="I1127" s="7">
        <v>39191672.899999999</v>
      </c>
      <c r="J1127" s="7">
        <v>39653409.700000003</v>
      </c>
      <c r="K1127" s="7">
        <v>40188217.600000001</v>
      </c>
      <c r="L1127" s="7">
        <v>39433871.670000002</v>
      </c>
      <c r="M1127" s="7">
        <v>40230550.680000007</v>
      </c>
      <c r="N1127" s="7">
        <v>12765122.989999998</v>
      </c>
      <c r="O1127" s="7">
        <v>7741767.6600000001</v>
      </c>
    </row>
    <row r="1128" spans="1:15" hidden="1" x14ac:dyDescent="0.3">
      <c r="A1128" s="69">
        <v>2</v>
      </c>
      <c r="B1128" s="69">
        <v>22</v>
      </c>
      <c r="C1128" t="s">
        <v>582</v>
      </c>
      <c r="D1128" s="7">
        <v>30305751.440000001</v>
      </c>
      <c r="E1128" s="7">
        <v>10128182</v>
      </c>
      <c r="F1128" s="7">
        <v>10363068</v>
      </c>
      <c r="G1128" s="7">
        <v>10234087.65</v>
      </c>
      <c r="H1128" s="7">
        <v>9193154.2599999998</v>
      </c>
      <c r="I1128" s="7">
        <v>6692588.1799999997</v>
      </c>
      <c r="J1128" s="7">
        <v>8575427.5399999991</v>
      </c>
      <c r="K1128" s="7">
        <v>8387169.79</v>
      </c>
      <c r="L1128" s="7">
        <v>8340215.5499999998</v>
      </c>
      <c r="M1128" s="7">
        <v>8211962.1600000001</v>
      </c>
      <c r="N1128" s="7">
        <v>7656898.9100000001</v>
      </c>
      <c r="O1128" s="7">
        <v>7721877.7999999998</v>
      </c>
    </row>
    <row r="1129" spans="1:15" hidden="1" x14ac:dyDescent="0.3">
      <c r="A1129" s="69">
        <v>2</v>
      </c>
      <c r="B1129" s="69">
        <v>22</v>
      </c>
      <c r="C1129" t="s">
        <v>939</v>
      </c>
      <c r="D1129" s="7">
        <v>39111526.719999999</v>
      </c>
      <c r="E1129" s="7">
        <v>14014969.890000001</v>
      </c>
      <c r="F1129" s="7">
        <v>44116702.509999998</v>
      </c>
      <c r="G1129" s="7">
        <v>14486107.029999999</v>
      </c>
      <c r="H1129" s="7">
        <v>18924210.699999999</v>
      </c>
      <c r="I1129" s="7">
        <v>1170906.69</v>
      </c>
      <c r="J1129" s="7">
        <v>39544340.109999999</v>
      </c>
      <c r="K1129" s="7">
        <v>4107870.76</v>
      </c>
      <c r="L1129" s="7">
        <v>2509018.4300000002</v>
      </c>
      <c r="M1129" s="7">
        <v>6834778.7300000004</v>
      </c>
      <c r="N1129" s="7">
        <v>21122057.449999999</v>
      </c>
      <c r="O1129" s="7">
        <v>7713148.0199999996</v>
      </c>
    </row>
    <row r="1130" spans="1:15" hidden="1" x14ac:dyDescent="0.3">
      <c r="A1130" s="69">
        <v>2</v>
      </c>
      <c r="B1130" s="69">
        <v>21</v>
      </c>
      <c r="C1130" t="s">
        <v>1894</v>
      </c>
      <c r="D1130" s="7">
        <v>21116566.350000001</v>
      </c>
      <c r="E1130" s="7">
        <v>18700777.23</v>
      </c>
      <c r="F1130" s="7">
        <v>24273257.439999998</v>
      </c>
      <c r="G1130" s="7">
        <v>27459716.09</v>
      </c>
      <c r="H1130" s="7">
        <v>29050420.189999998</v>
      </c>
      <c r="I1130" s="7">
        <v>18808363.100000001</v>
      </c>
      <c r="J1130" s="7">
        <v>1708255.16</v>
      </c>
      <c r="K1130" s="7">
        <v>6797428.5999999996</v>
      </c>
      <c r="L1130" s="7">
        <v>9074713</v>
      </c>
      <c r="M1130" s="7">
        <v>8446643.629999999</v>
      </c>
      <c r="N1130" s="7">
        <v>8520835</v>
      </c>
      <c r="O1130" s="7">
        <v>7623074.5100000007</v>
      </c>
    </row>
    <row r="1131" spans="1:15" x14ac:dyDescent="0.3">
      <c r="A1131" s="69">
        <v>1</v>
      </c>
      <c r="B1131" s="69">
        <v>4</v>
      </c>
      <c r="C1131" t="s">
        <v>877</v>
      </c>
      <c r="D1131" s="7"/>
      <c r="E1131" s="7"/>
      <c r="F1131" s="7"/>
      <c r="G1131" s="7"/>
      <c r="H1131" s="7"/>
      <c r="I1131" s="7"/>
      <c r="J1131" s="7"/>
      <c r="K1131" s="7"/>
      <c r="L1131" s="7"/>
      <c r="M1131" s="7">
        <v>6902000</v>
      </c>
      <c r="N1131" s="7">
        <v>6902000</v>
      </c>
      <c r="O1131" s="7">
        <v>7592200</v>
      </c>
    </row>
    <row r="1132" spans="1:15" hidden="1" x14ac:dyDescent="0.3">
      <c r="A1132" s="69">
        <v>1</v>
      </c>
      <c r="B1132" s="69">
        <v>6</v>
      </c>
      <c r="C1132" t="s">
        <v>7058</v>
      </c>
      <c r="D1132" s="7"/>
      <c r="E1132" s="7"/>
      <c r="F1132" s="7"/>
      <c r="G1132" s="7"/>
      <c r="H1132" s="7"/>
      <c r="I1132" s="7"/>
      <c r="J1132" s="7"/>
      <c r="K1132" s="7"/>
      <c r="L1132" s="7"/>
      <c r="M1132" s="7"/>
      <c r="N1132" s="7"/>
      <c r="O1132" s="7">
        <v>7550000</v>
      </c>
    </row>
    <row r="1133" spans="1:15" x14ac:dyDescent="0.3">
      <c r="A1133" s="69">
        <v>1</v>
      </c>
      <c r="B1133" s="69">
        <v>4</v>
      </c>
      <c r="C1133" t="s">
        <v>319</v>
      </c>
      <c r="D1133" s="7"/>
      <c r="E1133" s="7"/>
      <c r="F1133" s="7"/>
      <c r="G1133" s="7"/>
      <c r="H1133" s="7"/>
      <c r="I1133" s="7"/>
      <c r="J1133" s="7">
        <v>4720694</v>
      </c>
      <c r="K1133" s="7">
        <v>3955904.96</v>
      </c>
      <c r="L1133" s="7">
        <v>3819233.68</v>
      </c>
      <c r="M1133" s="7">
        <v>6509408</v>
      </c>
      <c r="N1133" s="7">
        <v>7905847.7000000002</v>
      </c>
      <c r="O1133" s="7">
        <v>7510633.75</v>
      </c>
    </row>
    <row r="1134" spans="1:15" x14ac:dyDescent="0.3">
      <c r="A1134" s="69">
        <v>1</v>
      </c>
      <c r="B1134" s="69">
        <v>4</v>
      </c>
      <c r="C1134" t="s">
        <v>2948</v>
      </c>
      <c r="D1134" s="7"/>
      <c r="E1134" s="7"/>
      <c r="F1134" s="7"/>
      <c r="G1134" s="7"/>
      <c r="H1134" s="7"/>
      <c r="I1134" s="7"/>
      <c r="J1134" s="7"/>
      <c r="K1134" s="7"/>
      <c r="L1134" s="7"/>
      <c r="M1134" s="7"/>
      <c r="N1134" s="7">
        <v>5000000</v>
      </c>
      <c r="O1134" s="7">
        <v>7500000</v>
      </c>
    </row>
    <row r="1135" spans="1:15" hidden="1" x14ac:dyDescent="0.3">
      <c r="A1135" s="69">
        <v>2</v>
      </c>
      <c r="B1135" s="69">
        <v>23</v>
      </c>
      <c r="C1135" t="s">
        <v>3750</v>
      </c>
      <c r="D1135" s="7"/>
      <c r="E1135" s="7"/>
      <c r="F1135" s="7">
        <v>9009799.0199999996</v>
      </c>
      <c r="G1135" s="7">
        <v>7752798</v>
      </c>
      <c r="H1135" s="7">
        <v>5838972.21</v>
      </c>
      <c r="I1135" s="7">
        <v>8826453</v>
      </c>
      <c r="J1135" s="7">
        <v>8993102</v>
      </c>
      <c r="K1135" s="7">
        <v>7100000</v>
      </c>
      <c r="L1135" s="7">
        <v>7500000</v>
      </c>
      <c r="M1135" s="7">
        <v>7500000</v>
      </c>
      <c r="N1135" s="7">
        <v>7517512.0599999996</v>
      </c>
      <c r="O1135" s="7">
        <v>7500000</v>
      </c>
    </row>
    <row r="1136" spans="1:15" x14ac:dyDescent="0.3">
      <c r="A1136" s="69">
        <v>1</v>
      </c>
      <c r="B1136" s="69">
        <v>4</v>
      </c>
      <c r="C1136" t="s">
        <v>306</v>
      </c>
      <c r="D1136" s="7">
        <v>3305284.16</v>
      </c>
      <c r="E1136" s="7">
        <v>3000000</v>
      </c>
      <c r="F1136" s="7">
        <v>3295902.0300000003</v>
      </c>
      <c r="G1136" s="7">
        <v>18759808.379999999</v>
      </c>
      <c r="H1136" s="7">
        <v>9998083</v>
      </c>
      <c r="I1136" s="7">
        <v>5606710.5099999998</v>
      </c>
      <c r="J1136" s="7">
        <v>5908369.25</v>
      </c>
      <c r="K1136" s="7">
        <v>5538422.1600000001</v>
      </c>
      <c r="L1136" s="7">
        <v>487530.62</v>
      </c>
      <c r="M1136" s="7">
        <v>14075867.640000001</v>
      </c>
      <c r="N1136" s="7">
        <v>13729393.560000001</v>
      </c>
      <c r="O1136" s="7">
        <v>7464097.8499999996</v>
      </c>
    </row>
    <row r="1137" spans="1:15" hidden="1" x14ac:dyDescent="0.3">
      <c r="A1137" s="69">
        <v>1</v>
      </c>
      <c r="B1137" s="69">
        <v>6</v>
      </c>
      <c r="C1137" t="s">
        <v>3211</v>
      </c>
      <c r="D1137" s="7">
        <v>11552929.76</v>
      </c>
      <c r="E1137" s="7">
        <v>11562356.119999999</v>
      </c>
      <c r="F1137" s="7">
        <v>10698354.310000001</v>
      </c>
      <c r="G1137" s="7">
        <v>10198354.119999999</v>
      </c>
      <c r="H1137" s="7">
        <v>9898354.1199999992</v>
      </c>
      <c r="I1137" s="7">
        <v>9298356.1199999992</v>
      </c>
      <c r="J1137" s="7">
        <v>9198356.1199999992</v>
      </c>
      <c r="K1137" s="7">
        <v>9098356.1199999992</v>
      </c>
      <c r="L1137" s="7">
        <v>8498356.1199999992</v>
      </c>
      <c r="M1137" s="7">
        <v>8298356.1200000001</v>
      </c>
      <c r="N1137" s="7">
        <v>7598356.1200000001</v>
      </c>
      <c r="O1137" s="7">
        <v>7398356.1200000001</v>
      </c>
    </row>
    <row r="1138" spans="1:15" hidden="1" x14ac:dyDescent="0.3">
      <c r="A1138" s="69">
        <v>1</v>
      </c>
      <c r="B1138" s="69">
        <v>7</v>
      </c>
      <c r="C1138" t="s">
        <v>3231</v>
      </c>
      <c r="D1138" s="7">
        <v>6617055</v>
      </c>
      <c r="E1138" s="7">
        <v>6617055</v>
      </c>
      <c r="F1138" s="7">
        <v>6617055</v>
      </c>
      <c r="G1138" s="7">
        <v>6770277</v>
      </c>
      <c r="H1138" s="7">
        <v>6864509</v>
      </c>
      <c r="I1138" s="7">
        <v>6864509</v>
      </c>
      <c r="J1138" s="7">
        <v>6864509</v>
      </c>
      <c r="K1138" s="7">
        <v>7364509</v>
      </c>
      <c r="L1138" s="7">
        <v>7364509</v>
      </c>
      <c r="M1138" s="7">
        <v>7364509</v>
      </c>
      <c r="N1138" s="7">
        <v>7364509</v>
      </c>
      <c r="O1138" s="7">
        <v>7364509</v>
      </c>
    </row>
    <row r="1139" spans="1:15" hidden="1" x14ac:dyDescent="0.3">
      <c r="A1139" s="69">
        <v>2</v>
      </c>
      <c r="B1139" s="69">
        <v>23</v>
      </c>
      <c r="C1139" t="s">
        <v>3645</v>
      </c>
      <c r="D1139" s="7">
        <v>228090857.82000002</v>
      </c>
      <c r="E1139" s="7">
        <v>138826305.63</v>
      </c>
      <c r="F1139" s="7">
        <v>153029678.37</v>
      </c>
      <c r="G1139" s="7">
        <v>148381321.91000003</v>
      </c>
      <c r="H1139" s="7">
        <v>133869553.17</v>
      </c>
      <c r="I1139" s="7">
        <v>132549892.87</v>
      </c>
      <c r="J1139" s="7">
        <v>72767329.469999999</v>
      </c>
      <c r="K1139" s="7">
        <v>35691624.849999994</v>
      </c>
      <c r="L1139" s="7">
        <v>7345318.9000000004</v>
      </c>
      <c r="M1139" s="7">
        <v>7345318.9000000004</v>
      </c>
      <c r="N1139" s="7">
        <v>7345318.9000000004</v>
      </c>
      <c r="O1139" s="7">
        <v>7345318.9000000004</v>
      </c>
    </row>
    <row r="1140" spans="1:15" hidden="1" x14ac:dyDescent="0.3">
      <c r="A1140" s="69">
        <v>1</v>
      </c>
      <c r="B1140" s="69">
        <v>2</v>
      </c>
      <c r="C1140" t="s">
        <v>2364</v>
      </c>
      <c r="D1140" s="7"/>
      <c r="E1140" s="7"/>
      <c r="F1140" s="7"/>
      <c r="G1140" s="7"/>
      <c r="H1140" s="7"/>
      <c r="I1140" s="7"/>
      <c r="J1140" s="7"/>
      <c r="K1140" s="7">
        <v>7345409.3000000007</v>
      </c>
      <c r="L1140" s="7">
        <v>6616385.1899999985</v>
      </c>
      <c r="M1140" s="7">
        <v>6497334.0600000005</v>
      </c>
      <c r="N1140" s="7">
        <v>6178381.4200000009</v>
      </c>
      <c r="O1140" s="7">
        <v>7298234.5500000007</v>
      </c>
    </row>
    <row r="1141" spans="1:15" hidden="1" x14ac:dyDescent="0.3">
      <c r="A1141" s="69">
        <v>2</v>
      </c>
      <c r="B1141" s="69">
        <v>26</v>
      </c>
      <c r="C1141" t="s">
        <v>309</v>
      </c>
      <c r="D1141" s="7"/>
      <c r="E1141" s="7"/>
      <c r="F1141" s="7"/>
      <c r="G1141" s="7"/>
      <c r="H1141" s="7">
        <v>10725670</v>
      </c>
      <c r="I1141" s="7">
        <v>11167831</v>
      </c>
      <c r="J1141" s="7">
        <v>11630203</v>
      </c>
      <c r="K1141" s="7">
        <v>12113716</v>
      </c>
      <c r="L1141" s="7">
        <v>12619346</v>
      </c>
      <c r="M1141" s="7">
        <v>13148101</v>
      </c>
      <c r="N1141" s="7">
        <v>10677559</v>
      </c>
      <c r="O1141" s="7">
        <v>7241314</v>
      </c>
    </row>
    <row r="1142" spans="1:15" hidden="1" x14ac:dyDescent="0.3">
      <c r="A1142" s="69">
        <v>2</v>
      </c>
      <c r="B1142" s="69">
        <v>22</v>
      </c>
      <c r="C1142" t="s">
        <v>921</v>
      </c>
      <c r="D1142" s="7"/>
      <c r="E1142" s="7"/>
      <c r="F1142" s="7"/>
      <c r="G1142" s="7"/>
      <c r="H1142" s="7"/>
      <c r="I1142" s="7"/>
      <c r="J1142" s="7"/>
      <c r="K1142" s="7">
        <v>9690000</v>
      </c>
      <c r="L1142" s="7">
        <v>59380000</v>
      </c>
      <c r="M1142" s="7">
        <v>49690000</v>
      </c>
      <c r="N1142" s="7">
        <v>20000000</v>
      </c>
      <c r="O1142" s="7">
        <v>7170000</v>
      </c>
    </row>
    <row r="1143" spans="1:15" x14ac:dyDescent="0.3">
      <c r="A1143" s="69">
        <v>1</v>
      </c>
      <c r="B1143" s="69">
        <v>4</v>
      </c>
      <c r="C1143" t="s">
        <v>296</v>
      </c>
      <c r="D1143" s="7"/>
      <c r="E1143" s="7"/>
      <c r="F1143" s="7"/>
      <c r="G1143" s="7"/>
      <c r="H1143" s="7"/>
      <c r="I1143" s="7"/>
      <c r="J1143" s="7">
        <v>7074610</v>
      </c>
      <c r="K1143" s="7">
        <v>7120994</v>
      </c>
      <c r="L1143" s="7">
        <v>7122950</v>
      </c>
      <c r="M1143" s="7">
        <v>7122950</v>
      </c>
      <c r="N1143" s="7">
        <v>7122950</v>
      </c>
      <c r="O1143" s="7">
        <v>7122950</v>
      </c>
    </row>
    <row r="1144" spans="1:15" x14ac:dyDescent="0.3">
      <c r="A1144" s="69">
        <v>1</v>
      </c>
      <c r="B1144" s="69">
        <v>4</v>
      </c>
      <c r="C1144" t="s">
        <v>308</v>
      </c>
      <c r="D1144" s="7">
        <v>2425469.9700000002</v>
      </c>
      <c r="E1144" s="7">
        <v>2400000</v>
      </c>
      <c r="F1144" s="7">
        <v>2400000</v>
      </c>
      <c r="G1144" s="7">
        <v>2400000</v>
      </c>
      <c r="H1144" s="7">
        <v>8099000</v>
      </c>
      <c r="I1144" s="7">
        <v>5510000</v>
      </c>
      <c r="J1144" s="7">
        <v>5757000</v>
      </c>
      <c r="K1144" s="7">
        <v>6009000</v>
      </c>
      <c r="L1144" s="7">
        <v>0</v>
      </c>
      <c r="M1144" s="7">
        <v>6534000</v>
      </c>
      <c r="N1144" s="7">
        <v>6534000</v>
      </c>
      <c r="O1144" s="7">
        <v>7119000</v>
      </c>
    </row>
    <row r="1145" spans="1:15" hidden="1" x14ac:dyDescent="0.3">
      <c r="A1145" s="69">
        <v>1</v>
      </c>
      <c r="B1145" s="69">
        <v>1</v>
      </c>
      <c r="C1145" t="s">
        <v>2566</v>
      </c>
      <c r="D1145" s="7"/>
      <c r="E1145" s="7"/>
      <c r="F1145" s="7"/>
      <c r="G1145" s="7"/>
      <c r="H1145" s="7"/>
      <c r="I1145" s="7"/>
      <c r="J1145" s="7"/>
      <c r="K1145" s="7">
        <v>15600000</v>
      </c>
      <c r="L1145" s="7">
        <v>17500000</v>
      </c>
      <c r="M1145" s="7">
        <v>16500000</v>
      </c>
      <c r="N1145" s="7">
        <v>5900000</v>
      </c>
      <c r="O1145" s="7">
        <v>7100000</v>
      </c>
    </row>
    <row r="1146" spans="1:15" hidden="1" x14ac:dyDescent="0.3">
      <c r="A1146" s="69">
        <v>3</v>
      </c>
      <c r="B1146" s="69">
        <v>61</v>
      </c>
      <c r="C1146" t="s">
        <v>3838</v>
      </c>
      <c r="D1146" s="7">
        <v>4070037.33</v>
      </c>
      <c r="E1146" s="7">
        <v>4280255.7699999996</v>
      </c>
      <c r="F1146" s="7">
        <v>4501332.05</v>
      </c>
      <c r="G1146" s="7">
        <v>4733826.9800000004</v>
      </c>
      <c r="H1146" s="7">
        <v>4978330.33</v>
      </c>
      <c r="I1146" s="7">
        <v>5235462.33</v>
      </c>
      <c r="J1146" s="7">
        <v>5505875.2699999996</v>
      </c>
      <c r="K1146" s="7">
        <v>5790255.0999999996</v>
      </c>
      <c r="L1146" s="7">
        <v>6089323.2300000004</v>
      </c>
      <c r="M1146" s="7">
        <v>6403838.2999999998</v>
      </c>
      <c r="N1146" s="7">
        <v>6734598.1399999997</v>
      </c>
      <c r="O1146" s="7">
        <v>7082441.8300000001</v>
      </c>
    </row>
    <row r="1147" spans="1:15" x14ac:dyDescent="0.3">
      <c r="A1147" s="69">
        <v>1</v>
      </c>
      <c r="B1147" s="69">
        <v>4</v>
      </c>
      <c r="C1147" t="s">
        <v>286</v>
      </c>
      <c r="D1147" s="7">
        <v>57570459.369999997</v>
      </c>
      <c r="E1147" s="7">
        <v>34539317</v>
      </c>
      <c r="F1147" s="7">
        <v>5926822</v>
      </c>
      <c r="G1147" s="7">
        <v>10226200.560000001</v>
      </c>
      <c r="H1147" s="7">
        <v>7529847.1200000001</v>
      </c>
      <c r="I1147" s="7">
        <v>9377507.5899999999</v>
      </c>
      <c r="J1147" s="7">
        <v>8469681.1400000006</v>
      </c>
      <c r="K1147" s="7">
        <v>9069822</v>
      </c>
      <c r="L1147" s="7">
        <v>6000000</v>
      </c>
      <c r="M1147" s="7">
        <v>6737320</v>
      </c>
      <c r="N1147" s="7">
        <v>6281198.5099999998</v>
      </c>
      <c r="O1147" s="7">
        <v>7076558.8200000003</v>
      </c>
    </row>
    <row r="1148" spans="1:15" hidden="1" x14ac:dyDescent="0.3">
      <c r="A1148" s="69">
        <v>1</v>
      </c>
      <c r="B1148" s="69">
        <v>9</v>
      </c>
      <c r="C1148" t="s">
        <v>3290</v>
      </c>
      <c r="D1148" s="7">
        <v>10083968.67</v>
      </c>
      <c r="E1148" s="7">
        <v>9873750.2300000004</v>
      </c>
      <c r="F1148" s="7">
        <v>9652673.9499999993</v>
      </c>
      <c r="G1148" s="7">
        <v>9420179.0199999996</v>
      </c>
      <c r="H1148" s="7">
        <v>9175675.6699999999</v>
      </c>
      <c r="I1148" s="7">
        <v>8918543.6699999999</v>
      </c>
      <c r="J1148" s="7">
        <v>8648130.7300000004</v>
      </c>
      <c r="K1148" s="7">
        <v>8363750.9000000004</v>
      </c>
      <c r="L1148" s="7">
        <v>8064682.7699999996</v>
      </c>
      <c r="M1148" s="7">
        <v>7750167.7000000002</v>
      </c>
      <c r="N1148" s="7">
        <v>7419407.8600000003</v>
      </c>
      <c r="O1148" s="7">
        <v>7071564.1699999999</v>
      </c>
    </row>
    <row r="1149" spans="1:15" x14ac:dyDescent="0.3">
      <c r="A1149" s="69">
        <v>1</v>
      </c>
      <c r="B1149" s="69">
        <v>4</v>
      </c>
      <c r="C1149" t="s">
        <v>313</v>
      </c>
      <c r="D1149" s="7">
        <v>4721300</v>
      </c>
      <c r="E1149" s="7">
        <v>5582164</v>
      </c>
      <c r="F1149" s="7">
        <v>6572972</v>
      </c>
      <c r="G1149" s="7">
        <v>5215999.99</v>
      </c>
      <c r="H1149" s="7">
        <v>6553000</v>
      </c>
      <c r="I1149" s="7">
        <v>5065000</v>
      </c>
      <c r="J1149" s="7">
        <v>5065000</v>
      </c>
      <c r="K1149" s="7">
        <v>5984418</v>
      </c>
      <c r="L1149" s="7">
        <v>6065000</v>
      </c>
      <c r="M1149" s="7">
        <v>9065000</v>
      </c>
      <c r="N1149" s="7">
        <v>5065000</v>
      </c>
      <c r="O1149" s="7">
        <v>7065000</v>
      </c>
    </row>
    <row r="1150" spans="1:15" hidden="1" x14ac:dyDescent="0.3">
      <c r="A1150" s="69">
        <v>1</v>
      </c>
      <c r="B1150" s="69">
        <v>1</v>
      </c>
      <c r="C1150" t="s">
        <v>1960</v>
      </c>
      <c r="D1150" s="7"/>
      <c r="E1150" s="7"/>
      <c r="F1150" s="7">
        <v>7634077.7200000007</v>
      </c>
      <c r="G1150" s="7">
        <v>7033485.1799999997</v>
      </c>
      <c r="H1150" s="7">
        <v>8151537.3000000007</v>
      </c>
      <c r="I1150" s="7">
        <v>7679523.21</v>
      </c>
      <c r="J1150" s="7">
        <v>8340240.3700000001</v>
      </c>
      <c r="K1150" s="7">
        <v>7697074.7100000009</v>
      </c>
      <c r="L1150" s="7">
        <v>6365528.6199999992</v>
      </c>
      <c r="M1150" s="7">
        <v>6212489.5499999998</v>
      </c>
      <c r="N1150" s="7">
        <v>6049267.3000000007</v>
      </c>
      <c r="O1150" s="7">
        <v>7054285.8500000006</v>
      </c>
    </row>
    <row r="1151" spans="1:15" hidden="1" x14ac:dyDescent="0.3">
      <c r="A1151" s="69">
        <v>2</v>
      </c>
      <c r="B1151" s="69">
        <v>22</v>
      </c>
      <c r="C1151" t="s">
        <v>150</v>
      </c>
      <c r="D1151" s="7"/>
      <c r="E1151" s="7"/>
      <c r="F1151" s="7"/>
      <c r="G1151" s="7"/>
      <c r="H1151" s="7"/>
      <c r="I1151" s="7"/>
      <c r="J1151" s="7">
        <v>15962998.25</v>
      </c>
      <c r="K1151" s="7">
        <v>24499296.670000002</v>
      </c>
      <c r="L1151" s="7">
        <v>44284978.370000005</v>
      </c>
      <c r="M1151" s="7">
        <v>23465820.259999998</v>
      </c>
      <c r="N1151" s="7">
        <v>25672710.699999999</v>
      </c>
      <c r="O1151" s="7">
        <v>7021229.1699999999</v>
      </c>
    </row>
    <row r="1152" spans="1:15" x14ac:dyDescent="0.3">
      <c r="A1152" s="69">
        <v>1</v>
      </c>
      <c r="B1152" s="69">
        <v>4</v>
      </c>
      <c r="C1152" t="s">
        <v>377</v>
      </c>
      <c r="D1152" s="7"/>
      <c r="E1152" s="7"/>
      <c r="F1152" s="7"/>
      <c r="G1152" s="7">
        <v>278203</v>
      </c>
      <c r="H1152" s="7">
        <v>0</v>
      </c>
      <c r="I1152" s="7">
        <v>1000000</v>
      </c>
      <c r="J1152" s="7">
        <v>1000000</v>
      </c>
      <c r="K1152" s="7">
        <v>1500000</v>
      </c>
      <c r="L1152" s="7">
        <v>1999998</v>
      </c>
      <c r="M1152" s="7">
        <v>2000000</v>
      </c>
      <c r="N1152" s="7">
        <v>2000000</v>
      </c>
      <c r="O1152" s="7">
        <v>7000000</v>
      </c>
    </row>
    <row r="1153" spans="1:15" x14ac:dyDescent="0.3">
      <c r="A1153" s="69">
        <v>1</v>
      </c>
      <c r="B1153" s="69">
        <v>4</v>
      </c>
      <c r="C1153" t="s">
        <v>541</v>
      </c>
      <c r="D1153" s="7"/>
      <c r="E1153" s="7"/>
      <c r="F1153" s="7"/>
      <c r="G1153" s="7"/>
      <c r="H1153" s="7"/>
      <c r="I1153" s="7"/>
      <c r="J1153" s="7"/>
      <c r="K1153" s="7"/>
      <c r="L1153" s="7">
        <v>20000000</v>
      </c>
      <c r="M1153" s="7">
        <v>20000000</v>
      </c>
      <c r="N1153" s="7">
        <v>20000000</v>
      </c>
      <c r="O1153" s="7">
        <v>7000000</v>
      </c>
    </row>
    <row r="1154" spans="1:15" x14ac:dyDescent="0.3">
      <c r="A1154" s="69">
        <v>1</v>
      </c>
      <c r="B1154" s="69">
        <v>4</v>
      </c>
      <c r="C1154" t="s">
        <v>6941</v>
      </c>
      <c r="D1154" s="7"/>
      <c r="E1154" s="7"/>
      <c r="F1154" s="7"/>
      <c r="G1154" s="7"/>
      <c r="H1154" s="7"/>
      <c r="I1154" s="7"/>
      <c r="J1154" s="7"/>
      <c r="K1154" s="7"/>
      <c r="L1154" s="7"/>
      <c r="M1154" s="7"/>
      <c r="N1154" s="7"/>
      <c r="O1154" s="7">
        <v>7000000</v>
      </c>
    </row>
    <row r="1155" spans="1:15" hidden="1" x14ac:dyDescent="0.3">
      <c r="A1155" s="69">
        <v>2</v>
      </c>
      <c r="B1155" s="69">
        <v>22</v>
      </c>
      <c r="C1155" t="s">
        <v>914</v>
      </c>
      <c r="D1155" s="7"/>
      <c r="E1155" s="7"/>
      <c r="F1155" s="7"/>
      <c r="G1155" s="7"/>
      <c r="H1155" s="7"/>
      <c r="I1155" s="7"/>
      <c r="J1155" s="7"/>
      <c r="K1155" s="7"/>
      <c r="L1155" s="7">
        <v>10000000</v>
      </c>
      <c r="M1155" s="7">
        <v>5000000</v>
      </c>
      <c r="N1155" s="7">
        <v>13000000</v>
      </c>
      <c r="O1155" s="7">
        <v>7000000</v>
      </c>
    </row>
    <row r="1156" spans="1:15" hidden="1" x14ac:dyDescent="0.3">
      <c r="A1156" s="69">
        <v>2</v>
      </c>
      <c r="B1156" s="69">
        <v>23</v>
      </c>
      <c r="C1156" t="s">
        <v>3708</v>
      </c>
      <c r="D1156" s="7"/>
      <c r="E1156" s="7"/>
      <c r="F1156" s="7"/>
      <c r="G1156" s="7"/>
      <c r="H1156" s="7"/>
      <c r="I1156" s="7"/>
      <c r="J1156" s="7"/>
      <c r="K1156" s="7"/>
      <c r="L1156" s="7"/>
      <c r="M1156" s="7"/>
      <c r="N1156" s="7">
        <v>7000000</v>
      </c>
      <c r="O1156" s="7">
        <v>7000000</v>
      </c>
    </row>
    <row r="1157" spans="1:15" hidden="1" x14ac:dyDescent="0.3">
      <c r="A1157" s="69">
        <v>2</v>
      </c>
      <c r="B1157" s="69">
        <v>24</v>
      </c>
      <c r="C1157" t="s">
        <v>3759</v>
      </c>
      <c r="D1157" s="7"/>
      <c r="E1157" s="7"/>
      <c r="F1157" s="7"/>
      <c r="G1157" s="7"/>
      <c r="H1157" s="7"/>
      <c r="I1157" s="7">
        <v>5000000</v>
      </c>
      <c r="J1157" s="7">
        <v>5000000</v>
      </c>
      <c r="K1157" s="7">
        <v>5000000</v>
      </c>
      <c r="L1157" s="7">
        <v>5000000</v>
      </c>
      <c r="M1157" s="7">
        <v>5000000</v>
      </c>
      <c r="N1157" s="7">
        <v>7000000</v>
      </c>
      <c r="O1157" s="7">
        <v>7000000</v>
      </c>
    </row>
    <row r="1158" spans="1:15" hidden="1" x14ac:dyDescent="0.3">
      <c r="A1158" s="69">
        <v>1</v>
      </c>
      <c r="B1158" s="69">
        <v>5</v>
      </c>
      <c r="C1158" t="s">
        <v>3031</v>
      </c>
      <c r="D1158" s="7">
        <v>18094770.949999999</v>
      </c>
      <c r="E1158" s="7">
        <v>17638373.670000002</v>
      </c>
      <c r="F1158" s="7">
        <v>16944355.780000001</v>
      </c>
      <c r="G1158" s="7">
        <v>16401890.17</v>
      </c>
      <c r="H1158" s="7">
        <v>14960725.960000001</v>
      </c>
      <c r="I1158" s="7">
        <v>13331327.439999999</v>
      </c>
      <c r="J1158" s="7">
        <v>12049973.199999999</v>
      </c>
      <c r="K1158" s="7">
        <v>11446268.15</v>
      </c>
      <c r="L1158" s="7">
        <v>10249622.25</v>
      </c>
      <c r="M1158" s="7">
        <v>9125901.9299999997</v>
      </c>
      <c r="N1158" s="7">
        <v>7981265.5099999998</v>
      </c>
      <c r="O1158" s="7">
        <v>6981675.25</v>
      </c>
    </row>
    <row r="1159" spans="1:15" hidden="1" x14ac:dyDescent="0.3">
      <c r="A1159" s="69">
        <v>1</v>
      </c>
      <c r="B1159" s="69">
        <v>2</v>
      </c>
      <c r="C1159" t="s">
        <v>1980</v>
      </c>
      <c r="D1159" s="7">
        <v>20006470.879999999</v>
      </c>
      <c r="E1159" s="7">
        <v>13522210.970000001</v>
      </c>
      <c r="F1159" s="7">
        <v>12335954.23</v>
      </c>
      <c r="G1159" s="7">
        <v>8259985</v>
      </c>
      <c r="H1159" s="7">
        <v>10057028.789999999</v>
      </c>
      <c r="I1159" s="7">
        <v>7319890.0499999998</v>
      </c>
      <c r="J1159" s="7">
        <v>6797778</v>
      </c>
      <c r="K1159" s="7">
        <v>6869500.7199999997</v>
      </c>
      <c r="L1159" s="7">
        <v>5677757</v>
      </c>
      <c r="M1159" s="7">
        <v>6471330</v>
      </c>
      <c r="N1159" s="7">
        <v>7471330</v>
      </c>
      <c r="O1159" s="7">
        <v>6971330</v>
      </c>
    </row>
    <row r="1160" spans="1:15" x14ac:dyDescent="0.3">
      <c r="A1160" s="69">
        <v>1</v>
      </c>
      <c r="B1160" s="69">
        <v>4</v>
      </c>
      <c r="C1160" t="s">
        <v>3009</v>
      </c>
      <c r="D1160" s="7"/>
      <c r="E1160" s="7"/>
      <c r="F1160" s="7"/>
      <c r="G1160" s="7"/>
      <c r="H1160" s="7"/>
      <c r="I1160" s="7"/>
      <c r="J1160" s="7"/>
      <c r="K1160" s="7"/>
      <c r="L1160" s="7"/>
      <c r="M1160" s="7"/>
      <c r="N1160" s="7">
        <v>6301880</v>
      </c>
      <c r="O1160" s="7">
        <v>6958643</v>
      </c>
    </row>
    <row r="1161" spans="1:15" hidden="1" x14ac:dyDescent="0.3">
      <c r="A1161" s="69">
        <v>1</v>
      </c>
      <c r="B1161" s="69">
        <v>2</v>
      </c>
      <c r="C1161" t="s">
        <v>1839</v>
      </c>
      <c r="D1161" s="7"/>
      <c r="E1161" s="7">
        <v>1284113.8599999999</v>
      </c>
      <c r="F1161" s="7">
        <v>1617779.24</v>
      </c>
      <c r="G1161" s="7">
        <v>2677783</v>
      </c>
      <c r="H1161" s="7">
        <v>6947107.4800000004</v>
      </c>
      <c r="I1161" s="7">
        <v>6175310.79</v>
      </c>
      <c r="J1161" s="7">
        <v>6300441.1100000003</v>
      </c>
      <c r="K1161" s="7">
        <v>5991388</v>
      </c>
      <c r="L1161" s="7">
        <v>6806769.5</v>
      </c>
      <c r="M1161" s="7">
        <v>7167065</v>
      </c>
      <c r="N1161" s="7">
        <v>10426185.189999999</v>
      </c>
      <c r="O1161" s="7">
        <v>6878066</v>
      </c>
    </row>
    <row r="1162" spans="1:15" x14ac:dyDescent="0.3">
      <c r="A1162" s="69">
        <v>1</v>
      </c>
      <c r="B1162" s="69">
        <v>4</v>
      </c>
      <c r="C1162" t="s">
        <v>335</v>
      </c>
      <c r="D1162" s="7">
        <v>0</v>
      </c>
      <c r="E1162" s="7">
        <v>2249242.2400000002</v>
      </c>
      <c r="F1162" s="7">
        <v>2556446.36</v>
      </c>
      <c r="G1162" s="7">
        <v>984631.68</v>
      </c>
      <c r="H1162" s="7">
        <v>2109361.89</v>
      </c>
      <c r="I1162" s="7">
        <v>2474458.36</v>
      </c>
      <c r="J1162" s="7">
        <v>3205923.35</v>
      </c>
      <c r="K1162" s="7">
        <v>888369.52</v>
      </c>
      <c r="L1162" s="7">
        <v>1918170.35</v>
      </c>
      <c r="M1162" s="7"/>
      <c r="N1162" s="7">
        <v>444194.72</v>
      </c>
      <c r="O1162" s="7">
        <v>6829590.04</v>
      </c>
    </row>
    <row r="1163" spans="1:15" hidden="1" x14ac:dyDescent="0.3">
      <c r="A1163" s="69">
        <v>2</v>
      </c>
      <c r="B1163" s="69">
        <v>23</v>
      </c>
      <c r="C1163" t="s">
        <v>3710</v>
      </c>
      <c r="D1163" s="7"/>
      <c r="E1163" s="7"/>
      <c r="F1163" s="7"/>
      <c r="G1163" s="7"/>
      <c r="H1163" s="7"/>
      <c r="I1163" s="7"/>
      <c r="J1163" s="7"/>
      <c r="K1163" s="7"/>
      <c r="L1163" s="7"/>
      <c r="M1163" s="7"/>
      <c r="N1163" s="7">
        <v>10000000</v>
      </c>
      <c r="O1163" s="7">
        <v>6800000</v>
      </c>
    </row>
    <row r="1164" spans="1:15" hidden="1" x14ac:dyDescent="0.3">
      <c r="A1164" s="69">
        <v>1</v>
      </c>
      <c r="B1164" s="69">
        <v>12</v>
      </c>
      <c r="C1164" t="s">
        <v>2452</v>
      </c>
      <c r="D1164" s="7"/>
      <c r="E1164" s="7"/>
      <c r="F1164" s="7"/>
      <c r="G1164" s="7"/>
      <c r="H1164" s="7">
        <v>13713018.23</v>
      </c>
      <c r="I1164" s="7">
        <v>11711593.470000001</v>
      </c>
      <c r="J1164" s="7">
        <v>8279957.8200000003</v>
      </c>
      <c r="K1164" s="7">
        <v>7808115.7599999998</v>
      </c>
      <c r="L1164" s="7">
        <v>7629171.9199999999</v>
      </c>
      <c r="M1164" s="7">
        <v>6556231.1100000003</v>
      </c>
      <c r="N1164" s="7">
        <v>7024145.0499999998</v>
      </c>
      <c r="O1164" s="7">
        <v>6793448.0599999996</v>
      </c>
    </row>
    <row r="1165" spans="1:15" hidden="1" x14ac:dyDescent="0.3">
      <c r="A1165" s="69">
        <v>1</v>
      </c>
      <c r="B1165" s="69">
        <v>2</v>
      </c>
      <c r="C1165" t="s">
        <v>2768</v>
      </c>
      <c r="D1165" s="7"/>
      <c r="E1165" s="7"/>
      <c r="F1165" s="7"/>
      <c r="G1165" s="7">
        <v>5999969.7699999996</v>
      </c>
      <c r="H1165" s="7">
        <v>5923162.1200000001</v>
      </c>
      <c r="I1165" s="7">
        <v>6918606.8500000006</v>
      </c>
      <c r="J1165" s="7">
        <v>6715876.6399999997</v>
      </c>
      <c r="K1165" s="7">
        <v>6506922.1100000003</v>
      </c>
      <c r="L1165" s="7">
        <v>6506464.6200000001</v>
      </c>
      <c r="M1165" s="7">
        <v>4583902.8099999996</v>
      </c>
      <c r="N1165" s="7">
        <v>6486186.7699999996</v>
      </c>
      <c r="O1165" s="7">
        <v>6767548.3099999996</v>
      </c>
    </row>
    <row r="1166" spans="1:15" hidden="1" x14ac:dyDescent="0.3">
      <c r="A1166" s="69">
        <v>1</v>
      </c>
      <c r="B1166" s="69">
        <v>2</v>
      </c>
      <c r="C1166" t="s">
        <v>2123</v>
      </c>
      <c r="D1166" s="7">
        <v>15633413.59</v>
      </c>
      <c r="E1166" s="7">
        <v>2665339.08</v>
      </c>
      <c r="F1166" s="7">
        <v>10388627.85</v>
      </c>
      <c r="G1166" s="7">
        <v>14170938.99</v>
      </c>
      <c r="H1166" s="7">
        <v>10898311.689999999</v>
      </c>
      <c r="I1166" s="7">
        <v>432471326.77999997</v>
      </c>
      <c r="J1166" s="7">
        <v>9966770.1999999993</v>
      </c>
      <c r="K1166" s="7">
        <v>8269263.3800000008</v>
      </c>
      <c r="L1166" s="7">
        <v>7296477.5200000005</v>
      </c>
      <c r="M1166" s="7">
        <v>7618380.3999999994</v>
      </c>
      <c r="N1166" s="7">
        <v>7252148.2100000009</v>
      </c>
      <c r="O1166" s="7">
        <v>6759540.7699999996</v>
      </c>
    </row>
    <row r="1167" spans="1:15" hidden="1" x14ac:dyDescent="0.3">
      <c r="A1167" s="69">
        <v>1</v>
      </c>
      <c r="B1167" s="69">
        <v>10</v>
      </c>
      <c r="C1167" t="s">
        <v>1857</v>
      </c>
      <c r="D1167" s="7">
        <v>2876934.76</v>
      </c>
      <c r="E1167" s="7">
        <v>3608218.6</v>
      </c>
      <c r="F1167" s="7">
        <v>3990037.86</v>
      </c>
      <c r="G1167" s="7">
        <v>2960261.23</v>
      </c>
      <c r="H1167" s="7">
        <v>873398.4</v>
      </c>
      <c r="I1167" s="7">
        <v>2272093.1800000002</v>
      </c>
      <c r="J1167" s="7">
        <v>3956077.85</v>
      </c>
      <c r="K1167" s="7">
        <v>17036969</v>
      </c>
      <c r="L1167" s="7">
        <v>14573156.73</v>
      </c>
      <c r="M1167" s="7">
        <v>5647410.1799999997</v>
      </c>
      <c r="N1167" s="7">
        <v>12644439.01</v>
      </c>
      <c r="O1167" s="7">
        <v>6755921.46</v>
      </c>
    </row>
    <row r="1168" spans="1:15" hidden="1" x14ac:dyDescent="0.3">
      <c r="A1168" s="69">
        <v>2</v>
      </c>
      <c r="B1168" s="69">
        <v>26</v>
      </c>
      <c r="C1168" t="s">
        <v>7209</v>
      </c>
      <c r="D1168" s="7"/>
      <c r="E1168" s="7"/>
      <c r="F1168" s="7"/>
      <c r="G1168" s="7"/>
      <c r="H1168" s="7"/>
      <c r="I1168" s="7"/>
      <c r="J1168" s="7"/>
      <c r="K1168" s="7"/>
      <c r="L1168" s="7"/>
      <c r="M1168" s="7"/>
      <c r="N1168" s="7"/>
      <c r="O1168" s="7">
        <v>6752846</v>
      </c>
    </row>
    <row r="1169" spans="1:15" x14ac:dyDescent="0.3">
      <c r="A1169" s="69">
        <v>1</v>
      </c>
      <c r="B1169" s="69">
        <v>4</v>
      </c>
      <c r="C1169" t="s">
        <v>259</v>
      </c>
      <c r="D1169" s="7">
        <v>1400000</v>
      </c>
      <c r="E1169" s="7">
        <v>2748380.09</v>
      </c>
      <c r="F1169" s="7">
        <v>10999607.640000001</v>
      </c>
      <c r="G1169" s="7">
        <v>22000000</v>
      </c>
      <c r="H1169" s="7">
        <v>21942990.32</v>
      </c>
      <c r="I1169" s="7">
        <v>17155358.850000001</v>
      </c>
      <c r="J1169" s="7">
        <v>13319929.300000001</v>
      </c>
      <c r="K1169" s="7">
        <v>13278451</v>
      </c>
      <c r="L1169" s="7">
        <v>11406176.24</v>
      </c>
      <c r="M1169" s="7">
        <v>7775238.79</v>
      </c>
      <c r="N1169" s="7">
        <v>6490976.8399999999</v>
      </c>
      <c r="O1169" s="7">
        <v>6725741.0899999999</v>
      </c>
    </row>
    <row r="1170" spans="1:15" hidden="1" x14ac:dyDescent="0.3">
      <c r="A1170" s="69">
        <v>1</v>
      </c>
      <c r="B1170" s="69">
        <v>2</v>
      </c>
      <c r="C1170" t="s">
        <v>1827</v>
      </c>
      <c r="D1170" s="7">
        <v>66016270.619999997</v>
      </c>
      <c r="E1170" s="7">
        <v>55114004.719999999</v>
      </c>
      <c r="F1170" s="7">
        <v>16287380.189999999</v>
      </c>
      <c r="G1170" s="7">
        <v>78484576.189999998</v>
      </c>
      <c r="H1170" s="7">
        <v>46805240.780000001</v>
      </c>
      <c r="I1170" s="7">
        <v>40470566.130000003</v>
      </c>
      <c r="J1170" s="7">
        <v>35896479.109999999</v>
      </c>
      <c r="K1170" s="7">
        <v>37778480.090000004</v>
      </c>
      <c r="L1170" s="7">
        <v>36449438.93</v>
      </c>
      <c r="M1170" s="7">
        <v>6881085.8499999996</v>
      </c>
      <c r="N1170" s="7">
        <v>6353258.8500000006</v>
      </c>
      <c r="O1170" s="7">
        <v>6723737.120000001</v>
      </c>
    </row>
    <row r="1171" spans="1:15" hidden="1" x14ac:dyDescent="0.3">
      <c r="A1171" s="69">
        <v>1</v>
      </c>
      <c r="B1171" s="69">
        <v>1</v>
      </c>
      <c r="C1171" t="s">
        <v>1874</v>
      </c>
      <c r="D1171" s="7">
        <v>5755000</v>
      </c>
      <c r="E1171" s="7">
        <v>6933304.8700000001</v>
      </c>
      <c r="F1171" s="7">
        <v>7580204</v>
      </c>
      <c r="G1171" s="7">
        <v>7353966.75</v>
      </c>
      <c r="H1171" s="7">
        <v>7087232.0800000001</v>
      </c>
      <c r="I1171" s="7">
        <v>7580204</v>
      </c>
      <c r="J1171" s="7">
        <v>7580204</v>
      </c>
      <c r="K1171" s="7">
        <v>8553079</v>
      </c>
      <c r="L1171" s="7">
        <v>8817048.1699999999</v>
      </c>
      <c r="M1171" s="7">
        <v>9192991.9100000001</v>
      </c>
      <c r="N1171" s="7">
        <v>7540000</v>
      </c>
      <c r="O1171" s="7">
        <v>6700000</v>
      </c>
    </row>
    <row r="1172" spans="1:15" hidden="1" x14ac:dyDescent="0.3">
      <c r="A1172" s="69">
        <v>2</v>
      </c>
      <c r="B1172" s="69">
        <v>21</v>
      </c>
      <c r="C1172" t="s">
        <v>2359</v>
      </c>
      <c r="D1172" s="7"/>
      <c r="E1172" s="7"/>
      <c r="F1172" s="7"/>
      <c r="G1172" s="7"/>
      <c r="H1172" s="7"/>
      <c r="I1172" s="7"/>
      <c r="J1172" s="7">
        <v>200000</v>
      </c>
      <c r="K1172" s="7">
        <v>3352350</v>
      </c>
      <c r="L1172" s="7">
        <v>5667544.5</v>
      </c>
      <c r="M1172" s="7">
        <v>2880547</v>
      </c>
      <c r="N1172" s="7">
        <v>10351663.99</v>
      </c>
      <c r="O1172" s="7">
        <v>6666215</v>
      </c>
    </row>
    <row r="1173" spans="1:15" x14ac:dyDescent="0.3">
      <c r="A1173" s="69">
        <v>1</v>
      </c>
      <c r="B1173" s="69">
        <v>4</v>
      </c>
      <c r="C1173" t="s">
        <v>298</v>
      </c>
      <c r="D1173" s="7"/>
      <c r="E1173" s="7"/>
      <c r="F1173" s="7"/>
      <c r="G1173" s="7"/>
      <c r="H1173" s="7"/>
      <c r="I1173" s="7"/>
      <c r="J1173" s="7">
        <v>6594590</v>
      </c>
      <c r="K1173" s="7">
        <v>6489908.2599999998</v>
      </c>
      <c r="L1173" s="7">
        <v>6536585.1299999999</v>
      </c>
      <c r="M1173" s="7">
        <v>6594827.0800000001</v>
      </c>
      <c r="N1173" s="7">
        <v>6594836</v>
      </c>
      <c r="O1173" s="7">
        <v>6594836</v>
      </c>
    </row>
    <row r="1174" spans="1:15" x14ac:dyDescent="0.3">
      <c r="A1174" s="69">
        <v>1</v>
      </c>
      <c r="B1174" s="69">
        <v>4</v>
      </c>
      <c r="C1174" t="s">
        <v>294</v>
      </c>
      <c r="D1174" s="7"/>
      <c r="E1174" s="7"/>
      <c r="F1174" s="7"/>
      <c r="G1174" s="7">
        <v>23943839</v>
      </c>
      <c r="H1174" s="7">
        <v>6930259.0199999996</v>
      </c>
      <c r="I1174" s="7">
        <v>7216839.9399999995</v>
      </c>
      <c r="J1174" s="7">
        <v>7367985.8600000003</v>
      </c>
      <c r="K1174" s="7">
        <v>9528739.709999999</v>
      </c>
      <c r="L1174" s="7">
        <v>3637947</v>
      </c>
      <c r="M1174" s="7">
        <v>5575868.6799999997</v>
      </c>
      <c r="N1174" s="7">
        <v>6544842.2599999998</v>
      </c>
      <c r="O1174" s="7">
        <v>6519391.4800000004</v>
      </c>
    </row>
    <row r="1175" spans="1:15" hidden="1" x14ac:dyDescent="0.3">
      <c r="A1175" s="69">
        <v>2</v>
      </c>
      <c r="B1175" s="69">
        <v>25</v>
      </c>
      <c r="C1175" t="s">
        <v>3775</v>
      </c>
      <c r="D1175" s="7">
        <v>10278042</v>
      </c>
      <c r="E1175" s="7">
        <v>6032000</v>
      </c>
      <c r="F1175" s="7">
        <v>5837895.1399999997</v>
      </c>
      <c r="G1175" s="7">
        <v>6074367.8399999999</v>
      </c>
      <c r="H1175" s="7">
        <v>6614781.1200000001</v>
      </c>
      <c r="I1175" s="7">
        <v>6426964.2199999997</v>
      </c>
      <c r="J1175" s="7">
        <v>6049533.4500000002</v>
      </c>
      <c r="K1175" s="7">
        <v>5226912.62</v>
      </c>
      <c r="L1175" s="7">
        <v>5741456.1200000001</v>
      </c>
      <c r="M1175" s="7">
        <v>6037263.3200000003</v>
      </c>
      <c r="N1175" s="7">
        <v>5720454</v>
      </c>
      <c r="O1175" s="7">
        <v>6516253.5</v>
      </c>
    </row>
    <row r="1176" spans="1:15" x14ac:dyDescent="0.3">
      <c r="A1176" s="69">
        <v>1</v>
      </c>
      <c r="B1176" s="69">
        <v>4</v>
      </c>
      <c r="C1176" t="s">
        <v>222</v>
      </c>
      <c r="D1176" s="7"/>
      <c r="E1176" s="7">
        <v>50417347.310000002</v>
      </c>
      <c r="F1176" s="7">
        <v>40266952.219999999</v>
      </c>
      <c r="G1176" s="7">
        <v>30688000</v>
      </c>
      <c r="H1176" s="7">
        <v>29356126.440000001</v>
      </c>
      <c r="I1176" s="7">
        <v>28834000</v>
      </c>
      <c r="J1176" s="7">
        <v>28794000</v>
      </c>
      <c r="K1176" s="7">
        <v>28335898</v>
      </c>
      <c r="L1176" s="7">
        <v>28794000</v>
      </c>
      <c r="M1176" s="7">
        <v>28794000</v>
      </c>
      <c r="N1176" s="7">
        <v>3238375.2</v>
      </c>
      <c r="O1176" s="7">
        <v>6495926.4000000004</v>
      </c>
    </row>
    <row r="1177" spans="1:15" hidden="1" x14ac:dyDescent="0.3">
      <c r="A1177" s="69">
        <v>1</v>
      </c>
      <c r="B1177" s="69">
        <v>7</v>
      </c>
      <c r="C1177" t="s">
        <v>3279</v>
      </c>
      <c r="D1177" s="7"/>
      <c r="E1177" s="7"/>
      <c r="F1177" s="7"/>
      <c r="G1177" s="7"/>
      <c r="H1177" s="7"/>
      <c r="I1177" s="7"/>
      <c r="J1177" s="7">
        <v>23985143.82</v>
      </c>
      <c r="K1177" s="7">
        <v>24833939.129999999</v>
      </c>
      <c r="L1177" s="7">
        <v>26484816.73</v>
      </c>
      <c r="M1177" s="7">
        <v>499393.38</v>
      </c>
      <c r="N1177" s="7">
        <v>479768.23</v>
      </c>
      <c r="O1177" s="7">
        <v>6355307.5599999996</v>
      </c>
    </row>
    <row r="1178" spans="1:15" hidden="1" x14ac:dyDescent="0.3">
      <c r="A1178" s="69">
        <v>1</v>
      </c>
      <c r="B1178" s="69">
        <v>9</v>
      </c>
      <c r="C1178" t="s">
        <v>3304</v>
      </c>
      <c r="D1178" s="7">
        <v>8809162.6099999994</v>
      </c>
      <c r="E1178" s="7">
        <v>8642194.5999999996</v>
      </c>
      <c r="F1178" s="7">
        <v>8465457.8900000006</v>
      </c>
      <c r="G1178" s="7">
        <v>8278379.71</v>
      </c>
      <c r="H1178" s="7">
        <v>8080353.6799999997</v>
      </c>
      <c r="I1178" s="7">
        <v>7870737.7400000002</v>
      </c>
      <c r="J1178" s="7">
        <v>7648852.1299999999</v>
      </c>
      <c r="K1178" s="7">
        <v>7413977.1399999997</v>
      </c>
      <c r="L1178" s="7">
        <v>7165350.75</v>
      </c>
      <c r="M1178" s="7">
        <v>6902166.1500000004</v>
      </c>
      <c r="N1178" s="7">
        <v>6623569.1399999997</v>
      </c>
      <c r="O1178" s="7">
        <v>6328655.2400000002</v>
      </c>
    </row>
    <row r="1179" spans="1:15" hidden="1" x14ac:dyDescent="0.3">
      <c r="A1179" s="69">
        <v>2</v>
      </c>
      <c r="B1179" s="69">
        <v>22</v>
      </c>
      <c r="C1179" t="s">
        <v>147</v>
      </c>
      <c r="D1179" s="7"/>
      <c r="E1179" s="7"/>
      <c r="F1179" s="7"/>
      <c r="G1179" s="7"/>
      <c r="H1179" s="7"/>
      <c r="I1179" s="7"/>
      <c r="J1179" s="7">
        <v>266280</v>
      </c>
      <c r="K1179" s="7">
        <v>266280</v>
      </c>
      <c r="L1179" s="7">
        <v>3266280</v>
      </c>
      <c r="M1179" s="7">
        <v>1266280</v>
      </c>
      <c r="N1179" s="7">
        <v>1266280</v>
      </c>
      <c r="O1179" s="7">
        <v>6266280</v>
      </c>
    </row>
    <row r="1180" spans="1:15" hidden="1" x14ac:dyDescent="0.3">
      <c r="A1180" s="69">
        <v>1</v>
      </c>
      <c r="B1180" s="69">
        <v>9</v>
      </c>
      <c r="C1180" t="s">
        <v>3305</v>
      </c>
      <c r="D1180" s="7">
        <v>8881946.6999999993</v>
      </c>
      <c r="E1180" s="7">
        <v>8691885.8499999996</v>
      </c>
      <c r="F1180" s="7">
        <v>8488077.0800000001</v>
      </c>
      <c r="G1180" s="7">
        <v>8274912.04</v>
      </c>
      <c r="H1180" s="7">
        <v>8064336.9199999999</v>
      </c>
      <c r="I1180" s="7">
        <v>7843101.4299999997</v>
      </c>
      <c r="J1180" s="7">
        <v>7610040.6699999999</v>
      </c>
      <c r="K1180" s="7">
        <v>7364518.3799999999</v>
      </c>
      <c r="L1180" s="7">
        <v>7105864.1699999999</v>
      </c>
      <c r="M1180" s="7">
        <v>6833370.9400000004</v>
      </c>
      <c r="N1180" s="7">
        <v>6546294.1100000003</v>
      </c>
      <c r="O1180" s="7">
        <v>6243168.5099999998</v>
      </c>
    </row>
    <row r="1181" spans="1:15" hidden="1" x14ac:dyDescent="0.3">
      <c r="A1181" s="69">
        <v>1</v>
      </c>
      <c r="B1181" s="69">
        <v>2</v>
      </c>
      <c r="C1181" t="s">
        <v>2858</v>
      </c>
      <c r="D1181" s="7"/>
      <c r="E1181" s="7"/>
      <c r="F1181" s="7"/>
      <c r="G1181" s="7"/>
      <c r="H1181" s="7"/>
      <c r="I1181" s="7">
        <v>4556095.9800000004</v>
      </c>
      <c r="J1181" s="7">
        <v>5554740</v>
      </c>
      <c r="K1181" s="7">
        <v>4325138.76</v>
      </c>
      <c r="L1181" s="7">
        <v>4477476.16</v>
      </c>
      <c r="M1181" s="7">
        <v>5957270.9299999997</v>
      </c>
      <c r="N1181" s="7">
        <v>6595891</v>
      </c>
      <c r="O1181" s="7">
        <v>6178928.7699999996</v>
      </c>
    </row>
    <row r="1182" spans="1:15" hidden="1" x14ac:dyDescent="0.3">
      <c r="A1182" s="69">
        <v>1</v>
      </c>
      <c r="B1182" s="69">
        <v>10</v>
      </c>
      <c r="C1182" t="s">
        <v>3360</v>
      </c>
      <c r="D1182" s="7"/>
      <c r="E1182" s="7"/>
      <c r="F1182" s="7"/>
      <c r="G1182" s="7"/>
      <c r="H1182" s="7"/>
      <c r="I1182" s="7"/>
      <c r="J1182" s="7">
        <v>30000000</v>
      </c>
      <c r="K1182" s="7">
        <v>14175257.01</v>
      </c>
      <c r="L1182" s="7">
        <v>6443414.8899999997</v>
      </c>
      <c r="M1182" s="7">
        <v>6278802.5800000001</v>
      </c>
      <c r="N1182" s="7">
        <v>7003995.5700000003</v>
      </c>
      <c r="O1182" s="7">
        <v>6174546.8399999999</v>
      </c>
    </row>
    <row r="1183" spans="1:15" hidden="1" x14ac:dyDescent="0.3">
      <c r="A1183" s="69">
        <v>1</v>
      </c>
      <c r="B1183" s="69">
        <v>2</v>
      </c>
      <c r="C1183" t="s">
        <v>1945</v>
      </c>
      <c r="D1183" s="7"/>
      <c r="E1183" s="7"/>
      <c r="F1183" s="7"/>
      <c r="G1183" s="7"/>
      <c r="H1183" s="7"/>
      <c r="I1183" s="7"/>
      <c r="J1183" s="7"/>
      <c r="K1183" s="7"/>
      <c r="L1183" s="7">
        <v>4274327.55</v>
      </c>
      <c r="M1183" s="7">
        <v>4457817.3600000003</v>
      </c>
      <c r="N1183" s="7">
        <v>4320213.5</v>
      </c>
      <c r="O1183" s="7">
        <v>6124205.4699999997</v>
      </c>
    </row>
    <row r="1184" spans="1:15" hidden="1" x14ac:dyDescent="0.3">
      <c r="A1184" s="69">
        <v>2</v>
      </c>
      <c r="B1184" s="69">
        <v>21</v>
      </c>
      <c r="C1184" t="s">
        <v>2425</v>
      </c>
      <c r="D1184" s="7">
        <v>21519716.82</v>
      </c>
      <c r="E1184" s="7">
        <v>17794021.609999999</v>
      </c>
      <c r="F1184" s="7">
        <v>13805738.890000001</v>
      </c>
      <c r="G1184" s="7">
        <v>13105207</v>
      </c>
      <c r="H1184" s="7">
        <v>8549858</v>
      </c>
      <c r="I1184" s="7">
        <v>7881818</v>
      </c>
      <c r="J1184" s="7">
        <v>7797464</v>
      </c>
      <c r="K1184" s="7">
        <v>7797439</v>
      </c>
      <c r="L1184" s="7">
        <v>16072559.779999999</v>
      </c>
      <c r="M1184" s="7">
        <v>16857474.789999999</v>
      </c>
      <c r="N1184" s="7">
        <v>10379764.470000001</v>
      </c>
      <c r="O1184" s="7">
        <v>6123786</v>
      </c>
    </row>
    <row r="1185" spans="1:15" hidden="1" x14ac:dyDescent="0.3">
      <c r="A1185" s="69">
        <v>1</v>
      </c>
      <c r="B1185" s="69">
        <v>7</v>
      </c>
      <c r="C1185" t="s">
        <v>3247</v>
      </c>
      <c r="D1185" s="7"/>
      <c r="E1185" s="7"/>
      <c r="F1185" s="7"/>
      <c r="G1185" s="7"/>
      <c r="H1185" s="7"/>
      <c r="I1185" s="7"/>
      <c r="J1185" s="7"/>
      <c r="K1185" s="7"/>
      <c r="L1185" s="7">
        <v>7001458</v>
      </c>
      <c r="M1185" s="7">
        <v>7001458</v>
      </c>
      <c r="N1185" s="7">
        <v>7001458</v>
      </c>
      <c r="O1185" s="7">
        <v>6112743</v>
      </c>
    </row>
    <row r="1186" spans="1:15" hidden="1" x14ac:dyDescent="0.3">
      <c r="A1186" s="69">
        <v>1</v>
      </c>
      <c r="B1186" s="69">
        <v>2</v>
      </c>
      <c r="C1186" t="s">
        <v>1975</v>
      </c>
      <c r="D1186" s="7"/>
      <c r="E1186" s="7"/>
      <c r="F1186" s="7"/>
      <c r="G1186" s="7">
        <v>14653783</v>
      </c>
      <c r="H1186" s="7">
        <v>12974358</v>
      </c>
      <c r="I1186" s="7">
        <v>13983561.85</v>
      </c>
      <c r="J1186" s="7">
        <v>8331357.8200000003</v>
      </c>
      <c r="K1186" s="7">
        <v>9412998.8599999994</v>
      </c>
      <c r="L1186" s="7">
        <v>8508490</v>
      </c>
      <c r="M1186" s="7">
        <v>2640715.96</v>
      </c>
      <c r="N1186" s="7">
        <v>3956744.54</v>
      </c>
      <c r="O1186" s="7">
        <v>6103550.6299999999</v>
      </c>
    </row>
    <row r="1187" spans="1:15" hidden="1" x14ac:dyDescent="0.3">
      <c r="A1187" s="69">
        <v>1</v>
      </c>
      <c r="B1187" s="69">
        <v>6</v>
      </c>
      <c r="C1187" t="s">
        <v>2413</v>
      </c>
      <c r="D1187" s="7">
        <v>3802000</v>
      </c>
      <c r="E1187" s="7">
        <v>0</v>
      </c>
      <c r="F1187" s="7">
        <v>3628892.62</v>
      </c>
      <c r="G1187" s="7">
        <v>2816653.97</v>
      </c>
      <c r="H1187" s="7">
        <v>1648819.57</v>
      </c>
      <c r="I1187" s="7">
        <v>3288231.7</v>
      </c>
      <c r="J1187" s="7">
        <v>1787772.55</v>
      </c>
      <c r="K1187" s="7">
        <v>1793744.95</v>
      </c>
      <c r="L1187" s="7">
        <v>7177444.8799999999</v>
      </c>
      <c r="M1187" s="7">
        <v>3462413.47</v>
      </c>
      <c r="N1187" s="7">
        <v>5473899.2700000005</v>
      </c>
      <c r="O1187" s="7">
        <v>6049387.1100000003</v>
      </c>
    </row>
    <row r="1188" spans="1:15" hidden="1" x14ac:dyDescent="0.3">
      <c r="A1188" s="69">
        <v>1</v>
      </c>
      <c r="B1188" s="69">
        <v>2</v>
      </c>
      <c r="C1188" t="s">
        <v>2915</v>
      </c>
      <c r="D1188" s="7">
        <v>9283371.1300000008</v>
      </c>
      <c r="E1188" s="7">
        <v>12012466.66</v>
      </c>
      <c r="F1188" s="7">
        <v>9400138.4199999999</v>
      </c>
      <c r="G1188" s="7">
        <v>6711867.8899999997</v>
      </c>
      <c r="H1188" s="7">
        <v>6323016.8899999997</v>
      </c>
      <c r="I1188" s="7">
        <v>4750560.6399999997</v>
      </c>
      <c r="J1188" s="7">
        <v>4629141.76</v>
      </c>
      <c r="K1188" s="7">
        <v>4978812.7300000004</v>
      </c>
      <c r="L1188" s="7">
        <v>2973400.37</v>
      </c>
      <c r="M1188" s="7">
        <v>3707392.55</v>
      </c>
      <c r="N1188" s="7">
        <v>2570376.5999999996</v>
      </c>
      <c r="O1188" s="7">
        <v>6049193.9900000002</v>
      </c>
    </row>
    <row r="1189" spans="1:15" hidden="1" x14ac:dyDescent="0.3">
      <c r="A1189" s="69">
        <v>1</v>
      </c>
      <c r="B1189" s="69">
        <v>1</v>
      </c>
      <c r="C1189" t="s">
        <v>6388</v>
      </c>
      <c r="D1189" s="7"/>
      <c r="E1189" s="7"/>
      <c r="F1189" s="7">
        <v>6347419</v>
      </c>
      <c r="G1189" s="7">
        <v>5300000</v>
      </c>
      <c r="H1189" s="7">
        <v>5259893</v>
      </c>
      <c r="I1189" s="7">
        <v>5482529.5999999996</v>
      </c>
      <c r="J1189" s="7">
        <v>4850000</v>
      </c>
      <c r="K1189" s="7">
        <v>5350000</v>
      </c>
      <c r="L1189" s="7">
        <v>6281906.4699999997</v>
      </c>
      <c r="M1189" s="7">
        <v>7297590.3399999999</v>
      </c>
      <c r="N1189" s="7"/>
      <c r="O1189" s="7">
        <v>6039742.1500000004</v>
      </c>
    </row>
    <row r="1190" spans="1:15" hidden="1" x14ac:dyDescent="0.3">
      <c r="A1190" s="69">
        <v>1</v>
      </c>
      <c r="B1190" s="69">
        <v>2</v>
      </c>
      <c r="C1190" t="s">
        <v>2365</v>
      </c>
      <c r="D1190" s="7">
        <v>11459124.610000001</v>
      </c>
      <c r="E1190" s="7">
        <v>8226639.1400000006</v>
      </c>
      <c r="F1190" s="7">
        <v>6452260.5600000005</v>
      </c>
      <c r="G1190" s="7">
        <v>7638135.5899999999</v>
      </c>
      <c r="H1190" s="7">
        <v>7999017.2999999998</v>
      </c>
      <c r="I1190" s="7">
        <v>5446385.0300000003</v>
      </c>
      <c r="J1190" s="7">
        <v>5957299.71</v>
      </c>
      <c r="K1190" s="7">
        <v>4441375.97</v>
      </c>
      <c r="L1190" s="7">
        <v>4780424.9000000004</v>
      </c>
      <c r="M1190" s="7">
        <v>5612137.6499999994</v>
      </c>
      <c r="N1190" s="7">
        <v>4895931.0100000007</v>
      </c>
      <c r="O1190" s="7">
        <v>6002335.6200000001</v>
      </c>
    </row>
    <row r="1191" spans="1:15" x14ac:dyDescent="0.3">
      <c r="A1191" s="69">
        <v>1</v>
      </c>
      <c r="B1191" s="69">
        <v>4</v>
      </c>
      <c r="C1191" t="s">
        <v>498</v>
      </c>
      <c r="D1191" s="7"/>
      <c r="E1191" s="7"/>
      <c r="F1191" s="7"/>
      <c r="G1191" s="7"/>
      <c r="H1191" s="7"/>
      <c r="I1191" s="7"/>
      <c r="J1191" s="7"/>
      <c r="K1191" s="7"/>
      <c r="L1191" s="7">
        <v>3000000</v>
      </c>
      <c r="M1191" s="7">
        <v>1000000</v>
      </c>
      <c r="N1191" s="7">
        <v>8000000</v>
      </c>
      <c r="O1191" s="7">
        <v>6000000</v>
      </c>
    </row>
    <row r="1192" spans="1:15" x14ac:dyDescent="0.3">
      <c r="A1192" s="69">
        <v>1</v>
      </c>
      <c r="B1192" s="69">
        <v>4</v>
      </c>
      <c r="C1192" t="s">
        <v>303</v>
      </c>
      <c r="D1192" s="7"/>
      <c r="E1192" s="7"/>
      <c r="F1192" s="7"/>
      <c r="G1192" s="7">
        <v>6000000</v>
      </c>
      <c r="H1192" s="7">
        <v>6000000</v>
      </c>
      <c r="I1192" s="7">
        <v>6000000</v>
      </c>
      <c r="J1192" s="7">
        <v>6000000</v>
      </c>
      <c r="K1192" s="7">
        <v>6000000</v>
      </c>
      <c r="L1192" s="7">
        <v>6000000</v>
      </c>
      <c r="M1192" s="7">
        <v>6000000</v>
      </c>
      <c r="N1192" s="7">
        <v>6000000</v>
      </c>
      <c r="O1192" s="7">
        <v>6000000</v>
      </c>
    </row>
    <row r="1193" spans="1:15" x14ac:dyDescent="0.3">
      <c r="A1193" s="69">
        <v>1</v>
      </c>
      <c r="B1193" s="69">
        <v>4</v>
      </c>
      <c r="C1193" t="s">
        <v>6992</v>
      </c>
      <c r="D1193" s="7"/>
      <c r="E1193" s="7"/>
      <c r="F1193" s="7"/>
      <c r="G1193" s="7"/>
      <c r="H1193" s="7"/>
      <c r="I1193" s="7"/>
      <c r="J1193" s="7"/>
      <c r="K1193" s="7"/>
      <c r="L1193" s="7"/>
      <c r="M1193" s="7"/>
      <c r="N1193" s="7"/>
      <c r="O1193" s="7">
        <v>6000000</v>
      </c>
    </row>
    <row r="1194" spans="1:15" x14ac:dyDescent="0.3">
      <c r="A1194" s="69">
        <v>1</v>
      </c>
      <c r="B1194" s="69">
        <v>4</v>
      </c>
      <c r="C1194" t="s">
        <v>6996</v>
      </c>
      <c r="D1194" s="7"/>
      <c r="E1194" s="7"/>
      <c r="F1194" s="7"/>
      <c r="G1194" s="7"/>
      <c r="H1194" s="7"/>
      <c r="I1194" s="7"/>
      <c r="J1194" s="7"/>
      <c r="K1194" s="7"/>
      <c r="L1194" s="7"/>
      <c r="M1194" s="7"/>
      <c r="N1194" s="7"/>
      <c r="O1194" s="7">
        <v>6000000</v>
      </c>
    </row>
    <row r="1195" spans="1:15" hidden="1" x14ac:dyDescent="0.3">
      <c r="A1195" s="69">
        <v>1</v>
      </c>
      <c r="B1195" s="69">
        <v>6</v>
      </c>
      <c r="C1195" t="s">
        <v>7082</v>
      </c>
      <c r="D1195" s="7"/>
      <c r="E1195" s="7"/>
      <c r="F1195" s="7"/>
      <c r="G1195" s="7"/>
      <c r="H1195" s="7"/>
      <c r="I1195" s="7"/>
      <c r="J1195" s="7"/>
      <c r="K1195" s="7"/>
      <c r="L1195" s="7"/>
      <c r="M1195" s="7"/>
      <c r="N1195" s="7"/>
      <c r="O1195" s="7">
        <v>6000000</v>
      </c>
    </row>
    <row r="1196" spans="1:15" hidden="1" x14ac:dyDescent="0.3">
      <c r="A1196" s="69">
        <v>2</v>
      </c>
      <c r="B1196" s="69">
        <v>21</v>
      </c>
      <c r="C1196" t="s">
        <v>3491</v>
      </c>
      <c r="D1196" s="7"/>
      <c r="E1196" s="7"/>
      <c r="F1196" s="7"/>
      <c r="G1196" s="7"/>
      <c r="H1196" s="7"/>
      <c r="I1196" s="7"/>
      <c r="J1196" s="7"/>
      <c r="K1196" s="7">
        <v>2033000</v>
      </c>
      <c r="L1196" s="7">
        <v>6554973.4000000004</v>
      </c>
      <c r="M1196" s="7">
        <v>0</v>
      </c>
      <c r="N1196" s="7">
        <v>7300000</v>
      </c>
      <c r="O1196" s="7">
        <v>6000000</v>
      </c>
    </row>
    <row r="1197" spans="1:15" hidden="1" x14ac:dyDescent="0.3">
      <c r="A1197" s="69">
        <v>2</v>
      </c>
      <c r="B1197" s="69">
        <v>22</v>
      </c>
      <c r="C1197" t="s">
        <v>7141</v>
      </c>
      <c r="D1197" s="7"/>
      <c r="E1197" s="7"/>
      <c r="F1197" s="7"/>
      <c r="G1197" s="7"/>
      <c r="H1197" s="7"/>
      <c r="I1197" s="7"/>
      <c r="J1197" s="7"/>
      <c r="K1197" s="7"/>
      <c r="L1197" s="7"/>
      <c r="M1197" s="7"/>
      <c r="N1197" s="7"/>
      <c r="O1197" s="7">
        <v>6000000</v>
      </c>
    </row>
    <row r="1198" spans="1:15" hidden="1" x14ac:dyDescent="0.3">
      <c r="A1198" s="69">
        <v>2</v>
      </c>
      <c r="B1198" s="69">
        <v>23</v>
      </c>
      <c r="C1198" t="s">
        <v>7192</v>
      </c>
      <c r="D1198" s="7"/>
      <c r="E1198" s="7"/>
      <c r="F1198" s="7"/>
      <c r="G1198" s="7"/>
      <c r="H1198" s="7"/>
      <c r="I1198" s="7"/>
      <c r="J1198" s="7"/>
      <c r="K1198" s="7"/>
      <c r="L1198" s="7"/>
      <c r="M1198" s="7"/>
      <c r="N1198" s="7"/>
      <c r="O1198" s="7">
        <v>6000000</v>
      </c>
    </row>
    <row r="1199" spans="1:15" hidden="1" x14ac:dyDescent="0.3">
      <c r="A1199" s="69">
        <v>1</v>
      </c>
      <c r="B1199" s="69">
        <v>1</v>
      </c>
      <c r="C1199" t="s">
        <v>1626</v>
      </c>
      <c r="D1199" s="7"/>
      <c r="E1199" s="7"/>
      <c r="F1199" s="7"/>
      <c r="G1199" s="7"/>
      <c r="H1199" s="7"/>
      <c r="I1199" s="7">
        <v>5724886</v>
      </c>
      <c r="J1199" s="7">
        <v>610144</v>
      </c>
      <c r="K1199" s="7">
        <v>3640115.73</v>
      </c>
      <c r="L1199" s="7">
        <v>3026481</v>
      </c>
      <c r="M1199" s="7">
        <v>39567831.079999998</v>
      </c>
      <c r="N1199" s="7">
        <v>12171899</v>
      </c>
      <c r="O1199" s="7">
        <v>5992650</v>
      </c>
    </row>
    <row r="1200" spans="1:15" hidden="1" x14ac:dyDescent="0.3">
      <c r="A1200" s="69">
        <v>3</v>
      </c>
      <c r="B1200" s="69">
        <v>61</v>
      </c>
      <c r="C1200" t="s">
        <v>3859</v>
      </c>
      <c r="D1200" s="7"/>
      <c r="E1200" s="7">
        <v>3580971.96</v>
      </c>
      <c r="F1200" s="7">
        <v>3764268.84</v>
      </c>
      <c r="G1200" s="7">
        <v>3957075.38</v>
      </c>
      <c r="H1200" s="7">
        <v>4166780.8</v>
      </c>
      <c r="I1200" s="7">
        <v>4388016.29</v>
      </c>
      <c r="J1200" s="7">
        <v>4621077.05</v>
      </c>
      <c r="K1200" s="7">
        <v>4866599.34</v>
      </c>
      <c r="L1200" s="7">
        <v>5125253.55</v>
      </c>
      <c r="M1200" s="7">
        <v>5397746.7800000003</v>
      </c>
      <c r="N1200" s="7">
        <v>5684823.6100000003</v>
      </c>
      <c r="O1200" s="7">
        <v>5986550.8099999996</v>
      </c>
    </row>
    <row r="1201" spans="1:15" hidden="1" x14ac:dyDescent="0.3">
      <c r="A1201" s="69">
        <v>1</v>
      </c>
      <c r="B1201" s="69">
        <v>9</v>
      </c>
      <c r="C1201" t="s">
        <v>3330</v>
      </c>
      <c r="D1201" s="7"/>
      <c r="E1201" s="7">
        <v>13130182.050000001</v>
      </c>
      <c r="F1201" s="7">
        <v>12468398.59</v>
      </c>
      <c r="G1201" s="7">
        <v>11780269.780000001</v>
      </c>
      <c r="H1201" s="7">
        <v>11064741.379999999</v>
      </c>
      <c r="I1201" s="7">
        <v>10320716.689999999</v>
      </c>
      <c r="J1201" s="7">
        <v>9547054.9499999993</v>
      </c>
      <c r="K1201" s="7">
        <v>8742569.5</v>
      </c>
      <c r="L1201" s="7">
        <v>7906025.9300000006</v>
      </c>
      <c r="M1201" s="7">
        <v>7106939.9799999995</v>
      </c>
      <c r="N1201" s="7">
        <v>6490610.71</v>
      </c>
      <c r="O1201" s="7">
        <v>5931847.6200000001</v>
      </c>
    </row>
    <row r="1202" spans="1:15" hidden="1" x14ac:dyDescent="0.3">
      <c r="A1202" s="69">
        <v>2</v>
      </c>
      <c r="B1202" s="69">
        <v>22</v>
      </c>
      <c r="C1202" t="s">
        <v>894</v>
      </c>
      <c r="D1202" s="7"/>
      <c r="E1202" s="7"/>
      <c r="F1202" s="7">
        <v>45583735.590000004</v>
      </c>
      <c r="G1202" s="7">
        <v>26026221.449999999</v>
      </c>
      <c r="H1202" s="7">
        <v>32796726.079999998</v>
      </c>
      <c r="I1202" s="7">
        <v>28420919.760000002</v>
      </c>
      <c r="J1202" s="7">
        <v>33936149.25</v>
      </c>
      <c r="K1202" s="7"/>
      <c r="L1202" s="7">
        <v>10975137.369999999</v>
      </c>
      <c r="M1202" s="7">
        <v>23386273.789999999</v>
      </c>
      <c r="N1202" s="7">
        <v>6221119.3499999996</v>
      </c>
      <c r="O1202" s="7">
        <v>5890808.2400000002</v>
      </c>
    </row>
    <row r="1203" spans="1:15" hidden="1" x14ac:dyDescent="0.3">
      <c r="A1203" s="69">
        <v>1</v>
      </c>
      <c r="B1203" s="69">
        <v>2</v>
      </c>
      <c r="C1203" t="s">
        <v>2451</v>
      </c>
      <c r="D1203" s="7"/>
      <c r="E1203" s="7"/>
      <c r="F1203" s="7">
        <v>1453956.4100000001</v>
      </c>
      <c r="G1203" s="7">
        <v>1703238</v>
      </c>
      <c r="H1203" s="7">
        <v>377465.19</v>
      </c>
      <c r="I1203" s="7">
        <v>93534.5</v>
      </c>
      <c r="J1203" s="7">
        <v>189465</v>
      </c>
      <c r="K1203" s="7">
        <v>1764405.17</v>
      </c>
      <c r="L1203" s="7">
        <v>1900000</v>
      </c>
      <c r="M1203" s="7">
        <v>2106435</v>
      </c>
      <c r="N1203" s="7">
        <v>2800010.1799999997</v>
      </c>
      <c r="O1203" s="7">
        <v>5825448.5099999998</v>
      </c>
    </row>
    <row r="1204" spans="1:15" hidden="1" x14ac:dyDescent="0.3">
      <c r="A1204" s="69">
        <v>1</v>
      </c>
      <c r="B1204" s="69">
        <v>1</v>
      </c>
      <c r="C1204" t="s">
        <v>2461</v>
      </c>
      <c r="D1204" s="7"/>
      <c r="E1204" s="7"/>
      <c r="F1204" s="7"/>
      <c r="G1204" s="7">
        <v>11017045.880000001</v>
      </c>
      <c r="H1204" s="7">
        <v>3885110.75</v>
      </c>
      <c r="I1204" s="7">
        <v>9501661.5999999996</v>
      </c>
      <c r="J1204" s="7">
        <v>5866790.5599999996</v>
      </c>
      <c r="K1204" s="7">
        <v>13113816.699999999</v>
      </c>
      <c r="L1204" s="7">
        <v>2752467.85</v>
      </c>
      <c r="M1204" s="7">
        <v>1561842.27</v>
      </c>
      <c r="N1204" s="7">
        <v>13071745.1</v>
      </c>
      <c r="O1204" s="7">
        <v>5819539.5800000001</v>
      </c>
    </row>
    <row r="1205" spans="1:15" x14ac:dyDescent="0.3">
      <c r="A1205" s="69">
        <v>1</v>
      </c>
      <c r="B1205" s="69">
        <v>4</v>
      </c>
      <c r="C1205" t="s">
        <v>283</v>
      </c>
      <c r="D1205" s="7">
        <v>9233674</v>
      </c>
      <c r="E1205" s="7">
        <v>9997042</v>
      </c>
      <c r="F1205" s="7">
        <v>10898848</v>
      </c>
      <c r="G1205" s="7">
        <v>9944586</v>
      </c>
      <c r="H1205" s="7">
        <v>8620918</v>
      </c>
      <c r="I1205" s="7">
        <v>5549699</v>
      </c>
      <c r="J1205" s="7">
        <v>9082453</v>
      </c>
      <c r="K1205" s="7">
        <v>4282673</v>
      </c>
      <c r="L1205" s="7">
        <v>16670614.859999999</v>
      </c>
      <c r="M1205" s="7">
        <v>9523516</v>
      </c>
      <c r="N1205" s="7">
        <v>6106888</v>
      </c>
      <c r="O1205" s="7">
        <v>5776375</v>
      </c>
    </row>
    <row r="1206" spans="1:15" hidden="1" x14ac:dyDescent="0.3">
      <c r="A1206" s="69">
        <v>1</v>
      </c>
      <c r="B1206" s="69">
        <v>2</v>
      </c>
      <c r="C1206" t="s">
        <v>2798</v>
      </c>
      <c r="D1206" s="7">
        <v>1171950</v>
      </c>
      <c r="E1206" s="7">
        <v>1795168.52</v>
      </c>
      <c r="F1206" s="7">
        <v>1022972</v>
      </c>
      <c r="G1206" s="7">
        <v>1211978</v>
      </c>
      <c r="H1206" s="7">
        <v>1652756</v>
      </c>
      <c r="I1206" s="7">
        <v>4966945</v>
      </c>
      <c r="J1206" s="7">
        <v>4966945</v>
      </c>
      <c r="K1206" s="7">
        <v>4940234</v>
      </c>
      <c r="L1206" s="7">
        <v>4949821</v>
      </c>
      <c r="M1206" s="7">
        <v>5749821</v>
      </c>
      <c r="N1206" s="7">
        <v>5749821</v>
      </c>
      <c r="O1206" s="7">
        <v>5749821</v>
      </c>
    </row>
    <row r="1207" spans="1:15" hidden="1" x14ac:dyDescent="0.3">
      <c r="A1207" s="69">
        <v>1</v>
      </c>
      <c r="B1207" s="69">
        <v>6</v>
      </c>
      <c r="C1207" t="s">
        <v>332</v>
      </c>
      <c r="D1207" s="7">
        <v>11136615</v>
      </c>
      <c r="E1207" s="7">
        <v>14085263</v>
      </c>
      <c r="F1207" s="7">
        <v>9045704.4399999995</v>
      </c>
      <c r="G1207" s="7">
        <v>10591592.720000001</v>
      </c>
      <c r="H1207" s="7">
        <v>5818655</v>
      </c>
      <c r="I1207" s="7">
        <v>4859643.97</v>
      </c>
      <c r="J1207" s="7">
        <v>7496255</v>
      </c>
      <c r="K1207" s="7">
        <v>8765182</v>
      </c>
      <c r="L1207" s="7">
        <v>8817970</v>
      </c>
      <c r="M1207" s="7">
        <v>12817967.970000001</v>
      </c>
      <c r="N1207" s="7">
        <v>5817969.9699999997</v>
      </c>
      <c r="O1207" s="7">
        <v>5719002.1799999997</v>
      </c>
    </row>
    <row r="1208" spans="1:15" hidden="1" x14ac:dyDescent="0.3">
      <c r="A1208" s="69">
        <v>1</v>
      </c>
      <c r="B1208" s="69">
        <v>1</v>
      </c>
      <c r="C1208" t="s">
        <v>2545</v>
      </c>
      <c r="D1208" s="7"/>
      <c r="E1208" s="7"/>
      <c r="F1208" s="7"/>
      <c r="G1208" s="7"/>
      <c r="H1208" s="7"/>
      <c r="I1208" s="7">
        <v>4524841</v>
      </c>
      <c r="J1208" s="7">
        <v>4508430</v>
      </c>
      <c r="K1208" s="7">
        <v>4332436</v>
      </c>
      <c r="L1208" s="7">
        <v>4742512</v>
      </c>
      <c r="M1208" s="7">
        <v>4665242</v>
      </c>
      <c r="N1208" s="7">
        <v>4544065</v>
      </c>
      <c r="O1208" s="7">
        <v>5664767</v>
      </c>
    </row>
    <row r="1209" spans="1:15" hidden="1" x14ac:dyDescent="0.3">
      <c r="A1209" s="69">
        <v>1</v>
      </c>
      <c r="B1209" s="69">
        <v>2</v>
      </c>
      <c r="C1209" t="s">
        <v>1998</v>
      </c>
      <c r="D1209" s="7"/>
      <c r="E1209" s="7"/>
      <c r="F1209" s="7">
        <v>9312559</v>
      </c>
      <c r="G1209" s="7">
        <v>6359413</v>
      </c>
      <c r="H1209" s="7">
        <v>6348857</v>
      </c>
      <c r="I1209" s="7">
        <v>5821034.8600000003</v>
      </c>
      <c r="J1209" s="7">
        <v>6258338.5300000003</v>
      </c>
      <c r="K1209" s="7">
        <v>6355564</v>
      </c>
      <c r="L1209" s="7">
        <v>6255647.6799999997</v>
      </c>
      <c r="M1209" s="7">
        <v>5029931.09</v>
      </c>
      <c r="N1209" s="7">
        <v>4617441.2300000004</v>
      </c>
      <c r="O1209" s="7">
        <v>5620662.7300000004</v>
      </c>
    </row>
    <row r="1210" spans="1:15" x14ac:dyDescent="0.3">
      <c r="A1210" s="69">
        <v>1</v>
      </c>
      <c r="B1210" s="69">
        <v>4</v>
      </c>
      <c r="C1210" t="s">
        <v>305</v>
      </c>
      <c r="D1210" s="7">
        <v>6168018.96</v>
      </c>
      <c r="E1210" s="7">
        <v>6103672.1600000001</v>
      </c>
      <c r="F1210" s="7">
        <v>5948000</v>
      </c>
      <c r="G1210" s="7">
        <v>6137518</v>
      </c>
      <c r="H1210" s="7">
        <v>5606090</v>
      </c>
      <c r="I1210" s="7">
        <v>5348146</v>
      </c>
      <c r="J1210" s="7">
        <v>5917249.2000000002</v>
      </c>
      <c r="K1210" s="7">
        <v>6438146</v>
      </c>
      <c r="L1210" s="7">
        <v>5394344</v>
      </c>
      <c r="M1210" s="7">
        <v>4768974</v>
      </c>
      <c r="N1210" s="7">
        <v>5393392.29</v>
      </c>
      <c r="O1210" s="7">
        <v>5618974</v>
      </c>
    </row>
    <row r="1211" spans="1:15" hidden="1" x14ac:dyDescent="0.3">
      <c r="A1211" s="69">
        <v>2</v>
      </c>
      <c r="B1211" s="69">
        <v>22</v>
      </c>
      <c r="C1211" t="s">
        <v>658</v>
      </c>
      <c r="D1211" s="7">
        <v>250039442.27000001</v>
      </c>
      <c r="E1211" s="7">
        <v>239639095.98999998</v>
      </c>
      <c r="F1211" s="7">
        <v>222343196.74999997</v>
      </c>
      <c r="G1211" s="7">
        <v>219316761.73000002</v>
      </c>
      <c r="H1211" s="7">
        <v>210550156.64999998</v>
      </c>
      <c r="I1211" s="7">
        <v>184410884.81</v>
      </c>
      <c r="J1211" s="7">
        <v>131335009.25999999</v>
      </c>
      <c r="K1211" s="7">
        <v>101835468.83</v>
      </c>
      <c r="L1211" s="7">
        <v>115378473.59</v>
      </c>
      <c r="M1211" s="7">
        <v>7811019.5899999999</v>
      </c>
      <c r="N1211" s="7">
        <v>11971555.109999999</v>
      </c>
      <c r="O1211" s="7">
        <v>5618901.0899999999</v>
      </c>
    </row>
    <row r="1212" spans="1:15" hidden="1" x14ac:dyDescent="0.3">
      <c r="A1212" s="69">
        <v>2</v>
      </c>
      <c r="B1212" s="69">
        <v>22</v>
      </c>
      <c r="C1212" t="s">
        <v>622</v>
      </c>
      <c r="D1212" s="7">
        <v>1634684</v>
      </c>
      <c r="E1212" s="7">
        <v>1945771.1</v>
      </c>
      <c r="F1212" s="7">
        <v>1855183.94</v>
      </c>
      <c r="G1212" s="7">
        <v>1940763.54</v>
      </c>
      <c r="H1212" s="7">
        <v>1703880.67</v>
      </c>
      <c r="I1212" s="7">
        <v>6258976.3399999999</v>
      </c>
      <c r="J1212" s="7">
        <v>3045103.2199999997</v>
      </c>
      <c r="K1212" s="7">
        <v>1702242.5499999998</v>
      </c>
      <c r="L1212" s="7">
        <v>3356230.6399999997</v>
      </c>
      <c r="M1212" s="7">
        <v>3542539.9699999997</v>
      </c>
      <c r="N1212" s="7">
        <v>2713541.27</v>
      </c>
      <c r="O1212" s="7">
        <v>5612201.8700000001</v>
      </c>
    </row>
    <row r="1213" spans="1:15" hidden="1" x14ac:dyDescent="0.3">
      <c r="A1213" s="69">
        <v>1</v>
      </c>
      <c r="B1213" s="69">
        <v>2</v>
      </c>
      <c r="C1213" t="s">
        <v>6903</v>
      </c>
      <c r="D1213" s="7"/>
      <c r="E1213" s="7"/>
      <c r="F1213" s="7"/>
      <c r="G1213" s="7"/>
      <c r="H1213" s="7"/>
      <c r="I1213" s="7"/>
      <c r="J1213" s="7"/>
      <c r="K1213" s="7"/>
      <c r="L1213" s="7"/>
      <c r="M1213" s="7"/>
      <c r="N1213" s="7"/>
      <c r="O1213" s="7">
        <v>5609016.1699999999</v>
      </c>
    </row>
    <row r="1214" spans="1:15" hidden="1" x14ac:dyDescent="0.3">
      <c r="A1214" s="69">
        <v>1</v>
      </c>
      <c r="B1214" s="69">
        <v>2</v>
      </c>
      <c r="C1214" t="s">
        <v>2344</v>
      </c>
      <c r="D1214" s="7">
        <v>6332116.8099999996</v>
      </c>
      <c r="E1214" s="7">
        <v>6628521</v>
      </c>
      <c r="F1214" s="7">
        <v>7152045</v>
      </c>
      <c r="G1214" s="7">
        <v>7707733.6799999997</v>
      </c>
      <c r="H1214" s="7">
        <v>7764022.46</v>
      </c>
      <c r="I1214" s="7">
        <v>7968661</v>
      </c>
      <c r="J1214" s="7">
        <v>8016133</v>
      </c>
      <c r="K1214" s="7">
        <v>8054387.9800000004</v>
      </c>
      <c r="L1214" s="7">
        <v>7174016.6900000004</v>
      </c>
      <c r="M1214" s="7">
        <v>5514429.1399999997</v>
      </c>
      <c r="N1214" s="7">
        <v>5514429.1399999997</v>
      </c>
      <c r="O1214" s="7">
        <v>5569574</v>
      </c>
    </row>
    <row r="1215" spans="1:15" hidden="1" x14ac:dyDescent="0.3">
      <c r="A1215" s="69">
        <v>1</v>
      </c>
      <c r="B1215" s="69">
        <v>2</v>
      </c>
      <c r="C1215" t="s">
        <v>2776</v>
      </c>
      <c r="D1215" s="7"/>
      <c r="E1215" s="7"/>
      <c r="F1215" s="7"/>
      <c r="G1215" s="7"/>
      <c r="H1215" s="7"/>
      <c r="I1215" s="7"/>
      <c r="J1215" s="7"/>
      <c r="K1215" s="7"/>
      <c r="L1215" s="7"/>
      <c r="M1215" s="7"/>
      <c r="N1215" s="7">
        <v>3111454.63</v>
      </c>
      <c r="O1215" s="7">
        <v>5550175.3799999999</v>
      </c>
    </row>
    <row r="1216" spans="1:15" hidden="1" x14ac:dyDescent="0.3">
      <c r="A1216" s="69">
        <v>1</v>
      </c>
      <c r="B1216" s="69">
        <v>2</v>
      </c>
      <c r="C1216" t="s">
        <v>2836</v>
      </c>
      <c r="D1216" s="7"/>
      <c r="E1216" s="7"/>
      <c r="F1216" s="7"/>
      <c r="G1216" s="7"/>
      <c r="H1216" s="7">
        <v>1540436.03</v>
      </c>
      <c r="I1216" s="7">
        <v>1972298</v>
      </c>
      <c r="J1216" s="7">
        <v>4721809</v>
      </c>
      <c r="K1216" s="7">
        <v>5350281.91</v>
      </c>
      <c r="L1216" s="7">
        <v>5802714</v>
      </c>
      <c r="M1216" s="7">
        <v>4937573</v>
      </c>
      <c r="N1216" s="7">
        <v>4937573</v>
      </c>
      <c r="O1216" s="7">
        <v>5539707.1899999995</v>
      </c>
    </row>
    <row r="1217" spans="1:15" x14ac:dyDescent="0.3">
      <c r="A1217" s="69">
        <v>1</v>
      </c>
      <c r="B1217" s="69">
        <v>4</v>
      </c>
      <c r="C1217" t="s">
        <v>332</v>
      </c>
      <c r="D1217" s="7">
        <v>6441734</v>
      </c>
      <c r="E1217" s="7">
        <v>6177183.1899999995</v>
      </c>
      <c r="F1217" s="7">
        <v>3995000</v>
      </c>
      <c r="G1217" s="7">
        <v>3913111</v>
      </c>
      <c r="H1217" s="7">
        <v>3583551</v>
      </c>
      <c r="I1217" s="7">
        <v>3538818</v>
      </c>
      <c r="J1217" s="7">
        <v>3329048</v>
      </c>
      <c r="K1217" s="7">
        <v>3095985</v>
      </c>
      <c r="L1217" s="7">
        <v>3650722</v>
      </c>
      <c r="M1217" s="7">
        <v>4348606</v>
      </c>
      <c r="N1217" s="7">
        <v>4453965</v>
      </c>
      <c r="O1217" s="7">
        <v>5539618.5999999996</v>
      </c>
    </row>
    <row r="1218" spans="1:15" hidden="1" x14ac:dyDescent="0.3">
      <c r="A1218" s="69">
        <v>2</v>
      </c>
      <c r="B1218" s="69">
        <v>21</v>
      </c>
      <c r="C1218" t="s">
        <v>7125</v>
      </c>
      <c r="D1218" s="7"/>
      <c r="E1218" s="7"/>
      <c r="F1218" s="7"/>
      <c r="G1218" s="7"/>
      <c r="H1218" s="7"/>
      <c r="I1218" s="7"/>
      <c r="J1218" s="7"/>
      <c r="K1218" s="7"/>
      <c r="L1218" s="7"/>
      <c r="M1218" s="7"/>
      <c r="N1218" s="7"/>
      <c r="O1218" s="7">
        <v>5535364.3700000001</v>
      </c>
    </row>
    <row r="1219" spans="1:15" hidden="1" x14ac:dyDescent="0.3">
      <c r="A1219" s="69">
        <v>1</v>
      </c>
      <c r="B1219" s="69">
        <v>2</v>
      </c>
      <c r="C1219" t="s">
        <v>2454</v>
      </c>
      <c r="D1219" s="7"/>
      <c r="E1219" s="7"/>
      <c r="F1219" s="7">
        <v>5000000</v>
      </c>
      <c r="G1219" s="7">
        <v>0</v>
      </c>
      <c r="H1219" s="7">
        <v>48196730.479999997</v>
      </c>
      <c r="I1219" s="7">
        <v>36329553.93</v>
      </c>
      <c r="J1219" s="7">
        <v>30943556</v>
      </c>
      <c r="K1219" s="7">
        <v>28289994.489999998</v>
      </c>
      <c r="L1219" s="7">
        <v>19072600.280000001</v>
      </c>
      <c r="M1219" s="7">
        <v>1583580.48</v>
      </c>
      <c r="N1219" s="7">
        <v>12136920.800000001</v>
      </c>
      <c r="O1219" s="7">
        <v>5513896.5800000001</v>
      </c>
    </row>
    <row r="1220" spans="1:15" hidden="1" x14ac:dyDescent="0.3">
      <c r="A1220" s="69">
        <v>1</v>
      </c>
      <c r="B1220" s="69">
        <v>2</v>
      </c>
      <c r="C1220" t="s">
        <v>1799</v>
      </c>
      <c r="D1220" s="7">
        <v>2500000</v>
      </c>
      <c r="E1220" s="7">
        <v>6500000</v>
      </c>
      <c r="F1220" s="7"/>
      <c r="G1220" s="7"/>
      <c r="H1220" s="7"/>
      <c r="I1220" s="7"/>
      <c r="J1220" s="7"/>
      <c r="K1220" s="7">
        <v>3000000</v>
      </c>
      <c r="L1220" s="7">
        <v>11000000</v>
      </c>
      <c r="M1220" s="7">
        <v>11000000</v>
      </c>
      <c r="N1220" s="7">
        <v>8700000</v>
      </c>
      <c r="O1220" s="7">
        <v>5500000</v>
      </c>
    </row>
    <row r="1221" spans="1:15" hidden="1" x14ac:dyDescent="0.3">
      <c r="A1221" s="69">
        <v>2</v>
      </c>
      <c r="B1221" s="69">
        <v>23</v>
      </c>
      <c r="C1221" t="s">
        <v>1858</v>
      </c>
      <c r="D1221" s="7">
        <v>8178672.8200000003</v>
      </c>
      <c r="E1221" s="7">
        <v>4297393.5600000005</v>
      </c>
      <c r="F1221" s="7">
        <v>2552241.38</v>
      </c>
      <c r="G1221" s="7">
        <v>3326927.38</v>
      </c>
      <c r="H1221" s="7">
        <v>2881563.17</v>
      </c>
      <c r="I1221" s="7">
        <v>3246379.63</v>
      </c>
      <c r="J1221" s="7">
        <v>1777556.04</v>
      </c>
      <c r="K1221" s="7">
        <v>3308872.5700000003</v>
      </c>
      <c r="L1221" s="7">
        <v>2096435.37</v>
      </c>
      <c r="M1221" s="7">
        <v>3740031.06</v>
      </c>
      <c r="N1221" s="7">
        <v>7069200</v>
      </c>
      <c r="O1221" s="7">
        <v>5486669.8800000008</v>
      </c>
    </row>
    <row r="1222" spans="1:15" hidden="1" x14ac:dyDescent="0.3">
      <c r="A1222" s="69">
        <v>1</v>
      </c>
      <c r="B1222" s="69">
        <v>2</v>
      </c>
      <c r="C1222" t="s">
        <v>2431</v>
      </c>
      <c r="D1222" s="7"/>
      <c r="E1222" s="7"/>
      <c r="F1222" s="7"/>
      <c r="G1222" s="7"/>
      <c r="H1222" s="7"/>
      <c r="I1222" s="7"/>
      <c r="J1222" s="7"/>
      <c r="K1222" s="7"/>
      <c r="L1222" s="7"/>
      <c r="M1222" s="7">
        <v>9460821.8699999992</v>
      </c>
      <c r="N1222" s="7">
        <v>6465088.2000000002</v>
      </c>
      <c r="O1222" s="7">
        <v>5480022.3799999999</v>
      </c>
    </row>
    <row r="1223" spans="1:15" hidden="1" x14ac:dyDescent="0.3">
      <c r="A1223" s="69">
        <v>1</v>
      </c>
      <c r="B1223" s="69">
        <v>1</v>
      </c>
      <c r="C1223" t="s">
        <v>2594</v>
      </c>
      <c r="D1223" s="7">
        <v>6421655.5700000003</v>
      </c>
      <c r="E1223" s="7">
        <v>6841951.4699999997</v>
      </c>
      <c r="F1223" s="7">
        <v>7887887.7699999996</v>
      </c>
      <c r="G1223" s="7">
        <v>8419106.2799999993</v>
      </c>
      <c r="H1223" s="7">
        <v>7823178.1100000003</v>
      </c>
      <c r="I1223" s="7">
        <v>4382781.8099999996</v>
      </c>
      <c r="J1223" s="7">
        <v>3555577.28</v>
      </c>
      <c r="K1223" s="7">
        <v>3368948.69</v>
      </c>
      <c r="L1223" s="7">
        <v>3534450.9099999997</v>
      </c>
      <c r="M1223" s="7">
        <v>3537222.1999999997</v>
      </c>
      <c r="N1223" s="7">
        <v>4557605.8499999996</v>
      </c>
      <c r="O1223" s="7">
        <v>5462572.6699999999</v>
      </c>
    </row>
    <row r="1224" spans="1:15" hidden="1" x14ac:dyDescent="0.3">
      <c r="A1224" s="69">
        <v>2</v>
      </c>
      <c r="B1224" s="69">
        <v>21</v>
      </c>
      <c r="C1224" t="s">
        <v>2382</v>
      </c>
      <c r="D1224" s="7"/>
      <c r="E1224" s="7"/>
      <c r="F1224" s="7"/>
      <c r="G1224" s="7"/>
      <c r="H1224" s="7">
        <v>1874596.9</v>
      </c>
      <c r="I1224" s="7">
        <v>2207548</v>
      </c>
      <c r="J1224" s="7">
        <v>5724731</v>
      </c>
      <c r="K1224" s="7">
        <v>10001854</v>
      </c>
      <c r="L1224" s="7">
        <v>8871941.2400000002</v>
      </c>
      <c r="M1224" s="7">
        <v>2107920</v>
      </c>
      <c r="N1224" s="7">
        <v>9383170.5700000003</v>
      </c>
      <c r="O1224" s="7">
        <v>5421162.9200000009</v>
      </c>
    </row>
    <row r="1225" spans="1:15" hidden="1" x14ac:dyDescent="0.3">
      <c r="A1225" s="69">
        <v>1</v>
      </c>
      <c r="B1225" s="69">
        <v>1</v>
      </c>
      <c r="C1225" t="s">
        <v>2540</v>
      </c>
      <c r="D1225" s="7"/>
      <c r="E1225" s="7"/>
      <c r="F1225" s="7"/>
      <c r="G1225" s="7"/>
      <c r="H1225" s="7">
        <v>21042049</v>
      </c>
      <c r="I1225" s="7">
        <v>4475881.04</v>
      </c>
      <c r="J1225" s="7">
        <v>4217401.8600000003</v>
      </c>
      <c r="K1225" s="7">
        <v>3881014</v>
      </c>
      <c r="L1225" s="7">
        <v>4210443.95</v>
      </c>
      <c r="M1225" s="7">
        <v>3812747.66</v>
      </c>
      <c r="N1225" s="7">
        <v>3672464.13</v>
      </c>
      <c r="O1225" s="7">
        <v>5400145</v>
      </c>
    </row>
    <row r="1226" spans="1:15" hidden="1" x14ac:dyDescent="0.3">
      <c r="A1226" s="69">
        <v>1</v>
      </c>
      <c r="B1226" s="69">
        <v>5</v>
      </c>
      <c r="C1226" t="s">
        <v>2243</v>
      </c>
      <c r="D1226" s="7">
        <v>2400000</v>
      </c>
      <c r="E1226" s="7">
        <v>4693045</v>
      </c>
      <c r="F1226" s="7">
        <v>6072117.21</v>
      </c>
      <c r="G1226" s="7">
        <v>6417720</v>
      </c>
      <c r="H1226" s="7">
        <v>5549708</v>
      </c>
      <c r="I1226" s="7">
        <v>5355128</v>
      </c>
      <c r="J1226" s="7">
        <v>5339586</v>
      </c>
      <c r="K1226" s="7">
        <v>5754635</v>
      </c>
      <c r="L1226" s="7">
        <v>5292427</v>
      </c>
      <c r="M1226" s="7">
        <v>5361066</v>
      </c>
      <c r="N1226" s="7">
        <v>5339586</v>
      </c>
      <c r="O1226" s="7">
        <v>5383586</v>
      </c>
    </row>
    <row r="1227" spans="1:15" hidden="1" x14ac:dyDescent="0.3">
      <c r="A1227" s="69">
        <v>3</v>
      </c>
      <c r="B1227" s="69">
        <v>61</v>
      </c>
      <c r="C1227" t="s">
        <v>3845</v>
      </c>
      <c r="D1227" s="7">
        <v>2860376.67</v>
      </c>
      <c r="E1227" s="7">
        <v>3027344.68</v>
      </c>
      <c r="F1227" s="7">
        <v>3204081.39</v>
      </c>
      <c r="G1227" s="7">
        <v>3391159.57</v>
      </c>
      <c r="H1227" s="7">
        <v>3589185.6</v>
      </c>
      <c r="I1227" s="7">
        <v>3798801.54</v>
      </c>
      <c r="J1227" s="7">
        <v>4020687.15</v>
      </c>
      <c r="K1227" s="7">
        <v>4255562.1399999997</v>
      </c>
      <c r="L1227" s="7">
        <v>4504188.53</v>
      </c>
      <c r="M1227" s="7">
        <v>4767373.13</v>
      </c>
      <c r="N1227" s="7">
        <v>5045970.1399999997</v>
      </c>
      <c r="O1227" s="7">
        <v>5340884.04</v>
      </c>
    </row>
    <row r="1228" spans="1:15" hidden="1" x14ac:dyDescent="0.3">
      <c r="A1228" s="69">
        <v>1</v>
      </c>
      <c r="B1228" s="69">
        <v>2</v>
      </c>
      <c r="C1228" t="s">
        <v>2085</v>
      </c>
      <c r="D1228" s="7"/>
      <c r="E1228" s="7"/>
      <c r="F1228" s="7"/>
      <c r="G1228" s="7"/>
      <c r="H1228" s="7"/>
      <c r="I1228" s="7"/>
      <c r="J1228" s="7">
        <v>6085664.1299999999</v>
      </c>
      <c r="K1228" s="7">
        <v>7824907.1399999997</v>
      </c>
      <c r="L1228" s="7">
        <v>2131759.21</v>
      </c>
      <c r="M1228" s="7">
        <v>4494784.4799999995</v>
      </c>
      <c r="N1228" s="7">
        <v>3731175.31</v>
      </c>
      <c r="O1228" s="7">
        <v>5317522.8099999996</v>
      </c>
    </row>
    <row r="1229" spans="1:15" hidden="1" x14ac:dyDescent="0.3">
      <c r="A1229" s="69">
        <v>2</v>
      </c>
      <c r="B1229" s="69">
        <v>22</v>
      </c>
      <c r="C1229" t="s">
        <v>638</v>
      </c>
      <c r="D1229" s="7">
        <v>12075993</v>
      </c>
      <c r="E1229" s="7">
        <v>9271458</v>
      </c>
      <c r="F1229" s="7">
        <v>8868789</v>
      </c>
      <c r="G1229" s="7">
        <v>9575077</v>
      </c>
      <c r="H1229" s="7">
        <v>10213360</v>
      </c>
      <c r="I1229" s="7">
        <v>11588197</v>
      </c>
      <c r="J1229" s="7">
        <v>0</v>
      </c>
      <c r="K1229" s="7">
        <v>47586</v>
      </c>
      <c r="L1229" s="7">
        <v>5176793</v>
      </c>
      <c r="M1229" s="7">
        <v>5176793</v>
      </c>
      <c r="N1229" s="7">
        <v>5223793</v>
      </c>
      <c r="O1229" s="7">
        <v>5271379</v>
      </c>
    </row>
    <row r="1230" spans="1:15" hidden="1" x14ac:dyDescent="0.3">
      <c r="A1230" s="69">
        <v>1</v>
      </c>
      <c r="B1230" s="69">
        <v>5</v>
      </c>
      <c r="C1230" t="s">
        <v>2014</v>
      </c>
      <c r="D1230" s="7"/>
      <c r="E1230" s="7"/>
      <c r="F1230" s="7"/>
      <c r="G1230" s="7"/>
      <c r="H1230" s="7"/>
      <c r="I1230" s="7">
        <v>100000</v>
      </c>
      <c r="J1230" s="7">
        <v>3271195</v>
      </c>
      <c r="K1230" s="7">
        <v>3300000</v>
      </c>
      <c r="L1230" s="7">
        <v>3200000</v>
      </c>
      <c r="M1230" s="7">
        <v>3700000</v>
      </c>
      <c r="N1230" s="7">
        <v>3400000</v>
      </c>
      <c r="O1230" s="7">
        <v>5200000</v>
      </c>
    </row>
    <row r="1231" spans="1:15" hidden="1" x14ac:dyDescent="0.3">
      <c r="A1231" s="69">
        <v>1</v>
      </c>
      <c r="B1231" s="69">
        <v>7</v>
      </c>
      <c r="C1231" t="s">
        <v>1778</v>
      </c>
      <c r="D1231" s="7">
        <v>574914.69999999995</v>
      </c>
      <c r="E1231" s="7">
        <v>541904.69999999995</v>
      </c>
      <c r="F1231" s="7">
        <v>1022207</v>
      </c>
      <c r="G1231" s="7">
        <v>1267245.2</v>
      </c>
      <c r="H1231" s="7">
        <v>5504200.0099999998</v>
      </c>
      <c r="I1231" s="7">
        <v>10553501</v>
      </c>
      <c r="J1231" s="7">
        <v>14396508</v>
      </c>
      <c r="K1231" s="7">
        <v>11502749.439999999</v>
      </c>
      <c r="L1231" s="7">
        <v>2890682.21</v>
      </c>
      <c r="M1231" s="7">
        <v>5157708.5600000005</v>
      </c>
      <c r="N1231" s="7">
        <v>7215300.4699999997</v>
      </c>
      <c r="O1231" s="7">
        <v>5180287.79</v>
      </c>
    </row>
    <row r="1232" spans="1:15" hidden="1" x14ac:dyDescent="0.3">
      <c r="A1232" s="69">
        <v>2</v>
      </c>
      <c r="B1232" s="69">
        <v>22</v>
      </c>
      <c r="C1232" t="s">
        <v>819</v>
      </c>
      <c r="D1232" s="7"/>
      <c r="E1232" s="7"/>
      <c r="F1232" s="7"/>
      <c r="G1232" s="7"/>
      <c r="H1232" s="7"/>
      <c r="I1232" s="7"/>
      <c r="J1232" s="7"/>
      <c r="K1232" s="7"/>
      <c r="L1232" s="7">
        <v>2000000</v>
      </c>
      <c r="M1232" s="7">
        <v>2400000</v>
      </c>
      <c r="N1232" s="7">
        <v>5300000</v>
      </c>
      <c r="O1232" s="7">
        <v>5180000</v>
      </c>
    </row>
    <row r="1233" spans="1:15" hidden="1" x14ac:dyDescent="0.3">
      <c r="A1233" s="69">
        <v>1</v>
      </c>
      <c r="B1233" s="69">
        <v>5</v>
      </c>
      <c r="C1233" t="s">
        <v>1851</v>
      </c>
      <c r="D1233" s="7"/>
      <c r="E1233" s="7"/>
      <c r="F1233" s="7"/>
      <c r="G1233" s="7"/>
      <c r="H1233" s="7"/>
      <c r="I1233" s="7"/>
      <c r="J1233" s="7"/>
      <c r="K1233" s="7">
        <v>1000000</v>
      </c>
      <c r="L1233" s="7">
        <v>0</v>
      </c>
      <c r="M1233" s="7">
        <v>2662644.4</v>
      </c>
      <c r="N1233" s="7">
        <v>3689992.06</v>
      </c>
      <c r="O1233" s="7">
        <v>5159286.24</v>
      </c>
    </row>
    <row r="1234" spans="1:15" x14ac:dyDescent="0.3">
      <c r="A1234" s="69">
        <v>1</v>
      </c>
      <c r="B1234" s="69">
        <v>4</v>
      </c>
      <c r="C1234" t="s">
        <v>786</v>
      </c>
      <c r="D1234" s="7"/>
      <c r="E1234" s="7"/>
      <c r="F1234" s="7"/>
      <c r="G1234" s="7"/>
      <c r="H1234" s="7"/>
      <c r="I1234" s="7"/>
      <c r="J1234" s="7"/>
      <c r="K1234" s="7"/>
      <c r="L1234" s="7">
        <v>16000000</v>
      </c>
      <c r="M1234" s="7">
        <v>8000000</v>
      </c>
      <c r="N1234" s="7">
        <v>2000000</v>
      </c>
      <c r="O1234" s="7">
        <v>5141761.63</v>
      </c>
    </row>
    <row r="1235" spans="1:15" hidden="1" x14ac:dyDescent="0.3">
      <c r="A1235" s="69">
        <v>2</v>
      </c>
      <c r="B1235" s="69">
        <v>23</v>
      </c>
      <c r="C1235" t="s">
        <v>2285</v>
      </c>
      <c r="D1235" s="7">
        <v>29152697</v>
      </c>
      <c r="E1235" s="7">
        <v>66100000</v>
      </c>
      <c r="F1235" s="7">
        <v>54099902.43</v>
      </c>
      <c r="G1235" s="7">
        <v>63806775.109999999</v>
      </c>
      <c r="H1235" s="7">
        <v>23000000</v>
      </c>
      <c r="I1235" s="7">
        <v>10000000</v>
      </c>
      <c r="J1235" s="7">
        <v>11851367</v>
      </c>
      <c r="K1235" s="7">
        <v>9721052.9000000004</v>
      </c>
      <c r="L1235" s="7">
        <v>5017529.97</v>
      </c>
      <c r="M1235" s="7">
        <v>5004991.17</v>
      </c>
      <c r="N1235" s="7">
        <v>5025221.2</v>
      </c>
      <c r="O1235" s="7">
        <v>5135705.9000000004</v>
      </c>
    </row>
    <row r="1236" spans="1:15" hidden="1" x14ac:dyDescent="0.3">
      <c r="A1236" s="69">
        <v>1</v>
      </c>
      <c r="B1236" s="69">
        <v>1</v>
      </c>
      <c r="C1236" t="s">
        <v>2360</v>
      </c>
      <c r="D1236" s="7"/>
      <c r="E1236" s="7"/>
      <c r="F1236" s="7">
        <v>4721599.45</v>
      </c>
      <c r="G1236" s="7">
        <v>4995073.57</v>
      </c>
      <c r="H1236" s="7">
        <v>5333025.79</v>
      </c>
      <c r="I1236" s="7">
        <v>5215876.18</v>
      </c>
      <c r="J1236" s="7">
        <v>5018577.12</v>
      </c>
      <c r="K1236" s="7">
        <v>5341188.29</v>
      </c>
      <c r="L1236" s="7">
        <v>5371213.2199999997</v>
      </c>
      <c r="M1236" s="7">
        <v>4757261.1500000004</v>
      </c>
      <c r="N1236" s="7">
        <v>4655740.1400000006</v>
      </c>
      <c r="O1236" s="7">
        <v>5106483.9399999995</v>
      </c>
    </row>
    <row r="1237" spans="1:15" hidden="1" x14ac:dyDescent="0.3">
      <c r="A1237" s="69">
        <v>2</v>
      </c>
      <c r="B1237" s="69">
        <v>21</v>
      </c>
      <c r="C1237" t="s">
        <v>3521</v>
      </c>
      <c r="D1237" s="7"/>
      <c r="E1237" s="7"/>
      <c r="F1237" s="7"/>
      <c r="G1237" s="7"/>
      <c r="H1237" s="7"/>
      <c r="I1237" s="7"/>
      <c r="J1237" s="7"/>
      <c r="K1237" s="7"/>
      <c r="L1237" s="7"/>
      <c r="M1237" s="7"/>
      <c r="N1237" s="7">
        <v>71077.11</v>
      </c>
      <c r="O1237" s="7">
        <v>5078440</v>
      </c>
    </row>
    <row r="1238" spans="1:15" x14ac:dyDescent="0.3">
      <c r="A1238" s="69">
        <v>1</v>
      </c>
      <c r="B1238" s="69">
        <v>4</v>
      </c>
      <c r="C1238" t="s">
        <v>341</v>
      </c>
      <c r="D1238" s="7"/>
      <c r="E1238" s="7"/>
      <c r="F1238" s="7"/>
      <c r="G1238" s="7"/>
      <c r="H1238" s="7"/>
      <c r="I1238" s="7"/>
      <c r="J1238" s="7">
        <v>2878363</v>
      </c>
      <c r="K1238" s="7">
        <v>2945960</v>
      </c>
      <c r="L1238" s="7">
        <v>3047557</v>
      </c>
      <c r="M1238" s="7">
        <v>6047557</v>
      </c>
      <c r="N1238" s="7">
        <v>5047557</v>
      </c>
      <c r="O1238" s="7">
        <v>5047557</v>
      </c>
    </row>
    <row r="1239" spans="1:15" hidden="1" x14ac:dyDescent="0.3">
      <c r="A1239" s="69">
        <v>1</v>
      </c>
      <c r="B1239" s="69">
        <v>10</v>
      </c>
      <c r="C1239" t="s">
        <v>3350</v>
      </c>
      <c r="D1239" s="7">
        <v>4461902</v>
      </c>
      <c r="E1239" s="7">
        <v>5383321</v>
      </c>
      <c r="F1239" s="7">
        <v>5325546</v>
      </c>
      <c r="G1239" s="7">
        <v>5115620</v>
      </c>
      <c r="H1239" s="7">
        <v>5027221</v>
      </c>
      <c r="I1239" s="7">
        <v>5038697</v>
      </c>
      <c r="J1239" s="7">
        <v>5038697</v>
      </c>
      <c r="K1239" s="7">
        <v>4958533</v>
      </c>
      <c r="L1239" s="7">
        <v>5038697</v>
      </c>
      <c r="M1239" s="7">
        <v>5038697</v>
      </c>
      <c r="N1239" s="7">
        <v>5038697</v>
      </c>
      <c r="O1239" s="7">
        <v>5038697</v>
      </c>
    </row>
    <row r="1240" spans="1:15" hidden="1" x14ac:dyDescent="0.3">
      <c r="A1240" s="69">
        <v>2</v>
      </c>
      <c r="B1240" s="69">
        <v>23</v>
      </c>
      <c r="C1240" t="s">
        <v>3640</v>
      </c>
      <c r="D1240" s="7">
        <v>45616414.620000005</v>
      </c>
      <c r="E1240" s="7">
        <v>32740869.100000001</v>
      </c>
      <c r="F1240" s="7">
        <v>32740869.100000001</v>
      </c>
      <c r="G1240" s="7">
        <v>31390898.920000002</v>
      </c>
      <c r="H1240" s="7">
        <v>31390898.920000002</v>
      </c>
      <c r="I1240" s="7">
        <v>31390898.920000002</v>
      </c>
      <c r="J1240" s="7">
        <v>24257993.32</v>
      </c>
      <c r="K1240" s="7">
        <v>602533.04</v>
      </c>
      <c r="L1240" s="7">
        <v>602533.04</v>
      </c>
      <c r="M1240" s="7">
        <v>0</v>
      </c>
      <c r="N1240" s="7">
        <v>3664922.06</v>
      </c>
      <c r="O1240" s="7">
        <v>5016503.66</v>
      </c>
    </row>
    <row r="1241" spans="1:15" hidden="1" x14ac:dyDescent="0.3">
      <c r="A1241" s="69">
        <v>1</v>
      </c>
      <c r="B1241" s="69">
        <v>2</v>
      </c>
      <c r="C1241" t="s">
        <v>2661</v>
      </c>
      <c r="D1241" s="7"/>
      <c r="E1241" s="7"/>
      <c r="F1241" s="7"/>
      <c r="G1241" s="7"/>
      <c r="H1241" s="7"/>
      <c r="I1241" s="7"/>
      <c r="J1241" s="7"/>
      <c r="K1241" s="7"/>
      <c r="L1241" s="7"/>
      <c r="M1241" s="7"/>
      <c r="N1241" s="7">
        <v>5000000</v>
      </c>
      <c r="O1241" s="7">
        <v>5000000</v>
      </c>
    </row>
    <row r="1242" spans="1:15" x14ac:dyDescent="0.3">
      <c r="A1242" s="69">
        <v>1</v>
      </c>
      <c r="B1242" s="69">
        <v>4</v>
      </c>
      <c r="C1242" t="s">
        <v>2950</v>
      </c>
      <c r="D1242" s="7"/>
      <c r="E1242" s="7"/>
      <c r="F1242" s="7"/>
      <c r="G1242" s="7"/>
      <c r="H1242" s="7"/>
      <c r="I1242" s="7"/>
      <c r="J1242" s="7"/>
      <c r="K1242" s="7"/>
      <c r="L1242" s="7"/>
      <c r="M1242" s="7"/>
      <c r="N1242" s="7">
        <v>5000000</v>
      </c>
      <c r="O1242" s="7">
        <v>5000000</v>
      </c>
    </row>
    <row r="1243" spans="1:15" x14ac:dyDescent="0.3">
      <c r="A1243" s="69">
        <v>1</v>
      </c>
      <c r="B1243" s="69">
        <v>4</v>
      </c>
      <c r="C1243" t="s">
        <v>2977</v>
      </c>
      <c r="D1243" s="7"/>
      <c r="E1243" s="7"/>
      <c r="F1243" s="7"/>
      <c r="G1243" s="7"/>
      <c r="H1243" s="7"/>
      <c r="I1243" s="7"/>
      <c r="J1243" s="7"/>
      <c r="K1243" s="7"/>
      <c r="L1243" s="7"/>
      <c r="M1243" s="7"/>
      <c r="N1243" s="7">
        <v>5000000</v>
      </c>
      <c r="O1243" s="7">
        <v>5000000</v>
      </c>
    </row>
    <row r="1244" spans="1:15" x14ac:dyDescent="0.3">
      <c r="A1244" s="69">
        <v>1</v>
      </c>
      <c r="B1244" s="69">
        <v>4</v>
      </c>
      <c r="C1244" t="s">
        <v>459</v>
      </c>
      <c r="D1244" s="7"/>
      <c r="E1244" s="7"/>
      <c r="F1244" s="7"/>
      <c r="G1244" s="7"/>
      <c r="H1244" s="7"/>
      <c r="I1244" s="7"/>
      <c r="J1244" s="7">
        <v>0</v>
      </c>
      <c r="K1244" s="7">
        <v>9966513.4900000002</v>
      </c>
      <c r="L1244" s="7">
        <v>10000000</v>
      </c>
      <c r="M1244" s="7">
        <v>5000000</v>
      </c>
      <c r="N1244" s="7">
        <v>5000000</v>
      </c>
      <c r="O1244" s="7">
        <v>5000000</v>
      </c>
    </row>
    <row r="1245" spans="1:15" x14ac:dyDescent="0.3">
      <c r="A1245" s="69">
        <v>1</v>
      </c>
      <c r="B1245" s="69">
        <v>4</v>
      </c>
      <c r="C1245" t="s">
        <v>871</v>
      </c>
      <c r="D1245" s="7"/>
      <c r="E1245" s="7"/>
      <c r="F1245" s="7"/>
      <c r="G1245" s="7"/>
      <c r="H1245" s="7"/>
      <c r="I1245" s="7"/>
      <c r="J1245" s="7"/>
      <c r="K1245" s="7"/>
      <c r="L1245" s="7"/>
      <c r="M1245" s="7">
        <v>5000000</v>
      </c>
      <c r="N1245" s="7">
        <v>5000000</v>
      </c>
      <c r="O1245" s="7">
        <v>5000000</v>
      </c>
    </row>
    <row r="1246" spans="1:15" x14ac:dyDescent="0.3">
      <c r="A1246" s="69">
        <v>1</v>
      </c>
      <c r="B1246" s="69">
        <v>4</v>
      </c>
      <c r="C1246" t="s">
        <v>1091</v>
      </c>
      <c r="D1246" s="7"/>
      <c r="E1246" s="7"/>
      <c r="F1246" s="7"/>
      <c r="G1246" s="7"/>
      <c r="H1246" s="7"/>
      <c r="I1246" s="7"/>
      <c r="J1246" s="7"/>
      <c r="K1246" s="7"/>
      <c r="L1246" s="7"/>
      <c r="M1246" s="7"/>
      <c r="N1246" s="7">
        <v>5000000</v>
      </c>
      <c r="O1246" s="7">
        <v>5000000</v>
      </c>
    </row>
    <row r="1247" spans="1:15" x14ac:dyDescent="0.3">
      <c r="A1247" s="69">
        <v>1</v>
      </c>
      <c r="B1247" s="69">
        <v>4</v>
      </c>
      <c r="C1247" t="s">
        <v>6926</v>
      </c>
      <c r="D1247" s="7"/>
      <c r="E1247" s="7"/>
      <c r="F1247" s="7"/>
      <c r="G1247" s="7"/>
      <c r="H1247" s="7"/>
      <c r="I1247" s="7"/>
      <c r="J1247" s="7"/>
      <c r="K1247" s="7"/>
      <c r="L1247" s="7"/>
      <c r="M1247" s="7"/>
      <c r="N1247" s="7"/>
      <c r="O1247" s="7">
        <v>5000000</v>
      </c>
    </row>
    <row r="1248" spans="1:15" x14ac:dyDescent="0.3">
      <c r="A1248" s="69">
        <v>1</v>
      </c>
      <c r="B1248" s="69">
        <v>4</v>
      </c>
      <c r="C1248" t="s">
        <v>6974</v>
      </c>
      <c r="D1248" s="7"/>
      <c r="E1248" s="7"/>
      <c r="F1248" s="7"/>
      <c r="G1248" s="7"/>
      <c r="H1248" s="7"/>
      <c r="I1248" s="7"/>
      <c r="J1248" s="7"/>
      <c r="K1248" s="7"/>
      <c r="L1248" s="7"/>
      <c r="M1248" s="7"/>
      <c r="N1248" s="7"/>
      <c r="O1248" s="7">
        <v>5000000</v>
      </c>
    </row>
    <row r="1249" spans="1:15" x14ac:dyDescent="0.3">
      <c r="A1249" s="69">
        <v>1</v>
      </c>
      <c r="B1249" s="69">
        <v>4</v>
      </c>
      <c r="C1249" t="s">
        <v>6986</v>
      </c>
      <c r="D1249" s="7"/>
      <c r="E1249" s="7"/>
      <c r="F1249" s="7"/>
      <c r="G1249" s="7"/>
      <c r="H1249" s="7"/>
      <c r="I1249" s="7"/>
      <c r="J1249" s="7"/>
      <c r="K1249" s="7"/>
      <c r="L1249" s="7"/>
      <c r="M1249" s="7"/>
      <c r="N1249" s="7"/>
      <c r="O1249" s="7">
        <v>5000000</v>
      </c>
    </row>
    <row r="1250" spans="1:15" x14ac:dyDescent="0.3">
      <c r="A1250" s="69">
        <v>1</v>
      </c>
      <c r="B1250" s="69">
        <v>4</v>
      </c>
      <c r="C1250" t="s">
        <v>6997</v>
      </c>
      <c r="D1250" s="7"/>
      <c r="E1250" s="7"/>
      <c r="F1250" s="7"/>
      <c r="G1250" s="7"/>
      <c r="H1250" s="7"/>
      <c r="I1250" s="7"/>
      <c r="J1250" s="7"/>
      <c r="K1250" s="7"/>
      <c r="L1250" s="7"/>
      <c r="M1250" s="7"/>
      <c r="N1250" s="7"/>
      <c r="O1250" s="7">
        <v>5000000</v>
      </c>
    </row>
    <row r="1251" spans="1:15" x14ac:dyDescent="0.3">
      <c r="A1251" s="69">
        <v>1</v>
      </c>
      <c r="B1251" s="69">
        <v>4</v>
      </c>
      <c r="C1251" t="s">
        <v>7014</v>
      </c>
      <c r="D1251" s="7"/>
      <c r="E1251" s="7"/>
      <c r="F1251" s="7"/>
      <c r="G1251" s="7"/>
      <c r="H1251" s="7"/>
      <c r="I1251" s="7"/>
      <c r="J1251" s="7"/>
      <c r="K1251" s="7"/>
      <c r="L1251" s="7"/>
      <c r="M1251" s="7"/>
      <c r="N1251" s="7"/>
      <c r="O1251" s="7">
        <v>5000000</v>
      </c>
    </row>
    <row r="1252" spans="1:15" x14ac:dyDescent="0.3">
      <c r="A1252" s="69">
        <v>1</v>
      </c>
      <c r="B1252" s="69">
        <v>4</v>
      </c>
      <c r="C1252" t="s">
        <v>7018</v>
      </c>
      <c r="D1252" s="7"/>
      <c r="E1252" s="7"/>
      <c r="F1252" s="7"/>
      <c r="G1252" s="7"/>
      <c r="H1252" s="7"/>
      <c r="I1252" s="7"/>
      <c r="J1252" s="7"/>
      <c r="K1252" s="7"/>
      <c r="L1252" s="7"/>
      <c r="M1252" s="7"/>
      <c r="N1252" s="7"/>
      <c r="O1252" s="7">
        <v>5000000</v>
      </c>
    </row>
    <row r="1253" spans="1:15" hidden="1" x14ac:dyDescent="0.3">
      <c r="A1253" s="69">
        <v>1</v>
      </c>
      <c r="B1253" s="69">
        <v>5</v>
      </c>
      <c r="C1253" t="s">
        <v>3081</v>
      </c>
      <c r="D1253" s="7"/>
      <c r="E1253" s="7"/>
      <c r="F1253" s="7"/>
      <c r="G1253" s="7"/>
      <c r="H1253" s="7"/>
      <c r="I1253" s="7"/>
      <c r="J1253" s="7"/>
      <c r="K1253" s="7"/>
      <c r="L1253" s="7"/>
      <c r="M1253" s="7">
        <v>5000000</v>
      </c>
      <c r="N1253" s="7">
        <v>5000000</v>
      </c>
      <c r="O1253" s="7">
        <v>5000000</v>
      </c>
    </row>
    <row r="1254" spans="1:15" hidden="1" x14ac:dyDescent="0.3">
      <c r="A1254" s="69">
        <v>1</v>
      </c>
      <c r="B1254" s="69">
        <v>5</v>
      </c>
      <c r="C1254" t="s">
        <v>3086</v>
      </c>
      <c r="D1254" s="7"/>
      <c r="E1254" s="7"/>
      <c r="F1254" s="7"/>
      <c r="G1254" s="7"/>
      <c r="H1254" s="7"/>
      <c r="I1254" s="7"/>
      <c r="J1254" s="7"/>
      <c r="K1254" s="7"/>
      <c r="L1254" s="7"/>
      <c r="M1254" s="7"/>
      <c r="N1254" s="7">
        <v>5000000</v>
      </c>
      <c r="O1254" s="7">
        <v>5000000</v>
      </c>
    </row>
    <row r="1255" spans="1:15" hidden="1" x14ac:dyDescent="0.3">
      <c r="A1255" s="69">
        <v>1</v>
      </c>
      <c r="B1255" s="69">
        <v>5</v>
      </c>
      <c r="C1255" t="s">
        <v>3100</v>
      </c>
      <c r="D1255" s="7"/>
      <c r="E1255" s="7"/>
      <c r="F1255" s="7"/>
      <c r="G1255" s="7"/>
      <c r="H1255" s="7"/>
      <c r="I1255" s="7"/>
      <c r="J1255" s="7"/>
      <c r="K1255" s="7"/>
      <c r="L1255" s="7"/>
      <c r="M1255" s="7">
        <v>5000000</v>
      </c>
      <c r="N1255" s="7">
        <v>0</v>
      </c>
      <c r="O1255" s="7">
        <v>5000000</v>
      </c>
    </row>
    <row r="1256" spans="1:15" hidden="1" x14ac:dyDescent="0.3">
      <c r="A1256" s="69">
        <v>1</v>
      </c>
      <c r="B1256" s="69">
        <v>6</v>
      </c>
      <c r="C1256" t="s">
        <v>3139</v>
      </c>
      <c r="D1256" s="7"/>
      <c r="E1256" s="7"/>
      <c r="F1256" s="7"/>
      <c r="G1256" s="7"/>
      <c r="H1256" s="7"/>
      <c r="I1256" s="7"/>
      <c r="J1256" s="7"/>
      <c r="K1256" s="7"/>
      <c r="L1256" s="7"/>
      <c r="M1256" s="7"/>
      <c r="N1256" s="7">
        <v>5000000</v>
      </c>
      <c r="O1256" s="7">
        <v>5000000</v>
      </c>
    </row>
    <row r="1257" spans="1:15" hidden="1" x14ac:dyDescent="0.3">
      <c r="A1257" s="69">
        <v>1</v>
      </c>
      <c r="B1257" s="69">
        <v>6</v>
      </c>
      <c r="C1257" t="s">
        <v>3177</v>
      </c>
      <c r="D1257" s="7"/>
      <c r="E1257" s="7"/>
      <c r="F1257" s="7"/>
      <c r="G1257" s="7"/>
      <c r="H1257" s="7"/>
      <c r="I1257" s="7"/>
      <c r="J1257" s="7"/>
      <c r="K1257" s="7"/>
      <c r="L1257" s="7"/>
      <c r="M1257" s="7"/>
      <c r="N1257" s="7">
        <v>5000000</v>
      </c>
      <c r="O1257" s="7">
        <v>5000000</v>
      </c>
    </row>
    <row r="1258" spans="1:15" hidden="1" x14ac:dyDescent="0.3">
      <c r="A1258" s="69">
        <v>1</v>
      </c>
      <c r="B1258" s="69">
        <v>6</v>
      </c>
      <c r="C1258" t="s">
        <v>7061</v>
      </c>
      <c r="D1258" s="7"/>
      <c r="E1258" s="7"/>
      <c r="F1258" s="7"/>
      <c r="G1258" s="7"/>
      <c r="H1258" s="7"/>
      <c r="I1258" s="7"/>
      <c r="J1258" s="7"/>
      <c r="K1258" s="7"/>
      <c r="L1258" s="7"/>
      <c r="M1258" s="7"/>
      <c r="N1258" s="7"/>
      <c r="O1258" s="7">
        <v>5000000</v>
      </c>
    </row>
    <row r="1259" spans="1:15" hidden="1" x14ac:dyDescent="0.3">
      <c r="A1259" s="69">
        <v>1</v>
      </c>
      <c r="B1259" s="69">
        <v>6</v>
      </c>
      <c r="C1259" t="s">
        <v>7064</v>
      </c>
      <c r="D1259" s="7"/>
      <c r="E1259" s="7"/>
      <c r="F1259" s="7"/>
      <c r="G1259" s="7"/>
      <c r="H1259" s="7"/>
      <c r="I1259" s="7"/>
      <c r="J1259" s="7"/>
      <c r="K1259" s="7"/>
      <c r="L1259" s="7"/>
      <c r="M1259" s="7"/>
      <c r="N1259" s="7"/>
      <c r="O1259" s="7">
        <v>5000000</v>
      </c>
    </row>
    <row r="1260" spans="1:15" hidden="1" x14ac:dyDescent="0.3">
      <c r="A1260" s="69">
        <v>2</v>
      </c>
      <c r="B1260" s="69">
        <v>21</v>
      </c>
      <c r="C1260" t="s">
        <v>1634</v>
      </c>
      <c r="D1260" s="7">
        <v>59000000</v>
      </c>
      <c r="E1260" s="7">
        <v>227902248</v>
      </c>
      <c r="F1260" s="7">
        <v>568744469</v>
      </c>
      <c r="G1260" s="7">
        <v>471187638</v>
      </c>
      <c r="H1260" s="7">
        <v>152661913</v>
      </c>
      <c r="I1260" s="7">
        <v>14800000</v>
      </c>
      <c r="J1260" s="7">
        <v>4858132</v>
      </c>
      <c r="K1260" s="7">
        <v>83158336.980000004</v>
      </c>
      <c r="L1260" s="7">
        <v>5000000</v>
      </c>
      <c r="M1260" s="7">
        <v>35722399</v>
      </c>
      <c r="N1260" s="7">
        <v>5097091.07</v>
      </c>
      <c r="O1260" s="7">
        <v>5000000</v>
      </c>
    </row>
    <row r="1261" spans="1:15" hidden="1" x14ac:dyDescent="0.3">
      <c r="A1261" s="69">
        <v>2</v>
      </c>
      <c r="B1261" s="69">
        <v>21</v>
      </c>
      <c r="C1261" t="s">
        <v>7111</v>
      </c>
      <c r="D1261" s="7"/>
      <c r="E1261" s="7"/>
      <c r="F1261" s="7"/>
      <c r="G1261" s="7"/>
      <c r="H1261" s="7"/>
      <c r="I1261" s="7"/>
      <c r="J1261" s="7"/>
      <c r="K1261" s="7"/>
      <c r="L1261" s="7"/>
      <c r="M1261" s="7"/>
      <c r="N1261" s="7"/>
      <c r="O1261" s="7">
        <v>5000000</v>
      </c>
    </row>
    <row r="1262" spans="1:15" hidden="1" x14ac:dyDescent="0.3">
      <c r="A1262" s="69">
        <v>2</v>
      </c>
      <c r="B1262" s="69">
        <v>22</v>
      </c>
      <c r="C1262" t="s">
        <v>1118</v>
      </c>
      <c r="D1262" s="7"/>
      <c r="E1262" s="7"/>
      <c r="F1262" s="7"/>
      <c r="G1262" s="7"/>
      <c r="H1262" s="7"/>
      <c r="I1262" s="7"/>
      <c r="J1262" s="7"/>
      <c r="K1262" s="7"/>
      <c r="L1262" s="7"/>
      <c r="M1262" s="7">
        <v>5000000</v>
      </c>
      <c r="N1262" s="7">
        <v>5000000</v>
      </c>
      <c r="O1262" s="7">
        <v>5000000</v>
      </c>
    </row>
    <row r="1263" spans="1:15" hidden="1" x14ac:dyDescent="0.3">
      <c r="A1263" s="69">
        <v>2</v>
      </c>
      <c r="B1263" s="69">
        <v>22</v>
      </c>
      <c r="C1263" t="s">
        <v>1140</v>
      </c>
      <c r="D1263" s="7"/>
      <c r="E1263" s="7"/>
      <c r="F1263" s="7"/>
      <c r="G1263" s="7"/>
      <c r="H1263" s="7"/>
      <c r="I1263" s="7"/>
      <c r="J1263" s="7"/>
      <c r="K1263" s="7"/>
      <c r="L1263" s="7"/>
      <c r="M1263" s="7">
        <v>5000000</v>
      </c>
      <c r="N1263" s="7">
        <v>10000000</v>
      </c>
      <c r="O1263" s="7">
        <v>5000000</v>
      </c>
    </row>
    <row r="1264" spans="1:15" hidden="1" x14ac:dyDescent="0.3">
      <c r="A1264" s="69">
        <v>2</v>
      </c>
      <c r="B1264" s="69">
        <v>22</v>
      </c>
      <c r="C1264" t="s">
        <v>7137</v>
      </c>
      <c r="D1264" s="7"/>
      <c r="E1264" s="7"/>
      <c r="F1264" s="7"/>
      <c r="G1264" s="7"/>
      <c r="H1264" s="7"/>
      <c r="I1264" s="7"/>
      <c r="J1264" s="7"/>
      <c r="K1264" s="7"/>
      <c r="L1264" s="7"/>
      <c r="M1264" s="7"/>
      <c r="N1264" s="7"/>
      <c r="O1264" s="7">
        <v>5000000</v>
      </c>
    </row>
    <row r="1265" spans="1:15" hidden="1" x14ac:dyDescent="0.3">
      <c r="A1265" s="69">
        <v>2</v>
      </c>
      <c r="B1265" s="69">
        <v>22</v>
      </c>
      <c r="C1265" t="s">
        <v>7145</v>
      </c>
      <c r="D1265" s="7"/>
      <c r="E1265" s="7"/>
      <c r="F1265" s="7"/>
      <c r="G1265" s="7"/>
      <c r="H1265" s="7"/>
      <c r="I1265" s="7"/>
      <c r="J1265" s="7"/>
      <c r="K1265" s="7"/>
      <c r="L1265" s="7"/>
      <c r="M1265" s="7"/>
      <c r="N1265" s="7"/>
      <c r="O1265" s="7">
        <v>5000000</v>
      </c>
    </row>
    <row r="1266" spans="1:15" hidden="1" x14ac:dyDescent="0.3">
      <c r="A1266" s="69">
        <v>2</v>
      </c>
      <c r="B1266" s="69">
        <v>22</v>
      </c>
      <c r="C1266" t="s">
        <v>7158</v>
      </c>
      <c r="D1266" s="7"/>
      <c r="E1266" s="7"/>
      <c r="F1266" s="7"/>
      <c r="G1266" s="7"/>
      <c r="H1266" s="7"/>
      <c r="I1266" s="7"/>
      <c r="J1266" s="7"/>
      <c r="K1266" s="7"/>
      <c r="L1266" s="7"/>
      <c r="M1266" s="7"/>
      <c r="N1266" s="7"/>
      <c r="O1266" s="7">
        <v>5000000</v>
      </c>
    </row>
    <row r="1267" spans="1:15" hidden="1" x14ac:dyDescent="0.3">
      <c r="A1267" s="69">
        <v>2</v>
      </c>
      <c r="B1267" s="69">
        <v>23</v>
      </c>
      <c r="C1267" t="s">
        <v>3658</v>
      </c>
      <c r="D1267" s="7"/>
      <c r="E1267" s="7"/>
      <c r="F1267" s="7"/>
      <c r="G1267" s="7"/>
      <c r="H1267" s="7">
        <v>5000000</v>
      </c>
      <c r="I1267" s="7">
        <v>4999999.3600000003</v>
      </c>
      <c r="J1267" s="7">
        <v>4984173</v>
      </c>
      <c r="K1267" s="7">
        <v>5000000</v>
      </c>
      <c r="L1267" s="7">
        <v>5000000</v>
      </c>
      <c r="M1267" s="7">
        <v>5000000</v>
      </c>
      <c r="N1267" s="7">
        <v>5000000</v>
      </c>
      <c r="O1267" s="7">
        <v>5000000</v>
      </c>
    </row>
    <row r="1268" spans="1:15" hidden="1" x14ac:dyDescent="0.3">
      <c r="A1268" s="69">
        <v>2</v>
      </c>
      <c r="B1268" s="69">
        <v>23</v>
      </c>
      <c r="C1268" t="s">
        <v>4917</v>
      </c>
      <c r="D1268" s="7"/>
      <c r="E1268" s="7"/>
      <c r="F1268" s="7"/>
      <c r="G1268" s="7"/>
      <c r="H1268" s="7"/>
      <c r="I1268" s="7"/>
      <c r="J1268" s="7"/>
      <c r="K1268" s="7"/>
      <c r="L1268" s="7">
        <v>5000000</v>
      </c>
      <c r="M1268" s="7">
        <v>0</v>
      </c>
      <c r="N1268" s="7"/>
      <c r="O1268" s="7">
        <v>5000000</v>
      </c>
    </row>
    <row r="1269" spans="1:15" hidden="1" x14ac:dyDescent="0.3">
      <c r="A1269" s="69">
        <v>2</v>
      </c>
      <c r="B1269" s="69">
        <v>23</v>
      </c>
      <c r="C1269" t="s">
        <v>4918</v>
      </c>
      <c r="D1269" s="7"/>
      <c r="E1269" s="7"/>
      <c r="F1269" s="7"/>
      <c r="G1269" s="7"/>
      <c r="H1269" s="7"/>
      <c r="I1269" s="7"/>
      <c r="J1269" s="7"/>
      <c r="K1269" s="7"/>
      <c r="L1269" s="7">
        <v>5000000</v>
      </c>
      <c r="M1269" s="7">
        <v>0</v>
      </c>
      <c r="N1269" s="7"/>
      <c r="O1269" s="7">
        <v>5000000</v>
      </c>
    </row>
    <row r="1270" spans="1:15" hidden="1" x14ac:dyDescent="0.3">
      <c r="A1270" s="69">
        <v>2</v>
      </c>
      <c r="B1270" s="69">
        <v>23</v>
      </c>
      <c r="C1270" t="s">
        <v>3667</v>
      </c>
      <c r="D1270" s="7">
        <v>0</v>
      </c>
      <c r="E1270" s="7">
        <v>981381</v>
      </c>
      <c r="F1270" s="7">
        <v>3241321.21</v>
      </c>
      <c r="G1270" s="7">
        <v>4624774</v>
      </c>
      <c r="H1270" s="7">
        <v>2804119</v>
      </c>
      <c r="I1270" s="7">
        <v>2849126</v>
      </c>
      <c r="J1270" s="7">
        <v>5500000</v>
      </c>
      <c r="K1270" s="7">
        <v>7500000</v>
      </c>
      <c r="L1270" s="7">
        <v>7500000</v>
      </c>
      <c r="M1270" s="7">
        <v>7000000</v>
      </c>
      <c r="N1270" s="7">
        <v>7000000</v>
      </c>
      <c r="O1270" s="7">
        <v>5000000</v>
      </c>
    </row>
    <row r="1271" spans="1:15" hidden="1" x14ac:dyDescent="0.3">
      <c r="A1271" s="69">
        <v>2</v>
      </c>
      <c r="B1271" s="69">
        <v>23</v>
      </c>
      <c r="C1271" t="s">
        <v>3691</v>
      </c>
      <c r="D1271" s="7"/>
      <c r="E1271" s="7"/>
      <c r="F1271" s="7"/>
      <c r="G1271" s="7"/>
      <c r="H1271" s="7"/>
      <c r="I1271" s="7"/>
      <c r="J1271" s="7"/>
      <c r="K1271" s="7"/>
      <c r="L1271" s="7"/>
      <c r="M1271" s="7">
        <v>4000000</v>
      </c>
      <c r="N1271" s="7">
        <v>6000000</v>
      </c>
      <c r="O1271" s="7">
        <v>5000000</v>
      </c>
    </row>
    <row r="1272" spans="1:15" hidden="1" x14ac:dyDescent="0.3">
      <c r="A1272" s="69">
        <v>2</v>
      </c>
      <c r="B1272" s="69">
        <v>23</v>
      </c>
      <c r="C1272" t="s">
        <v>3696</v>
      </c>
      <c r="D1272" s="7"/>
      <c r="E1272" s="7"/>
      <c r="F1272" s="7"/>
      <c r="G1272" s="7"/>
      <c r="H1272" s="7"/>
      <c r="I1272" s="7"/>
      <c r="J1272" s="7"/>
      <c r="K1272" s="7"/>
      <c r="L1272" s="7"/>
      <c r="M1272" s="7">
        <v>15000000</v>
      </c>
      <c r="N1272" s="7">
        <v>15000000</v>
      </c>
      <c r="O1272" s="7">
        <v>5000000</v>
      </c>
    </row>
    <row r="1273" spans="1:15" hidden="1" x14ac:dyDescent="0.3">
      <c r="A1273" s="69">
        <v>2</v>
      </c>
      <c r="B1273" s="69">
        <v>23</v>
      </c>
      <c r="C1273" t="s">
        <v>3713</v>
      </c>
      <c r="D1273" s="7"/>
      <c r="E1273" s="7"/>
      <c r="F1273" s="7"/>
      <c r="G1273" s="7"/>
      <c r="H1273" s="7"/>
      <c r="I1273" s="7"/>
      <c r="J1273" s="7"/>
      <c r="K1273" s="7"/>
      <c r="L1273" s="7"/>
      <c r="M1273" s="7"/>
      <c r="N1273" s="7">
        <v>5000000</v>
      </c>
      <c r="O1273" s="7">
        <v>5000000</v>
      </c>
    </row>
    <row r="1274" spans="1:15" hidden="1" x14ac:dyDescent="0.3">
      <c r="A1274" s="69">
        <v>2</v>
      </c>
      <c r="B1274" s="69">
        <v>23</v>
      </c>
      <c r="C1274" t="s">
        <v>3715</v>
      </c>
      <c r="D1274" s="7"/>
      <c r="E1274" s="7"/>
      <c r="F1274" s="7"/>
      <c r="G1274" s="7"/>
      <c r="H1274" s="7"/>
      <c r="I1274" s="7"/>
      <c r="J1274" s="7"/>
      <c r="K1274" s="7"/>
      <c r="L1274" s="7">
        <v>0</v>
      </c>
      <c r="M1274" s="7">
        <v>4500000</v>
      </c>
      <c r="N1274" s="7">
        <v>5000000</v>
      </c>
      <c r="O1274" s="7">
        <v>5000000</v>
      </c>
    </row>
    <row r="1275" spans="1:15" hidden="1" x14ac:dyDescent="0.3">
      <c r="A1275" s="69">
        <v>2</v>
      </c>
      <c r="B1275" s="69">
        <v>23</v>
      </c>
      <c r="C1275" t="s">
        <v>1690</v>
      </c>
      <c r="D1275" s="7"/>
      <c r="E1275" s="7"/>
      <c r="F1275" s="7"/>
      <c r="G1275" s="7"/>
      <c r="H1275" s="7"/>
      <c r="I1275" s="7"/>
      <c r="J1275" s="7"/>
      <c r="K1275" s="7">
        <v>4000000</v>
      </c>
      <c r="L1275" s="7"/>
      <c r="M1275" s="7">
        <v>15112195</v>
      </c>
      <c r="N1275" s="7">
        <v>5000000</v>
      </c>
      <c r="O1275" s="7">
        <v>5000000</v>
      </c>
    </row>
    <row r="1276" spans="1:15" hidden="1" x14ac:dyDescent="0.3">
      <c r="A1276" s="69">
        <v>2</v>
      </c>
      <c r="B1276" s="69">
        <v>23</v>
      </c>
      <c r="C1276" t="s">
        <v>3748</v>
      </c>
      <c r="D1276" s="7">
        <v>0</v>
      </c>
      <c r="E1276" s="7"/>
      <c r="F1276" s="7"/>
      <c r="G1276" s="7"/>
      <c r="H1276" s="7"/>
      <c r="I1276" s="7"/>
      <c r="J1276" s="7"/>
      <c r="K1276" s="7"/>
      <c r="L1276" s="7">
        <v>10000000</v>
      </c>
      <c r="M1276" s="7">
        <v>15000000</v>
      </c>
      <c r="N1276" s="7">
        <v>10000000</v>
      </c>
      <c r="O1276" s="7">
        <v>5000000</v>
      </c>
    </row>
    <row r="1277" spans="1:15" hidden="1" x14ac:dyDescent="0.3">
      <c r="A1277" s="69">
        <v>2</v>
      </c>
      <c r="B1277" s="69">
        <v>23</v>
      </c>
      <c r="C1277" t="s">
        <v>3751</v>
      </c>
      <c r="D1277" s="7">
        <v>6300000</v>
      </c>
      <c r="E1277" s="7">
        <v>4500000</v>
      </c>
      <c r="F1277" s="7">
        <v>0</v>
      </c>
      <c r="G1277" s="7">
        <v>0</v>
      </c>
      <c r="H1277" s="7">
        <v>0</v>
      </c>
      <c r="I1277" s="7">
        <v>21026383</v>
      </c>
      <c r="J1277" s="7">
        <v>5355301</v>
      </c>
      <c r="K1277" s="7">
        <v>1560000</v>
      </c>
      <c r="L1277" s="7">
        <v>5000000</v>
      </c>
      <c r="M1277" s="7">
        <v>2000000</v>
      </c>
      <c r="N1277" s="7">
        <v>5000000</v>
      </c>
      <c r="O1277" s="7">
        <v>5000000</v>
      </c>
    </row>
    <row r="1278" spans="1:15" hidden="1" x14ac:dyDescent="0.3">
      <c r="A1278" s="69">
        <v>2</v>
      </c>
      <c r="B1278" s="69">
        <v>23</v>
      </c>
      <c r="C1278" t="s">
        <v>7170</v>
      </c>
      <c r="D1278" s="7"/>
      <c r="E1278" s="7"/>
      <c r="F1278" s="7"/>
      <c r="G1278" s="7"/>
      <c r="H1278" s="7"/>
      <c r="I1278" s="7"/>
      <c r="J1278" s="7"/>
      <c r="K1278" s="7"/>
      <c r="L1278" s="7"/>
      <c r="M1278" s="7"/>
      <c r="N1278" s="7"/>
      <c r="O1278" s="7">
        <v>5000000</v>
      </c>
    </row>
    <row r="1279" spans="1:15" hidden="1" x14ac:dyDescent="0.3">
      <c r="A1279" s="69">
        <v>2</v>
      </c>
      <c r="B1279" s="69">
        <v>23</v>
      </c>
      <c r="C1279" t="s">
        <v>7186</v>
      </c>
      <c r="D1279" s="7"/>
      <c r="E1279" s="7"/>
      <c r="F1279" s="7"/>
      <c r="G1279" s="7"/>
      <c r="H1279" s="7"/>
      <c r="I1279" s="7"/>
      <c r="J1279" s="7"/>
      <c r="K1279" s="7"/>
      <c r="L1279" s="7"/>
      <c r="M1279" s="7"/>
      <c r="N1279" s="7"/>
      <c r="O1279" s="7">
        <v>5000000</v>
      </c>
    </row>
    <row r="1280" spans="1:15" hidden="1" x14ac:dyDescent="0.3">
      <c r="A1280" s="69">
        <v>2</v>
      </c>
      <c r="B1280" s="69">
        <v>26</v>
      </c>
      <c r="C1280" t="s">
        <v>7203</v>
      </c>
      <c r="D1280" s="7"/>
      <c r="E1280" s="7"/>
      <c r="F1280" s="7"/>
      <c r="G1280" s="7"/>
      <c r="H1280" s="7"/>
      <c r="I1280" s="7"/>
      <c r="J1280" s="7"/>
      <c r="K1280" s="7"/>
      <c r="L1280" s="7"/>
      <c r="M1280" s="7"/>
      <c r="N1280" s="7"/>
      <c r="O1280" s="7">
        <v>5000000</v>
      </c>
    </row>
    <row r="1281" spans="1:15" hidden="1" x14ac:dyDescent="0.3">
      <c r="A1281" s="69">
        <v>2</v>
      </c>
      <c r="B1281" s="69">
        <v>31</v>
      </c>
      <c r="C1281" t="s">
        <v>1560</v>
      </c>
      <c r="D1281" s="7"/>
      <c r="E1281" s="7"/>
      <c r="F1281" s="7"/>
      <c r="G1281" s="7"/>
      <c r="H1281" s="7"/>
      <c r="I1281" s="7"/>
      <c r="J1281" s="7"/>
      <c r="K1281" s="7"/>
      <c r="L1281" s="7">
        <v>30000000</v>
      </c>
      <c r="M1281" s="7">
        <v>230000000</v>
      </c>
      <c r="N1281" s="7">
        <v>733000000</v>
      </c>
      <c r="O1281" s="7">
        <v>5000000</v>
      </c>
    </row>
    <row r="1282" spans="1:15" hidden="1" x14ac:dyDescent="0.3">
      <c r="A1282" s="69">
        <v>2</v>
      </c>
      <c r="B1282" s="69">
        <v>31</v>
      </c>
      <c r="C1282" t="s">
        <v>7212</v>
      </c>
      <c r="D1282" s="7"/>
      <c r="E1282" s="7"/>
      <c r="F1282" s="7"/>
      <c r="G1282" s="7"/>
      <c r="H1282" s="7"/>
      <c r="I1282" s="7"/>
      <c r="J1282" s="7"/>
      <c r="K1282" s="7"/>
      <c r="L1282" s="7"/>
      <c r="M1282" s="7"/>
      <c r="N1282" s="7"/>
      <c r="O1282" s="7">
        <v>5000000</v>
      </c>
    </row>
    <row r="1283" spans="1:15" x14ac:dyDescent="0.3">
      <c r="A1283" s="69">
        <v>1</v>
      </c>
      <c r="B1283" s="69">
        <v>4</v>
      </c>
      <c r="C1283" t="s">
        <v>6972</v>
      </c>
      <c r="D1283" s="7"/>
      <c r="E1283" s="7"/>
      <c r="F1283" s="7"/>
      <c r="G1283" s="7"/>
      <c r="H1283" s="7"/>
      <c r="I1283" s="7"/>
      <c r="J1283" s="7"/>
      <c r="K1283" s="7"/>
      <c r="L1283" s="7"/>
      <c r="M1283" s="7"/>
      <c r="N1283" s="7"/>
      <c r="O1283" s="7">
        <v>4991040.51</v>
      </c>
    </row>
    <row r="1284" spans="1:15" hidden="1" x14ac:dyDescent="0.3">
      <c r="A1284" s="69">
        <v>1</v>
      </c>
      <c r="B1284" s="69">
        <v>1</v>
      </c>
      <c r="C1284" t="s">
        <v>2003</v>
      </c>
      <c r="D1284" s="7"/>
      <c r="E1284" s="7">
        <v>8423978.2900000028</v>
      </c>
      <c r="F1284" s="7">
        <v>5834019.3900000015</v>
      </c>
      <c r="G1284" s="7">
        <v>6382350.7700000014</v>
      </c>
      <c r="H1284" s="7">
        <v>6024012.25</v>
      </c>
      <c r="I1284" s="7">
        <v>4400075.0999999996</v>
      </c>
      <c r="J1284" s="7">
        <v>4161018.7600000007</v>
      </c>
      <c r="K1284" s="7">
        <v>4513127.1400000025</v>
      </c>
      <c r="L1284" s="7">
        <v>4030150.4499999997</v>
      </c>
      <c r="M1284" s="7">
        <v>3711763.17</v>
      </c>
      <c r="N1284" s="7">
        <v>3868002.6500000004</v>
      </c>
      <c r="O1284" s="7">
        <v>4990668.4500000011</v>
      </c>
    </row>
    <row r="1285" spans="1:15" hidden="1" x14ac:dyDescent="0.3">
      <c r="A1285" s="69">
        <v>2</v>
      </c>
      <c r="B1285" s="69">
        <v>22</v>
      </c>
      <c r="C1285" t="s">
        <v>814</v>
      </c>
      <c r="D1285" s="7"/>
      <c r="E1285" s="7"/>
      <c r="F1285" s="7"/>
      <c r="G1285" s="7"/>
      <c r="H1285" s="7"/>
      <c r="I1285" s="7"/>
      <c r="J1285" s="7"/>
      <c r="K1285" s="7"/>
      <c r="L1285" s="7">
        <v>2000000</v>
      </c>
      <c r="M1285" s="7">
        <v>7000000</v>
      </c>
      <c r="N1285" s="7">
        <v>7000000</v>
      </c>
      <c r="O1285" s="7">
        <v>4983785.53</v>
      </c>
    </row>
    <row r="1286" spans="1:15" hidden="1" x14ac:dyDescent="0.3">
      <c r="A1286" s="69">
        <v>1</v>
      </c>
      <c r="B1286" s="69">
        <v>3</v>
      </c>
      <c r="C1286" t="s">
        <v>2277</v>
      </c>
      <c r="D1286" s="7"/>
      <c r="E1286" s="7"/>
      <c r="F1286" s="7"/>
      <c r="G1286" s="7"/>
      <c r="H1286" s="7"/>
      <c r="I1286" s="7">
        <v>4448953.4000000004</v>
      </c>
      <c r="J1286" s="7">
        <v>4451520.51</v>
      </c>
      <c r="K1286" s="7">
        <v>4646392.22</v>
      </c>
      <c r="L1286" s="7">
        <v>4446757.8600000003</v>
      </c>
      <c r="M1286" s="7">
        <v>4602504.47</v>
      </c>
      <c r="N1286" s="7">
        <v>4920095.0199999996</v>
      </c>
      <c r="O1286" s="7">
        <v>4956342.42</v>
      </c>
    </row>
    <row r="1287" spans="1:15" hidden="1" x14ac:dyDescent="0.3">
      <c r="A1287" s="69">
        <v>2</v>
      </c>
      <c r="B1287" s="69">
        <v>21</v>
      </c>
      <c r="C1287" t="s">
        <v>1582</v>
      </c>
      <c r="D1287" s="7"/>
      <c r="E1287" s="7"/>
      <c r="F1287" s="7"/>
      <c r="G1287" s="7"/>
      <c r="H1287" s="7"/>
      <c r="I1287" s="7"/>
      <c r="J1287" s="7"/>
      <c r="K1287" s="7"/>
      <c r="L1287" s="7"/>
      <c r="M1287" s="7">
        <v>104242000</v>
      </c>
      <c r="N1287" s="7">
        <v>52311516.700000003</v>
      </c>
      <c r="O1287" s="7">
        <v>4927790.8600000003</v>
      </c>
    </row>
    <row r="1288" spans="1:15" x14ac:dyDescent="0.3">
      <c r="A1288" s="69">
        <v>1</v>
      </c>
      <c r="B1288" s="69">
        <v>4</v>
      </c>
      <c r="C1288" t="s">
        <v>407</v>
      </c>
      <c r="D1288" s="7">
        <v>390570</v>
      </c>
      <c r="E1288" s="7">
        <v>495497</v>
      </c>
      <c r="F1288" s="7">
        <v>501927</v>
      </c>
      <c r="G1288" s="7">
        <v>464513</v>
      </c>
      <c r="H1288" s="7">
        <v>478276</v>
      </c>
      <c r="I1288" s="7">
        <v>479368</v>
      </c>
      <c r="J1288" s="7">
        <v>459642</v>
      </c>
      <c r="K1288" s="7"/>
      <c r="L1288" s="7"/>
      <c r="M1288" s="7"/>
      <c r="N1288" s="7">
        <v>4926170.01</v>
      </c>
      <c r="O1288" s="7">
        <v>4923589.9000000004</v>
      </c>
    </row>
    <row r="1289" spans="1:15" hidden="1" x14ac:dyDescent="0.3">
      <c r="A1289" s="69">
        <v>1</v>
      </c>
      <c r="B1289" s="69">
        <v>2</v>
      </c>
      <c r="C1289" t="s">
        <v>2366</v>
      </c>
      <c r="D1289" s="7">
        <v>3456849.2100000004</v>
      </c>
      <c r="E1289" s="7">
        <v>3853108.91</v>
      </c>
      <c r="F1289" s="7">
        <v>4450135.47</v>
      </c>
      <c r="G1289" s="7">
        <v>3927395.27</v>
      </c>
      <c r="H1289" s="7">
        <v>3945144.3400000003</v>
      </c>
      <c r="I1289" s="7">
        <v>4421311.9799999995</v>
      </c>
      <c r="J1289" s="7">
        <v>3771564.15</v>
      </c>
      <c r="K1289" s="7">
        <v>4829880.0599999996</v>
      </c>
      <c r="L1289" s="7">
        <v>3922309.2600000002</v>
      </c>
      <c r="M1289" s="7">
        <v>3595181.6199999996</v>
      </c>
      <c r="N1289" s="7">
        <v>4188394.3999999994</v>
      </c>
      <c r="O1289" s="7">
        <v>4920059.08</v>
      </c>
    </row>
    <row r="1290" spans="1:15" x14ac:dyDescent="0.3">
      <c r="A1290" s="69">
        <v>1</v>
      </c>
      <c r="B1290" s="69">
        <v>4</v>
      </c>
      <c r="C1290" t="s">
        <v>274</v>
      </c>
      <c r="D1290" s="7"/>
      <c r="E1290" s="7">
        <v>12060876.130000001</v>
      </c>
      <c r="F1290" s="7">
        <v>11801096.449999999</v>
      </c>
      <c r="G1290" s="7">
        <v>13618913</v>
      </c>
      <c r="H1290" s="7">
        <v>11627006</v>
      </c>
      <c r="I1290" s="7">
        <v>10393190.26</v>
      </c>
      <c r="J1290" s="7">
        <v>10316854.48</v>
      </c>
      <c r="K1290" s="7">
        <v>9665125</v>
      </c>
      <c r="L1290" s="7">
        <v>8714474</v>
      </c>
      <c r="M1290" s="7">
        <v>7781555.7300000004</v>
      </c>
      <c r="N1290" s="7">
        <v>6277407</v>
      </c>
      <c r="O1290" s="7">
        <v>4916076</v>
      </c>
    </row>
    <row r="1291" spans="1:15" x14ac:dyDescent="0.3">
      <c r="A1291" s="69">
        <v>1</v>
      </c>
      <c r="B1291" s="69">
        <v>4</v>
      </c>
      <c r="C1291" t="s">
        <v>862</v>
      </c>
      <c r="D1291" s="7"/>
      <c r="E1291" s="7"/>
      <c r="F1291" s="7"/>
      <c r="G1291" s="7"/>
      <c r="H1291" s="7"/>
      <c r="I1291" s="7"/>
      <c r="J1291" s="7"/>
      <c r="K1291" s="7"/>
      <c r="L1291" s="7"/>
      <c r="M1291" s="7">
        <v>2000000</v>
      </c>
      <c r="N1291" s="7">
        <v>5000000</v>
      </c>
      <c r="O1291" s="7">
        <v>4885438</v>
      </c>
    </row>
    <row r="1292" spans="1:15" hidden="1" x14ac:dyDescent="0.3">
      <c r="A1292" s="69">
        <v>2</v>
      </c>
      <c r="B1292" s="69">
        <v>21</v>
      </c>
      <c r="C1292" t="s">
        <v>2421</v>
      </c>
      <c r="D1292" s="7"/>
      <c r="E1292" s="7"/>
      <c r="F1292" s="7"/>
      <c r="G1292" s="7"/>
      <c r="H1292" s="7"/>
      <c r="I1292" s="7"/>
      <c r="J1292" s="7">
        <v>2803673</v>
      </c>
      <c r="K1292" s="7">
        <v>2991521</v>
      </c>
      <c r="L1292" s="7">
        <v>4090248</v>
      </c>
      <c r="M1292" s="7">
        <v>3067867.25</v>
      </c>
      <c r="N1292" s="7">
        <v>3511142.46</v>
      </c>
      <c r="O1292" s="7">
        <v>4879132.78</v>
      </c>
    </row>
    <row r="1293" spans="1:15" hidden="1" x14ac:dyDescent="0.3">
      <c r="A1293" s="69">
        <v>2</v>
      </c>
      <c r="B1293" s="69">
        <v>21</v>
      </c>
      <c r="C1293" t="s">
        <v>1638</v>
      </c>
      <c r="D1293" s="7"/>
      <c r="E1293" s="7"/>
      <c r="F1293" s="7"/>
      <c r="G1293" s="7"/>
      <c r="H1293" s="7"/>
      <c r="I1293" s="7"/>
      <c r="J1293" s="7"/>
      <c r="K1293" s="7"/>
      <c r="L1293" s="7"/>
      <c r="M1293" s="7">
        <v>32179935.289999999</v>
      </c>
      <c r="N1293" s="7">
        <v>32199538.039999999</v>
      </c>
      <c r="O1293" s="7">
        <v>4867087.3899999997</v>
      </c>
    </row>
    <row r="1294" spans="1:15" hidden="1" x14ac:dyDescent="0.3">
      <c r="A1294" s="69">
        <v>2</v>
      </c>
      <c r="B1294" s="69">
        <v>21</v>
      </c>
      <c r="C1294" t="s">
        <v>1959</v>
      </c>
      <c r="D1294" s="7">
        <v>2431796.7600000002</v>
      </c>
      <c r="E1294" s="7">
        <v>2362090.67</v>
      </c>
      <c r="F1294" s="7">
        <v>2667533.9300000002</v>
      </c>
      <c r="G1294" s="7">
        <v>2138411.66</v>
      </c>
      <c r="H1294" s="7">
        <v>1887712.6</v>
      </c>
      <c r="I1294" s="7">
        <v>2703823.8</v>
      </c>
      <c r="J1294" s="7">
        <v>2005889</v>
      </c>
      <c r="K1294" s="7">
        <v>2037691</v>
      </c>
      <c r="L1294" s="7">
        <v>4194251.31</v>
      </c>
      <c r="M1294" s="7">
        <v>4828797</v>
      </c>
      <c r="N1294" s="7">
        <v>4552505</v>
      </c>
      <c r="O1294" s="7">
        <v>4828797</v>
      </c>
    </row>
    <row r="1295" spans="1:15" hidden="1" x14ac:dyDescent="0.3">
      <c r="A1295" s="69">
        <v>2</v>
      </c>
      <c r="B1295" s="69">
        <v>22</v>
      </c>
      <c r="C1295" t="s">
        <v>1741</v>
      </c>
      <c r="D1295" s="7"/>
      <c r="E1295" s="7"/>
      <c r="F1295" s="7"/>
      <c r="G1295" s="7"/>
      <c r="H1295" s="7"/>
      <c r="I1295" s="7"/>
      <c r="J1295" s="7"/>
      <c r="K1295" s="7"/>
      <c r="L1295" s="7"/>
      <c r="M1295" s="7"/>
      <c r="N1295" s="7"/>
      <c r="O1295" s="7">
        <v>4811432.87</v>
      </c>
    </row>
    <row r="1296" spans="1:15" hidden="1" x14ac:dyDescent="0.3">
      <c r="A1296" s="69">
        <v>1</v>
      </c>
      <c r="B1296" s="69">
        <v>2</v>
      </c>
      <c r="C1296" t="s">
        <v>1841</v>
      </c>
      <c r="D1296" s="7"/>
      <c r="E1296" s="7"/>
      <c r="F1296" s="7"/>
      <c r="G1296" s="7"/>
      <c r="H1296" s="7"/>
      <c r="I1296" s="7"/>
      <c r="J1296" s="7">
        <v>1321665.46</v>
      </c>
      <c r="K1296" s="7">
        <v>1045332.56</v>
      </c>
      <c r="L1296" s="7">
        <v>365863.86000000004</v>
      </c>
      <c r="M1296" s="7">
        <v>2321265.33</v>
      </c>
      <c r="N1296" s="7">
        <v>842203.08000000007</v>
      </c>
      <c r="O1296" s="7">
        <v>4808751.4800000004</v>
      </c>
    </row>
    <row r="1297" spans="1:15" x14ac:dyDescent="0.3">
      <c r="A1297" s="69">
        <v>1</v>
      </c>
      <c r="B1297" s="69">
        <v>4</v>
      </c>
      <c r="C1297" t="s">
        <v>7013</v>
      </c>
      <c r="D1297" s="7"/>
      <c r="E1297" s="7"/>
      <c r="F1297" s="7"/>
      <c r="G1297" s="7"/>
      <c r="H1297" s="7"/>
      <c r="I1297" s="7"/>
      <c r="J1297" s="7"/>
      <c r="K1297" s="7"/>
      <c r="L1297" s="7"/>
      <c r="M1297" s="7"/>
      <c r="N1297" s="7"/>
      <c r="O1297" s="7">
        <v>4774579.2699999996</v>
      </c>
    </row>
    <row r="1298" spans="1:15" x14ac:dyDescent="0.3">
      <c r="A1298" s="69">
        <v>1</v>
      </c>
      <c r="B1298" s="69">
        <v>4</v>
      </c>
      <c r="C1298" t="s">
        <v>774</v>
      </c>
      <c r="D1298" s="7"/>
      <c r="E1298" s="7"/>
      <c r="F1298" s="7"/>
      <c r="G1298" s="7"/>
      <c r="H1298" s="7"/>
      <c r="I1298" s="7"/>
      <c r="J1298" s="7"/>
      <c r="K1298" s="7"/>
      <c r="L1298" s="7">
        <v>5000000</v>
      </c>
      <c r="M1298" s="7">
        <v>0</v>
      </c>
      <c r="N1298" s="7">
        <v>4903455.09</v>
      </c>
      <c r="O1298" s="7">
        <v>4748605.08</v>
      </c>
    </row>
    <row r="1299" spans="1:15" hidden="1" x14ac:dyDescent="0.3">
      <c r="A1299" s="69">
        <v>1</v>
      </c>
      <c r="B1299" s="69">
        <v>7</v>
      </c>
      <c r="C1299" t="s">
        <v>3222</v>
      </c>
      <c r="D1299" s="7">
        <v>3909836.48</v>
      </c>
      <c r="E1299" s="7">
        <v>4171910.92</v>
      </c>
      <c r="F1299" s="7">
        <v>4093821.63</v>
      </c>
      <c r="G1299" s="7">
        <v>4104086.81</v>
      </c>
      <c r="H1299" s="7">
        <v>4709331</v>
      </c>
      <c r="I1299" s="7">
        <v>4708100</v>
      </c>
      <c r="J1299" s="7">
        <v>4711285</v>
      </c>
      <c r="K1299" s="7">
        <v>4653173</v>
      </c>
      <c r="L1299" s="7">
        <v>4728401</v>
      </c>
      <c r="M1299" s="7">
        <v>4728401</v>
      </c>
      <c r="N1299" s="7">
        <v>4728401</v>
      </c>
      <c r="O1299" s="7">
        <v>4728401</v>
      </c>
    </row>
    <row r="1300" spans="1:15" hidden="1" x14ac:dyDescent="0.3">
      <c r="A1300" s="69">
        <v>1</v>
      </c>
      <c r="B1300" s="69">
        <v>6</v>
      </c>
      <c r="C1300" t="s">
        <v>1755</v>
      </c>
      <c r="D1300" s="7">
        <v>40794753.469999999</v>
      </c>
      <c r="E1300" s="7">
        <v>48532703.710000001</v>
      </c>
      <c r="F1300" s="7">
        <v>30128793.600000001</v>
      </c>
      <c r="G1300" s="7">
        <v>31815250.940000001</v>
      </c>
      <c r="H1300" s="7">
        <v>33111075.710000001</v>
      </c>
      <c r="I1300" s="7">
        <v>33214131.850000001</v>
      </c>
      <c r="J1300" s="7">
        <v>35556067.289999999</v>
      </c>
      <c r="K1300" s="7">
        <v>33546825.350000001</v>
      </c>
      <c r="L1300" s="7">
        <v>2344840.52</v>
      </c>
      <c r="M1300" s="7">
        <v>5251594.57</v>
      </c>
      <c r="N1300" s="7">
        <v>6505703.2200000007</v>
      </c>
      <c r="O1300" s="7">
        <v>4694656.78</v>
      </c>
    </row>
    <row r="1301" spans="1:15" x14ac:dyDescent="0.3">
      <c r="A1301" s="69">
        <v>1</v>
      </c>
      <c r="B1301" s="69">
        <v>4</v>
      </c>
      <c r="C1301" t="s">
        <v>882</v>
      </c>
      <c r="D1301" s="7"/>
      <c r="E1301" s="7"/>
      <c r="F1301" s="7"/>
      <c r="G1301" s="7"/>
      <c r="H1301" s="7"/>
      <c r="I1301" s="7"/>
      <c r="J1301" s="7"/>
      <c r="K1301" s="7"/>
      <c r="L1301" s="7"/>
      <c r="M1301" s="7">
        <v>3503281</v>
      </c>
      <c r="N1301" s="7">
        <v>4521095</v>
      </c>
      <c r="O1301" s="7">
        <v>4685886</v>
      </c>
    </row>
    <row r="1302" spans="1:15" hidden="1" x14ac:dyDescent="0.3">
      <c r="A1302" s="69">
        <v>1</v>
      </c>
      <c r="B1302" s="69">
        <v>9</v>
      </c>
      <c r="C1302" t="s">
        <v>3338</v>
      </c>
      <c r="D1302" s="7"/>
      <c r="E1302" s="7"/>
      <c r="F1302" s="7"/>
      <c r="G1302" s="7"/>
      <c r="H1302" s="7">
        <v>127736862.95</v>
      </c>
      <c r="I1302" s="7">
        <v>99997102.159999996</v>
      </c>
      <c r="J1302" s="7">
        <v>71981974.5</v>
      </c>
      <c r="K1302" s="7">
        <v>47616736.990000002</v>
      </c>
      <c r="L1302" s="7">
        <v>28399063.48</v>
      </c>
      <c r="M1302" s="7">
        <v>14181199.25</v>
      </c>
      <c r="N1302" s="7">
        <v>6247890.0499999998</v>
      </c>
      <c r="O1302" s="7">
        <v>4683463.5599999996</v>
      </c>
    </row>
    <row r="1303" spans="1:15" hidden="1" x14ac:dyDescent="0.3">
      <c r="A1303" s="69">
        <v>1</v>
      </c>
      <c r="B1303" s="69">
        <v>2</v>
      </c>
      <c r="C1303" t="s">
        <v>1937</v>
      </c>
      <c r="D1303" s="7">
        <v>3081507.07</v>
      </c>
      <c r="E1303" s="7">
        <v>1597544.5899999999</v>
      </c>
      <c r="F1303" s="7">
        <v>1319751.25</v>
      </c>
      <c r="G1303" s="7">
        <v>901281.32</v>
      </c>
      <c r="H1303" s="7">
        <v>1893536.7099999997</v>
      </c>
      <c r="I1303" s="7">
        <v>4097389.53</v>
      </c>
      <c r="J1303" s="7">
        <v>2598403.8699999996</v>
      </c>
      <c r="K1303" s="7">
        <v>2930020.7199999997</v>
      </c>
      <c r="L1303" s="7">
        <v>4650136.7100000009</v>
      </c>
      <c r="M1303" s="7">
        <v>2975300.2499999995</v>
      </c>
      <c r="N1303" s="7">
        <v>2775937.96</v>
      </c>
      <c r="O1303" s="7">
        <v>4670286.4500000011</v>
      </c>
    </row>
    <row r="1304" spans="1:15" hidden="1" x14ac:dyDescent="0.3">
      <c r="A1304" s="69">
        <v>1</v>
      </c>
      <c r="B1304" s="69">
        <v>1</v>
      </c>
      <c r="C1304" t="s">
        <v>1833</v>
      </c>
      <c r="D1304" s="7">
        <v>2101244</v>
      </c>
      <c r="E1304" s="7">
        <v>2216169</v>
      </c>
      <c r="F1304" s="7">
        <v>2216169</v>
      </c>
      <c r="G1304" s="7">
        <v>1966169</v>
      </c>
      <c r="H1304" s="7">
        <v>1966169</v>
      </c>
      <c r="I1304" s="7">
        <v>2036169</v>
      </c>
      <c r="J1304" s="7">
        <v>2236169</v>
      </c>
      <c r="K1304" s="7">
        <v>2236169</v>
      </c>
      <c r="L1304" s="7">
        <v>2236169</v>
      </c>
      <c r="M1304" s="7">
        <v>2236169</v>
      </c>
      <c r="N1304" s="7">
        <v>4636107</v>
      </c>
      <c r="O1304" s="7">
        <v>4654954</v>
      </c>
    </row>
    <row r="1305" spans="1:15" hidden="1" x14ac:dyDescent="0.3">
      <c r="A1305" s="69">
        <v>1</v>
      </c>
      <c r="B1305" s="69">
        <v>7</v>
      </c>
      <c r="C1305" t="s">
        <v>3265</v>
      </c>
      <c r="D1305" s="7">
        <v>4648112</v>
      </c>
      <c r="E1305" s="7">
        <v>4648112</v>
      </c>
      <c r="F1305" s="7">
        <v>4648112</v>
      </c>
      <c r="G1305" s="7">
        <v>4648112</v>
      </c>
      <c r="H1305" s="7">
        <v>4648112</v>
      </c>
      <c r="I1305" s="7">
        <v>4648112</v>
      </c>
      <c r="J1305" s="7">
        <v>4648112</v>
      </c>
      <c r="K1305" s="7">
        <v>4648112</v>
      </c>
      <c r="L1305" s="7">
        <v>4648112</v>
      </c>
      <c r="M1305" s="7">
        <v>4648112</v>
      </c>
      <c r="N1305" s="7">
        <v>4648112</v>
      </c>
      <c r="O1305" s="7">
        <v>4648112</v>
      </c>
    </row>
    <row r="1306" spans="1:15" hidden="1" x14ac:dyDescent="0.3">
      <c r="A1306" s="69">
        <v>2</v>
      </c>
      <c r="B1306" s="69">
        <v>21</v>
      </c>
      <c r="C1306" t="s">
        <v>3426</v>
      </c>
      <c r="D1306" s="7">
        <v>1058570.43</v>
      </c>
      <c r="E1306" s="7">
        <v>1149622.31</v>
      </c>
      <c r="F1306" s="7">
        <v>1156242.54</v>
      </c>
      <c r="G1306" s="7">
        <v>906253.19000000006</v>
      </c>
      <c r="H1306" s="7">
        <v>793373.90999999992</v>
      </c>
      <c r="I1306" s="7">
        <v>1100648.3500000001</v>
      </c>
      <c r="J1306" s="7">
        <v>1842611.48</v>
      </c>
      <c r="K1306" s="7">
        <v>3685186.13</v>
      </c>
      <c r="L1306" s="7">
        <v>2118974</v>
      </c>
      <c r="M1306" s="7">
        <v>2052430.84</v>
      </c>
      <c r="N1306" s="7">
        <v>3581936.58</v>
      </c>
      <c r="O1306" s="7">
        <v>4588974</v>
      </c>
    </row>
    <row r="1307" spans="1:15" hidden="1" x14ac:dyDescent="0.3">
      <c r="A1307" s="69">
        <v>1</v>
      </c>
      <c r="B1307" s="69">
        <v>2</v>
      </c>
      <c r="C1307" t="s">
        <v>1570</v>
      </c>
      <c r="D1307" s="7"/>
      <c r="E1307" s="7"/>
      <c r="F1307" s="7"/>
      <c r="G1307" s="7"/>
      <c r="H1307" s="7"/>
      <c r="I1307" s="7"/>
      <c r="J1307" s="7">
        <v>151999999.99000001</v>
      </c>
      <c r="K1307" s="7"/>
      <c r="L1307" s="7">
        <v>101051713.02</v>
      </c>
      <c r="M1307" s="7">
        <v>242051265.97</v>
      </c>
      <c r="N1307" s="7">
        <v>257176585.34</v>
      </c>
      <c r="O1307" s="7">
        <v>4571318.41</v>
      </c>
    </row>
    <row r="1308" spans="1:15" x14ac:dyDescent="0.3">
      <c r="A1308" s="69">
        <v>1</v>
      </c>
      <c r="B1308" s="69">
        <v>4</v>
      </c>
      <c r="C1308" t="s">
        <v>7009</v>
      </c>
      <c r="D1308" s="7"/>
      <c r="E1308" s="7"/>
      <c r="F1308" s="7"/>
      <c r="G1308" s="7"/>
      <c r="H1308" s="7"/>
      <c r="I1308" s="7"/>
      <c r="J1308" s="7"/>
      <c r="K1308" s="7"/>
      <c r="L1308" s="7"/>
      <c r="M1308" s="7"/>
      <c r="N1308" s="7"/>
      <c r="O1308" s="7">
        <v>4563387</v>
      </c>
    </row>
    <row r="1309" spans="1:15" hidden="1" x14ac:dyDescent="0.3">
      <c r="A1309" s="69">
        <v>1</v>
      </c>
      <c r="B1309" s="69">
        <v>3</v>
      </c>
      <c r="C1309" t="s">
        <v>2375</v>
      </c>
      <c r="D1309" s="7"/>
      <c r="E1309" s="7"/>
      <c r="F1309" s="7">
        <v>125263192</v>
      </c>
      <c r="G1309" s="7">
        <v>1525606.8599999999</v>
      </c>
      <c r="H1309" s="7">
        <v>1478268.27</v>
      </c>
      <c r="I1309" s="7">
        <v>3685373.59</v>
      </c>
      <c r="J1309" s="7">
        <v>3493806.8400000003</v>
      </c>
      <c r="K1309" s="7">
        <v>4149417.14</v>
      </c>
      <c r="L1309" s="7">
        <v>4069232.3</v>
      </c>
      <c r="M1309" s="7">
        <v>4090482.0000000005</v>
      </c>
      <c r="N1309" s="7">
        <v>4332093.49</v>
      </c>
      <c r="O1309" s="7">
        <v>4521150.2799999993</v>
      </c>
    </row>
    <row r="1310" spans="1:15" hidden="1" x14ac:dyDescent="0.3">
      <c r="A1310" s="69">
        <v>2</v>
      </c>
      <c r="B1310" s="69">
        <v>22</v>
      </c>
      <c r="C1310" t="s">
        <v>823</v>
      </c>
      <c r="D1310" s="7"/>
      <c r="E1310" s="7"/>
      <c r="F1310" s="7"/>
      <c r="G1310" s="7">
        <v>4691764</v>
      </c>
      <c r="H1310" s="7">
        <v>4691764</v>
      </c>
      <c r="I1310" s="7">
        <v>4691764</v>
      </c>
      <c r="J1310" s="7">
        <v>4691764</v>
      </c>
      <c r="K1310" s="7">
        <v>4691764</v>
      </c>
      <c r="L1310" s="7">
        <v>4771339.76</v>
      </c>
      <c r="M1310" s="7">
        <v>4449755.4499999993</v>
      </c>
      <c r="N1310" s="7">
        <v>4412579.09</v>
      </c>
      <c r="O1310" s="7">
        <v>4505429.55</v>
      </c>
    </row>
    <row r="1311" spans="1:15" hidden="1" x14ac:dyDescent="0.3">
      <c r="A1311" s="69">
        <v>1</v>
      </c>
      <c r="B1311" s="69">
        <v>2</v>
      </c>
      <c r="C1311" t="s">
        <v>2656</v>
      </c>
      <c r="D1311" s="7"/>
      <c r="E1311" s="7"/>
      <c r="F1311" s="7"/>
      <c r="G1311" s="7"/>
      <c r="H1311" s="7"/>
      <c r="I1311" s="7"/>
      <c r="J1311" s="7"/>
      <c r="K1311" s="7"/>
      <c r="L1311" s="7"/>
      <c r="M1311" s="7"/>
      <c r="N1311" s="7">
        <v>1000000</v>
      </c>
      <c r="O1311" s="7">
        <v>4500000</v>
      </c>
    </row>
    <row r="1312" spans="1:15" x14ac:dyDescent="0.3">
      <c r="A1312" s="69">
        <v>1</v>
      </c>
      <c r="B1312" s="69">
        <v>4</v>
      </c>
      <c r="C1312" t="s">
        <v>2978</v>
      </c>
      <c r="D1312" s="7"/>
      <c r="E1312" s="7"/>
      <c r="F1312" s="7"/>
      <c r="G1312" s="7"/>
      <c r="H1312" s="7"/>
      <c r="I1312" s="7"/>
      <c r="J1312" s="7"/>
      <c r="K1312" s="7"/>
      <c r="L1312" s="7"/>
      <c r="M1312" s="7"/>
      <c r="N1312" s="7">
        <v>4500000</v>
      </c>
      <c r="O1312" s="7">
        <v>4500000</v>
      </c>
    </row>
    <row r="1313" spans="1:15" hidden="1" x14ac:dyDescent="0.3">
      <c r="A1313" s="69">
        <v>1</v>
      </c>
      <c r="B1313" s="69">
        <v>2</v>
      </c>
      <c r="C1313" t="s">
        <v>2001</v>
      </c>
      <c r="D1313" s="7"/>
      <c r="E1313" s="7"/>
      <c r="F1313" s="7">
        <v>3283741.89</v>
      </c>
      <c r="G1313" s="7">
        <v>10220101.699999999</v>
      </c>
      <c r="H1313" s="7">
        <v>10837093.109999999</v>
      </c>
      <c r="I1313" s="7">
        <v>9538463.1799999997</v>
      </c>
      <c r="J1313" s="7">
        <v>6837682.9699999988</v>
      </c>
      <c r="K1313" s="7">
        <v>8220025.1099999994</v>
      </c>
      <c r="L1313" s="7">
        <v>2167501.9699999997</v>
      </c>
      <c r="M1313" s="7">
        <v>3035685.88</v>
      </c>
      <c r="N1313" s="7">
        <v>5355062.6100000003</v>
      </c>
      <c r="O1313" s="7">
        <v>4498304.3199999994</v>
      </c>
    </row>
    <row r="1314" spans="1:15" hidden="1" x14ac:dyDescent="0.3">
      <c r="A1314" s="69">
        <v>2</v>
      </c>
      <c r="B1314" s="69">
        <v>21</v>
      </c>
      <c r="C1314" t="s">
        <v>1837</v>
      </c>
      <c r="D1314" s="7"/>
      <c r="E1314" s="7"/>
      <c r="F1314" s="7"/>
      <c r="G1314" s="7"/>
      <c r="H1314" s="7">
        <v>3179889.99</v>
      </c>
      <c r="I1314" s="7">
        <v>4409060.04</v>
      </c>
      <c r="J1314" s="7">
        <v>6197221.3699999992</v>
      </c>
      <c r="K1314" s="7">
        <v>7237755.7800000003</v>
      </c>
      <c r="L1314" s="7">
        <v>2503832.1799999997</v>
      </c>
      <c r="M1314" s="7">
        <v>4725454.1500000004</v>
      </c>
      <c r="N1314" s="7">
        <v>5869898</v>
      </c>
      <c r="O1314" s="7">
        <v>4471621.83</v>
      </c>
    </row>
    <row r="1315" spans="1:15" hidden="1" x14ac:dyDescent="0.3">
      <c r="A1315" s="69">
        <v>3</v>
      </c>
      <c r="B1315" s="69">
        <v>61</v>
      </c>
      <c r="C1315" t="s">
        <v>3878</v>
      </c>
      <c r="D1315" s="7"/>
      <c r="E1315" s="7">
        <v>2937651.81</v>
      </c>
      <c r="F1315" s="7">
        <v>3061557.51</v>
      </c>
      <c r="G1315" s="7">
        <v>3190719.04</v>
      </c>
      <c r="H1315" s="7">
        <v>3325360.58</v>
      </c>
      <c r="I1315" s="7">
        <v>3465716.31</v>
      </c>
      <c r="J1315" s="7">
        <v>3612030.04</v>
      </c>
      <c r="K1315" s="7">
        <v>3764556.35</v>
      </c>
      <c r="L1315" s="7">
        <v>3922746.35</v>
      </c>
      <c r="M1315" s="7">
        <v>4088466.11</v>
      </c>
      <c r="N1315" s="7">
        <v>4261227.67</v>
      </c>
      <c r="O1315" s="7">
        <v>4441332.03</v>
      </c>
    </row>
    <row r="1316" spans="1:15" hidden="1" x14ac:dyDescent="0.3">
      <c r="A1316" s="69">
        <v>1</v>
      </c>
      <c r="B1316" s="69">
        <v>2</v>
      </c>
      <c r="C1316" t="s">
        <v>1772</v>
      </c>
      <c r="D1316" s="7"/>
      <c r="E1316" s="7"/>
      <c r="F1316" s="7"/>
      <c r="G1316" s="7"/>
      <c r="H1316" s="7"/>
      <c r="I1316" s="7"/>
      <c r="J1316" s="7">
        <v>19224231.589999996</v>
      </c>
      <c r="K1316" s="7">
        <v>28722727.810000002</v>
      </c>
      <c r="L1316" s="7">
        <v>19502124.66</v>
      </c>
      <c r="M1316" s="7">
        <v>6220628.7600000007</v>
      </c>
      <c r="N1316" s="7">
        <v>6953431.209999999</v>
      </c>
      <c r="O1316" s="7">
        <v>4433001.7699999996</v>
      </c>
    </row>
    <row r="1317" spans="1:15" hidden="1" x14ac:dyDescent="0.3">
      <c r="A1317" s="69">
        <v>1</v>
      </c>
      <c r="B1317" s="69">
        <v>2</v>
      </c>
      <c r="C1317" t="s">
        <v>1916</v>
      </c>
      <c r="D1317" s="7"/>
      <c r="E1317" s="7"/>
      <c r="F1317" s="7"/>
      <c r="G1317" s="7">
        <v>3736407.28</v>
      </c>
      <c r="H1317" s="7">
        <v>4501668.92</v>
      </c>
      <c r="I1317" s="7">
        <v>4153490.1600000006</v>
      </c>
      <c r="J1317" s="7">
        <v>4615887.3699999992</v>
      </c>
      <c r="K1317" s="7">
        <v>4185987.9399999995</v>
      </c>
      <c r="L1317" s="7">
        <v>4029075.0999999996</v>
      </c>
      <c r="M1317" s="7">
        <v>4689007.4000000004</v>
      </c>
      <c r="N1317" s="7">
        <v>4411266.0900000008</v>
      </c>
      <c r="O1317" s="7">
        <v>4426044.5599999987</v>
      </c>
    </row>
    <row r="1318" spans="1:15" x14ac:dyDescent="0.3">
      <c r="A1318" s="69">
        <v>1</v>
      </c>
      <c r="B1318" s="69">
        <v>4</v>
      </c>
      <c r="C1318" t="s">
        <v>323</v>
      </c>
      <c r="D1318" s="7"/>
      <c r="E1318" s="7"/>
      <c r="F1318" s="7"/>
      <c r="G1318" s="7"/>
      <c r="H1318" s="7"/>
      <c r="I1318" s="7"/>
      <c r="J1318" s="7">
        <v>4442001</v>
      </c>
      <c r="K1318" s="7">
        <v>4424919</v>
      </c>
      <c r="L1318" s="7">
        <v>4419080</v>
      </c>
      <c r="M1318" s="7">
        <v>4419080</v>
      </c>
      <c r="N1318" s="7">
        <v>4419080</v>
      </c>
      <c r="O1318" s="7">
        <v>4419080</v>
      </c>
    </row>
    <row r="1319" spans="1:15" hidden="1" x14ac:dyDescent="0.3">
      <c r="A1319" s="69">
        <v>1</v>
      </c>
      <c r="B1319" s="69">
        <v>2</v>
      </c>
      <c r="C1319" t="s">
        <v>2756</v>
      </c>
      <c r="D1319" s="7">
        <v>5000000</v>
      </c>
      <c r="E1319" s="7">
        <v>5000000</v>
      </c>
      <c r="F1319" s="7">
        <v>6300000</v>
      </c>
      <c r="G1319" s="7">
        <v>3085325</v>
      </c>
      <c r="H1319" s="7">
        <v>3308990</v>
      </c>
      <c r="I1319" s="7">
        <v>3000000</v>
      </c>
      <c r="J1319" s="7">
        <v>3000000</v>
      </c>
      <c r="K1319" s="7">
        <v>2952271</v>
      </c>
      <c r="L1319" s="7">
        <v>2712499.97</v>
      </c>
      <c r="M1319" s="7">
        <v>2999999.99</v>
      </c>
      <c r="N1319" s="7">
        <v>3000000</v>
      </c>
      <c r="O1319" s="7">
        <v>4412500</v>
      </c>
    </row>
    <row r="1320" spans="1:15" x14ac:dyDescent="0.3">
      <c r="A1320" s="69">
        <v>1</v>
      </c>
      <c r="B1320" s="69">
        <v>4</v>
      </c>
      <c r="C1320" t="s">
        <v>540</v>
      </c>
      <c r="D1320" s="7"/>
      <c r="E1320" s="7"/>
      <c r="F1320" s="7"/>
      <c r="G1320" s="7"/>
      <c r="H1320" s="7"/>
      <c r="I1320" s="7"/>
      <c r="J1320" s="7"/>
      <c r="K1320" s="7"/>
      <c r="L1320" s="7">
        <v>2000000</v>
      </c>
      <c r="M1320" s="7">
        <v>2000000</v>
      </c>
      <c r="N1320" s="7">
        <v>4400000</v>
      </c>
      <c r="O1320" s="7">
        <v>4400000</v>
      </c>
    </row>
    <row r="1321" spans="1:15" hidden="1" x14ac:dyDescent="0.3">
      <c r="A1321" s="69">
        <v>1</v>
      </c>
      <c r="B1321" s="69">
        <v>5</v>
      </c>
      <c r="C1321" t="s">
        <v>1777</v>
      </c>
      <c r="D1321" s="7"/>
      <c r="E1321" s="7"/>
      <c r="F1321" s="7"/>
      <c r="G1321" s="7"/>
      <c r="H1321" s="7"/>
      <c r="I1321" s="7"/>
      <c r="J1321" s="7"/>
      <c r="K1321" s="7"/>
      <c r="L1321" s="7"/>
      <c r="M1321" s="7">
        <v>4350000</v>
      </c>
      <c r="N1321" s="7">
        <v>4350000</v>
      </c>
      <c r="O1321" s="7">
        <v>4350000</v>
      </c>
    </row>
    <row r="1322" spans="1:15" hidden="1" x14ac:dyDescent="0.3">
      <c r="A1322" s="69">
        <v>1</v>
      </c>
      <c r="B1322" s="69">
        <v>3</v>
      </c>
      <c r="C1322" t="s">
        <v>2116</v>
      </c>
      <c r="D1322" s="7"/>
      <c r="E1322" s="7"/>
      <c r="F1322" s="7"/>
      <c r="G1322" s="7"/>
      <c r="H1322" s="7"/>
      <c r="I1322" s="7">
        <v>5598513</v>
      </c>
      <c r="J1322" s="7">
        <v>6887931</v>
      </c>
      <c r="K1322" s="7">
        <v>5715571</v>
      </c>
      <c r="L1322" s="7">
        <v>5495331.9100000001</v>
      </c>
      <c r="M1322" s="7">
        <v>4236697.62</v>
      </c>
      <c r="N1322" s="7">
        <v>3303289.1100000003</v>
      </c>
      <c r="O1322" s="7">
        <v>4333615.7700000005</v>
      </c>
    </row>
    <row r="1323" spans="1:15" x14ac:dyDescent="0.3">
      <c r="A1323" s="69">
        <v>1</v>
      </c>
      <c r="B1323" s="69">
        <v>4</v>
      </c>
      <c r="C1323" t="s">
        <v>364</v>
      </c>
      <c r="D1323" s="7"/>
      <c r="E1323" s="7"/>
      <c r="F1323" s="7"/>
      <c r="G1323" s="7"/>
      <c r="H1323" s="7"/>
      <c r="I1323" s="7"/>
      <c r="J1323" s="7">
        <v>1683579</v>
      </c>
      <c r="K1323" s="7">
        <v>2222165</v>
      </c>
      <c r="L1323" s="7">
        <v>2215217</v>
      </c>
      <c r="M1323" s="7">
        <v>2209572</v>
      </c>
      <c r="N1323" s="7">
        <v>2208329</v>
      </c>
      <c r="O1323" s="7">
        <v>4329799</v>
      </c>
    </row>
    <row r="1324" spans="1:15" hidden="1" x14ac:dyDescent="0.3">
      <c r="A1324" s="69">
        <v>2</v>
      </c>
      <c r="B1324" s="69">
        <v>21</v>
      </c>
      <c r="C1324" t="s">
        <v>2212</v>
      </c>
      <c r="D1324" s="7">
        <v>2330161.2800000003</v>
      </c>
      <c r="E1324" s="7">
        <v>1559632.38</v>
      </c>
      <c r="F1324" s="7">
        <v>2821903.56</v>
      </c>
      <c r="G1324" s="7">
        <v>1500045.32</v>
      </c>
      <c r="H1324" s="7">
        <v>530921.12</v>
      </c>
      <c r="I1324" s="7">
        <v>825282.38</v>
      </c>
      <c r="J1324" s="7">
        <v>217464.02</v>
      </c>
      <c r="K1324" s="7">
        <v>32585.05</v>
      </c>
      <c r="L1324" s="7">
        <v>661643.96</v>
      </c>
      <c r="M1324" s="7">
        <v>2739540.01</v>
      </c>
      <c r="N1324" s="7">
        <v>900000</v>
      </c>
      <c r="O1324" s="7">
        <v>4311803.43</v>
      </c>
    </row>
    <row r="1325" spans="1:15" hidden="1" x14ac:dyDescent="0.3">
      <c r="A1325" s="69">
        <v>1</v>
      </c>
      <c r="B1325" s="69">
        <v>2</v>
      </c>
      <c r="C1325" t="s">
        <v>2863</v>
      </c>
      <c r="D1325" s="7">
        <v>6536981.3599999994</v>
      </c>
      <c r="E1325" s="7">
        <v>6096469.3799999999</v>
      </c>
      <c r="F1325" s="7">
        <v>6082771.2699999996</v>
      </c>
      <c r="G1325" s="7">
        <v>4228021.67</v>
      </c>
      <c r="H1325" s="7">
        <v>6449900.0099999998</v>
      </c>
      <c r="I1325" s="7">
        <v>4342050.59</v>
      </c>
      <c r="J1325" s="7">
        <v>4698415</v>
      </c>
      <c r="K1325" s="7">
        <v>4507617.919999999</v>
      </c>
      <c r="L1325" s="7">
        <v>4350561.3900000006</v>
      </c>
      <c r="M1325" s="7">
        <v>4275768.41</v>
      </c>
      <c r="N1325" s="7">
        <v>4242409.9400000004</v>
      </c>
      <c r="O1325" s="7">
        <v>4302064.01</v>
      </c>
    </row>
    <row r="1326" spans="1:15" hidden="1" x14ac:dyDescent="0.3">
      <c r="A1326" s="69">
        <v>1</v>
      </c>
      <c r="B1326" s="69">
        <v>2</v>
      </c>
      <c r="C1326" t="s">
        <v>6885</v>
      </c>
      <c r="D1326" s="7"/>
      <c r="E1326" s="7"/>
      <c r="F1326" s="7"/>
      <c r="G1326" s="7"/>
      <c r="H1326" s="7"/>
      <c r="I1326" s="7"/>
      <c r="J1326" s="7"/>
      <c r="K1326" s="7"/>
      <c r="L1326" s="7"/>
      <c r="M1326" s="7"/>
      <c r="N1326" s="7"/>
      <c r="O1326" s="7">
        <v>4285786</v>
      </c>
    </row>
    <row r="1327" spans="1:15" hidden="1" x14ac:dyDescent="0.3">
      <c r="A1327" s="69">
        <v>2</v>
      </c>
      <c r="B1327" s="69">
        <v>25</v>
      </c>
      <c r="C1327" t="s">
        <v>3772</v>
      </c>
      <c r="D1327" s="7"/>
      <c r="E1327" s="7"/>
      <c r="F1327" s="7"/>
      <c r="G1327" s="7"/>
      <c r="H1327" s="7"/>
      <c r="I1327" s="7"/>
      <c r="J1327" s="7"/>
      <c r="K1327" s="7"/>
      <c r="L1327" s="7">
        <v>2115068.4900000002</v>
      </c>
      <c r="M1327" s="7">
        <v>4250000</v>
      </c>
      <c r="N1327" s="7">
        <v>4000000</v>
      </c>
      <c r="O1327" s="7">
        <v>4250000</v>
      </c>
    </row>
    <row r="1328" spans="1:15" hidden="1" x14ac:dyDescent="0.3">
      <c r="A1328" s="69">
        <v>1</v>
      </c>
      <c r="B1328" s="69">
        <v>2</v>
      </c>
      <c r="C1328" t="s">
        <v>2323</v>
      </c>
      <c r="D1328" s="7"/>
      <c r="E1328" s="7"/>
      <c r="F1328" s="7"/>
      <c r="G1328" s="7">
        <v>3735414</v>
      </c>
      <c r="H1328" s="7">
        <v>4155933</v>
      </c>
      <c r="I1328" s="7">
        <v>4212796.2300000004</v>
      </c>
      <c r="J1328" s="7">
        <v>4178322.77</v>
      </c>
      <c r="K1328" s="7">
        <v>4341828.6900000004</v>
      </c>
      <c r="L1328" s="7">
        <v>4245347.3099999996</v>
      </c>
      <c r="M1328" s="7">
        <v>4428235</v>
      </c>
      <c r="N1328" s="7">
        <v>4318630.91</v>
      </c>
      <c r="O1328" s="7">
        <v>4239904.3</v>
      </c>
    </row>
    <row r="1329" spans="1:15" hidden="1" x14ac:dyDescent="0.3">
      <c r="A1329" s="69">
        <v>1</v>
      </c>
      <c r="B1329" s="69">
        <v>6</v>
      </c>
      <c r="C1329" t="s">
        <v>7067</v>
      </c>
      <c r="D1329" s="7"/>
      <c r="E1329" s="7"/>
      <c r="F1329" s="7"/>
      <c r="G1329" s="7"/>
      <c r="H1329" s="7"/>
      <c r="I1329" s="7"/>
      <c r="J1329" s="7"/>
      <c r="K1329" s="7"/>
      <c r="L1329" s="7"/>
      <c r="M1329" s="7"/>
      <c r="N1329" s="7"/>
      <c r="O1329" s="7">
        <v>4233240</v>
      </c>
    </row>
    <row r="1330" spans="1:15" hidden="1" x14ac:dyDescent="0.3">
      <c r="A1330" s="69">
        <v>1</v>
      </c>
      <c r="B1330" s="69">
        <v>2</v>
      </c>
      <c r="C1330" t="s">
        <v>2276</v>
      </c>
      <c r="D1330" s="7">
        <v>3376543.9200000004</v>
      </c>
      <c r="E1330" s="7">
        <v>5740783.4000000004</v>
      </c>
      <c r="F1330" s="7">
        <v>11478259.359999999</v>
      </c>
      <c r="G1330" s="7">
        <v>14848773.41</v>
      </c>
      <c r="H1330" s="7">
        <v>4763481.08</v>
      </c>
      <c r="I1330" s="7">
        <v>5535004.1100000003</v>
      </c>
      <c r="J1330" s="7">
        <v>6060742.3799999999</v>
      </c>
      <c r="K1330" s="7">
        <v>5600897.2800000003</v>
      </c>
      <c r="L1330" s="7">
        <v>5444633.8400000008</v>
      </c>
      <c r="M1330" s="7">
        <v>5372243.8599999994</v>
      </c>
      <c r="N1330" s="7">
        <v>5511606.2599999998</v>
      </c>
      <c r="O1330" s="7">
        <v>4211378.21</v>
      </c>
    </row>
    <row r="1331" spans="1:15" hidden="1" x14ac:dyDescent="0.3">
      <c r="A1331" s="69">
        <v>2</v>
      </c>
      <c r="B1331" s="69">
        <v>23</v>
      </c>
      <c r="C1331" t="s">
        <v>3733</v>
      </c>
      <c r="D1331" s="7"/>
      <c r="E1331" s="7"/>
      <c r="F1331" s="7"/>
      <c r="G1331" s="7"/>
      <c r="H1331" s="7"/>
      <c r="I1331" s="7"/>
      <c r="J1331" s="7"/>
      <c r="K1331" s="7">
        <v>0</v>
      </c>
      <c r="L1331" s="7">
        <v>0</v>
      </c>
      <c r="M1331" s="7">
        <v>209542000</v>
      </c>
      <c r="N1331" s="7">
        <v>0</v>
      </c>
      <c r="O1331" s="7">
        <v>4196000</v>
      </c>
    </row>
    <row r="1332" spans="1:15" hidden="1" x14ac:dyDescent="0.3">
      <c r="A1332" s="69">
        <v>1</v>
      </c>
      <c r="B1332" s="69">
        <v>1</v>
      </c>
      <c r="C1332" t="s">
        <v>1954</v>
      </c>
      <c r="D1332" s="7"/>
      <c r="E1332" s="7"/>
      <c r="F1332" s="7"/>
      <c r="G1332" s="7"/>
      <c r="H1332" s="7"/>
      <c r="I1332" s="7"/>
      <c r="J1332" s="7"/>
      <c r="K1332" s="7">
        <v>4378506.03</v>
      </c>
      <c r="L1332" s="7">
        <v>4181977</v>
      </c>
      <c r="M1332" s="7">
        <v>4785023.4800000004</v>
      </c>
      <c r="N1332" s="7">
        <v>5014739.7699999996</v>
      </c>
      <c r="O1332" s="7">
        <v>4195819.37</v>
      </c>
    </row>
    <row r="1333" spans="1:15" x14ac:dyDescent="0.3">
      <c r="A1333" s="69">
        <v>1</v>
      </c>
      <c r="B1333" s="69">
        <v>4</v>
      </c>
      <c r="C1333" t="s">
        <v>781</v>
      </c>
      <c r="D1333" s="7"/>
      <c r="E1333" s="7"/>
      <c r="F1333" s="7"/>
      <c r="G1333" s="7"/>
      <c r="H1333" s="7"/>
      <c r="I1333" s="7"/>
      <c r="J1333" s="7"/>
      <c r="K1333" s="7"/>
      <c r="L1333" s="7">
        <v>4153160</v>
      </c>
      <c r="M1333" s="7">
        <v>4153160</v>
      </c>
      <c r="N1333" s="7">
        <v>4153160</v>
      </c>
      <c r="O1333" s="7">
        <v>4153160</v>
      </c>
    </row>
    <row r="1334" spans="1:15" hidden="1" x14ac:dyDescent="0.3">
      <c r="A1334" s="69">
        <v>2</v>
      </c>
      <c r="B1334" s="69">
        <v>23</v>
      </c>
      <c r="C1334" t="s">
        <v>2032</v>
      </c>
      <c r="D1334" s="7"/>
      <c r="E1334" s="7"/>
      <c r="F1334" s="7"/>
      <c r="G1334" s="7"/>
      <c r="H1334" s="7"/>
      <c r="I1334" s="7"/>
      <c r="J1334" s="7"/>
      <c r="K1334" s="7"/>
      <c r="L1334" s="7"/>
      <c r="M1334" s="7">
        <v>435740</v>
      </c>
      <c r="N1334" s="7">
        <v>0</v>
      </c>
      <c r="O1334" s="7">
        <v>4152293</v>
      </c>
    </row>
    <row r="1335" spans="1:15" hidden="1" x14ac:dyDescent="0.3">
      <c r="A1335" s="69">
        <v>1</v>
      </c>
      <c r="B1335" s="69">
        <v>2</v>
      </c>
      <c r="C1335" t="s">
        <v>1977</v>
      </c>
      <c r="D1335" s="7"/>
      <c r="E1335" s="7"/>
      <c r="F1335" s="7">
        <v>2561801</v>
      </c>
      <c r="G1335" s="7">
        <v>2288330.65</v>
      </c>
      <c r="H1335" s="7">
        <v>2383457.88</v>
      </c>
      <c r="I1335" s="7">
        <v>2360649.0299999998</v>
      </c>
      <c r="J1335" s="7">
        <v>2482364.75</v>
      </c>
      <c r="K1335" s="7">
        <v>2761735.48</v>
      </c>
      <c r="L1335" s="7">
        <v>1501448.84</v>
      </c>
      <c r="M1335" s="7">
        <v>3182676.1</v>
      </c>
      <c r="N1335" s="7">
        <v>3150977.27</v>
      </c>
      <c r="O1335" s="7">
        <v>4150763.61</v>
      </c>
    </row>
    <row r="1336" spans="1:15" hidden="1" x14ac:dyDescent="0.3">
      <c r="A1336" s="69">
        <v>1</v>
      </c>
      <c r="B1336" s="69">
        <v>2</v>
      </c>
      <c r="C1336" t="s">
        <v>2927</v>
      </c>
      <c r="D1336" s="7">
        <v>9477305</v>
      </c>
      <c r="E1336" s="7">
        <v>11429834</v>
      </c>
      <c r="F1336" s="7">
        <v>2289358</v>
      </c>
      <c r="G1336" s="7">
        <v>4276335.6500000004</v>
      </c>
      <c r="H1336" s="7">
        <v>3379908.56</v>
      </c>
      <c r="I1336" s="7">
        <v>2827978.14</v>
      </c>
      <c r="J1336" s="7">
        <v>2979641.79</v>
      </c>
      <c r="K1336" s="7">
        <v>4185477.79</v>
      </c>
      <c r="L1336" s="7">
        <v>2823848.01</v>
      </c>
      <c r="M1336" s="7">
        <v>4229305</v>
      </c>
      <c r="N1336" s="7">
        <v>4267494.68</v>
      </c>
      <c r="O1336" s="7">
        <v>4145236.51</v>
      </c>
    </row>
    <row r="1337" spans="1:15" hidden="1" x14ac:dyDescent="0.3">
      <c r="A1337" s="69">
        <v>1</v>
      </c>
      <c r="B1337" s="69">
        <v>1</v>
      </c>
      <c r="C1337" t="s">
        <v>2580</v>
      </c>
      <c r="D1337" s="7">
        <v>3317657.51</v>
      </c>
      <c r="E1337" s="7">
        <v>3227621.57</v>
      </c>
      <c r="F1337" s="7">
        <v>2912978.09</v>
      </c>
      <c r="G1337" s="7">
        <v>3206620.68</v>
      </c>
      <c r="H1337" s="7">
        <v>3894541.25</v>
      </c>
      <c r="I1337" s="7">
        <v>3963694.33</v>
      </c>
      <c r="J1337" s="7">
        <v>3806785.31</v>
      </c>
      <c r="K1337" s="7">
        <v>3875542.08</v>
      </c>
      <c r="L1337" s="7">
        <v>4270475.43</v>
      </c>
      <c r="M1337" s="7">
        <v>3694472.34</v>
      </c>
      <c r="N1337" s="7">
        <v>3912133.92</v>
      </c>
      <c r="O1337" s="7">
        <v>4120699.38</v>
      </c>
    </row>
    <row r="1338" spans="1:15" x14ac:dyDescent="0.3">
      <c r="A1338" s="69">
        <v>1</v>
      </c>
      <c r="B1338" s="69">
        <v>4</v>
      </c>
      <c r="C1338" t="s">
        <v>2707</v>
      </c>
      <c r="D1338" s="7"/>
      <c r="E1338" s="7"/>
      <c r="F1338" s="7"/>
      <c r="G1338" s="7"/>
      <c r="H1338" s="7"/>
      <c r="I1338" s="7"/>
      <c r="J1338" s="7"/>
      <c r="K1338" s="7"/>
      <c r="L1338" s="7"/>
      <c r="M1338" s="7"/>
      <c r="N1338" s="7"/>
      <c r="O1338" s="7">
        <v>4043960.27</v>
      </c>
    </row>
    <row r="1339" spans="1:15" hidden="1" x14ac:dyDescent="0.3">
      <c r="A1339" s="69">
        <v>1</v>
      </c>
      <c r="B1339" s="69">
        <v>2</v>
      </c>
      <c r="C1339" t="s">
        <v>2718</v>
      </c>
      <c r="D1339" s="7">
        <v>9686884.6099999994</v>
      </c>
      <c r="E1339" s="7">
        <v>7643606.6799999997</v>
      </c>
      <c r="F1339" s="7">
        <v>8466086.7300000004</v>
      </c>
      <c r="G1339" s="7">
        <v>5924122.96</v>
      </c>
      <c r="H1339" s="7">
        <v>6218567.5700000003</v>
      </c>
      <c r="I1339" s="7">
        <v>5145295</v>
      </c>
      <c r="J1339" s="7">
        <v>5029929.5</v>
      </c>
      <c r="K1339" s="7">
        <v>5008793.84</v>
      </c>
      <c r="L1339" s="7">
        <v>4151700.73</v>
      </c>
      <c r="M1339" s="7">
        <v>2771393.15</v>
      </c>
      <c r="N1339" s="7">
        <v>4562161.66</v>
      </c>
      <c r="O1339" s="7">
        <v>4038700.66</v>
      </c>
    </row>
    <row r="1340" spans="1:15" hidden="1" x14ac:dyDescent="0.3">
      <c r="A1340" s="69">
        <v>1</v>
      </c>
      <c r="B1340" s="69">
        <v>5</v>
      </c>
      <c r="C1340" t="s">
        <v>2237</v>
      </c>
      <c r="D1340" s="7">
        <v>6665654.0999999996</v>
      </c>
      <c r="E1340" s="7">
        <v>2393767</v>
      </c>
      <c r="F1340" s="7">
        <v>5564549</v>
      </c>
      <c r="G1340" s="7">
        <v>5657341</v>
      </c>
      <c r="H1340" s="7">
        <v>837125.02</v>
      </c>
      <c r="I1340" s="7">
        <v>4563994</v>
      </c>
      <c r="J1340" s="7">
        <v>3872293</v>
      </c>
      <c r="K1340" s="7">
        <v>3974229</v>
      </c>
      <c r="L1340" s="7">
        <v>4038480</v>
      </c>
      <c r="M1340" s="7">
        <v>4061978.78</v>
      </c>
      <c r="N1340" s="7">
        <v>4038480</v>
      </c>
      <c r="O1340" s="7">
        <v>4038480</v>
      </c>
    </row>
    <row r="1341" spans="1:15" hidden="1" x14ac:dyDescent="0.3">
      <c r="A1341" s="69">
        <v>1</v>
      </c>
      <c r="B1341" s="69">
        <v>2</v>
      </c>
      <c r="C1341" t="s">
        <v>2883</v>
      </c>
      <c r="D1341" s="7"/>
      <c r="E1341" s="7"/>
      <c r="F1341" s="7"/>
      <c r="G1341" s="7"/>
      <c r="H1341" s="7"/>
      <c r="I1341" s="7"/>
      <c r="J1341" s="7"/>
      <c r="K1341" s="7"/>
      <c r="L1341" s="7"/>
      <c r="M1341" s="7">
        <v>3540543.66</v>
      </c>
      <c r="N1341" s="7">
        <v>3775715.79</v>
      </c>
      <c r="O1341" s="7">
        <v>4017456.91</v>
      </c>
    </row>
    <row r="1342" spans="1:15" x14ac:dyDescent="0.3">
      <c r="A1342" s="69">
        <v>1</v>
      </c>
      <c r="B1342" s="69">
        <v>4</v>
      </c>
      <c r="C1342" t="s">
        <v>326</v>
      </c>
      <c r="D1342" s="7">
        <v>11538607</v>
      </c>
      <c r="E1342" s="7">
        <v>11369883</v>
      </c>
      <c r="F1342" s="7">
        <v>11500437</v>
      </c>
      <c r="G1342" s="7">
        <v>10250302</v>
      </c>
      <c r="H1342" s="7">
        <v>4188778</v>
      </c>
      <c r="I1342" s="7">
        <v>3983766</v>
      </c>
      <c r="J1342" s="7">
        <v>3948895</v>
      </c>
      <c r="K1342" s="7">
        <v>4051510</v>
      </c>
      <c r="L1342" s="7">
        <v>0</v>
      </c>
      <c r="M1342" s="7">
        <v>4118369</v>
      </c>
      <c r="N1342" s="7">
        <v>6177554</v>
      </c>
      <c r="O1342" s="7">
        <v>4016587.74</v>
      </c>
    </row>
    <row r="1343" spans="1:15" hidden="1" x14ac:dyDescent="0.3">
      <c r="A1343" s="69">
        <v>3</v>
      </c>
      <c r="B1343" s="69">
        <v>61</v>
      </c>
      <c r="C1343" t="s">
        <v>3885</v>
      </c>
      <c r="D1343" s="7"/>
      <c r="E1343" s="7">
        <v>45426849.990000002</v>
      </c>
      <c r="F1343" s="7">
        <v>43533864.989999995</v>
      </c>
      <c r="G1343" s="7">
        <v>21023367.460000001</v>
      </c>
      <c r="H1343" s="7">
        <v>23852880.560000002</v>
      </c>
      <c r="I1343" s="7">
        <v>24040613.32</v>
      </c>
      <c r="J1343" s="7">
        <v>21538221.48</v>
      </c>
      <c r="K1343" s="7">
        <v>17627812.779999997</v>
      </c>
      <c r="L1343" s="7">
        <v>17970886.870000001</v>
      </c>
      <c r="M1343" s="7">
        <v>18303572.639999997</v>
      </c>
      <c r="N1343" s="7">
        <v>10769538.9</v>
      </c>
      <c r="O1343" s="7">
        <v>4014264.8899999997</v>
      </c>
    </row>
    <row r="1344" spans="1:15" hidden="1" x14ac:dyDescent="0.3">
      <c r="A1344" s="69">
        <v>2</v>
      </c>
      <c r="B1344" s="69">
        <v>21</v>
      </c>
      <c r="C1344" t="s">
        <v>2056</v>
      </c>
      <c r="D1344" s="7"/>
      <c r="E1344" s="7"/>
      <c r="F1344" s="7"/>
      <c r="G1344" s="7"/>
      <c r="H1344" s="7"/>
      <c r="I1344" s="7"/>
      <c r="J1344" s="7">
        <v>1018743</v>
      </c>
      <c r="K1344" s="7">
        <v>2661139.4699999997</v>
      </c>
      <c r="L1344" s="7">
        <v>3702401.85</v>
      </c>
      <c r="M1344" s="7">
        <v>2258700</v>
      </c>
      <c r="N1344" s="7">
        <v>3145827.86</v>
      </c>
      <c r="O1344" s="7">
        <v>4012871.5300000003</v>
      </c>
    </row>
    <row r="1345" spans="1:15" hidden="1" x14ac:dyDescent="0.3">
      <c r="A1345" s="69">
        <v>2</v>
      </c>
      <c r="B1345" s="69">
        <v>21</v>
      </c>
      <c r="C1345" t="s">
        <v>7115</v>
      </c>
      <c r="D1345" s="7"/>
      <c r="E1345" s="7"/>
      <c r="F1345" s="7"/>
      <c r="G1345" s="7"/>
      <c r="H1345" s="7"/>
      <c r="I1345" s="7"/>
      <c r="J1345" s="7"/>
      <c r="K1345" s="7"/>
      <c r="L1345" s="7"/>
      <c r="M1345" s="7"/>
      <c r="N1345" s="7"/>
      <c r="O1345" s="7">
        <v>4001610</v>
      </c>
    </row>
    <row r="1346" spans="1:15" hidden="1" x14ac:dyDescent="0.3">
      <c r="A1346" s="69">
        <v>1</v>
      </c>
      <c r="B1346" s="69">
        <v>2</v>
      </c>
      <c r="C1346" t="s">
        <v>2700</v>
      </c>
      <c r="D1346" s="7">
        <v>2051434</v>
      </c>
      <c r="E1346" s="7">
        <v>2109730</v>
      </c>
      <c r="F1346" s="7">
        <v>2020440</v>
      </c>
      <c r="G1346" s="7">
        <v>3479701.43</v>
      </c>
      <c r="H1346" s="7">
        <v>2394162</v>
      </c>
      <c r="I1346" s="7">
        <v>2257044</v>
      </c>
      <c r="J1346" s="7">
        <v>6568219</v>
      </c>
      <c r="K1346" s="7">
        <v>4000000</v>
      </c>
      <c r="L1346" s="7">
        <v>4000000</v>
      </c>
      <c r="M1346" s="7">
        <v>4000000</v>
      </c>
      <c r="N1346" s="7">
        <v>4000000</v>
      </c>
      <c r="O1346" s="7">
        <v>4000000</v>
      </c>
    </row>
    <row r="1347" spans="1:15" hidden="1" x14ac:dyDescent="0.3">
      <c r="A1347" s="69">
        <v>1</v>
      </c>
      <c r="B1347" s="69">
        <v>2</v>
      </c>
      <c r="C1347" t="s">
        <v>6909</v>
      </c>
      <c r="D1347" s="7"/>
      <c r="E1347" s="7"/>
      <c r="F1347" s="7"/>
      <c r="G1347" s="7"/>
      <c r="H1347" s="7"/>
      <c r="I1347" s="7"/>
      <c r="J1347" s="7"/>
      <c r="K1347" s="7"/>
      <c r="L1347" s="7"/>
      <c r="M1347" s="7"/>
      <c r="N1347" s="7"/>
      <c r="O1347" s="7">
        <v>4000000</v>
      </c>
    </row>
    <row r="1348" spans="1:15" x14ac:dyDescent="0.3">
      <c r="A1348" s="69">
        <v>1</v>
      </c>
      <c r="B1348" s="69">
        <v>4</v>
      </c>
      <c r="C1348" t="s">
        <v>1067</v>
      </c>
      <c r="D1348" s="7"/>
      <c r="E1348" s="7"/>
      <c r="F1348" s="7"/>
      <c r="G1348" s="7"/>
      <c r="H1348" s="7"/>
      <c r="I1348" s="7"/>
      <c r="J1348" s="7"/>
      <c r="K1348" s="7"/>
      <c r="L1348" s="7"/>
      <c r="M1348" s="7"/>
      <c r="N1348" s="7">
        <v>4000000</v>
      </c>
      <c r="O1348" s="7">
        <v>4000000</v>
      </c>
    </row>
    <row r="1349" spans="1:15" x14ac:dyDescent="0.3">
      <c r="A1349" s="69">
        <v>1</v>
      </c>
      <c r="B1349" s="69">
        <v>4</v>
      </c>
      <c r="C1349" t="s">
        <v>2975</v>
      </c>
      <c r="D1349" s="7"/>
      <c r="E1349" s="7"/>
      <c r="F1349" s="7"/>
      <c r="G1349" s="7"/>
      <c r="H1349" s="7"/>
      <c r="I1349" s="7"/>
      <c r="J1349" s="7"/>
      <c r="K1349" s="7"/>
      <c r="L1349" s="7"/>
      <c r="M1349" s="7"/>
      <c r="N1349" s="7">
        <v>4000000</v>
      </c>
      <c r="O1349" s="7">
        <v>4000000</v>
      </c>
    </row>
    <row r="1350" spans="1:15" x14ac:dyDescent="0.3">
      <c r="A1350" s="69">
        <v>1</v>
      </c>
      <c r="B1350" s="69">
        <v>4</v>
      </c>
      <c r="C1350" t="s">
        <v>3028</v>
      </c>
      <c r="D1350" s="7"/>
      <c r="E1350" s="7"/>
      <c r="F1350" s="7"/>
      <c r="G1350" s="7"/>
      <c r="H1350" s="7"/>
      <c r="I1350" s="7"/>
      <c r="J1350" s="7"/>
      <c r="K1350" s="7"/>
      <c r="L1350" s="7"/>
      <c r="M1350" s="7"/>
      <c r="N1350" s="7">
        <v>3129504.47</v>
      </c>
      <c r="O1350" s="7">
        <v>4000000</v>
      </c>
    </row>
    <row r="1351" spans="1:15" hidden="1" x14ac:dyDescent="0.3">
      <c r="A1351" s="69">
        <v>2</v>
      </c>
      <c r="B1351" s="69">
        <v>21</v>
      </c>
      <c r="C1351" t="s">
        <v>3439</v>
      </c>
      <c r="D1351" s="7"/>
      <c r="E1351" s="7"/>
      <c r="F1351" s="7"/>
      <c r="G1351" s="7"/>
      <c r="H1351" s="7"/>
      <c r="I1351" s="7">
        <v>5536000</v>
      </c>
      <c r="J1351" s="7">
        <v>6018000</v>
      </c>
      <c r="K1351" s="7">
        <v>6018000</v>
      </c>
      <c r="L1351" s="7">
        <v>0</v>
      </c>
      <c r="M1351" s="7">
        <v>4000000</v>
      </c>
      <c r="N1351" s="7">
        <v>4000000</v>
      </c>
      <c r="O1351" s="7">
        <v>4000000</v>
      </c>
    </row>
    <row r="1352" spans="1:15" hidden="1" x14ac:dyDescent="0.3">
      <c r="A1352" s="69">
        <v>2</v>
      </c>
      <c r="B1352" s="69">
        <v>22</v>
      </c>
      <c r="C1352" t="s">
        <v>580</v>
      </c>
      <c r="D1352" s="7"/>
      <c r="E1352" s="7"/>
      <c r="F1352" s="7"/>
      <c r="G1352" s="7"/>
      <c r="H1352" s="7"/>
      <c r="I1352" s="7">
        <v>4000000</v>
      </c>
      <c r="J1352" s="7">
        <v>4000000</v>
      </c>
      <c r="K1352" s="7">
        <v>4000000</v>
      </c>
      <c r="L1352" s="7">
        <v>0</v>
      </c>
      <c r="M1352" s="7">
        <v>4000000</v>
      </c>
      <c r="N1352" s="7">
        <v>12000000</v>
      </c>
      <c r="O1352" s="7">
        <v>4000000</v>
      </c>
    </row>
    <row r="1353" spans="1:15" hidden="1" x14ac:dyDescent="0.3">
      <c r="A1353" s="69">
        <v>2</v>
      </c>
      <c r="B1353" s="69">
        <v>22</v>
      </c>
      <c r="C1353" t="s">
        <v>3438</v>
      </c>
      <c r="D1353" s="7"/>
      <c r="E1353" s="7"/>
      <c r="F1353" s="7"/>
      <c r="G1353" s="7"/>
      <c r="H1353" s="7"/>
      <c r="I1353" s="7"/>
      <c r="J1353" s="7"/>
      <c r="K1353" s="7"/>
      <c r="L1353" s="7"/>
      <c r="M1353" s="7"/>
      <c r="N1353" s="7"/>
      <c r="O1353" s="7">
        <v>4000000</v>
      </c>
    </row>
    <row r="1354" spans="1:15" hidden="1" x14ac:dyDescent="0.3">
      <c r="A1354" s="69">
        <v>2</v>
      </c>
      <c r="B1354" s="69">
        <v>23</v>
      </c>
      <c r="C1354" t="s">
        <v>3718</v>
      </c>
      <c r="D1354" s="7"/>
      <c r="E1354" s="7"/>
      <c r="F1354" s="7"/>
      <c r="G1354" s="7"/>
      <c r="H1354" s="7"/>
      <c r="I1354" s="7"/>
      <c r="J1354" s="7"/>
      <c r="K1354" s="7"/>
      <c r="L1354" s="7">
        <v>4000000</v>
      </c>
      <c r="M1354" s="7">
        <v>4000000</v>
      </c>
      <c r="N1354" s="7">
        <v>4000000</v>
      </c>
      <c r="O1354" s="7">
        <v>4000000</v>
      </c>
    </row>
    <row r="1355" spans="1:15" x14ac:dyDescent="0.3">
      <c r="A1355" s="69">
        <v>1</v>
      </c>
      <c r="B1355" s="69">
        <v>4</v>
      </c>
      <c r="C1355" t="s">
        <v>324</v>
      </c>
      <c r="D1355" s="7"/>
      <c r="E1355" s="7"/>
      <c r="F1355" s="7"/>
      <c r="G1355" s="7"/>
      <c r="H1355" s="7"/>
      <c r="I1355" s="7">
        <v>3965061</v>
      </c>
      <c r="J1355" s="7">
        <v>3965061</v>
      </c>
      <c r="K1355" s="7">
        <v>3965061</v>
      </c>
      <c r="L1355" s="7">
        <v>3965061</v>
      </c>
      <c r="M1355" s="7">
        <v>3965061</v>
      </c>
      <c r="N1355" s="7">
        <v>3965061</v>
      </c>
      <c r="O1355" s="7">
        <v>3965061</v>
      </c>
    </row>
    <row r="1356" spans="1:15" x14ac:dyDescent="0.3">
      <c r="A1356" s="69">
        <v>1</v>
      </c>
      <c r="B1356" s="69">
        <v>4</v>
      </c>
      <c r="C1356" t="s">
        <v>325</v>
      </c>
      <c r="D1356" s="7"/>
      <c r="E1356" s="7"/>
      <c r="F1356" s="7"/>
      <c r="G1356" s="7"/>
      <c r="H1356" s="7"/>
      <c r="I1356" s="7">
        <v>3994742</v>
      </c>
      <c r="J1356" s="7">
        <v>3965061</v>
      </c>
      <c r="K1356" s="7">
        <v>3965061</v>
      </c>
      <c r="L1356" s="7">
        <v>3965061</v>
      </c>
      <c r="M1356" s="7">
        <v>3965061</v>
      </c>
      <c r="N1356" s="7">
        <v>3965061</v>
      </c>
      <c r="O1356" s="7">
        <v>3965061</v>
      </c>
    </row>
    <row r="1357" spans="1:15" hidden="1" x14ac:dyDescent="0.3">
      <c r="A1357" s="69">
        <v>1</v>
      </c>
      <c r="B1357" s="69">
        <v>2</v>
      </c>
      <c r="C1357" t="s">
        <v>2395</v>
      </c>
      <c r="D1357" s="7">
        <v>3463915</v>
      </c>
      <c r="E1357" s="7">
        <v>1909581</v>
      </c>
      <c r="F1357" s="7">
        <v>1763971</v>
      </c>
      <c r="G1357" s="7">
        <v>1588543</v>
      </c>
      <c r="H1357" s="7">
        <v>2684115</v>
      </c>
      <c r="I1357" s="7">
        <v>3612416</v>
      </c>
      <c r="J1357" s="7">
        <v>4263468</v>
      </c>
      <c r="K1357" s="7">
        <v>4397963.8600000003</v>
      </c>
      <c r="L1357" s="7">
        <v>3003829.99</v>
      </c>
      <c r="M1357" s="7">
        <v>3698660.99</v>
      </c>
      <c r="N1357" s="7">
        <v>4482814.72</v>
      </c>
      <c r="O1357" s="7">
        <v>3955788.3899999997</v>
      </c>
    </row>
    <row r="1358" spans="1:15" hidden="1" x14ac:dyDescent="0.3">
      <c r="A1358" s="69">
        <v>1</v>
      </c>
      <c r="B1358" s="69">
        <v>1</v>
      </c>
      <c r="C1358" t="s">
        <v>2610</v>
      </c>
      <c r="D1358" s="7"/>
      <c r="E1358" s="7"/>
      <c r="F1358" s="7"/>
      <c r="G1358" s="7">
        <v>7589000</v>
      </c>
      <c r="H1358" s="7">
        <v>7589000</v>
      </c>
      <c r="I1358" s="7">
        <v>7589000</v>
      </c>
      <c r="J1358" s="7">
        <v>7589000</v>
      </c>
      <c r="K1358" s="7">
        <v>7589000</v>
      </c>
      <c r="L1358" s="7">
        <v>7589000</v>
      </c>
      <c r="M1358" s="7">
        <v>7560427.6100000003</v>
      </c>
      <c r="N1358" s="7">
        <v>7568262.2300000004</v>
      </c>
      <c r="O1358" s="7">
        <v>3943191.05</v>
      </c>
    </row>
    <row r="1359" spans="1:15" hidden="1" x14ac:dyDescent="0.3">
      <c r="A1359" s="69">
        <v>1</v>
      </c>
      <c r="B1359" s="69">
        <v>1</v>
      </c>
      <c r="C1359" t="s">
        <v>2592</v>
      </c>
      <c r="D1359" s="7">
        <v>12557554.810000001</v>
      </c>
      <c r="E1359" s="7">
        <v>12097267.43</v>
      </c>
      <c r="F1359" s="7">
        <v>9834443.3800000008</v>
      </c>
      <c r="G1359" s="7">
        <v>6544098.7400000002</v>
      </c>
      <c r="H1359" s="7">
        <v>5389339.9800000004</v>
      </c>
      <c r="I1359" s="7">
        <v>5130668.04</v>
      </c>
      <c r="J1359" s="7">
        <v>4992548.18</v>
      </c>
      <c r="K1359" s="7">
        <v>5155294.58</v>
      </c>
      <c r="L1359" s="7">
        <v>3066992.93</v>
      </c>
      <c r="M1359" s="7">
        <v>3331153.18</v>
      </c>
      <c r="N1359" s="7">
        <v>3856734.27</v>
      </c>
      <c r="O1359" s="7">
        <v>3915412.8</v>
      </c>
    </row>
    <row r="1360" spans="1:15" x14ac:dyDescent="0.3">
      <c r="A1360" s="69">
        <v>1</v>
      </c>
      <c r="B1360" s="69">
        <v>4</v>
      </c>
      <c r="C1360" t="s">
        <v>1005</v>
      </c>
      <c r="D1360" s="7"/>
      <c r="E1360" s="7"/>
      <c r="F1360" s="7"/>
      <c r="G1360" s="7"/>
      <c r="H1360" s="7"/>
      <c r="I1360" s="7"/>
      <c r="J1360" s="7"/>
      <c r="K1360" s="7"/>
      <c r="L1360" s="7"/>
      <c r="M1360" s="7">
        <v>2900000</v>
      </c>
      <c r="N1360" s="7">
        <v>3900000</v>
      </c>
      <c r="O1360" s="7">
        <v>3900000</v>
      </c>
    </row>
    <row r="1361" spans="1:15" hidden="1" x14ac:dyDescent="0.3">
      <c r="A1361" s="69">
        <v>3</v>
      </c>
      <c r="B1361" s="69">
        <v>61</v>
      </c>
      <c r="C1361" t="s">
        <v>3840</v>
      </c>
      <c r="D1361" s="7">
        <v>2449747.9300000002</v>
      </c>
      <c r="E1361" s="7">
        <v>2554217.94</v>
      </c>
      <c r="F1361" s="7">
        <v>2663143.1</v>
      </c>
      <c r="G1361" s="7">
        <v>2776713.4</v>
      </c>
      <c r="H1361" s="7">
        <v>2895126.92</v>
      </c>
      <c r="I1361" s="7">
        <v>3018590.22</v>
      </c>
      <c r="J1361" s="7">
        <v>3147318.64</v>
      </c>
      <c r="K1361" s="7">
        <v>3281536.7</v>
      </c>
      <c r="L1361" s="7">
        <v>3421478.52</v>
      </c>
      <c r="M1361" s="7">
        <v>3567388.19</v>
      </c>
      <c r="N1361" s="7">
        <v>3719520.21</v>
      </c>
      <c r="O1361" s="7">
        <v>3878139.93</v>
      </c>
    </row>
    <row r="1362" spans="1:15" hidden="1" x14ac:dyDescent="0.3">
      <c r="A1362" s="69">
        <v>1</v>
      </c>
      <c r="B1362" s="69">
        <v>2</v>
      </c>
      <c r="C1362" t="s">
        <v>1838</v>
      </c>
      <c r="D1362" s="7"/>
      <c r="E1362" s="7"/>
      <c r="F1362" s="7"/>
      <c r="G1362" s="7"/>
      <c r="H1362" s="7"/>
      <c r="I1362" s="7"/>
      <c r="J1362" s="7"/>
      <c r="K1362" s="7">
        <v>3710825.2199999997</v>
      </c>
      <c r="L1362" s="7">
        <v>4336595.45</v>
      </c>
      <c r="M1362" s="7">
        <v>5187698.18</v>
      </c>
      <c r="N1362" s="7">
        <v>3590979.3600000003</v>
      </c>
      <c r="O1362" s="7">
        <v>3874521.49</v>
      </c>
    </row>
    <row r="1363" spans="1:15" hidden="1" x14ac:dyDescent="0.3">
      <c r="A1363" s="69">
        <v>1</v>
      </c>
      <c r="B1363" s="69">
        <v>7</v>
      </c>
      <c r="C1363" t="s">
        <v>3239</v>
      </c>
      <c r="D1363" s="7">
        <v>5458100</v>
      </c>
      <c r="E1363" s="7">
        <v>5267648</v>
      </c>
      <c r="F1363" s="7">
        <v>5214506</v>
      </c>
      <c r="G1363" s="7">
        <v>4682466</v>
      </c>
      <c r="H1363" s="7">
        <v>5220045</v>
      </c>
      <c r="I1363" s="7">
        <v>5134946</v>
      </c>
      <c r="J1363" s="7">
        <v>4995894</v>
      </c>
      <c r="K1363" s="7">
        <v>4186486</v>
      </c>
      <c r="L1363" s="7">
        <v>4274672</v>
      </c>
      <c r="M1363" s="7">
        <v>3720630</v>
      </c>
      <c r="N1363" s="7">
        <v>3780831</v>
      </c>
      <c r="O1363" s="7">
        <v>3860619</v>
      </c>
    </row>
    <row r="1364" spans="1:15" hidden="1" x14ac:dyDescent="0.3">
      <c r="A1364" s="69">
        <v>1</v>
      </c>
      <c r="B1364" s="69">
        <v>2</v>
      </c>
      <c r="C1364" t="s">
        <v>2384</v>
      </c>
      <c r="D1364" s="7"/>
      <c r="E1364" s="7"/>
      <c r="F1364" s="7"/>
      <c r="G1364" s="7"/>
      <c r="H1364" s="7"/>
      <c r="I1364" s="7"/>
      <c r="J1364" s="7"/>
      <c r="K1364" s="7"/>
      <c r="L1364" s="7"/>
      <c r="M1364" s="7"/>
      <c r="N1364" s="7"/>
      <c r="O1364" s="7">
        <v>3830499.95</v>
      </c>
    </row>
    <row r="1365" spans="1:15" hidden="1" x14ac:dyDescent="0.3">
      <c r="A1365" s="69">
        <v>3</v>
      </c>
      <c r="B1365" s="69">
        <v>61</v>
      </c>
      <c r="C1365" t="s">
        <v>3854</v>
      </c>
      <c r="D1365" s="7">
        <v>2229264.7800000003</v>
      </c>
      <c r="E1365" s="7">
        <v>2341241.14</v>
      </c>
      <c r="F1365" s="7">
        <v>2458861.9700000002</v>
      </c>
      <c r="G1365" s="7">
        <v>2582412.6799999997</v>
      </c>
      <c r="H1365" s="7">
        <v>2712193.15</v>
      </c>
      <c r="I1365" s="7">
        <v>2848518.48</v>
      </c>
      <c r="J1365" s="7">
        <v>2991719.72</v>
      </c>
      <c r="K1365" s="7">
        <v>3142144.75</v>
      </c>
      <c r="L1365" s="7">
        <v>3300159.06</v>
      </c>
      <c r="M1365" s="7">
        <v>3466146.72</v>
      </c>
      <c r="N1365" s="7">
        <v>3640511.25</v>
      </c>
      <c r="O1365" s="7">
        <v>3823676.6599999997</v>
      </c>
    </row>
    <row r="1366" spans="1:15" hidden="1" x14ac:dyDescent="0.3">
      <c r="A1366" s="69">
        <v>2</v>
      </c>
      <c r="B1366" s="69">
        <v>21</v>
      </c>
      <c r="C1366" t="s">
        <v>1829</v>
      </c>
      <c r="D1366" s="7">
        <v>2303713</v>
      </c>
      <c r="E1366" s="7">
        <v>1292376</v>
      </c>
      <c r="F1366" s="7">
        <v>2556896.39</v>
      </c>
      <c r="G1366" s="7">
        <v>3363600.91</v>
      </c>
      <c r="H1366" s="7">
        <v>2432061</v>
      </c>
      <c r="I1366" s="7">
        <v>3354905</v>
      </c>
      <c r="J1366" s="7">
        <v>3561246.64</v>
      </c>
      <c r="K1366" s="7">
        <v>2828050.45</v>
      </c>
      <c r="L1366" s="7">
        <v>2800639.0899999994</v>
      </c>
      <c r="M1366" s="7">
        <v>4958173.74</v>
      </c>
      <c r="N1366" s="7">
        <v>5357408</v>
      </c>
      <c r="O1366" s="7">
        <v>3817289</v>
      </c>
    </row>
    <row r="1367" spans="1:15" hidden="1" x14ac:dyDescent="0.3">
      <c r="A1367" s="69">
        <v>2</v>
      </c>
      <c r="B1367" s="69">
        <v>22</v>
      </c>
      <c r="C1367" t="s">
        <v>585</v>
      </c>
      <c r="D1367" s="7">
        <v>23240561</v>
      </c>
      <c r="E1367" s="7">
        <v>23240561</v>
      </c>
      <c r="F1367" s="7">
        <v>27951582.420000002</v>
      </c>
      <c r="G1367" s="7">
        <v>22678221.66</v>
      </c>
      <c r="H1367" s="7">
        <v>4500001.5599999987</v>
      </c>
      <c r="I1367" s="7">
        <v>4551109.9400000004</v>
      </c>
      <c r="J1367" s="7">
        <v>4500001.5599999987</v>
      </c>
      <c r="K1367" s="7">
        <v>4653331.379999999</v>
      </c>
      <c r="L1367" s="7">
        <v>4551111.4999999991</v>
      </c>
      <c r="M1367" s="7">
        <v>3868211.5</v>
      </c>
      <c r="N1367" s="7">
        <v>3817100.9</v>
      </c>
      <c r="O1367" s="7">
        <v>3817100.38</v>
      </c>
    </row>
    <row r="1368" spans="1:15" hidden="1" x14ac:dyDescent="0.3">
      <c r="A1368" s="69">
        <v>2</v>
      </c>
      <c r="B1368" s="69">
        <v>21</v>
      </c>
      <c r="C1368" t="s">
        <v>7116</v>
      </c>
      <c r="D1368" s="7"/>
      <c r="E1368" s="7"/>
      <c r="F1368" s="7"/>
      <c r="G1368" s="7"/>
      <c r="H1368" s="7"/>
      <c r="I1368" s="7"/>
      <c r="J1368" s="7"/>
      <c r="K1368" s="7"/>
      <c r="L1368" s="7"/>
      <c r="M1368" s="7"/>
      <c r="N1368" s="7"/>
      <c r="O1368" s="7">
        <v>3800000</v>
      </c>
    </row>
    <row r="1369" spans="1:15" x14ac:dyDescent="0.3">
      <c r="A1369" s="69">
        <v>1</v>
      </c>
      <c r="B1369" s="69">
        <v>4</v>
      </c>
      <c r="C1369" t="s">
        <v>280</v>
      </c>
      <c r="D1369" s="7"/>
      <c r="E1369" s="7"/>
      <c r="F1369" s="7"/>
      <c r="G1369" s="7"/>
      <c r="H1369" s="7"/>
      <c r="I1369" s="7"/>
      <c r="J1369" s="7">
        <v>9615656.6999999993</v>
      </c>
      <c r="K1369" s="7">
        <v>8836444.1999999993</v>
      </c>
      <c r="L1369" s="7">
        <v>4315648.72</v>
      </c>
      <c r="M1369" s="7">
        <v>4010206.77</v>
      </c>
      <c r="N1369" s="7">
        <v>3968796.14</v>
      </c>
      <c r="O1369" s="7">
        <v>3735994.29</v>
      </c>
    </row>
    <row r="1370" spans="1:15" hidden="1" x14ac:dyDescent="0.3">
      <c r="A1370" s="69">
        <v>1</v>
      </c>
      <c r="B1370" s="69">
        <v>2</v>
      </c>
      <c r="C1370" t="s">
        <v>1836</v>
      </c>
      <c r="D1370" s="7"/>
      <c r="E1370" s="7"/>
      <c r="F1370" s="7"/>
      <c r="G1370" s="7"/>
      <c r="H1370" s="7"/>
      <c r="I1370" s="7"/>
      <c r="J1370" s="7"/>
      <c r="K1370" s="7"/>
      <c r="L1370" s="7"/>
      <c r="M1370" s="7">
        <v>2178133.73</v>
      </c>
      <c r="N1370" s="7">
        <v>1924509.51</v>
      </c>
      <c r="O1370" s="7">
        <v>3731943.94</v>
      </c>
    </row>
    <row r="1371" spans="1:15" hidden="1" x14ac:dyDescent="0.3">
      <c r="A1371" s="69">
        <v>1</v>
      </c>
      <c r="B1371" s="69">
        <v>5</v>
      </c>
      <c r="C1371" t="s">
        <v>7038</v>
      </c>
      <c r="D1371" s="7"/>
      <c r="E1371" s="7"/>
      <c r="F1371" s="7"/>
      <c r="G1371" s="7"/>
      <c r="H1371" s="7"/>
      <c r="I1371" s="7"/>
      <c r="J1371" s="7"/>
      <c r="K1371" s="7"/>
      <c r="L1371" s="7"/>
      <c r="M1371" s="7"/>
      <c r="N1371" s="7"/>
      <c r="O1371" s="7">
        <v>3700000</v>
      </c>
    </row>
    <row r="1372" spans="1:15" hidden="1" x14ac:dyDescent="0.3">
      <c r="A1372" s="69">
        <v>1</v>
      </c>
      <c r="B1372" s="69">
        <v>9</v>
      </c>
      <c r="C1372" t="s">
        <v>3311</v>
      </c>
      <c r="D1372" s="7">
        <v>5285432.54</v>
      </c>
      <c r="E1372" s="7">
        <v>5173456.18</v>
      </c>
      <c r="F1372" s="7">
        <v>5055835.3499999996</v>
      </c>
      <c r="G1372" s="7">
        <v>4932284.6400000006</v>
      </c>
      <c r="H1372" s="7">
        <v>4802504.17</v>
      </c>
      <c r="I1372" s="7">
        <v>4666178.84</v>
      </c>
      <c r="J1372" s="7">
        <v>4522977.5999999996</v>
      </c>
      <c r="K1372" s="7">
        <v>4372552.57</v>
      </c>
      <c r="L1372" s="7">
        <v>4214538.26</v>
      </c>
      <c r="M1372" s="7">
        <v>4048550.5999999996</v>
      </c>
      <c r="N1372" s="7">
        <v>3874186.07</v>
      </c>
      <c r="O1372" s="7">
        <v>3691020.66</v>
      </c>
    </row>
    <row r="1373" spans="1:15" hidden="1" x14ac:dyDescent="0.3">
      <c r="A1373" s="69">
        <v>1</v>
      </c>
      <c r="B1373" s="69">
        <v>5</v>
      </c>
      <c r="C1373" t="s">
        <v>1964</v>
      </c>
      <c r="D1373" s="7">
        <v>4444219</v>
      </c>
      <c r="E1373" s="7">
        <v>4585111</v>
      </c>
      <c r="F1373" s="7">
        <v>4033699</v>
      </c>
      <c r="G1373" s="7">
        <v>3665626</v>
      </c>
      <c r="H1373" s="7">
        <v>2911424</v>
      </c>
      <c r="I1373" s="7">
        <v>3380416</v>
      </c>
      <c r="J1373" s="7">
        <v>3465687.23</v>
      </c>
      <c r="K1373" s="7">
        <v>3244453.96</v>
      </c>
      <c r="L1373" s="7">
        <v>3382680</v>
      </c>
      <c r="M1373" s="7">
        <v>4039092</v>
      </c>
      <c r="N1373" s="7">
        <v>3599960.83</v>
      </c>
      <c r="O1373" s="7">
        <v>3684614</v>
      </c>
    </row>
    <row r="1374" spans="1:15" x14ac:dyDescent="0.3">
      <c r="A1374" s="69">
        <v>1</v>
      </c>
      <c r="B1374" s="69">
        <v>4</v>
      </c>
      <c r="C1374" t="s">
        <v>328</v>
      </c>
      <c r="D1374" s="7">
        <v>3615198</v>
      </c>
      <c r="E1374" s="7">
        <v>3615198</v>
      </c>
      <c r="F1374" s="7">
        <v>3615198</v>
      </c>
      <c r="G1374" s="7">
        <v>3615198</v>
      </c>
      <c r="H1374" s="7">
        <v>3615198</v>
      </c>
      <c r="I1374" s="7">
        <v>3615198</v>
      </c>
      <c r="J1374" s="7">
        <v>3615198</v>
      </c>
      <c r="K1374" s="7">
        <v>3615198</v>
      </c>
      <c r="L1374" s="7">
        <v>3615198</v>
      </c>
      <c r="M1374" s="7">
        <v>3615198</v>
      </c>
      <c r="N1374" s="7">
        <v>3615198</v>
      </c>
      <c r="O1374" s="7">
        <v>3615198</v>
      </c>
    </row>
    <row r="1375" spans="1:15" hidden="1" x14ac:dyDescent="0.3">
      <c r="A1375" s="69">
        <v>1</v>
      </c>
      <c r="B1375" s="69">
        <v>2</v>
      </c>
      <c r="C1375" t="s">
        <v>1866</v>
      </c>
      <c r="D1375" s="7">
        <v>14006419.76</v>
      </c>
      <c r="E1375" s="7">
        <v>12018387</v>
      </c>
      <c r="F1375" s="7">
        <v>19749215</v>
      </c>
      <c r="G1375" s="7">
        <v>21672452</v>
      </c>
      <c r="H1375" s="7">
        <v>10139693</v>
      </c>
      <c r="I1375" s="7">
        <v>5129950.3499999996</v>
      </c>
      <c r="J1375" s="7">
        <v>6844480.0199999996</v>
      </c>
      <c r="K1375" s="7">
        <v>2512940.9500000002</v>
      </c>
      <c r="L1375" s="7">
        <v>1863851.06</v>
      </c>
      <c r="M1375" s="7">
        <v>2725622.95</v>
      </c>
      <c r="N1375" s="7">
        <v>3193880.02</v>
      </c>
      <c r="O1375" s="7">
        <v>3611139.33</v>
      </c>
    </row>
    <row r="1376" spans="1:15" x14ac:dyDescent="0.3">
      <c r="A1376" s="69">
        <v>1</v>
      </c>
      <c r="B1376" s="69">
        <v>4</v>
      </c>
      <c r="C1376" t="s">
        <v>1101</v>
      </c>
      <c r="D1376" s="7"/>
      <c r="E1376" s="7"/>
      <c r="F1376" s="7"/>
      <c r="G1376" s="7"/>
      <c r="H1376" s="7"/>
      <c r="I1376" s="7"/>
      <c r="J1376" s="7"/>
      <c r="K1376" s="7"/>
      <c r="L1376" s="7"/>
      <c r="M1376" s="7"/>
      <c r="N1376" s="7">
        <v>1800000</v>
      </c>
      <c r="O1376" s="7">
        <v>3600000</v>
      </c>
    </row>
    <row r="1377" spans="1:15" hidden="1" x14ac:dyDescent="0.3">
      <c r="A1377" s="69">
        <v>1</v>
      </c>
      <c r="B1377" s="69">
        <v>1</v>
      </c>
      <c r="C1377" t="s">
        <v>2623</v>
      </c>
      <c r="D1377" s="7">
        <v>3629105</v>
      </c>
      <c r="E1377" s="7">
        <v>2813684.35</v>
      </c>
      <c r="F1377" s="7">
        <v>1793026.65</v>
      </c>
      <c r="G1377" s="7">
        <v>2374695.1800000002</v>
      </c>
      <c r="H1377" s="7">
        <v>1801938.91</v>
      </c>
      <c r="I1377" s="7">
        <v>3215135.76</v>
      </c>
      <c r="J1377" s="7">
        <v>1690984</v>
      </c>
      <c r="K1377" s="7">
        <v>1627880.79</v>
      </c>
      <c r="L1377" s="7">
        <v>2149880</v>
      </c>
      <c r="M1377" s="7">
        <v>2146615.73</v>
      </c>
      <c r="N1377" s="7">
        <v>2213792.7400000002</v>
      </c>
      <c r="O1377" s="7">
        <v>3593833</v>
      </c>
    </row>
    <row r="1378" spans="1:15" hidden="1" x14ac:dyDescent="0.3">
      <c r="A1378" s="69">
        <v>1</v>
      </c>
      <c r="B1378" s="69">
        <v>7</v>
      </c>
      <c r="C1378" t="s">
        <v>1807</v>
      </c>
      <c r="D1378" s="7"/>
      <c r="E1378" s="7"/>
      <c r="F1378" s="7"/>
      <c r="G1378" s="7"/>
      <c r="H1378" s="7"/>
      <c r="I1378" s="7"/>
      <c r="J1378" s="7"/>
      <c r="K1378" s="7"/>
      <c r="L1378" s="7">
        <v>3076362.52</v>
      </c>
      <c r="M1378" s="7">
        <v>3064901.07</v>
      </c>
      <c r="N1378" s="7">
        <v>3581395.71</v>
      </c>
      <c r="O1378" s="7">
        <v>3588368.24</v>
      </c>
    </row>
    <row r="1379" spans="1:15" x14ac:dyDescent="0.3">
      <c r="A1379" s="69">
        <v>1</v>
      </c>
      <c r="B1379" s="69">
        <v>4</v>
      </c>
      <c r="C1379" t="s">
        <v>329</v>
      </c>
      <c r="D1379" s="7">
        <v>3300252</v>
      </c>
      <c r="E1379" s="7">
        <v>4092000</v>
      </c>
      <c r="F1379" s="7">
        <v>3906000</v>
      </c>
      <c r="G1379" s="7">
        <v>3906000</v>
      </c>
      <c r="H1379" s="7">
        <v>3706000</v>
      </c>
      <c r="I1379" s="7">
        <v>3621792</v>
      </c>
      <c r="J1379" s="7">
        <v>3610868</v>
      </c>
      <c r="K1379" s="7">
        <v>3589065</v>
      </c>
      <c r="L1379" s="7">
        <v>3576486</v>
      </c>
      <c r="M1379" s="7">
        <v>3576486</v>
      </c>
      <c r="N1379" s="7">
        <v>3576486</v>
      </c>
      <c r="O1379" s="7">
        <v>3576486</v>
      </c>
    </row>
    <row r="1380" spans="1:15" hidden="1" x14ac:dyDescent="0.3">
      <c r="A1380" s="69">
        <v>1</v>
      </c>
      <c r="B1380" s="69">
        <v>2</v>
      </c>
      <c r="C1380" t="s">
        <v>2845</v>
      </c>
      <c r="D1380" s="7">
        <v>158762.90999999997</v>
      </c>
      <c r="E1380" s="7">
        <v>231183</v>
      </c>
      <c r="F1380" s="7">
        <v>164352.84</v>
      </c>
      <c r="G1380" s="7">
        <v>257849.3</v>
      </c>
      <c r="H1380" s="7">
        <v>156920.93</v>
      </c>
      <c r="I1380" s="7">
        <v>237509.08</v>
      </c>
      <c r="J1380" s="7">
        <v>267506.42</v>
      </c>
      <c r="K1380" s="7">
        <v>261300</v>
      </c>
      <c r="L1380" s="7">
        <v>236754.66</v>
      </c>
      <c r="M1380" s="7">
        <v>144947.38999999998</v>
      </c>
      <c r="N1380" s="7">
        <v>806991.88</v>
      </c>
      <c r="O1380" s="7">
        <v>3565355.56</v>
      </c>
    </row>
    <row r="1381" spans="1:15" hidden="1" x14ac:dyDescent="0.3">
      <c r="A1381" s="69">
        <v>2</v>
      </c>
      <c r="B1381" s="69">
        <v>21</v>
      </c>
      <c r="C1381" t="s">
        <v>2233</v>
      </c>
      <c r="D1381" s="7">
        <v>11770617.779999999</v>
      </c>
      <c r="E1381" s="7">
        <v>12185845.5</v>
      </c>
      <c r="F1381" s="7">
        <v>7732691.3199999994</v>
      </c>
      <c r="G1381" s="7">
        <v>7072601.3100000005</v>
      </c>
      <c r="H1381" s="7">
        <v>5348310.58</v>
      </c>
      <c r="I1381" s="7">
        <v>3624836.69</v>
      </c>
      <c r="J1381" s="7">
        <v>7329034.5800000001</v>
      </c>
      <c r="K1381" s="7">
        <v>4297081.91</v>
      </c>
      <c r="L1381" s="7">
        <v>5170321.53</v>
      </c>
      <c r="M1381" s="7">
        <v>6268528.2300000004</v>
      </c>
      <c r="N1381" s="7">
        <v>3725423</v>
      </c>
      <c r="O1381" s="7">
        <v>3553741</v>
      </c>
    </row>
    <row r="1382" spans="1:15" hidden="1" x14ac:dyDescent="0.3">
      <c r="A1382" s="69">
        <v>1</v>
      </c>
      <c r="B1382" s="69">
        <v>5</v>
      </c>
      <c r="C1382" t="s">
        <v>3069</v>
      </c>
      <c r="D1382" s="7">
        <v>1401370</v>
      </c>
      <c r="E1382" s="7">
        <v>1564521</v>
      </c>
      <c r="F1382" s="7">
        <v>1354446</v>
      </c>
      <c r="G1382" s="7">
        <v>1069165</v>
      </c>
      <c r="H1382" s="7">
        <v>1044761</v>
      </c>
      <c r="I1382" s="7">
        <v>1047146</v>
      </c>
      <c r="J1382" s="7">
        <v>1047146</v>
      </c>
      <c r="K1382" s="7">
        <v>1030486</v>
      </c>
      <c r="L1382" s="7">
        <v>1047146</v>
      </c>
      <c r="M1382" s="7">
        <v>1047146</v>
      </c>
      <c r="N1382" s="7">
        <v>3547146</v>
      </c>
      <c r="O1382" s="7">
        <v>3547146</v>
      </c>
    </row>
    <row r="1383" spans="1:15" hidden="1" x14ac:dyDescent="0.3">
      <c r="A1383" s="69">
        <v>2</v>
      </c>
      <c r="B1383" s="69">
        <v>23</v>
      </c>
      <c r="C1383" t="s">
        <v>3676</v>
      </c>
      <c r="D1383" s="7"/>
      <c r="E1383" s="7"/>
      <c r="F1383" s="7"/>
      <c r="G1383" s="7"/>
      <c r="H1383" s="7"/>
      <c r="I1383" s="7"/>
      <c r="J1383" s="7"/>
      <c r="K1383" s="7"/>
      <c r="L1383" s="7">
        <v>1000000</v>
      </c>
      <c r="M1383" s="7">
        <v>468480</v>
      </c>
      <c r="N1383" s="7">
        <v>11000000</v>
      </c>
      <c r="O1383" s="7">
        <v>3531520</v>
      </c>
    </row>
    <row r="1384" spans="1:15" hidden="1" x14ac:dyDescent="0.3">
      <c r="A1384" s="69">
        <v>2</v>
      </c>
      <c r="B1384" s="69">
        <v>23</v>
      </c>
      <c r="C1384" t="s">
        <v>3698</v>
      </c>
      <c r="D1384" s="7"/>
      <c r="E1384" s="7"/>
      <c r="F1384" s="7"/>
      <c r="G1384" s="7"/>
      <c r="H1384" s="7"/>
      <c r="I1384" s="7"/>
      <c r="J1384" s="7">
        <v>2507923</v>
      </c>
      <c r="K1384" s="7">
        <v>2492647</v>
      </c>
      <c r="L1384" s="7">
        <v>2922923</v>
      </c>
      <c r="M1384" s="7">
        <v>2507923</v>
      </c>
      <c r="N1384" s="7">
        <v>1750782.1199999999</v>
      </c>
      <c r="O1384" s="7">
        <v>3507923</v>
      </c>
    </row>
    <row r="1385" spans="1:15" hidden="1" x14ac:dyDescent="0.3">
      <c r="A1385" s="69">
        <v>1</v>
      </c>
      <c r="B1385" s="69">
        <v>1</v>
      </c>
      <c r="C1385" t="s">
        <v>2562</v>
      </c>
      <c r="D1385" s="7"/>
      <c r="E1385" s="7"/>
      <c r="F1385" s="7"/>
      <c r="G1385" s="7"/>
      <c r="H1385" s="7"/>
      <c r="I1385" s="7"/>
      <c r="J1385" s="7"/>
      <c r="K1385" s="7">
        <v>7000000</v>
      </c>
      <c r="L1385" s="7">
        <v>2500000</v>
      </c>
      <c r="M1385" s="7">
        <v>2500000</v>
      </c>
      <c r="N1385" s="7">
        <v>3500000</v>
      </c>
      <c r="O1385" s="7">
        <v>3500000</v>
      </c>
    </row>
    <row r="1386" spans="1:15" hidden="1" x14ac:dyDescent="0.3">
      <c r="A1386" s="69">
        <v>1</v>
      </c>
      <c r="B1386" s="69">
        <v>2</v>
      </c>
      <c r="C1386" t="s">
        <v>1798</v>
      </c>
      <c r="D1386" s="7">
        <v>45304529.219999999</v>
      </c>
      <c r="E1386" s="7">
        <v>78658868.560000002</v>
      </c>
      <c r="F1386" s="7">
        <v>40105810.950000003</v>
      </c>
      <c r="G1386" s="7">
        <v>2197503.04</v>
      </c>
      <c r="H1386" s="7">
        <v>7042894.25</v>
      </c>
      <c r="I1386" s="7">
        <v>5449098.04</v>
      </c>
      <c r="J1386" s="7">
        <v>5111222.67</v>
      </c>
      <c r="K1386" s="7">
        <v>5220828.33</v>
      </c>
      <c r="L1386" s="7">
        <v>4222052.32</v>
      </c>
      <c r="M1386" s="7">
        <v>6688289.3899999997</v>
      </c>
      <c r="N1386" s="7">
        <v>2797918.27</v>
      </c>
      <c r="O1386" s="7">
        <v>3500000</v>
      </c>
    </row>
    <row r="1387" spans="1:15" x14ac:dyDescent="0.3">
      <c r="A1387" s="69">
        <v>1</v>
      </c>
      <c r="B1387" s="69">
        <v>4</v>
      </c>
      <c r="C1387" t="s">
        <v>336</v>
      </c>
      <c r="D1387" s="7">
        <v>3193929</v>
      </c>
      <c r="E1387" s="7">
        <v>3307996</v>
      </c>
      <c r="F1387" s="7">
        <v>3379414</v>
      </c>
      <c r="G1387" s="7">
        <v>2963108</v>
      </c>
      <c r="H1387" s="7">
        <v>3400000</v>
      </c>
      <c r="I1387" s="7">
        <v>3471210</v>
      </c>
      <c r="J1387" s="7">
        <v>3200000</v>
      </c>
      <c r="K1387" s="7">
        <v>3349089</v>
      </c>
      <c r="L1387" s="7">
        <v>3400000</v>
      </c>
      <c r="M1387" s="7">
        <v>3400000</v>
      </c>
      <c r="N1387" s="7">
        <v>3400000</v>
      </c>
      <c r="O1387" s="7">
        <v>3500000</v>
      </c>
    </row>
    <row r="1388" spans="1:15" hidden="1" x14ac:dyDescent="0.3">
      <c r="A1388" s="69">
        <v>1</v>
      </c>
      <c r="B1388" s="69">
        <v>5</v>
      </c>
      <c r="C1388" t="s">
        <v>3104</v>
      </c>
      <c r="D1388" s="7"/>
      <c r="E1388" s="7"/>
      <c r="F1388" s="7"/>
      <c r="G1388" s="7"/>
      <c r="H1388" s="7"/>
      <c r="I1388" s="7"/>
      <c r="J1388" s="7"/>
      <c r="K1388" s="7"/>
      <c r="L1388" s="7">
        <v>2500000</v>
      </c>
      <c r="M1388" s="7">
        <v>3500000</v>
      </c>
      <c r="N1388" s="7">
        <v>3500000</v>
      </c>
      <c r="O1388" s="7">
        <v>3500000</v>
      </c>
    </row>
    <row r="1389" spans="1:15" hidden="1" x14ac:dyDescent="0.3">
      <c r="A1389" s="69">
        <v>2</v>
      </c>
      <c r="B1389" s="69">
        <v>22</v>
      </c>
      <c r="C1389" t="s">
        <v>7129</v>
      </c>
      <c r="D1389" s="7"/>
      <c r="E1389" s="7"/>
      <c r="F1389" s="7"/>
      <c r="G1389" s="7"/>
      <c r="H1389" s="7"/>
      <c r="I1389" s="7"/>
      <c r="J1389" s="7"/>
      <c r="K1389" s="7"/>
      <c r="L1389" s="7"/>
      <c r="M1389" s="7"/>
      <c r="N1389" s="7"/>
      <c r="O1389" s="7">
        <v>3500000</v>
      </c>
    </row>
    <row r="1390" spans="1:15" hidden="1" x14ac:dyDescent="0.3">
      <c r="A1390" s="69">
        <v>2</v>
      </c>
      <c r="B1390" s="69">
        <v>22</v>
      </c>
      <c r="C1390" t="s">
        <v>951</v>
      </c>
      <c r="D1390" s="7"/>
      <c r="E1390" s="7"/>
      <c r="F1390" s="7"/>
      <c r="G1390" s="7"/>
      <c r="H1390" s="7"/>
      <c r="I1390" s="7"/>
      <c r="J1390" s="7">
        <v>4736094</v>
      </c>
      <c r="K1390" s="7">
        <v>3422758</v>
      </c>
      <c r="L1390" s="7">
        <v>3363735</v>
      </c>
      <c r="M1390" s="7">
        <v>3765625</v>
      </c>
      <c r="N1390" s="7">
        <v>3898340</v>
      </c>
      <c r="O1390" s="7">
        <v>3486967</v>
      </c>
    </row>
    <row r="1391" spans="1:15" hidden="1" x14ac:dyDescent="0.3">
      <c r="A1391" s="69">
        <v>1</v>
      </c>
      <c r="B1391" s="69">
        <v>3</v>
      </c>
      <c r="C1391" t="s">
        <v>2348</v>
      </c>
      <c r="D1391" s="7"/>
      <c r="E1391" s="7"/>
      <c r="F1391" s="7"/>
      <c r="G1391" s="7"/>
      <c r="H1391" s="7"/>
      <c r="I1391" s="7"/>
      <c r="J1391" s="7"/>
      <c r="K1391" s="7"/>
      <c r="L1391" s="7">
        <v>3010719.48</v>
      </c>
      <c r="M1391" s="7">
        <v>3440907.07</v>
      </c>
      <c r="N1391" s="7">
        <v>3134117.1100000003</v>
      </c>
      <c r="O1391" s="7">
        <v>3479026.65</v>
      </c>
    </row>
    <row r="1392" spans="1:15" hidden="1" x14ac:dyDescent="0.3">
      <c r="A1392" s="69">
        <v>1</v>
      </c>
      <c r="B1392" s="69">
        <v>5</v>
      </c>
      <c r="C1392" t="s">
        <v>1958</v>
      </c>
      <c r="D1392" s="7"/>
      <c r="E1392" s="7"/>
      <c r="F1392" s="7"/>
      <c r="G1392" s="7">
        <v>5000000</v>
      </c>
      <c r="H1392" s="7">
        <v>7900000</v>
      </c>
      <c r="I1392" s="7">
        <v>10000000</v>
      </c>
      <c r="J1392" s="7">
        <v>4490000</v>
      </c>
      <c r="K1392" s="7">
        <v>3720452</v>
      </c>
      <c r="L1392" s="7">
        <v>3630000</v>
      </c>
      <c r="M1392" s="7">
        <v>4210000</v>
      </c>
      <c r="N1392" s="7">
        <v>4580000</v>
      </c>
      <c r="O1392" s="7">
        <v>3460000</v>
      </c>
    </row>
    <row r="1393" spans="1:15" hidden="1" x14ac:dyDescent="0.3">
      <c r="A1393" s="69">
        <v>1</v>
      </c>
      <c r="B1393" s="69">
        <v>1</v>
      </c>
      <c r="C1393" t="s">
        <v>1883</v>
      </c>
      <c r="D1393" s="7">
        <v>16009130.870000001</v>
      </c>
      <c r="E1393" s="7">
        <v>16051617.939999999</v>
      </c>
      <c r="F1393" s="7">
        <v>15379358.020000001</v>
      </c>
      <c r="G1393" s="7">
        <v>10714881.41</v>
      </c>
      <c r="H1393" s="7">
        <v>11648188.680000002</v>
      </c>
      <c r="I1393" s="7">
        <v>9991148.3599999994</v>
      </c>
      <c r="J1393" s="7">
        <v>7029683.2800000003</v>
      </c>
      <c r="K1393" s="7">
        <v>6676752.6299999999</v>
      </c>
      <c r="L1393" s="7">
        <v>8794962.7300000004</v>
      </c>
      <c r="M1393" s="7">
        <v>7594748.8099999996</v>
      </c>
      <c r="N1393" s="7">
        <v>3126246.1</v>
      </c>
      <c r="O1393" s="7">
        <v>3441249.63</v>
      </c>
    </row>
    <row r="1394" spans="1:15" hidden="1" x14ac:dyDescent="0.3">
      <c r="A1394" s="69">
        <v>1</v>
      </c>
      <c r="B1394" s="69">
        <v>9</v>
      </c>
      <c r="C1394" t="s">
        <v>3326</v>
      </c>
      <c r="D1394" s="7"/>
      <c r="E1394" s="7">
        <v>4918791.2699999996</v>
      </c>
      <c r="F1394" s="7">
        <v>4794885.57</v>
      </c>
      <c r="G1394" s="7">
        <v>4665724.04</v>
      </c>
      <c r="H1394" s="7">
        <v>4531082.5</v>
      </c>
      <c r="I1394" s="7">
        <v>4390726.7699999996</v>
      </c>
      <c r="J1394" s="7">
        <v>4244413.04</v>
      </c>
      <c r="K1394" s="7">
        <v>4091886.73</v>
      </c>
      <c r="L1394" s="7">
        <v>3931900.43</v>
      </c>
      <c r="M1394" s="7">
        <v>3766180.67</v>
      </c>
      <c r="N1394" s="7">
        <v>3593419.11</v>
      </c>
      <c r="O1394" s="7">
        <v>3413314.75</v>
      </c>
    </row>
    <row r="1395" spans="1:15" hidden="1" x14ac:dyDescent="0.3">
      <c r="A1395" s="69">
        <v>1</v>
      </c>
      <c r="B1395" s="69">
        <v>1</v>
      </c>
      <c r="C1395" t="s">
        <v>2437</v>
      </c>
      <c r="D1395" s="7">
        <v>146221756.11000001</v>
      </c>
      <c r="E1395" s="7">
        <v>148408239.63</v>
      </c>
      <c r="F1395" s="7">
        <v>145851671.47</v>
      </c>
      <c r="G1395" s="7">
        <v>149081135.97</v>
      </c>
      <c r="H1395" s="7">
        <v>147610964.01999998</v>
      </c>
      <c r="I1395" s="7">
        <v>147058839.64000002</v>
      </c>
      <c r="J1395" s="7">
        <v>143698249</v>
      </c>
      <c r="K1395" s="7">
        <v>9943973.9399999995</v>
      </c>
      <c r="L1395" s="7">
        <v>10328091.870000001</v>
      </c>
      <c r="M1395" s="7">
        <v>3967488.75</v>
      </c>
      <c r="N1395" s="7">
        <v>4255606.49</v>
      </c>
      <c r="O1395" s="7">
        <v>3405420.74</v>
      </c>
    </row>
    <row r="1396" spans="1:15" hidden="1" x14ac:dyDescent="0.3">
      <c r="A1396" s="69">
        <v>3</v>
      </c>
      <c r="B1396" s="69">
        <v>61</v>
      </c>
      <c r="C1396" t="s">
        <v>3883</v>
      </c>
      <c r="D1396" s="7"/>
      <c r="E1396" s="7">
        <v>0</v>
      </c>
      <c r="F1396" s="7">
        <v>2311795.9500000002</v>
      </c>
      <c r="G1396" s="7">
        <v>2413452.7000000002</v>
      </c>
      <c r="H1396" s="7">
        <v>2519579.6</v>
      </c>
      <c r="I1396" s="7">
        <v>2630373.23</v>
      </c>
      <c r="J1396" s="7">
        <v>2746038.8</v>
      </c>
      <c r="K1396" s="7">
        <v>2866790.53</v>
      </c>
      <c r="L1396" s="7">
        <v>2992852.1</v>
      </c>
      <c r="M1396" s="7">
        <v>3124456.97</v>
      </c>
      <c r="N1396" s="7">
        <v>3261848.91</v>
      </c>
      <c r="O1396" s="7">
        <v>3405282.39</v>
      </c>
    </row>
    <row r="1397" spans="1:15" x14ac:dyDescent="0.3">
      <c r="A1397" s="69">
        <v>1</v>
      </c>
      <c r="B1397" s="69">
        <v>4</v>
      </c>
      <c r="C1397" t="s">
        <v>1099</v>
      </c>
      <c r="D1397" s="7"/>
      <c r="E1397" s="7"/>
      <c r="F1397" s="7"/>
      <c r="G1397" s="7"/>
      <c r="H1397" s="7"/>
      <c r="I1397" s="7"/>
      <c r="J1397" s="7"/>
      <c r="K1397" s="7"/>
      <c r="L1397" s="7"/>
      <c r="M1397" s="7"/>
      <c r="N1397" s="7">
        <v>500000</v>
      </c>
      <c r="O1397" s="7">
        <v>3400000</v>
      </c>
    </row>
    <row r="1398" spans="1:15" hidden="1" x14ac:dyDescent="0.3">
      <c r="A1398" s="69">
        <v>3</v>
      </c>
      <c r="B1398" s="69">
        <v>61</v>
      </c>
      <c r="C1398" t="s">
        <v>3877</v>
      </c>
      <c r="D1398" s="7"/>
      <c r="E1398" s="7">
        <v>2169841.08</v>
      </c>
      <c r="F1398" s="7">
        <v>2267695.0299999998</v>
      </c>
      <c r="G1398" s="7">
        <v>2369961.9300000002</v>
      </c>
      <c r="H1398" s="7">
        <v>2476840.79</v>
      </c>
      <c r="I1398" s="7">
        <v>2588539.59</v>
      </c>
      <c r="J1398" s="7">
        <v>2705275.72</v>
      </c>
      <c r="K1398" s="7">
        <v>2827276.32</v>
      </c>
      <c r="L1398" s="7">
        <v>2954778.83</v>
      </c>
      <c r="M1398" s="7">
        <v>3088031.33</v>
      </c>
      <c r="N1398" s="7">
        <v>3227293.18</v>
      </c>
      <c r="O1398" s="7">
        <v>3372835.36</v>
      </c>
    </row>
    <row r="1399" spans="1:15" hidden="1" x14ac:dyDescent="0.3">
      <c r="A1399" s="69">
        <v>1</v>
      </c>
      <c r="B1399" s="69">
        <v>1</v>
      </c>
      <c r="C1399" t="s">
        <v>2369</v>
      </c>
      <c r="D1399" s="7">
        <v>2902102</v>
      </c>
      <c r="E1399" s="7">
        <v>3151301.82</v>
      </c>
      <c r="F1399" s="7">
        <v>2652869.7799999998</v>
      </c>
      <c r="G1399" s="7">
        <v>2557873</v>
      </c>
      <c r="H1399" s="7">
        <v>2454092.4</v>
      </c>
      <c r="I1399" s="7">
        <v>2565830.5999999996</v>
      </c>
      <c r="J1399" s="7">
        <v>3941445.55</v>
      </c>
      <c r="K1399" s="7">
        <v>3899975.81</v>
      </c>
      <c r="L1399" s="7">
        <v>3571300.73</v>
      </c>
      <c r="M1399" s="7">
        <v>2207534.59</v>
      </c>
      <c r="N1399" s="7">
        <v>2371065.2000000002</v>
      </c>
      <c r="O1399" s="7">
        <v>3362144.92</v>
      </c>
    </row>
    <row r="1400" spans="1:15" hidden="1" x14ac:dyDescent="0.3">
      <c r="A1400" s="69">
        <v>1</v>
      </c>
      <c r="B1400" s="69">
        <v>2</v>
      </c>
      <c r="C1400" t="s">
        <v>2238</v>
      </c>
      <c r="D1400" s="7"/>
      <c r="E1400" s="7"/>
      <c r="F1400" s="7"/>
      <c r="G1400" s="7">
        <v>3734893.81</v>
      </c>
      <c r="H1400" s="7">
        <v>2988510.71</v>
      </c>
      <c r="I1400" s="7">
        <v>3518068.1900000004</v>
      </c>
      <c r="J1400" s="7">
        <v>359926.53</v>
      </c>
      <c r="K1400" s="7">
        <v>44797.69</v>
      </c>
      <c r="L1400" s="7">
        <v>744195.67</v>
      </c>
      <c r="M1400" s="7">
        <v>449751.94999999995</v>
      </c>
      <c r="N1400" s="7">
        <v>1790220.9900000002</v>
      </c>
      <c r="O1400" s="7">
        <v>3354197.58</v>
      </c>
    </row>
    <row r="1401" spans="1:15" hidden="1" x14ac:dyDescent="0.3">
      <c r="A1401" s="69">
        <v>1</v>
      </c>
      <c r="B1401" s="69">
        <v>2</v>
      </c>
      <c r="C1401" t="s">
        <v>2250</v>
      </c>
      <c r="D1401" s="7">
        <v>1236798</v>
      </c>
      <c r="E1401" s="7">
        <v>1380790</v>
      </c>
      <c r="F1401" s="7">
        <v>964344</v>
      </c>
      <c r="G1401" s="7">
        <v>709434</v>
      </c>
      <c r="H1401" s="7">
        <v>552818</v>
      </c>
      <c r="I1401" s="7">
        <v>1316357.6000000001</v>
      </c>
      <c r="J1401" s="7">
        <v>2500000</v>
      </c>
      <c r="K1401" s="7">
        <v>2583264.17</v>
      </c>
      <c r="L1401" s="7">
        <v>2782151.13</v>
      </c>
      <c r="M1401" s="7">
        <v>2612103.08</v>
      </c>
      <c r="N1401" s="7">
        <v>2792315</v>
      </c>
      <c r="O1401" s="7">
        <v>3353969.89</v>
      </c>
    </row>
    <row r="1402" spans="1:15" x14ac:dyDescent="0.3">
      <c r="A1402" s="69">
        <v>1</v>
      </c>
      <c r="B1402" s="69">
        <v>4</v>
      </c>
      <c r="C1402" t="s">
        <v>346</v>
      </c>
      <c r="D1402" s="7">
        <v>178490695.36000001</v>
      </c>
      <c r="E1402" s="7">
        <v>171867508.66999999</v>
      </c>
      <c r="F1402" s="7">
        <v>159891530.81</v>
      </c>
      <c r="G1402" s="7">
        <v>8429528.6899999995</v>
      </c>
      <c r="H1402" s="7">
        <v>3885525.87</v>
      </c>
      <c r="I1402" s="7">
        <v>1370465.69</v>
      </c>
      <c r="J1402" s="7">
        <v>2432460.21</v>
      </c>
      <c r="K1402" s="7">
        <v>3544959.87</v>
      </c>
      <c r="L1402" s="7">
        <v>2030108.6</v>
      </c>
      <c r="M1402" s="7">
        <v>3137459.84</v>
      </c>
      <c r="N1402" s="7">
        <v>1906199.4</v>
      </c>
      <c r="O1402" s="7">
        <v>3327876.26</v>
      </c>
    </row>
    <row r="1403" spans="1:15" hidden="1" x14ac:dyDescent="0.3">
      <c r="A1403" s="69">
        <v>2</v>
      </c>
      <c r="B1403" s="69">
        <v>23</v>
      </c>
      <c r="C1403" t="s">
        <v>1918</v>
      </c>
      <c r="D1403" s="7">
        <v>5262992.72</v>
      </c>
      <c r="E1403" s="7">
        <v>2421716</v>
      </c>
      <c r="F1403" s="7">
        <v>4740822.88</v>
      </c>
      <c r="G1403" s="7">
        <v>5179813.41</v>
      </c>
      <c r="H1403" s="7">
        <v>14165881.42</v>
      </c>
      <c r="I1403" s="7">
        <v>3240250.6399999997</v>
      </c>
      <c r="J1403" s="7">
        <v>3227842</v>
      </c>
      <c r="K1403" s="7">
        <v>11846975</v>
      </c>
      <c r="L1403" s="7">
        <v>5325120.88</v>
      </c>
      <c r="M1403" s="7">
        <v>4414657.74</v>
      </c>
      <c r="N1403" s="7">
        <v>3322102</v>
      </c>
      <c r="O1403" s="7">
        <v>3322102</v>
      </c>
    </row>
    <row r="1404" spans="1:15" hidden="1" x14ac:dyDescent="0.3">
      <c r="A1404" s="69">
        <v>1</v>
      </c>
      <c r="B1404" s="69">
        <v>2</v>
      </c>
      <c r="C1404" t="s">
        <v>2179</v>
      </c>
      <c r="D1404" s="7"/>
      <c r="E1404" s="7"/>
      <c r="F1404" s="7"/>
      <c r="G1404" s="7"/>
      <c r="H1404" s="7"/>
      <c r="I1404" s="7"/>
      <c r="J1404" s="7">
        <v>4325953.42</v>
      </c>
      <c r="K1404" s="7">
        <v>4393800.3</v>
      </c>
      <c r="L1404" s="7">
        <v>1335760</v>
      </c>
      <c r="M1404" s="7">
        <v>2478260</v>
      </c>
      <c r="N1404" s="7">
        <v>3000836</v>
      </c>
      <c r="O1404" s="7">
        <v>3305740.9499999997</v>
      </c>
    </row>
    <row r="1405" spans="1:15" x14ac:dyDescent="0.3">
      <c r="A1405" s="69">
        <v>1</v>
      </c>
      <c r="B1405" s="69">
        <v>4</v>
      </c>
      <c r="C1405" t="s">
        <v>2815</v>
      </c>
      <c r="D1405" s="7"/>
      <c r="E1405" s="7"/>
      <c r="F1405" s="7"/>
      <c r="G1405" s="7"/>
      <c r="H1405" s="7"/>
      <c r="I1405" s="7"/>
      <c r="J1405" s="7"/>
      <c r="K1405" s="7"/>
      <c r="L1405" s="7"/>
      <c r="M1405" s="7"/>
      <c r="N1405" s="7"/>
      <c r="O1405" s="7">
        <v>3305237.85</v>
      </c>
    </row>
    <row r="1406" spans="1:15" x14ac:dyDescent="0.3">
      <c r="A1406" s="69">
        <v>1</v>
      </c>
      <c r="B1406" s="69">
        <v>4</v>
      </c>
      <c r="C1406" t="s">
        <v>333</v>
      </c>
      <c r="D1406" s="7"/>
      <c r="E1406" s="7"/>
      <c r="F1406" s="7"/>
      <c r="G1406" s="7"/>
      <c r="H1406" s="7"/>
      <c r="I1406" s="7"/>
      <c r="J1406" s="7">
        <v>3284710</v>
      </c>
      <c r="K1406" s="7">
        <v>3284710</v>
      </c>
      <c r="L1406" s="7">
        <v>3284710</v>
      </c>
      <c r="M1406" s="7">
        <v>3284710</v>
      </c>
      <c r="N1406" s="7">
        <v>3284710</v>
      </c>
      <c r="O1406" s="7">
        <v>3284710</v>
      </c>
    </row>
    <row r="1407" spans="1:15" hidden="1" x14ac:dyDescent="0.3">
      <c r="A1407" s="69">
        <v>1</v>
      </c>
      <c r="B1407" s="69">
        <v>7</v>
      </c>
      <c r="C1407" t="s">
        <v>1826</v>
      </c>
      <c r="D1407" s="7">
        <v>348923.75</v>
      </c>
      <c r="E1407" s="7">
        <v>5829098.3099999996</v>
      </c>
      <c r="F1407" s="7">
        <v>6187320.1600000001</v>
      </c>
      <c r="G1407" s="7">
        <v>9100544.6900000013</v>
      </c>
      <c r="H1407" s="7">
        <v>7529307.1500000004</v>
      </c>
      <c r="I1407" s="7">
        <v>16604868.279999999</v>
      </c>
      <c r="J1407" s="7">
        <v>5629844.2300000004</v>
      </c>
      <c r="K1407" s="7">
        <v>8416349.7599999998</v>
      </c>
      <c r="L1407" s="7">
        <v>4514857.57</v>
      </c>
      <c r="M1407" s="7">
        <v>3349144.28</v>
      </c>
      <c r="N1407" s="7">
        <v>3136912.71</v>
      </c>
      <c r="O1407" s="7">
        <v>3266950.95</v>
      </c>
    </row>
    <row r="1408" spans="1:15" hidden="1" x14ac:dyDescent="0.3">
      <c r="A1408" s="69">
        <v>1</v>
      </c>
      <c r="B1408" s="69">
        <v>9</v>
      </c>
      <c r="C1408" t="s">
        <v>3335</v>
      </c>
      <c r="D1408" s="7"/>
      <c r="E1408" s="7">
        <v>10512543.58</v>
      </c>
      <c r="F1408" s="7">
        <v>8925785.5199999996</v>
      </c>
      <c r="G1408" s="7">
        <v>8800018.6599999983</v>
      </c>
      <c r="H1408" s="7">
        <v>8324348.7799999993</v>
      </c>
      <c r="I1408" s="7">
        <v>7338377.1500000004</v>
      </c>
      <c r="J1408" s="7">
        <v>6349296.3399999999</v>
      </c>
      <c r="K1408" s="7">
        <v>5505510.7999999998</v>
      </c>
      <c r="L1408" s="7">
        <v>4865822.49</v>
      </c>
      <c r="M1408" s="7">
        <v>4112812.82</v>
      </c>
      <c r="N1408" s="7">
        <v>3405439.5</v>
      </c>
      <c r="O1408" s="7">
        <v>3261208.25</v>
      </c>
    </row>
    <row r="1409" spans="1:15" hidden="1" x14ac:dyDescent="0.3">
      <c r="A1409" s="69">
        <v>1</v>
      </c>
      <c r="B1409" s="69">
        <v>1</v>
      </c>
      <c r="C1409" t="s">
        <v>2414</v>
      </c>
      <c r="D1409" s="7"/>
      <c r="E1409" s="7"/>
      <c r="F1409" s="7"/>
      <c r="G1409" s="7">
        <v>92351575.239999995</v>
      </c>
      <c r="H1409" s="7">
        <v>89876277.620000005</v>
      </c>
      <c r="I1409" s="7">
        <v>3776907.39</v>
      </c>
      <c r="J1409" s="7">
        <v>6649997.1100000003</v>
      </c>
      <c r="K1409" s="7">
        <v>6584178.7699999996</v>
      </c>
      <c r="L1409" s="7">
        <v>4999991.5999999996</v>
      </c>
      <c r="M1409" s="7">
        <v>5118010.1500000004</v>
      </c>
      <c r="N1409" s="7">
        <v>2596069.1800000002</v>
      </c>
      <c r="O1409" s="7">
        <v>3241084.58</v>
      </c>
    </row>
    <row r="1410" spans="1:15" hidden="1" x14ac:dyDescent="0.3">
      <c r="A1410" s="69">
        <v>1</v>
      </c>
      <c r="B1410" s="69">
        <v>1</v>
      </c>
      <c r="C1410" t="s">
        <v>1847</v>
      </c>
      <c r="D1410" s="7"/>
      <c r="E1410" s="7"/>
      <c r="F1410" s="7"/>
      <c r="G1410" s="7"/>
      <c r="H1410" s="7"/>
      <c r="I1410" s="7"/>
      <c r="J1410" s="7"/>
      <c r="K1410" s="7">
        <v>2860309</v>
      </c>
      <c r="L1410" s="7">
        <v>4202367</v>
      </c>
      <c r="M1410" s="7">
        <v>5597692</v>
      </c>
      <c r="N1410" s="7">
        <v>3531337</v>
      </c>
      <c r="O1410" s="7">
        <v>3239940</v>
      </c>
    </row>
    <row r="1411" spans="1:15" hidden="1" x14ac:dyDescent="0.3">
      <c r="A1411" s="69">
        <v>1</v>
      </c>
      <c r="B1411" s="69">
        <v>5</v>
      </c>
      <c r="C1411" t="s">
        <v>7025</v>
      </c>
      <c r="D1411" s="7"/>
      <c r="E1411" s="7"/>
      <c r="F1411" s="7"/>
      <c r="G1411" s="7"/>
      <c r="H1411" s="7"/>
      <c r="I1411" s="7"/>
      <c r="J1411" s="7"/>
      <c r="K1411" s="7"/>
      <c r="L1411" s="7"/>
      <c r="M1411" s="7"/>
      <c r="N1411" s="7"/>
      <c r="O1411" s="7">
        <v>3238300</v>
      </c>
    </row>
    <row r="1412" spans="1:15" hidden="1" x14ac:dyDescent="0.3">
      <c r="A1412" s="69">
        <v>1</v>
      </c>
      <c r="B1412" s="69">
        <v>2</v>
      </c>
      <c r="C1412" t="s">
        <v>2022</v>
      </c>
      <c r="D1412" s="7"/>
      <c r="E1412" s="7"/>
      <c r="F1412" s="7"/>
      <c r="G1412" s="7"/>
      <c r="H1412" s="7">
        <v>1804074.7599999998</v>
      </c>
      <c r="I1412" s="7">
        <v>1656794.04</v>
      </c>
      <c r="J1412" s="7">
        <v>2155435.23</v>
      </c>
      <c r="K1412" s="7">
        <v>2420388.16</v>
      </c>
      <c r="L1412" s="7">
        <v>2362012.92</v>
      </c>
      <c r="M1412" s="7">
        <v>2081653.1400000001</v>
      </c>
      <c r="N1412" s="7">
        <v>2253537.3699999996</v>
      </c>
      <c r="O1412" s="7">
        <v>3234994.81</v>
      </c>
    </row>
    <row r="1413" spans="1:15" hidden="1" x14ac:dyDescent="0.3">
      <c r="A1413" s="69">
        <v>1</v>
      </c>
      <c r="B1413" s="69">
        <v>1</v>
      </c>
      <c r="C1413" t="s">
        <v>1758</v>
      </c>
      <c r="D1413" s="7">
        <v>6401186.7999999998</v>
      </c>
      <c r="E1413" s="7">
        <v>5629231.1500000004</v>
      </c>
      <c r="F1413" s="7">
        <v>5524688.4199999999</v>
      </c>
      <c r="G1413" s="7">
        <v>4796353.79</v>
      </c>
      <c r="H1413" s="7">
        <v>5280316.45</v>
      </c>
      <c r="I1413" s="7">
        <v>4546195.71</v>
      </c>
      <c r="J1413" s="7">
        <v>4186984.96</v>
      </c>
      <c r="K1413" s="7">
        <v>4241841.59</v>
      </c>
      <c r="L1413" s="7">
        <v>403705.97</v>
      </c>
      <c r="M1413" s="7">
        <v>9053.83</v>
      </c>
      <c r="N1413" s="7">
        <v>1031524.34</v>
      </c>
      <c r="O1413" s="7">
        <v>3232177.34</v>
      </c>
    </row>
    <row r="1414" spans="1:15" hidden="1" x14ac:dyDescent="0.3">
      <c r="A1414" s="69">
        <v>2</v>
      </c>
      <c r="B1414" s="69">
        <v>23</v>
      </c>
      <c r="C1414" t="s">
        <v>1893</v>
      </c>
      <c r="D1414" s="7">
        <v>20915268.579999998</v>
      </c>
      <c r="E1414" s="7">
        <v>20915268.579999998</v>
      </c>
      <c r="F1414" s="7">
        <v>20915268.579999998</v>
      </c>
      <c r="G1414" s="7">
        <v>24179768.579999998</v>
      </c>
      <c r="H1414" s="7">
        <v>20915268.579999998</v>
      </c>
      <c r="I1414" s="7">
        <v>17774545.68</v>
      </c>
      <c r="J1414" s="7">
        <v>4266138.4400000004</v>
      </c>
      <c r="K1414" s="7">
        <v>11373000</v>
      </c>
      <c r="L1414" s="7">
        <v>294188.38</v>
      </c>
      <c r="M1414" s="7">
        <v>1458615.79</v>
      </c>
      <c r="N1414" s="7">
        <v>4426104.26</v>
      </c>
      <c r="O1414" s="7">
        <v>3229257.35</v>
      </c>
    </row>
    <row r="1415" spans="1:15" hidden="1" x14ac:dyDescent="0.3">
      <c r="A1415" s="69">
        <v>2</v>
      </c>
      <c r="B1415" s="69">
        <v>21</v>
      </c>
      <c r="C1415" t="s">
        <v>3424</v>
      </c>
      <c r="D1415" s="7">
        <v>219286</v>
      </c>
      <c r="E1415" s="7">
        <v>276044</v>
      </c>
      <c r="F1415" s="7">
        <v>252960</v>
      </c>
      <c r="G1415" s="7">
        <v>367136</v>
      </c>
      <c r="H1415" s="7">
        <v>166133.20000000001</v>
      </c>
      <c r="I1415" s="7">
        <v>132152</v>
      </c>
      <c r="J1415" s="7">
        <v>128030</v>
      </c>
      <c r="K1415" s="7">
        <v>3063769</v>
      </c>
      <c r="L1415" s="7">
        <v>2985580</v>
      </c>
      <c r="M1415" s="7">
        <v>212183</v>
      </c>
      <c r="N1415" s="7">
        <v>212183</v>
      </c>
      <c r="O1415" s="7">
        <v>3227465</v>
      </c>
    </row>
    <row r="1416" spans="1:15" hidden="1" x14ac:dyDescent="0.3">
      <c r="A1416" s="69">
        <v>1</v>
      </c>
      <c r="B1416" s="69">
        <v>5</v>
      </c>
      <c r="C1416" t="s">
        <v>2428</v>
      </c>
      <c r="D1416" s="7">
        <v>25383367.309999999</v>
      </c>
      <c r="E1416" s="7">
        <v>23425000</v>
      </c>
      <c r="F1416" s="7">
        <v>20624699.210000001</v>
      </c>
      <c r="G1416" s="7">
        <v>16039571.67</v>
      </c>
      <c r="H1416" s="7">
        <v>8903015.0899999999</v>
      </c>
      <c r="I1416" s="7">
        <v>7252597.9500000002</v>
      </c>
      <c r="J1416" s="7">
        <v>5957311.1699999999</v>
      </c>
      <c r="K1416" s="7">
        <v>6274960.7800000003</v>
      </c>
      <c r="L1416" s="7">
        <v>3444580.78</v>
      </c>
      <c r="M1416" s="7">
        <v>4747676.87</v>
      </c>
      <c r="N1416" s="7">
        <v>4596369.72</v>
      </c>
      <c r="O1416" s="7">
        <v>3220425.84</v>
      </c>
    </row>
    <row r="1417" spans="1:15" hidden="1" x14ac:dyDescent="0.3">
      <c r="A1417" s="69">
        <v>1</v>
      </c>
      <c r="B1417" s="69">
        <v>2</v>
      </c>
      <c r="C1417" t="s">
        <v>1818</v>
      </c>
      <c r="D1417" s="7">
        <v>5025300</v>
      </c>
      <c r="E1417" s="7">
        <v>3200471.5</v>
      </c>
      <c r="F1417" s="7">
        <v>2478549.5100000002</v>
      </c>
      <c r="G1417" s="7">
        <v>2558275.5700000003</v>
      </c>
      <c r="H1417" s="7">
        <v>2639558.0699999998</v>
      </c>
      <c r="I1417" s="7">
        <v>2434202</v>
      </c>
      <c r="J1417" s="7">
        <v>2241263.7799999998</v>
      </c>
      <c r="K1417" s="7">
        <v>2206237.17</v>
      </c>
      <c r="L1417" s="7">
        <v>3718477.39</v>
      </c>
      <c r="M1417" s="7">
        <v>4971492.83</v>
      </c>
      <c r="N1417" s="7">
        <v>4625759.129999999</v>
      </c>
      <c r="O1417" s="7">
        <v>3209440.5200000005</v>
      </c>
    </row>
    <row r="1418" spans="1:15" hidden="1" x14ac:dyDescent="0.3">
      <c r="A1418" s="69">
        <v>1</v>
      </c>
      <c r="B1418" s="69">
        <v>1</v>
      </c>
      <c r="C1418" t="s">
        <v>2620</v>
      </c>
      <c r="D1418" s="7"/>
      <c r="E1418" s="7"/>
      <c r="F1418" s="7"/>
      <c r="G1418" s="7"/>
      <c r="H1418" s="7"/>
      <c r="I1418" s="7"/>
      <c r="J1418" s="7">
        <v>4691599.3900000006</v>
      </c>
      <c r="K1418" s="7">
        <v>5369322.1199999992</v>
      </c>
      <c r="L1418" s="7">
        <v>4115876.7600000002</v>
      </c>
      <c r="M1418" s="7">
        <v>6325113</v>
      </c>
      <c r="N1418" s="7">
        <v>1877177.6300000001</v>
      </c>
      <c r="O1418" s="7">
        <v>3203851.6599999997</v>
      </c>
    </row>
    <row r="1419" spans="1:15" x14ac:dyDescent="0.3">
      <c r="A1419" s="69">
        <v>1</v>
      </c>
      <c r="B1419" s="69">
        <v>4</v>
      </c>
      <c r="C1419" t="s">
        <v>3026</v>
      </c>
      <c r="D1419" s="7"/>
      <c r="E1419" s="7"/>
      <c r="F1419" s="7"/>
      <c r="G1419" s="7"/>
      <c r="H1419" s="7"/>
      <c r="I1419" s="7"/>
      <c r="J1419" s="7"/>
      <c r="K1419" s="7"/>
      <c r="L1419" s="7"/>
      <c r="M1419" s="7"/>
      <c r="N1419" s="7">
        <v>2500000</v>
      </c>
      <c r="O1419" s="7">
        <v>3200960.3</v>
      </c>
    </row>
    <row r="1420" spans="1:15" x14ac:dyDescent="0.3">
      <c r="A1420" s="69">
        <v>1</v>
      </c>
      <c r="B1420" s="69">
        <v>4</v>
      </c>
      <c r="C1420" t="s">
        <v>519</v>
      </c>
      <c r="D1420" s="7"/>
      <c r="E1420" s="7"/>
      <c r="F1420" s="7"/>
      <c r="G1420" s="7"/>
      <c r="H1420" s="7"/>
      <c r="I1420" s="7"/>
      <c r="J1420" s="7"/>
      <c r="K1420" s="7">
        <v>2443220</v>
      </c>
      <c r="L1420" s="7">
        <v>3800000</v>
      </c>
      <c r="M1420" s="7">
        <v>100000</v>
      </c>
      <c r="N1420" s="7">
        <v>400000</v>
      </c>
      <c r="O1420" s="7">
        <v>3200000</v>
      </c>
    </row>
    <row r="1421" spans="1:15" x14ac:dyDescent="0.3">
      <c r="A1421" s="69">
        <v>1</v>
      </c>
      <c r="B1421" s="69">
        <v>4</v>
      </c>
      <c r="C1421" t="s">
        <v>360</v>
      </c>
      <c r="D1421" s="7"/>
      <c r="E1421" s="7"/>
      <c r="F1421" s="7"/>
      <c r="G1421" s="7"/>
      <c r="H1421" s="7"/>
      <c r="I1421" s="7"/>
      <c r="J1421" s="7">
        <v>1746853</v>
      </c>
      <c r="K1421" s="7">
        <v>1246853</v>
      </c>
      <c r="L1421" s="7">
        <v>1246853</v>
      </c>
      <c r="M1421" s="7">
        <v>1200000</v>
      </c>
      <c r="N1421" s="7">
        <v>1200000</v>
      </c>
      <c r="O1421" s="7">
        <v>3186360</v>
      </c>
    </row>
    <row r="1422" spans="1:15" hidden="1" x14ac:dyDescent="0.3">
      <c r="A1422" s="69">
        <v>1</v>
      </c>
      <c r="B1422" s="69">
        <v>12</v>
      </c>
      <c r="C1422" t="s">
        <v>2278</v>
      </c>
      <c r="D1422" s="7">
        <v>904401</v>
      </c>
      <c r="E1422" s="7">
        <v>1688687</v>
      </c>
      <c r="F1422" s="7">
        <v>894724</v>
      </c>
      <c r="G1422" s="7">
        <v>819836</v>
      </c>
      <c r="H1422" s="7">
        <v>794365</v>
      </c>
      <c r="I1422" s="7">
        <v>766368</v>
      </c>
      <c r="J1422" s="7">
        <v>746859</v>
      </c>
      <c r="K1422" s="7">
        <v>1132365.76</v>
      </c>
      <c r="L1422" s="7">
        <v>762549</v>
      </c>
      <c r="M1422" s="7">
        <v>769349</v>
      </c>
      <c r="N1422" s="7">
        <v>763450.66</v>
      </c>
      <c r="O1422" s="7">
        <v>3175699</v>
      </c>
    </row>
    <row r="1423" spans="1:15" hidden="1" x14ac:dyDescent="0.3">
      <c r="A1423" s="69">
        <v>1</v>
      </c>
      <c r="B1423" s="69">
        <v>10</v>
      </c>
      <c r="C1423" t="s">
        <v>3375</v>
      </c>
      <c r="D1423" s="7"/>
      <c r="E1423" s="7"/>
      <c r="F1423" s="7">
        <v>5918000</v>
      </c>
      <c r="G1423" s="7">
        <v>6533500</v>
      </c>
      <c r="H1423" s="7">
        <v>6254000</v>
      </c>
      <c r="I1423" s="7">
        <v>5985500</v>
      </c>
      <c r="J1423" s="7">
        <v>4783000</v>
      </c>
      <c r="K1423" s="7">
        <v>4270500</v>
      </c>
      <c r="L1423" s="7">
        <v>2639000</v>
      </c>
      <c r="M1423" s="7">
        <v>2521000</v>
      </c>
      <c r="N1423" s="7">
        <v>3402500</v>
      </c>
      <c r="O1423" s="7">
        <v>3175000</v>
      </c>
    </row>
    <row r="1424" spans="1:15" x14ac:dyDescent="0.3">
      <c r="A1424" s="69">
        <v>1</v>
      </c>
      <c r="B1424" s="69">
        <v>4</v>
      </c>
      <c r="C1424" t="s">
        <v>350</v>
      </c>
      <c r="D1424" s="7"/>
      <c r="E1424" s="7"/>
      <c r="F1424" s="7"/>
      <c r="G1424" s="7">
        <v>862558</v>
      </c>
      <c r="H1424" s="7">
        <v>819376</v>
      </c>
      <c r="I1424" s="7">
        <v>766647</v>
      </c>
      <c r="J1424" s="7">
        <v>2309603</v>
      </c>
      <c r="K1424" s="7">
        <v>2063095</v>
      </c>
      <c r="L1424" s="7">
        <v>2145588</v>
      </c>
      <c r="M1424" s="7">
        <v>2389682</v>
      </c>
      <c r="N1424" s="7">
        <v>2639275</v>
      </c>
      <c r="O1424" s="7">
        <v>3139275</v>
      </c>
    </row>
    <row r="1425" spans="1:15" x14ac:dyDescent="0.3">
      <c r="A1425" s="69">
        <v>1</v>
      </c>
      <c r="B1425" s="69">
        <v>4</v>
      </c>
      <c r="C1425" t="s">
        <v>309</v>
      </c>
      <c r="D1425" s="7"/>
      <c r="E1425" s="7"/>
      <c r="F1425" s="7"/>
      <c r="G1425" s="7"/>
      <c r="H1425" s="7">
        <v>6509798</v>
      </c>
      <c r="I1425" s="7">
        <v>6067637</v>
      </c>
      <c r="J1425" s="7">
        <v>5605266</v>
      </c>
      <c r="K1425" s="7">
        <v>5121751</v>
      </c>
      <c r="L1425" s="7">
        <v>4616123</v>
      </c>
      <c r="M1425" s="7">
        <v>4087367</v>
      </c>
      <c r="N1425" s="7">
        <v>3557910</v>
      </c>
      <c r="O1425" s="7">
        <v>3117690</v>
      </c>
    </row>
    <row r="1426" spans="1:15" hidden="1" x14ac:dyDescent="0.3">
      <c r="A1426" s="69">
        <v>2</v>
      </c>
      <c r="B1426" s="69">
        <v>26</v>
      </c>
      <c r="C1426" t="s">
        <v>3804</v>
      </c>
      <c r="D1426" s="7"/>
      <c r="E1426" s="7"/>
      <c r="F1426" s="7"/>
      <c r="G1426" s="7"/>
      <c r="H1426" s="7"/>
      <c r="I1426" s="7"/>
      <c r="J1426" s="7"/>
      <c r="K1426" s="7"/>
      <c r="L1426" s="7"/>
      <c r="M1426" s="7"/>
      <c r="N1426" s="7">
        <v>2300000</v>
      </c>
      <c r="O1426" s="7">
        <v>3100000</v>
      </c>
    </row>
    <row r="1427" spans="1:15" hidden="1" x14ac:dyDescent="0.3">
      <c r="A1427" s="69">
        <v>1</v>
      </c>
      <c r="B1427" s="69">
        <v>2</v>
      </c>
      <c r="C1427" t="s">
        <v>2916</v>
      </c>
      <c r="D1427" s="7"/>
      <c r="E1427" s="7"/>
      <c r="F1427" s="7"/>
      <c r="G1427" s="7"/>
      <c r="H1427" s="7"/>
      <c r="I1427" s="7"/>
      <c r="J1427" s="7"/>
      <c r="K1427" s="7"/>
      <c r="L1427" s="7"/>
      <c r="M1427" s="7"/>
      <c r="N1427" s="7">
        <v>3318400</v>
      </c>
      <c r="O1427" s="7">
        <v>3099386</v>
      </c>
    </row>
    <row r="1428" spans="1:15" hidden="1" x14ac:dyDescent="0.3">
      <c r="A1428" s="69">
        <v>1</v>
      </c>
      <c r="B1428" s="69">
        <v>2</v>
      </c>
      <c r="C1428" t="s">
        <v>2853</v>
      </c>
      <c r="D1428" s="7">
        <v>2160715.42</v>
      </c>
      <c r="E1428" s="7">
        <v>816445.14</v>
      </c>
      <c r="F1428" s="7">
        <v>6821551.8599999994</v>
      </c>
      <c r="G1428" s="7">
        <v>7372663.0599999996</v>
      </c>
      <c r="H1428" s="7">
        <v>15133598.779999999</v>
      </c>
      <c r="I1428" s="7">
        <v>10228141.75</v>
      </c>
      <c r="J1428" s="7">
        <v>1293397.2</v>
      </c>
      <c r="K1428" s="7">
        <v>1165317.8900000001</v>
      </c>
      <c r="L1428" s="7">
        <v>1570831.95</v>
      </c>
      <c r="M1428" s="7">
        <v>1837919.8199999998</v>
      </c>
      <c r="N1428" s="7">
        <v>2411158.66</v>
      </c>
      <c r="O1428" s="7">
        <v>3081748.3400000003</v>
      </c>
    </row>
    <row r="1429" spans="1:15" hidden="1" x14ac:dyDescent="0.3">
      <c r="A1429" s="69">
        <v>2</v>
      </c>
      <c r="B1429" s="69">
        <v>21</v>
      </c>
      <c r="C1429" t="s">
        <v>1984</v>
      </c>
      <c r="D1429" s="7">
        <v>18719742.07</v>
      </c>
      <c r="E1429" s="7">
        <v>16736774.379999999</v>
      </c>
      <c r="F1429" s="7">
        <v>19971936.399999999</v>
      </c>
      <c r="G1429" s="7">
        <v>19852588.609999999</v>
      </c>
      <c r="H1429" s="7">
        <v>10869215.300000001</v>
      </c>
      <c r="I1429" s="7">
        <v>7292165.1299999999</v>
      </c>
      <c r="J1429" s="7">
        <v>8857271.6500000004</v>
      </c>
      <c r="K1429" s="7">
        <v>7607670.9000000004</v>
      </c>
      <c r="L1429" s="7">
        <v>4436031.5999999996</v>
      </c>
      <c r="M1429" s="7">
        <v>4060756.84</v>
      </c>
      <c r="N1429" s="7">
        <v>3896398.4299999997</v>
      </c>
      <c r="O1429" s="7">
        <v>3073308.54</v>
      </c>
    </row>
    <row r="1430" spans="1:15" hidden="1" x14ac:dyDescent="0.3">
      <c r="A1430" s="69">
        <v>1</v>
      </c>
      <c r="B1430" s="69">
        <v>1</v>
      </c>
      <c r="C1430" t="s">
        <v>2567</v>
      </c>
      <c r="D1430" s="7"/>
      <c r="E1430" s="7"/>
      <c r="F1430" s="7"/>
      <c r="G1430" s="7"/>
      <c r="H1430" s="7"/>
      <c r="I1430" s="7"/>
      <c r="J1430" s="7"/>
      <c r="K1430" s="7">
        <v>3066000</v>
      </c>
      <c r="L1430" s="7">
        <v>3066000</v>
      </c>
      <c r="M1430" s="7">
        <v>3066000</v>
      </c>
      <c r="N1430" s="7">
        <v>3066000</v>
      </c>
      <c r="O1430" s="7">
        <v>3066000</v>
      </c>
    </row>
    <row r="1431" spans="1:15" hidden="1" x14ac:dyDescent="0.3">
      <c r="A1431" s="69">
        <v>2</v>
      </c>
      <c r="B1431" s="69">
        <v>22</v>
      </c>
      <c r="C1431" t="s">
        <v>631</v>
      </c>
      <c r="D1431" s="7"/>
      <c r="E1431" s="7"/>
      <c r="F1431" s="7"/>
      <c r="G1431" s="7"/>
      <c r="H1431" s="7">
        <v>19634767.84</v>
      </c>
      <c r="I1431" s="7">
        <v>19634767.439999998</v>
      </c>
      <c r="J1431" s="7">
        <v>12223820.49</v>
      </c>
      <c r="K1431" s="7">
        <v>15270916.190000001</v>
      </c>
      <c r="L1431" s="7">
        <v>15270916.190000001</v>
      </c>
      <c r="M1431" s="7">
        <v>15270916.190000001</v>
      </c>
      <c r="N1431" s="7">
        <v>0</v>
      </c>
      <c r="O1431" s="7">
        <v>3047095.7</v>
      </c>
    </row>
    <row r="1432" spans="1:15" hidden="1" x14ac:dyDescent="0.3">
      <c r="A1432" s="69">
        <v>2</v>
      </c>
      <c r="B1432" s="69">
        <v>22</v>
      </c>
      <c r="C1432" t="s">
        <v>711</v>
      </c>
      <c r="D1432" s="7"/>
      <c r="E1432" s="7"/>
      <c r="F1432" s="7"/>
      <c r="G1432" s="7"/>
      <c r="H1432" s="7"/>
      <c r="I1432" s="7"/>
      <c r="J1432" s="7"/>
      <c r="K1432" s="7">
        <v>5421904.7199999997</v>
      </c>
      <c r="L1432" s="7">
        <v>5829812.9100000001</v>
      </c>
      <c r="M1432" s="7">
        <v>434168.85</v>
      </c>
      <c r="N1432" s="7">
        <v>2412449.5299999998</v>
      </c>
      <c r="O1432" s="7">
        <v>3046148.23</v>
      </c>
    </row>
    <row r="1433" spans="1:15" hidden="1" x14ac:dyDescent="0.3">
      <c r="A1433" s="69">
        <v>1</v>
      </c>
      <c r="B1433" s="69">
        <v>5</v>
      </c>
      <c r="C1433" t="s">
        <v>3048</v>
      </c>
      <c r="D1433" s="7"/>
      <c r="E1433" s="7"/>
      <c r="F1433" s="7"/>
      <c r="G1433" s="7"/>
      <c r="H1433" s="7"/>
      <c r="I1433" s="7"/>
      <c r="J1433" s="7"/>
      <c r="K1433" s="7"/>
      <c r="L1433" s="7">
        <v>2494094</v>
      </c>
      <c r="M1433" s="7">
        <v>2834692</v>
      </c>
      <c r="N1433" s="7">
        <v>2920471</v>
      </c>
      <c r="O1433" s="7">
        <v>3044745</v>
      </c>
    </row>
    <row r="1434" spans="1:15" hidden="1" x14ac:dyDescent="0.3">
      <c r="A1434" s="69">
        <v>1</v>
      </c>
      <c r="B1434" s="69">
        <v>2</v>
      </c>
      <c r="C1434" t="s">
        <v>2758</v>
      </c>
      <c r="D1434" s="7">
        <v>3036490.58</v>
      </c>
      <c r="E1434" s="7">
        <v>2630592.27</v>
      </c>
      <c r="F1434" s="7">
        <v>3394094.2</v>
      </c>
      <c r="G1434" s="7">
        <v>4129220.87</v>
      </c>
      <c r="H1434" s="7">
        <v>3108581.15</v>
      </c>
      <c r="I1434" s="7">
        <v>3778537.8600000003</v>
      </c>
      <c r="J1434" s="7">
        <v>3297271.6700000004</v>
      </c>
      <c r="K1434" s="7">
        <v>3396090.72</v>
      </c>
      <c r="L1434" s="7">
        <v>2114846.46</v>
      </c>
      <c r="M1434" s="7">
        <v>2835825.5599999996</v>
      </c>
      <c r="N1434" s="7">
        <v>3192275.6500000004</v>
      </c>
      <c r="O1434" s="7">
        <v>3039890.63</v>
      </c>
    </row>
    <row r="1435" spans="1:15" hidden="1" x14ac:dyDescent="0.3">
      <c r="A1435" s="69">
        <v>1</v>
      </c>
      <c r="B1435" s="69">
        <v>2</v>
      </c>
      <c r="C1435" t="s">
        <v>2788</v>
      </c>
      <c r="D1435" s="7"/>
      <c r="E1435" s="7"/>
      <c r="F1435" s="7"/>
      <c r="G1435" s="7"/>
      <c r="H1435" s="7"/>
      <c r="I1435" s="7"/>
      <c r="J1435" s="7"/>
      <c r="K1435" s="7"/>
      <c r="L1435" s="7">
        <v>2157430.73</v>
      </c>
      <c r="M1435" s="7"/>
      <c r="N1435" s="7">
        <v>2299186.4</v>
      </c>
      <c r="O1435" s="7">
        <v>3037812.74</v>
      </c>
    </row>
    <row r="1436" spans="1:15" hidden="1" x14ac:dyDescent="0.3">
      <c r="A1436" s="69">
        <v>2</v>
      </c>
      <c r="B1436" s="69">
        <v>21</v>
      </c>
      <c r="C1436" t="s">
        <v>2146</v>
      </c>
      <c r="D1436" s="7"/>
      <c r="E1436" s="7"/>
      <c r="F1436" s="7"/>
      <c r="G1436" s="7"/>
      <c r="H1436" s="7"/>
      <c r="I1436" s="7"/>
      <c r="J1436" s="7">
        <v>2980360.0700000003</v>
      </c>
      <c r="K1436" s="7">
        <v>6918359.0499999998</v>
      </c>
      <c r="L1436" s="7">
        <v>3505132</v>
      </c>
      <c r="M1436" s="7">
        <v>1623914.26</v>
      </c>
      <c r="N1436" s="7">
        <v>1519714</v>
      </c>
      <c r="O1436" s="7">
        <v>3027709</v>
      </c>
    </row>
    <row r="1437" spans="1:15" hidden="1" x14ac:dyDescent="0.3">
      <c r="A1437" s="69">
        <v>1</v>
      </c>
      <c r="B1437" s="69">
        <v>2</v>
      </c>
      <c r="C1437" t="s">
        <v>2806</v>
      </c>
      <c r="D1437" s="7">
        <v>1366229</v>
      </c>
      <c r="E1437" s="7">
        <v>1555000</v>
      </c>
      <c r="F1437" s="7">
        <v>1342553.1</v>
      </c>
      <c r="G1437" s="7">
        <v>1288883</v>
      </c>
      <c r="H1437" s="7">
        <v>1528222</v>
      </c>
      <c r="I1437" s="7">
        <v>2500000</v>
      </c>
      <c r="J1437" s="7">
        <v>2500000</v>
      </c>
      <c r="K1437" s="7">
        <v>2498011</v>
      </c>
      <c r="L1437" s="7">
        <v>2508944</v>
      </c>
      <c r="M1437" s="7">
        <v>3008944</v>
      </c>
      <c r="N1437" s="7">
        <v>3008944</v>
      </c>
      <c r="O1437" s="7">
        <v>3008944</v>
      </c>
    </row>
    <row r="1438" spans="1:15" hidden="1" x14ac:dyDescent="0.3">
      <c r="A1438" s="69">
        <v>1</v>
      </c>
      <c r="B1438" s="69">
        <v>9</v>
      </c>
      <c r="C1438" t="s">
        <v>3292</v>
      </c>
      <c r="D1438" s="7">
        <v>4436416.71</v>
      </c>
      <c r="E1438" s="7">
        <v>4331946.7</v>
      </c>
      <c r="F1438" s="7">
        <v>4223021.54</v>
      </c>
      <c r="G1438" s="7">
        <v>4109451.24</v>
      </c>
      <c r="H1438" s="7">
        <v>3991037.72</v>
      </c>
      <c r="I1438" s="7">
        <v>3867574.42</v>
      </c>
      <c r="J1438" s="7">
        <v>3738846</v>
      </c>
      <c r="K1438" s="7">
        <v>3604627.94</v>
      </c>
      <c r="L1438" s="7">
        <v>3464686.12</v>
      </c>
      <c r="M1438" s="7">
        <v>3318776.45</v>
      </c>
      <c r="N1438" s="7">
        <v>3166644.43</v>
      </c>
      <c r="O1438" s="7">
        <v>3008024.71</v>
      </c>
    </row>
    <row r="1439" spans="1:15" hidden="1" x14ac:dyDescent="0.3">
      <c r="A1439" s="69">
        <v>1</v>
      </c>
      <c r="B1439" s="69">
        <v>2</v>
      </c>
      <c r="C1439" t="s">
        <v>2797</v>
      </c>
      <c r="D1439" s="7">
        <v>529291</v>
      </c>
      <c r="E1439" s="7">
        <v>350000</v>
      </c>
      <c r="F1439" s="7">
        <v>331426</v>
      </c>
      <c r="G1439" s="7">
        <v>1111187</v>
      </c>
      <c r="H1439" s="7">
        <v>944397</v>
      </c>
      <c r="I1439" s="7">
        <v>2981072</v>
      </c>
      <c r="J1439" s="7">
        <v>2981072</v>
      </c>
      <c r="K1439" s="7">
        <v>3002694</v>
      </c>
      <c r="L1439" s="7">
        <v>3005104</v>
      </c>
      <c r="M1439" s="7">
        <v>3005104</v>
      </c>
      <c r="N1439" s="7">
        <v>3005104</v>
      </c>
      <c r="O1439" s="7">
        <v>3005104</v>
      </c>
    </row>
    <row r="1440" spans="1:15" hidden="1" x14ac:dyDescent="0.3">
      <c r="A1440" s="69">
        <v>1</v>
      </c>
      <c r="B1440" s="69">
        <v>2</v>
      </c>
      <c r="C1440" t="s">
        <v>2709</v>
      </c>
      <c r="D1440" s="7"/>
      <c r="E1440" s="7"/>
      <c r="F1440" s="7"/>
      <c r="G1440" s="7"/>
      <c r="H1440" s="7"/>
      <c r="I1440" s="7"/>
      <c r="J1440" s="7"/>
      <c r="K1440" s="7"/>
      <c r="L1440" s="7"/>
      <c r="M1440" s="7"/>
      <c r="N1440" s="7">
        <v>3000000</v>
      </c>
      <c r="O1440" s="7">
        <v>3000000</v>
      </c>
    </row>
    <row r="1441" spans="1:15" hidden="1" x14ac:dyDescent="0.3">
      <c r="A1441" s="69">
        <v>1</v>
      </c>
      <c r="B1441" s="69">
        <v>2</v>
      </c>
      <c r="C1441" t="s">
        <v>2772</v>
      </c>
      <c r="D1441" s="7"/>
      <c r="E1441" s="7"/>
      <c r="F1441" s="7"/>
      <c r="G1441" s="7"/>
      <c r="H1441" s="7"/>
      <c r="I1441" s="7"/>
      <c r="J1441" s="7"/>
      <c r="K1441" s="7"/>
      <c r="L1441" s="7"/>
      <c r="M1441" s="7"/>
      <c r="N1441" s="7">
        <v>1500000</v>
      </c>
      <c r="O1441" s="7">
        <v>3000000</v>
      </c>
    </row>
    <row r="1442" spans="1:15" hidden="1" x14ac:dyDescent="0.3">
      <c r="A1442" s="69">
        <v>1</v>
      </c>
      <c r="B1442" s="69">
        <v>2</v>
      </c>
      <c r="C1442" t="s">
        <v>6875</v>
      </c>
      <c r="D1442" s="7"/>
      <c r="E1442" s="7"/>
      <c r="F1442" s="7"/>
      <c r="G1442" s="7"/>
      <c r="H1442" s="7"/>
      <c r="I1442" s="7"/>
      <c r="J1442" s="7"/>
      <c r="K1442" s="7"/>
      <c r="L1442" s="7"/>
      <c r="M1442" s="7"/>
      <c r="N1442" s="7"/>
      <c r="O1442" s="7">
        <v>3000000</v>
      </c>
    </row>
    <row r="1443" spans="1:15" hidden="1" x14ac:dyDescent="0.3">
      <c r="A1443" s="69">
        <v>1</v>
      </c>
      <c r="B1443" s="69">
        <v>2</v>
      </c>
      <c r="C1443" t="s">
        <v>6895</v>
      </c>
      <c r="D1443" s="7"/>
      <c r="E1443" s="7"/>
      <c r="F1443" s="7"/>
      <c r="G1443" s="7"/>
      <c r="H1443" s="7"/>
      <c r="I1443" s="7"/>
      <c r="J1443" s="7"/>
      <c r="K1443" s="7"/>
      <c r="L1443" s="7"/>
      <c r="M1443" s="7"/>
      <c r="N1443" s="7"/>
      <c r="O1443" s="7">
        <v>3000000</v>
      </c>
    </row>
    <row r="1444" spans="1:15" hidden="1" x14ac:dyDescent="0.3">
      <c r="A1444" s="69">
        <v>1</v>
      </c>
      <c r="B1444" s="69">
        <v>2</v>
      </c>
      <c r="C1444" t="s">
        <v>6900</v>
      </c>
      <c r="D1444" s="7"/>
      <c r="E1444" s="7"/>
      <c r="F1444" s="7"/>
      <c r="G1444" s="7"/>
      <c r="H1444" s="7"/>
      <c r="I1444" s="7"/>
      <c r="J1444" s="7"/>
      <c r="K1444" s="7"/>
      <c r="L1444" s="7"/>
      <c r="M1444" s="7"/>
      <c r="N1444" s="7"/>
      <c r="O1444" s="7">
        <v>3000000</v>
      </c>
    </row>
    <row r="1445" spans="1:15" x14ac:dyDescent="0.3">
      <c r="A1445" s="69">
        <v>1</v>
      </c>
      <c r="B1445" s="69">
        <v>4</v>
      </c>
      <c r="C1445" t="s">
        <v>289</v>
      </c>
      <c r="D1445" s="7"/>
      <c r="E1445" s="7"/>
      <c r="F1445" s="7"/>
      <c r="G1445" s="7"/>
      <c r="H1445" s="7"/>
      <c r="I1445" s="7"/>
      <c r="J1445" s="7">
        <v>8000000</v>
      </c>
      <c r="K1445" s="7">
        <v>3000000</v>
      </c>
      <c r="L1445" s="7">
        <v>0</v>
      </c>
      <c r="M1445" s="7">
        <v>659627.81000000006</v>
      </c>
      <c r="N1445" s="7">
        <v>3000000</v>
      </c>
      <c r="O1445" s="7">
        <v>3000000</v>
      </c>
    </row>
    <row r="1446" spans="1:15" x14ac:dyDescent="0.3">
      <c r="A1446" s="69">
        <v>1</v>
      </c>
      <c r="B1446" s="69">
        <v>4</v>
      </c>
      <c r="C1446" t="s">
        <v>1047</v>
      </c>
      <c r="D1446" s="7"/>
      <c r="E1446" s="7"/>
      <c r="F1446" s="7"/>
      <c r="G1446" s="7"/>
      <c r="H1446" s="7"/>
      <c r="I1446" s="7"/>
      <c r="J1446" s="7"/>
      <c r="K1446" s="7"/>
      <c r="L1446" s="7"/>
      <c r="M1446" s="7">
        <v>3000000</v>
      </c>
      <c r="N1446" s="7">
        <v>3000000</v>
      </c>
      <c r="O1446" s="7">
        <v>3000000</v>
      </c>
    </row>
    <row r="1447" spans="1:15" x14ac:dyDescent="0.3">
      <c r="A1447" s="69">
        <v>1</v>
      </c>
      <c r="B1447" s="69">
        <v>4</v>
      </c>
      <c r="C1447" t="s">
        <v>1088</v>
      </c>
      <c r="D1447" s="7"/>
      <c r="E1447" s="7"/>
      <c r="F1447" s="7"/>
      <c r="G1447" s="7"/>
      <c r="H1447" s="7"/>
      <c r="I1447" s="7"/>
      <c r="J1447" s="7"/>
      <c r="K1447" s="7"/>
      <c r="L1447" s="7"/>
      <c r="M1447" s="7"/>
      <c r="N1447" s="7">
        <v>5000000</v>
      </c>
      <c r="O1447" s="7">
        <v>3000000</v>
      </c>
    </row>
    <row r="1448" spans="1:15" x14ac:dyDescent="0.3">
      <c r="A1448" s="69">
        <v>1</v>
      </c>
      <c r="B1448" s="69">
        <v>4</v>
      </c>
      <c r="C1448" t="s">
        <v>545</v>
      </c>
      <c r="D1448" s="7"/>
      <c r="E1448" s="7"/>
      <c r="F1448" s="7"/>
      <c r="G1448" s="7"/>
      <c r="H1448" s="7"/>
      <c r="I1448" s="7"/>
      <c r="J1448" s="7"/>
      <c r="K1448" s="7">
        <v>3000000</v>
      </c>
      <c r="L1448" s="7">
        <v>3000000</v>
      </c>
      <c r="M1448" s="7">
        <v>3000000</v>
      </c>
      <c r="N1448" s="7">
        <v>3000000</v>
      </c>
      <c r="O1448" s="7">
        <v>3000000</v>
      </c>
    </row>
    <row r="1449" spans="1:15" x14ac:dyDescent="0.3">
      <c r="A1449" s="69">
        <v>1</v>
      </c>
      <c r="B1449" s="69">
        <v>4</v>
      </c>
      <c r="C1449" t="s">
        <v>6928</v>
      </c>
      <c r="D1449" s="7"/>
      <c r="E1449" s="7"/>
      <c r="F1449" s="7"/>
      <c r="G1449" s="7"/>
      <c r="H1449" s="7"/>
      <c r="I1449" s="7"/>
      <c r="J1449" s="7"/>
      <c r="K1449" s="7"/>
      <c r="L1449" s="7"/>
      <c r="M1449" s="7"/>
      <c r="N1449" s="7"/>
      <c r="O1449" s="7">
        <v>3000000</v>
      </c>
    </row>
    <row r="1450" spans="1:15" x14ac:dyDescent="0.3">
      <c r="A1450" s="69">
        <v>1</v>
      </c>
      <c r="B1450" s="69">
        <v>4</v>
      </c>
      <c r="C1450" t="s">
        <v>6957</v>
      </c>
      <c r="D1450" s="7"/>
      <c r="E1450" s="7"/>
      <c r="F1450" s="7"/>
      <c r="G1450" s="7"/>
      <c r="H1450" s="7"/>
      <c r="I1450" s="7"/>
      <c r="J1450" s="7"/>
      <c r="K1450" s="7"/>
      <c r="L1450" s="7"/>
      <c r="M1450" s="7"/>
      <c r="N1450" s="7"/>
      <c r="O1450" s="7">
        <v>3000000</v>
      </c>
    </row>
    <row r="1451" spans="1:15" x14ac:dyDescent="0.3">
      <c r="A1451" s="69">
        <v>1</v>
      </c>
      <c r="B1451" s="69">
        <v>4</v>
      </c>
      <c r="C1451" t="s">
        <v>6971</v>
      </c>
      <c r="D1451" s="7"/>
      <c r="E1451" s="7"/>
      <c r="F1451" s="7"/>
      <c r="G1451" s="7"/>
      <c r="H1451" s="7"/>
      <c r="I1451" s="7"/>
      <c r="J1451" s="7"/>
      <c r="K1451" s="7"/>
      <c r="L1451" s="7"/>
      <c r="M1451" s="7"/>
      <c r="N1451" s="7"/>
      <c r="O1451" s="7">
        <v>3000000</v>
      </c>
    </row>
    <row r="1452" spans="1:15" x14ac:dyDescent="0.3">
      <c r="A1452" s="69">
        <v>1</v>
      </c>
      <c r="B1452" s="69">
        <v>4</v>
      </c>
      <c r="C1452" t="s">
        <v>6998</v>
      </c>
      <c r="D1452" s="7"/>
      <c r="E1452" s="7"/>
      <c r="F1452" s="7"/>
      <c r="G1452" s="7"/>
      <c r="H1452" s="7"/>
      <c r="I1452" s="7"/>
      <c r="J1452" s="7"/>
      <c r="K1452" s="7"/>
      <c r="L1452" s="7"/>
      <c r="M1452" s="7"/>
      <c r="N1452" s="7"/>
      <c r="O1452" s="7">
        <v>3000000</v>
      </c>
    </row>
    <row r="1453" spans="1:15" hidden="1" x14ac:dyDescent="0.3">
      <c r="A1453" s="69">
        <v>1</v>
      </c>
      <c r="B1453" s="69">
        <v>5</v>
      </c>
      <c r="C1453" t="s">
        <v>3054</v>
      </c>
      <c r="D1453" s="7"/>
      <c r="E1453" s="7"/>
      <c r="F1453" s="7"/>
      <c r="G1453" s="7"/>
      <c r="H1453" s="7"/>
      <c r="I1453" s="7"/>
      <c r="J1453" s="7"/>
      <c r="K1453" s="7">
        <v>4000000</v>
      </c>
      <c r="L1453" s="7">
        <v>3000000</v>
      </c>
      <c r="M1453" s="7">
        <v>3000000</v>
      </c>
      <c r="N1453" s="7">
        <v>3000000</v>
      </c>
      <c r="O1453" s="7">
        <v>3000000</v>
      </c>
    </row>
    <row r="1454" spans="1:15" hidden="1" x14ac:dyDescent="0.3">
      <c r="A1454" s="69">
        <v>2</v>
      </c>
      <c r="B1454" s="69">
        <v>21</v>
      </c>
      <c r="C1454" t="s">
        <v>3542</v>
      </c>
      <c r="D1454" s="7"/>
      <c r="E1454" s="7"/>
      <c r="F1454" s="7"/>
      <c r="G1454" s="7"/>
      <c r="H1454" s="7"/>
      <c r="I1454" s="7"/>
      <c r="J1454" s="7"/>
      <c r="K1454" s="7"/>
      <c r="L1454" s="7">
        <v>2000000</v>
      </c>
      <c r="M1454" s="7">
        <v>4000000</v>
      </c>
      <c r="N1454" s="7">
        <v>3000000</v>
      </c>
      <c r="O1454" s="7">
        <v>3000000</v>
      </c>
    </row>
    <row r="1455" spans="1:15" hidden="1" x14ac:dyDescent="0.3">
      <c r="A1455" s="69">
        <v>2</v>
      </c>
      <c r="B1455" s="69">
        <v>21</v>
      </c>
      <c r="C1455" t="s">
        <v>7122</v>
      </c>
      <c r="D1455" s="7"/>
      <c r="E1455" s="7"/>
      <c r="F1455" s="7"/>
      <c r="G1455" s="7"/>
      <c r="H1455" s="7"/>
      <c r="I1455" s="7"/>
      <c r="J1455" s="7"/>
      <c r="K1455" s="7"/>
      <c r="L1455" s="7"/>
      <c r="M1455" s="7"/>
      <c r="N1455" s="7"/>
      <c r="O1455" s="7">
        <v>3000000</v>
      </c>
    </row>
    <row r="1456" spans="1:15" hidden="1" x14ac:dyDescent="0.3">
      <c r="A1456" s="69">
        <v>2</v>
      </c>
      <c r="B1456" s="69">
        <v>22</v>
      </c>
      <c r="C1456" t="s">
        <v>807</v>
      </c>
      <c r="D1456" s="7"/>
      <c r="E1456" s="7"/>
      <c r="F1456" s="7"/>
      <c r="G1456" s="7"/>
      <c r="H1456" s="7"/>
      <c r="I1456" s="7"/>
      <c r="J1456" s="7"/>
      <c r="K1456" s="7"/>
      <c r="L1456" s="7">
        <v>1000000</v>
      </c>
      <c r="M1456" s="7">
        <v>1000000</v>
      </c>
      <c r="N1456" s="7">
        <v>3000000</v>
      </c>
      <c r="O1456" s="7">
        <v>3000000</v>
      </c>
    </row>
    <row r="1457" spans="1:15" hidden="1" x14ac:dyDescent="0.3">
      <c r="A1457" s="69">
        <v>2</v>
      </c>
      <c r="B1457" s="69">
        <v>22</v>
      </c>
      <c r="C1457" t="s">
        <v>3614</v>
      </c>
      <c r="D1457" s="7"/>
      <c r="E1457" s="7"/>
      <c r="F1457" s="7"/>
      <c r="G1457" s="7"/>
      <c r="H1457" s="7"/>
      <c r="I1457" s="7"/>
      <c r="J1457" s="7"/>
      <c r="K1457" s="7"/>
      <c r="L1457" s="7"/>
      <c r="M1457" s="7"/>
      <c r="N1457" s="7">
        <v>1000000</v>
      </c>
      <c r="O1457" s="7">
        <v>3000000</v>
      </c>
    </row>
    <row r="1458" spans="1:15" hidden="1" x14ac:dyDescent="0.3">
      <c r="A1458" s="69">
        <v>2</v>
      </c>
      <c r="B1458" s="69">
        <v>22</v>
      </c>
      <c r="C1458" t="s">
        <v>7162</v>
      </c>
      <c r="D1458" s="7"/>
      <c r="E1458" s="7"/>
      <c r="F1458" s="7"/>
      <c r="G1458" s="7"/>
      <c r="H1458" s="7"/>
      <c r="I1458" s="7"/>
      <c r="J1458" s="7"/>
      <c r="K1458" s="7"/>
      <c r="L1458" s="7"/>
      <c r="M1458" s="7"/>
      <c r="N1458" s="7"/>
      <c r="O1458" s="7">
        <v>3000000</v>
      </c>
    </row>
    <row r="1459" spans="1:15" hidden="1" x14ac:dyDescent="0.3">
      <c r="A1459" s="69">
        <v>2</v>
      </c>
      <c r="B1459" s="69">
        <v>22</v>
      </c>
      <c r="C1459" t="s">
        <v>7166</v>
      </c>
      <c r="D1459" s="7"/>
      <c r="E1459" s="7"/>
      <c r="F1459" s="7"/>
      <c r="G1459" s="7"/>
      <c r="H1459" s="7"/>
      <c r="I1459" s="7"/>
      <c r="J1459" s="7"/>
      <c r="K1459" s="7"/>
      <c r="L1459" s="7"/>
      <c r="M1459" s="7"/>
      <c r="N1459" s="7"/>
      <c r="O1459" s="7">
        <v>3000000</v>
      </c>
    </row>
    <row r="1460" spans="1:15" hidden="1" x14ac:dyDescent="0.3">
      <c r="A1460" s="69">
        <v>2</v>
      </c>
      <c r="B1460" s="69">
        <v>23</v>
      </c>
      <c r="C1460" t="s">
        <v>2504</v>
      </c>
      <c r="D1460" s="7"/>
      <c r="E1460" s="7"/>
      <c r="F1460" s="7"/>
      <c r="G1460" s="7"/>
      <c r="H1460" s="7">
        <v>30397000</v>
      </c>
      <c r="I1460" s="7">
        <v>138289000</v>
      </c>
      <c r="J1460" s="7">
        <v>230000000</v>
      </c>
      <c r="K1460" s="7">
        <v>0</v>
      </c>
      <c r="L1460" s="7">
        <v>0</v>
      </c>
      <c r="M1460" s="7">
        <v>135178653</v>
      </c>
      <c r="N1460" s="7">
        <v>122000000</v>
      </c>
      <c r="O1460" s="7">
        <v>3000000</v>
      </c>
    </row>
    <row r="1461" spans="1:15" hidden="1" x14ac:dyDescent="0.3">
      <c r="A1461" s="69">
        <v>2</v>
      </c>
      <c r="B1461" s="69">
        <v>26</v>
      </c>
      <c r="C1461" t="s">
        <v>3793</v>
      </c>
      <c r="D1461" s="7"/>
      <c r="E1461" s="7"/>
      <c r="F1461" s="7"/>
      <c r="G1461" s="7"/>
      <c r="H1461" s="7"/>
      <c r="I1461" s="7"/>
      <c r="J1461" s="7"/>
      <c r="K1461" s="7"/>
      <c r="L1461" s="7"/>
      <c r="M1461" s="7"/>
      <c r="N1461" s="7">
        <v>244596669.75</v>
      </c>
      <c r="O1461" s="7">
        <v>3000000</v>
      </c>
    </row>
    <row r="1462" spans="1:15" hidden="1" x14ac:dyDescent="0.3">
      <c r="A1462" s="69">
        <v>1</v>
      </c>
      <c r="B1462" s="69">
        <v>7</v>
      </c>
      <c r="C1462" t="s">
        <v>2142</v>
      </c>
      <c r="D1462" s="7">
        <v>10196685.289999999</v>
      </c>
      <c r="E1462" s="7">
        <v>6672592.1999999993</v>
      </c>
      <c r="F1462" s="7">
        <v>5482375.0800000001</v>
      </c>
      <c r="G1462" s="7">
        <v>4055253.7800000003</v>
      </c>
      <c r="H1462" s="7">
        <v>3345681.45</v>
      </c>
      <c r="I1462" s="7">
        <v>3619865.69</v>
      </c>
      <c r="J1462" s="7">
        <v>3355972</v>
      </c>
      <c r="K1462" s="7">
        <v>3636877.78</v>
      </c>
      <c r="L1462" s="7">
        <v>4047757.75</v>
      </c>
      <c r="M1462" s="7">
        <v>3110079.29</v>
      </c>
      <c r="N1462" s="7">
        <v>3101333.71</v>
      </c>
      <c r="O1462" s="7">
        <v>2999990</v>
      </c>
    </row>
    <row r="1463" spans="1:15" hidden="1" x14ac:dyDescent="0.3">
      <c r="A1463" s="69">
        <v>1</v>
      </c>
      <c r="B1463" s="69">
        <v>2</v>
      </c>
      <c r="C1463" t="s">
        <v>1871</v>
      </c>
      <c r="D1463" s="7">
        <v>9836196.9499999993</v>
      </c>
      <c r="E1463" s="7">
        <v>6083996</v>
      </c>
      <c r="F1463" s="7">
        <v>2479015.36</v>
      </c>
      <c r="G1463" s="7">
        <v>6097043</v>
      </c>
      <c r="H1463" s="7">
        <v>10522411</v>
      </c>
      <c r="I1463" s="7">
        <v>5687354.4299999997</v>
      </c>
      <c r="J1463" s="7">
        <v>13463625.810000001</v>
      </c>
      <c r="K1463" s="7">
        <v>7781452.4800000004</v>
      </c>
      <c r="L1463" s="7">
        <v>9333363.8899999987</v>
      </c>
      <c r="M1463" s="7">
        <v>2154184.15</v>
      </c>
      <c r="N1463" s="7">
        <v>3688036.03</v>
      </c>
      <c r="O1463" s="7">
        <v>2999118.31</v>
      </c>
    </row>
    <row r="1464" spans="1:15" x14ac:dyDescent="0.3">
      <c r="A1464" s="69">
        <v>1</v>
      </c>
      <c r="B1464" s="69">
        <v>4</v>
      </c>
      <c r="C1464" t="s">
        <v>410</v>
      </c>
      <c r="D1464" s="7">
        <v>467123</v>
      </c>
      <c r="E1464" s="7">
        <v>521507</v>
      </c>
      <c r="F1464" s="7">
        <v>807285</v>
      </c>
      <c r="G1464" s="7">
        <v>366099</v>
      </c>
      <c r="H1464" s="7">
        <v>348254</v>
      </c>
      <c r="I1464" s="7">
        <v>349049</v>
      </c>
      <c r="J1464" s="7">
        <v>349049</v>
      </c>
      <c r="K1464" s="7">
        <v>593496</v>
      </c>
      <c r="L1464" s="7">
        <v>1074034</v>
      </c>
      <c r="M1464" s="7">
        <v>999049</v>
      </c>
      <c r="N1464" s="7">
        <v>999049</v>
      </c>
      <c r="O1464" s="7">
        <v>2999049</v>
      </c>
    </row>
    <row r="1465" spans="1:15" x14ac:dyDescent="0.3">
      <c r="A1465" s="69">
        <v>1</v>
      </c>
      <c r="B1465" s="69">
        <v>4</v>
      </c>
      <c r="C1465" t="s">
        <v>339</v>
      </c>
      <c r="D1465" s="7"/>
      <c r="E1465" s="7"/>
      <c r="F1465" s="7"/>
      <c r="G1465" s="7"/>
      <c r="H1465" s="7"/>
      <c r="I1465" s="7">
        <v>3000000</v>
      </c>
      <c r="J1465" s="7">
        <v>3000000</v>
      </c>
      <c r="K1465" s="7">
        <v>3000000</v>
      </c>
      <c r="L1465" s="7">
        <v>3000000</v>
      </c>
      <c r="M1465" s="7">
        <v>3000000</v>
      </c>
      <c r="N1465" s="7">
        <v>2997909.29</v>
      </c>
      <c r="O1465" s="7">
        <v>2998501.39</v>
      </c>
    </row>
    <row r="1466" spans="1:15" hidden="1" x14ac:dyDescent="0.3">
      <c r="A1466" s="69">
        <v>2</v>
      </c>
      <c r="B1466" s="69">
        <v>21</v>
      </c>
      <c r="C1466" t="s">
        <v>3513</v>
      </c>
      <c r="D1466" s="7"/>
      <c r="E1466" s="7"/>
      <c r="F1466" s="7"/>
      <c r="G1466" s="7"/>
      <c r="H1466" s="7"/>
      <c r="I1466" s="7"/>
      <c r="J1466" s="7">
        <v>100000</v>
      </c>
      <c r="K1466" s="7">
        <v>1599936</v>
      </c>
      <c r="L1466" s="7">
        <v>2499968</v>
      </c>
      <c r="M1466" s="7">
        <v>6099968</v>
      </c>
      <c r="N1466" s="7">
        <v>16075493</v>
      </c>
      <c r="O1466" s="7">
        <v>2996976</v>
      </c>
    </row>
    <row r="1467" spans="1:15" hidden="1" x14ac:dyDescent="0.3">
      <c r="A1467" s="69">
        <v>1</v>
      </c>
      <c r="B1467" s="69">
        <v>1</v>
      </c>
      <c r="C1467" t="s">
        <v>2544</v>
      </c>
      <c r="D1467" s="7"/>
      <c r="E1467" s="7"/>
      <c r="F1467" s="7"/>
      <c r="G1467" s="7"/>
      <c r="H1467" s="7"/>
      <c r="I1467" s="7"/>
      <c r="J1467" s="7"/>
      <c r="K1467" s="7"/>
      <c r="L1467" s="7"/>
      <c r="M1467" s="7"/>
      <c r="N1467" s="7">
        <v>2242111.38</v>
      </c>
      <c r="O1467" s="7">
        <v>2985102.85</v>
      </c>
    </row>
    <row r="1468" spans="1:15" hidden="1" x14ac:dyDescent="0.3">
      <c r="A1468" s="69">
        <v>2</v>
      </c>
      <c r="B1468" s="69">
        <v>21</v>
      </c>
      <c r="C1468" t="s">
        <v>1962</v>
      </c>
      <c r="D1468" s="7"/>
      <c r="E1468" s="7"/>
      <c r="F1468" s="7"/>
      <c r="G1468" s="7"/>
      <c r="H1468" s="7"/>
      <c r="I1468" s="7"/>
      <c r="J1468" s="7"/>
      <c r="K1468" s="7"/>
      <c r="L1468" s="7">
        <v>543287</v>
      </c>
      <c r="M1468" s="7">
        <v>1875000</v>
      </c>
      <c r="N1468" s="7">
        <v>2217544.29</v>
      </c>
      <c r="O1468" s="7">
        <v>2953379.64</v>
      </c>
    </row>
    <row r="1469" spans="1:15" hidden="1" x14ac:dyDescent="0.3">
      <c r="A1469" s="69">
        <v>1</v>
      </c>
      <c r="B1469" s="69">
        <v>12</v>
      </c>
      <c r="C1469" t="s">
        <v>2121</v>
      </c>
      <c r="D1469" s="7"/>
      <c r="E1469" s="7"/>
      <c r="F1469" s="7"/>
      <c r="G1469" s="7"/>
      <c r="H1469" s="7"/>
      <c r="I1469" s="7"/>
      <c r="J1469" s="7">
        <v>677513.46</v>
      </c>
      <c r="K1469" s="7">
        <v>814231.72</v>
      </c>
      <c r="L1469" s="7">
        <v>876628.49</v>
      </c>
      <c r="M1469" s="7">
        <v>1004446.26</v>
      </c>
      <c r="N1469" s="7">
        <v>4069991.0199999996</v>
      </c>
      <c r="O1469" s="7">
        <v>2950762.07</v>
      </c>
    </row>
    <row r="1470" spans="1:15" hidden="1" x14ac:dyDescent="0.3">
      <c r="A1470" s="69">
        <v>2</v>
      </c>
      <c r="B1470" s="69">
        <v>24</v>
      </c>
      <c r="C1470" t="s">
        <v>2263</v>
      </c>
      <c r="D1470" s="7">
        <v>5950110</v>
      </c>
      <c r="E1470" s="7">
        <v>5681027</v>
      </c>
      <c r="F1470" s="7">
        <v>7042385.0800000001</v>
      </c>
      <c r="G1470" s="7">
        <v>7031655.79</v>
      </c>
      <c r="H1470" s="7">
        <v>2925001.35</v>
      </c>
      <c r="I1470" s="7">
        <v>2936169.87</v>
      </c>
      <c r="J1470" s="7">
        <v>2900001.35</v>
      </c>
      <c r="K1470" s="7">
        <v>2910729.39</v>
      </c>
      <c r="L1470" s="7">
        <v>2900000.52</v>
      </c>
      <c r="M1470" s="7">
        <v>2912395.49</v>
      </c>
      <c r="N1470" s="7">
        <v>2949371</v>
      </c>
      <c r="O1470" s="7">
        <v>2949371</v>
      </c>
    </row>
    <row r="1471" spans="1:15" hidden="1" x14ac:dyDescent="0.3">
      <c r="A1471" s="69">
        <v>1</v>
      </c>
      <c r="B1471" s="69">
        <v>2</v>
      </c>
      <c r="C1471" t="s">
        <v>2705</v>
      </c>
      <c r="D1471" s="7"/>
      <c r="E1471" s="7"/>
      <c r="F1471" s="7"/>
      <c r="G1471" s="7"/>
      <c r="H1471" s="7"/>
      <c r="I1471" s="7"/>
      <c r="J1471" s="7"/>
      <c r="K1471" s="7"/>
      <c r="L1471" s="7"/>
      <c r="M1471" s="7"/>
      <c r="N1471" s="7">
        <v>0</v>
      </c>
      <c r="O1471" s="7">
        <v>2927542</v>
      </c>
    </row>
    <row r="1472" spans="1:15" x14ac:dyDescent="0.3">
      <c r="A1472" s="69">
        <v>1</v>
      </c>
      <c r="B1472" s="69">
        <v>4</v>
      </c>
      <c r="C1472" t="s">
        <v>382</v>
      </c>
      <c r="D1472" s="7"/>
      <c r="E1472" s="7"/>
      <c r="F1472" s="7"/>
      <c r="G1472" s="7"/>
      <c r="H1472" s="7">
        <v>910033.29</v>
      </c>
      <c r="I1472" s="7">
        <v>1273660</v>
      </c>
      <c r="J1472" s="7">
        <v>888583.62</v>
      </c>
      <c r="K1472" s="7">
        <v>1061347.98</v>
      </c>
      <c r="L1472" s="7">
        <v>1103634.57</v>
      </c>
      <c r="M1472" s="7">
        <v>1483854.13</v>
      </c>
      <c r="N1472" s="7">
        <v>3264443.74</v>
      </c>
      <c r="O1472" s="7">
        <v>2915450.74</v>
      </c>
    </row>
    <row r="1473" spans="1:15" hidden="1" x14ac:dyDescent="0.3">
      <c r="A1473" s="69">
        <v>1</v>
      </c>
      <c r="B1473" s="69">
        <v>2</v>
      </c>
      <c r="C1473" t="s">
        <v>2875</v>
      </c>
      <c r="D1473" s="7">
        <v>12066537.720000001</v>
      </c>
      <c r="E1473" s="7">
        <v>7066587.71</v>
      </c>
      <c r="F1473" s="7">
        <v>5023099.7</v>
      </c>
      <c r="G1473" s="7">
        <v>6105740.0199999996</v>
      </c>
      <c r="H1473" s="7">
        <v>5396491.2800000003</v>
      </c>
      <c r="I1473" s="7">
        <v>4564214.66</v>
      </c>
      <c r="J1473" s="7">
        <v>3851890.23</v>
      </c>
      <c r="K1473" s="7">
        <v>3930703</v>
      </c>
      <c r="L1473" s="7">
        <v>3065985.89</v>
      </c>
      <c r="M1473" s="7">
        <v>3106160.58</v>
      </c>
      <c r="N1473" s="7">
        <v>3700874.73</v>
      </c>
      <c r="O1473" s="7">
        <v>2900752.69</v>
      </c>
    </row>
    <row r="1474" spans="1:15" hidden="1" x14ac:dyDescent="0.3">
      <c r="A1474" s="69">
        <v>2</v>
      </c>
      <c r="B1474" s="69">
        <v>22</v>
      </c>
      <c r="C1474" t="s">
        <v>840</v>
      </c>
      <c r="D1474" s="7"/>
      <c r="E1474" s="7"/>
      <c r="F1474" s="7"/>
      <c r="G1474" s="7"/>
      <c r="H1474" s="7"/>
      <c r="I1474" s="7"/>
      <c r="J1474" s="7"/>
      <c r="K1474" s="7"/>
      <c r="L1474" s="7">
        <v>4400000</v>
      </c>
      <c r="M1474" s="7">
        <v>4800000</v>
      </c>
      <c r="N1474" s="7">
        <v>3700000</v>
      </c>
      <c r="O1474" s="7">
        <v>2900000</v>
      </c>
    </row>
    <row r="1475" spans="1:15" hidden="1" x14ac:dyDescent="0.3">
      <c r="A1475" s="69">
        <v>1</v>
      </c>
      <c r="B1475" s="69">
        <v>7</v>
      </c>
      <c r="C1475" t="s">
        <v>3253</v>
      </c>
      <c r="D1475" s="7">
        <v>3315302</v>
      </c>
      <c r="E1475" s="7">
        <v>3017170.55</v>
      </c>
      <c r="F1475" s="7">
        <v>3137635</v>
      </c>
      <c r="G1475" s="7">
        <v>2801925</v>
      </c>
      <c r="H1475" s="7">
        <v>2622692</v>
      </c>
      <c r="I1475" s="7">
        <v>2063738</v>
      </c>
      <c r="J1475" s="7">
        <v>3062035</v>
      </c>
      <c r="K1475" s="7">
        <v>3089079</v>
      </c>
      <c r="L1475" s="7">
        <v>3107109</v>
      </c>
      <c r="M1475" s="7">
        <v>2802101</v>
      </c>
      <c r="N1475" s="7">
        <v>2849736</v>
      </c>
      <c r="O1475" s="7">
        <v>2898006</v>
      </c>
    </row>
    <row r="1476" spans="1:15" hidden="1" x14ac:dyDescent="0.3">
      <c r="A1476" s="69">
        <v>1</v>
      </c>
      <c r="B1476" s="69">
        <v>1</v>
      </c>
      <c r="C1476" t="s">
        <v>2555</v>
      </c>
      <c r="D1476" s="7"/>
      <c r="E1476" s="7"/>
      <c r="F1476" s="7"/>
      <c r="G1476" s="7"/>
      <c r="H1476" s="7"/>
      <c r="I1476" s="7"/>
      <c r="J1476" s="7">
        <v>0</v>
      </c>
      <c r="K1476" s="7">
        <v>2897155</v>
      </c>
      <c r="L1476" s="7">
        <v>2897155</v>
      </c>
      <c r="M1476" s="7">
        <v>2897155</v>
      </c>
      <c r="N1476" s="7">
        <v>2897155</v>
      </c>
      <c r="O1476" s="7">
        <v>2897155</v>
      </c>
    </row>
    <row r="1477" spans="1:15" hidden="1" x14ac:dyDescent="0.3">
      <c r="A1477" s="69">
        <v>2</v>
      </c>
      <c r="B1477" s="69">
        <v>21</v>
      </c>
      <c r="C1477" t="s">
        <v>2064</v>
      </c>
      <c r="D1477" s="7"/>
      <c r="E1477" s="7"/>
      <c r="F1477" s="7"/>
      <c r="G1477" s="7"/>
      <c r="H1477" s="7"/>
      <c r="I1477" s="7"/>
      <c r="J1477" s="7">
        <v>2889067</v>
      </c>
      <c r="K1477" s="7">
        <v>2889067</v>
      </c>
      <c r="L1477" s="7">
        <v>2889067</v>
      </c>
      <c r="M1477" s="7">
        <v>3179189.5</v>
      </c>
      <c r="N1477" s="7">
        <v>2889067</v>
      </c>
      <c r="O1477" s="7">
        <v>2889067</v>
      </c>
    </row>
    <row r="1478" spans="1:15" hidden="1" x14ac:dyDescent="0.3">
      <c r="A1478" s="69">
        <v>2</v>
      </c>
      <c r="B1478" s="69">
        <v>21</v>
      </c>
      <c r="C1478" t="s">
        <v>1891</v>
      </c>
      <c r="D1478" s="7">
        <v>1040140.07</v>
      </c>
      <c r="E1478" s="7">
        <v>944605.99</v>
      </c>
      <c r="F1478" s="7">
        <v>1331020</v>
      </c>
      <c r="G1478" s="7">
        <v>876168.25</v>
      </c>
      <c r="H1478" s="7">
        <v>1323401.99</v>
      </c>
      <c r="I1478" s="7">
        <v>817403.41999999993</v>
      </c>
      <c r="J1478" s="7">
        <v>741366.15</v>
      </c>
      <c r="K1478" s="7">
        <v>4803178.9800000004</v>
      </c>
      <c r="L1478" s="7">
        <v>1228920.0499999998</v>
      </c>
      <c r="M1478" s="7">
        <v>3921741.16</v>
      </c>
      <c r="N1478" s="7">
        <v>6615664.1499999994</v>
      </c>
      <c r="O1478" s="7">
        <v>2858958.91</v>
      </c>
    </row>
    <row r="1479" spans="1:15" x14ac:dyDescent="0.3">
      <c r="A1479" s="69">
        <v>1</v>
      </c>
      <c r="B1479" s="69">
        <v>4</v>
      </c>
      <c r="C1479" t="s">
        <v>361</v>
      </c>
      <c r="D1479" s="7"/>
      <c r="E1479" s="7"/>
      <c r="F1479" s="7"/>
      <c r="G1479" s="7"/>
      <c r="H1479" s="7"/>
      <c r="I1479" s="7"/>
      <c r="J1479" s="7">
        <v>1719575</v>
      </c>
      <c r="K1479" s="7">
        <v>1752940</v>
      </c>
      <c r="L1479" s="7">
        <v>1727215</v>
      </c>
      <c r="M1479" s="7">
        <v>1727215</v>
      </c>
      <c r="N1479" s="7">
        <v>1986280</v>
      </c>
      <c r="O1479" s="7">
        <v>2850538</v>
      </c>
    </row>
    <row r="1480" spans="1:15" hidden="1" x14ac:dyDescent="0.3">
      <c r="A1480" s="69">
        <v>2</v>
      </c>
      <c r="B1480" s="69">
        <v>21</v>
      </c>
      <c r="C1480" t="s">
        <v>3471</v>
      </c>
      <c r="D1480" s="7"/>
      <c r="E1480" s="7"/>
      <c r="F1480" s="7"/>
      <c r="G1480" s="7"/>
      <c r="H1480" s="7"/>
      <c r="I1480" s="7"/>
      <c r="J1480" s="7"/>
      <c r="K1480" s="7"/>
      <c r="L1480" s="7">
        <v>17147371</v>
      </c>
      <c r="M1480" s="7">
        <v>4697257.5999999996</v>
      </c>
      <c r="N1480" s="7">
        <v>3493673</v>
      </c>
      <c r="O1480" s="7">
        <v>2844426</v>
      </c>
    </row>
    <row r="1481" spans="1:15" hidden="1" x14ac:dyDescent="0.3">
      <c r="A1481" s="69">
        <v>1</v>
      </c>
      <c r="B1481" s="69">
        <v>9</v>
      </c>
      <c r="C1481" t="s">
        <v>3325</v>
      </c>
      <c r="D1481" s="7"/>
      <c r="E1481" s="7">
        <v>4015642.5</v>
      </c>
      <c r="F1481" s="7">
        <v>3917788.55</v>
      </c>
      <c r="G1481" s="7">
        <v>3815521.65</v>
      </c>
      <c r="H1481" s="7">
        <v>3708642.79</v>
      </c>
      <c r="I1481" s="7">
        <v>3596943.99</v>
      </c>
      <c r="J1481" s="7">
        <v>3480207.86</v>
      </c>
      <c r="K1481" s="7">
        <v>3358207.26</v>
      </c>
      <c r="L1481" s="7">
        <v>3230704.75</v>
      </c>
      <c r="M1481" s="7">
        <v>3097452.25</v>
      </c>
      <c r="N1481" s="7">
        <v>2958190.4</v>
      </c>
      <c r="O1481" s="7">
        <v>2812648.22</v>
      </c>
    </row>
    <row r="1482" spans="1:15" hidden="1" x14ac:dyDescent="0.3">
      <c r="A1482" s="69">
        <v>2</v>
      </c>
      <c r="B1482" s="69">
        <v>22</v>
      </c>
      <c r="C1482" t="s">
        <v>717</v>
      </c>
      <c r="D1482" s="7"/>
      <c r="E1482" s="7"/>
      <c r="F1482" s="7"/>
      <c r="G1482" s="7"/>
      <c r="H1482" s="7"/>
      <c r="I1482" s="7"/>
      <c r="J1482" s="7"/>
      <c r="K1482" s="7">
        <v>5000000</v>
      </c>
      <c r="L1482" s="7">
        <v>5000000</v>
      </c>
      <c r="M1482" s="7">
        <v>1000000</v>
      </c>
      <c r="N1482" s="7">
        <v>0</v>
      </c>
      <c r="O1482" s="7">
        <v>2808363</v>
      </c>
    </row>
    <row r="1483" spans="1:15" hidden="1" x14ac:dyDescent="0.3">
      <c r="A1483" s="69">
        <v>1</v>
      </c>
      <c r="B1483" s="69">
        <v>2</v>
      </c>
      <c r="C1483" t="s">
        <v>2793</v>
      </c>
      <c r="D1483" s="7"/>
      <c r="E1483" s="7"/>
      <c r="F1483" s="7"/>
      <c r="G1483" s="7"/>
      <c r="H1483" s="7"/>
      <c r="I1483" s="7">
        <v>800000</v>
      </c>
      <c r="J1483" s="7">
        <v>729087</v>
      </c>
      <c r="K1483" s="7">
        <v>800000</v>
      </c>
      <c r="L1483" s="7">
        <v>800000</v>
      </c>
      <c r="M1483" s="7">
        <v>800000</v>
      </c>
      <c r="N1483" s="7">
        <v>800000</v>
      </c>
      <c r="O1483" s="7">
        <v>2800000</v>
      </c>
    </row>
    <row r="1484" spans="1:15" x14ac:dyDescent="0.3">
      <c r="A1484" s="69">
        <v>1</v>
      </c>
      <c r="B1484" s="69">
        <v>4</v>
      </c>
      <c r="C1484" t="s">
        <v>342</v>
      </c>
      <c r="D1484" s="7"/>
      <c r="E1484" s="7"/>
      <c r="F1484" s="7"/>
      <c r="G1484" s="7">
        <v>1000000</v>
      </c>
      <c r="H1484" s="7">
        <v>1000000</v>
      </c>
      <c r="I1484" s="7">
        <v>1800000</v>
      </c>
      <c r="J1484" s="7">
        <v>2700000</v>
      </c>
      <c r="K1484" s="7">
        <v>2787272</v>
      </c>
      <c r="L1484" s="7">
        <v>2800000</v>
      </c>
      <c r="M1484" s="7">
        <v>2800000</v>
      </c>
      <c r="N1484" s="7">
        <v>2800000</v>
      </c>
      <c r="O1484" s="7">
        <v>2800000</v>
      </c>
    </row>
    <row r="1485" spans="1:15" hidden="1" x14ac:dyDescent="0.3">
      <c r="A1485" s="69">
        <v>1</v>
      </c>
      <c r="B1485" s="69">
        <v>3</v>
      </c>
      <c r="C1485" t="s">
        <v>2025</v>
      </c>
      <c r="D1485" s="7">
        <v>1816095.62</v>
      </c>
      <c r="E1485" s="7">
        <v>1754015.5399999998</v>
      </c>
      <c r="F1485" s="7">
        <v>1705506.7</v>
      </c>
      <c r="G1485" s="7">
        <v>1488762.36</v>
      </c>
      <c r="H1485" s="7">
        <v>1565055.81</v>
      </c>
      <c r="I1485" s="7">
        <v>1465030.93</v>
      </c>
      <c r="J1485" s="7">
        <v>1504795.28</v>
      </c>
      <c r="K1485" s="7">
        <v>1578812.94</v>
      </c>
      <c r="L1485" s="7">
        <v>1801726.2999999998</v>
      </c>
      <c r="M1485" s="7">
        <v>2509686.46</v>
      </c>
      <c r="N1485" s="7">
        <v>2539299.7199999997</v>
      </c>
      <c r="O1485" s="7">
        <v>2777892.4699999997</v>
      </c>
    </row>
    <row r="1486" spans="1:15" hidden="1" x14ac:dyDescent="0.3">
      <c r="A1486" s="69">
        <v>2</v>
      </c>
      <c r="B1486" s="69">
        <v>23</v>
      </c>
      <c r="C1486" t="s">
        <v>3753</v>
      </c>
      <c r="D1486" s="7"/>
      <c r="E1486" s="7"/>
      <c r="F1486" s="7"/>
      <c r="G1486" s="7"/>
      <c r="H1486" s="7"/>
      <c r="I1486" s="7"/>
      <c r="J1486" s="7"/>
      <c r="K1486" s="7"/>
      <c r="L1486" s="7">
        <v>26411537</v>
      </c>
      <c r="M1486" s="7">
        <v>2900000</v>
      </c>
      <c r="N1486" s="7">
        <v>2913678.01</v>
      </c>
      <c r="O1486" s="7">
        <v>2750035</v>
      </c>
    </row>
    <row r="1487" spans="1:15" hidden="1" x14ac:dyDescent="0.3">
      <c r="A1487" s="69">
        <v>1</v>
      </c>
      <c r="B1487" s="69">
        <v>1</v>
      </c>
      <c r="C1487" t="s">
        <v>1913</v>
      </c>
      <c r="D1487" s="7"/>
      <c r="E1487" s="7">
        <v>1233764</v>
      </c>
      <c r="F1487" s="7">
        <v>2049612</v>
      </c>
      <c r="G1487" s="7">
        <v>2121583</v>
      </c>
      <c r="H1487" s="7">
        <v>2121583</v>
      </c>
      <c r="I1487" s="7">
        <v>1916405</v>
      </c>
      <c r="J1487" s="7">
        <v>1915718</v>
      </c>
      <c r="K1487" s="7">
        <v>2720000</v>
      </c>
      <c r="L1487" s="7">
        <v>2374953</v>
      </c>
      <c r="M1487" s="7">
        <v>2665707.29</v>
      </c>
      <c r="N1487" s="7">
        <v>2651152.9700000002</v>
      </c>
      <c r="O1487" s="7">
        <v>2748165</v>
      </c>
    </row>
    <row r="1488" spans="1:15" hidden="1" x14ac:dyDescent="0.3">
      <c r="A1488" s="69">
        <v>1</v>
      </c>
      <c r="B1488" s="69">
        <v>9</v>
      </c>
      <c r="C1488" t="s">
        <v>3331</v>
      </c>
      <c r="D1488" s="7"/>
      <c r="E1488" s="7">
        <v>0</v>
      </c>
      <c r="F1488" s="7">
        <v>3841471.27</v>
      </c>
      <c r="G1488" s="7">
        <v>3739814.52</v>
      </c>
      <c r="H1488" s="7">
        <v>3633687.62</v>
      </c>
      <c r="I1488" s="7">
        <v>3522893.99</v>
      </c>
      <c r="J1488" s="7">
        <v>3407228.42</v>
      </c>
      <c r="K1488" s="7">
        <v>3286476.69</v>
      </c>
      <c r="L1488" s="7">
        <v>3160415.12</v>
      </c>
      <c r="M1488" s="7">
        <v>3028810.25</v>
      </c>
      <c r="N1488" s="7">
        <v>2891418.31</v>
      </c>
      <c r="O1488" s="7">
        <v>2747984.83</v>
      </c>
    </row>
    <row r="1489" spans="1:15" hidden="1" x14ac:dyDescent="0.3">
      <c r="A1489" s="69">
        <v>1</v>
      </c>
      <c r="B1489" s="69">
        <v>2</v>
      </c>
      <c r="C1489" t="s">
        <v>2091</v>
      </c>
      <c r="D1489" s="7"/>
      <c r="E1489" s="7">
        <v>4165367.82</v>
      </c>
      <c r="F1489" s="7">
        <v>5337332.3900000006</v>
      </c>
      <c r="G1489" s="7">
        <v>3809057.1100000003</v>
      </c>
      <c r="H1489" s="7">
        <v>3961588.97</v>
      </c>
      <c r="I1489" s="7">
        <v>5548953.21</v>
      </c>
      <c r="J1489" s="7">
        <v>4308629.3899999997</v>
      </c>
      <c r="K1489" s="7">
        <v>3393461.34</v>
      </c>
      <c r="L1489" s="7">
        <v>2888268.9299999997</v>
      </c>
      <c r="M1489" s="7">
        <v>3895052.31</v>
      </c>
      <c r="N1489" s="7">
        <v>3793599.9000000004</v>
      </c>
      <c r="O1489" s="7">
        <v>2717733.8299999996</v>
      </c>
    </row>
    <row r="1490" spans="1:15" hidden="1" x14ac:dyDescent="0.3">
      <c r="A1490" s="69">
        <v>1</v>
      </c>
      <c r="B1490" s="69">
        <v>2</v>
      </c>
      <c r="C1490" t="s">
        <v>1952</v>
      </c>
      <c r="D1490" s="7"/>
      <c r="E1490" s="7">
        <v>1299328</v>
      </c>
      <c r="F1490" s="7">
        <v>1290366</v>
      </c>
      <c r="G1490" s="7">
        <v>1882076.75</v>
      </c>
      <c r="H1490" s="7">
        <v>1289206.3500000001</v>
      </c>
      <c r="I1490" s="7">
        <v>1356257</v>
      </c>
      <c r="J1490" s="7">
        <v>1524154.08</v>
      </c>
      <c r="K1490" s="7">
        <v>2113165.9900000002</v>
      </c>
      <c r="L1490" s="7">
        <v>1648005.14</v>
      </c>
      <c r="M1490" s="7">
        <v>2302665.9500000002</v>
      </c>
      <c r="N1490" s="7">
        <v>2281375</v>
      </c>
      <c r="O1490" s="7">
        <v>2715078</v>
      </c>
    </row>
    <row r="1491" spans="1:15" x14ac:dyDescent="0.3">
      <c r="A1491" s="69">
        <v>1</v>
      </c>
      <c r="B1491" s="69">
        <v>4</v>
      </c>
      <c r="C1491" t="s">
        <v>318</v>
      </c>
      <c r="D1491" s="7"/>
      <c r="E1491" s="7"/>
      <c r="F1491" s="7"/>
      <c r="G1491" s="7"/>
      <c r="H1491" s="7"/>
      <c r="I1491" s="7"/>
      <c r="J1491" s="7">
        <v>4841079.42</v>
      </c>
      <c r="K1491" s="7">
        <v>7662198.0700000003</v>
      </c>
      <c r="L1491" s="7">
        <v>3189264.99</v>
      </c>
      <c r="M1491" s="7">
        <v>2550713.42</v>
      </c>
      <c r="N1491" s="7">
        <v>3713674.41</v>
      </c>
      <c r="O1491" s="7">
        <v>2705851.15</v>
      </c>
    </row>
    <row r="1492" spans="1:15" x14ac:dyDescent="0.3">
      <c r="A1492" s="69">
        <v>1</v>
      </c>
      <c r="B1492" s="69">
        <v>4</v>
      </c>
      <c r="C1492" t="s">
        <v>2996</v>
      </c>
      <c r="D1492" s="7"/>
      <c r="E1492" s="7"/>
      <c r="F1492" s="7"/>
      <c r="G1492" s="7"/>
      <c r="H1492" s="7"/>
      <c r="I1492" s="7"/>
      <c r="J1492" s="7"/>
      <c r="K1492" s="7"/>
      <c r="L1492" s="7"/>
      <c r="M1492" s="7"/>
      <c r="N1492" s="7">
        <v>300000</v>
      </c>
      <c r="O1492" s="7">
        <v>2700000</v>
      </c>
    </row>
    <row r="1493" spans="1:15" hidden="1" x14ac:dyDescent="0.3">
      <c r="A1493" s="69">
        <v>1</v>
      </c>
      <c r="B1493" s="69">
        <v>6</v>
      </c>
      <c r="C1493" t="s">
        <v>7079</v>
      </c>
      <c r="D1493" s="7"/>
      <c r="E1493" s="7"/>
      <c r="F1493" s="7"/>
      <c r="G1493" s="7"/>
      <c r="H1493" s="7"/>
      <c r="I1493" s="7"/>
      <c r="J1493" s="7"/>
      <c r="K1493" s="7"/>
      <c r="L1493" s="7"/>
      <c r="M1493" s="7"/>
      <c r="N1493" s="7"/>
      <c r="O1493" s="7">
        <v>2699710.5700000003</v>
      </c>
    </row>
    <row r="1494" spans="1:15" hidden="1" x14ac:dyDescent="0.3">
      <c r="A1494" s="69">
        <v>1</v>
      </c>
      <c r="B1494" s="69">
        <v>2</v>
      </c>
      <c r="C1494" t="s">
        <v>2821</v>
      </c>
      <c r="D1494" s="7"/>
      <c r="E1494" s="7"/>
      <c r="F1494" s="7"/>
      <c r="G1494" s="7"/>
      <c r="H1494" s="7"/>
      <c r="I1494" s="7"/>
      <c r="J1494" s="7">
        <v>362825</v>
      </c>
      <c r="K1494" s="7">
        <v>357053</v>
      </c>
      <c r="L1494" s="7">
        <v>183859.24</v>
      </c>
      <c r="M1494" s="7">
        <v>269313</v>
      </c>
      <c r="N1494" s="7">
        <v>2587900</v>
      </c>
      <c r="O1494" s="7">
        <v>2673612</v>
      </c>
    </row>
    <row r="1495" spans="1:15" hidden="1" x14ac:dyDescent="0.3">
      <c r="A1495" s="69">
        <v>1</v>
      </c>
      <c r="B1495" s="69">
        <v>12</v>
      </c>
      <c r="C1495" t="s">
        <v>3400</v>
      </c>
      <c r="D1495" s="7"/>
      <c r="E1495" s="7"/>
      <c r="F1495" s="7"/>
      <c r="G1495" s="7"/>
      <c r="H1495" s="7"/>
      <c r="I1495" s="7"/>
      <c r="J1495" s="7"/>
      <c r="K1495" s="7"/>
      <c r="L1495" s="7"/>
      <c r="M1495" s="7"/>
      <c r="N1495" s="7">
        <v>3040000</v>
      </c>
      <c r="O1495" s="7">
        <v>2672000</v>
      </c>
    </row>
    <row r="1496" spans="1:15" hidden="1" x14ac:dyDescent="0.3">
      <c r="A1496" s="69">
        <v>2</v>
      </c>
      <c r="B1496" s="69">
        <v>21</v>
      </c>
      <c r="C1496" t="s">
        <v>1774</v>
      </c>
      <c r="D1496" s="7">
        <v>844913.91</v>
      </c>
      <c r="E1496" s="7">
        <v>2436926.94</v>
      </c>
      <c r="F1496" s="7">
        <v>532975.86</v>
      </c>
      <c r="G1496" s="7">
        <v>0</v>
      </c>
      <c r="H1496" s="7">
        <v>441200.79</v>
      </c>
      <c r="I1496" s="7">
        <v>1247693.76</v>
      </c>
      <c r="J1496" s="7">
        <v>8293184.0599999996</v>
      </c>
      <c r="K1496" s="7">
        <v>5427280.0700000003</v>
      </c>
      <c r="L1496" s="7">
        <v>2646454.7200000002</v>
      </c>
      <c r="M1496" s="7">
        <v>4429314.3</v>
      </c>
      <c r="N1496" s="7">
        <v>4920859.67</v>
      </c>
      <c r="O1496" s="7">
        <v>2670007.7400000002</v>
      </c>
    </row>
    <row r="1497" spans="1:15" hidden="1" x14ac:dyDescent="0.3">
      <c r="A1497" s="69">
        <v>1</v>
      </c>
      <c r="B1497" s="69">
        <v>2</v>
      </c>
      <c r="C1497" t="s">
        <v>1981</v>
      </c>
      <c r="D1497" s="7">
        <v>713125.76</v>
      </c>
      <c r="E1497" s="7">
        <v>724263</v>
      </c>
      <c r="F1497" s="7">
        <v>515244.83</v>
      </c>
      <c r="G1497" s="7">
        <v>492734</v>
      </c>
      <c r="H1497" s="7">
        <v>826209</v>
      </c>
      <c r="I1497" s="7">
        <v>1500000</v>
      </c>
      <c r="J1497" s="7">
        <v>1500000</v>
      </c>
      <c r="K1497" s="7">
        <v>1509537</v>
      </c>
      <c r="L1497" s="7">
        <v>1515773</v>
      </c>
      <c r="M1497" s="7">
        <v>2365773</v>
      </c>
      <c r="N1497" s="7">
        <v>2665773</v>
      </c>
      <c r="O1497" s="7">
        <v>2665773</v>
      </c>
    </row>
    <row r="1498" spans="1:15" hidden="1" x14ac:dyDescent="0.3">
      <c r="A1498" s="69">
        <v>1</v>
      </c>
      <c r="B1498" s="69">
        <v>7</v>
      </c>
      <c r="C1498" t="s">
        <v>2321</v>
      </c>
      <c r="D1498" s="7">
        <v>992232</v>
      </c>
      <c r="E1498" s="7">
        <v>1742340</v>
      </c>
      <c r="F1498" s="7">
        <v>1742660</v>
      </c>
      <c r="G1498" s="7">
        <v>2009740</v>
      </c>
      <c r="H1498" s="7">
        <v>1365171</v>
      </c>
      <c r="I1498" s="7">
        <v>1142695</v>
      </c>
      <c r="J1498" s="7">
        <v>1777479</v>
      </c>
      <c r="K1498" s="7">
        <v>2333925</v>
      </c>
      <c r="L1498" s="7">
        <v>1483881</v>
      </c>
      <c r="M1498" s="7">
        <v>0</v>
      </c>
      <c r="N1498" s="7">
        <v>0</v>
      </c>
      <c r="O1498" s="7">
        <v>2652310</v>
      </c>
    </row>
    <row r="1499" spans="1:15" hidden="1" x14ac:dyDescent="0.3">
      <c r="A1499" s="69">
        <v>1</v>
      </c>
      <c r="B1499" s="69">
        <v>5</v>
      </c>
      <c r="C1499" t="s">
        <v>3088</v>
      </c>
      <c r="D1499" s="7">
        <v>3500000</v>
      </c>
      <c r="E1499" s="7">
        <v>3500000</v>
      </c>
      <c r="F1499" s="7">
        <v>3500000</v>
      </c>
      <c r="G1499" s="7">
        <v>3500000</v>
      </c>
      <c r="H1499" s="7">
        <v>3500000</v>
      </c>
      <c r="I1499" s="7">
        <v>3500000</v>
      </c>
      <c r="J1499" s="7">
        <v>3500000</v>
      </c>
      <c r="K1499" s="7">
        <v>3500000</v>
      </c>
      <c r="L1499" s="7">
        <v>3500000</v>
      </c>
      <c r="M1499" s="7">
        <v>3500000</v>
      </c>
      <c r="N1499" s="7">
        <v>3500000</v>
      </c>
      <c r="O1499" s="7">
        <v>2646919</v>
      </c>
    </row>
    <row r="1500" spans="1:15" hidden="1" x14ac:dyDescent="0.3">
      <c r="A1500" s="69">
        <v>1</v>
      </c>
      <c r="B1500" s="69">
        <v>2</v>
      </c>
      <c r="C1500" t="s">
        <v>2822</v>
      </c>
      <c r="D1500" s="7"/>
      <c r="E1500" s="7"/>
      <c r="F1500" s="7"/>
      <c r="G1500" s="7"/>
      <c r="H1500" s="7"/>
      <c r="I1500" s="7"/>
      <c r="J1500" s="7"/>
      <c r="K1500" s="7">
        <v>433252</v>
      </c>
      <c r="L1500" s="7">
        <v>228197.27000000002</v>
      </c>
      <c r="M1500" s="7">
        <v>250063</v>
      </c>
      <c r="N1500" s="7">
        <v>2604500</v>
      </c>
      <c r="O1500" s="7">
        <v>2643747.41</v>
      </c>
    </row>
    <row r="1501" spans="1:15" hidden="1" x14ac:dyDescent="0.3">
      <c r="A1501" s="69">
        <v>1</v>
      </c>
      <c r="B1501" s="69">
        <v>2</v>
      </c>
      <c r="C1501" t="s">
        <v>2673</v>
      </c>
      <c r="D1501" s="7"/>
      <c r="E1501" s="7"/>
      <c r="F1501" s="7"/>
      <c r="G1501" s="7"/>
      <c r="H1501" s="7"/>
      <c r="I1501" s="7"/>
      <c r="J1501" s="7"/>
      <c r="K1501" s="7"/>
      <c r="L1501" s="7"/>
      <c r="M1501" s="7"/>
      <c r="N1501" s="7">
        <v>0</v>
      </c>
      <c r="O1501" s="7">
        <v>2633410.1</v>
      </c>
    </row>
    <row r="1502" spans="1:15" hidden="1" x14ac:dyDescent="0.3">
      <c r="A1502" s="69">
        <v>2</v>
      </c>
      <c r="B1502" s="69">
        <v>21</v>
      </c>
      <c r="C1502" t="s">
        <v>1872</v>
      </c>
      <c r="D1502" s="7">
        <v>13182484.100000001</v>
      </c>
      <c r="E1502" s="7">
        <v>14838941.59</v>
      </c>
      <c r="F1502" s="7">
        <v>14358331.889999999</v>
      </c>
      <c r="G1502" s="7">
        <v>15761230.300000001</v>
      </c>
      <c r="H1502" s="7">
        <v>18926618.900000002</v>
      </c>
      <c r="I1502" s="7">
        <v>13120400.09</v>
      </c>
      <c r="J1502" s="7">
        <v>26605956.969999999</v>
      </c>
      <c r="K1502" s="7">
        <v>27320031.060000002</v>
      </c>
      <c r="L1502" s="7">
        <v>24159438.780000001</v>
      </c>
      <c r="M1502" s="7">
        <v>14421685.77</v>
      </c>
      <c r="N1502" s="7">
        <v>3108042.8499999996</v>
      </c>
      <c r="O1502" s="7">
        <v>2617269.5799999996</v>
      </c>
    </row>
    <row r="1503" spans="1:15" hidden="1" x14ac:dyDescent="0.3">
      <c r="A1503" s="69">
        <v>1</v>
      </c>
      <c r="B1503" s="69">
        <v>2</v>
      </c>
      <c r="C1503" t="s">
        <v>2859</v>
      </c>
      <c r="D1503" s="7">
        <v>8949115</v>
      </c>
      <c r="E1503" s="7">
        <v>3340068.03</v>
      </c>
      <c r="F1503" s="7">
        <v>5473764.4500000002</v>
      </c>
      <c r="G1503" s="7">
        <v>11399791.809999999</v>
      </c>
      <c r="H1503" s="7">
        <v>11119572.199999999</v>
      </c>
      <c r="I1503" s="7">
        <v>10999998.870000001</v>
      </c>
      <c r="J1503" s="7">
        <v>11002991.98</v>
      </c>
      <c r="K1503" s="7">
        <v>541769.86</v>
      </c>
      <c r="L1503" s="7"/>
      <c r="M1503" s="7">
        <v>9798553.2599999998</v>
      </c>
      <c r="N1503" s="7">
        <v>3836017.87</v>
      </c>
      <c r="O1503" s="7">
        <v>2614907.29</v>
      </c>
    </row>
    <row r="1504" spans="1:15" hidden="1" x14ac:dyDescent="0.3">
      <c r="A1504" s="69">
        <v>2</v>
      </c>
      <c r="B1504" s="69">
        <v>22</v>
      </c>
      <c r="C1504" t="s">
        <v>579</v>
      </c>
      <c r="D1504" s="7">
        <v>17921135.629999999</v>
      </c>
      <c r="E1504" s="7">
        <v>149534364</v>
      </c>
      <c r="F1504" s="7">
        <v>32605098</v>
      </c>
      <c r="G1504" s="7">
        <v>32605098</v>
      </c>
      <c r="H1504" s="7">
        <v>32605098</v>
      </c>
      <c r="I1504" s="7">
        <v>32605098</v>
      </c>
      <c r="J1504" s="7">
        <v>2605098</v>
      </c>
      <c r="K1504" s="7">
        <v>2605098</v>
      </c>
      <c r="L1504" s="7">
        <v>2605098</v>
      </c>
      <c r="M1504" s="7">
        <v>2605098</v>
      </c>
      <c r="N1504" s="7">
        <v>2605098</v>
      </c>
      <c r="O1504" s="7">
        <v>2605098</v>
      </c>
    </row>
    <row r="1505" spans="1:15" hidden="1" x14ac:dyDescent="0.3">
      <c r="A1505" s="69">
        <v>1</v>
      </c>
      <c r="B1505" s="69">
        <v>2</v>
      </c>
      <c r="C1505" t="s">
        <v>2819</v>
      </c>
      <c r="D1505" s="7"/>
      <c r="E1505" s="7"/>
      <c r="F1505" s="7"/>
      <c r="G1505" s="7">
        <v>849720</v>
      </c>
      <c r="H1505" s="7">
        <v>939965</v>
      </c>
      <c r="I1505" s="7">
        <v>956792</v>
      </c>
      <c r="J1505" s="7">
        <v>214548</v>
      </c>
      <c r="K1505" s="7">
        <v>272693.40000000002</v>
      </c>
      <c r="L1505" s="7">
        <v>158728.43</v>
      </c>
      <c r="M1505" s="7">
        <v>167874</v>
      </c>
      <c r="N1505" s="7">
        <v>2560600</v>
      </c>
      <c r="O1505" s="7">
        <v>2602661</v>
      </c>
    </row>
    <row r="1506" spans="1:15" hidden="1" x14ac:dyDescent="0.3">
      <c r="A1506" s="69">
        <v>1</v>
      </c>
      <c r="B1506" s="69">
        <v>2</v>
      </c>
      <c r="C1506" t="s">
        <v>1822</v>
      </c>
      <c r="D1506" s="7">
        <v>3000000</v>
      </c>
      <c r="E1506" s="7">
        <v>3000000</v>
      </c>
      <c r="F1506" s="7"/>
      <c r="G1506" s="7">
        <v>3750000</v>
      </c>
      <c r="H1506" s="7">
        <v>3000000</v>
      </c>
      <c r="I1506" s="7">
        <v>2600000</v>
      </c>
      <c r="J1506" s="7">
        <v>2600000</v>
      </c>
      <c r="K1506" s="7">
        <v>2600000</v>
      </c>
      <c r="L1506" s="7">
        <v>2600000</v>
      </c>
      <c r="M1506" s="7">
        <v>2600000</v>
      </c>
      <c r="N1506" s="7">
        <v>2300000</v>
      </c>
      <c r="O1506" s="7">
        <v>2600000</v>
      </c>
    </row>
    <row r="1507" spans="1:15" hidden="1" x14ac:dyDescent="0.3">
      <c r="A1507" s="69">
        <v>1</v>
      </c>
      <c r="B1507" s="69">
        <v>2</v>
      </c>
      <c r="C1507" t="s">
        <v>2358</v>
      </c>
      <c r="D1507" s="7"/>
      <c r="E1507" s="7"/>
      <c r="F1507" s="7"/>
      <c r="G1507" s="7">
        <v>9328074</v>
      </c>
      <c r="H1507" s="7"/>
      <c r="I1507" s="7">
        <v>2242653</v>
      </c>
      <c r="J1507" s="7">
        <v>2142734</v>
      </c>
      <c r="K1507" s="7">
        <v>2199120</v>
      </c>
      <c r="L1507" s="7">
        <v>1117346.5</v>
      </c>
      <c r="M1507" s="7">
        <v>998000</v>
      </c>
      <c r="N1507" s="7">
        <v>1647111.21</v>
      </c>
      <c r="O1507" s="7">
        <v>2594799.88</v>
      </c>
    </row>
    <row r="1508" spans="1:15" hidden="1" x14ac:dyDescent="0.3">
      <c r="A1508" s="69">
        <v>1</v>
      </c>
      <c r="B1508" s="69">
        <v>9</v>
      </c>
      <c r="C1508" t="s">
        <v>3324</v>
      </c>
      <c r="D1508" s="7"/>
      <c r="E1508" s="7"/>
      <c r="F1508" s="7">
        <v>11151609.99</v>
      </c>
      <c r="G1508" s="7">
        <v>12490856.98</v>
      </c>
      <c r="H1508" s="7">
        <v>11368489.26</v>
      </c>
      <c r="I1508" s="7">
        <v>10201863.630000001</v>
      </c>
      <c r="J1508" s="7">
        <v>8989212.2199999988</v>
      </c>
      <c r="K1508" s="7"/>
      <c r="L1508" s="7">
        <v>6418344.2599999998</v>
      </c>
      <c r="M1508" s="7">
        <v>5056200.88</v>
      </c>
      <c r="N1508" s="7">
        <v>3685983.32</v>
      </c>
      <c r="O1508" s="7">
        <v>2575620.31</v>
      </c>
    </row>
    <row r="1509" spans="1:15" hidden="1" x14ac:dyDescent="0.3">
      <c r="A1509" s="69">
        <v>1</v>
      </c>
      <c r="B1509" s="69">
        <v>2</v>
      </c>
      <c r="C1509" t="s">
        <v>2008</v>
      </c>
      <c r="D1509" s="7"/>
      <c r="E1509" s="7"/>
      <c r="F1509" s="7"/>
      <c r="G1509" s="7"/>
      <c r="H1509" s="7"/>
      <c r="I1509" s="7"/>
      <c r="J1509" s="7">
        <v>2100000</v>
      </c>
      <c r="K1509" s="7">
        <v>2100000</v>
      </c>
      <c r="L1509" s="7">
        <v>5154760</v>
      </c>
      <c r="M1509" s="7">
        <v>2250000</v>
      </c>
      <c r="N1509" s="7">
        <v>2703680</v>
      </c>
      <c r="O1509" s="7">
        <v>2573560</v>
      </c>
    </row>
    <row r="1510" spans="1:15" hidden="1" x14ac:dyDescent="0.3">
      <c r="A1510" s="69">
        <v>1</v>
      </c>
      <c r="B1510" s="69">
        <v>2</v>
      </c>
      <c r="C1510" t="s">
        <v>6890</v>
      </c>
      <c r="D1510" s="7"/>
      <c r="E1510" s="7"/>
      <c r="F1510" s="7"/>
      <c r="G1510" s="7"/>
      <c r="H1510" s="7"/>
      <c r="I1510" s="7"/>
      <c r="J1510" s="7"/>
      <c r="K1510" s="7"/>
      <c r="L1510" s="7"/>
      <c r="M1510" s="7"/>
      <c r="N1510" s="7"/>
      <c r="O1510" s="7">
        <v>2566759.5499999998</v>
      </c>
    </row>
    <row r="1511" spans="1:15" hidden="1" x14ac:dyDescent="0.3">
      <c r="A1511" s="69">
        <v>2</v>
      </c>
      <c r="B1511" s="69">
        <v>23</v>
      </c>
      <c r="C1511" t="s">
        <v>1824</v>
      </c>
      <c r="D1511" s="7">
        <v>3707411.77</v>
      </c>
      <c r="E1511" s="7">
        <v>1435146.75</v>
      </c>
      <c r="F1511" s="7">
        <v>1426057.78</v>
      </c>
      <c r="G1511" s="7">
        <v>2833189.4</v>
      </c>
      <c r="H1511" s="7">
        <v>2582849.04</v>
      </c>
      <c r="I1511" s="7">
        <v>1449794.93</v>
      </c>
      <c r="J1511" s="7">
        <v>1449999.6</v>
      </c>
      <c r="K1511" s="7">
        <v>1449999.86</v>
      </c>
      <c r="L1511" s="7">
        <v>1450000</v>
      </c>
      <c r="M1511" s="7">
        <v>2500000</v>
      </c>
      <c r="N1511" s="7">
        <v>2500000</v>
      </c>
      <c r="O1511" s="7">
        <v>2552136</v>
      </c>
    </row>
    <row r="1512" spans="1:15" x14ac:dyDescent="0.3">
      <c r="A1512" s="69">
        <v>1</v>
      </c>
      <c r="B1512" s="69">
        <v>4</v>
      </c>
      <c r="C1512" t="s">
        <v>356</v>
      </c>
      <c r="D1512" s="7"/>
      <c r="E1512" s="7"/>
      <c r="F1512" s="7"/>
      <c r="G1512" s="7"/>
      <c r="H1512" s="7"/>
      <c r="I1512" s="7"/>
      <c r="J1512" s="7">
        <v>1955025</v>
      </c>
      <c r="K1512" s="7">
        <v>4932273</v>
      </c>
      <c r="L1512" s="7">
        <v>6657556.6299999999</v>
      </c>
      <c r="M1512" s="7">
        <v>8949042.3200000003</v>
      </c>
      <c r="N1512" s="7">
        <v>2204972</v>
      </c>
      <c r="O1512" s="7">
        <v>2551993.4300000002</v>
      </c>
    </row>
    <row r="1513" spans="1:15" hidden="1" x14ac:dyDescent="0.3">
      <c r="A1513" s="69">
        <v>1</v>
      </c>
      <c r="B1513" s="69">
        <v>5</v>
      </c>
      <c r="C1513" t="s">
        <v>2096</v>
      </c>
      <c r="D1513" s="7"/>
      <c r="E1513" s="7"/>
      <c r="F1513" s="7"/>
      <c r="G1513" s="7"/>
      <c r="H1513" s="7"/>
      <c r="I1513" s="7"/>
      <c r="J1513" s="7"/>
      <c r="K1513" s="7">
        <v>500000</v>
      </c>
      <c r="L1513" s="7">
        <v>850000</v>
      </c>
      <c r="M1513" s="7">
        <v>1050000</v>
      </c>
      <c r="N1513" s="7">
        <v>1350000</v>
      </c>
      <c r="O1513" s="7">
        <v>2550000</v>
      </c>
    </row>
    <row r="1514" spans="1:15" hidden="1" x14ac:dyDescent="0.3">
      <c r="A1514" s="69">
        <v>1</v>
      </c>
      <c r="B1514" s="69">
        <v>5</v>
      </c>
      <c r="C1514" t="s">
        <v>3097</v>
      </c>
      <c r="D1514" s="7"/>
      <c r="E1514" s="7"/>
      <c r="F1514" s="7"/>
      <c r="G1514" s="7"/>
      <c r="H1514" s="7"/>
      <c r="I1514" s="7"/>
      <c r="J1514" s="7"/>
      <c r="K1514" s="7"/>
      <c r="L1514" s="7"/>
      <c r="M1514" s="7"/>
      <c r="N1514" s="7">
        <v>2000000</v>
      </c>
      <c r="O1514" s="7">
        <v>2547636.0499999998</v>
      </c>
    </row>
    <row r="1515" spans="1:15" hidden="1" x14ac:dyDescent="0.3">
      <c r="A1515" s="69">
        <v>1</v>
      </c>
      <c r="B1515" s="69">
        <v>2</v>
      </c>
      <c r="C1515" t="s">
        <v>2644</v>
      </c>
      <c r="D1515" s="7">
        <v>1000000</v>
      </c>
      <c r="E1515" s="7">
        <v>993164</v>
      </c>
      <c r="F1515" s="7">
        <v>1351800.98</v>
      </c>
      <c r="G1515" s="7">
        <v>1286327.19</v>
      </c>
      <c r="H1515" s="7">
        <v>1082157.25</v>
      </c>
      <c r="I1515" s="7">
        <v>1160806</v>
      </c>
      <c r="J1515" s="7">
        <v>1126078</v>
      </c>
      <c r="K1515" s="7">
        <v>1147385</v>
      </c>
      <c r="L1515" s="7">
        <v>1165935</v>
      </c>
      <c r="M1515" s="7">
        <v>1074089</v>
      </c>
      <c r="N1515" s="7">
        <v>1115800</v>
      </c>
      <c r="O1515" s="7">
        <v>2532823.65</v>
      </c>
    </row>
    <row r="1516" spans="1:15" hidden="1" x14ac:dyDescent="0.3">
      <c r="A1516" s="69">
        <v>1</v>
      </c>
      <c r="B1516" s="69">
        <v>2</v>
      </c>
      <c r="C1516" t="s">
        <v>2820</v>
      </c>
      <c r="D1516" s="7"/>
      <c r="E1516" s="7"/>
      <c r="F1516" s="7"/>
      <c r="G1516" s="7"/>
      <c r="H1516" s="7"/>
      <c r="I1516" s="7"/>
      <c r="J1516" s="7">
        <v>65298</v>
      </c>
      <c r="K1516" s="7">
        <v>64259</v>
      </c>
      <c r="L1516" s="7">
        <v>68977.31</v>
      </c>
      <c r="M1516" s="7">
        <v>48500</v>
      </c>
      <c r="N1516" s="7">
        <v>2517000</v>
      </c>
      <c r="O1516" s="7">
        <v>2529232.61</v>
      </c>
    </row>
    <row r="1517" spans="1:15" x14ac:dyDescent="0.3">
      <c r="A1517" s="69">
        <v>1</v>
      </c>
      <c r="B1517" s="69">
        <v>4</v>
      </c>
      <c r="C1517" t="s">
        <v>3172</v>
      </c>
      <c r="D1517" s="7"/>
      <c r="E1517" s="7"/>
      <c r="F1517" s="7"/>
      <c r="G1517" s="7"/>
      <c r="H1517" s="7"/>
      <c r="I1517" s="7"/>
      <c r="J1517" s="7"/>
      <c r="K1517" s="7"/>
      <c r="L1517" s="7"/>
      <c r="M1517" s="7"/>
      <c r="N1517" s="7"/>
      <c r="O1517" s="7">
        <v>2523588.62</v>
      </c>
    </row>
    <row r="1518" spans="1:15" hidden="1" x14ac:dyDescent="0.3">
      <c r="A1518" s="69">
        <v>1</v>
      </c>
      <c r="B1518" s="69">
        <v>2</v>
      </c>
      <c r="C1518" t="s">
        <v>2245</v>
      </c>
      <c r="D1518" s="7"/>
      <c r="E1518" s="7"/>
      <c r="F1518" s="7"/>
      <c r="G1518" s="7"/>
      <c r="H1518" s="7"/>
      <c r="I1518" s="7"/>
      <c r="J1518" s="7"/>
      <c r="K1518" s="7">
        <v>2480308.89</v>
      </c>
      <c r="L1518" s="7">
        <v>2293714.7699999996</v>
      </c>
      <c r="M1518" s="7">
        <v>2302579.3099999996</v>
      </c>
      <c r="N1518" s="7">
        <v>2246394.5099999998</v>
      </c>
      <c r="O1518" s="7">
        <v>2509422.4499999997</v>
      </c>
    </row>
    <row r="1519" spans="1:15" x14ac:dyDescent="0.3">
      <c r="A1519" s="69">
        <v>1</v>
      </c>
      <c r="B1519" s="69">
        <v>4</v>
      </c>
      <c r="C1519" t="s">
        <v>343</v>
      </c>
      <c r="D1519" s="7">
        <v>1008434.91</v>
      </c>
      <c r="E1519" s="7">
        <v>9996270.4299999997</v>
      </c>
      <c r="F1519" s="7">
        <v>9996271.1500000004</v>
      </c>
      <c r="G1519" s="7">
        <v>9996270.4700000007</v>
      </c>
      <c r="H1519" s="7">
        <v>2509362.86</v>
      </c>
      <c r="I1519" s="7">
        <v>2509362.86</v>
      </c>
      <c r="J1519" s="7">
        <v>2509362.86</v>
      </c>
      <c r="K1519" s="7">
        <v>2509367.86</v>
      </c>
      <c r="L1519" s="7">
        <v>2493971.2000000002</v>
      </c>
      <c r="M1519" s="7">
        <v>2493971.2000000002</v>
      </c>
      <c r="N1519" s="7">
        <v>2509362.86</v>
      </c>
      <c r="O1519" s="7">
        <v>2509362.86</v>
      </c>
    </row>
    <row r="1520" spans="1:15" hidden="1" x14ac:dyDescent="0.3">
      <c r="A1520" s="69">
        <v>2</v>
      </c>
      <c r="B1520" s="69">
        <v>22</v>
      </c>
      <c r="C1520" t="s">
        <v>718</v>
      </c>
      <c r="D1520" s="7"/>
      <c r="E1520" s="7"/>
      <c r="F1520" s="7"/>
      <c r="G1520" s="7"/>
      <c r="H1520" s="7"/>
      <c r="I1520" s="7"/>
      <c r="J1520" s="7"/>
      <c r="K1520" s="7">
        <v>2508589</v>
      </c>
      <c r="L1520" s="7">
        <v>4508589</v>
      </c>
      <c r="M1520" s="7">
        <v>10000000</v>
      </c>
      <c r="N1520" s="7">
        <v>7157230</v>
      </c>
      <c r="O1520" s="7">
        <v>2508589</v>
      </c>
    </row>
    <row r="1521" spans="1:15" x14ac:dyDescent="0.3">
      <c r="A1521" s="69">
        <v>1</v>
      </c>
      <c r="B1521" s="69">
        <v>4</v>
      </c>
      <c r="C1521" t="s">
        <v>3126</v>
      </c>
      <c r="D1521" s="7"/>
      <c r="E1521" s="7"/>
      <c r="F1521" s="7"/>
      <c r="G1521" s="7"/>
      <c r="H1521" s="7"/>
      <c r="I1521" s="7"/>
      <c r="J1521" s="7"/>
      <c r="K1521" s="7"/>
      <c r="L1521" s="7"/>
      <c r="M1521" s="7"/>
      <c r="N1521" s="7"/>
      <c r="O1521" s="7">
        <v>2500000</v>
      </c>
    </row>
    <row r="1522" spans="1:15" x14ac:dyDescent="0.3">
      <c r="A1522" s="69">
        <v>1</v>
      </c>
      <c r="B1522" s="69">
        <v>4</v>
      </c>
      <c r="C1522" t="s">
        <v>523</v>
      </c>
      <c r="D1522" s="7"/>
      <c r="E1522" s="7"/>
      <c r="F1522" s="7"/>
      <c r="G1522" s="7"/>
      <c r="H1522" s="7"/>
      <c r="I1522" s="7"/>
      <c r="J1522" s="7"/>
      <c r="K1522" s="7"/>
      <c r="L1522" s="7"/>
      <c r="M1522" s="7"/>
      <c r="N1522" s="7">
        <v>3750000</v>
      </c>
      <c r="O1522" s="7">
        <v>2500000</v>
      </c>
    </row>
    <row r="1523" spans="1:15" x14ac:dyDescent="0.3">
      <c r="A1523" s="69">
        <v>1</v>
      </c>
      <c r="B1523" s="69">
        <v>4</v>
      </c>
      <c r="C1523" t="s">
        <v>344</v>
      </c>
      <c r="D1523" s="7"/>
      <c r="E1523" s="7"/>
      <c r="F1523" s="7"/>
      <c r="G1523" s="7"/>
      <c r="H1523" s="7"/>
      <c r="I1523" s="7"/>
      <c r="J1523" s="7">
        <v>2500000</v>
      </c>
      <c r="K1523" s="7">
        <v>2500000</v>
      </c>
      <c r="L1523" s="7">
        <v>2500000</v>
      </c>
      <c r="M1523" s="7">
        <v>2500000</v>
      </c>
      <c r="N1523" s="7">
        <v>2500000</v>
      </c>
      <c r="O1523" s="7">
        <v>2500000</v>
      </c>
    </row>
    <row r="1524" spans="1:15" hidden="1" x14ac:dyDescent="0.3">
      <c r="A1524" s="69">
        <v>1</v>
      </c>
      <c r="B1524" s="69">
        <v>5</v>
      </c>
      <c r="C1524" t="s">
        <v>3057</v>
      </c>
      <c r="D1524" s="7"/>
      <c r="E1524" s="7"/>
      <c r="F1524" s="7"/>
      <c r="G1524" s="7"/>
      <c r="H1524" s="7"/>
      <c r="I1524" s="7"/>
      <c r="J1524" s="7"/>
      <c r="K1524" s="7">
        <v>1000000</v>
      </c>
      <c r="L1524" s="7">
        <v>2500000</v>
      </c>
      <c r="M1524" s="7">
        <v>2500000</v>
      </c>
      <c r="N1524" s="7">
        <v>2500000</v>
      </c>
      <c r="O1524" s="7">
        <v>2500000</v>
      </c>
    </row>
    <row r="1525" spans="1:15" hidden="1" x14ac:dyDescent="0.3">
      <c r="A1525" s="69">
        <v>1</v>
      </c>
      <c r="B1525" s="69">
        <v>7</v>
      </c>
      <c r="C1525" t="s">
        <v>3220</v>
      </c>
      <c r="D1525" s="7"/>
      <c r="E1525" s="7"/>
      <c r="F1525" s="7"/>
      <c r="G1525" s="7"/>
      <c r="H1525" s="7"/>
      <c r="I1525" s="7">
        <v>2500000</v>
      </c>
      <c r="J1525" s="7">
        <v>2500000</v>
      </c>
      <c r="K1525" s="7">
        <v>2500000</v>
      </c>
      <c r="L1525" s="7">
        <v>2500000</v>
      </c>
      <c r="M1525" s="7">
        <v>2500000</v>
      </c>
      <c r="N1525" s="7">
        <v>2500000</v>
      </c>
      <c r="O1525" s="7">
        <v>2500000</v>
      </c>
    </row>
    <row r="1526" spans="1:15" hidden="1" x14ac:dyDescent="0.3">
      <c r="A1526" s="69">
        <v>1</v>
      </c>
      <c r="B1526" s="69">
        <v>2</v>
      </c>
      <c r="C1526" t="s">
        <v>2002</v>
      </c>
      <c r="D1526" s="7"/>
      <c r="E1526" s="7"/>
      <c r="F1526" s="7"/>
      <c r="G1526" s="7"/>
      <c r="H1526" s="7"/>
      <c r="I1526" s="7"/>
      <c r="J1526" s="7">
        <v>5402808.79</v>
      </c>
      <c r="K1526" s="7">
        <v>3611326.51</v>
      </c>
      <c r="L1526" s="7">
        <v>2479151.6000000006</v>
      </c>
      <c r="M1526" s="7">
        <v>2013156.71</v>
      </c>
      <c r="N1526" s="7">
        <v>924716.83</v>
      </c>
      <c r="O1526" s="7">
        <v>2489108.6100000003</v>
      </c>
    </row>
    <row r="1527" spans="1:15" hidden="1" x14ac:dyDescent="0.3">
      <c r="A1527" s="69">
        <v>2</v>
      </c>
      <c r="B1527" s="69">
        <v>23</v>
      </c>
      <c r="C1527" t="s">
        <v>3649</v>
      </c>
      <c r="D1527" s="7"/>
      <c r="E1527" s="7"/>
      <c r="F1527" s="7"/>
      <c r="G1527" s="7"/>
      <c r="H1527" s="7"/>
      <c r="I1527" s="7"/>
      <c r="J1527" s="7"/>
      <c r="K1527" s="7"/>
      <c r="L1527" s="7"/>
      <c r="M1527" s="7">
        <v>0</v>
      </c>
      <c r="N1527" s="7">
        <v>1500000</v>
      </c>
      <c r="O1527" s="7">
        <v>2483920.79</v>
      </c>
    </row>
    <row r="1528" spans="1:15" hidden="1" x14ac:dyDescent="0.3">
      <c r="A1528" s="69">
        <v>1</v>
      </c>
      <c r="B1528" s="69">
        <v>7</v>
      </c>
      <c r="C1528" t="s">
        <v>1915</v>
      </c>
      <c r="D1528" s="7">
        <v>3083550</v>
      </c>
      <c r="E1528" s="7">
        <v>2298158.04</v>
      </c>
      <c r="F1528" s="7">
        <v>2031097</v>
      </c>
      <c r="G1528" s="7">
        <v>2012649</v>
      </c>
      <c r="H1528" s="7">
        <v>3052428.65</v>
      </c>
      <c r="I1528" s="7">
        <v>3643053.26</v>
      </c>
      <c r="J1528" s="7">
        <v>2205353</v>
      </c>
      <c r="K1528" s="7">
        <v>3948744.54</v>
      </c>
      <c r="L1528" s="7">
        <v>3874324.1399999997</v>
      </c>
      <c r="M1528" s="7">
        <v>3105125.91</v>
      </c>
      <c r="N1528" s="7">
        <v>1985013.04</v>
      </c>
      <c r="O1528" s="7">
        <v>2465373.5</v>
      </c>
    </row>
    <row r="1529" spans="1:15" x14ac:dyDescent="0.3">
      <c r="A1529" s="69">
        <v>1</v>
      </c>
      <c r="B1529" s="69">
        <v>4</v>
      </c>
      <c r="C1529" t="s">
        <v>349</v>
      </c>
      <c r="D1529" s="7"/>
      <c r="E1529" s="7"/>
      <c r="F1529" s="7"/>
      <c r="G1529" s="7"/>
      <c r="H1529" s="7"/>
      <c r="I1529" s="7">
        <v>1744678</v>
      </c>
      <c r="J1529" s="7">
        <v>2354507</v>
      </c>
      <c r="K1529" s="7">
        <v>2246660</v>
      </c>
      <c r="L1529" s="7">
        <v>1821920</v>
      </c>
      <c r="M1529" s="7">
        <v>2464242</v>
      </c>
      <c r="N1529" s="7">
        <v>2464242</v>
      </c>
      <c r="O1529" s="7">
        <v>2464242</v>
      </c>
    </row>
    <row r="1530" spans="1:15" x14ac:dyDescent="0.3">
      <c r="A1530" s="69">
        <v>1</v>
      </c>
      <c r="B1530" s="69">
        <v>4</v>
      </c>
      <c r="C1530" t="s">
        <v>362</v>
      </c>
      <c r="D1530" s="7"/>
      <c r="E1530" s="7"/>
      <c r="F1530" s="7"/>
      <c r="G1530" s="7">
        <v>9583108.0099999998</v>
      </c>
      <c r="H1530" s="7">
        <v>3544055.74</v>
      </c>
      <c r="I1530" s="7">
        <v>1690552.4500000002</v>
      </c>
      <c r="J1530" s="7">
        <v>1710101.09</v>
      </c>
      <c r="K1530" s="7">
        <v>1148145.07</v>
      </c>
      <c r="L1530" s="7">
        <v>1718748.93</v>
      </c>
      <c r="M1530" s="7">
        <v>1548667.92</v>
      </c>
      <c r="N1530" s="7">
        <v>1497601.71</v>
      </c>
      <c r="O1530" s="7">
        <v>2451271.88</v>
      </c>
    </row>
    <row r="1531" spans="1:15" hidden="1" x14ac:dyDescent="0.3">
      <c r="A1531" s="69">
        <v>2</v>
      </c>
      <c r="B1531" s="69">
        <v>23</v>
      </c>
      <c r="C1531" t="s">
        <v>3656</v>
      </c>
      <c r="D1531" s="7"/>
      <c r="E1531" s="7"/>
      <c r="F1531" s="7"/>
      <c r="G1531" s="7"/>
      <c r="H1531" s="7"/>
      <c r="I1531" s="7"/>
      <c r="J1531" s="7"/>
      <c r="K1531" s="7"/>
      <c r="L1531" s="7"/>
      <c r="M1531" s="7"/>
      <c r="N1531" s="7">
        <v>2451122.5</v>
      </c>
      <c r="O1531" s="7">
        <v>2451122.5</v>
      </c>
    </row>
    <row r="1532" spans="1:15" hidden="1" x14ac:dyDescent="0.3">
      <c r="A1532" s="69">
        <v>1</v>
      </c>
      <c r="B1532" s="69">
        <v>6</v>
      </c>
      <c r="C1532" t="s">
        <v>7083</v>
      </c>
      <c r="D1532" s="7"/>
      <c r="E1532" s="7"/>
      <c r="F1532" s="7"/>
      <c r="G1532" s="7"/>
      <c r="H1532" s="7"/>
      <c r="I1532" s="7"/>
      <c r="J1532" s="7"/>
      <c r="K1532" s="7"/>
      <c r="L1532" s="7"/>
      <c r="M1532" s="7"/>
      <c r="N1532" s="7"/>
      <c r="O1532" s="7">
        <v>2435516.35</v>
      </c>
    </row>
    <row r="1533" spans="1:15" hidden="1" x14ac:dyDescent="0.3">
      <c r="A1533" s="69">
        <v>2</v>
      </c>
      <c r="B1533" s="69">
        <v>21</v>
      </c>
      <c r="C1533" t="s">
        <v>3578</v>
      </c>
      <c r="D1533" s="7">
        <v>0</v>
      </c>
      <c r="E1533" s="7">
        <v>21000000</v>
      </c>
      <c r="F1533" s="7">
        <v>129250000</v>
      </c>
      <c r="G1533" s="7">
        <v>35370771</v>
      </c>
      <c r="H1533" s="7">
        <v>12862233</v>
      </c>
      <c r="I1533" s="7">
        <v>62325104.799999997</v>
      </c>
      <c r="J1533" s="7">
        <v>0</v>
      </c>
      <c r="K1533" s="7">
        <v>0</v>
      </c>
      <c r="L1533" s="7">
        <v>3987500</v>
      </c>
      <c r="M1533" s="7">
        <v>0</v>
      </c>
      <c r="N1533" s="7">
        <v>21636549.120000001</v>
      </c>
      <c r="O1533" s="7">
        <v>2424090.7200000002</v>
      </c>
    </row>
    <row r="1534" spans="1:15" hidden="1" x14ac:dyDescent="0.3">
      <c r="A1534" s="69">
        <v>2</v>
      </c>
      <c r="B1534" s="69">
        <v>21</v>
      </c>
      <c r="C1534" t="s">
        <v>1910</v>
      </c>
      <c r="D1534" s="7">
        <v>209183.23</v>
      </c>
      <c r="E1534" s="7">
        <v>240413.72</v>
      </c>
      <c r="F1534" s="7">
        <v>236473.56</v>
      </c>
      <c r="G1534" s="7">
        <v>209368.12</v>
      </c>
      <c r="H1534" s="7">
        <v>1503757</v>
      </c>
      <c r="I1534" s="7">
        <v>428902</v>
      </c>
      <c r="J1534" s="7">
        <v>602066</v>
      </c>
      <c r="K1534" s="7">
        <v>516043.05</v>
      </c>
      <c r="L1534" s="7">
        <v>746044</v>
      </c>
      <c r="M1534" s="7">
        <v>2196043.5299999998</v>
      </c>
      <c r="N1534" s="7">
        <v>1260145.1299999999</v>
      </c>
      <c r="O1534" s="7">
        <v>2422043.5299999998</v>
      </c>
    </row>
    <row r="1535" spans="1:15" hidden="1" x14ac:dyDescent="0.3">
      <c r="A1535" s="69">
        <v>1</v>
      </c>
      <c r="B1535" s="69">
        <v>7</v>
      </c>
      <c r="C1535" t="s">
        <v>3284</v>
      </c>
      <c r="D1535" s="7">
        <v>2871443</v>
      </c>
      <c r="E1535" s="7">
        <v>2876990</v>
      </c>
      <c r="F1535" s="7">
        <v>2851005</v>
      </c>
      <c r="G1535" s="7">
        <v>2823690</v>
      </c>
      <c r="H1535" s="7">
        <v>2782720</v>
      </c>
      <c r="I1535" s="7">
        <v>2682432</v>
      </c>
      <c r="J1535" s="7">
        <v>2659683</v>
      </c>
      <c r="K1535" s="7">
        <v>2739422</v>
      </c>
      <c r="L1535" s="7">
        <v>2802431</v>
      </c>
      <c r="M1535" s="7">
        <v>2618426</v>
      </c>
      <c r="N1535" s="7">
        <v>2423515</v>
      </c>
      <c r="O1535" s="7">
        <v>2395100</v>
      </c>
    </row>
    <row r="1536" spans="1:15" hidden="1" x14ac:dyDescent="0.3">
      <c r="A1536" s="69">
        <v>2</v>
      </c>
      <c r="B1536" s="69">
        <v>21</v>
      </c>
      <c r="C1536" t="s">
        <v>1963</v>
      </c>
      <c r="D1536" s="7"/>
      <c r="E1536" s="7">
        <v>226846</v>
      </c>
      <c r="F1536" s="7">
        <v>1069315.57</v>
      </c>
      <c r="G1536" s="7">
        <v>302143</v>
      </c>
      <c r="H1536" s="7">
        <v>688334</v>
      </c>
      <c r="I1536" s="7">
        <v>3954413</v>
      </c>
      <c r="J1536" s="7">
        <v>185057</v>
      </c>
      <c r="K1536" s="7">
        <v>756027</v>
      </c>
      <c r="L1536" s="7">
        <v>1282585</v>
      </c>
      <c r="M1536" s="7">
        <v>950015</v>
      </c>
      <c r="N1536" s="7">
        <v>1791011</v>
      </c>
      <c r="O1536" s="7">
        <v>2386928</v>
      </c>
    </row>
    <row r="1537" spans="1:15" hidden="1" x14ac:dyDescent="0.3">
      <c r="A1537" s="69">
        <v>1</v>
      </c>
      <c r="B1537" s="69">
        <v>1</v>
      </c>
      <c r="C1537" t="s">
        <v>2370</v>
      </c>
      <c r="D1537" s="7">
        <v>237806.49</v>
      </c>
      <c r="E1537" s="7">
        <v>2498439.98</v>
      </c>
      <c r="F1537" s="7">
        <v>2667127.31</v>
      </c>
      <c r="G1537" s="7">
        <v>2699898.3099999996</v>
      </c>
      <c r="H1537" s="7">
        <v>2506336.9900000002</v>
      </c>
      <c r="I1537" s="7">
        <v>2433086.1599999997</v>
      </c>
      <c r="J1537" s="7">
        <v>2214924.21</v>
      </c>
      <c r="K1537" s="7">
        <v>2520889.39</v>
      </c>
      <c r="L1537" s="7">
        <v>2092357.4200000002</v>
      </c>
      <c r="M1537" s="7">
        <v>2022356.72</v>
      </c>
      <c r="N1537" s="7">
        <v>2109035.0299999998</v>
      </c>
      <c r="O1537" s="7">
        <v>2377851.64</v>
      </c>
    </row>
    <row r="1538" spans="1:15" hidden="1" x14ac:dyDescent="0.3">
      <c r="A1538" s="69">
        <v>1</v>
      </c>
      <c r="B1538" s="69">
        <v>9</v>
      </c>
      <c r="C1538" t="s">
        <v>3291</v>
      </c>
      <c r="D1538" s="7">
        <v>7745607.7400000002</v>
      </c>
      <c r="E1538" s="7">
        <v>5219720.68</v>
      </c>
      <c r="F1538" s="7">
        <v>3210249.68</v>
      </c>
      <c r="G1538" s="7">
        <v>3136342.3</v>
      </c>
      <c r="H1538" s="7">
        <v>3058357.72</v>
      </c>
      <c r="I1538" s="7">
        <v>2976070.22</v>
      </c>
      <c r="J1538" s="7">
        <v>2889240.51</v>
      </c>
      <c r="K1538" s="7">
        <v>2797616.76</v>
      </c>
      <c r="L1538" s="7">
        <v>2700932.11</v>
      </c>
      <c r="M1538" s="7">
        <v>2598905.85</v>
      </c>
      <c r="N1538" s="7">
        <v>2491240.81</v>
      </c>
      <c r="O1538" s="7">
        <v>2377623.73</v>
      </c>
    </row>
    <row r="1539" spans="1:15" hidden="1" x14ac:dyDescent="0.3">
      <c r="A1539" s="69">
        <v>1</v>
      </c>
      <c r="B1539" s="69">
        <v>9</v>
      </c>
      <c r="C1539" t="s">
        <v>3320</v>
      </c>
      <c r="D1539" s="7"/>
      <c r="E1539" s="7"/>
      <c r="F1539" s="7"/>
      <c r="G1539" s="7">
        <v>16547172.6</v>
      </c>
      <c r="H1539" s="7">
        <v>14643010.33</v>
      </c>
      <c r="I1539" s="7">
        <v>12654373.879999999</v>
      </c>
      <c r="J1539" s="7">
        <v>10577481.42</v>
      </c>
      <c r="K1539" s="7">
        <v>19370549.359999999</v>
      </c>
      <c r="L1539" s="7">
        <v>15068866.73</v>
      </c>
      <c r="M1539" s="7">
        <v>10591658.800000001</v>
      </c>
      <c r="N1539" s="7">
        <v>5930526.4100000001</v>
      </c>
      <c r="O1539" s="7">
        <v>2354469.66</v>
      </c>
    </row>
    <row r="1540" spans="1:15" hidden="1" x14ac:dyDescent="0.3">
      <c r="A1540" s="69">
        <v>1</v>
      </c>
      <c r="B1540" s="69">
        <v>5</v>
      </c>
      <c r="C1540" t="s">
        <v>2039</v>
      </c>
      <c r="D1540" s="7"/>
      <c r="E1540" s="7"/>
      <c r="F1540" s="7">
        <v>1688612</v>
      </c>
      <c r="G1540" s="7">
        <v>1980413</v>
      </c>
      <c r="H1540" s="7">
        <v>1751829</v>
      </c>
      <c r="I1540" s="7">
        <v>1261148</v>
      </c>
      <c r="J1540" s="7">
        <v>6607723</v>
      </c>
      <c r="K1540" s="7">
        <v>2140645</v>
      </c>
      <c r="L1540" s="7">
        <v>2499897</v>
      </c>
      <c r="M1540" s="7">
        <v>2621875</v>
      </c>
      <c r="N1540" s="7">
        <v>2431656</v>
      </c>
      <c r="O1540" s="7">
        <v>2350639.0299999998</v>
      </c>
    </row>
    <row r="1541" spans="1:15" hidden="1" x14ac:dyDescent="0.3">
      <c r="A1541" s="69">
        <v>1</v>
      </c>
      <c r="B1541" s="69">
        <v>6</v>
      </c>
      <c r="C1541" t="s">
        <v>2444</v>
      </c>
      <c r="D1541" s="7">
        <v>12911423</v>
      </c>
      <c r="E1541" s="7">
        <v>12969503.73</v>
      </c>
      <c r="F1541" s="7">
        <v>12911535.66</v>
      </c>
      <c r="G1541" s="7">
        <v>12751183.25</v>
      </c>
      <c r="H1541" s="7">
        <v>12729729.529999999</v>
      </c>
      <c r="I1541" s="7">
        <v>12863687.050000001</v>
      </c>
      <c r="J1541" s="7">
        <v>4329282.9000000004</v>
      </c>
      <c r="K1541" s="7">
        <v>5580497.6900000004</v>
      </c>
      <c r="L1541" s="7">
        <v>4750036.1400000006</v>
      </c>
      <c r="M1541" s="7">
        <v>4103968.05</v>
      </c>
      <c r="N1541" s="7">
        <v>2655394.85</v>
      </c>
      <c r="O1541" s="7">
        <v>2349793.83</v>
      </c>
    </row>
    <row r="1542" spans="1:15" hidden="1" x14ac:dyDescent="0.3">
      <c r="A1542" s="69">
        <v>2</v>
      </c>
      <c r="B1542" s="69">
        <v>21</v>
      </c>
      <c r="C1542" t="s">
        <v>2030</v>
      </c>
      <c r="D1542" s="7">
        <v>5459173.0999999996</v>
      </c>
      <c r="E1542" s="7">
        <v>6166763.71</v>
      </c>
      <c r="F1542" s="7">
        <v>6447218.4800000004</v>
      </c>
      <c r="G1542" s="7">
        <v>3165384.38</v>
      </c>
      <c r="H1542" s="7">
        <v>2593897</v>
      </c>
      <c r="I1542" s="7">
        <v>4910331</v>
      </c>
      <c r="J1542" s="7">
        <v>1910331</v>
      </c>
      <c r="K1542" s="7">
        <v>1910331</v>
      </c>
      <c r="L1542" s="7">
        <v>6027376</v>
      </c>
      <c r="M1542" s="7">
        <v>6351585</v>
      </c>
      <c r="N1542" s="7">
        <v>2259580</v>
      </c>
      <c r="O1542" s="7">
        <v>2337233.9900000002</v>
      </c>
    </row>
    <row r="1543" spans="1:15" hidden="1" x14ac:dyDescent="0.3">
      <c r="A1543" s="69">
        <v>1</v>
      </c>
      <c r="B1543" s="69">
        <v>1</v>
      </c>
      <c r="C1543" t="s">
        <v>2255</v>
      </c>
      <c r="D1543" s="7"/>
      <c r="E1543" s="7"/>
      <c r="F1543" s="7"/>
      <c r="G1543" s="7"/>
      <c r="H1543" s="7"/>
      <c r="I1543" s="7"/>
      <c r="J1543" s="7"/>
      <c r="K1543" s="7"/>
      <c r="L1543" s="7"/>
      <c r="M1543" s="7">
        <v>1722259.1800000002</v>
      </c>
      <c r="N1543" s="7">
        <v>2991647.74</v>
      </c>
      <c r="O1543" s="7">
        <v>2331297.2000000002</v>
      </c>
    </row>
    <row r="1544" spans="1:15" x14ac:dyDescent="0.3">
      <c r="A1544" s="69">
        <v>1</v>
      </c>
      <c r="B1544" s="69">
        <v>4</v>
      </c>
      <c r="C1544" t="s">
        <v>285</v>
      </c>
      <c r="D1544" s="7">
        <v>15513231.48</v>
      </c>
      <c r="E1544" s="7">
        <v>14647654.939999999</v>
      </c>
      <c r="F1544" s="7">
        <v>13244975.4</v>
      </c>
      <c r="G1544" s="7">
        <v>12770677.77</v>
      </c>
      <c r="H1544" s="7">
        <v>10674359.57</v>
      </c>
      <c r="I1544" s="7">
        <v>10027567.48</v>
      </c>
      <c r="J1544" s="7">
        <v>8968788.6699999999</v>
      </c>
      <c r="K1544" s="7">
        <v>7556911.0199999996</v>
      </c>
      <c r="L1544" s="7">
        <v>6457081.1600000001</v>
      </c>
      <c r="M1544" s="7">
        <v>5629304.1900000004</v>
      </c>
      <c r="N1544" s="7">
        <v>4009953.83</v>
      </c>
      <c r="O1544" s="7">
        <v>2319187.08</v>
      </c>
    </row>
    <row r="1545" spans="1:15" x14ac:dyDescent="0.3">
      <c r="A1545" s="69">
        <v>1</v>
      </c>
      <c r="B1545" s="69">
        <v>4</v>
      </c>
      <c r="C1545" t="s">
        <v>367</v>
      </c>
      <c r="D1545" s="7"/>
      <c r="E1545" s="7"/>
      <c r="F1545" s="7"/>
      <c r="G1545" s="7"/>
      <c r="H1545" s="7"/>
      <c r="I1545" s="7"/>
      <c r="J1545" s="7">
        <v>1600000</v>
      </c>
      <c r="K1545" s="7">
        <v>1600000</v>
      </c>
      <c r="L1545" s="7">
        <v>0</v>
      </c>
      <c r="M1545" s="7">
        <v>1600000</v>
      </c>
      <c r="N1545" s="7">
        <v>1600000</v>
      </c>
      <c r="O1545" s="7">
        <v>2306750.06</v>
      </c>
    </row>
    <row r="1546" spans="1:15" hidden="1" x14ac:dyDescent="0.3">
      <c r="A1546" s="69">
        <v>1</v>
      </c>
      <c r="B1546" s="69">
        <v>5</v>
      </c>
      <c r="C1546" t="s">
        <v>7047</v>
      </c>
      <c r="D1546" s="7"/>
      <c r="E1546" s="7"/>
      <c r="F1546" s="7"/>
      <c r="G1546" s="7"/>
      <c r="H1546" s="7"/>
      <c r="I1546" s="7"/>
      <c r="J1546" s="7"/>
      <c r="K1546" s="7"/>
      <c r="L1546" s="7"/>
      <c r="M1546" s="7"/>
      <c r="N1546" s="7"/>
      <c r="O1546" s="7">
        <v>2300000</v>
      </c>
    </row>
    <row r="1547" spans="1:15" hidden="1" x14ac:dyDescent="0.3">
      <c r="A1547" s="69">
        <v>2</v>
      </c>
      <c r="B1547" s="69">
        <v>22</v>
      </c>
      <c r="C1547" t="s">
        <v>626</v>
      </c>
      <c r="D1547" s="7"/>
      <c r="E1547" s="7"/>
      <c r="F1547" s="7"/>
      <c r="G1547" s="7"/>
      <c r="H1547" s="7"/>
      <c r="I1547" s="7"/>
      <c r="J1547" s="7">
        <v>2189832.52</v>
      </c>
      <c r="K1547" s="7">
        <v>2586445.96</v>
      </c>
      <c r="L1547" s="7">
        <v>2648696.21</v>
      </c>
      <c r="M1547" s="7">
        <v>2185945.83</v>
      </c>
      <c r="N1547" s="7">
        <v>2423248.69</v>
      </c>
      <c r="O1547" s="7">
        <v>2293999.87</v>
      </c>
    </row>
    <row r="1548" spans="1:15" hidden="1" x14ac:dyDescent="0.3">
      <c r="A1548" s="69">
        <v>2</v>
      </c>
      <c r="B1548" s="69">
        <v>21</v>
      </c>
      <c r="C1548" t="s">
        <v>1933</v>
      </c>
      <c r="D1548" s="7">
        <v>242104.69</v>
      </c>
      <c r="E1548" s="7">
        <v>360256</v>
      </c>
      <c r="F1548" s="7">
        <v>430150</v>
      </c>
      <c r="G1548" s="7">
        <v>217121</v>
      </c>
      <c r="H1548" s="7">
        <v>2320035</v>
      </c>
      <c r="I1548" s="7">
        <v>210589</v>
      </c>
      <c r="J1548" s="7">
        <v>209978</v>
      </c>
      <c r="K1548" s="7">
        <v>209978</v>
      </c>
      <c r="L1548" s="7">
        <v>379978</v>
      </c>
      <c r="M1548" s="7">
        <v>1209978</v>
      </c>
      <c r="N1548" s="7">
        <v>534866.16</v>
      </c>
      <c r="O1548" s="7">
        <v>2289978</v>
      </c>
    </row>
    <row r="1549" spans="1:15" hidden="1" x14ac:dyDescent="0.3">
      <c r="A1549" s="69">
        <v>2</v>
      </c>
      <c r="B1549" s="69">
        <v>21</v>
      </c>
      <c r="C1549" t="s">
        <v>2219</v>
      </c>
      <c r="D1549" s="7">
        <v>2997511.7199999997</v>
      </c>
      <c r="E1549" s="7">
        <v>1556722.21</v>
      </c>
      <c r="F1549" s="7">
        <v>3570190.5199999996</v>
      </c>
      <c r="G1549" s="7">
        <v>2688901.29</v>
      </c>
      <c r="H1549" s="7">
        <v>2411516.9200000004</v>
      </c>
      <c r="I1549" s="7">
        <v>2384538.1300000004</v>
      </c>
      <c r="J1549" s="7">
        <v>2832384.93</v>
      </c>
      <c r="K1549" s="7">
        <v>2793046.2899999996</v>
      </c>
      <c r="L1549" s="7">
        <v>1447212.19</v>
      </c>
      <c r="M1549" s="7">
        <v>2656196.65</v>
      </c>
      <c r="N1549" s="7">
        <v>2093877.49</v>
      </c>
      <c r="O1549" s="7">
        <v>2264629.0499999998</v>
      </c>
    </row>
    <row r="1550" spans="1:15" hidden="1" x14ac:dyDescent="0.3">
      <c r="A1550" s="69">
        <v>1</v>
      </c>
      <c r="B1550" s="69">
        <v>1</v>
      </c>
      <c r="C1550" t="s">
        <v>2313</v>
      </c>
      <c r="D1550" s="7"/>
      <c r="E1550" s="7"/>
      <c r="F1550" s="7"/>
      <c r="G1550" s="7"/>
      <c r="H1550" s="7"/>
      <c r="I1550" s="7"/>
      <c r="J1550" s="7">
        <v>2038574.74</v>
      </c>
      <c r="K1550" s="7">
        <v>1549969.04</v>
      </c>
      <c r="L1550" s="7">
        <v>2335461.04</v>
      </c>
      <c r="M1550" s="7">
        <v>2403437.4300000002</v>
      </c>
      <c r="N1550" s="7">
        <v>2408147.4500000002</v>
      </c>
      <c r="O1550" s="7">
        <v>2252274.9700000002</v>
      </c>
    </row>
    <row r="1551" spans="1:15" hidden="1" x14ac:dyDescent="0.3">
      <c r="A1551" s="69">
        <v>1</v>
      </c>
      <c r="B1551" s="69">
        <v>7</v>
      </c>
      <c r="C1551" t="s">
        <v>3228</v>
      </c>
      <c r="D1551" s="7">
        <v>1794932.47</v>
      </c>
      <c r="E1551" s="7">
        <v>1537284.94</v>
      </c>
      <c r="F1551" s="7">
        <v>1689469.08</v>
      </c>
      <c r="G1551" s="7">
        <v>1301091.1000000001</v>
      </c>
      <c r="H1551" s="7">
        <v>1325668.99</v>
      </c>
      <c r="I1551" s="7">
        <v>1410278</v>
      </c>
      <c r="J1551" s="7">
        <v>1254077</v>
      </c>
      <c r="K1551" s="7">
        <v>2063192</v>
      </c>
      <c r="L1551" s="7">
        <v>1240290</v>
      </c>
      <c r="M1551" s="7">
        <v>2248009</v>
      </c>
      <c r="N1551" s="7">
        <v>2093097</v>
      </c>
      <c r="O1551" s="7">
        <v>2248128</v>
      </c>
    </row>
    <row r="1552" spans="1:15" x14ac:dyDescent="0.3">
      <c r="A1552" s="69">
        <v>1</v>
      </c>
      <c r="B1552" s="69">
        <v>4</v>
      </c>
      <c r="C1552" t="s">
        <v>359</v>
      </c>
      <c r="D1552" s="7">
        <v>1672731</v>
      </c>
      <c r="E1552" s="7">
        <v>1869721</v>
      </c>
      <c r="F1552" s="7">
        <v>1855684</v>
      </c>
      <c r="G1552" s="7">
        <v>1778780</v>
      </c>
      <c r="H1552" s="7">
        <v>1765875</v>
      </c>
      <c r="I1552" s="7">
        <v>1767930</v>
      </c>
      <c r="J1552" s="7">
        <v>1767930</v>
      </c>
      <c r="K1552" s="7">
        <v>1989803</v>
      </c>
      <c r="L1552" s="7">
        <v>2267930</v>
      </c>
      <c r="M1552" s="7">
        <v>2467930</v>
      </c>
      <c r="N1552" s="7">
        <v>2467930</v>
      </c>
      <c r="O1552" s="7">
        <v>2217930</v>
      </c>
    </row>
    <row r="1553" spans="1:15" hidden="1" x14ac:dyDescent="0.3">
      <c r="A1553" s="69">
        <v>2</v>
      </c>
      <c r="B1553" s="69">
        <v>21</v>
      </c>
      <c r="C1553" t="s">
        <v>2177</v>
      </c>
      <c r="D1553" s="7"/>
      <c r="E1553" s="7"/>
      <c r="F1553" s="7"/>
      <c r="G1553" s="7"/>
      <c r="H1553" s="7"/>
      <c r="I1553" s="7"/>
      <c r="J1553" s="7">
        <v>7056589.1600000001</v>
      </c>
      <c r="K1553" s="7">
        <v>8573888.1099999994</v>
      </c>
      <c r="L1553" s="7">
        <v>7007141.8100000005</v>
      </c>
      <c r="M1553" s="7">
        <v>6688293.0900000008</v>
      </c>
      <c r="N1553" s="7">
        <v>8816009.8500000015</v>
      </c>
      <c r="O1553" s="7">
        <v>2213301.4899999998</v>
      </c>
    </row>
    <row r="1554" spans="1:15" hidden="1" x14ac:dyDescent="0.3">
      <c r="A1554" s="69">
        <v>2</v>
      </c>
      <c r="B1554" s="69">
        <v>21</v>
      </c>
      <c r="C1554" t="s">
        <v>2320</v>
      </c>
      <c r="D1554" s="7"/>
      <c r="E1554" s="7"/>
      <c r="F1554" s="7"/>
      <c r="G1554" s="7"/>
      <c r="H1554" s="7"/>
      <c r="I1554" s="7"/>
      <c r="J1554" s="7"/>
      <c r="K1554" s="7">
        <v>7846342.29</v>
      </c>
      <c r="L1554" s="7">
        <v>3624919.12</v>
      </c>
      <c r="M1554" s="7">
        <v>3088934.99</v>
      </c>
      <c r="N1554" s="7">
        <v>11117994.65</v>
      </c>
      <c r="O1554" s="7">
        <v>2203318.13</v>
      </c>
    </row>
    <row r="1555" spans="1:15" hidden="1" x14ac:dyDescent="0.3">
      <c r="A1555" s="69">
        <v>1</v>
      </c>
      <c r="B1555" s="69">
        <v>1</v>
      </c>
      <c r="C1555" t="s">
        <v>2553</v>
      </c>
      <c r="D1555" s="7">
        <v>3129558.62</v>
      </c>
      <c r="E1555" s="7">
        <v>3129530.74</v>
      </c>
      <c r="F1555" s="7">
        <v>3129549.4400000004</v>
      </c>
      <c r="G1555" s="7">
        <v>3128973.12</v>
      </c>
      <c r="H1555" s="7">
        <v>3129501</v>
      </c>
      <c r="I1555" s="7">
        <v>3129422.3600000003</v>
      </c>
      <c r="J1555" s="7">
        <v>3129528.1100000003</v>
      </c>
      <c r="K1555" s="7">
        <v>3050635.52</v>
      </c>
      <c r="L1555" s="7">
        <v>2162472.02</v>
      </c>
      <c r="M1555" s="7">
        <v>1842437.51</v>
      </c>
      <c r="N1555" s="7">
        <v>1557002.99</v>
      </c>
      <c r="O1555" s="7">
        <v>2186251.2999999998</v>
      </c>
    </row>
    <row r="1556" spans="1:15" hidden="1" x14ac:dyDescent="0.3">
      <c r="A1556" s="69">
        <v>2</v>
      </c>
      <c r="B1556" s="69">
        <v>22</v>
      </c>
      <c r="C1556" t="s">
        <v>564</v>
      </c>
      <c r="D1556" s="7">
        <v>138187574.37000003</v>
      </c>
      <c r="E1556" s="7">
        <v>107006114.00000001</v>
      </c>
      <c r="F1556" s="7">
        <v>84273896.429999992</v>
      </c>
      <c r="G1556" s="7">
        <v>60874828.32</v>
      </c>
      <c r="H1556" s="7">
        <v>55546236.929999992</v>
      </c>
      <c r="I1556" s="7">
        <v>43147976.960000001</v>
      </c>
      <c r="J1556" s="7">
        <v>26380973.850000001</v>
      </c>
      <c r="K1556" s="7">
        <v>12531788</v>
      </c>
      <c r="L1556" s="7">
        <v>1600246</v>
      </c>
      <c r="M1556" s="7">
        <v>2120745</v>
      </c>
      <c r="N1556" s="7">
        <v>1456745</v>
      </c>
      <c r="O1556" s="7">
        <v>2184745</v>
      </c>
    </row>
    <row r="1557" spans="1:15" hidden="1" x14ac:dyDescent="0.3">
      <c r="A1557" s="69">
        <v>1</v>
      </c>
      <c r="B1557" s="69">
        <v>2</v>
      </c>
      <c r="C1557" t="s">
        <v>2843</v>
      </c>
      <c r="D1557" s="7">
        <v>2279534.44</v>
      </c>
      <c r="E1557" s="7">
        <v>5479328.8900000006</v>
      </c>
      <c r="F1557" s="7">
        <v>4639511.82</v>
      </c>
      <c r="G1557" s="7">
        <v>4241608.62</v>
      </c>
      <c r="H1557" s="7">
        <v>2668733.0599999996</v>
      </c>
      <c r="I1557" s="7">
        <v>2504232.41</v>
      </c>
      <c r="J1557" s="7">
        <v>2663031.27</v>
      </c>
      <c r="K1557" s="7">
        <v>2637908.5</v>
      </c>
      <c r="L1557" s="7">
        <v>1677310.97</v>
      </c>
      <c r="M1557" s="7">
        <v>2070781.87</v>
      </c>
      <c r="N1557" s="7">
        <v>1998147.69</v>
      </c>
      <c r="O1557" s="7">
        <v>2183219.1800000002</v>
      </c>
    </row>
    <row r="1558" spans="1:15" hidden="1" x14ac:dyDescent="0.3">
      <c r="A1558" s="69">
        <v>3</v>
      </c>
      <c r="B1558" s="69">
        <v>61</v>
      </c>
      <c r="C1558" t="s">
        <v>3839</v>
      </c>
      <c r="D1558" s="7">
        <v>40790040.479999997</v>
      </c>
      <c r="E1558" s="7">
        <v>43315927.539999999</v>
      </c>
      <c r="F1558" s="7">
        <v>1349595.44</v>
      </c>
      <c r="G1558" s="7">
        <v>1423502.82</v>
      </c>
      <c r="H1558" s="7">
        <v>1501487.4</v>
      </c>
      <c r="I1558" s="7">
        <v>1583774.9</v>
      </c>
      <c r="J1558" s="7">
        <v>1670604.61</v>
      </c>
      <c r="K1558" s="7">
        <v>1762228.36</v>
      </c>
      <c r="L1558" s="7">
        <v>1858913.01</v>
      </c>
      <c r="M1558" s="7">
        <v>1960939.27</v>
      </c>
      <c r="N1558" s="7">
        <v>2068604.31</v>
      </c>
      <c r="O1558" s="7">
        <v>2182221.39</v>
      </c>
    </row>
    <row r="1559" spans="1:15" hidden="1" x14ac:dyDescent="0.3">
      <c r="A1559" s="69">
        <v>1</v>
      </c>
      <c r="B1559" s="69">
        <v>2</v>
      </c>
      <c r="C1559" t="s">
        <v>2840</v>
      </c>
      <c r="D1559" s="7"/>
      <c r="E1559" s="7"/>
      <c r="F1559" s="7"/>
      <c r="G1559" s="7"/>
      <c r="H1559" s="7"/>
      <c r="I1559" s="7"/>
      <c r="J1559" s="7"/>
      <c r="K1559" s="7"/>
      <c r="L1559" s="7">
        <v>0</v>
      </c>
      <c r="M1559" s="7">
        <v>21885.95</v>
      </c>
      <c r="N1559" s="7">
        <v>0</v>
      </c>
      <c r="O1559" s="7">
        <v>2180568.04</v>
      </c>
    </row>
    <row r="1560" spans="1:15" hidden="1" x14ac:dyDescent="0.3">
      <c r="A1560" s="69">
        <v>2</v>
      </c>
      <c r="B1560" s="69">
        <v>21</v>
      </c>
      <c r="C1560" t="s">
        <v>3557</v>
      </c>
      <c r="D1560" s="7">
        <v>506525.87</v>
      </c>
      <c r="E1560" s="7">
        <v>568070.69999999995</v>
      </c>
      <c r="F1560" s="7">
        <v>95382</v>
      </c>
      <c r="G1560" s="7">
        <v>459323.39999999997</v>
      </c>
      <c r="H1560" s="7">
        <v>677346.9</v>
      </c>
      <c r="I1560" s="7">
        <v>374754.43</v>
      </c>
      <c r="J1560" s="7">
        <v>4026922.5300000003</v>
      </c>
      <c r="K1560" s="7">
        <v>5678514</v>
      </c>
      <c r="L1560" s="7">
        <v>378514</v>
      </c>
      <c r="M1560" s="7">
        <v>378550</v>
      </c>
      <c r="N1560" s="7">
        <v>1378514</v>
      </c>
      <c r="O1560" s="7">
        <v>2178514</v>
      </c>
    </row>
    <row r="1561" spans="1:15" hidden="1" x14ac:dyDescent="0.3">
      <c r="A1561" s="69">
        <v>1</v>
      </c>
      <c r="B1561" s="69">
        <v>7</v>
      </c>
      <c r="C1561" t="s">
        <v>3235</v>
      </c>
      <c r="D1561" s="7">
        <v>2325000</v>
      </c>
      <c r="E1561" s="7">
        <v>2325000</v>
      </c>
      <c r="F1561" s="7">
        <v>2325000</v>
      </c>
      <c r="G1561" s="7">
        <v>2325000</v>
      </c>
      <c r="H1561" s="7">
        <v>2175000</v>
      </c>
      <c r="I1561" s="7">
        <v>2175000</v>
      </c>
      <c r="J1561" s="7">
        <v>1975000</v>
      </c>
      <c r="K1561" s="7">
        <v>1975000</v>
      </c>
      <c r="L1561" s="7">
        <v>2175000</v>
      </c>
      <c r="M1561" s="7">
        <v>2175000</v>
      </c>
      <c r="N1561" s="7">
        <v>2175000</v>
      </c>
      <c r="O1561" s="7">
        <v>2175000</v>
      </c>
    </row>
    <row r="1562" spans="1:15" hidden="1" x14ac:dyDescent="0.3">
      <c r="A1562" s="69">
        <v>1</v>
      </c>
      <c r="B1562" s="69">
        <v>12</v>
      </c>
      <c r="C1562" t="s">
        <v>3389</v>
      </c>
      <c r="D1562" s="7"/>
      <c r="E1562" s="7"/>
      <c r="F1562" s="7"/>
      <c r="G1562" s="7">
        <v>9000000</v>
      </c>
      <c r="H1562" s="7">
        <v>9000000</v>
      </c>
      <c r="I1562" s="7">
        <v>9000000</v>
      </c>
      <c r="J1562" s="7">
        <v>9000000</v>
      </c>
      <c r="K1562" s="7">
        <v>9000000</v>
      </c>
      <c r="L1562" s="7">
        <v>9000000</v>
      </c>
      <c r="M1562" s="7">
        <v>9000000</v>
      </c>
      <c r="N1562" s="7">
        <v>4927514</v>
      </c>
      <c r="O1562" s="7">
        <v>2173464</v>
      </c>
    </row>
    <row r="1563" spans="1:15" hidden="1" x14ac:dyDescent="0.3">
      <c r="A1563" s="69">
        <v>1</v>
      </c>
      <c r="B1563" s="69">
        <v>5</v>
      </c>
      <c r="C1563" t="s">
        <v>332</v>
      </c>
      <c r="D1563" s="7">
        <v>4286323</v>
      </c>
      <c r="E1563" s="7">
        <v>4659434</v>
      </c>
      <c r="F1563" s="7">
        <v>3327961</v>
      </c>
      <c r="G1563" s="7">
        <v>3196972</v>
      </c>
      <c r="H1563" s="7">
        <v>2781779.6</v>
      </c>
      <c r="I1563" s="7">
        <v>3166146</v>
      </c>
      <c r="J1563" s="7">
        <v>2459928</v>
      </c>
      <c r="K1563" s="7">
        <v>2636393</v>
      </c>
      <c r="L1563" s="7">
        <v>1922264</v>
      </c>
      <c r="M1563" s="7">
        <v>1956197</v>
      </c>
      <c r="N1563" s="7">
        <v>1956197</v>
      </c>
      <c r="O1563" s="7">
        <v>2156197</v>
      </c>
    </row>
    <row r="1564" spans="1:15" hidden="1" x14ac:dyDescent="0.3">
      <c r="A1564" s="69">
        <v>1</v>
      </c>
      <c r="B1564" s="69">
        <v>9</v>
      </c>
      <c r="C1564" t="s">
        <v>3317</v>
      </c>
      <c r="D1564" s="7"/>
      <c r="E1564" s="7">
        <v>2946464.72</v>
      </c>
      <c r="F1564" s="7">
        <v>2885592.04</v>
      </c>
      <c r="G1564" s="7">
        <v>2821246.48</v>
      </c>
      <c r="H1564" s="7">
        <v>2753449.4</v>
      </c>
      <c r="I1564" s="7">
        <v>2681415.12</v>
      </c>
      <c r="J1564" s="7">
        <v>2605544.0299999998</v>
      </c>
      <c r="K1564" s="7">
        <v>2525272.87</v>
      </c>
      <c r="L1564" s="7">
        <v>2440343.48</v>
      </c>
      <c r="M1564" s="7">
        <v>2350482.21</v>
      </c>
      <c r="N1564" s="7">
        <v>2255399.2999999998</v>
      </c>
      <c r="O1564" s="7">
        <v>2154787.35</v>
      </c>
    </row>
    <row r="1565" spans="1:15" hidden="1" x14ac:dyDescent="0.3">
      <c r="A1565" s="69">
        <v>1</v>
      </c>
      <c r="B1565" s="69">
        <v>5</v>
      </c>
      <c r="C1565" t="s">
        <v>3106</v>
      </c>
      <c r="D1565" s="7"/>
      <c r="E1565" s="7"/>
      <c r="F1565" s="7"/>
      <c r="G1565" s="7"/>
      <c r="H1565" s="7"/>
      <c r="I1565" s="7">
        <v>717320</v>
      </c>
      <c r="J1565" s="7">
        <v>2151959.9500000002</v>
      </c>
      <c r="K1565" s="7">
        <v>2151960</v>
      </c>
      <c r="L1565" s="7">
        <v>2151959.9500000002</v>
      </c>
      <c r="M1565" s="7">
        <v>2151959.9500000002</v>
      </c>
      <c r="N1565" s="7">
        <v>2225334.64</v>
      </c>
      <c r="O1565" s="7">
        <v>2151960</v>
      </c>
    </row>
    <row r="1566" spans="1:15" hidden="1" x14ac:dyDescent="0.3">
      <c r="A1566" s="69">
        <v>1</v>
      </c>
      <c r="B1566" s="69">
        <v>5</v>
      </c>
      <c r="C1566" t="s">
        <v>1868</v>
      </c>
      <c r="D1566" s="7"/>
      <c r="E1566" s="7"/>
      <c r="F1566" s="7"/>
      <c r="G1566" s="7"/>
      <c r="H1566" s="7">
        <v>0</v>
      </c>
      <c r="I1566" s="7">
        <v>0</v>
      </c>
      <c r="J1566" s="7">
        <v>0</v>
      </c>
      <c r="K1566" s="7">
        <v>0</v>
      </c>
      <c r="L1566" s="7">
        <v>2106540.9</v>
      </c>
      <c r="M1566" s="7">
        <v>1776899.16</v>
      </c>
      <c r="N1566" s="7">
        <v>1985386.91</v>
      </c>
      <c r="O1566" s="7">
        <v>2142298.3000000003</v>
      </c>
    </row>
    <row r="1567" spans="1:15" hidden="1" x14ac:dyDescent="0.3">
      <c r="A1567" s="69">
        <v>1</v>
      </c>
      <c r="B1567" s="69">
        <v>2</v>
      </c>
      <c r="C1567" t="s">
        <v>2103</v>
      </c>
      <c r="D1567" s="7"/>
      <c r="E1567" s="7"/>
      <c r="F1567" s="7"/>
      <c r="G1567" s="7"/>
      <c r="H1567" s="7"/>
      <c r="I1567" s="7"/>
      <c r="J1567" s="7"/>
      <c r="K1567" s="7">
        <v>2256069.0699999998</v>
      </c>
      <c r="L1567" s="7">
        <v>2612230</v>
      </c>
      <c r="M1567" s="7">
        <v>2302936.7799999998</v>
      </c>
      <c r="N1567" s="7">
        <v>3410747</v>
      </c>
      <c r="O1567" s="7">
        <v>2139730</v>
      </c>
    </row>
    <row r="1568" spans="1:15" hidden="1" x14ac:dyDescent="0.3">
      <c r="A1568" s="69">
        <v>1</v>
      </c>
      <c r="B1568" s="69">
        <v>2</v>
      </c>
      <c r="C1568" t="s">
        <v>2696</v>
      </c>
      <c r="D1568" s="7">
        <v>266021</v>
      </c>
      <c r="E1568" s="7">
        <v>270178.7</v>
      </c>
      <c r="F1568" s="7">
        <v>1652826.86</v>
      </c>
      <c r="G1568" s="7">
        <v>1841076</v>
      </c>
      <c r="H1568" s="7">
        <v>1956529.96</v>
      </c>
      <c r="I1568" s="7">
        <v>1948880.51</v>
      </c>
      <c r="J1568" s="7">
        <v>1986986.42</v>
      </c>
      <c r="K1568" s="7">
        <v>2074435</v>
      </c>
      <c r="L1568" s="7">
        <v>1995406.58</v>
      </c>
      <c r="M1568" s="7">
        <v>2115604</v>
      </c>
      <c r="N1568" s="7">
        <v>2117191</v>
      </c>
      <c r="O1568" s="7">
        <v>2117927.31</v>
      </c>
    </row>
    <row r="1569" spans="1:15" hidden="1" x14ac:dyDescent="0.3">
      <c r="A1569" s="69">
        <v>1</v>
      </c>
      <c r="B1569" s="69">
        <v>9</v>
      </c>
      <c r="C1569" t="s">
        <v>5503</v>
      </c>
      <c r="D1569" s="7"/>
      <c r="E1569" s="7"/>
      <c r="F1569" s="7"/>
      <c r="G1569" s="7"/>
      <c r="H1569" s="7"/>
      <c r="I1569" s="7">
        <v>22007060</v>
      </c>
      <c r="J1569" s="7">
        <v>33542164</v>
      </c>
      <c r="K1569" s="7"/>
      <c r="L1569" s="7"/>
      <c r="M1569" s="7">
        <v>17167840</v>
      </c>
      <c r="N1569" s="7"/>
      <c r="O1569" s="7">
        <v>2102760</v>
      </c>
    </row>
    <row r="1570" spans="1:15" hidden="1" x14ac:dyDescent="0.3">
      <c r="A1570" s="69">
        <v>1</v>
      </c>
      <c r="B1570" s="69">
        <v>2</v>
      </c>
      <c r="C1570" t="s">
        <v>1850</v>
      </c>
      <c r="D1570" s="7"/>
      <c r="E1570" s="7"/>
      <c r="F1570" s="7"/>
      <c r="G1570" s="7">
        <v>525490</v>
      </c>
      <c r="H1570" s="7">
        <v>1052500</v>
      </c>
      <c r="I1570" s="7">
        <v>1052500</v>
      </c>
      <c r="J1570" s="7">
        <v>50340</v>
      </c>
      <c r="K1570" s="7">
        <v>0</v>
      </c>
      <c r="L1570" s="7">
        <v>159538.95000000001</v>
      </c>
      <c r="M1570" s="7">
        <v>52500</v>
      </c>
      <c r="N1570" s="7">
        <v>2428116.62</v>
      </c>
      <c r="O1570" s="7">
        <v>2038905.19</v>
      </c>
    </row>
    <row r="1571" spans="1:15" hidden="1" x14ac:dyDescent="0.3">
      <c r="A1571" s="69">
        <v>2</v>
      </c>
      <c r="B1571" s="69">
        <v>21</v>
      </c>
      <c r="C1571" t="s">
        <v>1983</v>
      </c>
      <c r="D1571" s="7">
        <v>1383447.51</v>
      </c>
      <c r="E1571" s="7">
        <v>1528646</v>
      </c>
      <c r="F1571" s="7">
        <v>1340372.92</v>
      </c>
      <c r="G1571" s="7">
        <v>760546.88</v>
      </c>
      <c r="H1571" s="7">
        <v>1088661.68</v>
      </c>
      <c r="I1571" s="7">
        <v>727952</v>
      </c>
      <c r="J1571" s="7">
        <v>802196.8</v>
      </c>
      <c r="K1571" s="7">
        <v>716105.6</v>
      </c>
      <c r="L1571" s="7">
        <v>723235.11</v>
      </c>
      <c r="M1571" s="7">
        <v>606035.24</v>
      </c>
      <c r="N1571" s="7">
        <v>1204824.3999999999</v>
      </c>
      <c r="O1571" s="7">
        <v>2033148.54</v>
      </c>
    </row>
    <row r="1572" spans="1:15" hidden="1" x14ac:dyDescent="0.3">
      <c r="A1572" s="69">
        <v>1</v>
      </c>
      <c r="B1572" s="69">
        <v>2</v>
      </c>
      <c r="C1572" t="s">
        <v>1895</v>
      </c>
      <c r="D1572" s="7"/>
      <c r="E1572" s="7"/>
      <c r="F1572" s="7"/>
      <c r="G1572" s="7"/>
      <c r="H1572" s="7"/>
      <c r="I1572" s="7">
        <v>112000</v>
      </c>
      <c r="J1572" s="7">
        <v>5339275.97</v>
      </c>
      <c r="K1572" s="7">
        <v>493020.98</v>
      </c>
      <c r="L1572" s="7">
        <v>2755899</v>
      </c>
      <c r="M1572" s="7">
        <v>1798126.67</v>
      </c>
      <c r="N1572" s="7">
        <v>9674550.0500000007</v>
      </c>
      <c r="O1572" s="7">
        <v>2029786.24</v>
      </c>
    </row>
    <row r="1573" spans="1:15" hidden="1" x14ac:dyDescent="0.3">
      <c r="A1573" s="69">
        <v>1</v>
      </c>
      <c r="B1573" s="69">
        <v>2</v>
      </c>
      <c r="C1573" t="s">
        <v>2736</v>
      </c>
      <c r="D1573" s="7">
        <v>1645520</v>
      </c>
      <c r="E1573" s="7">
        <v>1896520</v>
      </c>
      <c r="F1573" s="7">
        <v>1968732</v>
      </c>
      <c r="G1573" s="7">
        <v>2240320</v>
      </c>
      <c r="H1573" s="7">
        <v>2506800</v>
      </c>
      <c r="I1573" s="7">
        <v>1381372</v>
      </c>
      <c r="J1573" s="7">
        <v>617439</v>
      </c>
      <c r="K1573" s="7">
        <v>620380</v>
      </c>
      <c r="L1573" s="7">
        <v>614901</v>
      </c>
      <c r="M1573" s="7">
        <v>620380</v>
      </c>
      <c r="N1573" s="7">
        <v>2120380</v>
      </c>
      <c r="O1573" s="7">
        <v>2020380</v>
      </c>
    </row>
    <row r="1574" spans="1:15" hidden="1" x14ac:dyDescent="0.3">
      <c r="A1574" s="69">
        <v>1</v>
      </c>
      <c r="B1574" s="69">
        <v>7</v>
      </c>
      <c r="C1574" t="s">
        <v>3236</v>
      </c>
      <c r="D1574" s="7">
        <v>2014182</v>
      </c>
      <c r="E1574" s="7">
        <v>1828258</v>
      </c>
      <c r="F1574" s="7">
        <v>1997399</v>
      </c>
      <c r="G1574" s="7">
        <v>1958585</v>
      </c>
      <c r="H1574" s="7">
        <v>1745627</v>
      </c>
      <c r="I1574" s="7">
        <v>1834865</v>
      </c>
      <c r="J1574" s="7">
        <v>2014182</v>
      </c>
      <c r="K1574" s="7">
        <v>2014182</v>
      </c>
      <c r="L1574" s="7">
        <v>2014182</v>
      </c>
      <c r="M1574" s="7">
        <v>2014182</v>
      </c>
      <c r="N1574" s="7">
        <v>2014182</v>
      </c>
      <c r="O1574" s="7">
        <v>2014182</v>
      </c>
    </row>
    <row r="1575" spans="1:15" hidden="1" x14ac:dyDescent="0.3">
      <c r="A1575" s="69">
        <v>1</v>
      </c>
      <c r="B1575" s="69">
        <v>2</v>
      </c>
      <c r="C1575" t="s">
        <v>1834</v>
      </c>
      <c r="D1575" s="7"/>
      <c r="E1575" s="7"/>
      <c r="F1575" s="7"/>
      <c r="G1575" s="7"/>
      <c r="H1575" s="7"/>
      <c r="I1575" s="7"/>
      <c r="J1575" s="7">
        <v>2000000</v>
      </c>
      <c r="K1575" s="7">
        <v>2000000</v>
      </c>
      <c r="L1575" s="7">
        <v>2000000</v>
      </c>
      <c r="M1575" s="7">
        <v>4305399.01</v>
      </c>
      <c r="N1575" s="7">
        <v>78673.23</v>
      </c>
      <c r="O1575" s="7">
        <v>2012262.29</v>
      </c>
    </row>
    <row r="1576" spans="1:15" x14ac:dyDescent="0.3">
      <c r="A1576" s="69">
        <v>1</v>
      </c>
      <c r="B1576" s="69">
        <v>4</v>
      </c>
      <c r="C1576" t="s">
        <v>351</v>
      </c>
      <c r="D1576" s="7"/>
      <c r="E1576" s="7"/>
      <c r="F1576" s="7"/>
      <c r="G1576" s="7"/>
      <c r="H1576" s="7"/>
      <c r="I1576" s="7"/>
      <c r="J1576" s="7">
        <v>2007581</v>
      </c>
      <c r="K1576" s="7">
        <v>2516412</v>
      </c>
      <c r="L1576" s="7">
        <v>2022581</v>
      </c>
      <c r="M1576" s="7">
        <v>2007581</v>
      </c>
      <c r="N1576" s="7">
        <v>2007581</v>
      </c>
      <c r="O1576" s="7">
        <v>2007581</v>
      </c>
    </row>
    <row r="1577" spans="1:15" hidden="1" x14ac:dyDescent="0.3">
      <c r="A1577" s="69">
        <v>1</v>
      </c>
      <c r="B1577" s="69">
        <v>9</v>
      </c>
      <c r="C1577" t="s">
        <v>3319</v>
      </c>
      <c r="D1577" s="7"/>
      <c r="E1577" s="7"/>
      <c r="F1577" s="7"/>
      <c r="G1577" s="7">
        <v>15369168</v>
      </c>
      <c r="H1577" s="7">
        <v>13742212</v>
      </c>
      <c r="I1577" s="7">
        <v>12038821</v>
      </c>
      <c r="J1577" s="7">
        <v>10255405</v>
      </c>
      <c r="K1577" s="7">
        <v>14543575.52</v>
      </c>
      <c r="L1577" s="7">
        <v>11329197.719999999</v>
      </c>
      <c r="M1577" s="7">
        <v>8016426.1500000004</v>
      </c>
      <c r="N1577" s="7">
        <v>5074099.1899999995</v>
      </c>
      <c r="O1577" s="7">
        <v>2001354.54</v>
      </c>
    </row>
    <row r="1578" spans="1:15" hidden="1" x14ac:dyDescent="0.3">
      <c r="A1578" s="69">
        <v>1</v>
      </c>
      <c r="B1578" s="69">
        <v>2</v>
      </c>
      <c r="C1578" t="s">
        <v>1929</v>
      </c>
      <c r="D1578" s="7"/>
      <c r="E1578" s="7"/>
      <c r="F1578" s="7"/>
      <c r="G1578" s="7"/>
      <c r="H1578" s="7"/>
      <c r="I1578" s="7"/>
      <c r="J1578" s="7"/>
      <c r="K1578" s="7"/>
      <c r="L1578" s="7"/>
      <c r="M1578" s="7">
        <v>1000000</v>
      </c>
      <c r="N1578" s="7">
        <v>0</v>
      </c>
      <c r="O1578" s="7">
        <v>2000000</v>
      </c>
    </row>
    <row r="1579" spans="1:15" x14ac:dyDescent="0.3">
      <c r="A1579" s="69">
        <v>1</v>
      </c>
      <c r="B1579" s="69">
        <v>4</v>
      </c>
      <c r="C1579" t="s">
        <v>493</v>
      </c>
      <c r="D1579" s="7">
        <v>1966069</v>
      </c>
      <c r="E1579" s="7">
        <v>1891925</v>
      </c>
      <c r="F1579" s="7">
        <v>0</v>
      </c>
      <c r="G1579" s="7">
        <v>0</v>
      </c>
      <c r="H1579" s="7"/>
      <c r="I1579" s="7"/>
      <c r="J1579" s="7"/>
      <c r="K1579" s="7"/>
      <c r="L1579" s="7"/>
      <c r="M1579" s="7"/>
      <c r="N1579" s="7">
        <v>2000000</v>
      </c>
      <c r="O1579" s="7">
        <v>2000000</v>
      </c>
    </row>
    <row r="1580" spans="1:15" x14ac:dyDescent="0.3">
      <c r="A1580" s="69">
        <v>1</v>
      </c>
      <c r="B1580" s="69">
        <v>4</v>
      </c>
      <c r="C1580" t="s">
        <v>2972</v>
      </c>
      <c r="D1580" s="7"/>
      <c r="E1580" s="7"/>
      <c r="F1580" s="7"/>
      <c r="G1580" s="7"/>
      <c r="H1580" s="7"/>
      <c r="I1580" s="7"/>
      <c r="J1580" s="7"/>
      <c r="K1580" s="7"/>
      <c r="L1580" s="7"/>
      <c r="M1580" s="7"/>
      <c r="N1580" s="7">
        <v>0</v>
      </c>
      <c r="O1580" s="7">
        <v>2000000</v>
      </c>
    </row>
    <row r="1581" spans="1:15" x14ac:dyDescent="0.3">
      <c r="A1581" s="69">
        <v>1</v>
      </c>
      <c r="B1581" s="69">
        <v>4</v>
      </c>
      <c r="C1581" t="s">
        <v>338</v>
      </c>
      <c r="D1581" s="7"/>
      <c r="E1581" s="7"/>
      <c r="F1581" s="7"/>
      <c r="G1581" s="7"/>
      <c r="H1581" s="7"/>
      <c r="I1581" s="7"/>
      <c r="J1581" s="7">
        <v>3074841</v>
      </c>
      <c r="K1581" s="7">
        <v>3171363</v>
      </c>
      <c r="L1581" s="7">
        <v>2200000</v>
      </c>
      <c r="M1581" s="7">
        <v>1200000</v>
      </c>
      <c r="N1581" s="7">
        <v>2000000</v>
      </c>
      <c r="O1581" s="7">
        <v>2000000</v>
      </c>
    </row>
    <row r="1582" spans="1:15" x14ac:dyDescent="0.3">
      <c r="A1582" s="69">
        <v>1</v>
      </c>
      <c r="B1582" s="69">
        <v>4</v>
      </c>
      <c r="C1582" t="s">
        <v>1084</v>
      </c>
      <c r="D1582" s="7"/>
      <c r="E1582" s="7"/>
      <c r="F1582" s="7"/>
      <c r="G1582" s="7"/>
      <c r="H1582" s="7"/>
      <c r="I1582" s="7"/>
      <c r="J1582" s="7"/>
      <c r="K1582" s="7"/>
      <c r="L1582" s="7"/>
      <c r="M1582" s="7"/>
      <c r="N1582" s="7">
        <v>2000000</v>
      </c>
      <c r="O1582" s="7">
        <v>2000000</v>
      </c>
    </row>
    <row r="1583" spans="1:15" x14ac:dyDescent="0.3">
      <c r="A1583" s="69">
        <v>1</v>
      </c>
      <c r="B1583" s="69">
        <v>4</v>
      </c>
      <c r="C1583" t="s">
        <v>874</v>
      </c>
      <c r="D1583" s="7"/>
      <c r="E1583" s="7"/>
      <c r="F1583" s="7"/>
      <c r="G1583" s="7"/>
      <c r="H1583" s="7"/>
      <c r="I1583" s="7"/>
      <c r="J1583" s="7"/>
      <c r="K1583" s="7"/>
      <c r="L1583" s="7"/>
      <c r="M1583" s="7">
        <v>2000000</v>
      </c>
      <c r="N1583" s="7">
        <v>2000000</v>
      </c>
      <c r="O1583" s="7">
        <v>2000000</v>
      </c>
    </row>
    <row r="1584" spans="1:15" x14ac:dyDescent="0.3">
      <c r="A1584" s="69">
        <v>1</v>
      </c>
      <c r="B1584" s="69">
        <v>4</v>
      </c>
      <c r="C1584" t="s">
        <v>6934</v>
      </c>
      <c r="D1584" s="7"/>
      <c r="E1584" s="7"/>
      <c r="F1584" s="7"/>
      <c r="G1584" s="7"/>
      <c r="H1584" s="7"/>
      <c r="I1584" s="7"/>
      <c r="J1584" s="7"/>
      <c r="K1584" s="7"/>
      <c r="L1584" s="7"/>
      <c r="M1584" s="7"/>
      <c r="N1584" s="7"/>
      <c r="O1584" s="7">
        <v>2000000</v>
      </c>
    </row>
    <row r="1585" spans="1:15" x14ac:dyDescent="0.3">
      <c r="A1585" s="69">
        <v>1</v>
      </c>
      <c r="B1585" s="69">
        <v>4</v>
      </c>
      <c r="C1585" t="s">
        <v>6945</v>
      </c>
      <c r="D1585" s="7"/>
      <c r="E1585" s="7"/>
      <c r="F1585" s="7"/>
      <c r="G1585" s="7"/>
      <c r="H1585" s="7"/>
      <c r="I1585" s="7"/>
      <c r="J1585" s="7"/>
      <c r="K1585" s="7"/>
      <c r="L1585" s="7"/>
      <c r="M1585" s="7"/>
      <c r="N1585" s="7"/>
      <c r="O1585" s="7">
        <v>2000000</v>
      </c>
    </row>
    <row r="1586" spans="1:15" x14ac:dyDescent="0.3">
      <c r="A1586" s="69">
        <v>1</v>
      </c>
      <c r="B1586" s="69">
        <v>4</v>
      </c>
      <c r="C1586" t="s">
        <v>6966</v>
      </c>
      <c r="D1586" s="7"/>
      <c r="E1586" s="7"/>
      <c r="F1586" s="7"/>
      <c r="G1586" s="7"/>
      <c r="H1586" s="7"/>
      <c r="I1586" s="7"/>
      <c r="J1586" s="7"/>
      <c r="K1586" s="7"/>
      <c r="L1586" s="7"/>
      <c r="M1586" s="7"/>
      <c r="N1586" s="7"/>
      <c r="O1586" s="7">
        <v>2000000</v>
      </c>
    </row>
    <row r="1587" spans="1:15" x14ac:dyDescent="0.3">
      <c r="A1587" s="69">
        <v>1</v>
      </c>
      <c r="B1587" s="69">
        <v>4</v>
      </c>
      <c r="C1587" t="s">
        <v>6985</v>
      </c>
      <c r="D1587" s="7"/>
      <c r="E1587" s="7"/>
      <c r="F1587" s="7"/>
      <c r="G1587" s="7"/>
      <c r="H1587" s="7"/>
      <c r="I1587" s="7"/>
      <c r="J1587" s="7"/>
      <c r="K1587" s="7"/>
      <c r="L1587" s="7"/>
      <c r="M1587" s="7"/>
      <c r="N1587" s="7"/>
      <c r="O1587" s="7">
        <v>2000000</v>
      </c>
    </row>
    <row r="1588" spans="1:15" x14ac:dyDescent="0.3">
      <c r="A1588" s="69">
        <v>1</v>
      </c>
      <c r="B1588" s="69">
        <v>4</v>
      </c>
      <c r="C1588" t="s">
        <v>6994</v>
      </c>
      <c r="D1588" s="7"/>
      <c r="E1588" s="7"/>
      <c r="F1588" s="7"/>
      <c r="G1588" s="7"/>
      <c r="H1588" s="7"/>
      <c r="I1588" s="7"/>
      <c r="J1588" s="7"/>
      <c r="K1588" s="7"/>
      <c r="L1588" s="7"/>
      <c r="M1588" s="7"/>
      <c r="N1588" s="7"/>
      <c r="O1588" s="7">
        <v>2000000</v>
      </c>
    </row>
    <row r="1589" spans="1:15" hidden="1" x14ac:dyDescent="0.3">
      <c r="A1589" s="69">
        <v>1</v>
      </c>
      <c r="B1589" s="69">
        <v>5</v>
      </c>
      <c r="C1589" t="s">
        <v>3122</v>
      </c>
      <c r="D1589" s="7"/>
      <c r="E1589" s="7"/>
      <c r="F1589" s="7"/>
      <c r="G1589" s="7"/>
      <c r="H1589" s="7"/>
      <c r="I1589" s="7">
        <v>1000000</v>
      </c>
      <c r="J1589" s="7">
        <v>1500000</v>
      </c>
      <c r="K1589" s="7">
        <v>1500000</v>
      </c>
      <c r="L1589" s="7">
        <v>1500000</v>
      </c>
      <c r="M1589" s="7">
        <v>2000000</v>
      </c>
      <c r="N1589" s="7">
        <v>2000000</v>
      </c>
      <c r="O1589" s="7">
        <v>2000000</v>
      </c>
    </row>
    <row r="1590" spans="1:15" hidden="1" x14ac:dyDescent="0.3">
      <c r="A1590" s="69">
        <v>1</v>
      </c>
      <c r="B1590" s="69">
        <v>5</v>
      </c>
      <c r="C1590" t="s">
        <v>7049</v>
      </c>
      <c r="D1590" s="7"/>
      <c r="E1590" s="7"/>
      <c r="F1590" s="7"/>
      <c r="G1590" s="7"/>
      <c r="H1590" s="7"/>
      <c r="I1590" s="7"/>
      <c r="J1590" s="7"/>
      <c r="K1590" s="7"/>
      <c r="L1590" s="7"/>
      <c r="M1590" s="7"/>
      <c r="N1590" s="7"/>
      <c r="O1590" s="7">
        <v>2000000</v>
      </c>
    </row>
    <row r="1591" spans="1:15" hidden="1" x14ac:dyDescent="0.3">
      <c r="A1591" s="69">
        <v>1</v>
      </c>
      <c r="B1591" s="69">
        <v>9</v>
      </c>
      <c r="C1591" t="s">
        <v>3295</v>
      </c>
      <c r="D1591" s="7">
        <v>2000000</v>
      </c>
      <c r="E1591" s="7">
        <v>2000000</v>
      </c>
      <c r="F1591" s="7">
        <v>2000000</v>
      </c>
      <c r="G1591" s="7">
        <v>2000000</v>
      </c>
      <c r="H1591" s="7">
        <v>2000000</v>
      </c>
      <c r="I1591" s="7">
        <v>2000000</v>
      </c>
      <c r="J1591" s="7">
        <v>2000000</v>
      </c>
      <c r="K1591" s="7">
        <v>2000000</v>
      </c>
      <c r="L1591" s="7">
        <v>2000000</v>
      </c>
      <c r="M1591" s="7">
        <v>2000000</v>
      </c>
      <c r="N1591" s="7">
        <v>2000000</v>
      </c>
      <c r="O1591" s="7">
        <v>2000000</v>
      </c>
    </row>
    <row r="1592" spans="1:15" hidden="1" x14ac:dyDescent="0.3">
      <c r="A1592" s="69">
        <v>2</v>
      </c>
      <c r="B1592" s="69">
        <v>21</v>
      </c>
      <c r="C1592" t="s">
        <v>3429</v>
      </c>
      <c r="D1592" s="7"/>
      <c r="E1592" s="7"/>
      <c r="F1592" s="7"/>
      <c r="G1592" s="7"/>
      <c r="H1592" s="7"/>
      <c r="I1592" s="7"/>
      <c r="J1592" s="7"/>
      <c r="K1592" s="7"/>
      <c r="L1592" s="7"/>
      <c r="M1592" s="7"/>
      <c r="N1592" s="7">
        <v>1317697.8</v>
      </c>
      <c r="O1592" s="7">
        <v>2000000</v>
      </c>
    </row>
    <row r="1593" spans="1:15" hidden="1" x14ac:dyDescent="0.3">
      <c r="A1593" s="69">
        <v>2</v>
      </c>
      <c r="B1593" s="69">
        <v>21</v>
      </c>
      <c r="C1593" t="s">
        <v>1747</v>
      </c>
      <c r="D1593" s="7">
        <v>7387200</v>
      </c>
      <c r="E1593" s="7">
        <v>5444513.9000000004</v>
      </c>
      <c r="F1593" s="7">
        <v>2204372.59</v>
      </c>
      <c r="G1593" s="7">
        <v>4824085.67</v>
      </c>
      <c r="H1593" s="7">
        <v>3777251.54</v>
      </c>
      <c r="I1593" s="7">
        <v>2971104.48</v>
      </c>
      <c r="J1593" s="7">
        <v>1690055.38</v>
      </c>
      <c r="K1593" s="7">
        <v>1804758.3199999998</v>
      </c>
      <c r="L1593" s="7">
        <v>298900</v>
      </c>
      <c r="M1593" s="7">
        <v>5984186.9299999997</v>
      </c>
      <c r="N1593" s="7">
        <v>3742364</v>
      </c>
      <c r="O1593" s="7">
        <v>2000000</v>
      </c>
    </row>
    <row r="1594" spans="1:15" hidden="1" x14ac:dyDescent="0.3">
      <c r="A1594" s="69">
        <v>2</v>
      </c>
      <c r="B1594" s="69">
        <v>22</v>
      </c>
      <c r="C1594" t="s">
        <v>3592</v>
      </c>
      <c r="D1594" s="7"/>
      <c r="E1594" s="7"/>
      <c r="F1594" s="7"/>
      <c r="G1594" s="7"/>
      <c r="H1594" s="7"/>
      <c r="I1594" s="7"/>
      <c r="J1594" s="7"/>
      <c r="K1594" s="7"/>
      <c r="L1594" s="7"/>
      <c r="M1594" s="7"/>
      <c r="N1594" s="7">
        <v>1000000</v>
      </c>
      <c r="O1594" s="7">
        <v>2000000</v>
      </c>
    </row>
    <row r="1595" spans="1:15" hidden="1" x14ac:dyDescent="0.3">
      <c r="A1595" s="69">
        <v>2</v>
      </c>
      <c r="B1595" s="69">
        <v>22</v>
      </c>
      <c r="C1595" t="s">
        <v>804</v>
      </c>
      <c r="D1595" s="7"/>
      <c r="E1595" s="7"/>
      <c r="F1595" s="7"/>
      <c r="G1595" s="7"/>
      <c r="H1595" s="7"/>
      <c r="I1595" s="7"/>
      <c r="J1595" s="7"/>
      <c r="K1595" s="7">
        <v>12000000</v>
      </c>
      <c r="L1595" s="7">
        <v>1000000</v>
      </c>
      <c r="M1595" s="7">
        <v>1000000</v>
      </c>
      <c r="N1595" s="7">
        <v>2000000</v>
      </c>
      <c r="O1595" s="7">
        <v>2000000</v>
      </c>
    </row>
    <row r="1596" spans="1:15" hidden="1" x14ac:dyDescent="0.3">
      <c r="A1596" s="69">
        <v>2</v>
      </c>
      <c r="B1596" s="69">
        <v>22</v>
      </c>
      <c r="C1596" t="s">
        <v>1122</v>
      </c>
      <c r="D1596" s="7"/>
      <c r="E1596" s="7"/>
      <c r="F1596" s="7"/>
      <c r="G1596" s="7"/>
      <c r="H1596" s="7"/>
      <c r="I1596" s="7"/>
      <c r="J1596" s="7"/>
      <c r="K1596" s="7"/>
      <c r="L1596" s="7"/>
      <c r="M1596" s="7">
        <v>2000000</v>
      </c>
      <c r="N1596" s="7">
        <v>2000000</v>
      </c>
      <c r="O1596" s="7">
        <v>2000000</v>
      </c>
    </row>
    <row r="1597" spans="1:15" hidden="1" x14ac:dyDescent="0.3">
      <c r="A1597" s="69">
        <v>2</v>
      </c>
      <c r="B1597" s="69">
        <v>22</v>
      </c>
      <c r="C1597" t="s">
        <v>5252</v>
      </c>
      <c r="D1597" s="7"/>
      <c r="E1597" s="7"/>
      <c r="F1597" s="7"/>
      <c r="G1597" s="7">
        <v>29487705</v>
      </c>
      <c r="H1597" s="7">
        <v>30000000</v>
      </c>
      <c r="I1597" s="7">
        <v>10000000</v>
      </c>
      <c r="J1597" s="7">
        <v>10000000</v>
      </c>
      <c r="K1597" s="7">
        <v>10000000</v>
      </c>
      <c r="L1597" s="7"/>
      <c r="M1597" s="7"/>
      <c r="N1597" s="7"/>
      <c r="O1597" s="7">
        <v>2000000</v>
      </c>
    </row>
    <row r="1598" spans="1:15" hidden="1" x14ac:dyDescent="0.3">
      <c r="A1598" s="69">
        <v>2</v>
      </c>
      <c r="B1598" s="69">
        <v>22</v>
      </c>
      <c r="C1598" t="s">
        <v>3632</v>
      </c>
      <c r="D1598" s="7"/>
      <c r="E1598" s="7"/>
      <c r="F1598" s="7"/>
      <c r="G1598" s="7"/>
      <c r="H1598" s="7"/>
      <c r="I1598" s="7"/>
      <c r="J1598" s="7"/>
      <c r="K1598" s="7"/>
      <c r="L1598" s="7"/>
      <c r="M1598" s="7"/>
      <c r="N1598" s="7">
        <v>5400000</v>
      </c>
      <c r="O1598" s="7">
        <v>2000000</v>
      </c>
    </row>
    <row r="1599" spans="1:15" hidden="1" x14ac:dyDescent="0.3">
      <c r="A1599" s="69">
        <v>2</v>
      </c>
      <c r="B1599" s="69">
        <v>22</v>
      </c>
      <c r="C1599" t="s">
        <v>719</v>
      </c>
      <c r="D1599" s="7"/>
      <c r="E1599" s="7"/>
      <c r="F1599" s="7"/>
      <c r="G1599" s="7"/>
      <c r="H1599" s="7"/>
      <c r="I1599" s="7"/>
      <c r="J1599" s="7"/>
      <c r="K1599" s="7">
        <v>1400000</v>
      </c>
      <c r="L1599" s="7">
        <v>2000000</v>
      </c>
      <c r="M1599" s="7">
        <v>2000000</v>
      </c>
      <c r="N1599" s="7">
        <v>2000000</v>
      </c>
      <c r="O1599" s="7">
        <v>2000000</v>
      </c>
    </row>
    <row r="1600" spans="1:15" hidden="1" x14ac:dyDescent="0.3">
      <c r="A1600" s="69">
        <v>2</v>
      </c>
      <c r="B1600" s="69">
        <v>22</v>
      </c>
      <c r="C1600" t="s">
        <v>7147</v>
      </c>
      <c r="D1600" s="7"/>
      <c r="E1600" s="7"/>
      <c r="F1600" s="7"/>
      <c r="G1600" s="7"/>
      <c r="H1600" s="7"/>
      <c r="I1600" s="7"/>
      <c r="J1600" s="7"/>
      <c r="K1600" s="7"/>
      <c r="L1600" s="7"/>
      <c r="M1600" s="7"/>
      <c r="N1600" s="7"/>
      <c r="O1600" s="7">
        <v>2000000</v>
      </c>
    </row>
    <row r="1601" spans="1:15" hidden="1" x14ac:dyDescent="0.3">
      <c r="A1601" s="69">
        <v>2</v>
      </c>
      <c r="B1601" s="69">
        <v>22</v>
      </c>
      <c r="C1601" t="s">
        <v>7160</v>
      </c>
      <c r="D1601" s="7"/>
      <c r="E1601" s="7"/>
      <c r="F1601" s="7"/>
      <c r="G1601" s="7"/>
      <c r="H1601" s="7"/>
      <c r="I1601" s="7"/>
      <c r="J1601" s="7"/>
      <c r="K1601" s="7"/>
      <c r="L1601" s="7"/>
      <c r="M1601" s="7"/>
      <c r="N1601" s="7"/>
      <c r="O1601" s="7">
        <v>2000000</v>
      </c>
    </row>
    <row r="1602" spans="1:15" hidden="1" x14ac:dyDescent="0.3">
      <c r="A1602" s="69">
        <v>2</v>
      </c>
      <c r="B1602" s="69">
        <v>23</v>
      </c>
      <c r="C1602" t="s">
        <v>1936</v>
      </c>
      <c r="D1602" s="7"/>
      <c r="E1602" s="7"/>
      <c r="F1602" s="7"/>
      <c r="G1602" s="7"/>
      <c r="H1602" s="7"/>
      <c r="I1602" s="7"/>
      <c r="J1602" s="7"/>
      <c r="K1602" s="7"/>
      <c r="L1602" s="7">
        <v>10000000</v>
      </c>
      <c r="M1602" s="7">
        <v>1000000</v>
      </c>
      <c r="N1602" s="7">
        <v>2000000</v>
      </c>
      <c r="O1602" s="7">
        <v>2000000</v>
      </c>
    </row>
    <row r="1603" spans="1:15" hidden="1" x14ac:dyDescent="0.3">
      <c r="A1603" s="69">
        <v>2</v>
      </c>
      <c r="B1603" s="69">
        <v>23</v>
      </c>
      <c r="C1603" t="s">
        <v>3686</v>
      </c>
      <c r="D1603" s="7"/>
      <c r="E1603" s="7"/>
      <c r="F1603" s="7"/>
      <c r="G1603" s="7"/>
      <c r="H1603" s="7"/>
      <c r="I1603" s="7"/>
      <c r="J1603" s="7"/>
      <c r="K1603" s="7">
        <v>2000000</v>
      </c>
      <c r="L1603" s="7">
        <v>4000000</v>
      </c>
      <c r="M1603" s="7">
        <v>0</v>
      </c>
      <c r="N1603" s="7">
        <v>5000000</v>
      </c>
      <c r="O1603" s="7">
        <v>2000000</v>
      </c>
    </row>
    <row r="1604" spans="1:15" hidden="1" x14ac:dyDescent="0.3">
      <c r="A1604" s="69">
        <v>2</v>
      </c>
      <c r="B1604" s="69">
        <v>23</v>
      </c>
      <c r="C1604" t="s">
        <v>3712</v>
      </c>
      <c r="D1604" s="7"/>
      <c r="E1604" s="7"/>
      <c r="F1604" s="7"/>
      <c r="G1604" s="7"/>
      <c r="H1604" s="7"/>
      <c r="I1604" s="7"/>
      <c r="J1604" s="7">
        <v>2000000</v>
      </c>
      <c r="K1604" s="7"/>
      <c r="L1604" s="7">
        <v>2000000</v>
      </c>
      <c r="M1604" s="7">
        <v>2000000</v>
      </c>
      <c r="N1604" s="7">
        <v>2000000</v>
      </c>
      <c r="O1604" s="7">
        <v>2000000</v>
      </c>
    </row>
    <row r="1605" spans="1:15" hidden="1" x14ac:dyDescent="0.3">
      <c r="A1605" s="69">
        <v>2</v>
      </c>
      <c r="B1605" s="69">
        <v>23</v>
      </c>
      <c r="C1605" t="s">
        <v>1135</v>
      </c>
      <c r="D1605" s="7"/>
      <c r="E1605" s="7"/>
      <c r="F1605" s="7"/>
      <c r="G1605" s="7"/>
      <c r="H1605" s="7"/>
      <c r="I1605" s="7"/>
      <c r="J1605" s="7"/>
      <c r="K1605" s="7"/>
      <c r="L1605" s="7"/>
      <c r="M1605" s="7"/>
      <c r="N1605" s="7"/>
      <c r="O1605" s="7">
        <v>2000000</v>
      </c>
    </row>
    <row r="1606" spans="1:15" hidden="1" x14ac:dyDescent="0.3">
      <c r="A1606" s="69">
        <v>2</v>
      </c>
      <c r="B1606" s="69">
        <v>23</v>
      </c>
      <c r="C1606" t="s">
        <v>7182</v>
      </c>
      <c r="D1606" s="7"/>
      <c r="E1606" s="7"/>
      <c r="F1606" s="7"/>
      <c r="G1606" s="7"/>
      <c r="H1606" s="7"/>
      <c r="I1606" s="7"/>
      <c r="J1606" s="7"/>
      <c r="K1606" s="7"/>
      <c r="L1606" s="7"/>
      <c r="M1606" s="7"/>
      <c r="N1606" s="7"/>
      <c r="O1606" s="7">
        <v>2000000</v>
      </c>
    </row>
    <row r="1607" spans="1:15" hidden="1" x14ac:dyDescent="0.3">
      <c r="A1607" s="69">
        <v>2</v>
      </c>
      <c r="B1607" s="69">
        <v>26</v>
      </c>
      <c r="C1607" t="s">
        <v>3805</v>
      </c>
      <c r="D1607" s="7"/>
      <c r="E1607" s="7"/>
      <c r="F1607" s="7"/>
      <c r="G1607" s="7"/>
      <c r="H1607" s="7"/>
      <c r="I1607" s="7"/>
      <c r="J1607" s="7"/>
      <c r="K1607" s="7"/>
      <c r="L1607" s="7"/>
      <c r="M1607" s="7"/>
      <c r="N1607" s="7">
        <v>2000000</v>
      </c>
      <c r="O1607" s="7">
        <v>2000000</v>
      </c>
    </row>
    <row r="1608" spans="1:15" hidden="1" x14ac:dyDescent="0.3">
      <c r="A1608" s="69">
        <v>2</v>
      </c>
      <c r="B1608" s="69">
        <v>21</v>
      </c>
      <c r="C1608" t="s">
        <v>1906</v>
      </c>
      <c r="D1608" s="7">
        <v>25823321.260000002</v>
      </c>
      <c r="E1608" s="7">
        <v>54017216.869999997</v>
      </c>
      <c r="F1608" s="7">
        <v>53901511.189999998</v>
      </c>
      <c r="G1608" s="7">
        <v>49057825.990000002</v>
      </c>
      <c r="H1608" s="7">
        <v>53078952.460000001</v>
      </c>
      <c r="I1608" s="7">
        <v>42053866.780000001</v>
      </c>
      <c r="J1608" s="7">
        <v>8694857.5899999999</v>
      </c>
      <c r="K1608" s="7">
        <v>10537042.48</v>
      </c>
      <c r="L1608" s="7">
        <v>4325692.97</v>
      </c>
      <c r="M1608" s="7">
        <v>1244775.23</v>
      </c>
      <c r="N1608" s="7">
        <v>1638249.71</v>
      </c>
      <c r="O1608" s="7">
        <v>1998803.89</v>
      </c>
    </row>
    <row r="1609" spans="1:15" hidden="1" x14ac:dyDescent="0.3">
      <c r="A1609" s="69">
        <v>1</v>
      </c>
      <c r="B1609" s="69">
        <v>2</v>
      </c>
      <c r="C1609" t="s">
        <v>2667</v>
      </c>
      <c r="D1609" s="7"/>
      <c r="E1609" s="7"/>
      <c r="F1609" s="7"/>
      <c r="G1609" s="7"/>
      <c r="H1609" s="7"/>
      <c r="I1609" s="7"/>
      <c r="J1609" s="7"/>
      <c r="K1609" s="7"/>
      <c r="L1609" s="7"/>
      <c r="M1609" s="7"/>
      <c r="N1609" s="7">
        <v>2000000</v>
      </c>
      <c r="O1609" s="7">
        <v>1998487.24</v>
      </c>
    </row>
    <row r="1610" spans="1:15" hidden="1" x14ac:dyDescent="0.3">
      <c r="A1610" s="69">
        <v>1</v>
      </c>
      <c r="B1610" s="69">
        <v>7</v>
      </c>
      <c r="C1610" t="s">
        <v>3224</v>
      </c>
      <c r="D1610" s="7">
        <v>1463503</v>
      </c>
      <c r="E1610" s="7">
        <v>1000000</v>
      </c>
      <c r="F1610" s="7">
        <v>1316391</v>
      </c>
      <c r="G1610" s="7">
        <v>1063201</v>
      </c>
      <c r="H1610" s="7">
        <v>1035162</v>
      </c>
      <c r="I1610" s="7">
        <v>998459</v>
      </c>
      <c r="J1610" s="7">
        <v>936460</v>
      </c>
      <c r="K1610" s="7">
        <v>961343</v>
      </c>
      <c r="L1610" s="7">
        <v>1976881</v>
      </c>
      <c r="M1610" s="7">
        <v>1976881</v>
      </c>
      <c r="N1610" s="7">
        <v>1976885</v>
      </c>
      <c r="O1610" s="7">
        <v>1976885</v>
      </c>
    </row>
    <row r="1611" spans="1:15" hidden="1" x14ac:dyDescent="0.3">
      <c r="A1611" s="69">
        <v>1</v>
      </c>
      <c r="B1611" s="69">
        <v>5</v>
      </c>
      <c r="C1611" t="s">
        <v>2099</v>
      </c>
      <c r="D1611" s="7"/>
      <c r="E1611" s="7"/>
      <c r="F1611" s="7"/>
      <c r="G1611" s="7"/>
      <c r="H1611" s="7"/>
      <c r="I1611" s="7"/>
      <c r="J1611" s="7"/>
      <c r="K1611" s="7"/>
      <c r="L1611" s="7"/>
      <c r="M1611" s="7">
        <v>941489</v>
      </c>
      <c r="N1611" s="7">
        <v>1415399</v>
      </c>
      <c r="O1611" s="7">
        <v>1972940</v>
      </c>
    </row>
    <row r="1612" spans="1:15" hidden="1" x14ac:dyDescent="0.3">
      <c r="A1612" s="69">
        <v>1</v>
      </c>
      <c r="B1612" s="69">
        <v>2</v>
      </c>
      <c r="C1612" t="s">
        <v>1873</v>
      </c>
      <c r="D1612" s="7"/>
      <c r="E1612" s="7"/>
      <c r="F1612" s="7"/>
      <c r="G1612" s="7"/>
      <c r="H1612" s="7"/>
      <c r="I1612" s="7"/>
      <c r="J1612" s="7">
        <v>1652585.76</v>
      </c>
      <c r="K1612" s="7">
        <v>2227079.66</v>
      </c>
      <c r="L1612" s="7">
        <v>2359097.7999999998</v>
      </c>
      <c r="M1612" s="7">
        <v>1733873.67</v>
      </c>
      <c r="N1612" s="7">
        <v>1283729.8</v>
      </c>
      <c r="O1612" s="7">
        <v>1952435.88</v>
      </c>
    </row>
    <row r="1613" spans="1:15" x14ac:dyDescent="0.3">
      <c r="A1613" s="69">
        <v>1</v>
      </c>
      <c r="B1613" s="69">
        <v>4</v>
      </c>
      <c r="C1613" t="s">
        <v>413</v>
      </c>
      <c r="D1613" s="7">
        <v>239541.4</v>
      </c>
      <c r="E1613" s="7">
        <v>301196.2</v>
      </c>
      <c r="F1613" s="7">
        <v>318959</v>
      </c>
      <c r="G1613" s="7">
        <v>304072.09999999998</v>
      </c>
      <c r="H1613" s="7">
        <v>300102.59999999998</v>
      </c>
      <c r="I1613" s="7">
        <v>301463.7</v>
      </c>
      <c r="J1613" s="7">
        <v>288893.7</v>
      </c>
      <c r="K1613" s="7">
        <v>0</v>
      </c>
      <c r="L1613" s="7">
        <v>972232.2</v>
      </c>
      <c r="M1613" s="7">
        <v>989469.1</v>
      </c>
      <c r="N1613" s="7"/>
      <c r="O1613" s="7">
        <v>1946877</v>
      </c>
    </row>
    <row r="1614" spans="1:15" hidden="1" x14ac:dyDescent="0.3">
      <c r="A1614" s="69">
        <v>2</v>
      </c>
      <c r="B1614" s="69">
        <v>21</v>
      </c>
      <c r="C1614" t="s">
        <v>3494</v>
      </c>
      <c r="D1614" s="7"/>
      <c r="E1614" s="7"/>
      <c r="F1614" s="7"/>
      <c r="G1614" s="7">
        <v>4000005.66</v>
      </c>
      <c r="H1614" s="7">
        <v>2876082.32</v>
      </c>
      <c r="I1614" s="7">
        <v>1956246.9700000002</v>
      </c>
      <c r="J1614" s="7">
        <v>1730661</v>
      </c>
      <c r="K1614" s="7">
        <v>1781200</v>
      </c>
      <c r="L1614" s="7">
        <v>2067587.53</v>
      </c>
      <c r="M1614" s="7">
        <v>1781200</v>
      </c>
      <c r="N1614" s="7">
        <v>1781200</v>
      </c>
      <c r="O1614" s="7">
        <v>1927953.1099999999</v>
      </c>
    </row>
    <row r="1615" spans="1:15" x14ac:dyDescent="0.3">
      <c r="A1615" s="69">
        <v>1</v>
      </c>
      <c r="B1615" s="69">
        <v>4</v>
      </c>
      <c r="C1615" t="s">
        <v>381</v>
      </c>
      <c r="D1615" s="7"/>
      <c r="E1615" s="7"/>
      <c r="F1615" s="7"/>
      <c r="G1615" s="7"/>
      <c r="H1615" s="7"/>
      <c r="I1615" s="7"/>
      <c r="J1615" s="7">
        <v>940937</v>
      </c>
      <c r="K1615" s="7">
        <v>877501</v>
      </c>
      <c r="L1615" s="7">
        <v>922199</v>
      </c>
      <c r="M1615" s="7">
        <v>1169660</v>
      </c>
      <c r="N1615" s="7">
        <v>1419485</v>
      </c>
      <c r="O1615" s="7">
        <v>1919485</v>
      </c>
    </row>
    <row r="1616" spans="1:15" hidden="1" x14ac:dyDescent="0.3">
      <c r="A1616" s="69">
        <v>1</v>
      </c>
      <c r="B1616" s="69">
        <v>5</v>
      </c>
      <c r="C1616" t="s">
        <v>1773</v>
      </c>
      <c r="D1616" s="7">
        <v>4401579.34</v>
      </c>
      <c r="E1616" s="7">
        <v>385000</v>
      </c>
      <c r="F1616" s="7">
        <v>2749476.32</v>
      </c>
      <c r="G1616" s="7">
        <v>2670669.67</v>
      </c>
      <c r="H1616" s="7">
        <v>3677232.19</v>
      </c>
      <c r="I1616" s="7">
        <v>8055574.0299999993</v>
      </c>
      <c r="J1616" s="7">
        <v>7668896.3399999999</v>
      </c>
      <c r="K1616" s="7">
        <v>5892387.54</v>
      </c>
      <c r="L1616" s="7">
        <v>6720345.29</v>
      </c>
      <c r="M1616" s="7">
        <v>6133927.0499999998</v>
      </c>
      <c r="N1616" s="7">
        <v>4850522.51</v>
      </c>
      <c r="O1616" s="7">
        <v>1914478.33</v>
      </c>
    </row>
    <row r="1617" spans="1:15" hidden="1" x14ac:dyDescent="0.3">
      <c r="A1617" s="69">
        <v>3</v>
      </c>
      <c r="B1617" s="69">
        <v>61</v>
      </c>
      <c r="C1617" t="s">
        <v>3843</v>
      </c>
      <c r="D1617" s="7"/>
      <c r="E1617" s="7">
        <v>2273841.88</v>
      </c>
      <c r="F1617" s="7">
        <v>2392991.4900000002</v>
      </c>
      <c r="G1617" s="7">
        <v>2517588.14</v>
      </c>
      <c r="H1617" s="7">
        <v>2650372.35</v>
      </c>
      <c r="I1617" s="7">
        <v>2790616.17</v>
      </c>
      <c r="J1617" s="7">
        <v>2938763.56</v>
      </c>
      <c r="K1617" s="7">
        <v>2447359.6</v>
      </c>
      <c r="L1617" s="7">
        <v>2507430.89</v>
      </c>
      <c r="M1617" s="7">
        <v>2626597.5699999998</v>
      </c>
      <c r="N1617" s="7">
        <v>1833973.74</v>
      </c>
      <c r="O1617" s="7">
        <v>1912380.97</v>
      </c>
    </row>
    <row r="1618" spans="1:15" hidden="1" x14ac:dyDescent="0.3">
      <c r="A1618" s="69">
        <v>1</v>
      </c>
      <c r="B1618" s="69">
        <v>5</v>
      </c>
      <c r="C1618" t="s">
        <v>1922</v>
      </c>
      <c r="D1618" s="7"/>
      <c r="E1618" s="7"/>
      <c r="F1618" s="7"/>
      <c r="G1618" s="7"/>
      <c r="H1618" s="7"/>
      <c r="I1618" s="7"/>
      <c r="J1618" s="7"/>
      <c r="K1618" s="7"/>
      <c r="L1618" s="7">
        <v>445306.15</v>
      </c>
      <c r="M1618" s="7">
        <v>2948554.61</v>
      </c>
      <c r="N1618" s="7">
        <v>1470392.45</v>
      </c>
      <c r="O1618" s="7">
        <v>1897917.89</v>
      </c>
    </row>
    <row r="1619" spans="1:15" hidden="1" x14ac:dyDescent="0.3">
      <c r="A1619" s="69">
        <v>1</v>
      </c>
      <c r="B1619" s="69">
        <v>5</v>
      </c>
      <c r="C1619" t="s">
        <v>7031</v>
      </c>
      <c r="D1619" s="7"/>
      <c r="E1619" s="7"/>
      <c r="F1619" s="7"/>
      <c r="G1619" s="7"/>
      <c r="H1619" s="7"/>
      <c r="I1619" s="7"/>
      <c r="J1619" s="7"/>
      <c r="K1619" s="7"/>
      <c r="L1619" s="7"/>
      <c r="M1619" s="7"/>
      <c r="N1619" s="7"/>
      <c r="O1619" s="7">
        <v>1897595.77</v>
      </c>
    </row>
    <row r="1620" spans="1:15" hidden="1" x14ac:dyDescent="0.3">
      <c r="A1620" s="69">
        <v>1</v>
      </c>
      <c r="B1620" s="69">
        <v>6</v>
      </c>
      <c r="C1620" t="s">
        <v>3216</v>
      </c>
      <c r="D1620" s="7"/>
      <c r="E1620" s="7"/>
      <c r="F1620" s="7"/>
      <c r="G1620" s="7"/>
      <c r="H1620" s="7"/>
      <c r="I1620" s="7"/>
      <c r="J1620" s="7"/>
      <c r="K1620" s="7"/>
      <c r="L1620" s="7"/>
      <c r="M1620" s="7"/>
      <c r="N1620" s="7">
        <v>2271936.41</v>
      </c>
      <c r="O1620" s="7">
        <v>1895416.75</v>
      </c>
    </row>
    <row r="1621" spans="1:15" hidden="1" x14ac:dyDescent="0.3">
      <c r="A1621" s="69">
        <v>1</v>
      </c>
      <c r="B1621" s="69">
        <v>2</v>
      </c>
      <c r="C1621" t="s">
        <v>2759</v>
      </c>
      <c r="D1621" s="7"/>
      <c r="E1621" s="7"/>
      <c r="F1621" s="7"/>
      <c r="G1621" s="7"/>
      <c r="H1621" s="7"/>
      <c r="I1621" s="7"/>
      <c r="J1621" s="7"/>
      <c r="K1621" s="7"/>
      <c r="L1621" s="7"/>
      <c r="M1621" s="7"/>
      <c r="N1621" s="7">
        <v>1751480.5</v>
      </c>
      <c r="O1621" s="7">
        <v>1884845.15</v>
      </c>
    </row>
    <row r="1622" spans="1:15" hidden="1" x14ac:dyDescent="0.3">
      <c r="A1622" s="69">
        <v>1</v>
      </c>
      <c r="B1622" s="69">
        <v>1</v>
      </c>
      <c r="C1622" t="s">
        <v>2554</v>
      </c>
      <c r="D1622" s="7">
        <v>7230396.04</v>
      </c>
      <c r="E1622" s="7">
        <v>7230339.9400000004</v>
      </c>
      <c r="F1622" s="7">
        <v>7230393.3700000001</v>
      </c>
      <c r="G1622" s="7">
        <v>5730392.5599999996</v>
      </c>
      <c r="H1622" s="7">
        <v>4888211.1900000004</v>
      </c>
      <c r="I1622" s="7">
        <v>3964016.03</v>
      </c>
      <c r="J1622" s="7">
        <v>2838247.26</v>
      </c>
      <c r="K1622" s="7">
        <v>2990525.96</v>
      </c>
      <c r="L1622" s="7">
        <v>2623409.33</v>
      </c>
      <c r="M1622" s="7">
        <v>1588074.69</v>
      </c>
      <c r="N1622" s="7">
        <v>1662609.55</v>
      </c>
      <c r="O1622" s="7">
        <v>1882430.36</v>
      </c>
    </row>
    <row r="1623" spans="1:15" hidden="1" x14ac:dyDescent="0.3">
      <c r="A1623" s="69">
        <v>1</v>
      </c>
      <c r="B1623" s="69">
        <v>2</v>
      </c>
      <c r="C1623" t="s">
        <v>2633</v>
      </c>
      <c r="D1623" s="7">
        <v>47386</v>
      </c>
      <c r="E1623" s="7">
        <v>52875</v>
      </c>
      <c r="F1623" s="7">
        <v>237090</v>
      </c>
      <c r="G1623" s="7">
        <v>28321</v>
      </c>
      <c r="H1623" s="7">
        <v>720536</v>
      </c>
      <c r="I1623" s="7">
        <v>1985560</v>
      </c>
      <c r="J1623" s="7">
        <v>1869845</v>
      </c>
      <c r="K1623" s="7">
        <v>1999767</v>
      </c>
      <c r="L1623" s="7">
        <v>1868869</v>
      </c>
      <c r="M1623" s="7">
        <v>1868869</v>
      </c>
      <c r="N1623" s="7">
        <v>1868869</v>
      </c>
      <c r="O1623" s="7">
        <v>1868869</v>
      </c>
    </row>
    <row r="1624" spans="1:15" hidden="1" x14ac:dyDescent="0.3">
      <c r="A1624" s="69">
        <v>1</v>
      </c>
      <c r="B1624" s="69">
        <v>2</v>
      </c>
      <c r="C1624" t="s">
        <v>6893</v>
      </c>
      <c r="D1624" s="7"/>
      <c r="E1624" s="7"/>
      <c r="F1624" s="7"/>
      <c r="G1624" s="7"/>
      <c r="H1624" s="7"/>
      <c r="I1624" s="7"/>
      <c r="J1624" s="7"/>
      <c r="K1624" s="7"/>
      <c r="L1624" s="7"/>
      <c r="M1624" s="7"/>
      <c r="N1624" s="7"/>
      <c r="O1624" s="7">
        <v>1857920</v>
      </c>
    </row>
    <row r="1625" spans="1:15" hidden="1" x14ac:dyDescent="0.3">
      <c r="A1625" s="69">
        <v>1</v>
      </c>
      <c r="B1625" s="69">
        <v>2</v>
      </c>
      <c r="C1625" t="s">
        <v>2632</v>
      </c>
      <c r="D1625" s="7"/>
      <c r="E1625" s="7"/>
      <c r="F1625" s="7"/>
      <c r="G1625" s="7"/>
      <c r="H1625" s="7"/>
      <c r="I1625" s="7"/>
      <c r="J1625" s="7">
        <v>1237233</v>
      </c>
      <c r="K1625" s="7">
        <v>1857569</v>
      </c>
      <c r="L1625" s="7">
        <v>1857569</v>
      </c>
      <c r="M1625" s="7">
        <v>1857569</v>
      </c>
      <c r="N1625" s="7">
        <v>1857569</v>
      </c>
      <c r="O1625" s="7">
        <v>1857569</v>
      </c>
    </row>
    <row r="1626" spans="1:15" hidden="1" x14ac:dyDescent="0.3">
      <c r="A1626" s="69">
        <v>3</v>
      </c>
      <c r="B1626" s="69">
        <v>61</v>
      </c>
      <c r="C1626" t="s">
        <v>3860</v>
      </c>
      <c r="D1626" s="7"/>
      <c r="E1626" s="7">
        <v>1065877.22</v>
      </c>
      <c r="F1626" s="7">
        <v>1126291.8899999999</v>
      </c>
      <c r="G1626" s="7">
        <v>1190206.82</v>
      </c>
      <c r="H1626" s="7">
        <v>1258003.8999999999</v>
      </c>
      <c r="I1626" s="7">
        <v>1329587.6599999999</v>
      </c>
      <c r="J1626" s="7">
        <v>1405458.75</v>
      </c>
      <c r="K1626" s="7">
        <v>1485729.91</v>
      </c>
      <c r="L1626" s="7">
        <v>1570659.3</v>
      </c>
      <c r="M1626" s="7">
        <v>1660520.57</v>
      </c>
      <c r="N1626" s="7">
        <v>1755603.48</v>
      </c>
      <c r="O1626" s="7">
        <v>1856215.43</v>
      </c>
    </row>
    <row r="1627" spans="1:15" x14ac:dyDescent="0.3">
      <c r="A1627" s="69">
        <v>1</v>
      </c>
      <c r="B1627" s="69">
        <v>4</v>
      </c>
      <c r="C1627" t="s">
        <v>347</v>
      </c>
      <c r="D1627" s="7">
        <v>2553839</v>
      </c>
      <c r="E1627" s="7">
        <v>2553839</v>
      </c>
      <c r="F1627" s="7">
        <v>2705637.95</v>
      </c>
      <c r="G1627" s="7">
        <v>2405951.44</v>
      </c>
      <c r="H1627" s="7">
        <v>2405951.44</v>
      </c>
      <c r="I1627" s="7">
        <v>2405951.44</v>
      </c>
      <c r="J1627" s="7">
        <v>2418503.98</v>
      </c>
      <c r="K1627" s="7">
        <v>2314161.73</v>
      </c>
      <c r="L1627" s="7">
        <v>2336222.66</v>
      </c>
      <c r="M1627" s="7">
        <v>1911579.06</v>
      </c>
      <c r="N1627" s="7">
        <v>1815977.86</v>
      </c>
      <c r="O1627" s="7">
        <v>1842812.11</v>
      </c>
    </row>
    <row r="1628" spans="1:15" hidden="1" x14ac:dyDescent="0.3">
      <c r="A1628" s="69">
        <v>1</v>
      </c>
      <c r="B1628" s="69">
        <v>2</v>
      </c>
      <c r="C1628" t="s">
        <v>2357</v>
      </c>
      <c r="D1628" s="7">
        <v>1498610.8399999999</v>
      </c>
      <c r="E1628" s="7">
        <v>2299848.1500000004</v>
      </c>
      <c r="F1628" s="7">
        <v>2088656.2799999998</v>
      </c>
      <c r="G1628" s="7">
        <v>2061755.2600000002</v>
      </c>
      <c r="H1628" s="7">
        <v>1574234.36</v>
      </c>
      <c r="I1628" s="7">
        <v>1727547.46</v>
      </c>
      <c r="J1628" s="7">
        <v>1758951.0599999998</v>
      </c>
      <c r="K1628" s="7">
        <v>1710103.73</v>
      </c>
      <c r="L1628" s="7">
        <v>1742914.96</v>
      </c>
      <c r="M1628" s="7">
        <v>1754572.4300000002</v>
      </c>
      <c r="N1628" s="7">
        <v>1897930.9100000001</v>
      </c>
      <c r="O1628" s="7">
        <v>1834133.95</v>
      </c>
    </row>
    <row r="1629" spans="1:15" x14ac:dyDescent="0.3">
      <c r="A1629" s="69">
        <v>1</v>
      </c>
      <c r="B1629" s="69">
        <v>4</v>
      </c>
      <c r="C1629" t="s">
        <v>391</v>
      </c>
      <c r="D1629" s="7">
        <v>186332</v>
      </c>
      <c r="E1629" s="7">
        <v>718566.51</v>
      </c>
      <c r="F1629" s="7">
        <v>186272</v>
      </c>
      <c r="G1629" s="7">
        <v>186332</v>
      </c>
      <c r="H1629" s="7">
        <v>185219.57</v>
      </c>
      <c r="I1629" s="7">
        <v>621566.53</v>
      </c>
      <c r="J1629" s="7">
        <v>637312.26</v>
      </c>
      <c r="K1629" s="7">
        <v>17214181.559999999</v>
      </c>
      <c r="L1629" s="7">
        <v>2434710.6799999997</v>
      </c>
      <c r="M1629" s="7">
        <v>1891185.76</v>
      </c>
      <c r="N1629" s="7">
        <v>2492056.5400000005</v>
      </c>
      <c r="O1629" s="7">
        <v>1832795.3900000001</v>
      </c>
    </row>
    <row r="1630" spans="1:15" hidden="1" x14ac:dyDescent="0.3">
      <c r="A1630" s="69">
        <v>1</v>
      </c>
      <c r="B1630" s="69">
        <v>2</v>
      </c>
      <c r="C1630" t="s">
        <v>6878</v>
      </c>
      <c r="D1630" s="7"/>
      <c r="E1630" s="7"/>
      <c r="F1630" s="7"/>
      <c r="G1630" s="7"/>
      <c r="H1630" s="7"/>
      <c r="I1630" s="7"/>
      <c r="J1630" s="7"/>
      <c r="K1630" s="7"/>
      <c r="L1630" s="7"/>
      <c r="M1630" s="7"/>
      <c r="N1630" s="7"/>
      <c r="O1630" s="7">
        <v>1830000</v>
      </c>
    </row>
    <row r="1631" spans="1:15" hidden="1" x14ac:dyDescent="0.3">
      <c r="A1631" s="69">
        <v>1</v>
      </c>
      <c r="B1631" s="69">
        <v>3</v>
      </c>
      <c r="C1631" t="s">
        <v>2028</v>
      </c>
      <c r="D1631" s="7">
        <v>9358592.7200000007</v>
      </c>
      <c r="E1631" s="7">
        <v>7244955.6499999994</v>
      </c>
      <c r="F1631" s="7">
        <v>8994512.7999999989</v>
      </c>
      <c r="G1631" s="7">
        <v>7482016</v>
      </c>
      <c r="H1631" s="7">
        <v>4648665</v>
      </c>
      <c r="I1631" s="7">
        <v>3543829</v>
      </c>
      <c r="J1631" s="7">
        <v>2521387.5500000003</v>
      </c>
      <c r="K1631" s="7">
        <v>1254326</v>
      </c>
      <c r="L1631" s="7">
        <v>1977005</v>
      </c>
      <c r="M1631" s="7">
        <v>1845517.3399999999</v>
      </c>
      <c r="N1631" s="7">
        <v>1718392.78</v>
      </c>
      <c r="O1631" s="7">
        <v>1829017.9500000002</v>
      </c>
    </row>
    <row r="1632" spans="1:15" hidden="1" x14ac:dyDescent="0.3">
      <c r="A1632" s="69">
        <v>1</v>
      </c>
      <c r="B1632" s="69">
        <v>7</v>
      </c>
      <c r="C1632" t="s">
        <v>1992</v>
      </c>
      <c r="D1632" s="7"/>
      <c r="E1632" s="7"/>
      <c r="F1632" s="7"/>
      <c r="G1632" s="7"/>
      <c r="H1632" s="7"/>
      <c r="I1632" s="7">
        <v>3185376.93</v>
      </c>
      <c r="J1632" s="7">
        <v>3150505.06</v>
      </c>
      <c r="K1632" s="7">
        <v>3196483.62</v>
      </c>
      <c r="L1632" s="7">
        <v>1215720.28</v>
      </c>
      <c r="M1632" s="7">
        <v>1183416.46</v>
      </c>
      <c r="N1632" s="7">
        <v>1334972.03</v>
      </c>
      <c r="O1632" s="7">
        <v>1823286.75</v>
      </c>
    </row>
    <row r="1633" spans="1:15" hidden="1" x14ac:dyDescent="0.3">
      <c r="A1633" s="69">
        <v>2</v>
      </c>
      <c r="B1633" s="69">
        <v>21</v>
      </c>
      <c r="C1633" t="s">
        <v>1805</v>
      </c>
      <c r="D1633" s="7">
        <v>4325103.07</v>
      </c>
      <c r="E1633" s="7">
        <v>1110378.2999999998</v>
      </c>
      <c r="F1633" s="7">
        <v>772165.13</v>
      </c>
      <c r="G1633" s="7">
        <v>538520.98</v>
      </c>
      <c r="H1633" s="7">
        <v>823213.31</v>
      </c>
      <c r="I1633" s="7">
        <v>774675.81</v>
      </c>
      <c r="J1633" s="7">
        <v>1020158.2</v>
      </c>
      <c r="K1633" s="7">
        <v>2177185.65</v>
      </c>
      <c r="L1633" s="7">
        <v>1435436.8399999999</v>
      </c>
      <c r="M1633" s="7">
        <v>4058099.04</v>
      </c>
      <c r="N1633" s="7">
        <v>2073687.3</v>
      </c>
      <c r="O1633" s="7">
        <v>1810231.47</v>
      </c>
    </row>
    <row r="1634" spans="1:15" hidden="1" x14ac:dyDescent="0.3">
      <c r="A1634" s="69">
        <v>2</v>
      </c>
      <c r="B1634" s="69">
        <v>21</v>
      </c>
      <c r="C1634" t="s">
        <v>1817</v>
      </c>
      <c r="D1634" s="7">
        <v>19209858.530000001</v>
      </c>
      <c r="E1634" s="7">
        <v>10386395.58</v>
      </c>
      <c r="F1634" s="7">
        <v>14956286.26</v>
      </c>
      <c r="G1634" s="7">
        <v>11210598.25</v>
      </c>
      <c r="H1634" s="7">
        <v>12064254.229999999</v>
      </c>
      <c r="I1634" s="7">
        <v>25312001.490000002</v>
      </c>
      <c r="J1634" s="7">
        <v>18579839.460000001</v>
      </c>
      <c r="K1634" s="7">
        <v>18707401.25</v>
      </c>
      <c r="L1634" s="7">
        <v>12726410</v>
      </c>
      <c r="M1634" s="7">
        <v>2817577.04</v>
      </c>
      <c r="N1634" s="7">
        <v>10449752.880000001</v>
      </c>
      <c r="O1634" s="7">
        <v>1810081.82</v>
      </c>
    </row>
    <row r="1635" spans="1:15" x14ac:dyDescent="0.3">
      <c r="A1635" s="69">
        <v>1</v>
      </c>
      <c r="B1635" s="69">
        <v>4</v>
      </c>
      <c r="C1635" t="s">
        <v>357</v>
      </c>
      <c r="D1635" s="7">
        <v>2524566.21</v>
      </c>
      <c r="E1635" s="7">
        <v>2693359</v>
      </c>
      <c r="F1635" s="7">
        <v>2331710</v>
      </c>
      <c r="G1635" s="7">
        <v>1829005.25</v>
      </c>
      <c r="H1635" s="7">
        <v>1798582</v>
      </c>
      <c r="I1635" s="7">
        <v>1802687</v>
      </c>
      <c r="J1635" s="7">
        <v>1802687</v>
      </c>
      <c r="K1635" s="7">
        <v>1774007</v>
      </c>
      <c r="L1635" s="7">
        <v>0</v>
      </c>
      <c r="M1635" s="7">
        <v>1802685</v>
      </c>
      <c r="N1635" s="7">
        <v>1802687</v>
      </c>
      <c r="O1635" s="7">
        <v>1802687</v>
      </c>
    </row>
    <row r="1636" spans="1:15" x14ac:dyDescent="0.3">
      <c r="A1636" s="69">
        <v>1</v>
      </c>
      <c r="B1636" s="69">
        <v>4</v>
      </c>
      <c r="C1636" t="s">
        <v>461</v>
      </c>
      <c r="D1636" s="7"/>
      <c r="E1636" s="7"/>
      <c r="F1636" s="7"/>
      <c r="G1636" s="7"/>
      <c r="H1636" s="7"/>
      <c r="I1636" s="7"/>
      <c r="J1636" s="7">
        <v>0</v>
      </c>
      <c r="K1636" s="7">
        <v>2000000</v>
      </c>
      <c r="L1636" s="7">
        <v>600000</v>
      </c>
      <c r="M1636" s="7">
        <v>1499999.54</v>
      </c>
      <c r="N1636" s="7">
        <v>1699998.91</v>
      </c>
      <c r="O1636" s="7">
        <v>1799973.85</v>
      </c>
    </row>
    <row r="1637" spans="1:15" hidden="1" x14ac:dyDescent="0.3">
      <c r="A1637" s="69">
        <v>1</v>
      </c>
      <c r="B1637" s="69">
        <v>2</v>
      </c>
      <c r="C1637" t="s">
        <v>2097</v>
      </c>
      <c r="D1637" s="7">
        <v>1329602.55</v>
      </c>
      <c r="E1637" s="7">
        <v>1503972.17</v>
      </c>
      <c r="F1637" s="7">
        <v>1102731.74</v>
      </c>
      <c r="G1637" s="7">
        <v>1156027</v>
      </c>
      <c r="H1637" s="7">
        <v>1132879.49</v>
      </c>
      <c r="I1637" s="7">
        <v>1249208.99</v>
      </c>
      <c r="J1637" s="7">
        <v>1236716.2799999998</v>
      </c>
      <c r="K1637" s="7"/>
      <c r="L1637" s="7">
        <v>2028203</v>
      </c>
      <c r="M1637" s="7">
        <v>1272314</v>
      </c>
      <c r="N1637" s="7">
        <v>1394671</v>
      </c>
      <c r="O1637" s="7">
        <v>1798533</v>
      </c>
    </row>
    <row r="1638" spans="1:15" hidden="1" x14ac:dyDescent="0.3">
      <c r="A1638" s="69">
        <v>1</v>
      </c>
      <c r="B1638" s="69">
        <v>2</v>
      </c>
      <c r="C1638" t="s">
        <v>2371</v>
      </c>
      <c r="D1638" s="7"/>
      <c r="E1638" s="7"/>
      <c r="F1638" s="7"/>
      <c r="G1638" s="7"/>
      <c r="H1638" s="7"/>
      <c r="I1638" s="7"/>
      <c r="J1638" s="7">
        <v>1690922</v>
      </c>
      <c r="K1638" s="7">
        <v>1735434</v>
      </c>
      <c r="L1638" s="7">
        <v>1583794</v>
      </c>
      <c r="M1638" s="7">
        <v>1131048.81</v>
      </c>
      <c r="N1638" s="7">
        <v>998636.5</v>
      </c>
      <c r="O1638" s="7">
        <v>1795081</v>
      </c>
    </row>
    <row r="1639" spans="1:15" x14ac:dyDescent="0.3">
      <c r="A1639" s="69">
        <v>1</v>
      </c>
      <c r="B1639" s="69">
        <v>4</v>
      </c>
      <c r="C1639" t="s">
        <v>246</v>
      </c>
      <c r="D1639" s="7"/>
      <c r="E1639" s="7"/>
      <c r="F1639" s="7"/>
      <c r="G1639" s="7">
        <v>24000000</v>
      </c>
      <c r="H1639" s="7">
        <v>24000000</v>
      </c>
      <c r="I1639" s="7">
        <v>18100000</v>
      </c>
      <c r="J1639" s="7">
        <v>18100000</v>
      </c>
      <c r="K1639" s="7">
        <v>22049056.59</v>
      </c>
      <c r="L1639" s="7">
        <v>19888028.59</v>
      </c>
      <c r="M1639" s="7">
        <v>18376034.699999999</v>
      </c>
      <c r="N1639" s="7">
        <v>18220756.84</v>
      </c>
      <c r="O1639" s="7">
        <v>1783089.98</v>
      </c>
    </row>
    <row r="1640" spans="1:15" x14ac:dyDescent="0.3">
      <c r="A1640" s="69">
        <v>1</v>
      </c>
      <c r="B1640" s="69">
        <v>4</v>
      </c>
      <c r="C1640" t="s">
        <v>374</v>
      </c>
      <c r="D1640" s="7"/>
      <c r="E1640" s="7"/>
      <c r="F1640" s="7"/>
      <c r="G1640" s="7"/>
      <c r="H1640" s="7"/>
      <c r="I1640" s="7"/>
      <c r="J1640" s="7">
        <v>1275718</v>
      </c>
      <c r="K1640" s="7">
        <v>1366611</v>
      </c>
      <c r="L1640" s="7">
        <v>1482000</v>
      </c>
      <c r="M1640" s="7">
        <v>2401352.06</v>
      </c>
      <c r="N1640" s="7">
        <v>2032428.99</v>
      </c>
      <c r="O1640" s="7">
        <v>1769380</v>
      </c>
    </row>
    <row r="1641" spans="1:15" x14ac:dyDescent="0.3">
      <c r="A1641" s="69">
        <v>1</v>
      </c>
      <c r="B1641" s="69">
        <v>4</v>
      </c>
      <c r="C1641" t="s">
        <v>358</v>
      </c>
      <c r="D1641" s="7">
        <v>1900657</v>
      </c>
      <c r="E1641" s="7">
        <v>1900657</v>
      </c>
      <c r="F1641" s="7">
        <v>1900657</v>
      </c>
      <c r="G1641" s="7">
        <v>1900657</v>
      </c>
      <c r="H1641" s="7">
        <v>1800657</v>
      </c>
      <c r="I1641" s="7">
        <v>1768999</v>
      </c>
      <c r="J1641" s="7">
        <v>1768668</v>
      </c>
      <c r="K1641" s="7">
        <v>1768008</v>
      </c>
      <c r="L1641" s="7">
        <v>1767626</v>
      </c>
      <c r="M1641" s="7">
        <v>1767626</v>
      </c>
      <c r="N1641" s="7">
        <v>1767626</v>
      </c>
      <c r="O1641" s="7">
        <v>1767626</v>
      </c>
    </row>
    <row r="1642" spans="1:15" hidden="1" x14ac:dyDescent="0.3">
      <c r="A1642" s="69">
        <v>2</v>
      </c>
      <c r="B1642" s="69">
        <v>21</v>
      </c>
      <c r="C1642" t="s">
        <v>3504</v>
      </c>
      <c r="D1642" s="7"/>
      <c r="E1642" s="7"/>
      <c r="F1642" s="7"/>
      <c r="G1642" s="7"/>
      <c r="H1642" s="7"/>
      <c r="I1642" s="7"/>
      <c r="J1642" s="7"/>
      <c r="K1642" s="7"/>
      <c r="L1642" s="7">
        <v>1750364</v>
      </c>
      <c r="M1642" s="7">
        <v>1750364</v>
      </c>
      <c r="N1642" s="7">
        <v>1750364</v>
      </c>
      <c r="O1642" s="7">
        <v>1750364</v>
      </c>
    </row>
    <row r="1643" spans="1:15" hidden="1" x14ac:dyDescent="0.3">
      <c r="A1643" s="69">
        <v>1</v>
      </c>
      <c r="B1643" s="69">
        <v>7</v>
      </c>
      <c r="C1643" t="s">
        <v>2037</v>
      </c>
      <c r="D1643" s="7">
        <v>1737670</v>
      </c>
      <c r="E1643" s="7">
        <v>1737670</v>
      </c>
      <c r="F1643" s="7">
        <v>892860</v>
      </c>
      <c r="G1643" s="7">
        <v>2582480</v>
      </c>
      <c r="H1643" s="7">
        <v>1737670</v>
      </c>
      <c r="I1643" s="7">
        <v>1737670</v>
      </c>
      <c r="J1643" s="7">
        <v>1737670</v>
      </c>
      <c r="K1643" s="7">
        <v>1975312</v>
      </c>
      <c r="L1643" s="7">
        <v>974605.5</v>
      </c>
      <c r="M1643" s="7">
        <v>2084034.85</v>
      </c>
      <c r="N1643" s="7">
        <v>1633064</v>
      </c>
      <c r="O1643" s="7">
        <v>1737670</v>
      </c>
    </row>
    <row r="1644" spans="1:15" hidden="1" x14ac:dyDescent="0.3">
      <c r="A1644" s="69">
        <v>2</v>
      </c>
      <c r="B1644" s="69">
        <v>21</v>
      </c>
      <c r="C1644" t="s">
        <v>3508</v>
      </c>
      <c r="D1644" s="7"/>
      <c r="E1644" s="7"/>
      <c r="F1644" s="7"/>
      <c r="G1644" s="7"/>
      <c r="H1644" s="7"/>
      <c r="I1644" s="7"/>
      <c r="J1644" s="7">
        <v>3500000</v>
      </c>
      <c r="K1644" s="7">
        <v>0</v>
      </c>
      <c r="L1644" s="7">
        <v>0</v>
      </c>
      <c r="M1644" s="7">
        <v>950825.8</v>
      </c>
      <c r="N1644" s="7">
        <v>2699452.38</v>
      </c>
      <c r="O1644" s="7">
        <v>1737202.63</v>
      </c>
    </row>
    <row r="1645" spans="1:15" hidden="1" x14ac:dyDescent="0.3">
      <c r="A1645" s="69">
        <v>1</v>
      </c>
      <c r="B1645" s="69">
        <v>2</v>
      </c>
      <c r="C1645" t="s">
        <v>2220</v>
      </c>
      <c r="D1645" s="7">
        <v>1826583.23</v>
      </c>
      <c r="E1645" s="7">
        <v>1827420</v>
      </c>
      <c r="F1645" s="7">
        <v>1658542.04</v>
      </c>
      <c r="G1645" s="7">
        <v>1807015.26</v>
      </c>
      <c r="H1645" s="7">
        <v>1914734.1</v>
      </c>
      <c r="I1645" s="7">
        <v>1869838.58</v>
      </c>
      <c r="J1645" s="7">
        <v>1843010.49</v>
      </c>
      <c r="K1645" s="7">
        <v>1894005.29</v>
      </c>
      <c r="L1645" s="7">
        <v>1725255.42</v>
      </c>
      <c r="M1645" s="7">
        <v>1794662.55</v>
      </c>
      <c r="N1645" s="7">
        <v>1626874.99</v>
      </c>
      <c r="O1645" s="7">
        <v>1736582.65</v>
      </c>
    </row>
    <row r="1646" spans="1:15" hidden="1" x14ac:dyDescent="0.3">
      <c r="A1646" s="69">
        <v>1</v>
      </c>
      <c r="B1646" s="69">
        <v>2</v>
      </c>
      <c r="C1646" t="s">
        <v>2011</v>
      </c>
      <c r="D1646" s="7"/>
      <c r="E1646" s="7"/>
      <c r="F1646" s="7"/>
      <c r="G1646" s="7"/>
      <c r="H1646" s="7"/>
      <c r="I1646" s="7"/>
      <c r="J1646" s="7"/>
      <c r="K1646" s="7">
        <v>700000</v>
      </c>
      <c r="L1646" s="7">
        <v>1294736</v>
      </c>
      <c r="M1646" s="7">
        <v>1250000</v>
      </c>
      <c r="N1646" s="7">
        <v>1350000</v>
      </c>
      <c r="O1646" s="7">
        <v>1726023</v>
      </c>
    </row>
    <row r="1647" spans="1:15" hidden="1" x14ac:dyDescent="0.3">
      <c r="A1647" s="69">
        <v>1</v>
      </c>
      <c r="B1647" s="69">
        <v>2</v>
      </c>
      <c r="C1647" t="s">
        <v>2102</v>
      </c>
      <c r="D1647" s="7">
        <v>1680789.77</v>
      </c>
      <c r="E1647" s="7">
        <v>1504875</v>
      </c>
      <c r="F1647" s="7">
        <v>2379701.1799999997</v>
      </c>
      <c r="G1647" s="7">
        <v>1788604.22</v>
      </c>
      <c r="H1647" s="7">
        <v>1936439.49</v>
      </c>
      <c r="I1647" s="7">
        <v>2075077.53</v>
      </c>
      <c r="J1647" s="7">
        <v>1755433.61</v>
      </c>
      <c r="K1647" s="7">
        <v>1846816.9300000002</v>
      </c>
      <c r="L1647" s="7">
        <v>1304774.28</v>
      </c>
      <c r="M1647" s="7">
        <v>1921211.75</v>
      </c>
      <c r="N1647" s="7">
        <v>1841204</v>
      </c>
      <c r="O1647" s="7">
        <v>1718670.96</v>
      </c>
    </row>
    <row r="1648" spans="1:15" hidden="1" x14ac:dyDescent="0.3">
      <c r="A1648" s="69">
        <v>1</v>
      </c>
      <c r="B1648" s="69">
        <v>5</v>
      </c>
      <c r="C1648" t="s">
        <v>3036</v>
      </c>
      <c r="D1648" s="7">
        <v>889351</v>
      </c>
      <c r="E1648" s="7">
        <v>935000</v>
      </c>
      <c r="F1648" s="7">
        <v>1211599</v>
      </c>
      <c r="G1648" s="7">
        <v>1598165</v>
      </c>
      <c r="H1648" s="7">
        <v>1466906</v>
      </c>
      <c r="I1648" s="7">
        <v>1543778</v>
      </c>
      <c r="J1648" s="7">
        <v>1708127</v>
      </c>
      <c r="K1648" s="7">
        <v>1693610</v>
      </c>
      <c r="L1648" s="7">
        <v>1702918</v>
      </c>
      <c r="M1648" s="7">
        <v>1702918</v>
      </c>
      <c r="N1648" s="7">
        <v>1702918</v>
      </c>
      <c r="O1648" s="7">
        <v>1702918</v>
      </c>
    </row>
    <row r="1649" spans="1:15" x14ac:dyDescent="0.3">
      <c r="A1649" s="69">
        <v>1</v>
      </c>
      <c r="B1649" s="69">
        <v>4</v>
      </c>
      <c r="C1649" t="s">
        <v>1094</v>
      </c>
      <c r="D1649" s="7"/>
      <c r="E1649" s="7"/>
      <c r="F1649" s="7"/>
      <c r="G1649" s="7"/>
      <c r="H1649" s="7"/>
      <c r="I1649" s="7"/>
      <c r="J1649" s="7"/>
      <c r="K1649" s="7"/>
      <c r="L1649" s="7"/>
      <c r="M1649" s="7"/>
      <c r="N1649" s="7">
        <v>2473472.91</v>
      </c>
      <c r="O1649" s="7">
        <v>1700000</v>
      </c>
    </row>
    <row r="1650" spans="1:15" hidden="1" x14ac:dyDescent="0.3">
      <c r="A1650" s="69">
        <v>2</v>
      </c>
      <c r="B1650" s="69">
        <v>23</v>
      </c>
      <c r="C1650" t="s">
        <v>3665</v>
      </c>
      <c r="D1650" s="7">
        <v>1640466</v>
      </c>
      <c r="E1650" s="7">
        <v>1594016</v>
      </c>
      <c r="F1650" s="7">
        <v>1530220</v>
      </c>
      <c r="G1650" s="7">
        <v>1411846</v>
      </c>
      <c r="H1650" s="7">
        <v>1576772</v>
      </c>
      <c r="I1650" s="7">
        <v>1577351</v>
      </c>
      <c r="J1650" s="7">
        <v>1677264</v>
      </c>
      <c r="K1650" s="7">
        <v>1713733</v>
      </c>
      <c r="L1650" s="7">
        <v>1713733</v>
      </c>
      <c r="M1650" s="7">
        <v>1700000</v>
      </c>
      <c r="N1650" s="7">
        <v>1700000</v>
      </c>
      <c r="O1650" s="7">
        <v>1700000</v>
      </c>
    </row>
    <row r="1651" spans="1:15" hidden="1" x14ac:dyDescent="0.3">
      <c r="A1651" s="69">
        <v>1</v>
      </c>
      <c r="B1651" s="69">
        <v>1</v>
      </c>
      <c r="C1651" t="s">
        <v>2605</v>
      </c>
      <c r="D1651" s="7"/>
      <c r="E1651" s="7"/>
      <c r="F1651" s="7"/>
      <c r="G1651" s="7"/>
      <c r="H1651" s="7"/>
      <c r="I1651" s="7"/>
      <c r="J1651" s="7"/>
      <c r="K1651" s="7"/>
      <c r="L1651" s="7"/>
      <c r="M1651" s="7">
        <v>1638106.22</v>
      </c>
      <c r="N1651" s="7">
        <v>1978609.2</v>
      </c>
      <c r="O1651" s="7">
        <v>1698876.19</v>
      </c>
    </row>
    <row r="1652" spans="1:15" hidden="1" x14ac:dyDescent="0.3">
      <c r="A1652" s="69">
        <v>2</v>
      </c>
      <c r="B1652" s="69">
        <v>22</v>
      </c>
      <c r="C1652" t="s">
        <v>893</v>
      </c>
      <c r="D1652" s="7">
        <v>1924927.94</v>
      </c>
      <c r="E1652" s="7">
        <v>1691458.87</v>
      </c>
      <c r="F1652" s="7">
        <v>4695377.43</v>
      </c>
      <c r="G1652" s="7">
        <v>2498654.25</v>
      </c>
      <c r="H1652" s="7">
        <v>2311305.1</v>
      </c>
      <c r="I1652" s="7">
        <v>1481142</v>
      </c>
      <c r="J1652" s="7">
        <v>1569596.19</v>
      </c>
      <c r="K1652" s="7">
        <v>2162417.46</v>
      </c>
      <c r="L1652" s="7">
        <v>1695249</v>
      </c>
      <c r="M1652" s="7">
        <v>1801020.68</v>
      </c>
      <c r="N1652" s="7">
        <v>1695249</v>
      </c>
      <c r="O1652" s="7">
        <v>1695249</v>
      </c>
    </row>
    <row r="1653" spans="1:15" hidden="1" x14ac:dyDescent="0.3">
      <c r="A1653" s="69">
        <v>1</v>
      </c>
      <c r="B1653" s="69">
        <v>2</v>
      </c>
      <c r="C1653" t="s">
        <v>2055</v>
      </c>
      <c r="D1653" s="7"/>
      <c r="E1653" s="7"/>
      <c r="F1653" s="7"/>
      <c r="G1653" s="7"/>
      <c r="H1653" s="7"/>
      <c r="I1653" s="7"/>
      <c r="J1653" s="7">
        <v>2078149</v>
      </c>
      <c r="K1653" s="7">
        <v>1576611</v>
      </c>
      <c r="L1653" s="7">
        <v>1733639.43</v>
      </c>
      <c r="M1653" s="7">
        <v>1719540</v>
      </c>
      <c r="N1653" s="7">
        <v>2768344.73</v>
      </c>
      <c r="O1653" s="7">
        <v>1694753.76</v>
      </c>
    </row>
    <row r="1654" spans="1:15" hidden="1" x14ac:dyDescent="0.3">
      <c r="A1654" s="69">
        <v>1</v>
      </c>
      <c r="B1654" s="69">
        <v>2</v>
      </c>
      <c r="C1654" t="s">
        <v>2636</v>
      </c>
      <c r="D1654" s="7">
        <v>700480</v>
      </c>
      <c r="E1654" s="7">
        <v>797000</v>
      </c>
      <c r="F1654" s="7">
        <v>594000</v>
      </c>
      <c r="G1654" s="7">
        <v>462176</v>
      </c>
      <c r="H1654" s="7">
        <v>1057653</v>
      </c>
      <c r="I1654" s="7">
        <v>2978827</v>
      </c>
      <c r="J1654" s="7">
        <v>1918420</v>
      </c>
      <c r="K1654" s="7">
        <v>1675527</v>
      </c>
      <c r="L1654" s="7">
        <v>1681264</v>
      </c>
      <c r="M1654" s="7">
        <v>1681264</v>
      </c>
      <c r="N1654" s="7">
        <v>1681264</v>
      </c>
      <c r="O1654" s="7">
        <v>1681264</v>
      </c>
    </row>
    <row r="1655" spans="1:15" x14ac:dyDescent="0.3">
      <c r="A1655" s="69">
        <v>1</v>
      </c>
      <c r="B1655" s="69">
        <v>4</v>
      </c>
      <c r="C1655" t="s">
        <v>365</v>
      </c>
      <c r="D1655" s="7">
        <v>1807599</v>
      </c>
      <c r="E1655" s="7">
        <v>1807598.47</v>
      </c>
      <c r="F1655" s="7">
        <v>1721769</v>
      </c>
      <c r="G1655" s="7">
        <v>1693738</v>
      </c>
      <c r="H1655" s="7">
        <v>1679723</v>
      </c>
      <c r="I1655" s="7">
        <v>1679723</v>
      </c>
      <c r="J1655" s="7">
        <v>1679723</v>
      </c>
      <c r="K1655" s="7">
        <v>1679723</v>
      </c>
      <c r="L1655" s="7">
        <v>1679723</v>
      </c>
      <c r="M1655" s="7">
        <v>1679723</v>
      </c>
      <c r="N1655" s="7">
        <v>11679723</v>
      </c>
      <c r="O1655" s="7">
        <v>1679723</v>
      </c>
    </row>
    <row r="1656" spans="1:15" hidden="1" x14ac:dyDescent="0.3">
      <c r="A1656" s="69">
        <v>1</v>
      </c>
      <c r="B1656" s="69">
        <v>1</v>
      </c>
      <c r="C1656" t="s">
        <v>2561</v>
      </c>
      <c r="D1656" s="7">
        <v>0</v>
      </c>
      <c r="E1656" s="7">
        <v>0</v>
      </c>
      <c r="F1656" s="7">
        <v>1503807</v>
      </c>
      <c r="G1656" s="7">
        <v>1982930</v>
      </c>
      <c r="H1656" s="7">
        <v>1953914</v>
      </c>
      <c r="I1656" s="7">
        <v>642937</v>
      </c>
      <c r="J1656" s="7">
        <v>847579</v>
      </c>
      <c r="K1656" s="7">
        <v>0</v>
      </c>
      <c r="L1656" s="7">
        <v>1671408</v>
      </c>
      <c r="M1656" s="7">
        <v>1671408</v>
      </c>
      <c r="N1656" s="7">
        <v>1671408</v>
      </c>
      <c r="O1656" s="7">
        <v>1671408</v>
      </c>
    </row>
    <row r="1657" spans="1:15" x14ac:dyDescent="0.3">
      <c r="A1657" s="69">
        <v>1</v>
      </c>
      <c r="B1657" s="69">
        <v>4</v>
      </c>
      <c r="C1657" t="s">
        <v>327</v>
      </c>
      <c r="D1657" s="7">
        <v>3624969</v>
      </c>
      <c r="E1657" s="7">
        <v>3624969</v>
      </c>
      <c r="F1657" s="7">
        <v>3624969</v>
      </c>
      <c r="G1657" s="7">
        <v>3624969</v>
      </c>
      <c r="H1657" s="7">
        <v>2855115.49</v>
      </c>
      <c r="I1657" s="7">
        <v>3624969</v>
      </c>
      <c r="J1657" s="7">
        <v>3624969</v>
      </c>
      <c r="K1657" s="7">
        <v>3624969</v>
      </c>
      <c r="L1657" s="7">
        <v>925094</v>
      </c>
      <c r="M1657" s="7">
        <v>1872642.29</v>
      </c>
      <c r="N1657" s="7">
        <v>2807053.79</v>
      </c>
      <c r="O1657" s="7">
        <v>1666884.29</v>
      </c>
    </row>
    <row r="1658" spans="1:15" hidden="1" x14ac:dyDescent="0.3">
      <c r="A1658" s="69">
        <v>1</v>
      </c>
      <c r="B1658" s="69">
        <v>2</v>
      </c>
      <c r="C1658" t="s">
        <v>1957</v>
      </c>
      <c r="D1658" s="7"/>
      <c r="E1658" s="7"/>
      <c r="F1658" s="7"/>
      <c r="G1658" s="7"/>
      <c r="H1658" s="7"/>
      <c r="I1658" s="7"/>
      <c r="J1658" s="7">
        <v>1493271.44</v>
      </c>
      <c r="K1658" s="7">
        <v>1440785.01</v>
      </c>
      <c r="L1658" s="7">
        <v>232323.78</v>
      </c>
      <c r="M1658" s="7">
        <v>1065638.53</v>
      </c>
      <c r="N1658" s="7">
        <v>1491074.51</v>
      </c>
      <c r="O1658" s="7">
        <v>1658065.05</v>
      </c>
    </row>
    <row r="1659" spans="1:15" hidden="1" x14ac:dyDescent="0.3">
      <c r="A1659" s="69">
        <v>1</v>
      </c>
      <c r="B1659" s="69">
        <v>2</v>
      </c>
      <c r="C1659" t="s">
        <v>1809</v>
      </c>
      <c r="D1659" s="7"/>
      <c r="E1659" s="7"/>
      <c r="F1659" s="7"/>
      <c r="G1659" s="7"/>
      <c r="H1659" s="7"/>
      <c r="I1659" s="7"/>
      <c r="J1659" s="7"/>
      <c r="K1659" s="7"/>
      <c r="L1659" s="7"/>
      <c r="M1659" s="7">
        <v>2548701.9900000002</v>
      </c>
      <c r="N1659" s="7">
        <v>2993146.5</v>
      </c>
      <c r="O1659" s="7">
        <v>1632839.99</v>
      </c>
    </row>
    <row r="1660" spans="1:15" hidden="1" x14ac:dyDescent="0.3">
      <c r="A1660" s="69">
        <v>1</v>
      </c>
      <c r="B1660" s="69">
        <v>5</v>
      </c>
      <c r="C1660" t="s">
        <v>1914</v>
      </c>
      <c r="D1660" s="7">
        <v>404927.6</v>
      </c>
      <c r="E1660" s="7">
        <v>0</v>
      </c>
      <c r="F1660" s="7">
        <v>464977.18</v>
      </c>
      <c r="G1660" s="7">
        <v>401926</v>
      </c>
      <c r="H1660" s="7">
        <v>293383.36</v>
      </c>
      <c r="I1660" s="7">
        <v>1342417.66</v>
      </c>
      <c r="J1660" s="7">
        <v>266947</v>
      </c>
      <c r="K1660" s="7">
        <v>273801.18</v>
      </c>
      <c r="L1660" s="7">
        <v>2751699.67</v>
      </c>
      <c r="M1660" s="7">
        <v>1407896.58</v>
      </c>
      <c r="N1660" s="7">
        <v>1739291.36</v>
      </c>
      <c r="O1660" s="7">
        <v>1626742.08</v>
      </c>
    </row>
    <row r="1661" spans="1:15" hidden="1" x14ac:dyDescent="0.3">
      <c r="A1661" s="69">
        <v>1</v>
      </c>
      <c r="B1661" s="69">
        <v>2</v>
      </c>
      <c r="C1661" t="s">
        <v>2910</v>
      </c>
      <c r="D1661" s="7">
        <v>2302969.38</v>
      </c>
      <c r="E1661" s="7">
        <v>1147543.44</v>
      </c>
      <c r="F1661" s="7">
        <v>2427594.4899999998</v>
      </c>
      <c r="G1661" s="7">
        <v>802715.34</v>
      </c>
      <c r="H1661" s="7">
        <v>587183.17999999993</v>
      </c>
      <c r="I1661" s="7">
        <v>561056.15999999992</v>
      </c>
      <c r="J1661" s="7">
        <v>758677.2</v>
      </c>
      <c r="K1661" s="7">
        <v>2942578.45</v>
      </c>
      <c r="L1661" s="7">
        <v>61917.51</v>
      </c>
      <c r="M1661" s="7">
        <v>0</v>
      </c>
      <c r="N1661" s="7">
        <v>497380.39999999997</v>
      </c>
      <c r="O1661" s="7">
        <v>1615701.3900000001</v>
      </c>
    </row>
    <row r="1662" spans="1:15" hidden="1" x14ac:dyDescent="0.3">
      <c r="A1662" s="69">
        <v>2</v>
      </c>
      <c r="B1662" s="69">
        <v>21</v>
      </c>
      <c r="C1662" t="s">
        <v>2084</v>
      </c>
      <c r="D1662" s="7">
        <v>44046016.829999998</v>
      </c>
      <c r="E1662" s="7">
        <v>373630</v>
      </c>
      <c r="F1662" s="7">
        <v>3949096</v>
      </c>
      <c r="G1662" s="7">
        <v>900059</v>
      </c>
      <c r="H1662" s="7">
        <v>903215.89</v>
      </c>
      <c r="I1662" s="7">
        <v>1748654.2799999998</v>
      </c>
      <c r="J1662" s="7">
        <v>163753.1</v>
      </c>
      <c r="K1662" s="7">
        <v>184728.73</v>
      </c>
      <c r="L1662" s="7">
        <v>867454.43</v>
      </c>
      <c r="M1662" s="7">
        <v>389289.87</v>
      </c>
      <c r="N1662" s="7">
        <v>1617782</v>
      </c>
      <c r="O1662" s="7">
        <v>1614747</v>
      </c>
    </row>
    <row r="1663" spans="1:15" hidden="1" x14ac:dyDescent="0.3">
      <c r="A1663" s="69">
        <v>1</v>
      </c>
      <c r="B1663" s="69">
        <v>7</v>
      </c>
      <c r="C1663" t="s">
        <v>3243</v>
      </c>
      <c r="D1663" s="7"/>
      <c r="E1663" s="7"/>
      <c r="F1663" s="7"/>
      <c r="G1663" s="7"/>
      <c r="H1663" s="7"/>
      <c r="I1663" s="7"/>
      <c r="J1663" s="7"/>
      <c r="K1663" s="7"/>
      <c r="L1663" s="7"/>
      <c r="M1663" s="7"/>
      <c r="N1663" s="7">
        <v>2019431</v>
      </c>
      <c r="O1663" s="7">
        <v>1613431</v>
      </c>
    </row>
    <row r="1664" spans="1:15" hidden="1" x14ac:dyDescent="0.3">
      <c r="A1664" s="69">
        <v>2</v>
      </c>
      <c r="B1664" s="69">
        <v>21</v>
      </c>
      <c r="C1664" t="s">
        <v>7109</v>
      </c>
      <c r="D1664" s="7"/>
      <c r="E1664" s="7"/>
      <c r="F1664" s="7"/>
      <c r="G1664" s="7"/>
      <c r="H1664" s="7"/>
      <c r="I1664" s="7"/>
      <c r="J1664" s="7"/>
      <c r="K1664" s="7"/>
      <c r="L1664" s="7"/>
      <c r="M1664" s="7"/>
      <c r="N1664" s="7"/>
      <c r="O1664" s="7">
        <v>1600000</v>
      </c>
    </row>
    <row r="1665" spans="1:15" hidden="1" x14ac:dyDescent="0.3">
      <c r="A1665" s="69">
        <v>1</v>
      </c>
      <c r="B1665" s="69">
        <v>5</v>
      </c>
      <c r="C1665" t="s">
        <v>3089</v>
      </c>
      <c r="D1665" s="7">
        <v>2355896</v>
      </c>
      <c r="E1665" s="7">
        <v>2473100</v>
      </c>
      <c r="F1665" s="7">
        <v>2107650</v>
      </c>
      <c r="G1665" s="7">
        <v>2177739</v>
      </c>
      <c r="H1665" s="7">
        <v>2292037</v>
      </c>
      <c r="I1665" s="7">
        <v>2368595</v>
      </c>
      <c r="J1665" s="7">
        <v>2287691</v>
      </c>
      <c r="K1665" s="7">
        <v>2250409</v>
      </c>
      <c r="L1665" s="7">
        <v>1915815</v>
      </c>
      <c r="M1665" s="7">
        <v>1550211</v>
      </c>
      <c r="N1665" s="7">
        <v>1723621</v>
      </c>
      <c r="O1665" s="7">
        <v>1591114.99</v>
      </c>
    </row>
    <row r="1666" spans="1:15" hidden="1" x14ac:dyDescent="0.3">
      <c r="A1666" s="69">
        <v>1</v>
      </c>
      <c r="B1666" s="69">
        <v>2</v>
      </c>
      <c r="C1666" t="s">
        <v>1923</v>
      </c>
      <c r="D1666" s="7">
        <v>1255108</v>
      </c>
      <c r="E1666" s="7">
        <v>871161</v>
      </c>
      <c r="F1666" s="7">
        <v>435802</v>
      </c>
      <c r="G1666" s="7">
        <v>553952</v>
      </c>
      <c r="H1666" s="7">
        <v>484250</v>
      </c>
      <c r="I1666" s="7">
        <v>544886</v>
      </c>
      <c r="J1666" s="7">
        <v>668233</v>
      </c>
      <c r="K1666" s="7">
        <v>688773</v>
      </c>
      <c r="L1666" s="7">
        <v>834211</v>
      </c>
      <c r="M1666" s="7">
        <v>1245264</v>
      </c>
      <c r="N1666" s="7">
        <v>2293300</v>
      </c>
      <c r="O1666" s="7">
        <v>1590963</v>
      </c>
    </row>
    <row r="1667" spans="1:15" hidden="1" x14ac:dyDescent="0.3">
      <c r="A1667" s="69">
        <v>2</v>
      </c>
      <c r="B1667" s="69">
        <v>21</v>
      </c>
      <c r="C1667" t="s">
        <v>2400</v>
      </c>
      <c r="D1667" s="7"/>
      <c r="E1667" s="7"/>
      <c r="F1667" s="7"/>
      <c r="G1667" s="7"/>
      <c r="H1667" s="7"/>
      <c r="I1667" s="7"/>
      <c r="J1667" s="7">
        <v>300000</v>
      </c>
      <c r="K1667" s="7">
        <v>295588</v>
      </c>
      <c r="L1667" s="7">
        <v>885000</v>
      </c>
      <c r="M1667" s="7">
        <v>477716.35</v>
      </c>
      <c r="N1667" s="7">
        <v>1408134.31</v>
      </c>
      <c r="O1667" s="7">
        <v>1584301.24</v>
      </c>
    </row>
    <row r="1668" spans="1:15" hidden="1" x14ac:dyDescent="0.3">
      <c r="A1668" s="69">
        <v>1</v>
      </c>
      <c r="B1668" s="69">
        <v>9</v>
      </c>
      <c r="C1668" t="s">
        <v>3294</v>
      </c>
      <c r="D1668" s="7">
        <v>2206753.61</v>
      </c>
      <c r="E1668" s="7">
        <v>13054740.939999999</v>
      </c>
      <c r="F1668" s="7">
        <v>6304389.9900000002</v>
      </c>
      <c r="G1668" s="7">
        <v>3620106.43</v>
      </c>
      <c r="H1668" s="7">
        <v>2257919.0299999998</v>
      </c>
      <c r="I1668" s="7">
        <v>3768070.27</v>
      </c>
      <c r="J1668" s="7">
        <v>1809419.41</v>
      </c>
      <c r="K1668" s="7">
        <v>1376336.32</v>
      </c>
      <c r="L1668" s="7">
        <v>5524987.8700000001</v>
      </c>
      <c r="M1668" s="7">
        <v>1470070</v>
      </c>
      <c r="N1668" s="7">
        <v>3412776.7</v>
      </c>
      <c r="O1668" s="7">
        <v>1581463.44</v>
      </c>
    </row>
    <row r="1669" spans="1:15" hidden="1" x14ac:dyDescent="0.3">
      <c r="A1669" s="69">
        <v>2</v>
      </c>
      <c r="B1669" s="69">
        <v>21</v>
      </c>
      <c r="C1669" t="s">
        <v>3509</v>
      </c>
      <c r="D1669" s="7"/>
      <c r="E1669" s="7"/>
      <c r="F1669" s="7"/>
      <c r="G1669" s="7"/>
      <c r="H1669" s="7"/>
      <c r="I1669" s="7"/>
      <c r="J1669" s="7"/>
      <c r="K1669" s="7"/>
      <c r="L1669" s="7"/>
      <c r="M1669" s="7"/>
      <c r="N1669" s="7">
        <v>602353.25</v>
      </c>
      <c r="O1669" s="7">
        <v>1565725.13</v>
      </c>
    </row>
    <row r="1670" spans="1:15" hidden="1" x14ac:dyDescent="0.3">
      <c r="A1670" s="69">
        <v>2</v>
      </c>
      <c r="B1670" s="69">
        <v>22</v>
      </c>
      <c r="C1670" t="s">
        <v>588</v>
      </c>
      <c r="D1670" s="7">
        <v>807050</v>
      </c>
      <c r="E1670" s="7"/>
      <c r="F1670" s="7">
        <v>1000000</v>
      </c>
      <c r="G1670" s="7">
        <v>3854183</v>
      </c>
      <c r="H1670" s="7">
        <v>3660004</v>
      </c>
      <c r="I1670" s="7">
        <v>3571572</v>
      </c>
      <c r="J1670" s="7">
        <v>551989</v>
      </c>
      <c r="K1670" s="7">
        <v>551989</v>
      </c>
      <c r="L1670" s="7">
        <v>551989</v>
      </c>
      <c r="M1670" s="7">
        <v>1351989</v>
      </c>
      <c r="N1670" s="7">
        <v>1551989</v>
      </c>
      <c r="O1670" s="7">
        <v>1551989</v>
      </c>
    </row>
    <row r="1671" spans="1:15" hidden="1" x14ac:dyDescent="0.3">
      <c r="A1671" s="69">
        <v>2</v>
      </c>
      <c r="B1671" s="69">
        <v>21</v>
      </c>
      <c r="C1671" t="s">
        <v>1999</v>
      </c>
      <c r="D1671" s="7"/>
      <c r="E1671" s="7"/>
      <c r="F1671" s="7"/>
      <c r="G1671" s="7">
        <v>3000000</v>
      </c>
      <c r="H1671" s="7">
        <v>3000000</v>
      </c>
      <c r="I1671" s="7">
        <v>1000000</v>
      </c>
      <c r="J1671" s="7">
        <v>971626</v>
      </c>
      <c r="K1671" s="7">
        <v>999999.38</v>
      </c>
      <c r="L1671" s="7">
        <v>1591915.55</v>
      </c>
      <c r="M1671" s="7">
        <v>661102.56999999995</v>
      </c>
      <c r="N1671" s="7">
        <v>1664667.9900000002</v>
      </c>
      <c r="O1671" s="7">
        <v>1526866.6099999999</v>
      </c>
    </row>
    <row r="1672" spans="1:15" hidden="1" x14ac:dyDescent="0.3">
      <c r="A1672" s="69">
        <v>2</v>
      </c>
      <c r="B1672" s="69">
        <v>23</v>
      </c>
      <c r="C1672" t="s">
        <v>2054</v>
      </c>
      <c r="D1672" s="7">
        <v>16838103.170000002</v>
      </c>
      <c r="E1672" s="7">
        <v>19014251.640000004</v>
      </c>
      <c r="F1672" s="7">
        <v>10900473.83</v>
      </c>
      <c r="G1672" s="7">
        <v>12269311.02</v>
      </c>
      <c r="H1672" s="7">
        <v>11072330.93</v>
      </c>
      <c r="I1672" s="7">
        <v>4184170.94</v>
      </c>
      <c r="J1672" s="7">
        <v>4188977.21</v>
      </c>
      <c r="K1672" s="7">
        <v>2758762.2300000004</v>
      </c>
      <c r="L1672" s="7">
        <v>2899429.16</v>
      </c>
      <c r="M1672" s="7">
        <v>322224.42</v>
      </c>
      <c r="N1672" s="7">
        <v>1733098.34</v>
      </c>
      <c r="O1672" s="7">
        <v>1524815.36</v>
      </c>
    </row>
    <row r="1673" spans="1:15" hidden="1" x14ac:dyDescent="0.3">
      <c r="A1673" s="69">
        <v>1</v>
      </c>
      <c r="B1673" s="69">
        <v>2</v>
      </c>
      <c r="C1673" t="s">
        <v>2873</v>
      </c>
      <c r="D1673" s="7"/>
      <c r="E1673" s="7"/>
      <c r="F1673" s="7"/>
      <c r="G1673" s="7"/>
      <c r="H1673" s="7"/>
      <c r="I1673" s="7"/>
      <c r="J1673" s="7"/>
      <c r="K1673" s="7"/>
      <c r="L1673" s="7">
        <v>15697.59</v>
      </c>
      <c r="M1673" s="7"/>
      <c r="N1673" s="7">
        <v>1358600</v>
      </c>
      <c r="O1673" s="7">
        <v>1504275.09</v>
      </c>
    </row>
    <row r="1674" spans="1:15" hidden="1" x14ac:dyDescent="0.3">
      <c r="A1674" s="69">
        <v>1</v>
      </c>
      <c r="B1674" s="69">
        <v>2</v>
      </c>
      <c r="C1674" t="s">
        <v>2743</v>
      </c>
      <c r="D1674" s="7"/>
      <c r="E1674" s="7"/>
      <c r="F1674" s="7"/>
      <c r="G1674" s="7"/>
      <c r="H1674" s="7"/>
      <c r="I1674" s="7"/>
      <c r="J1674" s="7"/>
      <c r="K1674" s="7">
        <v>1500000</v>
      </c>
      <c r="L1674" s="7">
        <v>1500000</v>
      </c>
      <c r="M1674" s="7">
        <v>1500000</v>
      </c>
      <c r="N1674" s="7">
        <v>375000</v>
      </c>
      <c r="O1674" s="7">
        <v>1500000</v>
      </c>
    </row>
    <row r="1675" spans="1:15" x14ac:dyDescent="0.3">
      <c r="A1675" s="69">
        <v>1</v>
      </c>
      <c r="B1675" s="69">
        <v>4</v>
      </c>
      <c r="C1675" t="s">
        <v>1069</v>
      </c>
      <c r="D1675" s="7"/>
      <c r="E1675" s="7"/>
      <c r="F1675" s="7"/>
      <c r="G1675" s="7"/>
      <c r="H1675" s="7"/>
      <c r="I1675" s="7"/>
      <c r="J1675" s="7"/>
      <c r="K1675" s="7"/>
      <c r="L1675" s="7"/>
      <c r="M1675" s="7"/>
      <c r="N1675" s="7">
        <v>1500000</v>
      </c>
      <c r="O1675" s="7">
        <v>1500000</v>
      </c>
    </row>
    <row r="1676" spans="1:15" x14ac:dyDescent="0.3">
      <c r="A1676" s="69">
        <v>1</v>
      </c>
      <c r="B1676" s="69">
        <v>4</v>
      </c>
      <c r="C1676" t="s">
        <v>7003</v>
      </c>
      <c r="D1676" s="7"/>
      <c r="E1676" s="7"/>
      <c r="F1676" s="7"/>
      <c r="G1676" s="7"/>
      <c r="H1676" s="7"/>
      <c r="I1676" s="7"/>
      <c r="J1676" s="7"/>
      <c r="K1676" s="7"/>
      <c r="L1676" s="7"/>
      <c r="M1676" s="7"/>
      <c r="N1676" s="7"/>
      <c r="O1676" s="7">
        <v>1500000</v>
      </c>
    </row>
    <row r="1677" spans="1:15" hidden="1" x14ac:dyDescent="0.3">
      <c r="A1677" s="69">
        <v>1</v>
      </c>
      <c r="B1677" s="69">
        <v>5</v>
      </c>
      <c r="C1677" t="s">
        <v>3052</v>
      </c>
      <c r="D1677" s="7"/>
      <c r="E1677" s="7"/>
      <c r="F1677" s="7"/>
      <c r="G1677" s="7"/>
      <c r="H1677" s="7"/>
      <c r="I1677" s="7"/>
      <c r="J1677" s="7"/>
      <c r="K1677" s="7">
        <v>1500000</v>
      </c>
      <c r="L1677" s="7">
        <v>1500000</v>
      </c>
      <c r="M1677" s="7">
        <v>1500000</v>
      </c>
      <c r="N1677" s="7">
        <v>1500000</v>
      </c>
      <c r="O1677" s="7">
        <v>1500000</v>
      </c>
    </row>
    <row r="1678" spans="1:15" hidden="1" x14ac:dyDescent="0.3">
      <c r="A1678" s="69">
        <v>1</v>
      </c>
      <c r="B1678" s="69">
        <v>5</v>
      </c>
      <c r="C1678" t="s">
        <v>3055</v>
      </c>
      <c r="D1678" s="7"/>
      <c r="E1678" s="7"/>
      <c r="F1678" s="7"/>
      <c r="G1678" s="7"/>
      <c r="H1678" s="7"/>
      <c r="I1678" s="7"/>
      <c r="J1678" s="7"/>
      <c r="K1678" s="7"/>
      <c r="L1678" s="7"/>
      <c r="M1678" s="7">
        <v>500000</v>
      </c>
      <c r="N1678" s="7">
        <v>500000</v>
      </c>
      <c r="O1678" s="7">
        <v>1500000</v>
      </c>
    </row>
    <row r="1679" spans="1:15" hidden="1" x14ac:dyDescent="0.3">
      <c r="A1679" s="69">
        <v>1</v>
      </c>
      <c r="B1679" s="69">
        <v>5</v>
      </c>
      <c r="C1679" t="s">
        <v>7052</v>
      </c>
      <c r="D1679" s="7"/>
      <c r="E1679" s="7"/>
      <c r="F1679" s="7"/>
      <c r="G1679" s="7"/>
      <c r="H1679" s="7"/>
      <c r="I1679" s="7"/>
      <c r="J1679" s="7"/>
      <c r="K1679" s="7"/>
      <c r="L1679" s="7"/>
      <c r="M1679" s="7"/>
      <c r="N1679" s="7"/>
      <c r="O1679" s="7">
        <v>1500000</v>
      </c>
    </row>
    <row r="1680" spans="1:15" hidden="1" x14ac:dyDescent="0.3">
      <c r="A1680" s="69">
        <v>1</v>
      </c>
      <c r="B1680" s="69">
        <v>6</v>
      </c>
      <c r="C1680" t="s">
        <v>3138</v>
      </c>
      <c r="D1680" s="7"/>
      <c r="E1680" s="7"/>
      <c r="F1680" s="7"/>
      <c r="G1680" s="7"/>
      <c r="H1680" s="7"/>
      <c r="I1680" s="7"/>
      <c r="J1680" s="7"/>
      <c r="K1680" s="7"/>
      <c r="L1680" s="7">
        <v>1500000</v>
      </c>
      <c r="M1680" s="7">
        <v>1500000</v>
      </c>
      <c r="N1680" s="7">
        <v>1500000</v>
      </c>
      <c r="O1680" s="7">
        <v>1500000</v>
      </c>
    </row>
    <row r="1681" spans="1:15" hidden="1" x14ac:dyDescent="0.3">
      <c r="A1681" s="69">
        <v>2</v>
      </c>
      <c r="B1681" s="69">
        <v>22</v>
      </c>
      <c r="C1681" t="s">
        <v>567</v>
      </c>
      <c r="D1681" s="7">
        <v>12063361.360000001</v>
      </c>
      <c r="E1681" s="7">
        <v>1500000</v>
      </c>
      <c r="F1681" s="7">
        <v>1500000</v>
      </c>
      <c r="G1681" s="7">
        <v>1500000</v>
      </c>
      <c r="H1681" s="7">
        <v>1500000</v>
      </c>
      <c r="I1681" s="7">
        <v>1500000</v>
      </c>
      <c r="J1681" s="7">
        <v>1500000</v>
      </c>
      <c r="K1681" s="7">
        <v>1500000</v>
      </c>
      <c r="L1681" s="7">
        <v>1500000</v>
      </c>
      <c r="M1681" s="7">
        <v>1500000</v>
      </c>
      <c r="N1681" s="7">
        <v>1500000</v>
      </c>
      <c r="O1681" s="7">
        <v>1500000</v>
      </c>
    </row>
    <row r="1682" spans="1:15" hidden="1" x14ac:dyDescent="0.3">
      <c r="A1682" s="69">
        <v>2</v>
      </c>
      <c r="B1682" s="69">
        <v>22</v>
      </c>
      <c r="C1682" t="s">
        <v>3601</v>
      </c>
      <c r="D1682" s="7"/>
      <c r="E1682" s="7"/>
      <c r="F1682" s="7"/>
      <c r="G1682" s="7"/>
      <c r="H1682" s="7"/>
      <c r="I1682" s="7"/>
      <c r="J1682" s="7"/>
      <c r="K1682" s="7"/>
      <c r="L1682" s="7"/>
      <c r="M1682" s="7"/>
      <c r="N1682" s="7">
        <v>1500000</v>
      </c>
      <c r="O1682" s="7">
        <v>1500000</v>
      </c>
    </row>
    <row r="1683" spans="1:15" hidden="1" x14ac:dyDescent="0.3">
      <c r="A1683" s="69">
        <v>2</v>
      </c>
      <c r="B1683" s="69">
        <v>22</v>
      </c>
      <c r="C1683" t="s">
        <v>3628</v>
      </c>
      <c r="D1683" s="7"/>
      <c r="E1683" s="7"/>
      <c r="F1683" s="7"/>
      <c r="G1683" s="7"/>
      <c r="H1683" s="7"/>
      <c r="I1683" s="7"/>
      <c r="J1683" s="7"/>
      <c r="K1683" s="7"/>
      <c r="L1683" s="7"/>
      <c r="M1683" s="7"/>
      <c r="N1683" s="7">
        <v>500000</v>
      </c>
      <c r="O1683" s="7">
        <v>1500000</v>
      </c>
    </row>
    <row r="1684" spans="1:15" hidden="1" x14ac:dyDescent="0.3">
      <c r="A1684" s="69">
        <v>2</v>
      </c>
      <c r="B1684" s="69">
        <v>22</v>
      </c>
      <c r="C1684" t="s">
        <v>7135</v>
      </c>
      <c r="D1684" s="7"/>
      <c r="E1684" s="7"/>
      <c r="F1684" s="7"/>
      <c r="G1684" s="7"/>
      <c r="H1684" s="7"/>
      <c r="I1684" s="7"/>
      <c r="J1684" s="7"/>
      <c r="K1684" s="7"/>
      <c r="L1684" s="7"/>
      <c r="M1684" s="7"/>
      <c r="N1684" s="7"/>
      <c r="O1684" s="7">
        <v>1500000</v>
      </c>
    </row>
    <row r="1685" spans="1:15" hidden="1" x14ac:dyDescent="0.3">
      <c r="A1685" s="69">
        <v>2</v>
      </c>
      <c r="B1685" s="69">
        <v>23</v>
      </c>
      <c r="C1685" t="s">
        <v>7184</v>
      </c>
      <c r="D1685" s="7"/>
      <c r="E1685" s="7"/>
      <c r="F1685" s="7"/>
      <c r="G1685" s="7"/>
      <c r="H1685" s="7"/>
      <c r="I1685" s="7"/>
      <c r="J1685" s="7"/>
      <c r="K1685" s="7"/>
      <c r="L1685" s="7"/>
      <c r="M1685" s="7"/>
      <c r="N1685" s="7"/>
      <c r="O1685" s="7">
        <v>1500000</v>
      </c>
    </row>
    <row r="1686" spans="1:15" hidden="1" x14ac:dyDescent="0.3">
      <c r="A1686" s="69">
        <v>2</v>
      </c>
      <c r="B1686" s="69">
        <v>21</v>
      </c>
      <c r="C1686" t="s">
        <v>1686</v>
      </c>
      <c r="D1686" s="7"/>
      <c r="E1686" s="7"/>
      <c r="F1686" s="7"/>
      <c r="G1686" s="7"/>
      <c r="H1686" s="7"/>
      <c r="I1686" s="7"/>
      <c r="J1686" s="7"/>
      <c r="K1686" s="7"/>
      <c r="L1686" s="7"/>
      <c r="M1686" s="7">
        <v>14566873.51</v>
      </c>
      <c r="N1686" s="7">
        <v>14691424.17</v>
      </c>
      <c r="O1686" s="7">
        <v>1498052.87</v>
      </c>
    </row>
    <row r="1687" spans="1:15" hidden="1" x14ac:dyDescent="0.3">
      <c r="A1687" s="69">
        <v>1</v>
      </c>
      <c r="B1687" s="69">
        <v>5</v>
      </c>
      <c r="C1687" t="s">
        <v>2126</v>
      </c>
      <c r="D1687" s="7">
        <v>3196493.37</v>
      </c>
      <c r="E1687" s="7">
        <v>3192473.55</v>
      </c>
      <c r="F1687" s="7">
        <v>3169322.18</v>
      </c>
      <c r="G1687" s="7">
        <v>2276134.2999999998</v>
      </c>
      <c r="H1687" s="7">
        <v>1270923</v>
      </c>
      <c r="I1687" s="7">
        <v>1251431</v>
      </c>
      <c r="J1687" s="7">
        <v>1441986</v>
      </c>
      <c r="K1687" s="7">
        <v>1485421.01</v>
      </c>
      <c r="L1687" s="7">
        <v>1497347.3</v>
      </c>
      <c r="M1687" s="7">
        <v>1385473.75</v>
      </c>
      <c r="N1687" s="7">
        <v>1402087.01</v>
      </c>
      <c r="O1687" s="7">
        <v>1497059.58</v>
      </c>
    </row>
    <row r="1688" spans="1:15" hidden="1" x14ac:dyDescent="0.3">
      <c r="A1688" s="69">
        <v>1</v>
      </c>
      <c r="B1688" s="69">
        <v>9</v>
      </c>
      <c r="C1688" t="s">
        <v>3318</v>
      </c>
      <c r="D1688" s="7"/>
      <c r="E1688" s="7"/>
      <c r="F1688" s="7"/>
      <c r="G1688" s="7">
        <v>37764100</v>
      </c>
      <c r="H1688" s="7">
        <v>31824908</v>
      </c>
      <c r="I1688" s="7">
        <v>25665691</v>
      </c>
      <c r="J1688" s="7">
        <v>19278198</v>
      </c>
      <c r="K1688" s="7">
        <v>14025962.449999999</v>
      </c>
      <c r="L1688" s="7">
        <v>7540143.6500000004</v>
      </c>
      <c r="M1688" s="7">
        <v>3922526.35</v>
      </c>
      <c r="N1688" s="7">
        <v>1716088.1</v>
      </c>
      <c r="O1688" s="7">
        <v>1485694.04</v>
      </c>
    </row>
    <row r="1689" spans="1:15" x14ac:dyDescent="0.3">
      <c r="A1689" s="69">
        <v>1</v>
      </c>
      <c r="B1689" s="69">
        <v>4</v>
      </c>
      <c r="C1689" t="s">
        <v>353</v>
      </c>
      <c r="D1689" s="7"/>
      <c r="E1689" s="7"/>
      <c r="F1689" s="7"/>
      <c r="G1689" s="7"/>
      <c r="H1689" s="7"/>
      <c r="I1689" s="7"/>
      <c r="J1689" s="7">
        <v>2000000</v>
      </c>
      <c r="K1689" s="7">
        <v>2000000</v>
      </c>
      <c r="L1689" s="7">
        <v>864901.39</v>
      </c>
      <c r="M1689" s="7">
        <v>2518695.31</v>
      </c>
      <c r="N1689" s="7">
        <v>1401264.65</v>
      </c>
      <c r="O1689" s="7">
        <v>1482555.09</v>
      </c>
    </row>
    <row r="1690" spans="1:15" x14ac:dyDescent="0.3">
      <c r="A1690" s="69">
        <v>1</v>
      </c>
      <c r="B1690" s="69">
        <v>4</v>
      </c>
      <c r="C1690" t="s">
        <v>330</v>
      </c>
      <c r="D1690" s="7"/>
      <c r="E1690" s="7">
        <v>7234302</v>
      </c>
      <c r="F1690" s="7">
        <v>5997202</v>
      </c>
      <c r="G1690" s="7">
        <v>5997202</v>
      </c>
      <c r="H1690" s="7">
        <v>5997202</v>
      </c>
      <c r="I1690" s="7">
        <v>5997202</v>
      </c>
      <c r="J1690" s="7">
        <v>3575590.02</v>
      </c>
      <c r="K1690" s="7">
        <v>3185263.01</v>
      </c>
      <c r="L1690" s="7">
        <v>2687075.05</v>
      </c>
      <c r="M1690" s="7">
        <v>1998735.95</v>
      </c>
      <c r="N1690" s="7">
        <v>1388770.56</v>
      </c>
      <c r="O1690" s="7">
        <v>1478851.79</v>
      </c>
    </row>
    <row r="1691" spans="1:15" hidden="1" x14ac:dyDescent="0.3">
      <c r="A1691" s="69">
        <v>1</v>
      </c>
      <c r="B1691" s="69">
        <v>1</v>
      </c>
      <c r="C1691" t="s">
        <v>1845</v>
      </c>
      <c r="D1691" s="7">
        <v>2800000</v>
      </c>
      <c r="E1691" s="7">
        <v>2799999.84</v>
      </c>
      <c r="F1691" s="7">
        <v>2800000</v>
      </c>
      <c r="G1691" s="7">
        <v>2578913</v>
      </c>
      <c r="H1691" s="7">
        <v>1548484</v>
      </c>
      <c r="I1691" s="7">
        <v>1500413</v>
      </c>
      <c r="J1691" s="7">
        <v>1500413</v>
      </c>
      <c r="K1691" s="7">
        <v>1476532.71</v>
      </c>
      <c r="L1691" s="7">
        <v>1476542</v>
      </c>
      <c r="M1691" s="7">
        <v>3600000</v>
      </c>
      <c r="N1691" s="7">
        <v>1476542</v>
      </c>
      <c r="O1691" s="7">
        <v>1476542</v>
      </c>
    </row>
    <row r="1692" spans="1:15" hidden="1" x14ac:dyDescent="0.3">
      <c r="A1692" s="69">
        <v>1</v>
      </c>
      <c r="B1692" s="69">
        <v>12</v>
      </c>
      <c r="C1692" t="s">
        <v>7104</v>
      </c>
      <c r="D1692" s="7"/>
      <c r="E1692" s="7"/>
      <c r="F1692" s="7"/>
      <c r="G1692" s="7"/>
      <c r="H1692" s="7"/>
      <c r="I1692" s="7"/>
      <c r="J1692" s="7"/>
      <c r="K1692" s="7"/>
      <c r="L1692" s="7"/>
      <c r="M1692" s="7"/>
      <c r="N1692" s="7"/>
      <c r="O1692" s="7">
        <v>1470350</v>
      </c>
    </row>
    <row r="1693" spans="1:15" hidden="1" x14ac:dyDescent="0.3">
      <c r="A1693" s="69">
        <v>1</v>
      </c>
      <c r="B1693" s="69">
        <v>7</v>
      </c>
      <c r="C1693" t="s">
        <v>3277</v>
      </c>
      <c r="D1693" s="7"/>
      <c r="E1693" s="7"/>
      <c r="F1693" s="7"/>
      <c r="G1693" s="7"/>
      <c r="H1693" s="7"/>
      <c r="I1693" s="7">
        <v>129991.99</v>
      </c>
      <c r="J1693" s="7">
        <v>318807</v>
      </c>
      <c r="K1693" s="7">
        <v>125160</v>
      </c>
      <c r="L1693" s="7">
        <v>98559</v>
      </c>
      <c r="M1693" s="7">
        <v>95626</v>
      </c>
      <c r="N1693" s="7">
        <v>1716158.37</v>
      </c>
      <c r="O1693" s="7">
        <v>1468559</v>
      </c>
    </row>
    <row r="1694" spans="1:15" hidden="1" x14ac:dyDescent="0.3">
      <c r="A1694" s="69">
        <v>1</v>
      </c>
      <c r="B1694" s="69">
        <v>6</v>
      </c>
      <c r="C1694" t="s">
        <v>3133</v>
      </c>
      <c r="D1694" s="7">
        <v>7853703.3399999999</v>
      </c>
      <c r="E1694" s="7">
        <v>7853703.3399999999</v>
      </c>
      <c r="F1694" s="7">
        <v>5843608.9700000007</v>
      </c>
      <c r="G1694" s="7">
        <v>5636280</v>
      </c>
      <c r="H1694" s="7">
        <v>3257431</v>
      </c>
      <c r="I1694" s="7">
        <v>3021082</v>
      </c>
      <c r="J1694" s="7">
        <v>2531344.12</v>
      </c>
      <c r="K1694" s="7">
        <v>2559435.4099999997</v>
      </c>
      <c r="L1694" s="7">
        <v>1307203.8700000001</v>
      </c>
      <c r="M1694" s="7">
        <v>1307203.8700000001</v>
      </c>
      <c r="N1694" s="7">
        <v>1307203.8700000001</v>
      </c>
      <c r="O1694" s="7">
        <v>1460168.26</v>
      </c>
    </row>
    <row r="1695" spans="1:15" hidden="1" x14ac:dyDescent="0.3">
      <c r="A1695" s="69">
        <v>1</v>
      </c>
      <c r="B1695" s="69">
        <v>2</v>
      </c>
      <c r="C1695" t="s">
        <v>2182</v>
      </c>
      <c r="D1695" s="7"/>
      <c r="E1695" s="7"/>
      <c r="F1695" s="7">
        <v>2604790.7800000003</v>
      </c>
      <c r="G1695" s="7">
        <v>1841166.31</v>
      </c>
      <c r="H1695" s="7">
        <v>1425674.02</v>
      </c>
      <c r="I1695" s="7">
        <v>1048108.62</v>
      </c>
      <c r="J1695" s="7">
        <v>905819.54</v>
      </c>
      <c r="K1695" s="7">
        <v>1349334.02</v>
      </c>
      <c r="L1695" s="7">
        <v>1109840.57</v>
      </c>
      <c r="M1695" s="7">
        <v>1008858.52</v>
      </c>
      <c r="N1695" s="7">
        <v>1048037.13</v>
      </c>
      <c r="O1695" s="7">
        <v>1456545.9200000002</v>
      </c>
    </row>
    <row r="1696" spans="1:15" hidden="1" x14ac:dyDescent="0.3">
      <c r="A1696" s="69">
        <v>1</v>
      </c>
      <c r="B1696" s="69">
        <v>12</v>
      </c>
      <c r="C1696" t="s">
        <v>2138</v>
      </c>
      <c r="D1696" s="7">
        <v>600000</v>
      </c>
      <c r="E1696" s="7">
        <v>540000</v>
      </c>
      <c r="F1696" s="7">
        <v>536511</v>
      </c>
      <c r="G1696" s="7">
        <v>540000</v>
      </c>
      <c r="H1696" s="7">
        <v>540000</v>
      </c>
      <c r="I1696" s="7">
        <v>540000</v>
      </c>
      <c r="J1696" s="7">
        <v>540000</v>
      </c>
      <c r="K1696" s="7">
        <v>540000</v>
      </c>
      <c r="L1696" s="7">
        <v>284000</v>
      </c>
      <c r="M1696" s="7">
        <v>332961</v>
      </c>
      <c r="N1696" s="7">
        <v>350000</v>
      </c>
      <c r="O1696" s="7">
        <v>1450250</v>
      </c>
    </row>
    <row r="1697" spans="1:15" x14ac:dyDescent="0.3">
      <c r="A1697" s="69">
        <v>1</v>
      </c>
      <c r="B1697" s="69">
        <v>4</v>
      </c>
      <c r="C1697" t="s">
        <v>370</v>
      </c>
      <c r="D1697" s="7">
        <v>411445552.45999998</v>
      </c>
      <c r="E1697" s="7">
        <v>280990106.88</v>
      </c>
      <c r="F1697" s="7">
        <v>11369807.82</v>
      </c>
      <c r="G1697" s="7">
        <v>68389005.840000004</v>
      </c>
      <c r="H1697" s="7">
        <v>187616510.06999999</v>
      </c>
      <c r="I1697" s="7">
        <v>47440369.949999996</v>
      </c>
      <c r="J1697" s="7">
        <v>1442930.58</v>
      </c>
      <c r="K1697" s="7">
        <v>1442930.58</v>
      </c>
      <c r="L1697" s="7">
        <v>107056592.73</v>
      </c>
      <c r="M1697" s="7">
        <v>84720864.349999994</v>
      </c>
      <c r="N1697" s="7">
        <v>1442930.58</v>
      </c>
      <c r="O1697" s="7">
        <v>1442930.58</v>
      </c>
    </row>
    <row r="1698" spans="1:15" hidden="1" x14ac:dyDescent="0.3">
      <c r="A1698" s="69">
        <v>1</v>
      </c>
      <c r="B1698" s="69">
        <v>5</v>
      </c>
      <c r="C1698" t="s">
        <v>3039</v>
      </c>
      <c r="D1698" s="7"/>
      <c r="E1698" s="7">
        <v>1500000</v>
      </c>
      <c r="F1698" s="7">
        <v>1480967</v>
      </c>
      <c r="G1698" s="7">
        <v>1333773</v>
      </c>
      <c r="H1698" s="7">
        <v>1429153</v>
      </c>
      <c r="I1698" s="7">
        <v>1432416</v>
      </c>
      <c r="J1698" s="7">
        <v>1432416</v>
      </c>
      <c r="K1698" s="7">
        <v>1409626</v>
      </c>
      <c r="L1698" s="7">
        <v>1432416</v>
      </c>
      <c r="M1698" s="7">
        <v>1432416</v>
      </c>
      <c r="N1698" s="7">
        <v>1432416</v>
      </c>
      <c r="O1698" s="7">
        <v>1432416</v>
      </c>
    </row>
    <row r="1699" spans="1:15" hidden="1" x14ac:dyDescent="0.3">
      <c r="A1699" s="69">
        <v>1</v>
      </c>
      <c r="B1699" s="69">
        <v>2</v>
      </c>
      <c r="C1699" t="s">
        <v>2387</v>
      </c>
      <c r="D1699" s="7"/>
      <c r="E1699" s="7"/>
      <c r="F1699" s="7">
        <v>1900000</v>
      </c>
      <c r="G1699" s="7">
        <v>1900000</v>
      </c>
      <c r="H1699" s="7">
        <v>2000000</v>
      </c>
      <c r="I1699" s="7">
        <v>3000000</v>
      </c>
      <c r="J1699" s="7">
        <v>2156000</v>
      </c>
      <c r="K1699" s="7">
        <v>2156000</v>
      </c>
      <c r="L1699" s="7">
        <v>0</v>
      </c>
      <c r="M1699" s="7">
        <v>1511385.53</v>
      </c>
      <c r="N1699" s="7">
        <v>1028064.83</v>
      </c>
      <c r="O1699" s="7">
        <v>1430948.48</v>
      </c>
    </row>
    <row r="1700" spans="1:15" hidden="1" x14ac:dyDescent="0.3">
      <c r="A1700" s="69">
        <v>2</v>
      </c>
      <c r="B1700" s="69">
        <v>21</v>
      </c>
      <c r="C1700" t="s">
        <v>7127</v>
      </c>
      <c r="D1700" s="7"/>
      <c r="E1700" s="7"/>
      <c r="F1700" s="7"/>
      <c r="G1700" s="7"/>
      <c r="H1700" s="7"/>
      <c r="I1700" s="7"/>
      <c r="J1700" s="7"/>
      <c r="K1700" s="7"/>
      <c r="L1700" s="7"/>
      <c r="M1700" s="7"/>
      <c r="N1700" s="7"/>
      <c r="O1700" s="7">
        <v>1426878.39</v>
      </c>
    </row>
    <row r="1701" spans="1:15" hidden="1" x14ac:dyDescent="0.3">
      <c r="A1701" s="69">
        <v>1</v>
      </c>
      <c r="B1701" s="69">
        <v>2</v>
      </c>
      <c r="C1701" t="s">
        <v>2824</v>
      </c>
      <c r="D1701" s="7">
        <v>2300000</v>
      </c>
      <c r="E1701" s="7">
        <v>1460000</v>
      </c>
      <c r="F1701" s="7">
        <v>2300000</v>
      </c>
      <c r="G1701" s="7">
        <v>2300000</v>
      </c>
      <c r="H1701" s="7">
        <v>1850000</v>
      </c>
      <c r="I1701" s="7">
        <v>1563919.08</v>
      </c>
      <c r="J1701" s="7">
        <v>1956000</v>
      </c>
      <c r="K1701" s="7">
        <v>1925000</v>
      </c>
      <c r="L1701" s="7">
        <v>1956534</v>
      </c>
      <c r="M1701" s="7">
        <v>1808000</v>
      </c>
      <c r="N1701" s="7">
        <v>1808000</v>
      </c>
      <c r="O1701" s="7">
        <v>1425466</v>
      </c>
    </row>
    <row r="1702" spans="1:15" x14ac:dyDescent="0.3">
      <c r="A1702" s="69">
        <v>1</v>
      </c>
      <c r="B1702" s="69">
        <v>4</v>
      </c>
      <c r="C1702" t="s">
        <v>841</v>
      </c>
      <c r="D1702" s="7"/>
      <c r="E1702" s="7"/>
      <c r="F1702" s="7"/>
      <c r="G1702" s="7"/>
      <c r="H1702" s="7"/>
      <c r="I1702" s="7"/>
      <c r="J1702" s="7"/>
      <c r="K1702" s="7"/>
      <c r="L1702" s="7"/>
      <c r="M1702" s="7">
        <v>0</v>
      </c>
      <c r="N1702" s="7">
        <v>0</v>
      </c>
      <c r="O1702" s="7">
        <v>1400000</v>
      </c>
    </row>
    <row r="1703" spans="1:15" x14ac:dyDescent="0.3">
      <c r="A1703" s="69">
        <v>1</v>
      </c>
      <c r="B1703" s="69">
        <v>4</v>
      </c>
      <c r="C1703" t="s">
        <v>3022</v>
      </c>
      <c r="D1703" s="7"/>
      <c r="E1703" s="7"/>
      <c r="F1703" s="7"/>
      <c r="G1703" s="7"/>
      <c r="H1703" s="7"/>
      <c r="I1703" s="7"/>
      <c r="J1703" s="7"/>
      <c r="K1703" s="7"/>
      <c r="L1703" s="7"/>
      <c r="M1703" s="7"/>
      <c r="N1703" s="7">
        <v>1400000</v>
      </c>
      <c r="O1703" s="7">
        <v>1400000</v>
      </c>
    </row>
    <row r="1704" spans="1:15" hidden="1" x14ac:dyDescent="0.3">
      <c r="A1704" s="69">
        <v>2</v>
      </c>
      <c r="B1704" s="69">
        <v>21</v>
      </c>
      <c r="C1704" t="s">
        <v>3457</v>
      </c>
      <c r="D1704" s="7"/>
      <c r="E1704" s="7"/>
      <c r="F1704" s="7"/>
      <c r="G1704" s="7"/>
      <c r="H1704" s="7"/>
      <c r="I1704" s="7"/>
      <c r="J1704" s="7"/>
      <c r="K1704" s="7"/>
      <c r="L1704" s="7"/>
      <c r="M1704" s="7"/>
      <c r="N1704" s="7">
        <v>1400000</v>
      </c>
      <c r="O1704" s="7">
        <v>1400000</v>
      </c>
    </row>
    <row r="1705" spans="1:15" hidden="1" x14ac:dyDescent="0.3">
      <c r="A1705" s="69">
        <v>2</v>
      </c>
      <c r="B1705" s="69">
        <v>22</v>
      </c>
      <c r="C1705" t="s">
        <v>714</v>
      </c>
      <c r="D1705" s="7">
        <v>0</v>
      </c>
      <c r="E1705" s="7">
        <v>0</v>
      </c>
      <c r="F1705" s="7">
        <v>4213550.3499999996</v>
      </c>
      <c r="G1705" s="7">
        <v>268090.25</v>
      </c>
      <c r="H1705" s="7">
        <v>16200597.630000001</v>
      </c>
      <c r="I1705" s="7">
        <v>820112.66</v>
      </c>
      <c r="J1705" s="7">
        <v>1574551.5</v>
      </c>
      <c r="K1705" s="7">
        <v>6638166.4400000004</v>
      </c>
      <c r="L1705" s="7">
        <v>9291102.2699999996</v>
      </c>
      <c r="M1705" s="7">
        <v>138500</v>
      </c>
      <c r="N1705" s="7">
        <v>0</v>
      </c>
      <c r="O1705" s="7">
        <v>1386872.3</v>
      </c>
    </row>
    <row r="1706" spans="1:15" hidden="1" x14ac:dyDescent="0.3">
      <c r="A1706" s="69">
        <v>1</v>
      </c>
      <c r="B1706" s="69">
        <v>12</v>
      </c>
      <c r="C1706" t="s">
        <v>3423</v>
      </c>
      <c r="D1706" s="7">
        <v>1422330</v>
      </c>
      <c r="E1706" s="7">
        <v>1580071</v>
      </c>
      <c r="F1706" s="7">
        <v>1511998</v>
      </c>
      <c r="G1706" s="7">
        <v>1406005</v>
      </c>
      <c r="H1706" s="7">
        <v>1467546</v>
      </c>
      <c r="I1706" s="7">
        <v>1390687</v>
      </c>
      <c r="J1706" s="7">
        <v>1355711</v>
      </c>
      <c r="K1706" s="7">
        <v>1364792</v>
      </c>
      <c r="L1706" s="7">
        <v>1386856</v>
      </c>
      <c r="M1706" s="7">
        <v>1386856</v>
      </c>
      <c r="N1706" s="7">
        <v>1430000</v>
      </c>
      <c r="O1706" s="7">
        <v>1386856</v>
      </c>
    </row>
    <row r="1707" spans="1:15" hidden="1" x14ac:dyDescent="0.3">
      <c r="A1707" s="69">
        <v>2</v>
      </c>
      <c r="B1707" s="69">
        <v>21</v>
      </c>
      <c r="C1707" t="s">
        <v>1953</v>
      </c>
      <c r="D1707" s="7">
        <v>576354.49</v>
      </c>
      <c r="E1707" s="7">
        <v>612025.16</v>
      </c>
      <c r="F1707" s="7">
        <v>1725300.14</v>
      </c>
      <c r="G1707" s="7">
        <v>1523780.12</v>
      </c>
      <c r="H1707" s="7">
        <v>964688.02000000014</v>
      </c>
      <c r="I1707" s="7">
        <v>987351.62</v>
      </c>
      <c r="J1707" s="7">
        <v>1283863.3799999999</v>
      </c>
      <c r="K1707" s="7">
        <v>1661001.13</v>
      </c>
      <c r="L1707" s="7">
        <v>2358368.2999999998</v>
      </c>
      <c r="M1707" s="7">
        <v>1626747.74</v>
      </c>
      <c r="N1707" s="7">
        <v>1335256.69</v>
      </c>
      <c r="O1707" s="7">
        <v>1385029.09</v>
      </c>
    </row>
    <row r="1708" spans="1:15" hidden="1" x14ac:dyDescent="0.3">
      <c r="A1708" s="69">
        <v>1</v>
      </c>
      <c r="B1708" s="69">
        <v>2</v>
      </c>
      <c r="C1708" t="s">
        <v>6624</v>
      </c>
      <c r="D1708" s="7"/>
      <c r="E1708" s="7"/>
      <c r="F1708" s="7"/>
      <c r="G1708" s="7"/>
      <c r="H1708" s="7"/>
      <c r="I1708" s="7"/>
      <c r="J1708" s="7">
        <v>10000</v>
      </c>
      <c r="K1708" s="7">
        <v>200000</v>
      </c>
      <c r="L1708" s="7">
        <v>700000</v>
      </c>
      <c r="M1708" s="7">
        <v>700000</v>
      </c>
      <c r="N1708" s="7"/>
      <c r="O1708" s="7">
        <v>1375396.8</v>
      </c>
    </row>
    <row r="1709" spans="1:15" x14ac:dyDescent="0.3">
      <c r="A1709" s="69">
        <v>1</v>
      </c>
      <c r="B1709" s="69">
        <v>4</v>
      </c>
      <c r="C1709" t="s">
        <v>373</v>
      </c>
      <c r="D1709" s="7">
        <v>50000</v>
      </c>
      <c r="E1709" s="7">
        <v>988140</v>
      </c>
      <c r="F1709" s="7">
        <v>693750</v>
      </c>
      <c r="G1709" s="7">
        <v>646992</v>
      </c>
      <c r="H1709" s="7">
        <v>642017</v>
      </c>
      <c r="I1709" s="7">
        <v>1277634</v>
      </c>
      <c r="J1709" s="7">
        <v>1277634</v>
      </c>
      <c r="K1709" s="7">
        <v>1112646</v>
      </c>
      <c r="L1709" s="7">
        <v>1130634</v>
      </c>
      <c r="M1709" s="7">
        <v>1366634</v>
      </c>
      <c r="N1709" s="7">
        <v>1366634</v>
      </c>
      <c r="O1709" s="7">
        <v>1366634</v>
      </c>
    </row>
    <row r="1710" spans="1:15" hidden="1" x14ac:dyDescent="0.3">
      <c r="A1710" s="69">
        <v>1</v>
      </c>
      <c r="B1710" s="69">
        <v>5</v>
      </c>
      <c r="C1710" t="s">
        <v>1919</v>
      </c>
      <c r="D1710" s="7">
        <v>1853844</v>
      </c>
      <c r="E1710" s="7">
        <v>920160</v>
      </c>
      <c r="F1710" s="7">
        <v>858316</v>
      </c>
      <c r="G1710" s="7">
        <v>2078591</v>
      </c>
      <c r="H1710" s="7">
        <v>2245226</v>
      </c>
      <c r="I1710" s="7">
        <v>1863939</v>
      </c>
      <c r="J1710" s="7">
        <v>1433369</v>
      </c>
      <c r="K1710" s="7">
        <v>0</v>
      </c>
      <c r="L1710" s="7">
        <v>2084105</v>
      </c>
      <c r="M1710" s="7">
        <v>1083235</v>
      </c>
      <c r="N1710" s="7">
        <v>0</v>
      </c>
      <c r="O1710" s="7">
        <v>1365241.58</v>
      </c>
    </row>
    <row r="1711" spans="1:15" x14ac:dyDescent="0.3">
      <c r="A1711" s="69">
        <v>1</v>
      </c>
      <c r="B1711" s="69">
        <v>4</v>
      </c>
      <c r="C1711" t="s">
        <v>368</v>
      </c>
      <c r="D1711" s="7"/>
      <c r="E1711" s="7"/>
      <c r="F1711" s="7"/>
      <c r="G1711" s="7"/>
      <c r="H1711" s="7"/>
      <c r="I1711" s="7"/>
      <c r="J1711" s="7">
        <v>1600000</v>
      </c>
      <c r="K1711" s="7">
        <v>1495000</v>
      </c>
      <c r="L1711" s="7">
        <v>1393586.31</v>
      </c>
      <c r="M1711" s="7">
        <v>922132.61</v>
      </c>
      <c r="N1711" s="7">
        <v>1177032.1000000001</v>
      </c>
      <c r="O1711" s="7">
        <v>1361125</v>
      </c>
    </row>
    <row r="1712" spans="1:15" hidden="1" x14ac:dyDescent="0.3">
      <c r="A1712" s="69">
        <v>1</v>
      </c>
      <c r="B1712" s="69">
        <v>2</v>
      </c>
      <c r="C1712" t="s">
        <v>2732</v>
      </c>
      <c r="D1712" s="7"/>
      <c r="E1712" s="7"/>
      <c r="F1712" s="7"/>
      <c r="G1712" s="7"/>
      <c r="H1712" s="7"/>
      <c r="I1712" s="7"/>
      <c r="J1712" s="7"/>
      <c r="K1712" s="7"/>
      <c r="L1712" s="7"/>
      <c r="M1712" s="7"/>
      <c r="N1712" s="7">
        <v>325000</v>
      </c>
      <c r="O1712" s="7">
        <v>1360000</v>
      </c>
    </row>
    <row r="1713" spans="1:15" hidden="1" x14ac:dyDescent="0.3">
      <c r="A1713" s="69">
        <v>1</v>
      </c>
      <c r="B1713" s="69">
        <v>2</v>
      </c>
      <c r="C1713" t="s">
        <v>1814</v>
      </c>
      <c r="D1713" s="7">
        <v>767500</v>
      </c>
      <c r="E1713" s="7">
        <v>739204.36</v>
      </c>
      <c r="F1713" s="7">
        <v>747254.28</v>
      </c>
      <c r="G1713" s="7">
        <v>366333.55</v>
      </c>
      <c r="H1713" s="7">
        <v>338550</v>
      </c>
      <c r="I1713" s="7">
        <v>346234</v>
      </c>
      <c r="J1713" s="7">
        <v>2477069</v>
      </c>
      <c r="K1713" s="7">
        <v>2104203.7599999998</v>
      </c>
      <c r="L1713" s="7">
        <v>3068571.9</v>
      </c>
      <c r="M1713" s="7">
        <v>3253423.8</v>
      </c>
      <c r="N1713" s="7">
        <v>1753424</v>
      </c>
      <c r="O1713" s="7">
        <v>1353424</v>
      </c>
    </row>
    <row r="1714" spans="1:15" hidden="1" x14ac:dyDescent="0.3">
      <c r="A1714" s="69">
        <v>1</v>
      </c>
      <c r="B1714" s="69">
        <v>10</v>
      </c>
      <c r="C1714" t="s">
        <v>7097</v>
      </c>
      <c r="D1714" s="7"/>
      <c r="E1714" s="7"/>
      <c r="F1714" s="7"/>
      <c r="G1714" s="7"/>
      <c r="H1714" s="7"/>
      <c r="I1714" s="7"/>
      <c r="J1714" s="7"/>
      <c r="K1714" s="7"/>
      <c r="L1714" s="7"/>
      <c r="M1714" s="7"/>
      <c r="N1714" s="7"/>
      <c r="O1714" s="7">
        <v>1349417.34</v>
      </c>
    </row>
    <row r="1715" spans="1:15" hidden="1" x14ac:dyDescent="0.3">
      <c r="A1715" s="69">
        <v>2</v>
      </c>
      <c r="B1715" s="69">
        <v>21</v>
      </c>
      <c r="C1715" t="s">
        <v>3531</v>
      </c>
      <c r="D1715" s="7">
        <v>9905786.0899999999</v>
      </c>
      <c r="E1715" s="7">
        <v>1792125.6500000001</v>
      </c>
      <c r="F1715" s="7">
        <v>1659888.16</v>
      </c>
      <c r="G1715" s="7">
        <v>3066730.36</v>
      </c>
      <c r="H1715" s="7">
        <v>1422551.77</v>
      </c>
      <c r="I1715" s="7">
        <v>1064459.04</v>
      </c>
      <c r="J1715" s="7">
        <v>1306056</v>
      </c>
      <c r="K1715" s="7">
        <v>1344147</v>
      </c>
      <c r="L1715" s="7">
        <v>1344147</v>
      </c>
      <c r="M1715" s="7">
        <v>1344147</v>
      </c>
      <c r="N1715" s="7">
        <v>1344147</v>
      </c>
      <c r="O1715" s="7">
        <v>1344147</v>
      </c>
    </row>
    <row r="1716" spans="1:15" x14ac:dyDescent="0.3">
      <c r="A1716" s="69">
        <v>1</v>
      </c>
      <c r="B1716" s="69">
        <v>4</v>
      </c>
      <c r="C1716" t="s">
        <v>6983</v>
      </c>
      <c r="D1716" s="7"/>
      <c r="E1716" s="7"/>
      <c r="F1716" s="7"/>
      <c r="G1716" s="7"/>
      <c r="H1716" s="7"/>
      <c r="I1716" s="7"/>
      <c r="J1716" s="7"/>
      <c r="K1716" s="7"/>
      <c r="L1716" s="7"/>
      <c r="M1716" s="7"/>
      <c r="N1716" s="7"/>
      <c r="O1716" s="7">
        <v>1340000</v>
      </c>
    </row>
    <row r="1717" spans="1:15" hidden="1" x14ac:dyDescent="0.3">
      <c r="A1717" s="69">
        <v>2</v>
      </c>
      <c r="B1717" s="69">
        <v>21</v>
      </c>
      <c r="C1717" t="s">
        <v>1949</v>
      </c>
      <c r="D1717" s="7"/>
      <c r="E1717" s="7"/>
      <c r="F1717" s="7"/>
      <c r="G1717" s="7"/>
      <c r="H1717" s="7"/>
      <c r="I1717" s="7"/>
      <c r="J1717" s="7"/>
      <c r="K1717" s="7"/>
      <c r="L1717" s="7">
        <v>1550000</v>
      </c>
      <c r="M1717" s="7">
        <v>3505000</v>
      </c>
      <c r="N1717" s="7">
        <v>2656707</v>
      </c>
      <c r="O1717" s="7">
        <v>1340000</v>
      </c>
    </row>
    <row r="1718" spans="1:15" x14ac:dyDescent="0.3">
      <c r="A1718" s="69">
        <v>1</v>
      </c>
      <c r="B1718" s="69">
        <v>4</v>
      </c>
      <c r="C1718" t="s">
        <v>371</v>
      </c>
      <c r="D1718" s="7"/>
      <c r="E1718" s="7"/>
      <c r="F1718" s="7"/>
      <c r="G1718" s="7"/>
      <c r="H1718" s="7"/>
      <c r="I1718" s="7">
        <v>1134375</v>
      </c>
      <c r="J1718" s="7">
        <v>1376996</v>
      </c>
      <c r="K1718" s="7">
        <v>1296648</v>
      </c>
      <c r="L1718" s="7">
        <v>1341013</v>
      </c>
      <c r="M1718" s="7">
        <v>1337321</v>
      </c>
      <c r="N1718" s="7">
        <v>1337067</v>
      </c>
      <c r="O1718" s="7">
        <v>1337067</v>
      </c>
    </row>
    <row r="1719" spans="1:15" hidden="1" x14ac:dyDescent="0.3">
      <c r="A1719" s="69">
        <v>2</v>
      </c>
      <c r="B1719" s="69">
        <v>21</v>
      </c>
      <c r="C1719" t="s">
        <v>2225</v>
      </c>
      <c r="D1719" s="7"/>
      <c r="E1719" s="7">
        <v>3742146</v>
      </c>
      <c r="F1719" s="7">
        <v>3266921</v>
      </c>
      <c r="G1719" s="7">
        <v>4800945</v>
      </c>
      <c r="H1719" s="7">
        <v>3778259.97</v>
      </c>
      <c r="I1719" s="7">
        <v>3511941.1200000001</v>
      </c>
      <c r="J1719" s="7">
        <v>3428403.03</v>
      </c>
      <c r="K1719" s="7">
        <v>3814958</v>
      </c>
      <c r="L1719" s="7">
        <v>3102683.1399999997</v>
      </c>
      <c r="M1719" s="7">
        <v>2887292</v>
      </c>
      <c r="N1719" s="7">
        <v>1338776.3899999999</v>
      </c>
      <c r="O1719" s="7">
        <v>1331831</v>
      </c>
    </row>
    <row r="1720" spans="1:15" x14ac:dyDescent="0.3">
      <c r="A1720" s="69">
        <v>1</v>
      </c>
      <c r="B1720" s="69">
        <v>4</v>
      </c>
      <c r="C1720" t="s">
        <v>3006</v>
      </c>
      <c r="D1720" s="7"/>
      <c r="E1720" s="7"/>
      <c r="F1720" s="7"/>
      <c r="G1720" s="7"/>
      <c r="H1720" s="7"/>
      <c r="I1720" s="7"/>
      <c r="J1720" s="7"/>
      <c r="K1720" s="7"/>
      <c r="L1720" s="7"/>
      <c r="M1720" s="7"/>
      <c r="N1720" s="7">
        <v>110437</v>
      </c>
      <c r="O1720" s="7">
        <v>1325247</v>
      </c>
    </row>
    <row r="1721" spans="1:15" hidden="1" x14ac:dyDescent="0.3">
      <c r="A1721" s="69">
        <v>1</v>
      </c>
      <c r="B1721" s="69">
        <v>12</v>
      </c>
      <c r="C1721" t="s">
        <v>1988</v>
      </c>
      <c r="D1721" s="7"/>
      <c r="E1721" s="7"/>
      <c r="F1721" s="7"/>
      <c r="G1721" s="7">
        <v>5000000</v>
      </c>
      <c r="H1721" s="7">
        <v>10000000</v>
      </c>
      <c r="I1721" s="7">
        <v>5372000</v>
      </c>
      <c r="J1721" s="7">
        <v>0</v>
      </c>
      <c r="K1721" s="7">
        <v>0</v>
      </c>
      <c r="L1721" s="7">
        <v>166604.4</v>
      </c>
      <c r="M1721" s="7">
        <v>617482.05000000005</v>
      </c>
      <c r="N1721" s="7">
        <v>1330487.53</v>
      </c>
      <c r="O1721" s="7">
        <v>1308195.4100000001</v>
      </c>
    </row>
    <row r="1722" spans="1:15" x14ac:dyDescent="0.3">
      <c r="A1722" s="69">
        <v>1</v>
      </c>
      <c r="B1722" s="69">
        <v>4</v>
      </c>
      <c r="C1722" t="s">
        <v>6949</v>
      </c>
      <c r="D1722" s="7"/>
      <c r="E1722" s="7"/>
      <c r="F1722" s="7"/>
      <c r="G1722" s="7"/>
      <c r="H1722" s="7"/>
      <c r="I1722" s="7"/>
      <c r="J1722" s="7"/>
      <c r="K1722" s="7"/>
      <c r="L1722" s="7"/>
      <c r="M1722" s="7"/>
      <c r="N1722" s="7"/>
      <c r="O1722" s="7">
        <v>1305959.92</v>
      </c>
    </row>
    <row r="1723" spans="1:15" hidden="1" x14ac:dyDescent="0.3">
      <c r="A1723" s="69">
        <v>2</v>
      </c>
      <c r="B1723" s="69">
        <v>21</v>
      </c>
      <c r="C1723" t="s">
        <v>7112</v>
      </c>
      <c r="D1723" s="7"/>
      <c r="E1723" s="7"/>
      <c r="F1723" s="7"/>
      <c r="G1723" s="7"/>
      <c r="H1723" s="7"/>
      <c r="I1723" s="7"/>
      <c r="J1723" s="7"/>
      <c r="K1723" s="7"/>
      <c r="L1723" s="7"/>
      <c r="M1723" s="7"/>
      <c r="N1723" s="7"/>
      <c r="O1723" s="7">
        <v>1300000</v>
      </c>
    </row>
    <row r="1724" spans="1:15" hidden="1" x14ac:dyDescent="0.3">
      <c r="A1724" s="69">
        <v>2</v>
      </c>
      <c r="B1724" s="69">
        <v>21</v>
      </c>
      <c r="C1724" t="s">
        <v>2293</v>
      </c>
      <c r="D1724" s="7"/>
      <c r="E1724" s="7"/>
      <c r="F1724" s="7"/>
      <c r="G1724" s="7"/>
      <c r="H1724" s="7"/>
      <c r="I1724" s="7"/>
      <c r="J1724" s="7">
        <v>2291594.9500000002</v>
      </c>
      <c r="K1724" s="7">
        <v>1289162</v>
      </c>
      <c r="L1724" s="7">
        <v>1298630.71</v>
      </c>
      <c r="M1724" s="7">
        <v>1291736.3600000001</v>
      </c>
      <c r="N1724" s="7">
        <v>1289162</v>
      </c>
      <c r="O1724" s="7">
        <v>1295219.5</v>
      </c>
    </row>
    <row r="1725" spans="1:15" x14ac:dyDescent="0.3">
      <c r="A1725" s="69">
        <v>1</v>
      </c>
      <c r="B1725" s="69">
        <v>4</v>
      </c>
      <c r="C1725" t="s">
        <v>402</v>
      </c>
      <c r="D1725" s="7"/>
      <c r="E1725" s="7"/>
      <c r="F1725" s="7">
        <v>450799.76</v>
      </c>
      <c r="G1725" s="7">
        <v>228317.45</v>
      </c>
      <c r="H1725" s="7">
        <v>253418.94</v>
      </c>
      <c r="I1725" s="7">
        <v>244408.48</v>
      </c>
      <c r="J1725" s="7">
        <v>499371.75</v>
      </c>
      <c r="K1725" s="7">
        <v>968469.86</v>
      </c>
      <c r="L1725" s="7">
        <v>868524.1</v>
      </c>
      <c r="M1725" s="7">
        <v>941402.4</v>
      </c>
      <c r="N1725" s="7">
        <v>1080411.3600000001</v>
      </c>
      <c r="O1725" s="7">
        <v>1286533.56</v>
      </c>
    </row>
    <row r="1726" spans="1:15" hidden="1" x14ac:dyDescent="0.3">
      <c r="A1726" s="69">
        <v>2</v>
      </c>
      <c r="B1726" s="69">
        <v>22</v>
      </c>
      <c r="C1726" t="s">
        <v>793</v>
      </c>
      <c r="D1726" s="7">
        <v>4011728.6799999997</v>
      </c>
      <c r="E1726" s="7">
        <v>5929614.0300000003</v>
      </c>
      <c r="F1726" s="7">
        <v>10283679.91</v>
      </c>
      <c r="G1726" s="7">
        <v>5543047.1400000006</v>
      </c>
      <c r="H1726" s="7">
        <v>4803072.88</v>
      </c>
      <c r="I1726" s="7">
        <v>6249890.29</v>
      </c>
      <c r="J1726" s="7">
        <v>637508.39</v>
      </c>
      <c r="K1726" s="7">
        <v>173365.18</v>
      </c>
      <c r="L1726" s="7">
        <v>3898510.9</v>
      </c>
      <c r="M1726" s="7">
        <v>2649464.9300000002</v>
      </c>
      <c r="N1726" s="7">
        <v>12382244.869999999</v>
      </c>
      <c r="O1726" s="7">
        <v>1284260.82</v>
      </c>
    </row>
    <row r="1727" spans="1:15" hidden="1" x14ac:dyDescent="0.3">
      <c r="A1727" s="69">
        <v>1</v>
      </c>
      <c r="B1727" s="69">
        <v>2</v>
      </c>
      <c r="C1727" t="s">
        <v>2130</v>
      </c>
      <c r="D1727" s="7">
        <v>4310158.75</v>
      </c>
      <c r="E1727" s="7">
        <v>1969907.5</v>
      </c>
      <c r="F1727" s="7">
        <v>5641075.1100000003</v>
      </c>
      <c r="G1727" s="7">
        <v>4689792.8299999991</v>
      </c>
      <c r="H1727" s="7">
        <v>3008715.33</v>
      </c>
      <c r="I1727" s="7">
        <v>1992748.04</v>
      </c>
      <c r="J1727" s="7">
        <v>1914849.3799999997</v>
      </c>
      <c r="K1727" s="7">
        <v>1617442.0200000005</v>
      </c>
      <c r="L1727" s="7">
        <v>1185768.1100000003</v>
      </c>
      <c r="M1727" s="7">
        <v>900462.84999999986</v>
      </c>
      <c r="N1727" s="7">
        <v>993153.69000000006</v>
      </c>
      <c r="O1727" s="7">
        <v>1282771.5099999998</v>
      </c>
    </row>
    <row r="1728" spans="1:15" x14ac:dyDescent="0.3">
      <c r="A1728" s="69">
        <v>1</v>
      </c>
      <c r="B1728" s="69">
        <v>4</v>
      </c>
      <c r="C1728" t="s">
        <v>7006</v>
      </c>
      <c r="D1728" s="7"/>
      <c r="E1728" s="7"/>
      <c r="F1728" s="7"/>
      <c r="G1728" s="7"/>
      <c r="H1728" s="7"/>
      <c r="I1728" s="7"/>
      <c r="J1728" s="7"/>
      <c r="K1728" s="7"/>
      <c r="L1728" s="7"/>
      <c r="M1728" s="7"/>
      <c r="N1728" s="7"/>
      <c r="O1728" s="7">
        <v>1280000</v>
      </c>
    </row>
    <row r="1729" spans="1:15" x14ac:dyDescent="0.3">
      <c r="A1729" s="69">
        <v>1</v>
      </c>
      <c r="B1729" s="69">
        <v>4</v>
      </c>
      <c r="C1729" t="s">
        <v>363</v>
      </c>
      <c r="D1729" s="7"/>
      <c r="E1729" s="7"/>
      <c r="F1729" s="7">
        <v>1600000</v>
      </c>
      <c r="G1729" s="7">
        <v>1700000</v>
      </c>
      <c r="H1729" s="7">
        <v>19721830.609999999</v>
      </c>
      <c r="I1729" s="7">
        <v>1700000</v>
      </c>
      <c r="J1729" s="7">
        <v>1700000</v>
      </c>
      <c r="K1729" s="7">
        <v>1700000</v>
      </c>
      <c r="L1729" s="7">
        <v>1700000</v>
      </c>
      <c r="M1729" s="7">
        <v>1700000</v>
      </c>
      <c r="N1729" s="7">
        <v>1700000</v>
      </c>
      <c r="O1729" s="7">
        <v>1275000</v>
      </c>
    </row>
    <row r="1730" spans="1:15" x14ac:dyDescent="0.3">
      <c r="A1730" s="69">
        <v>1</v>
      </c>
      <c r="B1730" s="69">
        <v>4</v>
      </c>
      <c r="C1730" t="s">
        <v>7007</v>
      </c>
      <c r="D1730" s="7"/>
      <c r="E1730" s="7"/>
      <c r="F1730" s="7"/>
      <c r="G1730" s="7"/>
      <c r="H1730" s="7"/>
      <c r="I1730" s="7"/>
      <c r="J1730" s="7"/>
      <c r="K1730" s="7"/>
      <c r="L1730" s="7"/>
      <c r="M1730" s="7"/>
      <c r="N1730" s="7"/>
      <c r="O1730" s="7">
        <v>1264259.6000000001</v>
      </c>
    </row>
    <row r="1731" spans="1:15" hidden="1" x14ac:dyDescent="0.3">
      <c r="A1731" s="69">
        <v>3</v>
      </c>
      <c r="B1731" s="69">
        <v>61</v>
      </c>
      <c r="C1731" t="s">
        <v>3850</v>
      </c>
      <c r="D1731" s="7">
        <v>731204.3</v>
      </c>
      <c r="E1731" s="7">
        <v>767749.17</v>
      </c>
      <c r="F1731" s="7">
        <v>806139.45</v>
      </c>
      <c r="G1731" s="7">
        <v>846469.29</v>
      </c>
      <c r="H1731" s="7">
        <v>888837.86</v>
      </c>
      <c r="I1731" s="7">
        <v>933349.26</v>
      </c>
      <c r="J1731" s="7">
        <v>980113.01</v>
      </c>
      <c r="K1731" s="7">
        <v>1029244.53</v>
      </c>
      <c r="L1731" s="7">
        <v>1080864.82</v>
      </c>
      <c r="M1731" s="7">
        <v>1134791.5</v>
      </c>
      <c r="N1731" s="7">
        <v>1191763.55</v>
      </c>
      <c r="O1731" s="7">
        <v>1251626.4099999999</v>
      </c>
    </row>
    <row r="1732" spans="1:15" hidden="1" x14ac:dyDescent="0.3">
      <c r="A1732" s="69">
        <v>1</v>
      </c>
      <c r="B1732" s="69">
        <v>12</v>
      </c>
      <c r="C1732" t="s">
        <v>3393</v>
      </c>
      <c r="D1732" s="7"/>
      <c r="E1732" s="7"/>
      <c r="F1732" s="7"/>
      <c r="G1732" s="7"/>
      <c r="H1732" s="7"/>
      <c r="I1732" s="7"/>
      <c r="J1732" s="7"/>
      <c r="K1732" s="7">
        <v>2400000</v>
      </c>
      <c r="L1732" s="7">
        <v>5621681.4000000004</v>
      </c>
      <c r="M1732" s="7">
        <v>1291848</v>
      </c>
      <c r="N1732" s="7">
        <v>2492425</v>
      </c>
      <c r="O1732" s="7">
        <v>1250607</v>
      </c>
    </row>
    <row r="1733" spans="1:15" hidden="1" x14ac:dyDescent="0.3">
      <c r="A1733" s="69">
        <v>1</v>
      </c>
      <c r="B1733" s="69">
        <v>2</v>
      </c>
      <c r="C1733" t="s">
        <v>6504</v>
      </c>
      <c r="D1733" s="7"/>
      <c r="E1733" s="7"/>
      <c r="F1733" s="7"/>
      <c r="G1733" s="7"/>
      <c r="H1733" s="7"/>
      <c r="I1733" s="7"/>
      <c r="J1733" s="7"/>
      <c r="K1733" s="7">
        <v>330000</v>
      </c>
      <c r="L1733" s="7">
        <v>470000</v>
      </c>
      <c r="M1733" s="7">
        <v>700000</v>
      </c>
      <c r="N1733" s="7"/>
      <c r="O1733" s="7">
        <v>1250000</v>
      </c>
    </row>
    <row r="1734" spans="1:15" hidden="1" x14ac:dyDescent="0.3">
      <c r="A1734" s="69">
        <v>1</v>
      </c>
      <c r="B1734" s="69">
        <v>7</v>
      </c>
      <c r="C1734" t="s">
        <v>3249</v>
      </c>
      <c r="D1734" s="7"/>
      <c r="E1734" s="7"/>
      <c r="F1734" s="7"/>
      <c r="G1734" s="7"/>
      <c r="H1734" s="7"/>
      <c r="I1734" s="7">
        <v>1653000</v>
      </c>
      <c r="J1734" s="7">
        <v>1196458</v>
      </c>
      <c r="K1734" s="7">
        <v>1228244</v>
      </c>
      <c r="L1734" s="7">
        <v>1248101</v>
      </c>
      <c r="M1734" s="7">
        <v>1248101</v>
      </c>
      <c r="N1734" s="7">
        <v>1248101</v>
      </c>
      <c r="O1734" s="7">
        <v>1248101</v>
      </c>
    </row>
    <row r="1735" spans="1:15" hidden="1" x14ac:dyDescent="0.3">
      <c r="A1735" s="69">
        <v>1</v>
      </c>
      <c r="B1735" s="69">
        <v>2</v>
      </c>
      <c r="C1735" t="s">
        <v>2120</v>
      </c>
      <c r="D1735" s="7"/>
      <c r="E1735" s="7">
        <v>2215308.2200000002</v>
      </c>
      <c r="F1735" s="7">
        <v>1815000</v>
      </c>
      <c r="G1735" s="7">
        <v>2521996.6</v>
      </c>
      <c r="H1735" s="7">
        <v>3211952.58</v>
      </c>
      <c r="I1735" s="7">
        <v>2765241.3899999997</v>
      </c>
      <c r="J1735" s="7">
        <v>3077877.95</v>
      </c>
      <c r="K1735" s="7">
        <v>2869684.39</v>
      </c>
      <c r="L1735" s="7">
        <v>1007648.27</v>
      </c>
      <c r="M1735" s="7">
        <v>1505099.76</v>
      </c>
      <c r="N1735" s="7">
        <v>2163991.23</v>
      </c>
      <c r="O1735" s="7">
        <v>1230639</v>
      </c>
    </row>
    <row r="1736" spans="1:15" hidden="1" x14ac:dyDescent="0.3">
      <c r="A1736" s="69">
        <v>1</v>
      </c>
      <c r="B1736" s="69">
        <v>6</v>
      </c>
      <c r="C1736" t="s">
        <v>1846</v>
      </c>
      <c r="D1736" s="7"/>
      <c r="E1736" s="7"/>
      <c r="F1736" s="7"/>
      <c r="G1736" s="7"/>
      <c r="H1736" s="7"/>
      <c r="I1736" s="7"/>
      <c r="J1736" s="7">
        <v>2000000</v>
      </c>
      <c r="K1736" s="7">
        <v>2105558.04</v>
      </c>
      <c r="L1736" s="7">
        <v>2000000</v>
      </c>
      <c r="M1736" s="7">
        <v>1343781.04</v>
      </c>
      <c r="N1736" s="7">
        <v>3292046.87</v>
      </c>
      <c r="O1736" s="7">
        <v>1221967.98</v>
      </c>
    </row>
    <row r="1737" spans="1:15" hidden="1" x14ac:dyDescent="0.3">
      <c r="A1737" s="69">
        <v>1</v>
      </c>
      <c r="B1737" s="69">
        <v>9</v>
      </c>
      <c r="C1737" t="s">
        <v>3303</v>
      </c>
      <c r="D1737" s="7">
        <v>1730940.7</v>
      </c>
      <c r="E1737" s="7">
        <v>1694395.83</v>
      </c>
      <c r="F1737" s="7">
        <v>1656005.55</v>
      </c>
      <c r="G1737" s="7">
        <v>1615675.71</v>
      </c>
      <c r="H1737" s="7">
        <v>1573307.14</v>
      </c>
      <c r="I1737" s="7">
        <v>1528795.74</v>
      </c>
      <c r="J1737" s="7">
        <v>1482031.99</v>
      </c>
      <c r="K1737" s="7">
        <v>1432900.47</v>
      </c>
      <c r="L1737" s="7">
        <v>1381280.18</v>
      </c>
      <c r="M1737" s="7">
        <v>1326697.32</v>
      </c>
      <c r="N1737" s="7">
        <v>1269725.27</v>
      </c>
      <c r="O1737" s="7">
        <v>1209862.4099999999</v>
      </c>
    </row>
    <row r="1738" spans="1:15" hidden="1" x14ac:dyDescent="0.3">
      <c r="A1738" s="69">
        <v>1</v>
      </c>
      <c r="B1738" s="69">
        <v>1</v>
      </c>
      <c r="C1738" t="s">
        <v>1903</v>
      </c>
      <c r="D1738" s="7">
        <v>830434.2</v>
      </c>
      <c r="E1738" s="7">
        <v>897759.24</v>
      </c>
      <c r="F1738" s="7">
        <v>1117141.33</v>
      </c>
      <c r="G1738" s="7">
        <v>905018.89</v>
      </c>
      <c r="H1738" s="7">
        <v>1355975.7</v>
      </c>
      <c r="I1738" s="7">
        <v>1778076.81</v>
      </c>
      <c r="J1738" s="7">
        <v>1600629.5</v>
      </c>
      <c r="K1738" s="7">
        <v>1217792.56</v>
      </c>
      <c r="L1738" s="7">
        <v>1219804.95</v>
      </c>
      <c r="M1738" s="7">
        <v>1253251.22</v>
      </c>
      <c r="N1738" s="7">
        <v>1180868.3999999999</v>
      </c>
      <c r="O1738" s="7">
        <v>1206895.32</v>
      </c>
    </row>
    <row r="1739" spans="1:15" hidden="1" x14ac:dyDescent="0.3">
      <c r="A1739" s="69">
        <v>1</v>
      </c>
      <c r="B1739" s="69">
        <v>2</v>
      </c>
      <c r="C1739" t="s">
        <v>2007</v>
      </c>
      <c r="D1739" s="7"/>
      <c r="E1739" s="7"/>
      <c r="F1739" s="7"/>
      <c r="G1739" s="7"/>
      <c r="H1739" s="7"/>
      <c r="I1739" s="7">
        <v>1441851.06</v>
      </c>
      <c r="J1739" s="7">
        <v>1455886.45</v>
      </c>
      <c r="K1739" s="7">
        <v>1470168.67</v>
      </c>
      <c r="L1739" s="7">
        <v>1511232.9700000002</v>
      </c>
      <c r="M1739" s="7">
        <v>1858056.14</v>
      </c>
      <c r="N1739" s="7">
        <v>0</v>
      </c>
      <c r="O1739" s="7">
        <v>1194858.54</v>
      </c>
    </row>
    <row r="1740" spans="1:15" hidden="1" x14ac:dyDescent="0.3">
      <c r="A1740" s="69">
        <v>1</v>
      </c>
      <c r="B1740" s="69">
        <v>2</v>
      </c>
      <c r="C1740" t="s">
        <v>2643</v>
      </c>
      <c r="D1740" s="7">
        <v>1173462</v>
      </c>
      <c r="E1740" s="7">
        <v>1094204.1599999999</v>
      </c>
      <c r="F1740" s="7">
        <v>1285350.72</v>
      </c>
      <c r="G1740" s="7">
        <v>1190846.32</v>
      </c>
      <c r="H1740" s="7">
        <v>1190846.32</v>
      </c>
      <c r="I1740" s="7">
        <v>1190846.32</v>
      </c>
      <c r="J1740" s="7">
        <v>1190846.32</v>
      </c>
      <c r="K1740" s="7">
        <v>1190846.32</v>
      </c>
      <c r="L1740" s="7">
        <v>1190846.32</v>
      </c>
      <c r="M1740" s="7">
        <v>1190846.32</v>
      </c>
      <c r="N1740" s="7">
        <v>1190846.32</v>
      </c>
      <c r="O1740" s="7">
        <v>1190846.32</v>
      </c>
    </row>
    <row r="1741" spans="1:15" x14ac:dyDescent="0.3">
      <c r="A1741" s="69">
        <v>1</v>
      </c>
      <c r="B1741" s="69">
        <v>4</v>
      </c>
      <c r="C1741" t="s">
        <v>513</v>
      </c>
      <c r="D1741" s="7"/>
      <c r="E1741" s="7"/>
      <c r="F1741" s="7"/>
      <c r="G1741" s="7"/>
      <c r="H1741" s="7"/>
      <c r="I1741" s="7"/>
      <c r="J1741" s="7"/>
      <c r="K1741" s="7">
        <v>2775225</v>
      </c>
      <c r="L1741" s="7">
        <v>2080801.26</v>
      </c>
      <c r="M1741" s="7">
        <v>984695.85</v>
      </c>
      <c r="N1741" s="7">
        <v>2169817.0299999998</v>
      </c>
      <c r="O1741" s="7">
        <v>1190008.43</v>
      </c>
    </row>
    <row r="1742" spans="1:15" hidden="1" x14ac:dyDescent="0.3">
      <c r="A1742" s="69">
        <v>1</v>
      </c>
      <c r="B1742" s="69">
        <v>1</v>
      </c>
      <c r="C1742" t="s">
        <v>2231</v>
      </c>
      <c r="D1742" s="7"/>
      <c r="E1742" s="7"/>
      <c r="F1742" s="7"/>
      <c r="G1742" s="7">
        <v>2220354.37</v>
      </c>
      <c r="H1742" s="7">
        <v>2254572.9300000002</v>
      </c>
      <c r="I1742" s="7">
        <v>2224676.4900000002</v>
      </c>
      <c r="J1742" s="7">
        <v>1219037.8900000001</v>
      </c>
      <c r="K1742" s="7">
        <v>1257195.71</v>
      </c>
      <c r="L1742" s="7">
        <v>1248125.75</v>
      </c>
      <c r="M1742" s="7">
        <v>1342637.81</v>
      </c>
      <c r="N1742" s="7">
        <v>629005.58000000007</v>
      </c>
      <c r="O1742" s="7">
        <v>1184863.25</v>
      </c>
    </row>
    <row r="1743" spans="1:15" hidden="1" x14ac:dyDescent="0.3">
      <c r="A1743" s="69">
        <v>1</v>
      </c>
      <c r="B1743" s="69">
        <v>1</v>
      </c>
      <c r="C1743" t="s">
        <v>1884</v>
      </c>
      <c r="D1743" s="7">
        <v>1375495.34</v>
      </c>
      <c r="E1743" s="7">
        <v>1375312.25</v>
      </c>
      <c r="F1743" s="7">
        <v>1389924.26</v>
      </c>
      <c r="G1743" s="7">
        <v>1445335.06</v>
      </c>
      <c r="H1743" s="7">
        <v>1425512.82</v>
      </c>
      <c r="I1743" s="7">
        <v>1450780.51</v>
      </c>
      <c r="J1743" s="7">
        <v>1498233.51</v>
      </c>
      <c r="K1743" s="7">
        <v>1500000</v>
      </c>
      <c r="L1743" s="7">
        <v>1349426.91</v>
      </c>
      <c r="M1743" s="7">
        <v>1250079.19</v>
      </c>
      <c r="N1743" s="7">
        <v>1486316.33</v>
      </c>
      <c r="O1743" s="7">
        <v>1170032.31</v>
      </c>
    </row>
    <row r="1744" spans="1:15" hidden="1" x14ac:dyDescent="0.3">
      <c r="A1744" s="69">
        <v>2</v>
      </c>
      <c r="B1744" s="69">
        <v>21</v>
      </c>
      <c r="C1744" t="s">
        <v>1680</v>
      </c>
      <c r="D1744" s="7"/>
      <c r="E1744" s="7"/>
      <c r="F1744" s="7">
        <v>43788157.710000001</v>
      </c>
      <c r="G1744" s="7">
        <v>43788157.710000001</v>
      </c>
      <c r="H1744" s="7">
        <v>42467183.110000007</v>
      </c>
      <c r="I1744" s="7">
        <v>40631034.990000002</v>
      </c>
      <c r="J1744" s="7">
        <v>17162946.109999999</v>
      </c>
      <c r="K1744" s="7">
        <v>0</v>
      </c>
      <c r="L1744" s="7">
        <v>6378127.9500000002</v>
      </c>
      <c r="M1744" s="7">
        <v>15192222.66</v>
      </c>
      <c r="N1744" s="7">
        <v>2327186.7400000002</v>
      </c>
      <c r="O1744" s="7">
        <v>1161266.67</v>
      </c>
    </row>
    <row r="1745" spans="1:15" hidden="1" x14ac:dyDescent="0.3">
      <c r="A1745" s="69">
        <v>1</v>
      </c>
      <c r="B1745" s="69">
        <v>2</v>
      </c>
      <c r="C1745" t="s">
        <v>2176</v>
      </c>
      <c r="D1745" s="7"/>
      <c r="E1745" s="7"/>
      <c r="F1745" s="7"/>
      <c r="G1745" s="7"/>
      <c r="H1745" s="7"/>
      <c r="I1745" s="7"/>
      <c r="J1745" s="7"/>
      <c r="K1745" s="7"/>
      <c r="L1745" s="7">
        <v>1991040</v>
      </c>
      <c r="M1745" s="7">
        <v>847534</v>
      </c>
      <c r="N1745" s="7">
        <v>1037000</v>
      </c>
      <c r="O1745" s="7">
        <v>1160342</v>
      </c>
    </row>
    <row r="1746" spans="1:15" hidden="1" x14ac:dyDescent="0.3">
      <c r="A1746" s="69">
        <v>1</v>
      </c>
      <c r="B1746" s="69">
        <v>9</v>
      </c>
      <c r="C1746" t="s">
        <v>3309</v>
      </c>
      <c r="D1746" s="7">
        <v>1600227.77</v>
      </c>
      <c r="E1746" s="7">
        <v>1569948.1</v>
      </c>
      <c r="F1746" s="7">
        <v>1537907.73</v>
      </c>
      <c r="G1746" s="7">
        <v>1502999.93</v>
      </c>
      <c r="H1746" s="7">
        <v>1467345.88</v>
      </c>
      <c r="I1746" s="7">
        <v>1429589.08</v>
      </c>
      <c r="J1746" s="7">
        <v>1389603.7</v>
      </c>
      <c r="K1746" s="7">
        <v>1346636.26</v>
      </c>
      <c r="L1746" s="7">
        <v>1301761.99</v>
      </c>
      <c r="M1746" s="7">
        <v>1254282.03</v>
      </c>
      <c r="N1746" s="7">
        <v>1203991.52</v>
      </c>
      <c r="O1746" s="7">
        <v>1150722.3500000001</v>
      </c>
    </row>
    <row r="1747" spans="1:15" hidden="1" x14ac:dyDescent="0.3">
      <c r="A1747" s="69">
        <v>2</v>
      </c>
      <c r="B1747" s="69">
        <v>21</v>
      </c>
      <c r="C1747" t="s">
        <v>1971</v>
      </c>
      <c r="D1747" s="7"/>
      <c r="E1747" s="7"/>
      <c r="F1747" s="7"/>
      <c r="G1747" s="7"/>
      <c r="H1747" s="7"/>
      <c r="I1747" s="7"/>
      <c r="J1747" s="7"/>
      <c r="K1747" s="7">
        <v>28050</v>
      </c>
      <c r="L1747" s="7">
        <v>117180.51999999999</v>
      </c>
      <c r="M1747" s="7">
        <v>699952</v>
      </c>
      <c r="N1747" s="7">
        <v>154896</v>
      </c>
      <c r="O1747" s="7">
        <v>1150462</v>
      </c>
    </row>
    <row r="1748" spans="1:15" hidden="1" x14ac:dyDescent="0.3">
      <c r="A1748" s="69">
        <v>1</v>
      </c>
      <c r="B1748" s="69">
        <v>2</v>
      </c>
      <c r="C1748" t="s">
        <v>6443</v>
      </c>
      <c r="D1748" s="7"/>
      <c r="E1748" s="7"/>
      <c r="F1748" s="7"/>
      <c r="G1748" s="7">
        <v>562315.65</v>
      </c>
      <c r="H1748" s="7">
        <v>517330.87</v>
      </c>
      <c r="I1748" s="7">
        <v>638229.38</v>
      </c>
      <c r="J1748" s="7">
        <v>1238114.97</v>
      </c>
      <c r="K1748" s="7">
        <v>287682.26</v>
      </c>
      <c r="L1748" s="7">
        <v>554138.92000000004</v>
      </c>
      <c r="M1748" s="7">
        <v>589607.1</v>
      </c>
      <c r="N1748" s="7"/>
      <c r="O1748" s="7">
        <v>1132076.8500000001</v>
      </c>
    </row>
    <row r="1749" spans="1:15" hidden="1" x14ac:dyDescent="0.3">
      <c r="A1749" s="69">
        <v>1</v>
      </c>
      <c r="B1749" s="69">
        <v>2</v>
      </c>
      <c r="C1749" t="s">
        <v>1951</v>
      </c>
      <c r="D1749" s="7"/>
      <c r="E1749" s="7"/>
      <c r="F1749" s="7"/>
      <c r="G1749" s="7"/>
      <c r="H1749" s="7"/>
      <c r="I1749" s="7"/>
      <c r="J1749" s="7">
        <v>959324</v>
      </c>
      <c r="K1749" s="7">
        <v>794353</v>
      </c>
      <c r="L1749" s="7">
        <v>940295</v>
      </c>
      <c r="M1749" s="7">
        <v>1004789</v>
      </c>
      <c r="N1749" s="7">
        <v>997495</v>
      </c>
      <c r="O1749" s="7">
        <v>1120000</v>
      </c>
    </row>
    <row r="1750" spans="1:15" hidden="1" x14ac:dyDescent="0.3">
      <c r="A1750" s="69">
        <v>1</v>
      </c>
      <c r="B1750" s="69">
        <v>7</v>
      </c>
      <c r="C1750" t="s">
        <v>1854</v>
      </c>
      <c r="D1750" s="7"/>
      <c r="E1750" s="7"/>
      <c r="F1750" s="7"/>
      <c r="G1750" s="7"/>
      <c r="H1750" s="7"/>
      <c r="I1750" s="7"/>
      <c r="J1750" s="7"/>
      <c r="K1750" s="7"/>
      <c r="L1750" s="7"/>
      <c r="M1750" s="7">
        <v>1114940</v>
      </c>
      <c r="N1750" s="7">
        <v>1354940</v>
      </c>
      <c r="O1750" s="7">
        <v>1114940</v>
      </c>
    </row>
    <row r="1751" spans="1:15" hidden="1" x14ac:dyDescent="0.3">
      <c r="A1751" s="69">
        <v>2</v>
      </c>
      <c r="B1751" s="69">
        <v>21</v>
      </c>
      <c r="C1751" t="s">
        <v>2398</v>
      </c>
      <c r="D1751" s="7"/>
      <c r="E1751" s="7"/>
      <c r="F1751" s="7"/>
      <c r="G1751" s="7"/>
      <c r="H1751" s="7"/>
      <c r="I1751" s="7"/>
      <c r="J1751" s="7">
        <v>300000</v>
      </c>
      <c r="K1751" s="7">
        <v>295588</v>
      </c>
      <c r="L1751" s="7">
        <v>500000</v>
      </c>
      <c r="M1751" s="7">
        <v>304632.58</v>
      </c>
      <c r="N1751" s="7">
        <v>1034006.56</v>
      </c>
      <c r="O1751" s="7">
        <v>1114086.98</v>
      </c>
    </row>
    <row r="1752" spans="1:15" hidden="1" x14ac:dyDescent="0.3">
      <c r="A1752" s="69">
        <v>1</v>
      </c>
      <c r="B1752" s="69">
        <v>7</v>
      </c>
      <c r="C1752" t="s">
        <v>3276</v>
      </c>
      <c r="D1752" s="7">
        <v>1110382</v>
      </c>
      <c r="E1752" s="7">
        <v>666229</v>
      </c>
      <c r="F1752" s="7">
        <v>1101129</v>
      </c>
      <c r="G1752" s="7">
        <v>1079732</v>
      </c>
      <c r="H1752" s="7">
        <v>962333</v>
      </c>
      <c r="I1752" s="7">
        <v>1110382</v>
      </c>
      <c r="J1752" s="7">
        <v>1110382.79</v>
      </c>
      <c r="K1752" s="7">
        <v>1110382.8</v>
      </c>
      <c r="L1752" s="7">
        <v>1110382.8</v>
      </c>
      <c r="M1752" s="7">
        <v>1110382.8</v>
      </c>
      <c r="N1752" s="7">
        <v>1110382.8</v>
      </c>
      <c r="O1752" s="7">
        <v>1110383</v>
      </c>
    </row>
    <row r="1753" spans="1:15" x14ac:dyDescent="0.3">
      <c r="A1753" s="69">
        <v>1</v>
      </c>
      <c r="B1753" s="69">
        <v>4</v>
      </c>
      <c r="C1753" t="s">
        <v>376</v>
      </c>
      <c r="D1753" s="7">
        <v>908708</v>
      </c>
      <c r="E1753" s="7">
        <v>908708</v>
      </c>
      <c r="F1753" s="7">
        <v>908708</v>
      </c>
      <c r="G1753" s="7">
        <v>1108708</v>
      </c>
      <c r="H1753" s="7">
        <v>1108708</v>
      </c>
      <c r="I1753" s="7">
        <v>1108708</v>
      </c>
      <c r="J1753" s="7">
        <v>1108708</v>
      </c>
      <c r="K1753" s="7">
        <v>1108708</v>
      </c>
      <c r="L1753" s="7">
        <v>1108708</v>
      </c>
      <c r="M1753" s="7">
        <v>1108708</v>
      </c>
      <c r="N1753" s="7">
        <v>1108708</v>
      </c>
      <c r="O1753" s="7">
        <v>1108708</v>
      </c>
    </row>
    <row r="1754" spans="1:15" hidden="1" x14ac:dyDescent="0.3">
      <c r="A1754" s="69">
        <v>2</v>
      </c>
      <c r="B1754" s="69">
        <v>21</v>
      </c>
      <c r="C1754" t="s">
        <v>1812</v>
      </c>
      <c r="D1754" s="7">
        <v>36112417.019999996</v>
      </c>
      <c r="E1754" s="7">
        <v>33890858.269999996</v>
      </c>
      <c r="F1754" s="7">
        <v>34045205.469999999</v>
      </c>
      <c r="G1754" s="7">
        <v>34366777.119999997</v>
      </c>
      <c r="H1754" s="7">
        <v>40128518.75</v>
      </c>
      <c r="I1754" s="7">
        <v>31541987.719999999</v>
      </c>
      <c r="J1754" s="7">
        <v>30544533.48</v>
      </c>
      <c r="K1754" s="7">
        <v>30935261.530000001</v>
      </c>
      <c r="L1754" s="7">
        <v>7606859.0700000003</v>
      </c>
      <c r="M1754" s="7">
        <v>2927787.16</v>
      </c>
      <c r="N1754" s="7">
        <v>4561671.16</v>
      </c>
      <c r="O1754" s="7">
        <v>1098305.07</v>
      </c>
    </row>
    <row r="1755" spans="1:15" hidden="1" x14ac:dyDescent="0.3">
      <c r="A1755" s="69">
        <v>2</v>
      </c>
      <c r="B1755" s="69">
        <v>21</v>
      </c>
      <c r="C1755" t="s">
        <v>3512</v>
      </c>
      <c r="D1755" s="7"/>
      <c r="E1755" s="7"/>
      <c r="F1755" s="7"/>
      <c r="G1755" s="7"/>
      <c r="H1755" s="7"/>
      <c r="I1755" s="7"/>
      <c r="J1755" s="7">
        <v>3095156</v>
      </c>
      <c r="K1755" s="7">
        <v>3072946</v>
      </c>
      <c r="L1755" s="7">
        <v>3095405</v>
      </c>
      <c r="M1755" s="7">
        <v>3456108</v>
      </c>
      <c r="N1755" s="7">
        <v>3065746</v>
      </c>
      <c r="O1755" s="7">
        <v>1095156</v>
      </c>
    </row>
    <row r="1756" spans="1:15" x14ac:dyDescent="0.3">
      <c r="A1756" s="69">
        <v>1</v>
      </c>
      <c r="B1756" s="69">
        <v>4</v>
      </c>
      <c r="C1756" t="s">
        <v>263</v>
      </c>
      <c r="D1756" s="7"/>
      <c r="E1756" s="7"/>
      <c r="F1756" s="7"/>
      <c r="G1756" s="7"/>
      <c r="H1756" s="7">
        <v>5054000</v>
      </c>
      <c r="I1756" s="7">
        <v>10108000</v>
      </c>
      <c r="J1756" s="7">
        <v>11710160</v>
      </c>
      <c r="K1756" s="7">
        <v>11981063</v>
      </c>
      <c r="L1756" s="7">
        <v>498932.4</v>
      </c>
      <c r="M1756" s="7">
        <v>784729.56</v>
      </c>
      <c r="N1756" s="7">
        <v>812547.08</v>
      </c>
      <c r="O1756" s="7">
        <v>1073676.04</v>
      </c>
    </row>
    <row r="1757" spans="1:15" hidden="1" x14ac:dyDescent="0.3">
      <c r="A1757" s="69">
        <v>1</v>
      </c>
      <c r="B1757" s="69">
        <v>3</v>
      </c>
      <c r="C1757" t="s">
        <v>2187</v>
      </c>
      <c r="D1757" s="7">
        <v>1416475.01</v>
      </c>
      <c r="E1757" s="7">
        <v>1245492.96</v>
      </c>
      <c r="F1757" s="7">
        <v>1162507.3499999999</v>
      </c>
      <c r="G1757" s="7">
        <v>1170112.94</v>
      </c>
      <c r="H1757" s="7">
        <v>1117080.56</v>
      </c>
      <c r="I1757" s="7">
        <v>1093449.43</v>
      </c>
      <c r="J1757" s="7">
        <v>1089016.22</v>
      </c>
      <c r="K1757" s="7">
        <v>1116214.77</v>
      </c>
      <c r="L1757" s="7">
        <v>1083937.92</v>
      </c>
      <c r="M1757" s="7">
        <v>1023510.95</v>
      </c>
      <c r="N1757" s="7">
        <v>913516.0199999999</v>
      </c>
      <c r="O1757" s="7">
        <v>1073261.0799999998</v>
      </c>
    </row>
    <row r="1758" spans="1:15" hidden="1" x14ac:dyDescent="0.3">
      <c r="A1758" s="69">
        <v>2</v>
      </c>
      <c r="B1758" s="69">
        <v>21</v>
      </c>
      <c r="C1758" t="s">
        <v>1806</v>
      </c>
      <c r="D1758" s="7"/>
      <c r="E1758" s="7"/>
      <c r="F1758" s="7"/>
      <c r="G1758" s="7"/>
      <c r="H1758" s="7"/>
      <c r="I1758" s="7"/>
      <c r="J1758" s="7"/>
      <c r="K1758" s="7"/>
      <c r="L1758" s="7"/>
      <c r="M1758" s="7">
        <v>3399525.9</v>
      </c>
      <c r="N1758" s="7">
        <v>1360000</v>
      </c>
      <c r="O1758" s="7">
        <v>1069999.7</v>
      </c>
    </row>
    <row r="1759" spans="1:15" hidden="1" x14ac:dyDescent="0.3">
      <c r="A1759" s="69">
        <v>2</v>
      </c>
      <c r="B1759" s="69">
        <v>21</v>
      </c>
      <c r="C1759" t="s">
        <v>2363</v>
      </c>
      <c r="D1759" s="7"/>
      <c r="E1759" s="7"/>
      <c r="F1759" s="7"/>
      <c r="G1759" s="7"/>
      <c r="H1759" s="7"/>
      <c r="I1759" s="7"/>
      <c r="J1759" s="7"/>
      <c r="K1759" s="7"/>
      <c r="L1759" s="7">
        <v>60663.86</v>
      </c>
      <c r="M1759" s="7">
        <v>0</v>
      </c>
      <c r="N1759" s="7">
        <v>0</v>
      </c>
      <c r="O1759" s="7">
        <v>1066843.1000000001</v>
      </c>
    </row>
    <row r="1760" spans="1:15" x14ac:dyDescent="0.3">
      <c r="A1760" s="69">
        <v>1</v>
      </c>
      <c r="B1760" s="69">
        <v>4</v>
      </c>
      <c r="C1760" t="s">
        <v>878</v>
      </c>
      <c r="D1760" s="7"/>
      <c r="E1760" s="7"/>
      <c r="F1760" s="7"/>
      <c r="G1760" s="7"/>
      <c r="H1760" s="7"/>
      <c r="I1760" s="7"/>
      <c r="J1760" s="7"/>
      <c r="K1760" s="7"/>
      <c r="L1760" s="7"/>
      <c r="M1760" s="7">
        <v>1061600</v>
      </c>
      <c r="N1760" s="7">
        <v>1061600</v>
      </c>
      <c r="O1760" s="7">
        <v>1061600</v>
      </c>
    </row>
    <row r="1761" spans="1:15" hidden="1" x14ac:dyDescent="0.3">
      <c r="A1761" s="69">
        <v>1</v>
      </c>
      <c r="B1761" s="69">
        <v>9</v>
      </c>
      <c r="C1761" t="s">
        <v>3301</v>
      </c>
      <c r="D1761" s="7"/>
      <c r="E1761" s="7">
        <v>2321462.38</v>
      </c>
      <c r="F1761" s="7">
        <v>2202312.77</v>
      </c>
      <c r="G1761" s="7">
        <v>2074199.4</v>
      </c>
      <c r="H1761" s="7">
        <v>1941415.19</v>
      </c>
      <c r="I1761" s="7">
        <v>1801171.37</v>
      </c>
      <c r="J1761" s="7">
        <v>1653023.98</v>
      </c>
      <c r="K1761" s="7">
        <v>1496500.98</v>
      </c>
      <c r="L1761" s="7">
        <v>1379695.59</v>
      </c>
      <c r="M1761" s="7">
        <v>1260528.9099999999</v>
      </c>
      <c r="N1761" s="7">
        <v>1135507.5900000001</v>
      </c>
      <c r="O1761" s="7">
        <v>1057100.3600000001</v>
      </c>
    </row>
    <row r="1762" spans="1:15" hidden="1" x14ac:dyDescent="0.3">
      <c r="A1762" s="69">
        <v>1</v>
      </c>
      <c r="B1762" s="69">
        <v>7</v>
      </c>
      <c r="C1762" t="s">
        <v>3270</v>
      </c>
      <c r="D1762" s="7">
        <v>1048960</v>
      </c>
      <c r="E1762" s="7">
        <v>1048960</v>
      </c>
      <c r="F1762" s="7">
        <v>1048960</v>
      </c>
      <c r="G1762" s="7">
        <v>1048960</v>
      </c>
      <c r="H1762" s="7">
        <v>1048960</v>
      </c>
      <c r="I1762" s="7">
        <v>1048960</v>
      </c>
      <c r="J1762" s="7">
        <v>1048960</v>
      </c>
      <c r="K1762" s="7">
        <v>1048960</v>
      </c>
      <c r="L1762" s="7">
        <v>1048960</v>
      </c>
      <c r="M1762" s="7">
        <v>1048960</v>
      </c>
      <c r="N1762" s="7">
        <v>1048960</v>
      </c>
      <c r="O1762" s="7">
        <v>1048960</v>
      </c>
    </row>
    <row r="1763" spans="1:15" hidden="1" x14ac:dyDescent="0.3">
      <c r="A1763" s="69">
        <v>1</v>
      </c>
      <c r="B1763" s="69">
        <v>1</v>
      </c>
      <c r="C1763" t="s">
        <v>2541</v>
      </c>
      <c r="D1763" s="7">
        <v>15067476.74</v>
      </c>
      <c r="E1763" s="7">
        <v>15574759.240000002</v>
      </c>
      <c r="F1763" s="7">
        <v>14605245.09</v>
      </c>
      <c r="G1763" s="7">
        <v>309774871.40999997</v>
      </c>
      <c r="H1763" s="7">
        <v>288992550.24000001</v>
      </c>
      <c r="I1763" s="7">
        <v>3061803</v>
      </c>
      <c r="J1763" s="7">
        <v>3180835</v>
      </c>
      <c r="K1763" s="7">
        <v>2246266.4</v>
      </c>
      <c r="L1763" s="7">
        <v>3021283.2199999997</v>
      </c>
      <c r="M1763" s="7">
        <v>338225</v>
      </c>
      <c r="N1763" s="7">
        <v>75986.94</v>
      </c>
      <c r="O1763" s="7">
        <v>1047711.5900000001</v>
      </c>
    </row>
    <row r="1764" spans="1:15" hidden="1" x14ac:dyDescent="0.3">
      <c r="A1764" s="69">
        <v>2</v>
      </c>
      <c r="B1764" s="69">
        <v>23</v>
      </c>
      <c r="C1764" t="s">
        <v>7190</v>
      </c>
      <c r="D1764" s="7"/>
      <c r="E1764" s="7"/>
      <c r="F1764" s="7"/>
      <c r="G1764" s="7"/>
      <c r="H1764" s="7"/>
      <c r="I1764" s="7"/>
      <c r="J1764" s="7"/>
      <c r="K1764" s="7"/>
      <c r="L1764" s="7"/>
      <c r="M1764" s="7"/>
      <c r="N1764" s="7"/>
      <c r="O1764" s="7">
        <v>1045000</v>
      </c>
    </row>
    <row r="1765" spans="1:15" hidden="1" x14ac:dyDescent="0.3">
      <c r="A1765" s="69">
        <v>2</v>
      </c>
      <c r="B1765" s="69">
        <v>22</v>
      </c>
      <c r="C1765" t="s">
        <v>611</v>
      </c>
      <c r="D1765" s="7"/>
      <c r="E1765" s="7">
        <v>10000000</v>
      </c>
      <c r="F1765" s="7">
        <v>24000000</v>
      </c>
      <c r="G1765" s="7">
        <v>40000000</v>
      </c>
      <c r="H1765" s="7">
        <v>50000000</v>
      </c>
      <c r="I1765" s="7">
        <v>43298508</v>
      </c>
      <c r="J1765" s="7">
        <v>56801384.93</v>
      </c>
      <c r="K1765" s="7">
        <v>1850000</v>
      </c>
      <c r="L1765" s="7">
        <v>1245392.68</v>
      </c>
      <c r="M1765" s="7">
        <v>2548894.64</v>
      </c>
      <c r="N1765" s="7">
        <v>5206971.6399999997</v>
      </c>
      <c r="O1765" s="7">
        <v>1031509.73</v>
      </c>
    </row>
    <row r="1766" spans="1:15" hidden="1" x14ac:dyDescent="0.3">
      <c r="A1766" s="69">
        <v>1</v>
      </c>
      <c r="B1766" s="69">
        <v>7</v>
      </c>
      <c r="C1766" t="s">
        <v>3223</v>
      </c>
      <c r="D1766" s="7">
        <v>750000</v>
      </c>
      <c r="E1766" s="7">
        <v>997150</v>
      </c>
      <c r="F1766" s="7">
        <v>921453.57</v>
      </c>
      <c r="G1766" s="7">
        <v>702590</v>
      </c>
      <c r="H1766" s="7">
        <v>693750</v>
      </c>
      <c r="I1766" s="7">
        <v>717192</v>
      </c>
      <c r="J1766" s="7">
        <v>717192</v>
      </c>
      <c r="K1766" s="7">
        <v>717192</v>
      </c>
      <c r="L1766" s="7">
        <v>2428033</v>
      </c>
      <c r="M1766" s="7">
        <v>1019034</v>
      </c>
      <c r="N1766" s="7">
        <v>1019034</v>
      </c>
      <c r="O1766" s="7">
        <v>1019034</v>
      </c>
    </row>
    <row r="1767" spans="1:15" hidden="1" x14ac:dyDescent="0.3">
      <c r="A1767" s="69">
        <v>1</v>
      </c>
      <c r="B1767" s="69">
        <v>5</v>
      </c>
      <c r="C1767" t="s">
        <v>1927</v>
      </c>
      <c r="D1767" s="7">
        <v>1724040.53</v>
      </c>
      <c r="E1767" s="7">
        <v>1590470</v>
      </c>
      <c r="F1767" s="7">
        <v>946315</v>
      </c>
      <c r="G1767" s="7">
        <v>1310722</v>
      </c>
      <c r="H1767" s="7">
        <v>1298486</v>
      </c>
      <c r="I1767" s="7">
        <v>1139016.99</v>
      </c>
      <c r="J1767" s="7">
        <v>1280190</v>
      </c>
      <c r="K1767" s="7">
        <v>876891</v>
      </c>
      <c r="L1767" s="7">
        <v>974118</v>
      </c>
      <c r="M1767" s="7">
        <v>1012132</v>
      </c>
      <c r="N1767" s="7">
        <v>1012131.99</v>
      </c>
      <c r="O1767" s="7">
        <v>1012132</v>
      </c>
    </row>
    <row r="1768" spans="1:15" hidden="1" x14ac:dyDescent="0.3">
      <c r="A1768" s="69">
        <v>1</v>
      </c>
      <c r="B1768" s="69">
        <v>2</v>
      </c>
      <c r="C1768" t="s">
        <v>6506</v>
      </c>
      <c r="D1768" s="7"/>
      <c r="E1768" s="7"/>
      <c r="F1768" s="7"/>
      <c r="G1768" s="7"/>
      <c r="H1768" s="7"/>
      <c r="I1768" s="7"/>
      <c r="J1768" s="7">
        <v>160000</v>
      </c>
      <c r="K1768" s="7">
        <v>666657.80000000005</v>
      </c>
      <c r="L1768" s="7">
        <v>583521.68999999994</v>
      </c>
      <c r="M1768" s="7">
        <v>350000</v>
      </c>
      <c r="N1768" s="7"/>
      <c r="O1768" s="7">
        <v>1000000</v>
      </c>
    </row>
    <row r="1769" spans="1:15" hidden="1" x14ac:dyDescent="0.3">
      <c r="A1769" s="69">
        <v>1</v>
      </c>
      <c r="B1769" s="69">
        <v>2</v>
      </c>
      <c r="C1769" t="s">
        <v>6913</v>
      </c>
      <c r="D1769" s="7"/>
      <c r="E1769" s="7"/>
      <c r="F1769" s="7"/>
      <c r="G1769" s="7"/>
      <c r="H1769" s="7"/>
      <c r="I1769" s="7"/>
      <c r="J1769" s="7"/>
      <c r="K1769" s="7"/>
      <c r="L1769" s="7"/>
      <c r="M1769" s="7"/>
      <c r="N1769" s="7"/>
      <c r="O1769" s="7">
        <v>1000000</v>
      </c>
    </row>
    <row r="1770" spans="1:15" x14ac:dyDescent="0.3">
      <c r="A1770" s="69">
        <v>1</v>
      </c>
      <c r="B1770" s="69">
        <v>4</v>
      </c>
      <c r="C1770" t="s">
        <v>446</v>
      </c>
      <c r="D1770" s="7">
        <v>100000</v>
      </c>
      <c r="E1770" s="7">
        <v>96547</v>
      </c>
      <c r="F1770" s="7">
        <v>100000</v>
      </c>
      <c r="G1770" s="7">
        <v>0</v>
      </c>
      <c r="H1770" s="7">
        <v>100000</v>
      </c>
      <c r="I1770" s="7">
        <v>27216.66</v>
      </c>
      <c r="J1770" s="7">
        <v>0</v>
      </c>
      <c r="K1770" s="7">
        <v>0</v>
      </c>
      <c r="L1770" s="7">
        <v>0</v>
      </c>
      <c r="M1770" s="7">
        <v>1000000</v>
      </c>
      <c r="N1770" s="7">
        <v>2000000</v>
      </c>
      <c r="O1770" s="7">
        <v>1000000</v>
      </c>
    </row>
    <row r="1771" spans="1:15" x14ac:dyDescent="0.3">
      <c r="A1771" s="69">
        <v>1</v>
      </c>
      <c r="B1771" s="69">
        <v>4</v>
      </c>
      <c r="C1771" t="s">
        <v>352</v>
      </c>
      <c r="D1771" s="7"/>
      <c r="E1771" s="7"/>
      <c r="F1771" s="7"/>
      <c r="G1771" s="7">
        <v>2000000</v>
      </c>
      <c r="H1771" s="7">
        <v>2000000</v>
      </c>
      <c r="I1771" s="7">
        <v>2960000</v>
      </c>
      <c r="J1771" s="7">
        <v>2000000</v>
      </c>
      <c r="K1771" s="7">
        <v>2000000</v>
      </c>
      <c r="L1771" s="7">
        <v>1000000</v>
      </c>
      <c r="M1771" s="7">
        <v>1000000</v>
      </c>
      <c r="N1771" s="7">
        <v>6000000</v>
      </c>
      <c r="O1771" s="7">
        <v>1000000</v>
      </c>
    </row>
    <row r="1772" spans="1:15" x14ac:dyDescent="0.3">
      <c r="A1772" s="69">
        <v>1</v>
      </c>
      <c r="B1772" s="69">
        <v>4</v>
      </c>
      <c r="C1772" t="s">
        <v>2953</v>
      </c>
      <c r="D1772" s="7"/>
      <c r="E1772" s="7"/>
      <c r="F1772" s="7"/>
      <c r="G1772" s="7"/>
      <c r="H1772" s="7"/>
      <c r="I1772" s="7"/>
      <c r="J1772" s="7"/>
      <c r="K1772" s="7"/>
      <c r="L1772" s="7"/>
      <c r="M1772" s="7"/>
      <c r="N1772" s="7">
        <v>1000000</v>
      </c>
      <c r="O1772" s="7">
        <v>1000000</v>
      </c>
    </row>
    <row r="1773" spans="1:15" x14ac:dyDescent="0.3">
      <c r="A1773" s="69">
        <v>1</v>
      </c>
      <c r="B1773" s="69">
        <v>4</v>
      </c>
      <c r="C1773" t="s">
        <v>1063</v>
      </c>
      <c r="D1773" s="7"/>
      <c r="E1773" s="7"/>
      <c r="F1773" s="7"/>
      <c r="G1773" s="7"/>
      <c r="H1773" s="7"/>
      <c r="I1773" s="7"/>
      <c r="J1773" s="7"/>
      <c r="K1773" s="7"/>
      <c r="L1773" s="7"/>
      <c r="M1773" s="7"/>
      <c r="N1773" s="7">
        <v>1000000</v>
      </c>
      <c r="O1773" s="7">
        <v>1000000</v>
      </c>
    </row>
    <row r="1774" spans="1:15" x14ac:dyDescent="0.3">
      <c r="A1774" s="69">
        <v>1</v>
      </c>
      <c r="B1774" s="69">
        <v>4</v>
      </c>
      <c r="C1774" t="s">
        <v>2959</v>
      </c>
      <c r="D1774" s="7"/>
      <c r="E1774" s="7"/>
      <c r="F1774" s="7"/>
      <c r="G1774" s="7"/>
      <c r="H1774" s="7"/>
      <c r="I1774" s="7"/>
      <c r="J1774" s="7"/>
      <c r="K1774" s="7"/>
      <c r="L1774" s="7"/>
      <c r="M1774" s="7"/>
      <c r="N1774" s="7">
        <v>700000</v>
      </c>
      <c r="O1774" s="7">
        <v>1000000</v>
      </c>
    </row>
    <row r="1775" spans="1:15" x14ac:dyDescent="0.3">
      <c r="A1775" s="69">
        <v>1</v>
      </c>
      <c r="B1775" s="69">
        <v>4</v>
      </c>
      <c r="C1775" t="s">
        <v>1030</v>
      </c>
      <c r="D1775" s="7"/>
      <c r="E1775" s="7"/>
      <c r="F1775" s="7"/>
      <c r="G1775" s="7"/>
      <c r="H1775" s="7"/>
      <c r="I1775" s="7"/>
      <c r="J1775" s="7"/>
      <c r="K1775" s="7"/>
      <c r="L1775" s="7"/>
      <c r="M1775" s="7">
        <v>6010100000</v>
      </c>
      <c r="N1775" s="7">
        <v>3929618800</v>
      </c>
      <c r="O1775" s="7">
        <v>1000000</v>
      </c>
    </row>
    <row r="1776" spans="1:15" x14ac:dyDescent="0.3">
      <c r="A1776" s="69">
        <v>1</v>
      </c>
      <c r="B1776" s="69">
        <v>4</v>
      </c>
      <c r="C1776" t="s">
        <v>865</v>
      </c>
      <c r="D1776" s="7"/>
      <c r="E1776" s="7"/>
      <c r="F1776" s="7"/>
      <c r="G1776" s="7"/>
      <c r="H1776" s="7"/>
      <c r="I1776" s="7"/>
      <c r="J1776" s="7"/>
      <c r="K1776" s="7"/>
      <c r="L1776" s="7"/>
      <c r="M1776" s="7">
        <v>1000000</v>
      </c>
      <c r="N1776" s="7">
        <v>1000000</v>
      </c>
      <c r="O1776" s="7">
        <v>1000000</v>
      </c>
    </row>
    <row r="1777" spans="1:15" x14ac:dyDescent="0.3">
      <c r="A1777" s="69">
        <v>1</v>
      </c>
      <c r="B1777" s="69">
        <v>4</v>
      </c>
      <c r="C1777" t="s">
        <v>1083</v>
      </c>
      <c r="D1777" s="7"/>
      <c r="E1777" s="7"/>
      <c r="F1777" s="7"/>
      <c r="G1777" s="7"/>
      <c r="H1777" s="7"/>
      <c r="I1777" s="7"/>
      <c r="J1777" s="7"/>
      <c r="K1777" s="7"/>
      <c r="L1777" s="7"/>
      <c r="M1777" s="7"/>
      <c r="N1777" s="7">
        <v>1000000</v>
      </c>
      <c r="O1777" s="7">
        <v>1000000</v>
      </c>
    </row>
    <row r="1778" spans="1:15" x14ac:dyDescent="0.3">
      <c r="A1778" s="69">
        <v>1</v>
      </c>
      <c r="B1778" s="69">
        <v>4</v>
      </c>
      <c r="C1778" t="s">
        <v>782</v>
      </c>
      <c r="D1778" s="7"/>
      <c r="E1778" s="7"/>
      <c r="F1778" s="7"/>
      <c r="G1778" s="7"/>
      <c r="H1778" s="7"/>
      <c r="I1778" s="7"/>
      <c r="J1778" s="7"/>
      <c r="K1778" s="7"/>
      <c r="L1778" s="7">
        <v>800000</v>
      </c>
      <c r="M1778" s="7">
        <v>8349500</v>
      </c>
      <c r="N1778" s="7">
        <v>46331000</v>
      </c>
      <c r="O1778" s="7">
        <v>1000000</v>
      </c>
    </row>
    <row r="1779" spans="1:15" x14ac:dyDescent="0.3">
      <c r="A1779" s="69">
        <v>1</v>
      </c>
      <c r="B1779" s="69">
        <v>4</v>
      </c>
      <c r="C1779" t="s">
        <v>7002</v>
      </c>
      <c r="D1779" s="7"/>
      <c r="E1779" s="7"/>
      <c r="F1779" s="7"/>
      <c r="G1779" s="7"/>
      <c r="H1779" s="7"/>
      <c r="I1779" s="7"/>
      <c r="J1779" s="7"/>
      <c r="K1779" s="7"/>
      <c r="L1779" s="7"/>
      <c r="M1779" s="7"/>
      <c r="N1779" s="7"/>
      <c r="O1779" s="7">
        <v>1000000</v>
      </c>
    </row>
    <row r="1780" spans="1:15" x14ac:dyDescent="0.3">
      <c r="A1780" s="69">
        <v>1</v>
      </c>
      <c r="B1780" s="69">
        <v>4</v>
      </c>
      <c r="C1780" t="s">
        <v>7005</v>
      </c>
      <c r="D1780" s="7"/>
      <c r="E1780" s="7"/>
      <c r="F1780" s="7"/>
      <c r="G1780" s="7"/>
      <c r="H1780" s="7"/>
      <c r="I1780" s="7"/>
      <c r="J1780" s="7"/>
      <c r="K1780" s="7"/>
      <c r="L1780" s="7"/>
      <c r="M1780" s="7"/>
      <c r="N1780" s="7"/>
      <c r="O1780" s="7">
        <v>1000000</v>
      </c>
    </row>
    <row r="1781" spans="1:15" hidden="1" x14ac:dyDescent="0.3">
      <c r="A1781" s="69">
        <v>1</v>
      </c>
      <c r="B1781" s="69">
        <v>5</v>
      </c>
      <c r="C1781" t="s">
        <v>3043</v>
      </c>
      <c r="D1781" s="7"/>
      <c r="E1781" s="7"/>
      <c r="F1781" s="7"/>
      <c r="G1781" s="7"/>
      <c r="H1781" s="7"/>
      <c r="I1781" s="7"/>
      <c r="J1781" s="7"/>
      <c r="K1781" s="7">
        <v>1000000</v>
      </c>
      <c r="L1781" s="7">
        <v>0</v>
      </c>
      <c r="M1781" s="7">
        <v>999999.99</v>
      </c>
      <c r="N1781" s="7">
        <v>1999999.98</v>
      </c>
      <c r="O1781" s="7">
        <v>1000000</v>
      </c>
    </row>
    <row r="1782" spans="1:15" hidden="1" x14ac:dyDescent="0.3">
      <c r="A1782" s="69">
        <v>1</v>
      </c>
      <c r="B1782" s="69">
        <v>5</v>
      </c>
      <c r="C1782" t="s">
        <v>1676</v>
      </c>
      <c r="D1782" s="7"/>
      <c r="E1782" s="7"/>
      <c r="F1782" s="7"/>
      <c r="G1782" s="7"/>
      <c r="H1782" s="7"/>
      <c r="I1782" s="7"/>
      <c r="J1782" s="7"/>
      <c r="K1782" s="7"/>
      <c r="L1782" s="7"/>
      <c r="M1782" s="7">
        <v>16000000</v>
      </c>
      <c r="N1782" s="7">
        <v>2000000</v>
      </c>
      <c r="O1782" s="7">
        <v>1000000</v>
      </c>
    </row>
    <row r="1783" spans="1:15" hidden="1" x14ac:dyDescent="0.3">
      <c r="A1783" s="69">
        <v>1</v>
      </c>
      <c r="B1783" s="69">
        <v>5</v>
      </c>
      <c r="C1783" t="s">
        <v>7030</v>
      </c>
      <c r="D1783" s="7"/>
      <c r="E1783" s="7"/>
      <c r="F1783" s="7"/>
      <c r="G1783" s="7"/>
      <c r="H1783" s="7"/>
      <c r="I1783" s="7"/>
      <c r="J1783" s="7"/>
      <c r="K1783" s="7"/>
      <c r="L1783" s="7"/>
      <c r="M1783" s="7"/>
      <c r="N1783" s="7"/>
      <c r="O1783" s="7">
        <v>1000000</v>
      </c>
    </row>
    <row r="1784" spans="1:15" hidden="1" x14ac:dyDescent="0.3">
      <c r="A1784" s="69">
        <v>1</v>
      </c>
      <c r="B1784" s="69">
        <v>5</v>
      </c>
      <c r="C1784" t="s">
        <v>7048</v>
      </c>
      <c r="D1784" s="7"/>
      <c r="E1784" s="7"/>
      <c r="F1784" s="7"/>
      <c r="G1784" s="7"/>
      <c r="H1784" s="7"/>
      <c r="I1784" s="7"/>
      <c r="J1784" s="7"/>
      <c r="K1784" s="7"/>
      <c r="L1784" s="7"/>
      <c r="M1784" s="7"/>
      <c r="N1784" s="7"/>
      <c r="O1784" s="7">
        <v>1000000</v>
      </c>
    </row>
    <row r="1785" spans="1:15" hidden="1" x14ac:dyDescent="0.3">
      <c r="A1785" s="69">
        <v>1</v>
      </c>
      <c r="B1785" s="69">
        <v>5</v>
      </c>
      <c r="C1785" t="s">
        <v>7051</v>
      </c>
      <c r="D1785" s="7"/>
      <c r="E1785" s="7"/>
      <c r="F1785" s="7"/>
      <c r="G1785" s="7"/>
      <c r="H1785" s="7"/>
      <c r="I1785" s="7"/>
      <c r="J1785" s="7"/>
      <c r="K1785" s="7"/>
      <c r="L1785" s="7"/>
      <c r="M1785" s="7"/>
      <c r="N1785" s="7"/>
      <c r="O1785" s="7">
        <v>1000000</v>
      </c>
    </row>
    <row r="1786" spans="1:15" hidden="1" x14ac:dyDescent="0.3">
      <c r="A1786" s="69">
        <v>1</v>
      </c>
      <c r="B1786" s="69">
        <v>6</v>
      </c>
      <c r="C1786" t="s">
        <v>3141</v>
      </c>
      <c r="D1786" s="7"/>
      <c r="E1786" s="7"/>
      <c r="F1786" s="7"/>
      <c r="G1786" s="7"/>
      <c r="H1786" s="7"/>
      <c r="I1786" s="7"/>
      <c r="J1786" s="7"/>
      <c r="K1786" s="7"/>
      <c r="L1786" s="7"/>
      <c r="M1786" s="7"/>
      <c r="N1786" s="7">
        <v>1000000</v>
      </c>
      <c r="O1786" s="7">
        <v>1000000</v>
      </c>
    </row>
    <row r="1787" spans="1:15" hidden="1" x14ac:dyDescent="0.3">
      <c r="A1787" s="69">
        <v>1</v>
      </c>
      <c r="B1787" s="69">
        <v>6</v>
      </c>
      <c r="C1787" t="s">
        <v>7057</v>
      </c>
      <c r="D1787" s="7"/>
      <c r="E1787" s="7"/>
      <c r="F1787" s="7"/>
      <c r="G1787" s="7"/>
      <c r="H1787" s="7"/>
      <c r="I1787" s="7"/>
      <c r="J1787" s="7"/>
      <c r="K1787" s="7"/>
      <c r="L1787" s="7"/>
      <c r="M1787" s="7"/>
      <c r="N1787" s="7"/>
      <c r="O1787" s="7">
        <v>1000000</v>
      </c>
    </row>
    <row r="1788" spans="1:15" hidden="1" x14ac:dyDescent="0.3">
      <c r="A1788" s="69">
        <v>1</v>
      </c>
      <c r="B1788" s="69">
        <v>12</v>
      </c>
      <c r="C1788" t="s">
        <v>2194</v>
      </c>
      <c r="D1788" s="7">
        <v>503557</v>
      </c>
      <c r="E1788" s="7">
        <v>503560</v>
      </c>
      <c r="F1788" s="7">
        <v>990000</v>
      </c>
      <c r="G1788" s="7">
        <v>503560</v>
      </c>
      <c r="H1788" s="7">
        <v>1000000</v>
      </c>
      <c r="I1788" s="7">
        <v>1000000</v>
      </c>
      <c r="J1788" s="7">
        <v>1000000</v>
      </c>
      <c r="K1788" s="7">
        <v>1053000</v>
      </c>
      <c r="L1788" s="7">
        <v>1053000</v>
      </c>
      <c r="M1788" s="7">
        <v>1053000</v>
      </c>
      <c r="N1788" s="7">
        <v>1000000</v>
      </c>
      <c r="O1788" s="7">
        <v>1000000</v>
      </c>
    </row>
    <row r="1789" spans="1:15" hidden="1" x14ac:dyDescent="0.3">
      <c r="A1789" s="69">
        <v>2</v>
      </c>
      <c r="B1789" s="69">
        <v>21</v>
      </c>
      <c r="C1789" t="s">
        <v>3436</v>
      </c>
      <c r="D1789" s="7"/>
      <c r="E1789" s="7"/>
      <c r="F1789" s="7"/>
      <c r="G1789" s="7"/>
      <c r="H1789" s="7"/>
      <c r="I1789" s="7"/>
      <c r="J1789" s="7"/>
      <c r="K1789" s="7"/>
      <c r="L1789" s="7"/>
      <c r="M1789" s="7">
        <v>1000000</v>
      </c>
      <c r="N1789" s="7">
        <v>1000000</v>
      </c>
      <c r="O1789" s="7">
        <v>1000000</v>
      </c>
    </row>
    <row r="1790" spans="1:15" hidden="1" x14ac:dyDescent="0.3">
      <c r="A1790" s="69">
        <v>2</v>
      </c>
      <c r="B1790" s="69">
        <v>21</v>
      </c>
      <c r="C1790" t="s">
        <v>1804</v>
      </c>
      <c r="D1790" s="7"/>
      <c r="E1790" s="7"/>
      <c r="F1790" s="7"/>
      <c r="G1790" s="7"/>
      <c r="H1790" s="7"/>
      <c r="I1790" s="7"/>
      <c r="J1790" s="7"/>
      <c r="K1790" s="7"/>
      <c r="L1790" s="7">
        <v>3050000</v>
      </c>
      <c r="M1790" s="7">
        <v>4200000</v>
      </c>
      <c r="N1790" s="7">
        <v>1000000</v>
      </c>
      <c r="O1790" s="7">
        <v>1000000</v>
      </c>
    </row>
    <row r="1791" spans="1:15" hidden="1" x14ac:dyDescent="0.3">
      <c r="A1791" s="69">
        <v>2</v>
      </c>
      <c r="B1791" s="69">
        <v>21</v>
      </c>
      <c r="C1791" t="s">
        <v>3546</v>
      </c>
      <c r="D1791" s="7"/>
      <c r="E1791" s="7"/>
      <c r="F1791" s="7"/>
      <c r="G1791" s="7"/>
      <c r="H1791" s="7"/>
      <c r="I1791" s="7"/>
      <c r="J1791" s="7"/>
      <c r="K1791" s="7">
        <v>500000</v>
      </c>
      <c r="L1791" s="7">
        <v>991168</v>
      </c>
      <c r="M1791" s="7">
        <v>0</v>
      </c>
      <c r="N1791" s="7">
        <v>300000</v>
      </c>
      <c r="O1791" s="7">
        <v>1000000</v>
      </c>
    </row>
    <row r="1792" spans="1:15" hidden="1" x14ac:dyDescent="0.3">
      <c r="A1792" s="69">
        <v>2</v>
      </c>
      <c r="B1792" s="69">
        <v>21</v>
      </c>
      <c r="C1792" t="s">
        <v>3588</v>
      </c>
      <c r="D1792" s="7"/>
      <c r="E1792" s="7"/>
      <c r="F1792" s="7"/>
      <c r="G1792" s="7"/>
      <c r="H1792" s="7"/>
      <c r="I1792" s="7"/>
      <c r="J1792" s="7"/>
      <c r="K1792" s="7"/>
      <c r="L1792" s="7"/>
      <c r="M1792" s="7"/>
      <c r="N1792" s="7">
        <v>1000000</v>
      </c>
      <c r="O1792" s="7">
        <v>1000000</v>
      </c>
    </row>
    <row r="1793" spans="1:15" hidden="1" x14ac:dyDescent="0.3">
      <c r="A1793" s="69">
        <v>2</v>
      </c>
      <c r="B1793" s="69">
        <v>21</v>
      </c>
      <c r="C1793" t="s">
        <v>7123</v>
      </c>
      <c r="D1793" s="7"/>
      <c r="E1793" s="7"/>
      <c r="F1793" s="7"/>
      <c r="G1793" s="7"/>
      <c r="H1793" s="7"/>
      <c r="I1793" s="7"/>
      <c r="J1793" s="7"/>
      <c r="K1793" s="7"/>
      <c r="L1793" s="7"/>
      <c r="M1793" s="7"/>
      <c r="N1793" s="7"/>
      <c r="O1793" s="7">
        <v>1000000</v>
      </c>
    </row>
    <row r="1794" spans="1:15" hidden="1" x14ac:dyDescent="0.3">
      <c r="A1794" s="69">
        <v>2</v>
      </c>
      <c r="B1794" s="69">
        <v>22</v>
      </c>
      <c r="C1794" t="s">
        <v>1110</v>
      </c>
      <c r="D1794" s="7"/>
      <c r="E1794" s="7"/>
      <c r="F1794" s="7"/>
      <c r="G1794" s="7"/>
      <c r="H1794" s="7"/>
      <c r="I1794" s="7"/>
      <c r="J1794" s="7"/>
      <c r="K1794" s="7"/>
      <c r="L1794" s="7"/>
      <c r="M1794" s="7">
        <v>1000000</v>
      </c>
      <c r="N1794" s="7">
        <v>1000000</v>
      </c>
      <c r="O1794" s="7">
        <v>1000000</v>
      </c>
    </row>
    <row r="1795" spans="1:15" hidden="1" x14ac:dyDescent="0.3">
      <c r="A1795" s="69">
        <v>2</v>
      </c>
      <c r="B1795" s="69">
        <v>22</v>
      </c>
      <c r="C1795" t="s">
        <v>3598</v>
      </c>
      <c r="D1795" s="7"/>
      <c r="E1795" s="7"/>
      <c r="F1795" s="7"/>
      <c r="G1795" s="7"/>
      <c r="H1795" s="7"/>
      <c r="I1795" s="7"/>
      <c r="J1795" s="7"/>
      <c r="K1795" s="7"/>
      <c r="L1795" s="7"/>
      <c r="M1795" s="7"/>
      <c r="N1795" s="7">
        <v>1000000</v>
      </c>
      <c r="O1795" s="7">
        <v>1000000</v>
      </c>
    </row>
    <row r="1796" spans="1:15" hidden="1" x14ac:dyDescent="0.3">
      <c r="A1796" s="69">
        <v>2</v>
      </c>
      <c r="B1796" s="69">
        <v>22</v>
      </c>
      <c r="C1796" t="s">
        <v>1116</v>
      </c>
      <c r="D1796" s="7"/>
      <c r="E1796" s="7"/>
      <c r="F1796" s="7"/>
      <c r="G1796" s="7"/>
      <c r="H1796" s="7"/>
      <c r="I1796" s="7"/>
      <c r="J1796" s="7"/>
      <c r="K1796" s="7"/>
      <c r="L1796" s="7"/>
      <c r="M1796" s="7">
        <v>1000000</v>
      </c>
      <c r="N1796" s="7">
        <v>1000000</v>
      </c>
      <c r="O1796" s="7">
        <v>1000000</v>
      </c>
    </row>
    <row r="1797" spans="1:15" hidden="1" x14ac:dyDescent="0.3">
      <c r="A1797" s="69">
        <v>2</v>
      </c>
      <c r="B1797" s="69">
        <v>22</v>
      </c>
      <c r="C1797" t="s">
        <v>1148</v>
      </c>
      <c r="D1797" s="7"/>
      <c r="E1797" s="7"/>
      <c r="F1797" s="7"/>
      <c r="G1797" s="7"/>
      <c r="H1797" s="7"/>
      <c r="I1797" s="7"/>
      <c r="J1797" s="7"/>
      <c r="K1797" s="7"/>
      <c r="L1797" s="7"/>
      <c r="M1797" s="7">
        <v>800000</v>
      </c>
      <c r="N1797" s="7">
        <v>500000</v>
      </c>
      <c r="O1797" s="7">
        <v>1000000</v>
      </c>
    </row>
    <row r="1798" spans="1:15" hidden="1" x14ac:dyDescent="0.3">
      <c r="A1798" s="69">
        <v>2</v>
      </c>
      <c r="B1798" s="69">
        <v>22</v>
      </c>
      <c r="C1798" t="s">
        <v>1154</v>
      </c>
      <c r="D1798" s="7"/>
      <c r="E1798" s="7"/>
      <c r="F1798" s="7"/>
      <c r="G1798" s="7"/>
      <c r="H1798" s="7"/>
      <c r="I1798" s="7"/>
      <c r="J1798" s="7"/>
      <c r="K1798" s="7"/>
      <c r="L1798" s="7"/>
      <c r="M1798" s="7">
        <v>4000000</v>
      </c>
      <c r="N1798" s="7"/>
      <c r="O1798" s="7">
        <v>1000000</v>
      </c>
    </row>
    <row r="1799" spans="1:15" hidden="1" x14ac:dyDescent="0.3">
      <c r="A1799" s="69">
        <v>2</v>
      </c>
      <c r="B1799" s="69">
        <v>22</v>
      </c>
      <c r="C1799" t="s">
        <v>1159</v>
      </c>
      <c r="D1799" s="7"/>
      <c r="E1799" s="7"/>
      <c r="F1799" s="7"/>
      <c r="G1799" s="7"/>
      <c r="H1799" s="7"/>
      <c r="I1799" s="7"/>
      <c r="J1799" s="7"/>
      <c r="K1799" s="7"/>
      <c r="L1799" s="7"/>
      <c r="M1799" s="7">
        <v>1000000</v>
      </c>
      <c r="N1799" s="7">
        <v>1000000</v>
      </c>
      <c r="O1799" s="7">
        <v>1000000</v>
      </c>
    </row>
    <row r="1800" spans="1:15" hidden="1" x14ac:dyDescent="0.3">
      <c r="A1800" s="69">
        <v>2</v>
      </c>
      <c r="B1800" s="69">
        <v>22</v>
      </c>
      <c r="C1800" t="s">
        <v>7153</v>
      </c>
      <c r="D1800" s="7"/>
      <c r="E1800" s="7"/>
      <c r="F1800" s="7"/>
      <c r="G1800" s="7"/>
      <c r="H1800" s="7"/>
      <c r="I1800" s="7"/>
      <c r="J1800" s="7"/>
      <c r="K1800" s="7"/>
      <c r="L1800" s="7"/>
      <c r="M1800" s="7"/>
      <c r="N1800" s="7"/>
      <c r="O1800" s="7">
        <v>1000000</v>
      </c>
    </row>
    <row r="1801" spans="1:15" hidden="1" x14ac:dyDescent="0.3">
      <c r="A1801" s="69">
        <v>2</v>
      </c>
      <c r="B1801" s="69">
        <v>22</v>
      </c>
      <c r="C1801" t="s">
        <v>7156</v>
      </c>
      <c r="D1801" s="7"/>
      <c r="E1801" s="7"/>
      <c r="F1801" s="7"/>
      <c r="G1801" s="7"/>
      <c r="H1801" s="7"/>
      <c r="I1801" s="7"/>
      <c r="J1801" s="7"/>
      <c r="K1801" s="7"/>
      <c r="L1801" s="7"/>
      <c r="M1801" s="7"/>
      <c r="N1801" s="7"/>
      <c r="O1801" s="7">
        <v>1000000</v>
      </c>
    </row>
    <row r="1802" spans="1:15" hidden="1" x14ac:dyDescent="0.3">
      <c r="A1802" s="69">
        <v>2</v>
      </c>
      <c r="B1802" s="69">
        <v>23</v>
      </c>
      <c r="C1802" t="s">
        <v>7187</v>
      </c>
      <c r="D1802" s="7"/>
      <c r="E1802" s="7"/>
      <c r="F1802" s="7"/>
      <c r="G1802" s="7"/>
      <c r="H1802" s="7"/>
      <c r="I1802" s="7"/>
      <c r="J1802" s="7"/>
      <c r="K1802" s="7"/>
      <c r="L1802" s="7"/>
      <c r="M1802" s="7"/>
      <c r="N1802" s="7"/>
      <c r="O1802" s="7">
        <v>1000000</v>
      </c>
    </row>
    <row r="1803" spans="1:15" hidden="1" x14ac:dyDescent="0.3">
      <c r="A1803" s="69">
        <v>2</v>
      </c>
      <c r="B1803" s="69">
        <v>24</v>
      </c>
      <c r="C1803" t="s">
        <v>3760</v>
      </c>
      <c r="D1803" s="7"/>
      <c r="E1803" s="7"/>
      <c r="F1803" s="7"/>
      <c r="G1803" s="7"/>
      <c r="H1803" s="7"/>
      <c r="I1803" s="7"/>
      <c r="J1803" s="7"/>
      <c r="K1803" s="7"/>
      <c r="L1803" s="7"/>
      <c r="M1803" s="7">
        <v>1000000</v>
      </c>
      <c r="N1803" s="7">
        <v>1000000</v>
      </c>
      <c r="O1803" s="7">
        <v>1000000</v>
      </c>
    </row>
    <row r="1804" spans="1:15" hidden="1" x14ac:dyDescent="0.3">
      <c r="A1804" s="69">
        <v>2</v>
      </c>
      <c r="B1804" s="69">
        <v>24</v>
      </c>
      <c r="C1804" t="s">
        <v>3763</v>
      </c>
      <c r="D1804" s="7"/>
      <c r="E1804" s="7"/>
      <c r="F1804" s="7"/>
      <c r="G1804" s="7"/>
      <c r="H1804" s="7"/>
      <c r="I1804" s="7"/>
      <c r="J1804" s="7"/>
      <c r="K1804" s="7"/>
      <c r="L1804" s="7"/>
      <c r="M1804" s="7"/>
      <c r="N1804" s="7">
        <v>1000000</v>
      </c>
      <c r="O1804" s="7">
        <v>1000000</v>
      </c>
    </row>
    <row r="1805" spans="1:15" hidden="1" x14ac:dyDescent="0.3">
      <c r="A1805" s="69">
        <v>2</v>
      </c>
      <c r="B1805" s="69">
        <v>26</v>
      </c>
      <c r="C1805" t="s">
        <v>7207</v>
      </c>
      <c r="D1805" s="7"/>
      <c r="E1805" s="7"/>
      <c r="F1805" s="7"/>
      <c r="G1805" s="7"/>
      <c r="H1805" s="7"/>
      <c r="I1805" s="7"/>
      <c r="J1805" s="7"/>
      <c r="K1805" s="7"/>
      <c r="L1805" s="7"/>
      <c r="M1805" s="7"/>
      <c r="N1805" s="7"/>
      <c r="O1805" s="7">
        <v>1000000</v>
      </c>
    </row>
    <row r="1806" spans="1:15" x14ac:dyDescent="0.3">
      <c r="A1806" s="69">
        <v>1</v>
      </c>
      <c r="B1806" s="69">
        <v>4</v>
      </c>
      <c r="C1806" t="s">
        <v>861</v>
      </c>
      <c r="D1806" s="7"/>
      <c r="E1806" s="7"/>
      <c r="F1806" s="7"/>
      <c r="G1806" s="7"/>
      <c r="H1806" s="7"/>
      <c r="I1806" s="7"/>
      <c r="J1806" s="7"/>
      <c r="K1806" s="7"/>
      <c r="L1806" s="7"/>
      <c r="M1806" s="7">
        <v>1000000</v>
      </c>
      <c r="N1806" s="7">
        <v>1000000</v>
      </c>
      <c r="O1806" s="7">
        <v>999999.89</v>
      </c>
    </row>
    <row r="1807" spans="1:15" hidden="1" x14ac:dyDescent="0.3">
      <c r="A1807" s="69">
        <v>2</v>
      </c>
      <c r="B1807" s="69">
        <v>21</v>
      </c>
      <c r="C1807" t="s">
        <v>2081</v>
      </c>
      <c r="D1807" s="7"/>
      <c r="E1807" s="7"/>
      <c r="F1807" s="7"/>
      <c r="G1807" s="7"/>
      <c r="H1807" s="7"/>
      <c r="I1807" s="7"/>
      <c r="J1807" s="7">
        <v>4548248</v>
      </c>
      <c r="K1807" s="7">
        <v>0</v>
      </c>
      <c r="L1807" s="7">
        <v>483327.81</v>
      </c>
      <c r="M1807" s="7">
        <v>245157</v>
      </c>
      <c r="N1807" s="7">
        <v>491570</v>
      </c>
      <c r="O1807" s="7">
        <v>997386.55</v>
      </c>
    </row>
    <row r="1808" spans="1:15" x14ac:dyDescent="0.3">
      <c r="A1808" s="69">
        <v>1</v>
      </c>
      <c r="B1808" s="69">
        <v>4</v>
      </c>
      <c r="C1808" t="s">
        <v>7001</v>
      </c>
      <c r="D1808" s="7"/>
      <c r="E1808" s="7"/>
      <c r="F1808" s="7"/>
      <c r="G1808" s="7"/>
      <c r="H1808" s="7"/>
      <c r="I1808" s="7"/>
      <c r="J1808" s="7"/>
      <c r="K1808" s="7"/>
      <c r="L1808" s="7"/>
      <c r="M1808" s="7"/>
      <c r="N1808" s="7"/>
      <c r="O1808" s="7">
        <v>993329.1</v>
      </c>
    </row>
    <row r="1809" spans="1:15" x14ac:dyDescent="0.3">
      <c r="A1809" s="69">
        <v>1</v>
      </c>
      <c r="B1809" s="69">
        <v>4</v>
      </c>
      <c r="C1809" t="s">
        <v>868</v>
      </c>
      <c r="D1809" s="7"/>
      <c r="E1809" s="7"/>
      <c r="F1809" s="7"/>
      <c r="G1809" s="7"/>
      <c r="H1809" s="7"/>
      <c r="I1809" s="7"/>
      <c r="J1809" s="7"/>
      <c r="K1809" s="7"/>
      <c r="L1809" s="7"/>
      <c r="M1809" s="7">
        <v>0</v>
      </c>
      <c r="N1809" s="7">
        <v>0</v>
      </c>
      <c r="O1809" s="7">
        <v>992204.25</v>
      </c>
    </row>
    <row r="1810" spans="1:15" hidden="1" x14ac:dyDescent="0.3">
      <c r="A1810" s="69">
        <v>1</v>
      </c>
      <c r="B1810" s="69">
        <v>3</v>
      </c>
      <c r="C1810" t="s">
        <v>2065</v>
      </c>
      <c r="D1810" s="7"/>
      <c r="E1810" s="7"/>
      <c r="F1810" s="7"/>
      <c r="G1810" s="7"/>
      <c r="H1810" s="7"/>
      <c r="I1810" s="7"/>
      <c r="J1810" s="7"/>
      <c r="K1810" s="7"/>
      <c r="L1810" s="7">
        <v>323204.43</v>
      </c>
      <c r="M1810" s="7">
        <v>498259.97</v>
      </c>
      <c r="N1810" s="7">
        <v>728781.07</v>
      </c>
      <c r="O1810" s="7">
        <v>990790.09</v>
      </c>
    </row>
    <row r="1811" spans="1:15" hidden="1" x14ac:dyDescent="0.3">
      <c r="A1811" s="69">
        <v>2</v>
      </c>
      <c r="B1811" s="69">
        <v>21</v>
      </c>
      <c r="C1811" t="s">
        <v>1875</v>
      </c>
      <c r="D1811" s="7">
        <v>1679999.73</v>
      </c>
      <c r="E1811" s="7">
        <v>352211.67</v>
      </c>
      <c r="F1811" s="7">
        <v>314643.34000000003</v>
      </c>
      <c r="G1811" s="7">
        <v>784548.47</v>
      </c>
      <c r="H1811" s="7">
        <v>850000</v>
      </c>
      <c r="I1811" s="7">
        <v>450000</v>
      </c>
      <c r="J1811" s="7">
        <v>783034.24</v>
      </c>
      <c r="K1811" s="7">
        <v>600000</v>
      </c>
      <c r="L1811" s="7">
        <v>3501545.4</v>
      </c>
      <c r="M1811" s="7">
        <v>3800000</v>
      </c>
      <c r="N1811" s="7">
        <v>2500000</v>
      </c>
      <c r="O1811" s="7">
        <v>987641.6100000001</v>
      </c>
    </row>
    <row r="1812" spans="1:15" hidden="1" x14ac:dyDescent="0.3">
      <c r="A1812" s="69">
        <v>1</v>
      </c>
      <c r="B1812" s="69">
        <v>2</v>
      </c>
      <c r="C1812" t="s">
        <v>1832</v>
      </c>
      <c r="D1812" s="7"/>
      <c r="E1812" s="7"/>
      <c r="F1812" s="7"/>
      <c r="G1812" s="7"/>
      <c r="H1812" s="7"/>
      <c r="I1812" s="7"/>
      <c r="J1812" s="7"/>
      <c r="K1812" s="7"/>
      <c r="L1812" s="7">
        <v>1767991.29</v>
      </c>
      <c r="M1812" s="7">
        <v>2318373.46</v>
      </c>
      <c r="N1812" s="7">
        <v>3038603.8699999996</v>
      </c>
      <c r="O1812" s="7">
        <v>980713.2</v>
      </c>
    </row>
    <row r="1813" spans="1:15" hidden="1" x14ac:dyDescent="0.3">
      <c r="A1813" s="69">
        <v>1</v>
      </c>
      <c r="B1813" s="69">
        <v>2</v>
      </c>
      <c r="C1813" t="s">
        <v>2698</v>
      </c>
      <c r="D1813" s="7"/>
      <c r="E1813" s="7">
        <v>1023716</v>
      </c>
      <c r="F1813" s="7">
        <v>899782</v>
      </c>
      <c r="G1813" s="7">
        <v>646850</v>
      </c>
      <c r="H1813" s="7">
        <v>617137</v>
      </c>
      <c r="I1813" s="7">
        <v>1164572.23</v>
      </c>
      <c r="J1813" s="7">
        <v>1036095</v>
      </c>
      <c r="K1813" s="7">
        <v>861574</v>
      </c>
      <c r="L1813" s="7">
        <v>980000</v>
      </c>
      <c r="M1813" s="7">
        <v>932763.14</v>
      </c>
      <c r="N1813" s="7">
        <v>890058.65</v>
      </c>
      <c r="O1813" s="7">
        <v>980000</v>
      </c>
    </row>
    <row r="1814" spans="1:15" hidden="1" x14ac:dyDescent="0.3">
      <c r="A1814" s="69">
        <v>1</v>
      </c>
      <c r="B1814" s="69">
        <v>5</v>
      </c>
      <c r="C1814" t="s">
        <v>3075</v>
      </c>
      <c r="D1814" s="7"/>
      <c r="E1814" s="7"/>
      <c r="F1814" s="7"/>
      <c r="G1814" s="7"/>
      <c r="H1814" s="7"/>
      <c r="I1814" s="7"/>
      <c r="J1814" s="7"/>
      <c r="K1814" s="7">
        <v>1000000</v>
      </c>
      <c r="L1814" s="7">
        <v>999999.97</v>
      </c>
      <c r="M1814" s="7">
        <v>966080.57</v>
      </c>
      <c r="N1814" s="7">
        <v>999368.7</v>
      </c>
      <c r="O1814" s="7">
        <v>976000</v>
      </c>
    </row>
    <row r="1815" spans="1:15" hidden="1" x14ac:dyDescent="0.3">
      <c r="A1815" s="69">
        <v>1</v>
      </c>
      <c r="B1815" s="69">
        <v>2</v>
      </c>
      <c r="C1815" t="s">
        <v>2816</v>
      </c>
      <c r="D1815" s="7"/>
      <c r="E1815" s="7"/>
      <c r="F1815" s="7">
        <v>3371036.9</v>
      </c>
      <c r="G1815" s="7">
        <v>1360829.43</v>
      </c>
      <c r="H1815" s="7">
        <v>967112.53</v>
      </c>
      <c r="I1815" s="7">
        <v>2062186.71</v>
      </c>
      <c r="J1815" s="7">
        <v>1502573.39</v>
      </c>
      <c r="K1815" s="7">
        <v>1301990.72</v>
      </c>
      <c r="L1815" s="7">
        <v>355129.09</v>
      </c>
      <c r="M1815" s="7">
        <v>1395491.75</v>
      </c>
      <c r="N1815" s="7">
        <v>740934.18</v>
      </c>
      <c r="O1815" s="7">
        <v>969776.46</v>
      </c>
    </row>
    <row r="1816" spans="1:15" hidden="1" x14ac:dyDescent="0.3">
      <c r="A1816" s="69">
        <v>1</v>
      </c>
      <c r="B1816" s="69">
        <v>2</v>
      </c>
      <c r="C1816" t="s">
        <v>2860</v>
      </c>
      <c r="D1816" s="7"/>
      <c r="E1816" s="7"/>
      <c r="F1816" s="7"/>
      <c r="G1816" s="7"/>
      <c r="H1816" s="7"/>
      <c r="I1816" s="7"/>
      <c r="J1816" s="7">
        <v>697930.48</v>
      </c>
      <c r="K1816" s="7">
        <v>672457.78</v>
      </c>
      <c r="L1816" s="7">
        <v>640248.6</v>
      </c>
      <c r="M1816" s="7">
        <v>636209.28</v>
      </c>
      <c r="N1816" s="7">
        <v>746468.54</v>
      </c>
      <c r="O1816" s="7">
        <v>969063.72</v>
      </c>
    </row>
    <row r="1817" spans="1:15" hidden="1" x14ac:dyDescent="0.3">
      <c r="A1817" s="69">
        <v>3</v>
      </c>
      <c r="B1817" s="69">
        <v>61</v>
      </c>
      <c r="C1817" t="s">
        <v>3851</v>
      </c>
      <c r="D1817" s="7">
        <v>519624.51</v>
      </c>
      <c r="E1817" s="7">
        <v>549561.31000000006</v>
      </c>
      <c r="F1817" s="7">
        <v>581258.81000000006</v>
      </c>
      <c r="G1817" s="7">
        <v>614503.87</v>
      </c>
      <c r="H1817" s="7">
        <v>650157.92000000004</v>
      </c>
      <c r="I1817" s="7">
        <v>687914.72</v>
      </c>
      <c r="J1817" s="7">
        <v>727900.1</v>
      </c>
      <c r="K1817" s="7">
        <v>769924.84</v>
      </c>
      <c r="L1817" s="7">
        <v>814729.61</v>
      </c>
      <c r="M1817" s="7">
        <v>862209.57</v>
      </c>
      <c r="N1817" s="7">
        <v>912500.08</v>
      </c>
      <c r="O1817" s="7">
        <v>965769.25</v>
      </c>
    </row>
    <row r="1818" spans="1:15" hidden="1" x14ac:dyDescent="0.3">
      <c r="A1818" s="69">
        <v>3</v>
      </c>
      <c r="B1818" s="69">
        <v>61</v>
      </c>
      <c r="C1818" t="s">
        <v>3880</v>
      </c>
      <c r="D1818" s="7"/>
      <c r="E1818" s="7">
        <v>610353.07999999996</v>
      </c>
      <c r="F1818" s="7">
        <v>638703.96</v>
      </c>
      <c r="G1818" s="7">
        <v>668377.44999999995</v>
      </c>
      <c r="H1818" s="7">
        <v>699437.18</v>
      </c>
      <c r="I1818" s="7">
        <v>731929.75</v>
      </c>
      <c r="J1818" s="7">
        <v>765938.24</v>
      </c>
      <c r="K1818" s="7">
        <v>801556.94</v>
      </c>
      <c r="L1818" s="7">
        <v>838838.73</v>
      </c>
      <c r="M1818" s="7">
        <v>877503.29</v>
      </c>
      <c r="N1818" s="7">
        <v>917966.26</v>
      </c>
      <c r="O1818" s="7">
        <v>960690.91</v>
      </c>
    </row>
    <row r="1819" spans="1:15" hidden="1" x14ac:dyDescent="0.3">
      <c r="A1819" s="69">
        <v>2</v>
      </c>
      <c r="B1819" s="69">
        <v>22</v>
      </c>
      <c r="C1819" t="s">
        <v>950</v>
      </c>
      <c r="D1819" s="7">
        <v>0</v>
      </c>
      <c r="E1819" s="7">
        <v>0</v>
      </c>
      <c r="F1819" s="7">
        <v>0</v>
      </c>
      <c r="G1819" s="7">
        <v>15000000</v>
      </c>
      <c r="H1819" s="7">
        <v>0</v>
      </c>
      <c r="I1819" s="7">
        <v>0</v>
      </c>
      <c r="J1819" s="7">
        <v>0</v>
      </c>
      <c r="K1819" s="7">
        <v>1753041.55</v>
      </c>
      <c r="L1819" s="7">
        <v>10209520.16</v>
      </c>
      <c r="M1819" s="7">
        <v>2708665.67</v>
      </c>
      <c r="N1819" s="7">
        <v>2089151.97</v>
      </c>
      <c r="O1819" s="7">
        <v>956780.83</v>
      </c>
    </row>
    <row r="1820" spans="1:15" hidden="1" x14ac:dyDescent="0.3">
      <c r="A1820" s="69">
        <v>1</v>
      </c>
      <c r="B1820" s="69">
        <v>2</v>
      </c>
      <c r="C1820" t="s">
        <v>2336</v>
      </c>
      <c r="D1820" s="7">
        <v>1337377.67</v>
      </c>
      <c r="E1820" s="7">
        <v>1467043</v>
      </c>
      <c r="F1820" s="7">
        <v>1423301</v>
      </c>
      <c r="G1820" s="7">
        <v>1474384</v>
      </c>
      <c r="H1820" s="7">
        <v>1283553.21</v>
      </c>
      <c r="I1820" s="7">
        <v>1289942.8</v>
      </c>
      <c r="J1820" s="7">
        <v>1289943</v>
      </c>
      <c r="K1820" s="7">
        <v>1269419.6599999999</v>
      </c>
      <c r="L1820" s="7">
        <v>1050295.27</v>
      </c>
      <c r="M1820" s="7">
        <v>987700</v>
      </c>
      <c r="N1820" s="7">
        <v>996058.31</v>
      </c>
      <c r="O1820" s="7">
        <v>956250</v>
      </c>
    </row>
    <row r="1821" spans="1:15" hidden="1" x14ac:dyDescent="0.3">
      <c r="A1821" s="69">
        <v>1</v>
      </c>
      <c r="B1821" s="69">
        <v>2</v>
      </c>
      <c r="C1821" t="s">
        <v>2882</v>
      </c>
      <c r="D1821" s="7"/>
      <c r="E1821" s="7"/>
      <c r="F1821" s="7"/>
      <c r="G1821" s="7"/>
      <c r="H1821" s="7"/>
      <c r="I1821" s="7"/>
      <c r="J1821" s="7"/>
      <c r="K1821" s="7"/>
      <c r="L1821" s="7"/>
      <c r="M1821" s="7">
        <v>876685.61</v>
      </c>
      <c r="N1821" s="7">
        <v>1072360.77</v>
      </c>
      <c r="O1821" s="7">
        <v>953582.04999999993</v>
      </c>
    </row>
    <row r="1822" spans="1:15" hidden="1" x14ac:dyDescent="0.3">
      <c r="A1822" s="69">
        <v>1</v>
      </c>
      <c r="B1822" s="69">
        <v>2</v>
      </c>
      <c r="C1822" t="s">
        <v>2282</v>
      </c>
      <c r="D1822" s="7">
        <v>959871.65</v>
      </c>
      <c r="E1822" s="7">
        <v>838455.81000000017</v>
      </c>
      <c r="F1822" s="7">
        <v>642088.86999999988</v>
      </c>
      <c r="G1822" s="7">
        <v>726741.83</v>
      </c>
      <c r="H1822" s="7">
        <v>480190</v>
      </c>
      <c r="I1822" s="7">
        <v>333641.04999999993</v>
      </c>
      <c r="J1822" s="7">
        <v>814342.74000000011</v>
      </c>
      <c r="K1822" s="7">
        <v>954452.08</v>
      </c>
      <c r="L1822" s="7">
        <v>683668.47000000009</v>
      </c>
      <c r="M1822" s="7">
        <v>231832.63</v>
      </c>
      <c r="N1822" s="7">
        <v>158607.87999999998</v>
      </c>
      <c r="O1822" s="7">
        <v>952464.05999999994</v>
      </c>
    </row>
    <row r="1823" spans="1:15" hidden="1" x14ac:dyDescent="0.3">
      <c r="A1823" s="69">
        <v>1</v>
      </c>
      <c r="B1823" s="69">
        <v>5</v>
      </c>
      <c r="C1823" t="s">
        <v>3091</v>
      </c>
      <c r="D1823" s="7"/>
      <c r="E1823" s="7"/>
      <c r="F1823" s="7"/>
      <c r="G1823" s="7"/>
      <c r="H1823" s="7">
        <v>148000</v>
      </c>
      <c r="I1823" s="7">
        <v>810233.61</v>
      </c>
      <c r="J1823" s="7">
        <v>890000.53</v>
      </c>
      <c r="K1823" s="7">
        <v>707259.5</v>
      </c>
      <c r="L1823" s="7">
        <v>715192.29</v>
      </c>
      <c r="M1823" s="7">
        <v>714035.97</v>
      </c>
      <c r="N1823" s="7">
        <v>713963.42</v>
      </c>
      <c r="O1823" s="7">
        <v>950258.95</v>
      </c>
    </row>
    <row r="1824" spans="1:15" hidden="1" x14ac:dyDescent="0.3">
      <c r="A1824" s="69">
        <v>1</v>
      </c>
      <c r="B1824" s="69">
        <v>2</v>
      </c>
      <c r="C1824" t="s">
        <v>2892</v>
      </c>
      <c r="D1824" s="7">
        <v>1339188</v>
      </c>
      <c r="E1824" s="7">
        <v>1699712.79</v>
      </c>
      <c r="F1824" s="7">
        <v>1114846</v>
      </c>
      <c r="G1824" s="7">
        <v>588082</v>
      </c>
      <c r="H1824" s="7">
        <v>1169142.99</v>
      </c>
      <c r="I1824" s="7">
        <v>1459862.27</v>
      </c>
      <c r="J1824" s="7">
        <v>466585.17</v>
      </c>
      <c r="K1824" s="7">
        <v>460319</v>
      </c>
      <c r="L1824" s="7">
        <v>460000</v>
      </c>
      <c r="M1824" s="7">
        <v>460000</v>
      </c>
      <c r="N1824" s="7">
        <v>460000</v>
      </c>
      <c r="O1824" s="7">
        <v>940000</v>
      </c>
    </row>
    <row r="1825" spans="1:15" hidden="1" x14ac:dyDescent="0.3">
      <c r="A1825" s="69">
        <v>2</v>
      </c>
      <c r="B1825" s="69">
        <v>26</v>
      </c>
      <c r="C1825" t="s">
        <v>1625</v>
      </c>
      <c r="D1825" s="7"/>
      <c r="E1825" s="7"/>
      <c r="F1825" s="7"/>
      <c r="G1825" s="7"/>
      <c r="H1825" s="7"/>
      <c r="I1825" s="7"/>
      <c r="J1825" s="7"/>
      <c r="K1825" s="7"/>
      <c r="L1825" s="7">
        <v>12000000</v>
      </c>
      <c r="M1825" s="7">
        <v>73500000</v>
      </c>
      <c r="N1825" s="7">
        <v>36000000</v>
      </c>
      <c r="O1825" s="7">
        <v>939038.34</v>
      </c>
    </row>
    <row r="1826" spans="1:15" hidden="1" x14ac:dyDescent="0.3">
      <c r="A1826" s="69">
        <v>1</v>
      </c>
      <c r="B1826" s="69">
        <v>2</v>
      </c>
      <c r="C1826" t="s">
        <v>2872</v>
      </c>
      <c r="D1826" s="7"/>
      <c r="E1826" s="7"/>
      <c r="F1826" s="7"/>
      <c r="G1826" s="7"/>
      <c r="H1826" s="7"/>
      <c r="I1826" s="7"/>
      <c r="J1826" s="7">
        <v>677126.74</v>
      </c>
      <c r="K1826" s="7">
        <v>283266.26</v>
      </c>
      <c r="L1826" s="7">
        <v>879489.11</v>
      </c>
      <c r="M1826" s="7">
        <v>567330.04</v>
      </c>
      <c r="N1826" s="7">
        <v>1746416.98</v>
      </c>
      <c r="O1826" s="7">
        <v>938824.26</v>
      </c>
    </row>
    <row r="1827" spans="1:15" hidden="1" x14ac:dyDescent="0.3">
      <c r="A1827" s="69">
        <v>2</v>
      </c>
      <c r="B1827" s="69">
        <v>21</v>
      </c>
      <c r="C1827" t="s">
        <v>1993</v>
      </c>
      <c r="D1827" s="7"/>
      <c r="E1827" s="7">
        <v>377123</v>
      </c>
      <c r="F1827" s="7">
        <v>5000800</v>
      </c>
      <c r="G1827" s="7">
        <v>353626</v>
      </c>
      <c r="H1827" s="7">
        <v>355700</v>
      </c>
      <c r="I1827" s="7">
        <v>721225.08</v>
      </c>
      <c r="J1827" s="7">
        <v>1110382.6200000001</v>
      </c>
      <c r="K1827" s="7">
        <v>1225960.45</v>
      </c>
      <c r="L1827" s="7">
        <v>867067.01</v>
      </c>
      <c r="M1827" s="7">
        <v>1156305.5</v>
      </c>
      <c r="N1827" s="7">
        <v>806511</v>
      </c>
      <c r="O1827" s="7">
        <v>935476</v>
      </c>
    </row>
    <row r="1828" spans="1:15" hidden="1" x14ac:dyDescent="0.3">
      <c r="A1828" s="69">
        <v>1</v>
      </c>
      <c r="B1828" s="69">
        <v>2</v>
      </c>
      <c r="C1828" t="s">
        <v>1950</v>
      </c>
      <c r="D1828" s="7"/>
      <c r="E1828" s="7"/>
      <c r="F1828" s="7"/>
      <c r="G1828" s="7"/>
      <c r="H1828" s="7"/>
      <c r="I1828" s="7"/>
      <c r="J1828" s="7"/>
      <c r="K1828" s="7">
        <v>556613.92000000004</v>
      </c>
      <c r="L1828" s="7">
        <v>692194.49</v>
      </c>
      <c r="M1828" s="7">
        <v>1031363.4800000001</v>
      </c>
      <c r="N1828" s="7">
        <v>779890.26</v>
      </c>
      <c r="O1828" s="7">
        <v>922276.44</v>
      </c>
    </row>
    <row r="1829" spans="1:15" hidden="1" x14ac:dyDescent="0.3">
      <c r="A1829" s="69">
        <v>2</v>
      </c>
      <c r="B1829" s="69">
        <v>21</v>
      </c>
      <c r="C1829" t="s">
        <v>3467</v>
      </c>
      <c r="D1829" s="7"/>
      <c r="E1829" s="7"/>
      <c r="F1829" s="7"/>
      <c r="G1829" s="7"/>
      <c r="H1829" s="7"/>
      <c r="I1829" s="7"/>
      <c r="J1829" s="7">
        <v>5092000</v>
      </c>
      <c r="K1829" s="7">
        <v>5138000</v>
      </c>
      <c r="L1829" s="7">
        <v>5867715</v>
      </c>
      <c r="M1829" s="7">
        <v>11002277</v>
      </c>
      <c r="N1829" s="7">
        <v>5920000</v>
      </c>
      <c r="O1829" s="7">
        <v>920000</v>
      </c>
    </row>
    <row r="1830" spans="1:15" hidden="1" x14ac:dyDescent="0.3">
      <c r="A1830" s="69">
        <v>1</v>
      </c>
      <c r="B1830" s="69">
        <v>10</v>
      </c>
      <c r="C1830" t="s">
        <v>1965</v>
      </c>
      <c r="D1830" s="7">
        <v>1811181.21</v>
      </c>
      <c r="E1830" s="7">
        <v>554632.74</v>
      </c>
      <c r="F1830" s="7">
        <v>775298.17</v>
      </c>
      <c r="G1830" s="7">
        <v>779536.53</v>
      </c>
      <c r="H1830" s="7">
        <v>671308.31</v>
      </c>
      <c r="I1830" s="7">
        <v>1815102.4</v>
      </c>
      <c r="J1830" s="7">
        <v>1142342.9500000002</v>
      </c>
      <c r="K1830" s="7">
        <v>728805.57000000007</v>
      </c>
      <c r="L1830" s="7">
        <v>1025015.19</v>
      </c>
      <c r="M1830" s="7">
        <v>1164746.01</v>
      </c>
      <c r="N1830" s="7">
        <v>673904.19</v>
      </c>
      <c r="O1830" s="7">
        <v>918267.38</v>
      </c>
    </row>
    <row r="1831" spans="1:15" hidden="1" x14ac:dyDescent="0.3">
      <c r="A1831" s="69">
        <v>1</v>
      </c>
      <c r="B1831" s="69">
        <v>1</v>
      </c>
      <c r="C1831" t="s">
        <v>2127</v>
      </c>
      <c r="D1831" s="7">
        <v>1442448.3900000001</v>
      </c>
      <c r="E1831" s="7">
        <v>4709766.63</v>
      </c>
      <c r="F1831" s="7">
        <v>3024074.3</v>
      </c>
      <c r="G1831" s="7">
        <v>1484346.3499999996</v>
      </c>
      <c r="H1831" s="7">
        <v>1263111.1000000003</v>
      </c>
      <c r="I1831" s="7">
        <v>1036844.0999999999</v>
      </c>
      <c r="J1831" s="7">
        <v>957630.29</v>
      </c>
      <c r="K1831" s="7">
        <v>1100159.57</v>
      </c>
      <c r="L1831" s="7">
        <v>912001.91000000015</v>
      </c>
      <c r="M1831" s="7">
        <v>1132774.78</v>
      </c>
      <c r="N1831" s="7">
        <v>975908.12</v>
      </c>
      <c r="O1831" s="7">
        <v>913455.74</v>
      </c>
    </row>
    <row r="1832" spans="1:15" hidden="1" x14ac:dyDescent="0.3">
      <c r="A1832" s="69">
        <v>1</v>
      </c>
      <c r="B1832" s="69">
        <v>2</v>
      </c>
      <c r="C1832" t="s">
        <v>2800</v>
      </c>
      <c r="D1832" s="7">
        <v>2931648.83</v>
      </c>
      <c r="E1832" s="7">
        <v>1130472.98</v>
      </c>
      <c r="F1832" s="7">
        <v>149373.56</v>
      </c>
      <c r="G1832" s="7">
        <v>951015.82</v>
      </c>
      <c r="H1832" s="7">
        <v>2075999.44</v>
      </c>
      <c r="I1832" s="7">
        <v>594536.13</v>
      </c>
      <c r="J1832" s="7">
        <v>64157.41</v>
      </c>
      <c r="K1832" s="7">
        <v>653650.04</v>
      </c>
      <c r="L1832" s="7">
        <v>774533.53</v>
      </c>
      <c r="M1832" s="7">
        <v>702371.97</v>
      </c>
      <c r="N1832" s="7">
        <v>871256.71</v>
      </c>
      <c r="O1832" s="7">
        <v>909972.54</v>
      </c>
    </row>
    <row r="1833" spans="1:15" hidden="1" x14ac:dyDescent="0.3">
      <c r="A1833" s="69">
        <v>1</v>
      </c>
      <c r="B1833" s="69">
        <v>2</v>
      </c>
      <c r="C1833" t="s">
        <v>1986</v>
      </c>
      <c r="D1833" s="7"/>
      <c r="E1833" s="7"/>
      <c r="F1833" s="7"/>
      <c r="G1833" s="7"/>
      <c r="H1833" s="7"/>
      <c r="I1833" s="7"/>
      <c r="J1833" s="7"/>
      <c r="K1833" s="7">
        <v>539143.66999999993</v>
      </c>
      <c r="L1833" s="7">
        <v>608508.25</v>
      </c>
      <c r="M1833" s="7">
        <v>936969.86</v>
      </c>
      <c r="N1833" s="7">
        <v>733668.47</v>
      </c>
      <c r="O1833" s="7">
        <v>909177.19000000006</v>
      </c>
    </row>
    <row r="1834" spans="1:15" hidden="1" x14ac:dyDescent="0.3">
      <c r="A1834" s="69">
        <v>1</v>
      </c>
      <c r="B1834" s="69">
        <v>6</v>
      </c>
      <c r="C1834" t="s">
        <v>7081</v>
      </c>
      <c r="D1834" s="7"/>
      <c r="E1834" s="7"/>
      <c r="F1834" s="7"/>
      <c r="G1834" s="7"/>
      <c r="H1834" s="7"/>
      <c r="I1834" s="7"/>
      <c r="J1834" s="7"/>
      <c r="K1834" s="7"/>
      <c r="L1834" s="7"/>
      <c r="M1834" s="7"/>
      <c r="N1834" s="7"/>
      <c r="O1834" s="7">
        <v>906214.83</v>
      </c>
    </row>
    <row r="1835" spans="1:15" hidden="1" x14ac:dyDescent="0.3">
      <c r="A1835" s="69">
        <v>2</v>
      </c>
      <c r="B1835" s="69">
        <v>21</v>
      </c>
      <c r="C1835" t="s">
        <v>1889</v>
      </c>
      <c r="D1835" s="7"/>
      <c r="E1835" s="7"/>
      <c r="F1835" s="7"/>
      <c r="G1835" s="7"/>
      <c r="H1835" s="7"/>
      <c r="I1835" s="7"/>
      <c r="J1835" s="7"/>
      <c r="K1835" s="7"/>
      <c r="L1835" s="7"/>
      <c r="M1835" s="7">
        <v>1499466.79</v>
      </c>
      <c r="N1835" s="7">
        <v>2127568</v>
      </c>
      <c r="O1835" s="7">
        <v>902482.33</v>
      </c>
    </row>
    <row r="1836" spans="1:15" hidden="1" x14ac:dyDescent="0.3">
      <c r="A1836" s="69">
        <v>1</v>
      </c>
      <c r="B1836" s="69">
        <v>2</v>
      </c>
      <c r="C1836" t="s">
        <v>1982</v>
      </c>
      <c r="D1836" s="7">
        <v>753146</v>
      </c>
      <c r="E1836" s="7">
        <v>749999</v>
      </c>
      <c r="F1836" s="7">
        <v>935829</v>
      </c>
      <c r="G1836" s="7">
        <v>835976</v>
      </c>
      <c r="H1836" s="7">
        <v>936114</v>
      </c>
      <c r="I1836" s="7">
        <v>859131</v>
      </c>
      <c r="J1836" s="7">
        <v>858524</v>
      </c>
      <c r="K1836" s="7">
        <v>855206</v>
      </c>
      <c r="L1836" s="7">
        <v>858524</v>
      </c>
      <c r="M1836" s="7">
        <v>858524</v>
      </c>
      <c r="N1836" s="7">
        <v>900000</v>
      </c>
      <c r="O1836" s="7">
        <v>900000</v>
      </c>
    </row>
    <row r="1837" spans="1:15" x14ac:dyDescent="0.3">
      <c r="A1837" s="69">
        <v>1</v>
      </c>
      <c r="B1837" s="69">
        <v>4</v>
      </c>
      <c r="C1837" t="s">
        <v>384</v>
      </c>
      <c r="D1837" s="7">
        <v>900000</v>
      </c>
      <c r="E1837" s="7">
        <v>1000000</v>
      </c>
      <c r="F1837" s="7">
        <v>900000</v>
      </c>
      <c r="G1837" s="7">
        <v>900000</v>
      </c>
      <c r="H1837" s="7">
        <v>900000</v>
      </c>
      <c r="I1837" s="7">
        <v>900000</v>
      </c>
      <c r="J1837" s="7">
        <v>873414</v>
      </c>
      <c r="K1837" s="7">
        <v>900000</v>
      </c>
      <c r="L1837" s="7">
        <v>900000</v>
      </c>
      <c r="M1837" s="7">
        <v>900000</v>
      </c>
      <c r="N1837" s="7">
        <v>900000</v>
      </c>
      <c r="O1837" s="7">
        <v>900000</v>
      </c>
    </row>
    <row r="1838" spans="1:15" x14ac:dyDescent="0.3">
      <c r="A1838" s="69">
        <v>1</v>
      </c>
      <c r="B1838" s="69">
        <v>4</v>
      </c>
      <c r="C1838" t="s">
        <v>526</v>
      </c>
      <c r="D1838" s="7"/>
      <c r="E1838" s="7"/>
      <c r="F1838" s="7"/>
      <c r="G1838" s="7"/>
      <c r="H1838" s="7"/>
      <c r="I1838" s="7"/>
      <c r="J1838" s="7"/>
      <c r="K1838" s="7">
        <v>1200000</v>
      </c>
      <c r="L1838" s="7">
        <v>850000</v>
      </c>
      <c r="M1838" s="7">
        <v>900000</v>
      </c>
      <c r="N1838" s="7">
        <v>900000</v>
      </c>
      <c r="O1838" s="7">
        <v>900000</v>
      </c>
    </row>
    <row r="1839" spans="1:15" hidden="1" x14ac:dyDescent="0.3">
      <c r="A1839" s="69">
        <v>1</v>
      </c>
      <c r="B1839" s="69">
        <v>2</v>
      </c>
      <c r="C1839" t="s">
        <v>2368</v>
      </c>
      <c r="D1839" s="7"/>
      <c r="E1839" s="7"/>
      <c r="F1839" s="7"/>
      <c r="G1839" s="7"/>
      <c r="H1839" s="7">
        <v>700000</v>
      </c>
      <c r="I1839" s="7">
        <v>1200000</v>
      </c>
      <c r="J1839" s="7">
        <v>1190619</v>
      </c>
      <c r="K1839" s="7">
        <v>1188908</v>
      </c>
      <c r="L1839" s="7">
        <v>1180908</v>
      </c>
      <c r="M1839" s="7">
        <v>246182.61</v>
      </c>
      <c r="N1839" s="7">
        <v>444846.15</v>
      </c>
      <c r="O1839" s="7">
        <v>899873.26</v>
      </c>
    </row>
    <row r="1840" spans="1:15" hidden="1" x14ac:dyDescent="0.3">
      <c r="A1840" s="69">
        <v>1</v>
      </c>
      <c r="B1840" s="69">
        <v>2</v>
      </c>
      <c r="C1840" t="s">
        <v>2246</v>
      </c>
      <c r="D1840" s="7"/>
      <c r="E1840" s="7"/>
      <c r="F1840" s="7"/>
      <c r="G1840" s="7"/>
      <c r="H1840" s="7"/>
      <c r="I1840" s="7">
        <v>916960.9</v>
      </c>
      <c r="J1840" s="7">
        <v>1006791.69</v>
      </c>
      <c r="K1840" s="7">
        <v>1029315.66</v>
      </c>
      <c r="L1840" s="7">
        <v>900000</v>
      </c>
      <c r="M1840" s="7">
        <v>819998.92</v>
      </c>
      <c r="N1840" s="7">
        <v>800000</v>
      </c>
      <c r="O1840" s="7">
        <v>899737.98</v>
      </c>
    </row>
    <row r="1841" spans="1:15" hidden="1" x14ac:dyDescent="0.3">
      <c r="A1841" s="69">
        <v>1</v>
      </c>
      <c r="B1841" s="69">
        <v>5</v>
      </c>
      <c r="C1841" t="s">
        <v>1852</v>
      </c>
      <c r="D1841" s="7"/>
      <c r="E1841" s="7"/>
      <c r="F1841" s="7"/>
      <c r="G1841" s="7"/>
      <c r="H1841" s="7"/>
      <c r="I1841" s="7">
        <v>1000000</v>
      </c>
      <c r="J1841" s="7">
        <v>1000000</v>
      </c>
      <c r="K1841" s="7">
        <v>965000</v>
      </c>
      <c r="L1841" s="7">
        <v>0</v>
      </c>
      <c r="M1841" s="7">
        <v>1870487.54</v>
      </c>
      <c r="N1841" s="7">
        <v>793745.60000000009</v>
      </c>
      <c r="O1841" s="7">
        <v>892788.07</v>
      </c>
    </row>
    <row r="1842" spans="1:15" hidden="1" x14ac:dyDescent="0.3">
      <c r="A1842" s="69">
        <v>1</v>
      </c>
      <c r="B1842" s="69">
        <v>2</v>
      </c>
      <c r="C1842" t="s">
        <v>2871</v>
      </c>
      <c r="D1842" s="7"/>
      <c r="E1842" s="7"/>
      <c r="F1842" s="7"/>
      <c r="G1842" s="7"/>
      <c r="H1842" s="7">
        <v>894718.39</v>
      </c>
      <c r="I1842" s="7">
        <v>776908</v>
      </c>
      <c r="J1842" s="7">
        <v>723845</v>
      </c>
      <c r="K1842" s="7">
        <v>773143.7</v>
      </c>
      <c r="L1842" s="7">
        <v>220000</v>
      </c>
      <c r="M1842" s="7">
        <v>707500</v>
      </c>
      <c r="N1842" s="7">
        <v>727500</v>
      </c>
      <c r="O1842" s="7">
        <v>891347</v>
      </c>
    </row>
    <row r="1843" spans="1:15" hidden="1" x14ac:dyDescent="0.3">
      <c r="A1843" s="69">
        <v>1</v>
      </c>
      <c r="B1843" s="69">
        <v>5</v>
      </c>
      <c r="C1843" t="s">
        <v>3124</v>
      </c>
      <c r="D1843" s="7"/>
      <c r="E1843" s="7"/>
      <c r="F1843" s="7"/>
      <c r="G1843" s="7"/>
      <c r="H1843" s="7"/>
      <c r="I1843" s="7"/>
      <c r="J1843" s="7">
        <v>896522.95</v>
      </c>
      <c r="K1843" s="7">
        <v>1105443.48</v>
      </c>
      <c r="L1843" s="7">
        <v>1240977.45</v>
      </c>
      <c r="M1843" s="7">
        <v>666122.04</v>
      </c>
      <c r="N1843" s="7">
        <v>1123281.94</v>
      </c>
      <c r="O1843" s="7">
        <v>877537.27</v>
      </c>
    </row>
    <row r="1844" spans="1:15" x14ac:dyDescent="0.3">
      <c r="A1844" s="69">
        <v>1</v>
      </c>
      <c r="B1844" s="69">
        <v>4</v>
      </c>
      <c r="C1844" t="s">
        <v>366</v>
      </c>
      <c r="D1844" s="7"/>
      <c r="E1844" s="7"/>
      <c r="F1844" s="7"/>
      <c r="G1844" s="7">
        <v>1742553.74</v>
      </c>
      <c r="H1844" s="7">
        <v>1158203.18</v>
      </c>
      <c r="I1844" s="7">
        <v>1252967.02</v>
      </c>
      <c r="J1844" s="7">
        <v>1604948</v>
      </c>
      <c r="K1844" s="7">
        <v>1716888.72</v>
      </c>
      <c r="L1844" s="7">
        <v>2612449.63</v>
      </c>
      <c r="M1844" s="7">
        <v>757092.36</v>
      </c>
      <c r="N1844" s="7">
        <v>4154750.34</v>
      </c>
      <c r="O1844" s="7">
        <v>875650.55</v>
      </c>
    </row>
    <row r="1845" spans="1:15" x14ac:dyDescent="0.3">
      <c r="A1845" s="69">
        <v>1</v>
      </c>
      <c r="B1845" s="69">
        <v>4</v>
      </c>
      <c r="C1845" t="s">
        <v>385</v>
      </c>
      <c r="D1845" s="7">
        <v>1303768</v>
      </c>
      <c r="E1845" s="7">
        <v>1303768</v>
      </c>
      <c r="F1845" s="7">
        <v>1128706</v>
      </c>
      <c r="G1845" s="7">
        <v>915247</v>
      </c>
      <c r="H1845" s="7">
        <v>870635</v>
      </c>
      <c r="I1845" s="7">
        <v>872622</v>
      </c>
      <c r="J1845" s="7">
        <v>872622</v>
      </c>
      <c r="K1845" s="7">
        <v>858739</v>
      </c>
      <c r="L1845" s="7">
        <v>872622</v>
      </c>
      <c r="M1845" s="7">
        <v>872622</v>
      </c>
      <c r="N1845" s="7">
        <v>872622</v>
      </c>
      <c r="O1845" s="7">
        <v>872622</v>
      </c>
    </row>
    <row r="1846" spans="1:15" x14ac:dyDescent="0.3">
      <c r="A1846" s="69">
        <v>1</v>
      </c>
      <c r="B1846" s="69">
        <v>4</v>
      </c>
      <c r="C1846" t="s">
        <v>856</v>
      </c>
      <c r="D1846" s="7"/>
      <c r="E1846" s="7"/>
      <c r="F1846" s="7"/>
      <c r="G1846" s="7"/>
      <c r="H1846" s="7"/>
      <c r="I1846" s="7"/>
      <c r="J1846" s="7"/>
      <c r="K1846" s="7"/>
      <c r="L1846" s="7"/>
      <c r="M1846" s="7">
        <v>300000</v>
      </c>
      <c r="N1846" s="7">
        <v>442550</v>
      </c>
      <c r="O1846" s="7">
        <v>870197</v>
      </c>
    </row>
    <row r="1847" spans="1:15" hidden="1" x14ac:dyDescent="0.3">
      <c r="A1847" s="69">
        <v>1</v>
      </c>
      <c r="B1847" s="69">
        <v>2</v>
      </c>
      <c r="C1847" t="s">
        <v>2059</v>
      </c>
      <c r="D1847" s="7"/>
      <c r="E1847" s="7"/>
      <c r="F1847" s="7"/>
      <c r="G1847" s="7"/>
      <c r="H1847" s="7"/>
      <c r="I1847" s="7"/>
      <c r="J1847" s="7"/>
      <c r="K1847" s="7">
        <v>792100</v>
      </c>
      <c r="L1847" s="7">
        <v>847425.5</v>
      </c>
      <c r="M1847" s="7">
        <v>838106</v>
      </c>
      <c r="N1847" s="7">
        <v>1591513.8599999999</v>
      </c>
      <c r="O1847" s="7">
        <v>869698.35</v>
      </c>
    </row>
    <row r="1848" spans="1:15" hidden="1" x14ac:dyDescent="0.3">
      <c r="A1848" s="69">
        <v>2</v>
      </c>
      <c r="B1848" s="69">
        <v>22</v>
      </c>
      <c r="C1848" t="s">
        <v>835</v>
      </c>
      <c r="D1848" s="7"/>
      <c r="E1848" s="7"/>
      <c r="F1848" s="7"/>
      <c r="G1848" s="7">
        <v>150000000</v>
      </c>
      <c r="H1848" s="7">
        <v>117000000</v>
      </c>
      <c r="I1848" s="7">
        <v>78000000</v>
      </c>
      <c r="J1848" s="7">
        <v>139549446</v>
      </c>
      <c r="K1848" s="7"/>
      <c r="L1848" s="7">
        <v>2238575.7400000002</v>
      </c>
      <c r="M1848" s="7">
        <v>2303364.71</v>
      </c>
      <c r="N1848" s="7">
        <v>469907.3</v>
      </c>
      <c r="O1848" s="7">
        <v>867451.11</v>
      </c>
    </row>
    <row r="1849" spans="1:15" hidden="1" x14ac:dyDescent="0.3">
      <c r="A1849" s="69">
        <v>1</v>
      </c>
      <c r="B1849" s="69">
        <v>1</v>
      </c>
      <c r="C1849" t="s">
        <v>2587</v>
      </c>
      <c r="D1849" s="7"/>
      <c r="E1849" s="7"/>
      <c r="F1849" s="7"/>
      <c r="G1849" s="7"/>
      <c r="H1849" s="7"/>
      <c r="I1849" s="7"/>
      <c r="J1849" s="7"/>
      <c r="K1849" s="7">
        <v>0</v>
      </c>
      <c r="L1849" s="7">
        <v>12106.94</v>
      </c>
      <c r="M1849" s="7">
        <v>26759.08</v>
      </c>
      <c r="N1849" s="7">
        <v>719306.91999999993</v>
      </c>
      <c r="O1849" s="7">
        <v>851164.46</v>
      </c>
    </row>
    <row r="1850" spans="1:15" hidden="1" x14ac:dyDescent="0.3">
      <c r="A1850" s="69">
        <v>1</v>
      </c>
      <c r="B1850" s="69">
        <v>7</v>
      </c>
      <c r="C1850" t="s">
        <v>3282</v>
      </c>
      <c r="D1850" s="7"/>
      <c r="E1850" s="7"/>
      <c r="F1850" s="7"/>
      <c r="G1850" s="7"/>
      <c r="H1850" s="7"/>
      <c r="I1850" s="7"/>
      <c r="J1850" s="7"/>
      <c r="K1850" s="7"/>
      <c r="L1850" s="7"/>
      <c r="M1850" s="7">
        <v>750000</v>
      </c>
      <c r="N1850" s="7">
        <v>750000</v>
      </c>
      <c r="O1850" s="7">
        <v>850000</v>
      </c>
    </row>
    <row r="1851" spans="1:15" x14ac:dyDescent="0.3">
      <c r="A1851" s="69">
        <v>1</v>
      </c>
      <c r="B1851" s="69">
        <v>4</v>
      </c>
      <c r="C1851" t="s">
        <v>404</v>
      </c>
      <c r="D1851" s="7"/>
      <c r="E1851" s="7"/>
      <c r="F1851" s="7"/>
      <c r="G1851" s="7"/>
      <c r="H1851" s="7"/>
      <c r="I1851" s="7"/>
      <c r="J1851" s="7">
        <v>475794</v>
      </c>
      <c r="K1851" s="7">
        <v>488319</v>
      </c>
      <c r="L1851" s="7">
        <v>0</v>
      </c>
      <c r="M1851" s="7">
        <v>496214</v>
      </c>
      <c r="N1851" s="7">
        <v>496214</v>
      </c>
      <c r="O1851" s="7">
        <v>849592.65999999992</v>
      </c>
    </row>
    <row r="1852" spans="1:15" x14ac:dyDescent="0.3">
      <c r="A1852" s="69">
        <v>1</v>
      </c>
      <c r="B1852" s="69">
        <v>4</v>
      </c>
      <c r="C1852" t="s">
        <v>398</v>
      </c>
      <c r="D1852" s="7">
        <v>1116123.19</v>
      </c>
      <c r="E1852" s="7">
        <v>455457.19</v>
      </c>
      <c r="F1852" s="7">
        <v>984271</v>
      </c>
      <c r="G1852" s="7">
        <v>857856</v>
      </c>
      <c r="H1852" s="7">
        <v>750590</v>
      </c>
      <c r="I1852" s="7">
        <v>644318</v>
      </c>
      <c r="J1852" s="7">
        <v>528517</v>
      </c>
      <c r="K1852" s="7">
        <v>759877</v>
      </c>
      <c r="L1852" s="7">
        <v>647793</v>
      </c>
      <c r="M1852" s="7">
        <v>782793</v>
      </c>
      <c r="N1852" s="7">
        <v>1102793</v>
      </c>
      <c r="O1852" s="7">
        <v>844370.67</v>
      </c>
    </row>
    <row r="1853" spans="1:15" hidden="1" x14ac:dyDescent="0.3">
      <c r="A1853" s="69">
        <v>1</v>
      </c>
      <c r="B1853" s="69">
        <v>9</v>
      </c>
      <c r="C1853" t="s">
        <v>3328</v>
      </c>
      <c r="D1853" s="7"/>
      <c r="E1853" s="7">
        <v>1188676.68</v>
      </c>
      <c r="F1853" s="7">
        <v>1160325.8</v>
      </c>
      <c r="G1853" s="7">
        <v>1130652.31</v>
      </c>
      <c r="H1853" s="7">
        <v>1099592.58</v>
      </c>
      <c r="I1853" s="7">
        <v>1067053.3500000001</v>
      </c>
      <c r="J1853" s="7">
        <v>1032998.2</v>
      </c>
      <c r="K1853" s="7">
        <v>997379.5</v>
      </c>
      <c r="L1853" s="7">
        <v>960097.71</v>
      </c>
      <c r="M1853" s="7">
        <v>920688.11</v>
      </c>
      <c r="N1853" s="7">
        <v>879480.1</v>
      </c>
      <c r="O1853" s="7">
        <v>836755.45</v>
      </c>
    </row>
    <row r="1854" spans="1:15" hidden="1" x14ac:dyDescent="0.3">
      <c r="A1854" s="69">
        <v>1</v>
      </c>
      <c r="B1854" s="69">
        <v>2</v>
      </c>
      <c r="C1854" t="s">
        <v>2350</v>
      </c>
      <c r="D1854" s="7">
        <v>788514.72</v>
      </c>
      <c r="E1854" s="7">
        <v>1725700</v>
      </c>
      <c r="F1854" s="7">
        <v>6476.24</v>
      </c>
      <c r="G1854" s="7">
        <v>634238.46</v>
      </c>
      <c r="H1854" s="7">
        <v>1645248</v>
      </c>
      <c r="I1854" s="7">
        <v>778648</v>
      </c>
      <c r="J1854" s="7">
        <v>793000</v>
      </c>
      <c r="K1854" s="7">
        <v>879854.4</v>
      </c>
      <c r="L1854" s="7">
        <v>793000</v>
      </c>
      <c r="M1854" s="7">
        <v>180560</v>
      </c>
      <c r="N1854" s="7">
        <v>158600</v>
      </c>
      <c r="O1854" s="7">
        <v>834481.47</v>
      </c>
    </row>
    <row r="1855" spans="1:15" x14ac:dyDescent="0.3">
      <c r="A1855" s="69">
        <v>1</v>
      </c>
      <c r="B1855" s="69">
        <v>4</v>
      </c>
      <c r="C1855" t="s">
        <v>386</v>
      </c>
      <c r="D1855" s="7"/>
      <c r="E1855" s="7"/>
      <c r="F1855" s="7"/>
      <c r="G1855" s="7"/>
      <c r="H1855" s="7">
        <v>850000</v>
      </c>
      <c r="I1855" s="7">
        <v>850000</v>
      </c>
      <c r="J1855" s="7">
        <v>862753.71</v>
      </c>
      <c r="K1855" s="7">
        <v>806385</v>
      </c>
      <c r="L1855" s="7">
        <v>1014116.37</v>
      </c>
      <c r="M1855" s="7">
        <v>824900</v>
      </c>
      <c r="N1855" s="7">
        <v>994721.94</v>
      </c>
      <c r="O1855" s="7">
        <v>824900</v>
      </c>
    </row>
    <row r="1856" spans="1:15" hidden="1" x14ac:dyDescent="0.3">
      <c r="A1856" s="69">
        <v>1</v>
      </c>
      <c r="B1856" s="69">
        <v>2</v>
      </c>
      <c r="C1856" t="s">
        <v>2082</v>
      </c>
      <c r="D1856" s="7"/>
      <c r="E1856" s="7"/>
      <c r="F1856" s="7"/>
      <c r="G1856" s="7"/>
      <c r="H1856" s="7"/>
      <c r="I1856" s="7"/>
      <c r="J1856" s="7"/>
      <c r="K1856" s="7">
        <v>488249.34</v>
      </c>
      <c r="L1856" s="7">
        <v>587780.31000000006</v>
      </c>
      <c r="M1856" s="7">
        <v>626993.93999999994</v>
      </c>
      <c r="N1856" s="7">
        <v>639955.5</v>
      </c>
      <c r="O1856" s="7">
        <v>823996.37</v>
      </c>
    </row>
    <row r="1857" spans="1:15" hidden="1" x14ac:dyDescent="0.3">
      <c r="A1857" s="69">
        <v>2</v>
      </c>
      <c r="B1857" s="69">
        <v>21</v>
      </c>
      <c r="C1857" t="s">
        <v>1947</v>
      </c>
      <c r="D1857" s="7"/>
      <c r="E1857" s="7"/>
      <c r="F1857" s="7">
        <v>1293554</v>
      </c>
      <c r="G1857" s="7">
        <v>1082512</v>
      </c>
      <c r="H1857" s="7">
        <v>2235011.9</v>
      </c>
      <c r="I1857" s="7">
        <v>2231077.27</v>
      </c>
      <c r="J1857" s="7">
        <v>1373636</v>
      </c>
      <c r="K1857" s="7">
        <v>362942</v>
      </c>
      <c r="L1857" s="7">
        <v>362942</v>
      </c>
      <c r="M1857" s="7">
        <v>1182942</v>
      </c>
      <c r="N1857" s="7">
        <v>2014942</v>
      </c>
      <c r="O1857" s="7">
        <v>822557</v>
      </c>
    </row>
    <row r="1858" spans="1:15" hidden="1" x14ac:dyDescent="0.3">
      <c r="A1858" s="69">
        <v>2</v>
      </c>
      <c r="B1858" s="69">
        <v>21</v>
      </c>
      <c r="C1858" t="s">
        <v>2058</v>
      </c>
      <c r="D1858" s="7"/>
      <c r="E1858" s="7"/>
      <c r="F1858" s="7"/>
      <c r="G1858" s="7"/>
      <c r="H1858" s="7"/>
      <c r="I1858" s="7"/>
      <c r="J1858" s="7">
        <v>2613941</v>
      </c>
      <c r="K1858" s="7">
        <v>1264460</v>
      </c>
      <c r="L1858" s="7">
        <v>423153</v>
      </c>
      <c r="M1858" s="7">
        <v>586114</v>
      </c>
      <c r="N1858" s="7">
        <v>1445295</v>
      </c>
      <c r="O1858" s="7">
        <v>816595</v>
      </c>
    </row>
    <row r="1859" spans="1:15" hidden="1" x14ac:dyDescent="0.3">
      <c r="A1859" s="69">
        <v>1</v>
      </c>
      <c r="B1859" s="69">
        <v>2</v>
      </c>
      <c r="C1859" t="s">
        <v>2888</v>
      </c>
      <c r="D1859" s="7"/>
      <c r="E1859" s="7"/>
      <c r="F1859" s="7"/>
      <c r="G1859" s="7"/>
      <c r="H1859" s="7"/>
      <c r="I1859" s="7"/>
      <c r="J1859" s="7"/>
      <c r="K1859" s="7">
        <v>818202</v>
      </c>
      <c r="L1859" s="7">
        <v>818202</v>
      </c>
      <c r="M1859" s="7">
        <v>818202</v>
      </c>
      <c r="N1859" s="7">
        <v>793426.54</v>
      </c>
      <c r="O1859" s="7">
        <v>814708.31</v>
      </c>
    </row>
    <row r="1860" spans="1:15" hidden="1" x14ac:dyDescent="0.3">
      <c r="A1860" s="69">
        <v>1</v>
      </c>
      <c r="B1860" s="69">
        <v>1</v>
      </c>
      <c r="C1860" t="s">
        <v>2551</v>
      </c>
      <c r="D1860" s="7">
        <v>1863380.19</v>
      </c>
      <c r="E1860" s="7">
        <v>1879013.04</v>
      </c>
      <c r="F1860" s="7">
        <v>1882938.65</v>
      </c>
      <c r="G1860" s="7">
        <v>1883466.36</v>
      </c>
      <c r="H1860" s="7">
        <v>1337405.6399999999</v>
      </c>
      <c r="I1860" s="7">
        <v>772410.12</v>
      </c>
      <c r="J1860" s="7">
        <v>655096.34</v>
      </c>
      <c r="K1860" s="7">
        <v>602732.51</v>
      </c>
      <c r="L1860" s="7">
        <v>563260.51</v>
      </c>
      <c r="M1860" s="7">
        <v>714061.74</v>
      </c>
      <c r="N1860" s="7">
        <v>488960.02</v>
      </c>
      <c r="O1860" s="7">
        <v>813961.29</v>
      </c>
    </row>
    <row r="1861" spans="1:15" hidden="1" x14ac:dyDescent="0.3">
      <c r="A1861" s="69">
        <v>1</v>
      </c>
      <c r="B1861" s="69">
        <v>2</v>
      </c>
      <c r="C1861" t="s">
        <v>6884</v>
      </c>
      <c r="D1861" s="7"/>
      <c r="E1861" s="7"/>
      <c r="F1861" s="7"/>
      <c r="G1861" s="7"/>
      <c r="H1861" s="7"/>
      <c r="I1861" s="7"/>
      <c r="J1861" s="7"/>
      <c r="K1861" s="7"/>
      <c r="L1861" s="7"/>
      <c r="M1861" s="7"/>
      <c r="N1861" s="7"/>
      <c r="O1861" s="7">
        <v>812164</v>
      </c>
    </row>
    <row r="1862" spans="1:15" hidden="1" x14ac:dyDescent="0.3">
      <c r="A1862" s="69">
        <v>1</v>
      </c>
      <c r="B1862" s="69">
        <v>7</v>
      </c>
      <c r="C1862" t="s">
        <v>1943</v>
      </c>
      <c r="D1862" s="7"/>
      <c r="E1862" s="7"/>
      <c r="F1862" s="7"/>
      <c r="G1862" s="7"/>
      <c r="H1862" s="7"/>
      <c r="I1862" s="7"/>
      <c r="J1862" s="7"/>
      <c r="K1862" s="7"/>
      <c r="L1862" s="7"/>
      <c r="M1862" s="7">
        <v>564203.77</v>
      </c>
      <c r="N1862" s="7">
        <v>942466</v>
      </c>
      <c r="O1862" s="7">
        <v>811867.53</v>
      </c>
    </row>
    <row r="1863" spans="1:15" hidden="1" x14ac:dyDescent="0.3">
      <c r="A1863" s="69">
        <v>1</v>
      </c>
      <c r="B1863" s="69">
        <v>2</v>
      </c>
      <c r="C1863" t="s">
        <v>2247</v>
      </c>
      <c r="D1863" s="7">
        <v>48251</v>
      </c>
      <c r="E1863" s="7">
        <v>53868</v>
      </c>
      <c r="F1863" s="7">
        <v>37307</v>
      </c>
      <c r="G1863" s="7">
        <v>27732</v>
      </c>
      <c r="H1863" s="7">
        <v>314760</v>
      </c>
      <c r="I1863" s="7">
        <v>800000</v>
      </c>
      <c r="J1863" s="7">
        <v>800000</v>
      </c>
      <c r="K1863" s="7">
        <v>800892</v>
      </c>
      <c r="L1863" s="7">
        <v>805685</v>
      </c>
      <c r="M1863" s="7">
        <v>825685</v>
      </c>
      <c r="N1863" s="7">
        <v>805685</v>
      </c>
      <c r="O1863" s="7">
        <v>805685</v>
      </c>
    </row>
    <row r="1864" spans="1:15" x14ac:dyDescent="0.3">
      <c r="A1864" s="69">
        <v>1</v>
      </c>
      <c r="B1864" s="69">
        <v>4</v>
      </c>
      <c r="C1864" t="s">
        <v>378</v>
      </c>
      <c r="D1864" s="7"/>
      <c r="E1864" s="7"/>
      <c r="F1864" s="7">
        <v>800000</v>
      </c>
      <c r="G1864" s="7">
        <v>800000</v>
      </c>
      <c r="H1864" s="7">
        <v>800000</v>
      </c>
      <c r="I1864" s="7">
        <v>1000000</v>
      </c>
      <c r="J1864" s="7">
        <v>1000000</v>
      </c>
      <c r="K1864" s="7">
        <v>1000000</v>
      </c>
      <c r="L1864" s="7">
        <v>1000000</v>
      </c>
      <c r="M1864" s="7">
        <v>1000000</v>
      </c>
      <c r="N1864" s="7">
        <v>1000000</v>
      </c>
      <c r="O1864" s="7">
        <v>800000</v>
      </c>
    </row>
    <row r="1865" spans="1:15" x14ac:dyDescent="0.3">
      <c r="A1865" s="69">
        <v>1</v>
      </c>
      <c r="B1865" s="69">
        <v>4</v>
      </c>
      <c r="C1865" t="s">
        <v>3005</v>
      </c>
      <c r="D1865" s="7"/>
      <c r="E1865" s="7"/>
      <c r="F1865" s="7"/>
      <c r="G1865" s="7"/>
      <c r="H1865" s="7"/>
      <c r="I1865" s="7"/>
      <c r="J1865" s="7"/>
      <c r="K1865" s="7"/>
      <c r="L1865" s="7"/>
      <c r="M1865" s="7"/>
      <c r="N1865" s="7">
        <v>2200000</v>
      </c>
      <c r="O1865" s="7">
        <v>800000</v>
      </c>
    </row>
    <row r="1866" spans="1:15" hidden="1" x14ac:dyDescent="0.3">
      <c r="A1866" s="69">
        <v>1</v>
      </c>
      <c r="B1866" s="69">
        <v>6</v>
      </c>
      <c r="C1866" t="s">
        <v>7066</v>
      </c>
      <c r="D1866" s="7"/>
      <c r="E1866" s="7"/>
      <c r="F1866" s="7"/>
      <c r="G1866" s="7"/>
      <c r="H1866" s="7"/>
      <c r="I1866" s="7"/>
      <c r="J1866" s="7"/>
      <c r="K1866" s="7"/>
      <c r="L1866" s="7"/>
      <c r="M1866" s="7"/>
      <c r="N1866" s="7"/>
      <c r="O1866" s="7">
        <v>800000</v>
      </c>
    </row>
    <row r="1867" spans="1:15" hidden="1" x14ac:dyDescent="0.3">
      <c r="A1867" s="69">
        <v>2</v>
      </c>
      <c r="B1867" s="69">
        <v>22</v>
      </c>
      <c r="C1867" t="s">
        <v>7131</v>
      </c>
      <c r="D1867" s="7"/>
      <c r="E1867" s="7"/>
      <c r="F1867" s="7"/>
      <c r="G1867" s="7"/>
      <c r="H1867" s="7"/>
      <c r="I1867" s="7"/>
      <c r="J1867" s="7"/>
      <c r="K1867" s="7"/>
      <c r="L1867" s="7"/>
      <c r="M1867" s="7"/>
      <c r="N1867" s="7"/>
      <c r="O1867" s="7">
        <v>800000</v>
      </c>
    </row>
    <row r="1868" spans="1:15" x14ac:dyDescent="0.3">
      <c r="A1868" s="69">
        <v>1</v>
      </c>
      <c r="B1868" s="69">
        <v>4</v>
      </c>
      <c r="C1868" t="s">
        <v>390</v>
      </c>
      <c r="D1868" s="7">
        <v>1307588.98</v>
      </c>
      <c r="E1868" s="7">
        <v>381757</v>
      </c>
      <c r="F1868" s="7">
        <v>381757</v>
      </c>
      <c r="G1868" s="7">
        <v>651330.31000000006</v>
      </c>
      <c r="H1868" s="7">
        <v>381757</v>
      </c>
      <c r="I1868" s="7">
        <v>700000</v>
      </c>
      <c r="J1868" s="7">
        <v>700000</v>
      </c>
      <c r="K1868" s="7">
        <v>700000</v>
      </c>
      <c r="L1868" s="7">
        <v>371000</v>
      </c>
      <c r="M1868" s="7">
        <v>402900</v>
      </c>
      <c r="N1868" s="7">
        <v>700000</v>
      </c>
      <c r="O1868" s="7">
        <v>796340.76</v>
      </c>
    </row>
    <row r="1869" spans="1:15" hidden="1" x14ac:dyDescent="0.3">
      <c r="A1869" s="69">
        <v>1</v>
      </c>
      <c r="B1869" s="69">
        <v>1</v>
      </c>
      <c r="C1869" t="s">
        <v>2312</v>
      </c>
      <c r="D1869" s="7"/>
      <c r="E1869" s="7"/>
      <c r="F1869" s="7">
        <v>1434130.99</v>
      </c>
      <c r="G1869" s="7">
        <v>1144963.3399999999</v>
      </c>
      <c r="H1869" s="7">
        <v>1049104.8400000001</v>
      </c>
      <c r="I1869" s="7">
        <v>1057852.7800000003</v>
      </c>
      <c r="J1869" s="7">
        <v>1044547.78</v>
      </c>
      <c r="K1869" s="7">
        <v>748572.27</v>
      </c>
      <c r="L1869" s="7">
        <v>970765.91999999993</v>
      </c>
      <c r="M1869" s="7">
        <v>1190395.4099999999</v>
      </c>
      <c r="N1869" s="7">
        <v>694866.82000000007</v>
      </c>
      <c r="O1869" s="7">
        <v>795091.79</v>
      </c>
    </row>
    <row r="1870" spans="1:15" hidden="1" x14ac:dyDescent="0.3">
      <c r="A1870" s="69">
        <v>1</v>
      </c>
      <c r="B1870" s="69">
        <v>1</v>
      </c>
      <c r="C1870" t="s">
        <v>2185</v>
      </c>
      <c r="D1870" s="7"/>
      <c r="E1870" s="7"/>
      <c r="F1870" s="7">
        <v>1560453.99</v>
      </c>
      <c r="G1870" s="7">
        <v>1437923.6099999999</v>
      </c>
      <c r="H1870" s="7">
        <v>1514987.07</v>
      </c>
      <c r="I1870" s="7">
        <v>1605236.46</v>
      </c>
      <c r="J1870" s="7">
        <v>1401430.05</v>
      </c>
      <c r="K1870" s="7">
        <v>845863.99</v>
      </c>
      <c r="L1870" s="7">
        <v>680583.94000000006</v>
      </c>
      <c r="M1870" s="7">
        <v>776529.27</v>
      </c>
      <c r="N1870" s="7">
        <v>735154.83</v>
      </c>
      <c r="O1870" s="7">
        <v>794109.55</v>
      </c>
    </row>
    <row r="1871" spans="1:15" hidden="1" x14ac:dyDescent="0.3">
      <c r="A1871" s="69">
        <v>1</v>
      </c>
      <c r="B1871" s="69">
        <v>2</v>
      </c>
      <c r="C1871" t="s">
        <v>2733</v>
      </c>
      <c r="D1871" s="7">
        <v>1076327</v>
      </c>
      <c r="E1871" s="7">
        <v>1200000</v>
      </c>
      <c r="F1871" s="7">
        <v>1200000</v>
      </c>
      <c r="G1871" s="7">
        <v>1184810</v>
      </c>
      <c r="H1871" s="7">
        <v>1124932</v>
      </c>
      <c r="I1871" s="7">
        <v>795557</v>
      </c>
      <c r="J1871" s="7">
        <v>793248</v>
      </c>
      <c r="K1871" s="7">
        <v>1084096.2</v>
      </c>
      <c r="L1871" s="7">
        <v>737230.48</v>
      </c>
      <c r="M1871" s="7">
        <v>792893.79</v>
      </c>
      <c r="N1871" s="7">
        <v>788098.39</v>
      </c>
      <c r="O1871" s="7">
        <v>793232.12</v>
      </c>
    </row>
    <row r="1872" spans="1:15" hidden="1" x14ac:dyDescent="0.3">
      <c r="A1872" s="69">
        <v>2</v>
      </c>
      <c r="B1872" s="69">
        <v>21</v>
      </c>
      <c r="C1872" t="s">
        <v>1860</v>
      </c>
      <c r="D1872" s="7"/>
      <c r="E1872" s="7"/>
      <c r="F1872" s="7"/>
      <c r="G1872" s="7"/>
      <c r="H1872" s="7"/>
      <c r="I1872" s="7"/>
      <c r="J1872" s="7">
        <v>752294</v>
      </c>
      <c r="K1872" s="7">
        <v>851419.38</v>
      </c>
      <c r="L1872" s="7">
        <v>168660.87</v>
      </c>
      <c r="M1872" s="7">
        <v>1769317.67</v>
      </c>
      <c r="N1872" s="7">
        <v>604436.91999999993</v>
      </c>
      <c r="O1872" s="7">
        <v>791431.33</v>
      </c>
    </row>
    <row r="1873" spans="1:15" hidden="1" x14ac:dyDescent="0.3">
      <c r="A1873" s="69">
        <v>1</v>
      </c>
      <c r="B1873" s="69">
        <v>2</v>
      </c>
      <c r="C1873" t="s">
        <v>1901</v>
      </c>
      <c r="D1873" s="7"/>
      <c r="E1873" s="7"/>
      <c r="F1873" s="7"/>
      <c r="G1873" s="7"/>
      <c r="H1873" s="7"/>
      <c r="I1873" s="7"/>
      <c r="J1873" s="7"/>
      <c r="K1873" s="7">
        <v>1386553.67</v>
      </c>
      <c r="L1873" s="7">
        <v>1004762.99</v>
      </c>
      <c r="M1873" s="7">
        <v>720557.77</v>
      </c>
      <c r="N1873" s="7">
        <v>929191.69</v>
      </c>
      <c r="O1873" s="7">
        <v>789064.34000000008</v>
      </c>
    </row>
    <row r="1874" spans="1:15" hidden="1" x14ac:dyDescent="0.3">
      <c r="A1874" s="69">
        <v>2</v>
      </c>
      <c r="B1874" s="69">
        <v>21</v>
      </c>
      <c r="C1874" t="s">
        <v>2086</v>
      </c>
      <c r="D1874" s="7"/>
      <c r="E1874" s="7"/>
      <c r="F1874" s="7"/>
      <c r="G1874" s="7"/>
      <c r="H1874" s="7"/>
      <c r="I1874" s="7"/>
      <c r="J1874" s="7"/>
      <c r="K1874" s="7">
        <v>793042</v>
      </c>
      <c r="L1874" s="7">
        <v>823334.41</v>
      </c>
      <c r="M1874" s="7">
        <v>1023483</v>
      </c>
      <c r="N1874" s="7">
        <v>5444658.0599999996</v>
      </c>
      <c r="O1874" s="7">
        <v>782776.55</v>
      </c>
    </row>
    <row r="1875" spans="1:15" hidden="1" x14ac:dyDescent="0.3">
      <c r="A1875" s="69">
        <v>1</v>
      </c>
      <c r="B1875" s="69">
        <v>5</v>
      </c>
      <c r="C1875" t="s">
        <v>3109</v>
      </c>
      <c r="D1875" s="7"/>
      <c r="E1875" s="7"/>
      <c r="F1875" s="7"/>
      <c r="G1875" s="7"/>
      <c r="H1875" s="7"/>
      <c r="I1875" s="7"/>
      <c r="J1875" s="7"/>
      <c r="K1875" s="7"/>
      <c r="L1875" s="7">
        <v>150500</v>
      </c>
      <c r="M1875" s="7">
        <v>579041</v>
      </c>
      <c r="N1875" s="7">
        <v>753234.13</v>
      </c>
      <c r="O1875" s="7">
        <v>777205.07</v>
      </c>
    </row>
    <row r="1876" spans="1:15" hidden="1" x14ac:dyDescent="0.3">
      <c r="A1876" s="69">
        <v>1</v>
      </c>
      <c r="B1876" s="69">
        <v>2</v>
      </c>
      <c r="C1876" t="s">
        <v>2810</v>
      </c>
      <c r="D1876" s="7">
        <v>1225272</v>
      </c>
      <c r="E1876" s="7">
        <v>1504970.72</v>
      </c>
      <c r="F1876" s="7">
        <v>1356593.87</v>
      </c>
      <c r="G1876" s="7">
        <v>997986</v>
      </c>
      <c r="H1876" s="7">
        <v>761741.45</v>
      </c>
      <c r="I1876" s="7">
        <v>653548.54</v>
      </c>
      <c r="J1876" s="7">
        <v>777328.28</v>
      </c>
      <c r="K1876" s="7">
        <v>773219</v>
      </c>
      <c r="L1876" s="7">
        <v>785639</v>
      </c>
      <c r="M1876" s="7">
        <v>783220</v>
      </c>
      <c r="N1876" s="7">
        <v>784733</v>
      </c>
      <c r="O1876" s="7">
        <v>775350</v>
      </c>
    </row>
    <row r="1877" spans="1:15" hidden="1" x14ac:dyDescent="0.3">
      <c r="A1877" s="69">
        <v>1</v>
      </c>
      <c r="B1877" s="69">
        <v>2</v>
      </c>
      <c r="C1877" t="s">
        <v>2926</v>
      </c>
      <c r="D1877" s="7"/>
      <c r="E1877" s="7"/>
      <c r="F1877" s="7">
        <v>764222.94</v>
      </c>
      <c r="G1877" s="7">
        <v>330987</v>
      </c>
      <c r="H1877" s="7">
        <v>290714</v>
      </c>
      <c r="I1877" s="7">
        <v>298294.71000000002</v>
      </c>
      <c r="J1877" s="7">
        <v>297585</v>
      </c>
      <c r="K1877" s="7">
        <v>766851</v>
      </c>
      <c r="L1877" s="7">
        <v>707585</v>
      </c>
      <c r="M1877" s="7">
        <v>771403.75</v>
      </c>
      <c r="N1877" s="7">
        <v>771585</v>
      </c>
      <c r="O1877" s="7">
        <v>772735.44</v>
      </c>
    </row>
    <row r="1878" spans="1:15" hidden="1" x14ac:dyDescent="0.3">
      <c r="A1878" s="69">
        <v>1</v>
      </c>
      <c r="B1878" s="69">
        <v>1</v>
      </c>
      <c r="C1878" t="s">
        <v>2330</v>
      </c>
      <c r="D1878" s="7"/>
      <c r="E1878" s="7"/>
      <c r="F1878" s="7"/>
      <c r="G1878" s="7"/>
      <c r="H1878" s="7"/>
      <c r="I1878" s="7"/>
      <c r="J1878" s="7"/>
      <c r="K1878" s="7">
        <v>759878.66</v>
      </c>
      <c r="L1878" s="7">
        <v>988652.5</v>
      </c>
      <c r="M1878" s="7">
        <v>607313.41</v>
      </c>
      <c r="N1878" s="7">
        <v>1279483</v>
      </c>
      <c r="O1878" s="7">
        <v>772375.16</v>
      </c>
    </row>
    <row r="1879" spans="1:15" hidden="1" x14ac:dyDescent="0.3">
      <c r="A1879" s="69">
        <v>2</v>
      </c>
      <c r="B1879" s="69">
        <v>21</v>
      </c>
      <c r="C1879" t="s">
        <v>3460</v>
      </c>
      <c r="D1879" s="7">
        <v>3820434.22</v>
      </c>
      <c r="E1879" s="7">
        <v>3652382.8200000003</v>
      </c>
      <c r="F1879" s="7">
        <v>4720582.17</v>
      </c>
      <c r="G1879" s="7">
        <v>3892735.42</v>
      </c>
      <c r="H1879" s="7">
        <v>4304200.6400000006</v>
      </c>
      <c r="I1879" s="7">
        <v>3153612</v>
      </c>
      <c r="J1879" s="7">
        <v>1819912</v>
      </c>
      <c r="K1879" s="7">
        <v>1529484.3599999999</v>
      </c>
      <c r="L1879" s="7">
        <v>1448516</v>
      </c>
      <c r="M1879" s="7">
        <v>1118127.95</v>
      </c>
      <c r="N1879" s="7">
        <v>1401465.4200000002</v>
      </c>
      <c r="O1879" s="7">
        <v>771901.42999999993</v>
      </c>
    </row>
    <row r="1880" spans="1:15" hidden="1" x14ac:dyDescent="0.3">
      <c r="A1880" s="69">
        <v>2</v>
      </c>
      <c r="B1880" s="69">
        <v>21</v>
      </c>
      <c r="C1880" t="s">
        <v>1770</v>
      </c>
      <c r="D1880" s="7"/>
      <c r="E1880" s="7"/>
      <c r="F1880" s="7"/>
      <c r="G1880" s="7"/>
      <c r="H1880" s="7"/>
      <c r="I1880" s="7"/>
      <c r="J1880" s="7"/>
      <c r="K1880" s="7">
        <v>772322</v>
      </c>
      <c r="L1880" s="7">
        <v>3460067</v>
      </c>
      <c r="M1880" s="7">
        <v>6711629</v>
      </c>
      <c r="N1880" s="7">
        <v>4401856.55</v>
      </c>
      <c r="O1880" s="7">
        <v>768197.39</v>
      </c>
    </row>
    <row r="1881" spans="1:15" hidden="1" x14ac:dyDescent="0.3">
      <c r="A1881" s="69">
        <v>1</v>
      </c>
      <c r="B1881" s="69">
        <v>5</v>
      </c>
      <c r="C1881" t="s">
        <v>6528</v>
      </c>
      <c r="D1881" s="7"/>
      <c r="E1881" s="7"/>
      <c r="F1881" s="7"/>
      <c r="G1881" s="7"/>
      <c r="H1881" s="7"/>
      <c r="I1881" s="7"/>
      <c r="J1881" s="7">
        <v>845895.73</v>
      </c>
      <c r="K1881" s="7">
        <v>608667.32999999996</v>
      </c>
      <c r="L1881" s="7">
        <v>210237.48</v>
      </c>
      <c r="M1881" s="7">
        <v>362983.36</v>
      </c>
      <c r="N1881" s="7"/>
      <c r="O1881" s="7">
        <v>766293.94</v>
      </c>
    </row>
    <row r="1882" spans="1:15" hidden="1" x14ac:dyDescent="0.3">
      <c r="A1882" s="69">
        <v>2</v>
      </c>
      <c r="B1882" s="69">
        <v>21</v>
      </c>
      <c r="C1882" t="s">
        <v>1882</v>
      </c>
      <c r="D1882" s="7">
        <v>89250000</v>
      </c>
      <c r="E1882" s="7">
        <v>79999999.159999996</v>
      </c>
      <c r="F1882" s="7">
        <v>69403297</v>
      </c>
      <c r="G1882" s="7">
        <v>27450661.32</v>
      </c>
      <c r="H1882" s="7">
        <v>21378917.469999999</v>
      </c>
      <c r="I1882" s="7">
        <v>5380042.6500000004</v>
      </c>
      <c r="J1882" s="7">
        <v>2790260.74</v>
      </c>
      <c r="K1882" s="7">
        <v>1665695.32</v>
      </c>
      <c r="L1882" s="7">
        <v>1956934.38</v>
      </c>
      <c r="M1882" s="7">
        <v>1504179.14</v>
      </c>
      <c r="N1882" s="7">
        <v>680668.73</v>
      </c>
      <c r="O1882" s="7">
        <v>760349.51</v>
      </c>
    </row>
    <row r="1883" spans="1:15" x14ac:dyDescent="0.3">
      <c r="A1883" s="69">
        <v>1</v>
      </c>
      <c r="B1883" s="69">
        <v>4</v>
      </c>
      <c r="C1883" t="s">
        <v>691</v>
      </c>
      <c r="D1883" s="7"/>
      <c r="E1883" s="7"/>
      <c r="F1883" s="7"/>
      <c r="G1883" s="7"/>
      <c r="H1883" s="7"/>
      <c r="I1883" s="7"/>
      <c r="J1883" s="7"/>
      <c r="K1883" s="7">
        <v>1751754.39</v>
      </c>
      <c r="L1883" s="7">
        <v>1847788.08</v>
      </c>
      <c r="M1883" s="7">
        <v>2678992.29</v>
      </c>
      <c r="N1883" s="7">
        <v>2514561.0099999998</v>
      </c>
      <c r="O1883" s="7">
        <v>756570.96</v>
      </c>
    </row>
    <row r="1884" spans="1:15" hidden="1" x14ac:dyDescent="0.3">
      <c r="A1884" s="69">
        <v>1</v>
      </c>
      <c r="B1884" s="69">
        <v>2</v>
      </c>
      <c r="C1884" t="s">
        <v>2779</v>
      </c>
      <c r="D1884" s="7">
        <v>358632.82</v>
      </c>
      <c r="E1884" s="7">
        <v>274098.27999999997</v>
      </c>
      <c r="F1884" s="7">
        <v>397173.31</v>
      </c>
      <c r="G1884" s="7">
        <v>410011.92000000004</v>
      </c>
      <c r="H1884" s="7">
        <v>488212.59</v>
      </c>
      <c r="I1884" s="7">
        <v>682574.92</v>
      </c>
      <c r="J1884" s="7">
        <v>750768.45</v>
      </c>
      <c r="K1884" s="7">
        <v>765004.33000000007</v>
      </c>
      <c r="L1884" s="7">
        <v>774908.37</v>
      </c>
      <c r="M1884" s="7">
        <v>766915.11</v>
      </c>
      <c r="N1884" s="7">
        <v>738291.57000000007</v>
      </c>
      <c r="O1884" s="7">
        <v>750378.33000000007</v>
      </c>
    </row>
    <row r="1885" spans="1:15" x14ac:dyDescent="0.3">
      <c r="A1885" s="69">
        <v>1</v>
      </c>
      <c r="B1885" s="69">
        <v>4</v>
      </c>
      <c r="C1885" t="s">
        <v>1046</v>
      </c>
      <c r="D1885" s="7"/>
      <c r="E1885" s="7"/>
      <c r="F1885" s="7"/>
      <c r="G1885" s="7"/>
      <c r="H1885" s="7"/>
      <c r="I1885" s="7"/>
      <c r="J1885" s="7"/>
      <c r="K1885" s="7"/>
      <c r="L1885" s="7"/>
      <c r="M1885" s="7">
        <v>250000</v>
      </c>
      <c r="N1885" s="7">
        <v>750000</v>
      </c>
      <c r="O1885" s="7">
        <v>750000</v>
      </c>
    </row>
    <row r="1886" spans="1:15" x14ac:dyDescent="0.3">
      <c r="A1886" s="69">
        <v>1</v>
      </c>
      <c r="B1886" s="69">
        <v>4</v>
      </c>
      <c r="C1886" t="s">
        <v>867</v>
      </c>
      <c r="D1886" s="7"/>
      <c r="E1886" s="7"/>
      <c r="F1886" s="7"/>
      <c r="G1886" s="7"/>
      <c r="H1886" s="7"/>
      <c r="I1886" s="7"/>
      <c r="J1886" s="7"/>
      <c r="K1886" s="7"/>
      <c r="L1886" s="7"/>
      <c r="M1886" s="7">
        <v>2133382.7599999998</v>
      </c>
      <c r="N1886" s="7">
        <v>2619925.12</v>
      </c>
      <c r="O1886" s="7">
        <v>749426.97</v>
      </c>
    </row>
    <row r="1887" spans="1:15" hidden="1" x14ac:dyDescent="0.3">
      <c r="A1887" s="69">
        <v>1</v>
      </c>
      <c r="B1887" s="69">
        <v>5</v>
      </c>
      <c r="C1887" t="s">
        <v>3033</v>
      </c>
      <c r="D1887" s="7">
        <v>448800</v>
      </c>
      <c r="E1887" s="7">
        <v>686419.74</v>
      </c>
      <c r="F1887" s="7">
        <v>500529</v>
      </c>
      <c r="G1887" s="7">
        <v>500486</v>
      </c>
      <c r="H1887" s="7">
        <v>500287</v>
      </c>
      <c r="I1887" s="7">
        <v>750534</v>
      </c>
      <c r="J1887" s="7">
        <v>750514</v>
      </c>
      <c r="K1887" s="7">
        <v>742658</v>
      </c>
      <c r="L1887" s="7">
        <v>750607</v>
      </c>
      <c r="M1887" s="7">
        <v>748635</v>
      </c>
      <c r="N1887" s="7">
        <v>749650</v>
      </c>
      <c r="O1887" s="7">
        <v>748785</v>
      </c>
    </row>
    <row r="1888" spans="1:15" hidden="1" x14ac:dyDescent="0.3">
      <c r="A1888" s="69">
        <v>1</v>
      </c>
      <c r="B1888" s="69">
        <v>6</v>
      </c>
      <c r="C1888" t="s">
        <v>2287</v>
      </c>
      <c r="D1888" s="7"/>
      <c r="E1888" s="7"/>
      <c r="F1888" s="7"/>
      <c r="G1888" s="7"/>
      <c r="H1888" s="7"/>
      <c r="I1888" s="7"/>
      <c r="J1888" s="7">
        <v>751436.7</v>
      </c>
      <c r="K1888" s="7">
        <v>751763.07</v>
      </c>
      <c r="L1888" s="7">
        <v>36889.300000000003</v>
      </c>
      <c r="M1888" s="7">
        <v>569742.91</v>
      </c>
      <c r="N1888" s="7">
        <v>671256.95</v>
      </c>
      <c r="O1888" s="7">
        <v>747980.80000000005</v>
      </c>
    </row>
    <row r="1889" spans="1:15" hidden="1" x14ac:dyDescent="0.3">
      <c r="A1889" s="69">
        <v>2</v>
      </c>
      <c r="B1889" s="69">
        <v>21</v>
      </c>
      <c r="C1889" t="s">
        <v>1970</v>
      </c>
      <c r="D1889" s="7">
        <v>61721</v>
      </c>
      <c r="E1889" s="7">
        <v>0</v>
      </c>
      <c r="F1889" s="7">
        <v>0</v>
      </c>
      <c r="G1889" s="7">
        <v>0</v>
      </c>
      <c r="H1889" s="7">
        <v>10864</v>
      </c>
      <c r="I1889" s="7">
        <v>10482</v>
      </c>
      <c r="J1889" s="7">
        <v>26560.07</v>
      </c>
      <c r="K1889" s="7">
        <v>51613.49</v>
      </c>
      <c r="L1889" s="7">
        <v>10451</v>
      </c>
      <c r="M1889" s="7">
        <v>100000</v>
      </c>
      <c r="N1889" s="7">
        <v>709565.32</v>
      </c>
      <c r="O1889" s="7">
        <v>747516.2</v>
      </c>
    </row>
    <row r="1890" spans="1:15" hidden="1" x14ac:dyDescent="0.3">
      <c r="A1890" s="69">
        <v>1</v>
      </c>
      <c r="B1890" s="69">
        <v>5</v>
      </c>
      <c r="C1890" t="s">
        <v>3096</v>
      </c>
      <c r="D1890" s="7">
        <v>1159961.8799999999</v>
      </c>
      <c r="E1890" s="7">
        <v>1200000</v>
      </c>
      <c r="F1890" s="7">
        <v>759834.76</v>
      </c>
      <c r="G1890" s="7">
        <v>749999.41</v>
      </c>
      <c r="H1890" s="7">
        <v>967954.88</v>
      </c>
      <c r="I1890" s="7">
        <v>529037.14</v>
      </c>
      <c r="J1890" s="7">
        <v>546241.07999999996</v>
      </c>
      <c r="K1890" s="7">
        <v>746243</v>
      </c>
      <c r="L1890" s="7">
        <v>347811.34</v>
      </c>
      <c r="M1890" s="7">
        <v>483886.3</v>
      </c>
      <c r="N1890" s="7">
        <v>410468.02</v>
      </c>
      <c r="O1890" s="7">
        <v>746227.64</v>
      </c>
    </row>
    <row r="1891" spans="1:15" hidden="1" x14ac:dyDescent="0.3">
      <c r="A1891" s="69">
        <v>1</v>
      </c>
      <c r="B1891" s="69">
        <v>5</v>
      </c>
      <c r="C1891" t="s">
        <v>396</v>
      </c>
      <c r="D1891" s="7"/>
      <c r="E1891" s="7"/>
      <c r="F1891" s="7"/>
      <c r="G1891" s="7"/>
      <c r="H1891" s="7"/>
      <c r="I1891" s="7"/>
      <c r="J1891" s="7"/>
      <c r="K1891" s="7"/>
      <c r="L1891" s="7"/>
      <c r="M1891" s="7"/>
      <c r="N1891" s="7"/>
      <c r="O1891" s="7">
        <v>744317</v>
      </c>
    </row>
    <row r="1892" spans="1:15" hidden="1" x14ac:dyDescent="0.3">
      <c r="A1892" s="69">
        <v>1</v>
      </c>
      <c r="B1892" s="69">
        <v>5</v>
      </c>
      <c r="C1892" t="s">
        <v>3045</v>
      </c>
      <c r="D1892" s="7"/>
      <c r="E1892" s="7"/>
      <c r="F1892" s="7"/>
      <c r="G1892" s="7"/>
      <c r="H1892" s="7"/>
      <c r="I1892" s="7">
        <v>740000</v>
      </c>
      <c r="J1892" s="7">
        <v>740000</v>
      </c>
      <c r="K1892" s="7">
        <v>740000</v>
      </c>
      <c r="L1892" s="7">
        <v>518000</v>
      </c>
      <c r="M1892" s="7">
        <v>740000</v>
      </c>
      <c r="N1892" s="7">
        <v>740000</v>
      </c>
      <c r="O1892" s="7">
        <v>740000</v>
      </c>
    </row>
    <row r="1893" spans="1:15" hidden="1" x14ac:dyDescent="0.3">
      <c r="A1893" s="69">
        <v>1</v>
      </c>
      <c r="B1893" s="69">
        <v>2</v>
      </c>
      <c r="C1893" t="s">
        <v>5287</v>
      </c>
      <c r="D1893" s="7"/>
      <c r="E1893" s="7">
        <v>1890416</v>
      </c>
      <c r="F1893" s="7">
        <v>945703</v>
      </c>
      <c r="G1893" s="7">
        <v>971589</v>
      </c>
      <c r="H1893" s="7">
        <v>0</v>
      </c>
      <c r="I1893" s="7">
        <v>0</v>
      </c>
      <c r="J1893" s="7"/>
      <c r="K1893" s="7">
        <v>567124.80000000005</v>
      </c>
      <c r="L1893" s="7"/>
      <c r="M1893" s="7"/>
      <c r="N1893" s="7"/>
      <c r="O1893" s="7">
        <v>738444.68</v>
      </c>
    </row>
    <row r="1894" spans="1:15" hidden="1" x14ac:dyDescent="0.3">
      <c r="A1894" s="69">
        <v>1</v>
      </c>
      <c r="B1894" s="69">
        <v>1</v>
      </c>
      <c r="C1894" t="s">
        <v>2574</v>
      </c>
      <c r="D1894" s="7"/>
      <c r="E1894" s="7"/>
      <c r="F1894" s="7">
        <v>49694.03</v>
      </c>
      <c r="G1894" s="7">
        <v>399914.99</v>
      </c>
      <c r="H1894" s="7">
        <v>799882.13</v>
      </c>
      <c r="I1894" s="7">
        <v>699897.16</v>
      </c>
      <c r="J1894" s="7">
        <v>525921.68000000005</v>
      </c>
      <c r="K1894" s="7">
        <v>721742.72</v>
      </c>
      <c r="L1894" s="7">
        <v>732021.04</v>
      </c>
      <c r="M1894" s="7">
        <v>631000.77</v>
      </c>
      <c r="N1894" s="7">
        <v>732127.35</v>
      </c>
      <c r="O1894" s="7">
        <v>732032.81</v>
      </c>
    </row>
    <row r="1895" spans="1:15" hidden="1" x14ac:dyDescent="0.3">
      <c r="A1895" s="69">
        <v>1</v>
      </c>
      <c r="B1895" s="69">
        <v>2</v>
      </c>
      <c r="C1895" t="s">
        <v>2864</v>
      </c>
      <c r="D1895" s="7"/>
      <c r="E1895" s="7"/>
      <c r="F1895" s="7"/>
      <c r="G1895" s="7"/>
      <c r="H1895" s="7"/>
      <c r="I1895" s="7">
        <v>1200000</v>
      </c>
      <c r="J1895" s="7">
        <v>957000</v>
      </c>
      <c r="K1895" s="7">
        <v>800000</v>
      </c>
      <c r="L1895" s="7">
        <v>682500</v>
      </c>
      <c r="M1895" s="7">
        <v>830776.5</v>
      </c>
      <c r="N1895" s="7">
        <v>944730.57</v>
      </c>
      <c r="O1895" s="7">
        <v>730884.5</v>
      </c>
    </row>
    <row r="1896" spans="1:15" hidden="1" x14ac:dyDescent="0.3">
      <c r="A1896" s="69">
        <v>1</v>
      </c>
      <c r="B1896" s="69">
        <v>2</v>
      </c>
      <c r="C1896" t="s">
        <v>2041</v>
      </c>
      <c r="D1896" s="7"/>
      <c r="E1896" s="7">
        <v>10518609.91</v>
      </c>
      <c r="F1896" s="7"/>
      <c r="G1896" s="7">
        <v>98024.01999999999</v>
      </c>
      <c r="H1896" s="7">
        <v>23303337.039999999</v>
      </c>
      <c r="I1896" s="7">
        <v>0</v>
      </c>
      <c r="J1896" s="7">
        <v>0</v>
      </c>
      <c r="K1896" s="7">
        <v>6340770.0700000003</v>
      </c>
      <c r="L1896" s="7">
        <v>849176.82</v>
      </c>
      <c r="M1896" s="7">
        <v>363163.99</v>
      </c>
      <c r="N1896" s="7">
        <v>1136221.8500000001</v>
      </c>
      <c r="O1896" s="7">
        <v>729565.14</v>
      </c>
    </row>
    <row r="1897" spans="1:15" hidden="1" x14ac:dyDescent="0.3">
      <c r="A1897" s="69">
        <v>1</v>
      </c>
      <c r="B1897" s="69">
        <v>5</v>
      </c>
      <c r="C1897" t="s">
        <v>3087</v>
      </c>
      <c r="D1897" s="7"/>
      <c r="E1897" s="7"/>
      <c r="F1897" s="7"/>
      <c r="G1897" s="7"/>
      <c r="H1897" s="7">
        <v>0</v>
      </c>
      <c r="I1897" s="7">
        <v>807091.19999999995</v>
      </c>
      <c r="J1897" s="7">
        <v>684771.8</v>
      </c>
      <c r="K1897" s="7">
        <v>714160</v>
      </c>
      <c r="L1897" s="7">
        <v>714160</v>
      </c>
      <c r="M1897" s="7">
        <v>714160</v>
      </c>
      <c r="N1897" s="7">
        <v>714160</v>
      </c>
      <c r="O1897" s="7">
        <v>714160</v>
      </c>
    </row>
    <row r="1898" spans="1:15" hidden="1" x14ac:dyDescent="0.3">
      <c r="A1898" s="69">
        <v>1</v>
      </c>
      <c r="B1898" s="69">
        <v>2</v>
      </c>
      <c r="C1898" t="s">
        <v>2635</v>
      </c>
      <c r="D1898" s="7">
        <v>478334</v>
      </c>
      <c r="E1898" s="7">
        <v>544000</v>
      </c>
      <c r="F1898" s="7">
        <v>405000</v>
      </c>
      <c r="G1898" s="7">
        <v>316000</v>
      </c>
      <c r="H1898" s="7">
        <v>405436</v>
      </c>
      <c r="I1898" s="7">
        <v>791891</v>
      </c>
      <c r="J1898" s="7">
        <v>576371</v>
      </c>
      <c r="K1898" s="7">
        <v>272282</v>
      </c>
      <c r="L1898" s="7">
        <v>511192</v>
      </c>
      <c r="M1898" s="7">
        <v>511192</v>
      </c>
      <c r="N1898" s="7">
        <v>511192</v>
      </c>
      <c r="O1898" s="7">
        <v>711192</v>
      </c>
    </row>
    <row r="1899" spans="1:15" hidden="1" x14ac:dyDescent="0.3">
      <c r="A1899" s="69">
        <v>1</v>
      </c>
      <c r="B1899" s="69">
        <v>2</v>
      </c>
      <c r="C1899" t="s">
        <v>2711</v>
      </c>
      <c r="D1899" s="7"/>
      <c r="E1899" s="7"/>
      <c r="F1899" s="7"/>
      <c r="G1899" s="7"/>
      <c r="H1899" s="7"/>
      <c r="I1899" s="7"/>
      <c r="J1899" s="7"/>
      <c r="K1899" s="7">
        <v>311067.65999999997</v>
      </c>
      <c r="L1899" s="7">
        <v>308133.75</v>
      </c>
      <c r="M1899" s="7">
        <v>349330.06</v>
      </c>
      <c r="N1899" s="7">
        <v>326321.58</v>
      </c>
      <c r="O1899" s="7">
        <v>709308.05</v>
      </c>
    </row>
    <row r="1900" spans="1:15" hidden="1" x14ac:dyDescent="0.3">
      <c r="A1900" s="69">
        <v>1</v>
      </c>
      <c r="B1900" s="69">
        <v>1</v>
      </c>
      <c r="C1900" t="s">
        <v>2621</v>
      </c>
      <c r="D1900" s="7"/>
      <c r="E1900" s="7"/>
      <c r="F1900" s="7"/>
      <c r="G1900" s="7"/>
      <c r="H1900" s="7"/>
      <c r="I1900" s="7"/>
      <c r="J1900" s="7">
        <v>982360.14999999991</v>
      </c>
      <c r="K1900" s="7">
        <v>1526903.34</v>
      </c>
      <c r="L1900" s="7">
        <v>865932.66</v>
      </c>
      <c r="M1900" s="7">
        <v>2495482</v>
      </c>
      <c r="N1900" s="7">
        <v>424399.61</v>
      </c>
      <c r="O1900" s="7">
        <v>708877.54</v>
      </c>
    </row>
    <row r="1901" spans="1:15" x14ac:dyDescent="0.3">
      <c r="A1901" s="69">
        <v>1</v>
      </c>
      <c r="B1901" s="69">
        <v>4</v>
      </c>
      <c r="C1901" t="s">
        <v>369</v>
      </c>
      <c r="D1901" s="7">
        <v>1579593</v>
      </c>
      <c r="E1901" s="7">
        <v>1477792</v>
      </c>
      <c r="F1901" s="7">
        <v>1104883.3700000001</v>
      </c>
      <c r="G1901" s="7">
        <v>1127515</v>
      </c>
      <c r="H1901" s="7">
        <v>1503774.03</v>
      </c>
      <c r="I1901" s="7">
        <v>1305431.31</v>
      </c>
      <c r="J1901" s="7">
        <v>1465632.62</v>
      </c>
      <c r="K1901" s="7">
        <v>2649248.44</v>
      </c>
      <c r="L1901" s="7">
        <v>3308173.59</v>
      </c>
      <c r="M1901" s="7">
        <v>3656823</v>
      </c>
      <c r="N1901" s="7">
        <v>691201</v>
      </c>
      <c r="O1901" s="7">
        <v>705718.06</v>
      </c>
    </row>
    <row r="1902" spans="1:15" hidden="1" x14ac:dyDescent="0.3">
      <c r="A1902" s="69">
        <v>1</v>
      </c>
      <c r="B1902" s="69">
        <v>2</v>
      </c>
      <c r="C1902" t="s">
        <v>6912</v>
      </c>
      <c r="D1902" s="7"/>
      <c r="E1902" s="7"/>
      <c r="F1902" s="7"/>
      <c r="G1902" s="7"/>
      <c r="H1902" s="7"/>
      <c r="I1902" s="7"/>
      <c r="J1902" s="7"/>
      <c r="K1902" s="7"/>
      <c r="L1902" s="7"/>
      <c r="M1902" s="7"/>
      <c r="N1902" s="7"/>
      <c r="O1902" s="7">
        <v>700000</v>
      </c>
    </row>
    <row r="1903" spans="1:15" x14ac:dyDescent="0.3">
      <c r="A1903" s="69">
        <v>1</v>
      </c>
      <c r="B1903" s="69">
        <v>4</v>
      </c>
      <c r="C1903" t="s">
        <v>2945</v>
      </c>
      <c r="D1903" s="7"/>
      <c r="E1903" s="7"/>
      <c r="F1903" s="7"/>
      <c r="G1903" s="7"/>
      <c r="H1903" s="7"/>
      <c r="I1903" s="7"/>
      <c r="J1903" s="7"/>
      <c r="K1903" s="7"/>
      <c r="L1903" s="7"/>
      <c r="M1903" s="7"/>
      <c r="N1903" s="7">
        <v>420000</v>
      </c>
      <c r="O1903" s="7">
        <v>700000</v>
      </c>
    </row>
    <row r="1904" spans="1:15" x14ac:dyDescent="0.3">
      <c r="A1904" s="69">
        <v>1</v>
      </c>
      <c r="B1904" s="69">
        <v>4</v>
      </c>
      <c r="C1904" t="s">
        <v>1082</v>
      </c>
      <c r="D1904" s="7"/>
      <c r="E1904" s="7"/>
      <c r="F1904" s="7"/>
      <c r="G1904" s="7"/>
      <c r="H1904" s="7"/>
      <c r="I1904" s="7"/>
      <c r="J1904" s="7"/>
      <c r="K1904" s="7"/>
      <c r="L1904" s="7"/>
      <c r="M1904" s="7"/>
      <c r="N1904" s="7">
        <v>700000</v>
      </c>
      <c r="O1904" s="7">
        <v>700000</v>
      </c>
    </row>
    <row r="1905" spans="1:15" x14ac:dyDescent="0.3">
      <c r="A1905" s="69">
        <v>1</v>
      </c>
      <c r="B1905" s="69">
        <v>4</v>
      </c>
      <c r="C1905" t="s">
        <v>525</v>
      </c>
      <c r="D1905" s="7"/>
      <c r="E1905" s="7"/>
      <c r="F1905" s="7"/>
      <c r="G1905" s="7"/>
      <c r="H1905" s="7"/>
      <c r="I1905" s="7"/>
      <c r="J1905" s="7"/>
      <c r="K1905" s="7"/>
      <c r="L1905" s="7">
        <v>200000</v>
      </c>
      <c r="M1905" s="7">
        <v>200000</v>
      </c>
      <c r="N1905" s="7">
        <v>600000</v>
      </c>
      <c r="O1905" s="7">
        <v>700000</v>
      </c>
    </row>
    <row r="1906" spans="1:15" hidden="1" x14ac:dyDescent="0.3">
      <c r="A1906" s="69">
        <v>2</v>
      </c>
      <c r="B1906" s="69">
        <v>21</v>
      </c>
      <c r="C1906" t="s">
        <v>3580</v>
      </c>
      <c r="D1906" s="7"/>
      <c r="E1906" s="7"/>
      <c r="F1906" s="7"/>
      <c r="G1906" s="7"/>
      <c r="H1906" s="7"/>
      <c r="I1906" s="7"/>
      <c r="J1906" s="7"/>
      <c r="K1906" s="7"/>
      <c r="L1906" s="7"/>
      <c r="M1906" s="7"/>
      <c r="N1906" s="7">
        <v>2000000</v>
      </c>
      <c r="O1906" s="7">
        <v>700000</v>
      </c>
    </row>
    <row r="1907" spans="1:15" hidden="1" x14ac:dyDescent="0.3">
      <c r="A1907" s="69">
        <v>2</v>
      </c>
      <c r="B1907" s="69">
        <v>21</v>
      </c>
      <c r="C1907" t="s">
        <v>7110</v>
      </c>
      <c r="D1907" s="7"/>
      <c r="E1907" s="7"/>
      <c r="F1907" s="7"/>
      <c r="G1907" s="7"/>
      <c r="H1907" s="7"/>
      <c r="I1907" s="7"/>
      <c r="J1907" s="7"/>
      <c r="K1907" s="7"/>
      <c r="L1907" s="7"/>
      <c r="M1907" s="7"/>
      <c r="N1907" s="7"/>
      <c r="O1907" s="7">
        <v>700000</v>
      </c>
    </row>
    <row r="1908" spans="1:15" hidden="1" x14ac:dyDescent="0.3">
      <c r="A1908" s="69">
        <v>2</v>
      </c>
      <c r="B1908" s="69">
        <v>22</v>
      </c>
      <c r="C1908" t="s">
        <v>7134</v>
      </c>
      <c r="D1908" s="7"/>
      <c r="E1908" s="7"/>
      <c r="F1908" s="7"/>
      <c r="G1908" s="7"/>
      <c r="H1908" s="7"/>
      <c r="I1908" s="7"/>
      <c r="J1908" s="7"/>
      <c r="K1908" s="7"/>
      <c r="L1908" s="7"/>
      <c r="M1908" s="7"/>
      <c r="N1908" s="7"/>
      <c r="O1908" s="7">
        <v>700000</v>
      </c>
    </row>
    <row r="1909" spans="1:15" x14ac:dyDescent="0.3">
      <c r="A1909" s="69">
        <v>1</v>
      </c>
      <c r="B1909" s="69">
        <v>4</v>
      </c>
      <c r="C1909" t="s">
        <v>388</v>
      </c>
      <c r="D1909" s="7"/>
      <c r="E1909" s="7">
        <v>399599</v>
      </c>
      <c r="F1909" s="7">
        <v>375552</v>
      </c>
      <c r="G1909" s="7">
        <v>480361</v>
      </c>
      <c r="H1909" s="7">
        <v>704361</v>
      </c>
      <c r="I1909" s="7">
        <v>758610</v>
      </c>
      <c r="J1909" s="7">
        <v>755630</v>
      </c>
      <c r="K1909" s="7">
        <v>694227</v>
      </c>
      <c r="L1909" s="7">
        <v>696254</v>
      </c>
      <c r="M1909" s="7">
        <v>696254</v>
      </c>
      <c r="N1909" s="7">
        <v>696254</v>
      </c>
      <c r="O1909" s="7">
        <v>696254</v>
      </c>
    </row>
    <row r="1910" spans="1:15" hidden="1" x14ac:dyDescent="0.3">
      <c r="A1910" s="69">
        <v>2</v>
      </c>
      <c r="B1910" s="69">
        <v>21</v>
      </c>
      <c r="C1910" t="s">
        <v>2396</v>
      </c>
      <c r="D1910" s="7">
        <v>2545664</v>
      </c>
      <c r="E1910" s="7">
        <v>0</v>
      </c>
      <c r="F1910" s="7">
        <v>554017</v>
      </c>
      <c r="G1910" s="7">
        <v>1949791.55</v>
      </c>
      <c r="H1910" s="7">
        <v>330888.39</v>
      </c>
      <c r="I1910" s="7">
        <v>777163.99</v>
      </c>
      <c r="J1910" s="7">
        <v>837543.29</v>
      </c>
      <c r="K1910" s="7">
        <v>1637874.37</v>
      </c>
      <c r="L1910" s="7">
        <v>683228.02</v>
      </c>
      <c r="M1910" s="7">
        <v>586175</v>
      </c>
      <c r="N1910" s="7">
        <v>576621.75</v>
      </c>
      <c r="O1910" s="7">
        <v>696167.2</v>
      </c>
    </row>
    <row r="1911" spans="1:15" hidden="1" x14ac:dyDescent="0.3">
      <c r="A1911" s="69">
        <v>2</v>
      </c>
      <c r="B1911" s="69">
        <v>22</v>
      </c>
      <c r="C1911" t="s">
        <v>608</v>
      </c>
      <c r="D1911" s="7"/>
      <c r="E1911" s="7"/>
      <c r="F1911" s="7"/>
      <c r="G1911" s="7"/>
      <c r="H1911" s="7">
        <v>500000</v>
      </c>
      <c r="I1911" s="7">
        <v>500000</v>
      </c>
      <c r="J1911" s="7">
        <v>485813</v>
      </c>
      <c r="K1911" s="7">
        <v>500000</v>
      </c>
      <c r="L1911" s="7">
        <v>523134</v>
      </c>
      <c r="M1911" s="7">
        <v>500000</v>
      </c>
      <c r="N1911" s="7">
        <v>684834.59</v>
      </c>
      <c r="O1911" s="7">
        <v>694599.35</v>
      </c>
    </row>
    <row r="1912" spans="1:15" hidden="1" x14ac:dyDescent="0.3">
      <c r="A1912" s="69">
        <v>1</v>
      </c>
      <c r="B1912" s="69">
        <v>6</v>
      </c>
      <c r="C1912" t="s">
        <v>7076</v>
      </c>
      <c r="D1912" s="7"/>
      <c r="E1912" s="7"/>
      <c r="F1912" s="7"/>
      <c r="G1912" s="7"/>
      <c r="H1912" s="7"/>
      <c r="I1912" s="7"/>
      <c r="J1912" s="7"/>
      <c r="K1912" s="7"/>
      <c r="L1912" s="7"/>
      <c r="M1912" s="7"/>
      <c r="N1912" s="7"/>
      <c r="O1912" s="7">
        <v>692981.58</v>
      </c>
    </row>
    <row r="1913" spans="1:15" x14ac:dyDescent="0.3">
      <c r="A1913" s="69">
        <v>1</v>
      </c>
      <c r="B1913" s="69">
        <v>4</v>
      </c>
      <c r="C1913" t="s">
        <v>146</v>
      </c>
      <c r="D1913" s="7"/>
      <c r="E1913" s="7">
        <v>432732736</v>
      </c>
      <c r="F1913" s="7">
        <v>152989577.21000001</v>
      </c>
      <c r="G1913" s="7">
        <v>199797299</v>
      </c>
      <c r="H1913" s="7">
        <v>177904633</v>
      </c>
      <c r="I1913" s="7">
        <v>181430544</v>
      </c>
      <c r="J1913" s="7">
        <v>335813629</v>
      </c>
      <c r="K1913" s="7">
        <v>128185995</v>
      </c>
      <c r="L1913" s="7">
        <v>214372315.55000001</v>
      </c>
      <c r="M1913" s="7">
        <v>213922462.34999999</v>
      </c>
      <c r="N1913" s="7">
        <v>128105605.45</v>
      </c>
      <c r="O1913" s="7">
        <v>684177</v>
      </c>
    </row>
    <row r="1914" spans="1:15" x14ac:dyDescent="0.3">
      <c r="A1914" s="69">
        <v>1</v>
      </c>
      <c r="B1914" s="69">
        <v>4</v>
      </c>
      <c r="C1914" t="s">
        <v>6935</v>
      </c>
      <c r="D1914" s="7"/>
      <c r="E1914" s="7"/>
      <c r="F1914" s="7"/>
      <c r="G1914" s="7"/>
      <c r="H1914" s="7"/>
      <c r="I1914" s="7"/>
      <c r="J1914" s="7"/>
      <c r="K1914" s="7"/>
      <c r="L1914" s="7"/>
      <c r="M1914" s="7"/>
      <c r="N1914" s="7"/>
      <c r="O1914" s="7">
        <v>684000</v>
      </c>
    </row>
    <row r="1915" spans="1:15" hidden="1" x14ac:dyDescent="0.3">
      <c r="A1915" s="69">
        <v>1</v>
      </c>
      <c r="B1915" s="69">
        <v>3</v>
      </c>
      <c r="C1915" t="s">
        <v>2938</v>
      </c>
      <c r="D1915" s="7"/>
      <c r="E1915" s="7"/>
      <c r="F1915" s="7">
        <v>810528.64</v>
      </c>
      <c r="G1915" s="7">
        <v>1100100.6500000001</v>
      </c>
      <c r="H1915" s="7">
        <v>1131332.52</v>
      </c>
      <c r="I1915" s="7">
        <v>1155288.6500000001</v>
      </c>
      <c r="J1915" s="7">
        <v>1111464.6299999999</v>
      </c>
      <c r="K1915" s="7">
        <v>952866.9</v>
      </c>
      <c r="L1915" s="7">
        <v>924166.45</v>
      </c>
      <c r="M1915" s="7">
        <v>698518.47</v>
      </c>
      <c r="N1915" s="7">
        <v>722938.41</v>
      </c>
      <c r="O1915" s="7">
        <v>675120.41</v>
      </c>
    </row>
    <row r="1916" spans="1:15" hidden="1" x14ac:dyDescent="0.3">
      <c r="A1916" s="69">
        <v>3</v>
      </c>
      <c r="B1916" s="69">
        <v>61</v>
      </c>
      <c r="C1916" t="s">
        <v>3887</v>
      </c>
      <c r="D1916" s="7"/>
      <c r="E1916" s="7">
        <v>5724312.2999999998</v>
      </c>
      <c r="F1916" s="7">
        <v>5861291.1100000003</v>
      </c>
      <c r="G1916" s="7">
        <v>6001854.7300000004</v>
      </c>
      <c r="H1916" s="7">
        <v>6146107.8799999999</v>
      </c>
      <c r="I1916" s="7">
        <v>6294158.6900000004</v>
      </c>
      <c r="J1916" s="7">
        <v>6445918.8700000001</v>
      </c>
      <c r="K1916" s="7">
        <v>6602103.71</v>
      </c>
      <c r="L1916" s="7">
        <v>6762313.71</v>
      </c>
      <c r="M1916" s="7">
        <v>1024369.11</v>
      </c>
      <c r="N1916" s="7">
        <v>1065841.3500000001</v>
      </c>
      <c r="O1916" s="7">
        <v>674652.96</v>
      </c>
    </row>
    <row r="1917" spans="1:15" hidden="1" x14ac:dyDescent="0.3">
      <c r="A1917" s="69">
        <v>2</v>
      </c>
      <c r="B1917" s="69">
        <v>21</v>
      </c>
      <c r="C1917" t="s">
        <v>3587</v>
      </c>
      <c r="D1917" s="7">
        <v>1449353.98</v>
      </c>
      <c r="E1917" s="7">
        <v>662120.47</v>
      </c>
      <c r="F1917" s="7">
        <v>909937.79</v>
      </c>
      <c r="G1917" s="7">
        <v>477236.61</v>
      </c>
      <c r="H1917" s="7">
        <v>700000</v>
      </c>
      <c r="I1917" s="7">
        <v>785721.86</v>
      </c>
      <c r="J1917" s="7">
        <v>464335.48</v>
      </c>
      <c r="K1917" s="7">
        <v>752405.06</v>
      </c>
      <c r="L1917" s="7">
        <v>704632.21</v>
      </c>
      <c r="M1917" s="7">
        <v>706660.64</v>
      </c>
      <c r="N1917" s="7">
        <v>316668.37</v>
      </c>
      <c r="O1917" s="7">
        <v>672760</v>
      </c>
    </row>
    <row r="1918" spans="1:15" x14ac:dyDescent="0.3">
      <c r="A1918" s="69">
        <v>1</v>
      </c>
      <c r="B1918" s="69">
        <v>4</v>
      </c>
      <c r="C1918" t="s">
        <v>425</v>
      </c>
      <c r="D1918" s="7">
        <v>1830259.96</v>
      </c>
      <c r="E1918" s="7">
        <v>1981389.37</v>
      </c>
      <c r="F1918" s="7">
        <v>189200.93</v>
      </c>
      <c r="G1918" s="7">
        <v>428537.53</v>
      </c>
      <c r="H1918" s="7">
        <v>180278.14</v>
      </c>
      <c r="I1918" s="7">
        <v>180830.53</v>
      </c>
      <c r="J1918" s="7">
        <v>173185.67</v>
      </c>
      <c r="K1918" s="7">
        <v>669125.31999999995</v>
      </c>
      <c r="L1918" s="7">
        <v>671892.53</v>
      </c>
      <c r="M1918" s="7">
        <v>671615.1</v>
      </c>
      <c r="N1918" s="7">
        <v>671650.65</v>
      </c>
      <c r="O1918" s="7">
        <v>671665.28</v>
      </c>
    </row>
    <row r="1919" spans="1:15" hidden="1" x14ac:dyDescent="0.3">
      <c r="A1919" s="69">
        <v>2</v>
      </c>
      <c r="B1919" s="69">
        <v>22</v>
      </c>
      <c r="C1919" t="s">
        <v>826</v>
      </c>
      <c r="D1919" s="7">
        <v>805393</v>
      </c>
      <c r="E1919" s="7">
        <v>805393</v>
      </c>
      <c r="F1919" s="7">
        <v>805393</v>
      </c>
      <c r="G1919" s="7">
        <v>805393</v>
      </c>
      <c r="H1919" s="7">
        <v>805393</v>
      </c>
      <c r="I1919" s="7">
        <v>805393</v>
      </c>
      <c r="J1919" s="7">
        <v>805393</v>
      </c>
      <c r="K1919" s="7">
        <v>134000</v>
      </c>
      <c r="L1919" s="7">
        <v>134000</v>
      </c>
      <c r="M1919" s="7">
        <v>0</v>
      </c>
      <c r="N1919" s="7">
        <v>0</v>
      </c>
      <c r="O1919" s="7">
        <v>671394</v>
      </c>
    </row>
    <row r="1920" spans="1:15" hidden="1" x14ac:dyDescent="0.3">
      <c r="A1920" s="69">
        <v>1</v>
      </c>
      <c r="B1920" s="69">
        <v>2</v>
      </c>
      <c r="C1920" t="s">
        <v>2407</v>
      </c>
      <c r="D1920" s="7">
        <v>0</v>
      </c>
      <c r="E1920" s="7">
        <v>0</v>
      </c>
      <c r="F1920" s="7">
        <v>0</v>
      </c>
      <c r="G1920" s="7">
        <v>0</v>
      </c>
      <c r="H1920" s="7">
        <v>0</v>
      </c>
      <c r="I1920" s="7">
        <v>234.73</v>
      </c>
      <c r="J1920" s="7">
        <v>49228.25</v>
      </c>
      <c r="K1920" s="7">
        <v>365806.61</v>
      </c>
      <c r="L1920" s="7">
        <v>571917.06000000006</v>
      </c>
      <c r="M1920" s="7">
        <v>659003.22</v>
      </c>
      <c r="N1920" s="7">
        <v>629493.01</v>
      </c>
      <c r="O1920" s="7">
        <v>670624.32999999996</v>
      </c>
    </row>
    <row r="1921" spans="1:15" x14ac:dyDescent="0.3">
      <c r="A1921" s="69">
        <v>1</v>
      </c>
      <c r="B1921" s="69">
        <v>4</v>
      </c>
      <c r="C1921" t="s">
        <v>387</v>
      </c>
      <c r="D1921" s="7"/>
      <c r="E1921" s="7"/>
      <c r="F1921" s="7"/>
      <c r="G1921" s="7">
        <v>1566287</v>
      </c>
      <c r="H1921" s="7">
        <v>1298989</v>
      </c>
      <c r="I1921" s="7">
        <v>1183483</v>
      </c>
      <c r="J1921" s="7">
        <v>846329</v>
      </c>
      <c r="K1921" s="7">
        <v>803894</v>
      </c>
      <c r="L1921" s="7">
        <v>844841</v>
      </c>
      <c r="M1921" s="7">
        <v>656646</v>
      </c>
      <c r="N1921" s="7">
        <v>656522</v>
      </c>
      <c r="O1921" s="7">
        <v>656522</v>
      </c>
    </row>
    <row r="1922" spans="1:15" hidden="1" x14ac:dyDescent="0.3">
      <c r="A1922" s="69">
        <v>1</v>
      </c>
      <c r="B1922" s="69">
        <v>2</v>
      </c>
      <c r="C1922" t="s">
        <v>2232</v>
      </c>
      <c r="D1922" s="7"/>
      <c r="E1922" s="7">
        <v>1436584.08</v>
      </c>
      <c r="F1922" s="7">
        <v>1234433.8499999999</v>
      </c>
      <c r="G1922" s="7">
        <v>1104252.79</v>
      </c>
      <c r="H1922" s="7">
        <v>1160475.79</v>
      </c>
      <c r="I1922" s="7">
        <v>919022.32</v>
      </c>
      <c r="J1922" s="7">
        <v>1595699.4100000001</v>
      </c>
      <c r="K1922" s="7">
        <v>1207453.4200000002</v>
      </c>
      <c r="L1922" s="7">
        <v>844489.2</v>
      </c>
      <c r="M1922" s="7">
        <v>584968.19999999995</v>
      </c>
      <c r="N1922" s="7">
        <v>576582.73</v>
      </c>
      <c r="O1922" s="7">
        <v>646438.37</v>
      </c>
    </row>
    <row r="1923" spans="1:15" hidden="1" x14ac:dyDescent="0.3">
      <c r="A1923" s="69">
        <v>1</v>
      </c>
      <c r="B1923" s="69">
        <v>2</v>
      </c>
      <c r="C1923" t="s">
        <v>6919</v>
      </c>
      <c r="D1923" s="7"/>
      <c r="E1923" s="7"/>
      <c r="F1923" s="7"/>
      <c r="G1923" s="7"/>
      <c r="H1923" s="7"/>
      <c r="I1923" s="7"/>
      <c r="J1923" s="7"/>
      <c r="K1923" s="7"/>
      <c r="L1923" s="7"/>
      <c r="M1923" s="7"/>
      <c r="N1923" s="7"/>
      <c r="O1923" s="7">
        <v>643868</v>
      </c>
    </row>
    <row r="1924" spans="1:15" hidden="1" x14ac:dyDescent="0.3">
      <c r="A1924" s="69">
        <v>2</v>
      </c>
      <c r="B1924" s="69">
        <v>22</v>
      </c>
      <c r="C1924" t="s">
        <v>598</v>
      </c>
      <c r="D1924" s="7"/>
      <c r="E1924" s="7"/>
      <c r="F1924" s="7"/>
      <c r="G1924" s="7"/>
      <c r="H1924" s="7"/>
      <c r="I1924" s="7"/>
      <c r="J1924" s="7">
        <v>971626</v>
      </c>
      <c r="K1924" s="7">
        <v>1000000</v>
      </c>
      <c r="L1924" s="7">
        <v>0</v>
      </c>
      <c r="M1924" s="7">
        <v>0</v>
      </c>
      <c r="N1924" s="7">
        <v>1150000</v>
      </c>
      <c r="O1924" s="7">
        <v>639805</v>
      </c>
    </row>
    <row r="1925" spans="1:15" hidden="1" x14ac:dyDescent="0.3">
      <c r="A1925" s="69">
        <v>1</v>
      </c>
      <c r="B1925" s="69">
        <v>1</v>
      </c>
      <c r="C1925" t="s">
        <v>2603</v>
      </c>
      <c r="D1925" s="7"/>
      <c r="E1925" s="7"/>
      <c r="F1925" s="7">
        <v>861865.57000000007</v>
      </c>
      <c r="G1925" s="7">
        <v>4906886.18</v>
      </c>
      <c r="H1925" s="7">
        <v>4643510.4300000006</v>
      </c>
      <c r="I1925" s="7">
        <v>4687749.1599999992</v>
      </c>
      <c r="J1925" s="7">
        <v>887344.83000000007</v>
      </c>
      <c r="K1925" s="7">
        <v>800098.12999999989</v>
      </c>
      <c r="L1925" s="7">
        <v>933787.39999999991</v>
      </c>
      <c r="M1925" s="7">
        <v>1241782</v>
      </c>
      <c r="N1925" s="7">
        <v>789210.90999999992</v>
      </c>
      <c r="O1925" s="7">
        <v>636973.5</v>
      </c>
    </row>
    <row r="1926" spans="1:15" hidden="1" x14ac:dyDescent="0.3">
      <c r="A1926" s="69">
        <v>1</v>
      </c>
      <c r="B1926" s="69">
        <v>1</v>
      </c>
      <c r="C1926" t="s">
        <v>2161</v>
      </c>
      <c r="D1926" s="7"/>
      <c r="E1926" s="7"/>
      <c r="F1926" s="7"/>
      <c r="G1926" s="7"/>
      <c r="H1926" s="7"/>
      <c r="I1926" s="7">
        <v>477920.59</v>
      </c>
      <c r="J1926" s="7">
        <v>856609.53</v>
      </c>
      <c r="K1926" s="7">
        <v>893466.84</v>
      </c>
      <c r="L1926" s="7">
        <v>806239.52</v>
      </c>
      <c r="M1926" s="7">
        <v>590187.04</v>
      </c>
      <c r="N1926" s="7">
        <v>641020.83000000007</v>
      </c>
      <c r="O1926" s="7">
        <v>636414.11</v>
      </c>
    </row>
    <row r="1927" spans="1:15" hidden="1" x14ac:dyDescent="0.3">
      <c r="A1927" s="69">
        <v>1</v>
      </c>
      <c r="B1927" s="69">
        <v>2</v>
      </c>
      <c r="C1927" t="s">
        <v>2866</v>
      </c>
      <c r="D1927" s="7">
        <v>7143994</v>
      </c>
      <c r="E1927" s="7">
        <v>7154758.4500000002</v>
      </c>
      <c r="F1927" s="7">
        <v>8058318</v>
      </c>
      <c r="G1927" s="7">
        <v>5336076.92</v>
      </c>
      <c r="H1927" s="7">
        <v>1043621.96</v>
      </c>
      <c r="I1927" s="7">
        <v>678965.96</v>
      </c>
      <c r="J1927" s="7">
        <v>619940.78</v>
      </c>
      <c r="K1927" s="7">
        <v>936464.89999999991</v>
      </c>
      <c r="L1927" s="7">
        <v>891297.43</v>
      </c>
      <c r="M1927" s="7">
        <v>541736.19999999995</v>
      </c>
      <c r="N1927" s="7">
        <v>634912</v>
      </c>
      <c r="O1927" s="7">
        <v>634912</v>
      </c>
    </row>
    <row r="1928" spans="1:15" hidden="1" x14ac:dyDescent="0.3">
      <c r="A1928" s="69">
        <v>1</v>
      </c>
      <c r="B1928" s="69">
        <v>2</v>
      </c>
      <c r="C1928" t="s">
        <v>2087</v>
      </c>
      <c r="D1928" s="7">
        <v>414291</v>
      </c>
      <c r="E1928" s="7">
        <v>407925.75</v>
      </c>
      <c r="F1928" s="7">
        <v>379697</v>
      </c>
      <c r="G1928" s="7">
        <v>394396</v>
      </c>
      <c r="H1928" s="7">
        <v>387462</v>
      </c>
      <c r="I1928" s="7">
        <v>644681.99</v>
      </c>
      <c r="J1928" s="7">
        <v>730383.09</v>
      </c>
      <c r="K1928" s="7">
        <v>579732.92000000004</v>
      </c>
      <c r="L1928" s="7">
        <v>1043591.44</v>
      </c>
      <c r="M1928" s="7">
        <v>523961</v>
      </c>
      <c r="N1928" s="7">
        <v>394126</v>
      </c>
      <c r="O1928" s="7">
        <v>634126</v>
      </c>
    </row>
    <row r="1929" spans="1:15" hidden="1" x14ac:dyDescent="0.3">
      <c r="A1929" s="69">
        <v>2</v>
      </c>
      <c r="B1929" s="69">
        <v>21</v>
      </c>
      <c r="C1929" t="s">
        <v>1994</v>
      </c>
      <c r="D1929" s="7">
        <v>0</v>
      </c>
      <c r="E1929" s="7">
        <v>775989.18</v>
      </c>
      <c r="F1929" s="7">
        <v>1156576.78</v>
      </c>
      <c r="G1929" s="7">
        <v>1030000</v>
      </c>
      <c r="H1929" s="7">
        <v>1045000</v>
      </c>
      <c r="I1929" s="7">
        <v>600000</v>
      </c>
      <c r="J1929" s="7">
        <v>600000</v>
      </c>
      <c r="K1929" s="7">
        <v>0</v>
      </c>
      <c r="L1929" s="7">
        <v>696289</v>
      </c>
      <c r="M1929" s="7">
        <v>588262</v>
      </c>
      <c r="N1929" s="7">
        <v>665054</v>
      </c>
      <c r="O1929" s="7">
        <v>631773</v>
      </c>
    </row>
    <row r="1930" spans="1:15" hidden="1" x14ac:dyDescent="0.3">
      <c r="A1930" s="69">
        <v>1</v>
      </c>
      <c r="B1930" s="69">
        <v>2</v>
      </c>
      <c r="C1930" t="s">
        <v>2207</v>
      </c>
      <c r="D1930" s="7">
        <v>924656</v>
      </c>
      <c r="E1930" s="7">
        <v>409162</v>
      </c>
      <c r="F1930" s="7">
        <v>437789</v>
      </c>
      <c r="G1930" s="7">
        <v>471980</v>
      </c>
      <c r="H1930" s="7">
        <v>452850</v>
      </c>
      <c r="I1930" s="7"/>
      <c r="J1930" s="7">
        <v>603057</v>
      </c>
      <c r="K1930" s="7">
        <v>609087</v>
      </c>
      <c r="L1930" s="7">
        <v>585245.08000000007</v>
      </c>
      <c r="M1930" s="7">
        <v>654140</v>
      </c>
      <c r="N1930" s="7">
        <v>623558.40000000002</v>
      </c>
      <c r="O1930" s="7">
        <v>629795</v>
      </c>
    </row>
    <row r="1931" spans="1:15" hidden="1" x14ac:dyDescent="0.3">
      <c r="A1931" s="69">
        <v>1</v>
      </c>
      <c r="B1931" s="69">
        <v>12</v>
      </c>
      <c r="C1931" t="s">
        <v>3412</v>
      </c>
      <c r="D1931" s="7"/>
      <c r="E1931" s="7"/>
      <c r="F1931" s="7"/>
      <c r="G1931" s="7"/>
      <c r="H1931" s="7"/>
      <c r="I1931" s="7"/>
      <c r="J1931" s="7"/>
      <c r="K1931" s="7">
        <v>0</v>
      </c>
      <c r="L1931" s="7">
        <v>0</v>
      </c>
      <c r="M1931" s="7">
        <v>0</v>
      </c>
      <c r="N1931" s="7">
        <v>0</v>
      </c>
      <c r="O1931" s="7">
        <v>627471.47</v>
      </c>
    </row>
    <row r="1932" spans="1:15" x14ac:dyDescent="0.3">
      <c r="A1932" s="69">
        <v>1</v>
      </c>
      <c r="B1932" s="69">
        <v>4</v>
      </c>
      <c r="C1932" t="s">
        <v>504</v>
      </c>
      <c r="D1932" s="7"/>
      <c r="E1932" s="7"/>
      <c r="F1932" s="7"/>
      <c r="G1932" s="7"/>
      <c r="H1932" s="7"/>
      <c r="I1932" s="7"/>
      <c r="J1932" s="7"/>
      <c r="K1932" s="7">
        <v>2000000</v>
      </c>
      <c r="L1932" s="7">
        <v>0</v>
      </c>
      <c r="M1932" s="7">
        <v>0</v>
      </c>
      <c r="N1932" s="7">
        <v>0</v>
      </c>
      <c r="O1932" s="7">
        <v>626147.92000000004</v>
      </c>
    </row>
    <row r="1933" spans="1:15" hidden="1" x14ac:dyDescent="0.3">
      <c r="A1933" s="69">
        <v>2</v>
      </c>
      <c r="B1933" s="69">
        <v>21</v>
      </c>
      <c r="C1933" t="s">
        <v>2226</v>
      </c>
      <c r="D1933" s="7">
        <v>3125091.46</v>
      </c>
      <c r="E1933" s="7">
        <v>2750954.81</v>
      </c>
      <c r="F1933" s="7">
        <v>4424285.9400000004</v>
      </c>
      <c r="G1933" s="7">
        <v>3002159.73</v>
      </c>
      <c r="H1933" s="7">
        <v>1441992.4</v>
      </c>
      <c r="I1933" s="7">
        <v>4720660.26</v>
      </c>
      <c r="J1933" s="7">
        <v>1963507.21</v>
      </c>
      <c r="K1933" s="7">
        <v>3797093.42</v>
      </c>
      <c r="L1933" s="7">
        <v>900382.71</v>
      </c>
      <c r="M1933" s="7">
        <v>31364.34</v>
      </c>
      <c r="N1933" s="7">
        <v>2745754.24</v>
      </c>
      <c r="O1933" s="7">
        <v>622935.32999999996</v>
      </c>
    </row>
    <row r="1934" spans="1:15" hidden="1" x14ac:dyDescent="0.3">
      <c r="A1934" s="69">
        <v>2</v>
      </c>
      <c r="B1934" s="69">
        <v>21</v>
      </c>
      <c r="C1934" t="s">
        <v>3498</v>
      </c>
      <c r="D1934" s="7">
        <v>120975.03</v>
      </c>
      <c r="E1934" s="7">
        <v>114151.41</v>
      </c>
      <c r="F1934" s="7">
        <v>56091</v>
      </c>
      <c r="G1934" s="7">
        <v>40649.78</v>
      </c>
      <c r="H1934" s="7">
        <v>41783.33</v>
      </c>
      <c r="I1934" s="7">
        <v>71162.63</v>
      </c>
      <c r="J1934" s="7">
        <v>76668.7</v>
      </c>
      <c r="K1934" s="7">
        <v>58085.71</v>
      </c>
      <c r="L1934" s="7">
        <v>29294.52</v>
      </c>
      <c r="M1934" s="7">
        <v>29825.84</v>
      </c>
      <c r="N1934" s="7">
        <v>87611</v>
      </c>
      <c r="O1934" s="7">
        <v>622889</v>
      </c>
    </row>
    <row r="1935" spans="1:15" hidden="1" x14ac:dyDescent="0.3">
      <c r="A1935" s="69">
        <v>1</v>
      </c>
      <c r="B1935" s="69">
        <v>12</v>
      </c>
      <c r="C1935" t="s">
        <v>2164</v>
      </c>
      <c r="D1935" s="7"/>
      <c r="E1935" s="7"/>
      <c r="F1935" s="7"/>
      <c r="G1935" s="7"/>
      <c r="H1935" s="7"/>
      <c r="I1935" s="7"/>
      <c r="J1935" s="7"/>
      <c r="K1935" s="7"/>
      <c r="L1935" s="7">
        <v>767407.53</v>
      </c>
      <c r="M1935" s="7">
        <v>93375.540000000008</v>
      </c>
      <c r="N1935" s="7">
        <v>718553.65</v>
      </c>
      <c r="O1935" s="7">
        <v>615703.82999999996</v>
      </c>
    </row>
    <row r="1936" spans="1:15" hidden="1" x14ac:dyDescent="0.3">
      <c r="A1936" s="69">
        <v>1</v>
      </c>
      <c r="B1936" s="69">
        <v>12</v>
      </c>
      <c r="C1936" t="s">
        <v>3415</v>
      </c>
      <c r="D1936" s="7"/>
      <c r="E1936" s="7"/>
      <c r="F1936" s="7"/>
      <c r="G1936" s="7"/>
      <c r="H1936" s="7"/>
      <c r="I1936" s="7"/>
      <c r="J1936" s="7">
        <v>409208.07</v>
      </c>
      <c r="K1936" s="7">
        <v>1224052.83</v>
      </c>
      <c r="L1936" s="7">
        <v>777236.66</v>
      </c>
      <c r="M1936" s="7">
        <v>706836.45</v>
      </c>
      <c r="N1936" s="7">
        <v>610168.07999999996</v>
      </c>
      <c r="O1936" s="7">
        <v>612519.74</v>
      </c>
    </row>
    <row r="1937" spans="1:15" x14ac:dyDescent="0.3">
      <c r="A1937" s="69">
        <v>1</v>
      </c>
      <c r="B1937" s="69">
        <v>4</v>
      </c>
      <c r="C1937" t="s">
        <v>779</v>
      </c>
      <c r="D1937" s="7"/>
      <c r="E1937" s="7"/>
      <c r="F1937" s="7"/>
      <c r="G1937" s="7"/>
      <c r="H1937" s="7"/>
      <c r="I1937" s="7"/>
      <c r="J1937" s="7"/>
      <c r="K1937" s="7"/>
      <c r="L1937" s="7">
        <v>243343</v>
      </c>
      <c r="M1937" s="7">
        <v>303472.83</v>
      </c>
      <c r="N1937" s="7">
        <v>517562.48</v>
      </c>
      <c r="O1937" s="7">
        <v>609032.31999999995</v>
      </c>
    </row>
    <row r="1938" spans="1:15" hidden="1" x14ac:dyDescent="0.3">
      <c r="A1938" s="69">
        <v>1</v>
      </c>
      <c r="B1938" s="69">
        <v>7</v>
      </c>
      <c r="C1938" t="s">
        <v>3225</v>
      </c>
      <c r="D1938" s="7">
        <v>820068.96</v>
      </c>
      <c r="E1938" s="7">
        <v>803968.79</v>
      </c>
      <c r="F1938" s="7">
        <v>801451.33</v>
      </c>
      <c r="G1938" s="7">
        <v>865866.43</v>
      </c>
      <c r="H1938" s="7">
        <v>838975.42</v>
      </c>
      <c r="I1938" s="7">
        <v>735101.18</v>
      </c>
      <c r="J1938" s="7">
        <v>687935.25</v>
      </c>
      <c r="K1938" s="7">
        <v>592417.92000000004</v>
      </c>
      <c r="L1938" s="7">
        <v>571319.93000000005</v>
      </c>
      <c r="M1938" s="7">
        <v>530867.34</v>
      </c>
      <c r="N1938" s="7">
        <v>617492.97</v>
      </c>
      <c r="O1938" s="7">
        <v>607813.90999999992</v>
      </c>
    </row>
    <row r="1939" spans="1:15" hidden="1" x14ac:dyDescent="0.3">
      <c r="A1939" s="69">
        <v>1</v>
      </c>
      <c r="B1939" s="69">
        <v>2</v>
      </c>
      <c r="C1939" t="s">
        <v>2013</v>
      </c>
      <c r="D1939" s="7">
        <v>210606.87</v>
      </c>
      <c r="E1939" s="7">
        <v>341742.29</v>
      </c>
      <c r="F1939" s="7">
        <v>299156.21000000002</v>
      </c>
      <c r="G1939" s="7">
        <v>223622.59</v>
      </c>
      <c r="H1939" s="7">
        <v>191602.88</v>
      </c>
      <c r="I1939" s="7">
        <v>245590.81</v>
      </c>
      <c r="J1939" s="7">
        <v>248103.99</v>
      </c>
      <c r="K1939" s="7">
        <v>244157</v>
      </c>
      <c r="L1939" s="7">
        <v>248104</v>
      </c>
      <c r="M1939" s="7">
        <v>748131.47</v>
      </c>
      <c r="N1939" s="7">
        <v>387500</v>
      </c>
      <c r="O1939" s="7">
        <v>607358.84</v>
      </c>
    </row>
    <row r="1940" spans="1:15" hidden="1" x14ac:dyDescent="0.3">
      <c r="A1940" s="69">
        <v>1</v>
      </c>
      <c r="B1940" s="69">
        <v>2</v>
      </c>
      <c r="C1940" t="s">
        <v>6891</v>
      </c>
      <c r="D1940" s="7"/>
      <c r="E1940" s="7"/>
      <c r="F1940" s="7"/>
      <c r="G1940" s="7"/>
      <c r="H1940" s="7"/>
      <c r="I1940" s="7"/>
      <c r="J1940" s="7"/>
      <c r="K1940" s="7"/>
      <c r="L1940" s="7"/>
      <c r="M1940" s="7"/>
      <c r="N1940" s="7"/>
      <c r="O1940" s="7">
        <v>606862.87</v>
      </c>
    </row>
    <row r="1941" spans="1:15" hidden="1" x14ac:dyDescent="0.3">
      <c r="A1941" s="69">
        <v>1</v>
      </c>
      <c r="B1941" s="69">
        <v>7</v>
      </c>
      <c r="C1941" t="s">
        <v>2223</v>
      </c>
      <c r="D1941" s="7"/>
      <c r="E1941" s="7">
        <v>560000</v>
      </c>
      <c r="F1941" s="7">
        <v>560000</v>
      </c>
      <c r="G1941" s="7">
        <v>710146.76</v>
      </c>
      <c r="H1941" s="7">
        <v>820845.61</v>
      </c>
      <c r="I1941" s="7">
        <v>969414.97</v>
      </c>
      <c r="J1941" s="7">
        <v>730380.86</v>
      </c>
      <c r="K1941" s="7">
        <v>735499.21</v>
      </c>
      <c r="L1941" s="7">
        <v>723179.86</v>
      </c>
      <c r="M1941" s="7">
        <v>777740.91</v>
      </c>
      <c r="N1941" s="7">
        <v>677410.67</v>
      </c>
      <c r="O1941" s="7">
        <v>606546.39</v>
      </c>
    </row>
    <row r="1942" spans="1:15" hidden="1" x14ac:dyDescent="0.3">
      <c r="A1942" s="69">
        <v>1</v>
      </c>
      <c r="B1942" s="69">
        <v>5</v>
      </c>
      <c r="C1942" t="s">
        <v>2063</v>
      </c>
      <c r="D1942" s="7"/>
      <c r="E1942" s="7"/>
      <c r="F1942" s="7"/>
      <c r="G1942" s="7">
        <v>3500000</v>
      </c>
      <c r="H1942" s="7">
        <v>1000000</v>
      </c>
      <c r="I1942" s="7">
        <v>0</v>
      </c>
      <c r="J1942" s="7">
        <v>0</v>
      </c>
      <c r="K1942" s="7">
        <v>8316.11</v>
      </c>
      <c r="L1942" s="7">
        <v>0</v>
      </c>
      <c r="M1942" s="7">
        <v>300000</v>
      </c>
      <c r="N1942" s="7">
        <v>60000</v>
      </c>
      <c r="O1942" s="7">
        <v>603924</v>
      </c>
    </row>
    <row r="1943" spans="1:15" x14ac:dyDescent="0.3">
      <c r="A1943" s="69">
        <v>1</v>
      </c>
      <c r="B1943" s="69">
        <v>4</v>
      </c>
      <c r="C1943" t="s">
        <v>855</v>
      </c>
      <c r="D1943" s="7"/>
      <c r="E1943" s="7"/>
      <c r="F1943" s="7"/>
      <c r="G1943" s="7"/>
      <c r="H1943" s="7"/>
      <c r="I1943" s="7"/>
      <c r="J1943" s="7"/>
      <c r="K1943" s="7"/>
      <c r="L1943" s="7"/>
      <c r="M1943" s="7">
        <v>600000</v>
      </c>
      <c r="N1943" s="7">
        <v>600000</v>
      </c>
      <c r="O1943" s="7">
        <v>600000</v>
      </c>
    </row>
    <row r="1944" spans="1:15" x14ac:dyDescent="0.3">
      <c r="A1944" s="69">
        <v>1</v>
      </c>
      <c r="B1944" s="69">
        <v>4</v>
      </c>
      <c r="C1944" t="s">
        <v>6944</v>
      </c>
      <c r="D1944" s="7"/>
      <c r="E1944" s="7"/>
      <c r="F1944" s="7"/>
      <c r="G1944" s="7"/>
      <c r="H1944" s="7"/>
      <c r="I1944" s="7"/>
      <c r="J1944" s="7"/>
      <c r="K1944" s="7"/>
      <c r="L1944" s="7"/>
      <c r="M1944" s="7"/>
      <c r="N1944" s="7"/>
      <c r="O1944" s="7">
        <v>600000</v>
      </c>
    </row>
    <row r="1945" spans="1:15" x14ac:dyDescent="0.3">
      <c r="A1945" s="69">
        <v>1</v>
      </c>
      <c r="B1945" s="69">
        <v>4</v>
      </c>
      <c r="C1945" t="s">
        <v>6955</v>
      </c>
      <c r="D1945" s="7"/>
      <c r="E1945" s="7"/>
      <c r="F1945" s="7"/>
      <c r="G1945" s="7"/>
      <c r="H1945" s="7"/>
      <c r="I1945" s="7"/>
      <c r="J1945" s="7"/>
      <c r="K1945" s="7"/>
      <c r="L1945" s="7"/>
      <c r="M1945" s="7"/>
      <c r="N1945" s="7"/>
      <c r="O1945" s="7">
        <v>600000</v>
      </c>
    </row>
    <row r="1946" spans="1:15" hidden="1" x14ac:dyDescent="0.3">
      <c r="A1946" s="69">
        <v>1</v>
      </c>
      <c r="B1946" s="69">
        <v>7</v>
      </c>
      <c r="C1946" t="s">
        <v>3237</v>
      </c>
      <c r="D1946" s="7"/>
      <c r="E1946" s="7"/>
      <c r="F1946" s="7"/>
      <c r="G1946" s="7">
        <v>599171</v>
      </c>
      <c r="H1946" s="7">
        <v>537951</v>
      </c>
      <c r="I1946" s="7">
        <v>600000</v>
      </c>
      <c r="J1946" s="7">
        <v>600000</v>
      </c>
      <c r="K1946" s="7">
        <v>600000</v>
      </c>
      <c r="L1946" s="7">
        <v>600000</v>
      </c>
      <c r="M1946" s="7">
        <v>600000</v>
      </c>
      <c r="N1946" s="7">
        <v>600000</v>
      </c>
      <c r="O1946" s="7">
        <v>600000</v>
      </c>
    </row>
    <row r="1947" spans="1:15" hidden="1" x14ac:dyDescent="0.3">
      <c r="A1947" s="69">
        <v>2</v>
      </c>
      <c r="B1947" s="69">
        <v>22</v>
      </c>
      <c r="C1947" t="s">
        <v>574</v>
      </c>
      <c r="D1947" s="7">
        <v>400000</v>
      </c>
      <c r="E1947" s="7">
        <v>245345</v>
      </c>
      <c r="F1947" s="7">
        <v>131017.02</v>
      </c>
      <c r="G1947" s="7">
        <v>0</v>
      </c>
      <c r="H1947" s="7">
        <v>600000</v>
      </c>
      <c r="I1947" s="7">
        <v>500000</v>
      </c>
      <c r="J1947" s="7">
        <v>649690.65</v>
      </c>
      <c r="K1947" s="7">
        <v>650000</v>
      </c>
      <c r="L1947" s="7">
        <v>582401.59</v>
      </c>
      <c r="M1947" s="7">
        <v>499998</v>
      </c>
      <c r="N1947" s="7">
        <v>649998</v>
      </c>
      <c r="O1947" s="7">
        <v>600000</v>
      </c>
    </row>
    <row r="1948" spans="1:15" hidden="1" x14ac:dyDescent="0.3">
      <c r="A1948" s="69">
        <v>1</v>
      </c>
      <c r="B1948" s="69">
        <v>2</v>
      </c>
      <c r="C1948" t="s">
        <v>2073</v>
      </c>
      <c r="D1948" s="7">
        <v>390005.66</v>
      </c>
      <c r="E1948" s="7">
        <v>762313.1</v>
      </c>
      <c r="F1948" s="7">
        <v>633662.5</v>
      </c>
      <c r="G1948" s="7">
        <v>636229</v>
      </c>
      <c r="H1948" s="7">
        <v>646232.34</v>
      </c>
      <c r="I1948" s="7">
        <v>650838.19999999995</v>
      </c>
      <c r="J1948" s="7">
        <v>499068</v>
      </c>
      <c r="K1948" s="7">
        <v>376170.93</v>
      </c>
      <c r="L1948" s="7">
        <v>489327.41</v>
      </c>
      <c r="M1948" s="7">
        <v>503778.53</v>
      </c>
      <c r="N1948" s="7">
        <v>518661.84</v>
      </c>
      <c r="O1948" s="7">
        <v>599510.71</v>
      </c>
    </row>
    <row r="1949" spans="1:15" hidden="1" x14ac:dyDescent="0.3">
      <c r="A1949" s="69">
        <v>1</v>
      </c>
      <c r="B1949" s="69">
        <v>2</v>
      </c>
      <c r="C1949" t="s">
        <v>2111</v>
      </c>
      <c r="D1949" s="7">
        <v>429817</v>
      </c>
      <c r="E1949" s="7">
        <v>487748.4</v>
      </c>
      <c r="F1949" s="7">
        <v>530958</v>
      </c>
      <c r="G1949" s="7">
        <v>419801.76</v>
      </c>
      <c r="H1949" s="7">
        <v>479763.45</v>
      </c>
      <c r="I1949" s="7">
        <v>482321</v>
      </c>
      <c r="J1949" s="7">
        <v>556231.11</v>
      </c>
      <c r="K1949" s="7">
        <v>555104.41999999993</v>
      </c>
      <c r="L1949" s="7">
        <v>550732.15999999992</v>
      </c>
      <c r="M1949" s="7">
        <v>438609.14</v>
      </c>
      <c r="N1949" s="7">
        <v>454436.20999999996</v>
      </c>
      <c r="O1949" s="7">
        <v>596209.09</v>
      </c>
    </row>
    <row r="1950" spans="1:15" hidden="1" x14ac:dyDescent="0.3">
      <c r="A1950" s="69">
        <v>2</v>
      </c>
      <c r="B1950" s="69">
        <v>23</v>
      </c>
      <c r="C1950" t="s">
        <v>2134</v>
      </c>
      <c r="D1950" s="7">
        <v>7997031.8200000003</v>
      </c>
      <c r="E1950" s="7">
        <v>6123025.7000000002</v>
      </c>
      <c r="F1950" s="7">
        <v>5483244.8499999996</v>
      </c>
      <c r="G1950" s="7">
        <v>2697441.19</v>
      </c>
      <c r="H1950" s="7">
        <v>2653328.2000000002</v>
      </c>
      <c r="I1950" s="7">
        <v>2916851.21</v>
      </c>
      <c r="J1950" s="7">
        <v>1555713.2</v>
      </c>
      <c r="K1950" s="7">
        <v>2535190.35</v>
      </c>
      <c r="L1950" s="7">
        <v>3914865.7199999997</v>
      </c>
      <c r="M1950" s="7">
        <v>1201635.44</v>
      </c>
      <c r="N1950" s="7">
        <v>1824921.0699999998</v>
      </c>
      <c r="O1950" s="7">
        <v>595083.66</v>
      </c>
    </row>
    <row r="1951" spans="1:15" hidden="1" x14ac:dyDescent="0.3">
      <c r="A1951" s="69">
        <v>1</v>
      </c>
      <c r="B1951" s="69">
        <v>6</v>
      </c>
      <c r="C1951" t="s">
        <v>5284</v>
      </c>
      <c r="D1951" s="7"/>
      <c r="E1951" s="7"/>
      <c r="F1951" s="7"/>
      <c r="G1951" s="7"/>
      <c r="H1951" s="7">
        <v>31626000</v>
      </c>
      <c r="I1951" s="7">
        <v>0</v>
      </c>
      <c r="J1951" s="7">
        <v>0</v>
      </c>
      <c r="K1951" s="7">
        <v>928889.58</v>
      </c>
      <c r="L1951" s="7">
        <v>0</v>
      </c>
      <c r="M1951" s="7">
        <v>0</v>
      </c>
      <c r="N1951" s="7"/>
      <c r="O1951" s="7">
        <v>594761.99</v>
      </c>
    </row>
    <row r="1952" spans="1:15" hidden="1" x14ac:dyDescent="0.3">
      <c r="A1952" s="69">
        <v>2</v>
      </c>
      <c r="B1952" s="69">
        <v>21</v>
      </c>
      <c r="C1952" t="s">
        <v>1985</v>
      </c>
      <c r="D1952" s="7"/>
      <c r="E1952" s="7"/>
      <c r="F1952" s="7"/>
      <c r="G1952" s="7"/>
      <c r="H1952" s="7"/>
      <c r="I1952" s="7"/>
      <c r="J1952" s="7">
        <v>657251</v>
      </c>
      <c r="K1952" s="7">
        <v>459692</v>
      </c>
      <c r="L1952" s="7">
        <v>203867.9</v>
      </c>
      <c r="M1952" s="7">
        <v>625158</v>
      </c>
      <c r="N1952" s="7">
        <v>1717619</v>
      </c>
      <c r="O1952" s="7">
        <v>593003</v>
      </c>
    </row>
    <row r="1953" spans="1:15" hidden="1" x14ac:dyDescent="0.3">
      <c r="A1953" s="69">
        <v>1</v>
      </c>
      <c r="B1953" s="69">
        <v>2</v>
      </c>
      <c r="C1953" t="s">
        <v>2792</v>
      </c>
      <c r="D1953" s="7"/>
      <c r="E1953" s="7"/>
      <c r="F1953" s="7"/>
      <c r="G1953" s="7"/>
      <c r="H1953" s="7"/>
      <c r="I1953" s="7">
        <v>191512.68</v>
      </c>
      <c r="J1953" s="7">
        <v>546931.41</v>
      </c>
      <c r="K1953" s="7">
        <v>639749.19999999995</v>
      </c>
      <c r="L1953" s="7">
        <v>401614.2</v>
      </c>
      <c r="M1953" s="7">
        <v>256361.37</v>
      </c>
      <c r="N1953" s="7">
        <v>1095009.92</v>
      </c>
      <c r="O1953" s="7">
        <v>588669</v>
      </c>
    </row>
    <row r="1954" spans="1:15" hidden="1" x14ac:dyDescent="0.3">
      <c r="A1954" s="69">
        <v>1</v>
      </c>
      <c r="B1954" s="69">
        <v>2</v>
      </c>
      <c r="C1954" t="s">
        <v>2891</v>
      </c>
      <c r="D1954" s="7">
        <v>980000</v>
      </c>
      <c r="E1954" s="7">
        <v>1240000</v>
      </c>
      <c r="F1954" s="7">
        <v>800000</v>
      </c>
      <c r="G1954" s="7">
        <v>664010</v>
      </c>
      <c r="H1954" s="7">
        <v>145000</v>
      </c>
      <c r="I1954" s="7">
        <v>110000</v>
      </c>
      <c r="J1954" s="7">
        <v>110000</v>
      </c>
      <c r="K1954" s="7">
        <v>108250</v>
      </c>
      <c r="L1954" s="7">
        <v>109112.9</v>
      </c>
      <c r="M1954" s="7">
        <v>110000</v>
      </c>
      <c r="N1954" s="7">
        <v>109865.46</v>
      </c>
      <c r="O1954" s="7">
        <v>584389.67000000004</v>
      </c>
    </row>
    <row r="1955" spans="1:15" hidden="1" x14ac:dyDescent="0.3">
      <c r="A1955" s="69">
        <v>2</v>
      </c>
      <c r="B1955" s="69">
        <v>21</v>
      </c>
      <c r="C1955" t="s">
        <v>2068</v>
      </c>
      <c r="D1955" s="7"/>
      <c r="E1955" s="7"/>
      <c r="F1955" s="7"/>
      <c r="G1955" s="7"/>
      <c r="H1955" s="7"/>
      <c r="I1955" s="7"/>
      <c r="J1955" s="7"/>
      <c r="K1955" s="7">
        <v>171178</v>
      </c>
      <c r="L1955" s="7">
        <v>674653</v>
      </c>
      <c r="M1955" s="7">
        <v>418270</v>
      </c>
      <c r="N1955" s="7">
        <v>403248.9</v>
      </c>
      <c r="O1955" s="7">
        <v>580993.79</v>
      </c>
    </row>
    <row r="1956" spans="1:15" hidden="1" x14ac:dyDescent="0.3">
      <c r="A1956" s="69">
        <v>1</v>
      </c>
      <c r="B1956" s="69">
        <v>1</v>
      </c>
      <c r="C1956" t="s">
        <v>2145</v>
      </c>
      <c r="D1956" s="7">
        <v>836728</v>
      </c>
      <c r="E1956" s="7">
        <v>969677.02</v>
      </c>
      <c r="F1956" s="7">
        <v>721724</v>
      </c>
      <c r="G1956" s="7">
        <v>544317</v>
      </c>
      <c r="H1956" s="7">
        <v>719379</v>
      </c>
      <c r="I1956" s="7">
        <v>743047</v>
      </c>
      <c r="J1956" s="7">
        <v>568786</v>
      </c>
      <c r="K1956" s="7">
        <v>809732</v>
      </c>
      <c r="L1956" s="7">
        <v>975330</v>
      </c>
      <c r="M1956" s="7">
        <v>688112</v>
      </c>
      <c r="N1956" s="7">
        <v>571533</v>
      </c>
      <c r="O1956" s="7">
        <v>580000</v>
      </c>
    </row>
    <row r="1957" spans="1:15" hidden="1" x14ac:dyDescent="0.3">
      <c r="A1957" s="69">
        <v>2</v>
      </c>
      <c r="B1957" s="69">
        <v>21</v>
      </c>
      <c r="C1957" t="s">
        <v>3553</v>
      </c>
      <c r="D1957" s="7">
        <v>273530.05</v>
      </c>
      <c r="E1957" s="7">
        <v>220250.5</v>
      </c>
      <c r="F1957" s="7">
        <v>191820.93</v>
      </c>
      <c r="G1957" s="7">
        <v>1061470.79</v>
      </c>
      <c r="H1957" s="7">
        <v>1054785.28</v>
      </c>
      <c r="I1957" s="7">
        <v>301967.06</v>
      </c>
      <c r="J1957" s="7">
        <v>1067811.1600000001</v>
      </c>
      <c r="K1957" s="7">
        <v>554353</v>
      </c>
      <c r="L1957" s="7">
        <v>551676.39</v>
      </c>
      <c r="M1957" s="7">
        <v>541344.09</v>
      </c>
      <c r="N1957" s="7">
        <v>518902.43</v>
      </c>
      <c r="O1957" s="7">
        <v>579578.1</v>
      </c>
    </row>
    <row r="1958" spans="1:15" x14ac:dyDescent="0.3">
      <c r="A1958" s="69">
        <v>1</v>
      </c>
      <c r="B1958" s="69">
        <v>4</v>
      </c>
      <c r="C1958" t="s">
        <v>405</v>
      </c>
      <c r="D1958" s="7">
        <v>453525.88</v>
      </c>
      <c r="E1958" s="7">
        <v>448649.02</v>
      </c>
      <c r="F1958" s="7">
        <v>463759</v>
      </c>
      <c r="G1958" s="7">
        <v>526170</v>
      </c>
      <c r="H1958" s="7">
        <v>559374.76</v>
      </c>
      <c r="I1958" s="7">
        <v>516850.11</v>
      </c>
      <c r="J1958" s="7">
        <v>470561</v>
      </c>
      <c r="K1958" s="7">
        <v>449867.52000000002</v>
      </c>
      <c r="L1958" s="7">
        <v>464428.1</v>
      </c>
      <c r="M1958" s="7">
        <v>454349.29</v>
      </c>
      <c r="N1958" s="7">
        <v>441025.12</v>
      </c>
      <c r="O1958" s="7">
        <v>578519</v>
      </c>
    </row>
    <row r="1959" spans="1:15" hidden="1" x14ac:dyDescent="0.3">
      <c r="A1959" s="69">
        <v>1</v>
      </c>
      <c r="B1959" s="69">
        <v>2</v>
      </c>
      <c r="C1959" t="s">
        <v>393</v>
      </c>
      <c r="D1959" s="7"/>
      <c r="E1959" s="7"/>
      <c r="F1959" s="7"/>
      <c r="G1959" s="7"/>
      <c r="H1959" s="7"/>
      <c r="I1959" s="7"/>
      <c r="J1959" s="7"/>
      <c r="K1959" s="7"/>
      <c r="L1959" s="7"/>
      <c r="M1959" s="7">
        <v>625421</v>
      </c>
      <c r="N1959" s="7">
        <v>577523</v>
      </c>
      <c r="O1959" s="7">
        <v>577523</v>
      </c>
    </row>
    <row r="1960" spans="1:15" hidden="1" x14ac:dyDescent="0.3">
      <c r="A1960" s="69">
        <v>1</v>
      </c>
      <c r="B1960" s="69">
        <v>5</v>
      </c>
      <c r="C1960" t="s">
        <v>3090</v>
      </c>
      <c r="D1960" s="7">
        <v>2334324</v>
      </c>
      <c r="E1960" s="7">
        <v>23757</v>
      </c>
      <c r="F1960" s="7">
        <v>4624980.21</v>
      </c>
      <c r="G1960" s="7">
        <v>1787757.36</v>
      </c>
      <c r="H1960" s="7">
        <v>1337650.53</v>
      </c>
      <c r="I1960" s="7">
        <v>805546.08</v>
      </c>
      <c r="J1960" s="7">
        <v>23757</v>
      </c>
      <c r="K1960" s="7">
        <v>23757</v>
      </c>
      <c r="L1960" s="7">
        <v>1898647</v>
      </c>
      <c r="M1960" s="7">
        <v>23757</v>
      </c>
      <c r="N1960" s="7">
        <v>521603.58</v>
      </c>
      <c r="O1960" s="7">
        <v>570605.11</v>
      </c>
    </row>
    <row r="1961" spans="1:15" x14ac:dyDescent="0.3">
      <c r="A1961" s="69">
        <v>1</v>
      </c>
      <c r="B1961" s="69">
        <v>4</v>
      </c>
      <c r="C1961" t="s">
        <v>6939</v>
      </c>
      <c r="D1961" s="7"/>
      <c r="E1961" s="7"/>
      <c r="F1961" s="7"/>
      <c r="G1961" s="7"/>
      <c r="H1961" s="7"/>
      <c r="I1961" s="7"/>
      <c r="J1961" s="7"/>
      <c r="K1961" s="7"/>
      <c r="L1961" s="7"/>
      <c r="M1961" s="7"/>
      <c r="N1961" s="7"/>
      <c r="O1961" s="7">
        <v>570000</v>
      </c>
    </row>
    <row r="1962" spans="1:15" hidden="1" x14ac:dyDescent="0.3">
      <c r="A1962" s="69">
        <v>1</v>
      </c>
      <c r="B1962" s="69">
        <v>1</v>
      </c>
      <c r="C1962" t="s">
        <v>2591</v>
      </c>
      <c r="D1962" s="7">
        <v>399857</v>
      </c>
      <c r="E1962" s="7">
        <v>734484.32000000007</v>
      </c>
      <c r="F1962" s="7">
        <v>753872.09</v>
      </c>
      <c r="G1962" s="7">
        <v>714662.94</v>
      </c>
      <c r="H1962" s="7">
        <v>706712.89</v>
      </c>
      <c r="I1962" s="7">
        <v>616029.48</v>
      </c>
      <c r="J1962" s="7">
        <v>715604.47999999998</v>
      </c>
      <c r="K1962" s="7">
        <v>689821.12</v>
      </c>
      <c r="L1962" s="7">
        <v>348090.15</v>
      </c>
      <c r="M1962" s="7">
        <v>589124.99</v>
      </c>
      <c r="N1962" s="7">
        <v>500821.65</v>
      </c>
      <c r="O1962" s="7">
        <v>567249.32999999996</v>
      </c>
    </row>
    <row r="1963" spans="1:15" hidden="1" x14ac:dyDescent="0.3">
      <c r="A1963" s="69">
        <v>1</v>
      </c>
      <c r="B1963" s="69">
        <v>1</v>
      </c>
      <c r="C1963" t="s">
        <v>2569</v>
      </c>
      <c r="D1963" s="7">
        <v>0</v>
      </c>
      <c r="E1963" s="7">
        <v>0</v>
      </c>
      <c r="F1963" s="7">
        <v>982564</v>
      </c>
      <c r="G1963" s="7">
        <v>431312</v>
      </c>
      <c r="H1963" s="7">
        <v>0</v>
      </c>
      <c r="I1963" s="7">
        <v>143154</v>
      </c>
      <c r="J1963" s="7">
        <v>565453</v>
      </c>
      <c r="K1963" s="7">
        <v>556457</v>
      </c>
      <c r="L1963" s="7">
        <v>565453</v>
      </c>
      <c r="M1963" s="7">
        <v>565453</v>
      </c>
      <c r="N1963" s="7">
        <v>565453</v>
      </c>
      <c r="O1963" s="7">
        <v>565453</v>
      </c>
    </row>
    <row r="1964" spans="1:15" x14ac:dyDescent="0.3">
      <c r="A1964" s="69">
        <v>1</v>
      </c>
      <c r="B1964" s="69">
        <v>4</v>
      </c>
      <c r="C1964" t="s">
        <v>395</v>
      </c>
      <c r="D1964" s="7">
        <v>35142.519999999997</v>
      </c>
      <c r="E1964" s="7">
        <v>41751.980000000003</v>
      </c>
      <c r="F1964" s="7">
        <v>44156.72</v>
      </c>
      <c r="G1964" s="7">
        <v>42613.7</v>
      </c>
      <c r="H1964" s="7">
        <v>40585.79</v>
      </c>
      <c r="I1964" s="7">
        <v>548537.27</v>
      </c>
      <c r="J1964" s="7">
        <v>549114.24</v>
      </c>
      <c r="K1964" s="7">
        <v>534427.42000000004</v>
      </c>
      <c r="L1964" s="7">
        <v>542826.93999999994</v>
      </c>
      <c r="M1964" s="7">
        <v>535464.48</v>
      </c>
      <c r="N1964" s="7">
        <v>521024.96</v>
      </c>
      <c r="O1964" s="7">
        <v>564694.9</v>
      </c>
    </row>
    <row r="1965" spans="1:15" hidden="1" x14ac:dyDescent="0.3">
      <c r="A1965" s="69">
        <v>1</v>
      </c>
      <c r="B1965" s="69">
        <v>2</v>
      </c>
      <c r="C1965" t="s">
        <v>2162</v>
      </c>
      <c r="D1965" s="7">
        <v>61122918.480000012</v>
      </c>
      <c r="E1965" s="7">
        <v>1072896.49</v>
      </c>
      <c r="F1965" s="7">
        <v>1730801.1300000004</v>
      </c>
      <c r="G1965" s="7">
        <v>1724260.08</v>
      </c>
      <c r="H1965" s="7">
        <v>800852.7</v>
      </c>
      <c r="I1965" s="7">
        <v>803438.45</v>
      </c>
      <c r="J1965" s="7">
        <v>1146143.5</v>
      </c>
      <c r="K1965" s="7">
        <v>522143.23</v>
      </c>
      <c r="L1965" s="7">
        <v>568404.87999999989</v>
      </c>
      <c r="M1965" s="7">
        <v>512741.68000000005</v>
      </c>
      <c r="N1965" s="7">
        <v>349945.59999999998</v>
      </c>
      <c r="O1965" s="7">
        <v>563293.29</v>
      </c>
    </row>
    <row r="1966" spans="1:15" hidden="1" x14ac:dyDescent="0.3">
      <c r="A1966" s="69">
        <v>2</v>
      </c>
      <c r="B1966" s="69">
        <v>21</v>
      </c>
      <c r="C1966" t="s">
        <v>3452</v>
      </c>
      <c r="D1966" s="7">
        <v>281903</v>
      </c>
      <c r="E1966" s="7">
        <v>281903</v>
      </c>
      <c r="F1966" s="7">
        <v>276554</v>
      </c>
      <c r="G1966" s="7">
        <v>389146.17</v>
      </c>
      <c r="H1966" s="7">
        <v>602421</v>
      </c>
      <c r="I1966" s="7">
        <v>561722</v>
      </c>
      <c r="J1966" s="7">
        <v>484214.85</v>
      </c>
      <c r="K1966" s="7">
        <v>261722</v>
      </c>
      <c r="L1966" s="7">
        <v>261722</v>
      </c>
      <c r="M1966" s="7">
        <v>285922</v>
      </c>
      <c r="N1966" s="7">
        <v>261722</v>
      </c>
      <c r="O1966" s="7">
        <v>561722</v>
      </c>
    </row>
    <row r="1967" spans="1:15" hidden="1" x14ac:dyDescent="0.3">
      <c r="A1967" s="69">
        <v>1</v>
      </c>
      <c r="B1967" s="69">
        <v>7</v>
      </c>
      <c r="C1967" t="s">
        <v>2198</v>
      </c>
      <c r="D1967" s="7">
        <v>467624.34</v>
      </c>
      <c r="E1967" s="7">
        <v>522084.79</v>
      </c>
      <c r="F1967" s="7">
        <v>475458</v>
      </c>
      <c r="G1967" s="7">
        <v>559329.43999999994</v>
      </c>
      <c r="H1967" s="7">
        <v>568039.87</v>
      </c>
      <c r="I1967" s="7">
        <v>854999.12</v>
      </c>
      <c r="J1967" s="7">
        <v>574970</v>
      </c>
      <c r="K1967" s="7">
        <v>588875.97</v>
      </c>
      <c r="L1967" s="7">
        <v>503465.99</v>
      </c>
      <c r="M1967" s="7">
        <v>632318.14</v>
      </c>
      <c r="N1967" s="7">
        <v>0</v>
      </c>
      <c r="O1967" s="7">
        <v>561034.88</v>
      </c>
    </row>
    <row r="1968" spans="1:15" hidden="1" x14ac:dyDescent="0.3">
      <c r="A1968" s="69">
        <v>1</v>
      </c>
      <c r="B1968" s="69">
        <v>2</v>
      </c>
      <c r="C1968" t="s">
        <v>2870</v>
      </c>
      <c r="D1968" s="7"/>
      <c r="E1968" s="7"/>
      <c r="F1968" s="7"/>
      <c r="G1968" s="7"/>
      <c r="H1968" s="7"/>
      <c r="I1968" s="7"/>
      <c r="J1968" s="7">
        <v>496365.59</v>
      </c>
      <c r="K1968" s="7">
        <v>490598.72</v>
      </c>
      <c r="L1968" s="7">
        <v>493110.04</v>
      </c>
      <c r="M1968" s="7">
        <v>453974.34</v>
      </c>
      <c r="N1968" s="7">
        <v>412662.01</v>
      </c>
      <c r="O1968" s="7">
        <v>560103.61</v>
      </c>
    </row>
    <row r="1969" spans="1:15" hidden="1" x14ac:dyDescent="0.3">
      <c r="A1969" s="69">
        <v>1</v>
      </c>
      <c r="B1969" s="69">
        <v>6</v>
      </c>
      <c r="C1969" t="s">
        <v>2048</v>
      </c>
      <c r="D1969" s="7"/>
      <c r="E1969" s="7"/>
      <c r="F1969" s="7"/>
      <c r="G1969" s="7"/>
      <c r="H1969" s="7"/>
      <c r="I1969" s="7">
        <v>250000</v>
      </c>
      <c r="J1969" s="7">
        <v>1556053</v>
      </c>
      <c r="K1969" s="7">
        <v>27659436</v>
      </c>
      <c r="L1969" s="7">
        <v>2693507</v>
      </c>
      <c r="M1969" s="7">
        <v>593371</v>
      </c>
      <c r="N1969" s="7">
        <v>6514649</v>
      </c>
      <c r="O1969" s="7">
        <v>556579.5</v>
      </c>
    </row>
    <row r="1970" spans="1:15" hidden="1" x14ac:dyDescent="0.3">
      <c r="A1970" s="69">
        <v>1</v>
      </c>
      <c r="B1970" s="69">
        <v>5</v>
      </c>
      <c r="C1970" t="s">
        <v>3044</v>
      </c>
      <c r="D1970" s="7">
        <v>1250000</v>
      </c>
      <c r="E1970" s="7">
        <v>860436.3</v>
      </c>
      <c r="F1970" s="7">
        <v>1018379.84</v>
      </c>
      <c r="G1970" s="7">
        <v>869026.26</v>
      </c>
      <c r="H1970" s="7">
        <v>206573.45</v>
      </c>
      <c r="I1970" s="7">
        <v>434732.59</v>
      </c>
      <c r="J1970" s="7">
        <v>607479</v>
      </c>
      <c r="K1970" s="7">
        <v>1007416</v>
      </c>
      <c r="L1970" s="7">
        <v>1123957</v>
      </c>
      <c r="M1970" s="7">
        <v>886000</v>
      </c>
      <c r="N1970" s="7">
        <v>950000</v>
      </c>
      <c r="O1970" s="7">
        <v>553750</v>
      </c>
    </row>
    <row r="1971" spans="1:15" hidden="1" x14ac:dyDescent="0.3">
      <c r="A1971" s="69">
        <v>2</v>
      </c>
      <c r="B1971" s="69">
        <v>22</v>
      </c>
      <c r="C1971" t="s">
        <v>663</v>
      </c>
      <c r="D1971" s="7"/>
      <c r="E1971" s="7"/>
      <c r="F1971" s="7"/>
      <c r="G1971" s="7"/>
      <c r="H1971" s="7"/>
      <c r="I1971" s="7"/>
      <c r="J1971" s="7">
        <v>130000</v>
      </c>
      <c r="K1971" s="7">
        <v>575000</v>
      </c>
      <c r="L1971" s="7">
        <v>253427.75</v>
      </c>
      <c r="M1971" s="7">
        <v>0</v>
      </c>
      <c r="N1971" s="7"/>
      <c r="O1971" s="7">
        <v>550000</v>
      </c>
    </row>
    <row r="1972" spans="1:15" hidden="1" x14ac:dyDescent="0.3">
      <c r="A1972" s="69">
        <v>1</v>
      </c>
      <c r="B1972" s="69">
        <v>2</v>
      </c>
      <c r="C1972" t="s">
        <v>2304</v>
      </c>
      <c r="D1972" s="7"/>
      <c r="E1972" s="7"/>
      <c r="F1972" s="7"/>
      <c r="G1972" s="7"/>
      <c r="H1972" s="7"/>
      <c r="I1972" s="7"/>
      <c r="J1972" s="7"/>
      <c r="K1972" s="7">
        <v>58421.81</v>
      </c>
      <c r="L1972" s="7">
        <v>63903</v>
      </c>
      <c r="M1972" s="7">
        <v>62067</v>
      </c>
      <c r="N1972" s="7">
        <v>45994</v>
      </c>
      <c r="O1972" s="7">
        <v>547414.35</v>
      </c>
    </row>
    <row r="1973" spans="1:15" x14ac:dyDescent="0.3">
      <c r="A1973" s="69">
        <v>1</v>
      </c>
      <c r="B1973" s="69">
        <v>4</v>
      </c>
      <c r="C1973" t="s">
        <v>3013</v>
      </c>
      <c r="D1973" s="7"/>
      <c r="E1973" s="7"/>
      <c r="F1973" s="7"/>
      <c r="G1973" s="7"/>
      <c r="H1973" s="7"/>
      <c r="I1973" s="7"/>
      <c r="J1973" s="7"/>
      <c r="K1973" s="7"/>
      <c r="L1973" s="7"/>
      <c r="M1973" s="7"/>
      <c r="N1973" s="7">
        <v>57816</v>
      </c>
      <c r="O1973" s="7">
        <v>544213</v>
      </c>
    </row>
    <row r="1974" spans="1:15" hidden="1" x14ac:dyDescent="0.3">
      <c r="A1974" s="69">
        <v>2</v>
      </c>
      <c r="B1974" s="69">
        <v>22</v>
      </c>
      <c r="C1974" t="s">
        <v>850</v>
      </c>
      <c r="D1974" s="7"/>
      <c r="E1974" s="7"/>
      <c r="F1974" s="7"/>
      <c r="G1974" s="7"/>
      <c r="H1974" s="7"/>
      <c r="I1974" s="7"/>
      <c r="J1974" s="7">
        <v>4376172.5299999993</v>
      </c>
      <c r="K1974" s="7">
        <v>853015.19</v>
      </c>
      <c r="L1974" s="7">
        <v>1003015.2</v>
      </c>
      <c r="M1974" s="7">
        <v>646462.44999999995</v>
      </c>
      <c r="N1974" s="7">
        <v>543141.08000000007</v>
      </c>
      <c r="O1974" s="7">
        <v>543141.08000000007</v>
      </c>
    </row>
    <row r="1975" spans="1:15" x14ac:dyDescent="0.3">
      <c r="A1975" s="69">
        <v>1</v>
      </c>
      <c r="B1975" s="69">
        <v>4</v>
      </c>
      <c r="C1975" t="s">
        <v>876</v>
      </c>
      <c r="D1975" s="7"/>
      <c r="E1975" s="7"/>
      <c r="F1975" s="7"/>
      <c r="G1975" s="7"/>
      <c r="H1975" s="7"/>
      <c r="I1975" s="7"/>
      <c r="J1975" s="7"/>
      <c r="K1975" s="7"/>
      <c r="L1975" s="7"/>
      <c r="M1975" s="7">
        <v>542422</v>
      </c>
      <c r="N1975" s="7">
        <v>542422</v>
      </c>
      <c r="O1975" s="7">
        <v>542422</v>
      </c>
    </row>
    <row r="1976" spans="1:15" hidden="1" x14ac:dyDescent="0.3">
      <c r="A1976" s="69">
        <v>1</v>
      </c>
      <c r="B1976" s="69">
        <v>2</v>
      </c>
      <c r="C1976" t="s">
        <v>2634</v>
      </c>
      <c r="D1976" s="7">
        <v>528496</v>
      </c>
      <c r="E1976" s="7">
        <v>601000</v>
      </c>
      <c r="F1976" s="7">
        <v>448000</v>
      </c>
      <c r="G1976" s="7">
        <v>348000</v>
      </c>
      <c r="H1976" s="7">
        <v>420771</v>
      </c>
      <c r="I1976" s="7">
        <v>791585</v>
      </c>
      <c r="J1976" s="7">
        <v>584442</v>
      </c>
      <c r="K1976" s="7">
        <v>532517</v>
      </c>
      <c r="L1976" s="7">
        <v>536848</v>
      </c>
      <c r="M1976" s="7">
        <v>536848</v>
      </c>
      <c r="N1976" s="7">
        <v>536848</v>
      </c>
      <c r="O1976" s="7">
        <v>536848</v>
      </c>
    </row>
    <row r="1977" spans="1:15" x14ac:dyDescent="0.3">
      <c r="A1977" s="69">
        <v>1</v>
      </c>
      <c r="B1977" s="69">
        <v>4</v>
      </c>
      <c r="C1977" t="s">
        <v>397</v>
      </c>
      <c r="D1977" s="7"/>
      <c r="E1977" s="7"/>
      <c r="F1977" s="7"/>
      <c r="G1977" s="7"/>
      <c r="H1977" s="7"/>
      <c r="I1977" s="7"/>
      <c r="J1977" s="7">
        <v>534348</v>
      </c>
      <c r="K1977" s="7">
        <v>533835</v>
      </c>
      <c r="L1977" s="7">
        <v>534544</v>
      </c>
      <c r="M1977" s="7">
        <v>534544</v>
      </c>
      <c r="N1977" s="7">
        <v>534544</v>
      </c>
      <c r="O1977" s="7">
        <v>534544</v>
      </c>
    </row>
    <row r="1978" spans="1:15" hidden="1" x14ac:dyDescent="0.3">
      <c r="A1978" s="69">
        <v>1</v>
      </c>
      <c r="B1978" s="69">
        <v>5</v>
      </c>
      <c r="C1978" t="s">
        <v>2349</v>
      </c>
      <c r="D1978" s="7">
        <v>423125.01</v>
      </c>
      <c r="E1978" s="7">
        <v>335020.31</v>
      </c>
      <c r="F1978" s="7">
        <v>335088.15000000002</v>
      </c>
      <c r="G1978" s="7">
        <v>353778.87</v>
      </c>
      <c r="H1978" s="7">
        <v>331954.31</v>
      </c>
      <c r="I1978" s="7">
        <v>321544.09000000003</v>
      </c>
      <c r="J1978" s="7">
        <v>271167.03999999998</v>
      </c>
      <c r="K1978" s="7">
        <v>601785.48</v>
      </c>
      <c r="L1978" s="7">
        <v>642467.15999999992</v>
      </c>
      <c r="M1978" s="7">
        <v>579965</v>
      </c>
      <c r="N1978" s="7">
        <v>658388.75</v>
      </c>
      <c r="O1978" s="7">
        <v>533458.20000000007</v>
      </c>
    </row>
    <row r="1979" spans="1:15" hidden="1" x14ac:dyDescent="0.3">
      <c r="A1979" s="69">
        <v>1</v>
      </c>
      <c r="B1979" s="69">
        <v>1</v>
      </c>
      <c r="C1979" t="s">
        <v>2239</v>
      </c>
      <c r="D1979" s="7">
        <v>1411792.45</v>
      </c>
      <c r="E1979" s="7">
        <v>1088453.6299999999</v>
      </c>
      <c r="F1979" s="7">
        <v>1009847.82</v>
      </c>
      <c r="G1979" s="7">
        <v>990396.4</v>
      </c>
      <c r="H1979" s="7">
        <v>1104165.5900000001</v>
      </c>
      <c r="I1979" s="7">
        <v>874879.33000000007</v>
      </c>
      <c r="J1979" s="7">
        <v>739291.41</v>
      </c>
      <c r="K1979" s="7">
        <v>663144.66</v>
      </c>
      <c r="L1979" s="7">
        <v>628450.23</v>
      </c>
      <c r="M1979" s="7">
        <v>570903.44999999995</v>
      </c>
      <c r="N1979" s="7">
        <v>578340.54</v>
      </c>
      <c r="O1979" s="7">
        <v>532849.87</v>
      </c>
    </row>
    <row r="1980" spans="1:15" hidden="1" x14ac:dyDescent="0.3">
      <c r="A1980" s="69">
        <v>1</v>
      </c>
      <c r="B1980" s="69">
        <v>2</v>
      </c>
      <c r="C1980" t="s">
        <v>6907</v>
      </c>
      <c r="D1980" s="7"/>
      <c r="E1980" s="7"/>
      <c r="F1980" s="7"/>
      <c r="G1980" s="7"/>
      <c r="H1980" s="7"/>
      <c r="I1980" s="7"/>
      <c r="J1980" s="7"/>
      <c r="K1980" s="7"/>
      <c r="L1980" s="7"/>
      <c r="M1980" s="7"/>
      <c r="N1980" s="7"/>
      <c r="O1980" s="7">
        <v>530901.5</v>
      </c>
    </row>
    <row r="1981" spans="1:15" hidden="1" x14ac:dyDescent="0.3">
      <c r="A1981" s="69">
        <v>1</v>
      </c>
      <c r="B1981" s="69">
        <v>2</v>
      </c>
      <c r="C1981" t="s">
        <v>2631</v>
      </c>
      <c r="D1981" s="7"/>
      <c r="E1981" s="7"/>
      <c r="F1981" s="7"/>
      <c r="G1981" s="7"/>
      <c r="H1981" s="7"/>
      <c r="I1981" s="7"/>
      <c r="J1981" s="7"/>
      <c r="K1981" s="7"/>
      <c r="L1981" s="7"/>
      <c r="M1981" s="7"/>
      <c r="N1981" s="7">
        <v>619800</v>
      </c>
      <c r="O1981" s="7">
        <v>525728.30000000005</v>
      </c>
    </row>
    <row r="1982" spans="1:15" hidden="1" x14ac:dyDescent="0.3">
      <c r="A1982" s="69">
        <v>1</v>
      </c>
      <c r="B1982" s="69">
        <v>9</v>
      </c>
      <c r="C1982" t="s">
        <v>3322</v>
      </c>
      <c r="D1982" s="7">
        <v>743805</v>
      </c>
      <c r="E1982" s="7">
        <v>728342</v>
      </c>
      <c r="F1982" s="7">
        <v>712077.13</v>
      </c>
      <c r="G1982" s="7">
        <v>694969.41</v>
      </c>
      <c r="H1982" s="7">
        <v>676974.56</v>
      </c>
      <c r="I1982" s="7">
        <v>658046.59</v>
      </c>
      <c r="J1982" s="7">
        <v>638137.1</v>
      </c>
      <c r="K1982" s="7">
        <v>305913.28000000003</v>
      </c>
      <c r="L1982" s="7">
        <v>595167.34</v>
      </c>
      <c r="M1982" s="7">
        <v>571997.23</v>
      </c>
      <c r="N1982" s="7">
        <v>547625.62</v>
      </c>
      <c r="O1982" s="7">
        <v>521990.21</v>
      </c>
    </row>
    <row r="1983" spans="1:15" hidden="1" x14ac:dyDescent="0.3">
      <c r="A1983" s="69">
        <v>2</v>
      </c>
      <c r="B1983" s="69">
        <v>21</v>
      </c>
      <c r="C1983" t="s">
        <v>2080</v>
      </c>
      <c r="D1983" s="7"/>
      <c r="E1983" s="7"/>
      <c r="F1983" s="7"/>
      <c r="G1983" s="7"/>
      <c r="H1983" s="7"/>
      <c r="I1983" s="7"/>
      <c r="J1983" s="7"/>
      <c r="K1983" s="7"/>
      <c r="L1983" s="7"/>
      <c r="M1983" s="7">
        <v>366952</v>
      </c>
      <c r="N1983" s="7">
        <v>603802.76</v>
      </c>
      <c r="O1983" s="7">
        <v>521246</v>
      </c>
    </row>
    <row r="1984" spans="1:15" hidden="1" x14ac:dyDescent="0.3">
      <c r="A1984" s="69">
        <v>1</v>
      </c>
      <c r="B1984" s="69">
        <v>2</v>
      </c>
      <c r="C1984" t="s">
        <v>1990</v>
      </c>
      <c r="D1984" s="7">
        <v>3751.34</v>
      </c>
      <c r="E1984" s="7">
        <v>13554.88</v>
      </c>
      <c r="F1984" s="7">
        <v>38490.03</v>
      </c>
      <c r="G1984" s="7">
        <v>105036.63</v>
      </c>
      <c r="H1984" s="7">
        <v>67608.06</v>
      </c>
      <c r="I1984" s="7">
        <v>149229.49</v>
      </c>
      <c r="J1984" s="7">
        <v>216660.87</v>
      </c>
      <c r="K1984" s="7">
        <v>117470.08</v>
      </c>
      <c r="L1984" s="7">
        <v>614955.94999999995</v>
      </c>
      <c r="M1984" s="7">
        <v>1043326.66</v>
      </c>
      <c r="N1984" s="7">
        <v>861775.43</v>
      </c>
      <c r="O1984" s="7">
        <v>520563.25</v>
      </c>
    </row>
    <row r="1985" spans="1:15" hidden="1" x14ac:dyDescent="0.3">
      <c r="A1985" s="69">
        <v>3</v>
      </c>
      <c r="B1985" s="69">
        <v>61</v>
      </c>
      <c r="C1985" t="s">
        <v>3867</v>
      </c>
      <c r="D1985" s="7">
        <v>298186</v>
      </c>
      <c r="E1985" s="7">
        <v>313648</v>
      </c>
      <c r="F1985" s="7">
        <v>329912.23</v>
      </c>
      <c r="G1985" s="7">
        <v>347019.95</v>
      </c>
      <c r="H1985" s="7">
        <v>365014.8</v>
      </c>
      <c r="I1985" s="7">
        <v>383942.77</v>
      </c>
      <c r="J1985" s="7">
        <v>403852.26</v>
      </c>
      <c r="K1985" s="7">
        <v>215081.4</v>
      </c>
      <c r="L1985" s="7">
        <v>446822.02</v>
      </c>
      <c r="M1985" s="7">
        <v>469992.13</v>
      </c>
      <c r="N1985" s="7">
        <v>494363.74</v>
      </c>
      <c r="O1985" s="7">
        <v>519999.15</v>
      </c>
    </row>
    <row r="1986" spans="1:15" hidden="1" x14ac:dyDescent="0.3">
      <c r="A1986" s="69">
        <v>2</v>
      </c>
      <c r="B1986" s="69">
        <v>21</v>
      </c>
      <c r="C1986" t="s">
        <v>2402</v>
      </c>
      <c r="D1986" s="7">
        <v>0</v>
      </c>
      <c r="E1986" s="7">
        <v>0</v>
      </c>
      <c r="F1986" s="7">
        <v>320729896</v>
      </c>
      <c r="G1986" s="7">
        <v>23743039</v>
      </c>
      <c r="H1986" s="7">
        <v>24746146</v>
      </c>
      <c r="I1986" s="7">
        <v>35591595</v>
      </c>
      <c r="J1986" s="7">
        <v>58975711</v>
      </c>
      <c r="K1986" s="7">
        <v>17931523.640000001</v>
      </c>
      <c r="L1986" s="7">
        <v>8967818.1699999999</v>
      </c>
      <c r="M1986" s="7">
        <v>12209808.92</v>
      </c>
      <c r="N1986" s="7">
        <v>1545832.18</v>
      </c>
      <c r="O1986" s="7">
        <v>517618.3</v>
      </c>
    </row>
    <row r="1987" spans="1:15" hidden="1" x14ac:dyDescent="0.3">
      <c r="A1987" s="69">
        <v>1</v>
      </c>
      <c r="B1987" s="69">
        <v>1</v>
      </c>
      <c r="C1987" t="s">
        <v>2625</v>
      </c>
      <c r="D1987" s="7">
        <v>247890.74</v>
      </c>
      <c r="E1987" s="7">
        <v>516938.17</v>
      </c>
      <c r="F1987" s="7">
        <v>203375.58000000002</v>
      </c>
      <c r="G1987" s="7">
        <v>219309.14</v>
      </c>
      <c r="H1987" s="7">
        <v>320672.22000000003</v>
      </c>
      <c r="I1987" s="7">
        <v>331183.55</v>
      </c>
      <c r="J1987" s="7">
        <v>301240.82999999996</v>
      </c>
      <c r="K1987" s="7">
        <v>255920.41</v>
      </c>
      <c r="L1987" s="7">
        <v>238290.42</v>
      </c>
      <c r="M1987" s="7">
        <v>329496.28000000003</v>
      </c>
      <c r="N1987" s="7">
        <v>432920.06</v>
      </c>
      <c r="O1987" s="7">
        <v>515098.08</v>
      </c>
    </row>
    <row r="1988" spans="1:15" hidden="1" x14ac:dyDescent="0.3">
      <c r="A1988" s="69">
        <v>1</v>
      </c>
      <c r="B1988" s="69">
        <v>1</v>
      </c>
      <c r="C1988" t="s">
        <v>2257</v>
      </c>
      <c r="D1988" s="7"/>
      <c r="E1988" s="7"/>
      <c r="F1988" s="7">
        <v>763906.59000000008</v>
      </c>
      <c r="G1988" s="7">
        <v>764362.8899999999</v>
      </c>
      <c r="H1988" s="7">
        <v>777238.28</v>
      </c>
      <c r="I1988" s="7">
        <v>817917.53</v>
      </c>
      <c r="J1988" s="7">
        <v>623121.39</v>
      </c>
      <c r="K1988" s="7">
        <v>435195.98</v>
      </c>
      <c r="L1988" s="7">
        <v>425535.6</v>
      </c>
      <c r="M1988" s="7">
        <v>431528.47</v>
      </c>
      <c r="N1988" s="7">
        <v>486814.97000000003</v>
      </c>
      <c r="O1988" s="7">
        <v>515001.1</v>
      </c>
    </row>
    <row r="1989" spans="1:15" hidden="1" x14ac:dyDescent="0.3">
      <c r="A1989" s="69">
        <v>1</v>
      </c>
      <c r="B1989" s="69">
        <v>7</v>
      </c>
      <c r="C1989" t="s">
        <v>3258</v>
      </c>
      <c r="D1989" s="7">
        <v>655587</v>
      </c>
      <c r="E1989" s="7">
        <v>723066</v>
      </c>
      <c r="F1989" s="7">
        <v>685150.5</v>
      </c>
      <c r="G1989" s="7">
        <v>542150</v>
      </c>
      <c r="H1989" s="7">
        <v>633607</v>
      </c>
      <c r="I1989" s="7">
        <v>634885</v>
      </c>
      <c r="J1989" s="7">
        <v>426898</v>
      </c>
      <c r="K1989" s="7">
        <v>532683</v>
      </c>
      <c r="L1989" s="7">
        <v>529099</v>
      </c>
      <c r="M1989" s="7">
        <v>472108</v>
      </c>
      <c r="N1989" s="7">
        <v>506370</v>
      </c>
      <c r="O1989" s="7">
        <v>511433</v>
      </c>
    </row>
    <row r="1990" spans="1:15" hidden="1" x14ac:dyDescent="0.3">
      <c r="A1990" s="69">
        <v>1</v>
      </c>
      <c r="B1990" s="69">
        <v>2</v>
      </c>
      <c r="C1990" t="s">
        <v>2405</v>
      </c>
      <c r="D1990" s="7"/>
      <c r="E1990" s="7"/>
      <c r="F1990" s="7"/>
      <c r="G1990" s="7"/>
      <c r="H1990" s="7"/>
      <c r="I1990" s="7"/>
      <c r="J1990" s="7">
        <v>159800</v>
      </c>
      <c r="K1990" s="7">
        <v>9115.4599999999991</v>
      </c>
      <c r="L1990" s="7">
        <v>12944</v>
      </c>
      <c r="M1990" s="7">
        <v>770914.4</v>
      </c>
      <c r="N1990" s="7">
        <v>0</v>
      </c>
      <c r="O1990" s="7">
        <v>510000</v>
      </c>
    </row>
    <row r="1991" spans="1:15" hidden="1" x14ac:dyDescent="0.3">
      <c r="A1991" s="69">
        <v>1</v>
      </c>
      <c r="B1991" s="69">
        <v>2</v>
      </c>
      <c r="C1991" t="s">
        <v>2833</v>
      </c>
      <c r="D1991" s="7"/>
      <c r="E1991" s="7"/>
      <c r="F1991" s="7"/>
      <c r="G1991" s="7"/>
      <c r="H1991" s="7"/>
      <c r="I1991" s="7"/>
      <c r="J1991" s="7"/>
      <c r="K1991" s="7"/>
      <c r="L1991" s="7">
        <v>700000</v>
      </c>
      <c r="M1991" s="7">
        <v>1400000</v>
      </c>
      <c r="N1991" s="7">
        <v>1440000</v>
      </c>
      <c r="O1991" s="7">
        <v>500000</v>
      </c>
    </row>
    <row r="1992" spans="1:15" hidden="1" x14ac:dyDescent="0.3">
      <c r="A1992" s="69">
        <v>1</v>
      </c>
      <c r="B1992" s="69">
        <v>2</v>
      </c>
      <c r="C1992" t="s">
        <v>6876</v>
      </c>
      <c r="D1992" s="7"/>
      <c r="E1992" s="7"/>
      <c r="F1992" s="7"/>
      <c r="G1992" s="7"/>
      <c r="H1992" s="7"/>
      <c r="I1992" s="7"/>
      <c r="J1992" s="7"/>
      <c r="K1992" s="7"/>
      <c r="L1992" s="7"/>
      <c r="M1992" s="7"/>
      <c r="N1992" s="7"/>
      <c r="O1992" s="7">
        <v>500000</v>
      </c>
    </row>
    <row r="1993" spans="1:15" x14ac:dyDescent="0.3">
      <c r="A1993" s="69">
        <v>1</v>
      </c>
      <c r="B1993" s="69">
        <v>4</v>
      </c>
      <c r="C1993" t="s">
        <v>775</v>
      </c>
      <c r="D1993" s="7"/>
      <c r="E1993" s="7"/>
      <c r="F1993" s="7"/>
      <c r="G1993" s="7"/>
      <c r="H1993" s="7"/>
      <c r="I1993" s="7"/>
      <c r="J1993" s="7"/>
      <c r="K1993" s="7"/>
      <c r="L1993" s="7">
        <v>4000000</v>
      </c>
      <c r="M1993" s="7">
        <v>1000000</v>
      </c>
      <c r="N1993" s="7">
        <v>4700000</v>
      </c>
      <c r="O1993" s="7">
        <v>500000</v>
      </c>
    </row>
    <row r="1994" spans="1:15" x14ac:dyDescent="0.3">
      <c r="A1994" s="69">
        <v>1</v>
      </c>
      <c r="B1994" s="69">
        <v>4</v>
      </c>
      <c r="C1994" t="s">
        <v>403</v>
      </c>
      <c r="D1994" s="7"/>
      <c r="E1994" s="7"/>
      <c r="F1994" s="7"/>
      <c r="G1994" s="7"/>
      <c r="H1994" s="7">
        <v>500000</v>
      </c>
      <c r="I1994" s="7">
        <v>500000</v>
      </c>
      <c r="J1994" s="7">
        <v>479425</v>
      </c>
      <c r="K1994" s="7">
        <v>492045</v>
      </c>
      <c r="L1994" s="7">
        <v>495584</v>
      </c>
      <c r="M1994" s="7">
        <v>500000</v>
      </c>
      <c r="N1994" s="7">
        <v>500000</v>
      </c>
      <c r="O1994" s="7">
        <v>500000</v>
      </c>
    </row>
    <row r="1995" spans="1:15" x14ac:dyDescent="0.3">
      <c r="A1995" s="69">
        <v>1</v>
      </c>
      <c r="B1995" s="69">
        <v>4</v>
      </c>
      <c r="C1995" t="s">
        <v>1039</v>
      </c>
      <c r="D1995" s="7"/>
      <c r="E1995" s="7"/>
      <c r="F1995" s="7"/>
      <c r="G1995" s="7"/>
      <c r="H1995" s="7"/>
      <c r="I1995" s="7"/>
      <c r="J1995" s="7"/>
      <c r="K1995" s="7"/>
      <c r="L1995" s="7"/>
      <c r="M1995" s="7">
        <v>500000</v>
      </c>
      <c r="N1995" s="7">
        <v>500000</v>
      </c>
      <c r="O1995" s="7">
        <v>500000</v>
      </c>
    </row>
    <row r="1996" spans="1:15" x14ac:dyDescent="0.3">
      <c r="A1996" s="69">
        <v>1</v>
      </c>
      <c r="B1996" s="69">
        <v>4</v>
      </c>
      <c r="C1996" t="s">
        <v>870</v>
      </c>
      <c r="D1996" s="7"/>
      <c r="E1996" s="7"/>
      <c r="F1996" s="7"/>
      <c r="G1996" s="7"/>
      <c r="H1996" s="7"/>
      <c r="I1996" s="7"/>
      <c r="J1996" s="7"/>
      <c r="K1996" s="7"/>
      <c r="L1996" s="7"/>
      <c r="M1996" s="7">
        <v>500000</v>
      </c>
      <c r="N1996" s="7">
        <v>500000</v>
      </c>
      <c r="O1996" s="7">
        <v>500000</v>
      </c>
    </row>
    <row r="1997" spans="1:15" x14ac:dyDescent="0.3">
      <c r="A1997" s="69">
        <v>1</v>
      </c>
      <c r="B1997" s="69">
        <v>4</v>
      </c>
      <c r="C1997" t="s">
        <v>1090</v>
      </c>
      <c r="D1997" s="7"/>
      <c r="E1997" s="7"/>
      <c r="F1997" s="7"/>
      <c r="G1997" s="7"/>
      <c r="H1997" s="7"/>
      <c r="I1997" s="7"/>
      <c r="J1997" s="7"/>
      <c r="K1997" s="7"/>
      <c r="L1997" s="7"/>
      <c r="M1997" s="7"/>
      <c r="N1997" s="7">
        <v>500000</v>
      </c>
      <c r="O1997" s="7">
        <v>500000</v>
      </c>
    </row>
    <row r="1998" spans="1:15" x14ac:dyDescent="0.3">
      <c r="A1998" s="69">
        <v>1</v>
      </c>
      <c r="B1998" s="69">
        <v>4</v>
      </c>
      <c r="C1998" t="s">
        <v>531</v>
      </c>
      <c r="D1998" s="7"/>
      <c r="E1998" s="7"/>
      <c r="F1998" s="7"/>
      <c r="G1998" s="7"/>
      <c r="H1998" s="7"/>
      <c r="I1998" s="7"/>
      <c r="J1998" s="7"/>
      <c r="K1998" s="7">
        <v>500000</v>
      </c>
      <c r="L1998" s="7">
        <v>500000</v>
      </c>
      <c r="M1998" s="7">
        <v>500000</v>
      </c>
      <c r="N1998" s="7">
        <v>500000</v>
      </c>
      <c r="O1998" s="7">
        <v>500000</v>
      </c>
    </row>
    <row r="1999" spans="1:15" x14ac:dyDescent="0.3">
      <c r="A1999" s="69">
        <v>1</v>
      </c>
      <c r="B1999" s="69">
        <v>4</v>
      </c>
      <c r="C1999" t="s">
        <v>538</v>
      </c>
      <c r="D1999" s="7"/>
      <c r="E1999" s="7"/>
      <c r="F1999" s="7"/>
      <c r="G1999" s="7"/>
      <c r="H1999" s="7"/>
      <c r="I1999" s="7"/>
      <c r="J1999" s="7"/>
      <c r="K1999" s="7"/>
      <c r="L1999" s="7">
        <v>499999.98</v>
      </c>
      <c r="M1999" s="7">
        <v>0</v>
      </c>
      <c r="N1999" s="7">
        <v>499999.98</v>
      </c>
      <c r="O1999" s="7">
        <v>500000</v>
      </c>
    </row>
    <row r="2000" spans="1:15" x14ac:dyDescent="0.3">
      <c r="A2000" s="69">
        <v>1</v>
      </c>
      <c r="B2000" s="69">
        <v>4</v>
      </c>
      <c r="C2000" t="s">
        <v>1058</v>
      </c>
      <c r="D2000" s="7"/>
      <c r="E2000" s="7"/>
      <c r="F2000" s="7"/>
      <c r="G2000" s="7"/>
      <c r="H2000" s="7"/>
      <c r="I2000" s="7"/>
      <c r="J2000" s="7"/>
      <c r="K2000" s="7"/>
      <c r="L2000" s="7"/>
      <c r="M2000" s="7">
        <v>500000</v>
      </c>
      <c r="N2000" s="7">
        <v>500000</v>
      </c>
      <c r="O2000" s="7">
        <v>500000</v>
      </c>
    </row>
    <row r="2001" spans="1:15" x14ac:dyDescent="0.3">
      <c r="A2001" s="69">
        <v>1</v>
      </c>
      <c r="B2001" s="69">
        <v>4</v>
      </c>
      <c r="C2001" t="s">
        <v>6936</v>
      </c>
      <c r="D2001" s="7"/>
      <c r="E2001" s="7"/>
      <c r="F2001" s="7"/>
      <c r="G2001" s="7"/>
      <c r="H2001" s="7"/>
      <c r="I2001" s="7"/>
      <c r="J2001" s="7"/>
      <c r="K2001" s="7"/>
      <c r="L2001" s="7"/>
      <c r="M2001" s="7"/>
      <c r="N2001" s="7">
        <v>0</v>
      </c>
      <c r="O2001" s="7">
        <v>500000</v>
      </c>
    </row>
    <row r="2002" spans="1:15" x14ac:dyDescent="0.3">
      <c r="A2002" s="69">
        <v>1</v>
      </c>
      <c r="B2002" s="69">
        <v>4</v>
      </c>
      <c r="C2002" t="s">
        <v>6942</v>
      </c>
      <c r="D2002" s="7"/>
      <c r="E2002" s="7"/>
      <c r="F2002" s="7"/>
      <c r="G2002" s="7"/>
      <c r="H2002" s="7"/>
      <c r="I2002" s="7"/>
      <c r="J2002" s="7"/>
      <c r="K2002" s="7"/>
      <c r="L2002" s="7"/>
      <c r="M2002" s="7"/>
      <c r="N2002" s="7"/>
      <c r="O2002" s="7">
        <v>500000</v>
      </c>
    </row>
    <row r="2003" spans="1:15" x14ac:dyDescent="0.3">
      <c r="A2003" s="69">
        <v>1</v>
      </c>
      <c r="B2003" s="69">
        <v>4</v>
      </c>
      <c r="C2003" t="s">
        <v>7012</v>
      </c>
      <c r="D2003" s="7"/>
      <c r="E2003" s="7"/>
      <c r="F2003" s="7"/>
      <c r="G2003" s="7"/>
      <c r="H2003" s="7"/>
      <c r="I2003" s="7"/>
      <c r="J2003" s="7"/>
      <c r="K2003" s="7"/>
      <c r="L2003" s="7"/>
      <c r="M2003" s="7"/>
      <c r="N2003" s="7"/>
      <c r="O2003" s="7">
        <v>500000</v>
      </c>
    </row>
    <row r="2004" spans="1:15" x14ac:dyDescent="0.3">
      <c r="A2004" s="69">
        <v>1</v>
      </c>
      <c r="B2004" s="69">
        <v>4</v>
      </c>
      <c r="C2004" t="s">
        <v>7016</v>
      </c>
      <c r="D2004" s="7"/>
      <c r="E2004" s="7"/>
      <c r="F2004" s="7"/>
      <c r="G2004" s="7"/>
      <c r="H2004" s="7"/>
      <c r="I2004" s="7"/>
      <c r="J2004" s="7"/>
      <c r="K2004" s="7"/>
      <c r="L2004" s="7"/>
      <c r="M2004" s="7"/>
      <c r="N2004" s="7"/>
      <c r="O2004" s="7">
        <v>500000</v>
      </c>
    </row>
    <row r="2005" spans="1:15" x14ac:dyDescent="0.3">
      <c r="A2005" s="69">
        <v>1</v>
      </c>
      <c r="B2005" s="69">
        <v>4</v>
      </c>
      <c r="C2005" t="s">
        <v>7017</v>
      </c>
      <c r="D2005" s="7"/>
      <c r="E2005" s="7"/>
      <c r="F2005" s="7"/>
      <c r="G2005" s="7"/>
      <c r="H2005" s="7"/>
      <c r="I2005" s="7"/>
      <c r="J2005" s="7"/>
      <c r="K2005" s="7"/>
      <c r="L2005" s="7"/>
      <c r="M2005" s="7"/>
      <c r="N2005" s="7"/>
      <c r="O2005" s="7">
        <v>500000</v>
      </c>
    </row>
    <row r="2006" spans="1:15" x14ac:dyDescent="0.3">
      <c r="A2006" s="69">
        <v>1</v>
      </c>
      <c r="B2006" s="69">
        <v>4</v>
      </c>
      <c r="C2006" t="s">
        <v>7021</v>
      </c>
      <c r="D2006" s="7"/>
      <c r="E2006" s="7"/>
      <c r="F2006" s="7"/>
      <c r="G2006" s="7"/>
      <c r="H2006" s="7"/>
      <c r="I2006" s="7"/>
      <c r="J2006" s="7"/>
      <c r="K2006" s="7"/>
      <c r="L2006" s="7"/>
      <c r="M2006" s="7"/>
      <c r="N2006" s="7"/>
      <c r="O2006" s="7">
        <v>500000</v>
      </c>
    </row>
    <row r="2007" spans="1:15" x14ac:dyDescent="0.3">
      <c r="A2007" s="69">
        <v>1</v>
      </c>
      <c r="B2007" s="69">
        <v>4</v>
      </c>
      <c r="C2007" t="s">
        <v>7022</v>
      </c>
      <c r="D2007" s="7"/>
      <c r="E2007" s="7"/>
      <c r="F2007" s="7"/>
      <c r="G2007" s="7"/>
      <c r="H2007" s="7"/>
      <c r="I2007" s="7"/>
      <c r="J2007" s="7"/>
      <c r="K2007" s="7"/>
      <c r="L2007" s="7"/>
      <c r="M2007" s="7"/>
      <c r="N2007" s="7"/>
      <c r="O2007" s="7">
        <v>500000</v>
      </c>
    </row>
    <row r="2008" spans="1:15" hidden="1" x14ac:dyDescent="0.3">
      <c r="A2008" s="69">
        <v>1</v>
      </c>
      <c r="B2008" s="69">
        <v>5</v>
      </c>
      <c r="C2008" t="s">
        <v>491</v>
      </c>
      <c r="D2008" s="7"/>
      <c r="E2008" s="7"/>
      <c r="F2008" s="7"/>
      <c r="G2008" s="7"/>
      <c r="H2008" s="7"/>
      <c r="I2008" s="7"/>
      <c r="J2008" s="7"/>
      <c r="K2008" s="7"/>
      <c r="L2008" s="7"/>
      <c r="M2008" s="7"/>
      <c r="N2008" s="7"/>
      <c r="O2008" s="7">
        <v>500000</v>
      </c>
    </row>
    <row r="2009" spans="1:15" hidden="1" x14ac:dyDescent="0.3">
      <c r="A2009" s="69">
        <v>1</v>
      </c>
      <c r="B2009" s="69">
        <v>5</v>
      </c>
      <c r="C2009" t="s">
        <v>7036</v>
      </c>
      <c r="D2009" s="7"/>
      <c r="E2009" s="7"/>
      <c r="F2009" s="7"/>
      <c r="G2009" s="7"/>
      <c r="H2009" s="7"/>
      <c r="I2009" s="7"/>
      <c r="J2009" s="7"/>
      <c r="K2009" s="7"/>
      <c r="L2009" s="7"/>
      <c r="M2009" s="7"/>
      <c r="N2009" s="7"/>
      <c r="O2009" s="7">
        <v>500000</v>
      </c>
    </row>
    <row r="2010" spans="1:15" hidden="1" x14ac:dyDescent="0.3">
      <c r="A2010" s="69">
        <v>1</v>
      </c>
      <c r="B2010" s="69">
        <v>6</v>
      </c>
      <c r="C2010" t="s">
        <v>7078</v>
      </c>
      <c r="D2010" s="7"/>
      <c r="E2010" s="7"/>
      <c r="F2010" s="7"/>
      <c r="G2010" s="7"/>
      <c r="H2010" s="7"/>
      <c r="I2010" s="7"/>
      <c r="J2010" s="7"/>
      <c r="K2010" s="7"/>
      <c r="L2010" s="7"/>
      <c r="M2010" s="7"/>
      <c r="N2010" s="7"/>
      <c r="O2010" s="7">
        <v>500000</v>
      </c>
    </row>
    <row r="2011" spans="1:15" hidden="1" x14ac:dyDescent="0.3">
      <c r="A2011" s="69">
        <v>1</v>
      </c>
      <c r="B2011" s="69">
        <v>7</v>
      </c>
      <c r="C2011" t="s">
        <v>3254</v>
      </c>
      <c r="D2011" s="7">
        <v>250000</v>
      </c>
      <c r="E2011" s="7">
        <v>250000</v>
      </c>
      <c r="F2011" s="7">
        <v>500000</v>
      </c>
      <c r="G2011" s="7">
        <v>300000</v>
      </c>
      <c r="H2011" s="7">
        <v>300000</v>
      </c>
      <c r="I2011" s="7">
        <v>500000</v>
      </c>
      <c r="J2011" s="7">
        <v>500000</v>
      </c>
      <c r="K2011" s="7">
        <v>500000</v>
      </c>
      <c r="L2011" s="7">
        <v>500000</v>
      </c>
      <c r="M2011" s="7">
        <v>500000</v>
      </c>
      <c r="N2011" s="7">
        <v>500000</v>
      </c>
      <c r="O2011" s="7">
        <v>500000</v>
      </c>
    </row>
    <row r="2012" spans="1:15" hidden="1" x14ac:dyDescent="0.3">
      <c r="A2012" s="69">
        <v>1</v>
      </c>
      <c r="B2012" s="69">
        <v>7</v>
      </c>
      <c r="C2012" t="s">
        <v>7094</v>
      </c>
      <c r="D2012" s="7"/>
      <c r="E2012" s="7"/>
      <c r="F2012" s="7"/>
      <c r="G2012" s="7"/>
      <c r="H2012" s="7"/>
      <c r="I2012" s="7"/>
      <c r="J2012" s="7"/>
      <c r="K2012" s="7"/>
      <c r="L2012" s="7"/>
      <c r="M2012" s="7"/>
      <c r="N2012" s="7"/>
      <c r="O2012" s="7">
        <v>500000</v>
      </c>
    </row>
    <row r="2013" spans="1:15" hidden="1" x14ac:dyDescent="0.3">
      <c r="A2013" s="69">
        <v>2</v>
      </c>
      <c r="B2013" s="69">
        <v>22</v>
      </c>
      <c r="C2013" t="s">
        <v>903</v>
      </c>
      <c r="D2013" s="7">
        <v>392339</v>
      </c>
      <c r="E2013" s="7">
        <v>500000</v>
      </c>
      <c r="F2013" s="7"/>
      <c r="G2013" s="7"/>
      <c r="H2013" s="7"/>
      <c r="I2013" s="7"/>
      <c r="J2013" s="7"/>
      <c r="K2013" s="7"/>
      <c r="L2013" s="7">
        <v>500000</v>
      </c>
      <c r="M2013" s="7">
        <v>500000</v>
      </c>
      <c r="N2013" s="7">
        <v>500000</v>
      </c>
      <c r="O2013" s="7">
        <v>500000</v>
      </c>
    </row>
    <row r="2014" spans="1:15" hidden="1" x14ac:dyDescent="0.3">
      <c r="A2014" s="69">
        <v>2</v>
      </c>
      <c r="B2014" s="69">
        <v>22</v>
      </c>
      <c r="C2014" t="s">
        <v>7146</v>
      </c>
      <c r="D2014" s="7"/>
      <c r="E2014" s="7"/>
      <c r="F2014" s="7"/>
      <c r="G2014" s="7"/>
      <c r="H2014" s="7"/>
      <c r="I2014" s="7"/>
      <c r="J2014" s="7"/>
      <c r="K2014" s="7"/>
      <c r="L2014" s="7"/>
      <c r="M2014" s="7"/>
      <c r="N2014" s="7"/>
      <c r="O2014" s="7">
        <v>500000</v>
      </c>
    </row>
    <row r="2015" spans="1:15" hidden="1" x14ac:dyDescent="0.3">
      <c r="A2015" s="69">
        <v>2</v>
      </c>
      <c r="B2015" s="69">
        <v>22</v>
      </c>
      <c r="C2015" t="s">
        <v>7154</v>
      </c>
      <c r="D2015" s="7"/>
      <c r="E2015" s="7"/>
      <c r="F2015" s="7"/>
      <c r="G2015" s="7"/>
      <c r="H2015" s="7"/>
      <c r="I2015" s="7"/>
      <c r="J2015" s="7"/>
      <c r="K2015" s="7"/>
      <c r="L2015" s="7"/>
      <c r="M2015" s="7"/>
      <c r="N2015" s="7"/>
      <c r="O2015" s="7">
        <v>500000</v>
      </c>
    </row>
    <row r="2016" spans="1:15" hidden="1" x14ac:dyDescent="0.3">
      <c r="A2016" s="69">
        <v>2</v>
      </c>
      <c r="B2016" s="69">
        <v>22</v>
      </c>
      <c r="C2016" t="s">
        <v>844</v>
      </c>
      <c r="D2016" s="7"/>
      <c r="E2016" s="7"/>
      <c r="F2016" s="7"/>
      <c r="G2016" s="7"/>
      <c r="H2016" s="7"/>
      <c r="I2016" s="7"/>
      <c r="J2016" s="7"/>
      <c r="K2016" s="7"/>
      <c r="L2016" s="7">
        <v>1211299.1600000001</v>
      </c>
      <c r="M2016" s="7">
        <v>492390.46</v>
      </c>
      <c r="N2016" s="7">
        <v>1194200.73</v>
      </c>
      <c r="O2016" s="7">
        <v>498751.76</v>
      </c>
    </row>
    <row r="2017" spans="1:15" x14ac:dyDescent="0.3">
      <c r="A2017" s="69">
        <v>1</v>
      </c>
      <c r="B2017" s="69">
        <v>4</v>
      </c>
      <c r="C2017" t="s">
        <v>408</v>
      </c>
      <c r="D2017" s="7">
        <v>537152</v>
      </c>
      <c r="E2017" s="7">
        <v>527151</v>
      </c>
      <c r="F2017" s="7">
        <v>493954</v>
      </c>
      <c r="G2017" s="7">
        <v>458636</v>
      </c>
      <c r="H2017" s="7">
        <v>445255</v>
      </c>
      <c r="I2017" s="7">
        <v>429644</v>
      </c>
      <c r="J2017" s="7">
        <v>449749</v>
      </c>
      <c r="K2017" s="7">
        <v>488747</v>
      </c>
      <c r="L2017" s="7">
        <v>496648</v>
      </c>
      <c r="M2017" s="7">
        <v>496648</v>
      </c>
      <c r="N2017" s="7">
        <v>496648</v>
      </c>
      <c r="O2017" s="7">
        <v>496648</v>
      </c>
    </row>
    <row r="2018" spans="1:15" hidden="1" x14ac:dyDescent="0.3">
      <c r="A2018" s="69">
        <v>1</v>
      </c>
      <c r="B2018" s="69">
        <v>2</v>
      </c>
      <c r="C2018" t="s">
        <v>2886</v>
      </c>
      <c r="D2018" s="7"/>
      <c r="E2018" s="7"/>
      <c r="F2018" s="7"/>
      <c r="G2018" s="7"/>
      <c r="H2018" s="7"/>
      <c r="I2018" s="7"/>
      <c r="J2018" s="7"/>
      <c r="K2018" s="7"/>
      <c r="L2018" s="7"/>
      <c r="M2018" s="7">
        <v>272802.17000000004</v>
      </c>
      <c r="N2018" s="7">
        <v>440750.45</v>
      </c>
      <c r="O2018" s="7">
        <v>494570.99</v>
      </c>
    </row>
    <row r="2019" spans="1:15" hidden="1" x14ac:dyDescent="0.3">
      <c r="A2019" s="69">
        <v>1</v>
      </c>
      <c r="B2019" s="69">
        <v>2</v>
      </c>
      <c r="C2019" t="s">
        <v>2163</v>
      </c>
      <c r="D2019" s="7"/>
      <c r="E2019" s="7"/>
      <c r="F2019" s="7"/>
      <c r="G2019" s="7"/>
      <c r="H2019" s="7">
        <v>685959.13</v>
      </c>
      <c r="I2019" s="7">
        <v>525047.01</v>
      </c>
      <c r="J2019" s="7">
        <v>605796.30000000005</v>
      </c>
      <c r="K2019" s="7">
        <v>499808.32</v>
      </c>
      <c r="L2019" s="7">
        <v>432122.73</v>
      </c>
      <c r="M2019" s="7">
        <v>209633.72999999998</v>
      </c>
      <c r="N2019" s="7">
        <v>444595.79000000004</v>
      </c>
      <c r="O2019" s="7">
        <v>491257.74000000005</v>
      </c>
    </row>
    <row r="2020" spans="1:15" hidden="1" x14ac:dyDescent="0.3">
      <c r="A2020" s="69">
        <v>1</v>
      </c>
      <c r="B2020" s="69">
        <v>2</v>
      </c>
      <c r="C2020" t="s">
        <v>2190</v>
      </c>
      <c r="D2020" s="7"/>
      <c r="E2020" s="7"/>
      <c r="F2020" s="7"/>
      <c r="G2020" s="7"/>
      <c r="H2020" s="7"/>
      <c r="I2020" s="7"/>
      <c r="J2020" s="7">
        <v>298562.03999999998</v>
      </c>
      <c r="K2020" s="7">
        <v>298591.89</v>
      </c>
      <c r="L2020" s="7">
        <v>380066.28</v>
      </c>
      <c r="M2020" s="7">
        <v>473056.87</v>
      </c>
      <c r="N2020" s="7">
        <v>350197.89</v>
      </c>
      <c r="O2020" s="7">
        <v>488045.73</v>
      </c>
    </row>
    <row r="2021" spans="1:15" hidden="1" x14ac:dyDescent="0.3">
      <c r="A2021" s="69">
        <v>1</v>
      </c>
      <c r="B2021" s="69">
        <v>9</v>
      </c>
      <c r="C2021" t="s">
        <v>3337</v>
      </c>
      <c r="D2021" s="7"/>
      <c r="E2021" s="7">
        <v>1737862.29</v>
      </c>
      <c r="F2021" s="7">
        <v>1600883.47</v>
      </c>
      <c r="G2021" s="7">
        <v>1460319.85</v>
      </c>
      <c r="H2021" s="7">
        <v>1316066.72</v>
      </c>
      <c r="I2021" s="7">
        <v>1168015.8899999999</v>
      </c>
      <c r="J2021" s="7">
        <v>1016255.71</v>
      </c>
      <c r="K2021" s="7">
        <v>860070.87</v>
      </c>
      <c r="L2021" s="7">
        <v>699860.87</v>
      </c>
      <c r="M2021" s="7">
        <v>567022.01</v>
      </c>
      <c r="N2021" s="7">
        <v>525549.77</v>
      </c>
      <c r="O2021" s="7">
        <v>486738.16</v>
      </c>
    </row>
    <row r="2022" spans="1:15" x14ac:dyDescent="0.3">
      <c r="A2022" s="69">
        <v>1</v>
      </c>
      <c r="B2022" s="69">
        <v>4</v>
      </c>
      <c r="C2022" t="s">
        <v>494</v>
      </c>
      <c r="D2022" s="7"/>
      <c r="E2022" s="7"/>
      <c r="F2022" s="7"/>
      <c r="G2022" s="7"/>
      <c r="H2022" s="7"/>
      <c r="I2022" s="7"/>
      <c r="J2022" s="7"/>
      <c r="K2022" s="7">
        <v>250000</v>
      </c>
      <c r="L2022" s="7">
        <v>486447</v>
      </c>
      <c r="M2022" s="7">
        <v>485070</v>
      </c>
      <c r="N2022" s="7">
        <v>484977</v>
      </c>
      <c r="O2022" s="7">
        <v>484977</v>
      </c>
    </row>
    <row r="2023" spans="1:15" hidden="1" x14ac:dyDescent="0.3">
      <c r="A2023" s="69">
        <v>2</v>
      </c>
      <c r="B2023" s="69">
        <v>21</v>
      </c>
      <c r="C2023" t="s">
        <v>3450</v>
      </c>
      <c r="D2023" s="7">
        <v>1295644.19</v>
      </c>
      <c r="E2023" s="7">
        <v>881775</v>
      </c>
      <c r="F2023" s="7">
        <v>1580634</v>
      </c>
      <c r="G2023" s="7">
        <v>802708</v>
      </c>
      <c r="H2023" s="7">
        <v>727363</v>
      </c>
      <c r="I2023" s="7">
        <v>809842</v>
      </c>
      <c r="J2023" s="7">
        <v>609282</v>
      </c>
      <c r="K2023" s="7">
        <v>490216</v>
      </c>
      <c r="L2023" s="7">
        <v>463679.32</v>
      </c>
      <c r="M2023" s="7">
        <v>546925.67000000004</v>
      </c>
      <c r="N2023" s="7">
        <v>490216</v>
      </c>
      <c r="O2023" s="7">
        <v>484952.97</v>
      </c>
    </row>
    <row r="2024" spans="1:15" hidden="1" x14ac:dyDescent="0.3">
      <c r="A2024" s="69">
        <v>1</v>
      </c>
      <c r="B2024" s="69">
        <v>2</v>
      </c>
      <c r="C2024" t="s">
        <v>2379</v>
      </c>
      <c r="D2024" s="7">
        <v>36715508.359999999</v>
      </c>
      <c r="E2024" s="7">
        <v>24440449.420000002</v>
      </c>
      <c r="F2024" s="7">
        <v>37431382.920000002</v>
      </c>
      <c r="G2024" s="7">
        <v>32983588.650000002</v>
      </c>
      <c r="H2024" s="7">
        <v>5565701</v>
      </c>
      <c r="I2024" s="7">
        <v>6532545</v>
      </c>
      <c r="J2024" s="7">
        <v>249301</v>
      </c>
      <c r="K2024" s="7">
        <v>780701</v>
      </c>
      <c r="L2024" s="7">
        <v>861562.31</v>
      </c>
      <c r="M2024" s="7">
        <v>526394.04</v>
      </c>
      <c r="N2024" s="7">
        <v>613797.56999999995</v>
      </c>
      <c r="O2024" s="7">
        <v>482263.49</v>
      </c>
    </row>
    <row r="2025" spans="1:15" hidden="1" x14ac:dyDescent="0.3">
      <c r="A2025" s="69">
        <v>1</v>
      </c>
      <c r="B2025" s="69">
        <v>12</v>
      </c>
      <c r="C2025" t="s">
        <v>2211</v>
      </c>
      <c r="D2025" s="7">
        <v>22106.69</v>
      </c>
      <c r="E2025" s="7">
        <v>44245.09</v>
      </c>
      <c r="F2025" s="7">
        <v>49696.11</v>
      </c>
      <c r="G2025" s="7">
        <v>47301.26</v>
      </c>
      <c r="H2025" s="7">
        <v>73600.81</v>
      </c>
      <c r="I2025" s="7">
        <v>56679.62</v>
      </c>
      <c r="J2025" s="7">
        <v>48884.32</v>
      </c>
      <c r="K2025" s="7">
        <v>52117.69</v>
      </c>
      <c r="L2025" s="7">
        <v>24709.69</v>
      </c>
      <c r="M2025" s="7">
        <v>39861.360000000001</v>
      </c>
      <c r="N2025" s="7">
        <v>36662.980000000003</v>
      </c>
      <c r="O2025" s="7">
        <v>481363.49</v>
      </c>
    </row>
    <row r="2026" spans="1:15" hidden="1" x14ac:dyDescent="0.3">
      <c r="A2026" s="69">
        <v>1</v>
      </c>
      <c r="B2026" s="69">
        <v>2</v>
      </c>
      <c r="C2026" t="s">
        <v>6917</v>
      </c>
      <c r="D2026" s="7"/>
      <c r="E2026" s="7"/>
      <c r="F2026" s="7"/>
      <c r="G2026" s="7"/>
      <c r="H2026" s="7"/>
      <c r="I2026" s="7"/>
      <c r="J2026" s="7"/>
      <c r="K2026" s="7"/>
      <c r="L2026" s="7"/>
      <c r="M2026" s="7"/>
      <c r="N2026" s="7"/>
      <c r="O2026" s="7">
        <v>477240.52</v>
      </c>
    </row>
    <row r="2027" spans="1:15" hidden="1" x14ac:dyDescent="0.3">
      <c r="A2027" s="69">
        <v>1</v>
      </c>
      <c r="B2027" s="69">
        <v>3</v>
      </c>
      <c r="C2027" t="s">
        <v>2200</v>
      </c>
      <c r="D2027" s="7"/>
      <c r="E2027" s="7"/>
      <c r="F2027" s="7">
        <v>375072.45</v>
      </c>
      <c r="G2027" s="7">
        <v>291417.05</v>
      </c>
      <c r="H2027" s="7">
        <v>549729.02</v>
      </c>
      <c r="I2027" s="7">
        <v>517473.81</v>
      </c>
      <c r="J2027" s="7">
        <v>551682.68000000005</v>
      </c>
      <c r="K2027" s="7">
        <v>516183.33</v>
      </c>
      <c r="L2027" s="7">
        <v>426037.8</v>
      </c>
      <c r="M2027" s="7">
        <v>415814.82</v>
      </c>
      <c r="N2027" s="7">
        <v>404135.39</v>
      </c>
      <c r="O2027" s="7">
        <v>472722.14</v>
      </c>
    </row>
    <row r="2028" spans="1:15" hidden="1" x14ac:dyDescent="0.3">
      <c r="A2028" s="69">
        <v>2</v>
      </c>
      <c r="B2028" s="69">
        <v>21</v>
      </c>
      <c r="C2028" t="s">
        <v>3449</v>
      </c>
      <c r="D2028" s="7"/>
      <c r="E2028" s="7"/>
      <c r="F2028" s="7"/>
      <c r="G2028" s="7"/>
      <c r="H2028" s="7"/>
      <c r="I2028" s="7"/>
      <c r="J2028" s="7">
        <v>85655227</v>
      </c>
      <c r="K2028" s="7">
        <v>109730730</v>
      </c>
      <c r="L2028" s="7">
        <v>0</v>
      </c>
      <c r="M2028" s="7">
        <v>0</v>
      </c>
      <c r="N2028" s="7">
        <v>18733523</v>
      </c>
      <c r="O2028" s="7">
        <v>472265</v>
      </c>
    </row>
    <row r="2029" spans="1:15" hidden="1" x14ac:dyDescent="0.3">
      <c r="A2029" s="69">
        <v>1</v>
      </c>
      <c r="B2029" s="69">
        <v>2</v>
      </c>
      <c r="C2029" t="s">
        <v>2107</v>
      </c>
      <c r="D2029" s="7">
        <v>606446.47</v>
      </c>
      <c r="E2029" s="7">
        <v>500134</v>
      </c>
      <c r="F2029" s="7">
        <v>505766.59</v>
      </c>
      <c r="G2029" s="7">
        <v>446316.71</v>
      </c>
      <c r="H2029" s="7">
        <v>394022.71</v>
      </c>
      <c r="I2029" s="7">
        <v>315743.02</v>
      </c>
      <c r="J2029" s="7">
        <v>419888.12</v>
      </c>
      <c r="K2029" s="7">
        <v>238245.34</v>
      </c>
      <c r="L2029" s="7">
        <v>323286.3</v>
      </c>
      <c r="M2029" s="7">
        <v>214040.46</v>
      </c>
      <c r="N2029" s="7">
        <v>413387.13</v>
      </c>
      <c r="O2029" s="7">
        <v>471356.74</v>
      </c>
    </row>
    <row r="2030" spans="1:15" hidden="1" x14ac:dyDescent="0.3">
      <c r="A2030" s="69">
        <v>2</v>
      </c>
      <c r="B2030" s="69">
        <v>21</v>
      </c>
      <c r="C2030" t="s">
        <v>2160</v>
      </c>
      <c r="D2030" s="7">
        <v>940755.99</v>
      </c>
      <c r="E2030" s="7">
        <v>1050309.79</v>
      </c>
      <c r="F2030" s="7">
        <v>1745109.8</v>
      </c>
      <c r="G2030" s="7">
        <v>2620083</v>
      </c>
      <c r="H2030" s="7">
        <v>312849.45</v>
      </c>
      <c r="I2030" s="7">
        <v>320608.48</v>
      </c>
      <c r="J2030" s="7">
        <v>420988</v>
      </c>
      <c r="K2030" s="7">
        <v>1011105.04</v>
      </c>
      <c r="L2030" s="7">
        <v>320988</v>
      </c>
      <c r="M2030" s="7">
        <v>420988</v>
      </c>
      <c r="N2030" s="7">
        <v>470988</v>
      </c>
      <c r="O2030" s="7">
        <v>470806.83</v>
      </c>
    </row>
    <row r="2031" spans="1:15" hidden="1" x14ac:dyDescent="0.3">
      <c r="A2031" s="69">
        <v>1</v>
      </c>
      <c r="B2031" s="69">
        <v>2</v>
      </c>
      <c r="C2031" t="s">
        <v>2834</v>
      </c>
      <c r="D2031" s="7"/>
      <c r="E2031" s="7"/>
      <c r="F2031" s="7"/>
      <c r="G2031" s="7"/>
      <c r="H2031" s="7"/>
      <c r="I2031" s="7"/>
      <c r="J2031" s="7"/>
      <c r="K2031" s="7">
        <v>0</v>
      </c>
      <c r="L2031" s="7">
        <v>495827.81</v>
      </c>
      <c r="M2031" s="7">
        <v>815973.06</v>
      </c>
      <c r="N2031" s="7">
        <v>0</v>
      </c>
      <c r="O2031" s="7">
        <v>469760</v>
      </c>
    </row>
    <row r="2032" spans="1:15" hidden="1" x14ac:dyDescent="0.3">
      <c r="A2032" s="69">
        <v>1</v>
      </c>
      <c r="B2032" s="69">
        <v>7</v>
      </c>
      <c r="C2032" t="s">
        <v>3242</v>
      </c>
      <c r="D2032" s="7">
        <v>422210</v>
      </c>
      <c r="E2032" s="7">
        <v>470659</v>
      </c>
      <c r="F2032" s="7">
        <v>466737</v>
      </c>
      <c r="G2032" s="7">
        <v>416799</v>
      </c>
      <c r="H2032" s="7">
        <v>390138</v>
      </c>
      <c r="I2032" s="7">
        <v>376460</v>
      </c>
      <c r="J2032" s="7">
        <v>518237</v>
      </c>
      <c r="K2032" s="7">
        <v>532464</v>
      </c>
      <c r="L2032" s="7">
        <v>518324</v>
      </c>
      <c r="M2032" s="7">
        <v>518324</v>
      </c>
      <c r="N2032" s="7">
        <v>468324</v>
      </c>
      <c r="O2032" s="7">
        <v>468324</v>
      </c>
    </row>
    <row r="2033" spans="1:15" hidden="1" x14ac:dyDescent="0.3">
      <c r="A2033" s="69">
        <v>1</v>
      </c>
      <c r="B2033" s="69">
        <v>3</v>
      </c>
      <c r="C2033" t="s">
        <v>2186</v>
      </c>
      <c r="D2033" s="7"/>
      <c r="E2033" s="7"/>
      <c r="F2033" s="7"/>
      <c r="G2033" s="7"/>
      <c r="H2033" s="7"/>
      <c r="I2033" s="7"/>
      <c r="J2033" s="7"/>
      <c r="K2033" s="7">
        <v>982684.06</v>
      </c>
      <c r="L2033" s="7">
        <v>498902.23</v>
      </c>
      <c r="M2033" s="7">
        <v>343985.02</v>
      </c>
      <c r="N2033" s="7">
        <v>465082.21</v>
      </c>
      <c r="O2033" s="7">
        <v>463313.49</v>
      </c>
    </row>
    <row r="2034" spans="1:15" hidden="1" x14ac:dyDescent="0.3">
      <c r="A2034" s="69">
        <v>1</v>
      </c>
      <c r="B2034" s="69">
        <v>2</v>
      </c>
      <c r="C2034" t="s">
        <v>2208</v>
      </c>
      <c r="D2034" s="7">
        <v>4626832.7</v>
      </c>
      <c r="E2034" s="7">
        <v>6488853.1699999999</v>
      </c>
      <c r="F2034" s="7">
        <v>4754085.6899999995</v>
      </c>
      <c r="G2034" s="7">
        <v>2862109.66</v>
      </c>
      <c r="H2034" s="7">
        <v>1584398.72</v>
      </c>
      <c r="I2034" s="7">
        <v>2465997.23</v>
      </c>
      <c r="J2034" s="7">
        <v>2360949.44</v>
      </c>
      <c r="K2034" s="7">
        <v>2503675.62</v>
      </c>
      <c r="L2034" s="7">
        <v>587221.11</v>
      </c>
      <c r="M2034" s="7">
        <v>892794.18</v>
      </c>
      <c r="N2034" s="7">
        <v>471335.42</v>
      </c>
      <c r="O2034" s="7">
        <v>460971.77</v>
      </c>
    </row>
    <row r="2035" spans="1:15" hidden="1" x14ac:dyDescent="0.3">
      <c r="A2035" s="69">
        <v>1</v>
      </c>
      <c r="B2035" s="69">
        <v>5</v>
      </c>
      <c r="C2035" t="s">
        <v>3034</v>
      </c>
      <c r="D2035" s="7">
        <v>310178</v>
      </c>
      <c r="E2035" s="7">
        <v>285336</v>
      </c>
      <c r="F2035" s="7">
        <v>359413</v>
      </c>
      <c r="G2035" s="7">
        <v>313994</v>
      </c>
      <c r="H2035" s="7">
        <v>309844</v>
      </c>
      <c r="I2035" s="7">
        <v>292119</v>
      </c>
      <c r="J2035" s="7">
        <v>285738</v>
      </c>
      <c r="K2035" s="7">
        <v>309874</v>
      </c>
      <c r="L2035" s="7">
        <v>309874</v>
      </c>
      <c r="M2035" s="7">
        <v>309874</v>
      </c>
      <c r="N2035" s="7">
        <v>459874</v>
      </c>
      <c r="O2035" s="7">
        <v>459874</v>
      </c>
    </row>
    <row r="2036" spans="1:15" hidden="1" x14ac:dyDescent="0.3">
      <c r="A2036" s="69">
        <v>2</v>
      </c>
      <c r="B2036" s="69">
        <v>21</v>
      </c>
      <c r="C2036" t="s">
        <v>3437</v>
      </c>
      <c r="D2036" s="7">
        <v>35159824.969999999</v>
      </c>
      <c r="E2036" s="7">
        <v>15750176.870000001</v>
      </c>
      <c r="F2036" s="7">
        <v>13121909.16</v>
      </c>
      <c r="G2036" s="7">
        <v>14682929.550000001</v>
      </c>
      <c r="H2036" s="7">
        <v>12053725.6</v>
      </c>
      <c r="I2036" s="7">
        <v>12209908.460000001</v>
      </c>
      <c r="J2036" s="7">
        <v>10121909.16</v>
      </c>
      <c r="K2036" s="7">
        <v>13852262.16</v>
      </c>
      <c r="L2036" s="7">
        <v>7957909.1600000001</v>
      </c>
      <c r="M2036" s="7">
        <v>457909.16</v>
      </c>
      <c r="N2036" s="7">
        <v>457909.16</v>
      </c>
      <c r="O2036" s="7">
        <v>457909.16</v>
      </c>
    </row>
    <row r="2037" spans="1:15" hidden="1" x14ac:dyDescent="0.3">
      <c r="A2037" s="69">
        <v>2</v>
      </c>
      <c r="B2037" s="69">
        <v>26</v>
      </c>
      <c r="C2037" t="s">
        <v>3824</v>
      </c>
      <c r="D2037" s="7"/>
      <c r="E2037" s="7"/>
      <c r="F2037" s="7"/>
      <c r="G2037" s="7"/>
      <c r="H2037" s="7"/>
      <c r="I2037" s="7"/>
      <c r="J2037" s="7">
        <v>444718</v>
      </c>
      <c r="K2037" s="7">
        <v>457705</v>
      </c>
      <c r="L2037" s="7">
        <v>457705</v>
      </c>
      <c r="M2037" s="7">
        <v>457705</v>
      </c>
      <c r="N2037" s="7">
        <v>300000</v>
      </c>
      <c r="O2037" s="7">
        <v>457705</v>
      </c>
    </row>
    <row r="2038" spans="1:15" hidden="1" x14ac:dyDescent="0.3">
      <c r="A2038" s="69">
        <v>1</v>
      </c>
      <c r="B2038" s="69">
        <v>5</v>
      </c>
      <c r="C2038" t="s">
        <v>3070</v>
      </c>
      <c r="D2038" s="7"/>
      <c r="E2038" s="7"/>
      <c r="F2038" s="7"/>
      <c r="G2038" s="7"/>
      <c r="H2038" s="7"/>
      <c r="I2038" s="7"/>
      <c r="J2038" s="7"/>
      <c r="K2038" s="7"/>
      <c r="L2038" s="7"/>
      <c r="M2038" s="7"/>
      <c r="N2038" s="7">
        <v>0</v>
      </c>
      <c r="O2038" s="7">
        <v>453727.4</v>
      </c>
    </row>
    <row r="2039" spans="1:15" hidden="1" x14ac:dyDescent="0.3">
      <c r="A2039" s="69">
        <v>1</v>
      </c>
      <c r="B2039" s="69">
        <v>2</v>
      </c>
      <c r="C2039" t="s">
        <v>2639</v>
      </c>
      <c r="D2039" s="7"/>
      <c r="E2039" s="7"/>
      <c r="F2039" s="7"/>
      <c r="G2039" s="7"/>
      <c r="H2039" s="7"/>
      <c r="I2039" s="7"/>
      <c r="J2039" s="7"/>
      <c r="K2039" s="7"/>
      <c r="L2039" s="7"/>
      <c r="M2039" s="7">
        <v>203526.39</v>
      </c>
      <c r="N2039" s="7">
        <v>430331.85</v>
      </c>
      <c r="O2039" s="7">
        <v>451442.3</v>
      </c>
    </row>
    <row r="2040" spans="1:15" hidden="1" x14ac:dyDescent="0.3">
      <c r="A2040" s="69">
        <v>2</v>
      </c>
      <c r="B2040" s="69">
        <v>21</v>
      </c>
      <c r="C2040" t="s">
        <v>3454</v>
      </c>
      <c r="D2040" s="7">
        <v>1264217.26</v>
      </c>
      <c r="E2040" s="7">
        <v>1210508.56</v>
      </c>
      <c r="F2040" s="7">
        <v>584513.93000000005</v>
      </c>
      <c r="G2040" s="7">
        <v>177953.26</v>
      </c>
      <c r="H2040" s="7">
        <v>348501</v>
      </c>
      <c r="I2040" s="7">
        <v>0</v>
      </c>
      <c r="J2040" s="7">
        <v>665245</v>
      </c>
      <c r="K2040" s="7">
        <v>60000</v>
      </c>
      <c r="L2040" s="7">
        <v>244690.92</v>
      </c>
      <c r="M2040" s="7">
        <v>288770.7</v>
      </c>
      <c r="N2040" s="7">
        <v>374245.32</v>
      </c>
      <c r="O2040" s="7">
        <v>450779.96</v>
      </c>
    </row>
    <row r="2041" spans="1:15" x14ac:dyDescent="0.3">
      <c r="A2041" s="69">
        <v>1</v>
      </c>
      <c r="B2041" s="69">
        <v>4</v>
      </c>
      <c r="C2041" t="s">
        <v>392</v>
      </c>
      <c r="D2041" s="7"/>
      <c r="E2041" s="7"/>
      <c r="F2041" s="7"/>
      <c r="G2041" s="7"/>
      <c r="H2041" s="7"/>
      <c r="I2041" s="7"/>
      <c r="J2041" s="7">
        <v>600000</v>
      </c>
      <c r="K2041" s="7">
        <v>600000</v>
      </c>
      <c r="L2041" s="7">
        <v>600000</v>
      </c>
      <c r="M2041" s="7">
        <v>600000</v>
      </c>
      <c r="N2041" s="7">
        <v>600000</v>
      </c>
      <c r="O2041" s="7">
        <v>450000</v>
      </c>
    </row>
    <row r="2042" spans="1:15" x14ac:dyDescent="0.3">
      <c r="A2042" s="69">
        <v>1</v>
      </c>
      <c r="B2042" s="69">
        <v>4</v>
      </c>
      <c r="C2042" t="s">
        <v>528</v>
      </c>
      <c r="D2042" s="7"/>
      <c r="E2042" s="7"/>
      <c r="F2042" s="7"/>
      <c r="G2042" s="7"/>
      <c r="H2042" s="7"/>
      <c r="I2042" s="7"/>
      <c r="J2042" s="7"/>
      <c r="K2042" s="7"/>
      <c r="L2042" s="7">
        <v>450000</v>
      </c>
      <c r="M2042" s="7">
        <v>450000</v>
      </c>
      <c r="N2042" s="7">
        <v>450000</v>
      </c>
      <c r="O2042" s="7">
        <v>450000</v>
      </c>
    </row>
    <row r="2043" spans="1:15" hidden="1" x14ac:dyDescent="0.3">
      <c r="A2043" s="69">
        <v>1</v>
      </c>
      <c r="B2043" s="69">
        <v>2</v>
      </c>
      <c r="C2043" t="s">
        <v>2744</v>
      </c>
      <c r="D2043" s="7"/>
      <c r="E2043" s="7"/>
      <c r="F2043" s="7">
        <v>499011</v>
      </c>
      <c r="G2043" s="7">
        <v>423527</v>
      </c>
      <c r="H2043" s="7">
        <v>358641</v>
      </c>
      <c r="I2043" s="7">
        <v>363902</v>
      </c>
      <c r="J2043" s="7">
        <v>347915</v>
      </c>
      <c r="K2043" s="7">
        <v>357073</v>
      </c>
      <c r="L2043" s="7">
        <v>359641</v>
      </c>
      <c r="M2043" s="7">
        <v>362846</v>
      </c>
      <c r="N2043" s="7">
        <v>362846</v>
      </c>
      <c r="O2043" s="7">
        <v>442846</v>
      </c>
    </row>
    <row r="2044" spans="1:15" hidden="1" x14ac:dyDescent="0.3">
      <c r="A2044" s="69">
        <v>1</v>
      </c>
      <c r="B2044" s="69">
        <v>7</v>
      </c>
      <c r="C2044" t="s">
        <v>2180</v>
      </c>
      <c r="D2044" s="7">
        <v>672796</v>
      </c>
      <c r="E2044" s="7">
        <v>537957</v>
      </c>
      <c r="F2044" s="7">
        <v>476949</v>
      </c>
      <c r="G2044" s="7">
        <v>497000</v>
      </c>
      <c r="H2044" s="7">
        <v>460400</v>
      </c>
      <c r="I2044" s="7">
        <v>450052</v>
      </c>
      <c r="J2044" s="7">
        <v>440222</v>
      </c>
      <c r="K2044" s="7">
        <v>433321</v>
      </c>
      <c r="L2044" s="7">
        <v>440326</v>
      </c>
      <c r="M2044" s="7">
        <v>510326</v>
      </c>
      <c r="N2044" s="7">
        <v>440326</v>
      </c>
      <c r="O2044" s="7">
        <v>440326</v>
      </c>
    </row>
    <row r="2045" spans="1:15" hidden="1" x14ac:dyDescent="0.3">
      <c r="A2045" s="69">
        <v>1</v>
      </c>
      <c r="B2045" s="69">
        <v>5</v>
      </c>
      <c r="C2045" t="s">
        <v>2377</v>
      </c>
      <c r="D2045" s="7"/>
      <c r="E2045" s="7"/>
      <c r="F2045" s="7"/>
      <c r="G2045" s="7"/>
      <c r="H2045" s="7"/>
      <c r="I2045" s="7"/>
      <c r="J2045" s="7">
        <v>545499.17000000004</v>
      </c>
      <c r="K2045" s="7">
        <v>562697.03</v>
      </c>
      <c r="L2045" s="7">
        <v>412426</v>
      </c>
      <c r="M2045" s="7">
        <v>414859.9</v>
      </c>
      <c r="N2045" s="7">
        <v>1340039.8500000001</v>
      </c>
      <c r="O2045" s="7">
        <v>439653</v>
      </c>
    </row>
    <row r="2046" spans="1:15" hidden="1" x14ac:dyDescent="0.3">
      <c r="A2046" s="69">
        <v>1</v>
      </c>
      <c r="B2046" s="69">
        <v>2</v>
      </c>
      <c r="C2046" t="s">
        <v>2109</v>
      </c>
      <c r="D2046" s="7"/>
      <c r="E2046" s="7"/>
      <c r="F2046" s="7"/>
      <c r="G2046" s="7"/>
      <c r="H2046" s="7">
        <v>71551.430000000008</v>
      </c>
      <c r="I2046" s="7">
        <v>147623.72999999998</v>
      </c>
      <c r="J2046" s="7">
        <v>264251</v>
      </c>
      <c r="K2046" s="7">
        <v>202054.92</v>
      </c>
      <c r="L2046" s="7">
        <v>469530.19</v>
      </c>
      <c r="M2046" s="7">
        <v>207292.95</v>
      </c>
      <c r="N2046" s="7">
        <v>244096.7</v>
      </c>
      <c r="O2046" s="7">
        <v>439103.35000000003</v>
      </c>
    </row>
    <row r="2047" spans="1:15" hidden="1" x14ac:dyDescent="0.3">
      <c r="A2047" s="69">
        <v>1</v>
      </c>
      <c r="B2047" s="69">
        <v>12</v>
      </c>
      <c r="C2047" t="s">
        <v>3410</v>
      </c>
      <c r="D2047" s="7">
        <v>390000</v>
      </c>
      <c r="E2047" s="7">
        <v>390000</v>
      </c>
      <c r="F2047" s="7">
        <v>390000</v>
      </c>
      <c r="G2047" s="7">
        <v>390000</v>
      </c>
      <c r="H2047" s="7">
        <v>390000</v>
      </c>
      <c r="I2047" s="7">
        <v>390000</v>
      </c>
      <c r="J2047" s="7"/>
      <c r="K2047" s="7"/>
      <c r="L2047" s="7"/>
      <c r="M2047" s="7">
        <v>0</v>
      </c>
      <c r="N2047" s="7">
        <v>0</v>
      </c>
      <c r="O2047" s="7">
        <v>435219.98</v>
      </c>
    </row>
    <row r="2048" spans="1:15" x14ac:dyDescent="0.3">
      <c r="A2048" s="69">
        <v>1</v>
      </c>
      <c r="B2048" s="69">
        <v>4</v>
      </c>
      <c r="C2048" t="s">
        <v>311</v>
      </c>
      <c r="D2048" s="7"/>
      <c r="E2048" s="7"/>
      <c r="F2048" s="7"/>
      <c r="G2048" s="7"/>
      <c r="H2048" s="7"/>
      <c r="I2048" s="7">
        <v>500000</v>
      </c>
      <c r="J2048" s="7">
        <v>5405921</v>
      </c>
      <c r="K2048" s="7">
        <v>401612</v>
      </c>
      <c r="L2048" s="7">
        <v>386920</v>
      </c>
      <c r="M2048" s="7">
        <v>432391</v>
      </c>
      <c r="N2048" s="7">
        <v>432309</v>
      </c>
      <c r="O2048" s="7">
        <v>432309</v>
      </c>
    </row>
    <row r="2049" spans="1:15" hidden="1" x14ac:dyDescent="0.3">
      <c r="A2049" s="69">
        <v>1</v>
      </c>
      <c r="B2049" s="69">
        <v>7</v>
      </c>
      <c r="C2049" t="s">
        <v>3274</v>
      </c>
      <c r="D2049" s="7"/>
      <c r="E2049" s="7"/>
      <c r="F2049" s="7"/>
      <c r="G2049" s="7"/>
      <c r="H2049" s="7"/>
      <c r="I2049" s="7"/>
      <c r="J2049" s="7">
        <v>435520</v>
      </c>
      <c r="K2049" s="7">
        <v>435520</v>
      </c>
      <c r="L2049" s="7">
        <v>429864.7</v>
      </c>
      <c r="M2049" s="7">
        <v>430000</v>
      </c>
      <c r="N2049" s="7">
        <v>430000</v>
      </c>
      <c r="O2049" s="7">
        <v>431214</v>
      </c>
    </row>
    <row r="2050" spans="1:15" hidden="1" x14ac:dyDescent="0.3">
      <c r="A2050" s="69">
        <v>1</v>
      </c>
      <c r="B2050" s="69">
        <v>2</v>
      </c>
      <c r="C2050" t="s">
        <v>2630</v>
      </c>
      <c r="D2050" s="7">
        <v>308684.95999999996</v>
      </c>
      <c r="E2050" s="7">
        <v>198476.04</v>
      </c>
      <c r="F2050" s="7">
        <v>189671</v>
      </c>
      <c r="G2050" s="7">
        <v>490146.5</v>
      </c>
      <c r="H2050" s="7">
        <v>534354.42000000004</v>
      </c>
      <c r="I2050" s="7">
        <v>466609.97</v>
      </c>
      <c r="J2050" s="7">
        <v>288958.98</v>
      </c>
      <c r="K2050" s="7">
        <v>696710.36</v>
      </c>
      <c r="L2050" s="7">
        <v>596637.65999999992</v>
      </c>
      <c r="M2050" s="7">
        <v>497033.67</v>
      </c>
      <c r="N2050" s="7">
        <v>486760.30000000005</v>
      </c>
      <c r="O2050" s="7">
        <v>430968.84</v>
      </c>
    </row>
    <row r="2051" spans="1:15" hidden="1" x14ac:dyDescent="0.3">
      <c r="A2051" s="69">
        <v>1</v>
      </c>
      <c r="B2051" s="69">
        <v>2</v>
      </c>
      <c r="C2051" t="s">
        <v>2178</v>
      </c>
      <c r="D2051" s="7">
        <v>11817</v>
      </c>
      <c r="E2051" s="7">
        <v>91103</v>
      </c>
      <c r="F2051" s="7">
        <v>135082</v>
      </c>
      <c r="G2051" s="7">
        <v>163103</v>
      </c>
      <c r="H2051" s="7">
        <v>330055.52</v>
      </c>
      <c r="I2051" s="7">
        <v>330055.52</v>
      </c>
      <c r="J2051" s="7">
        <v>330312.48</v>
      </c>
      <c r="K2051" s="7">
        <v>371294.85</v>
      </c>
      <c r="L2051" s="7">
        <v>375008</v>
      </c>
      <c r="M2051" s="7">
        <v>464352.51</v>
      </c>
      <c r="N2051" s="7">
        <v>436602.66</v>
      </c>
      <c r="O2051" s="7">
        <v>430778</v>
      </c>
    </row>
    <row r="2052" spans="1:15" hidden="1" x14ac:dyDescent="0.3">
      <c r="A2052" s="69">
        <v>1</v>
      </c>
      <c r="B2052" s="69">
        <v>5</v>
      </c>
      <c r="C2052" t="s">
        <v>3111</v>
      </c>
      <c r="D2052" s="7"/>
      <c r="E2052" s="7"/>
      <c r="F2052" s="7"/>
      <c r="G2052" s="7"/>
      <c r="H2052" s="7"/>
      <c r="I2052" s="7"/>
      <c r="J2052" s="7">
        <v>335846</v>
      </c>
      <c r="K2052" s="7">
        <v>344687</v>
      </c>
      <c r="L2052" s="7">
        <v>347166</v>
      </c>
      <c r="M2052" s="7">
        <v>350259</v>
      </c>
      <c r="N2052" s="7">
        <v>1350259</v>
      </c>
      <c r="O2052" s="7">
        <v>430259</v>
      </c>
    </row>
    <row r="2053" spans="1:15" hidden="1" x14ac:dyDescent="0.3">
      <c r="A2053" s="69">
        <v>1</v>
      </c>
      <c r="B2053" s="69">
        <v>2</v>
      </c>
      <c r="C2053" t="s">
        <v>1997</v>
      </c>
      <c r="D2053" s="7"/>
      <c r="E2053" s="7"/>
      <c r="F2053" s="7"/>
      <c r="G2053" s="7"/>
      <c r="H2053" s="7"/>
      <c r="I2053" s="7">
        <v>1493294.71</v>
      </c>
      <c r="J2053" s="7">
        <v>896646</v>
      </c>
      <c r="K2053" s="7">
        <v>911429.41</v>
      </c>
      <c r="L2053" s="7">
        <v>545745.39</v>
      </c>
      <c r="M2053" s="7">
        <v>830700.49000000011</v>
      </c>
      <c r="N2053" s="7">
        <v>1059456.22</v>
      </c>
      <c r="O2053" s="7">
        <v>428467.62</v>
      </c>
    </row>
    <row r="2054" spans="1:15" hidden="1" x14ac:dyDescent="0.3">
      <c r="A2054" s="69">
        <v>1</v>
      </c>
      <c r="B2054" s="69">
        <v>12</v>
      </c>
      <c r="C2054" t="s">
        <v>3417</v>
      </c>
      <c r="D2054" s="7">
        <v>47257.9</v>
      </c>
      <c r="E2054" s="7">
        <v>50875.01</v>
      </c>
      <c r="F2054" s="7">
        <v>66753.850000000006</v>
      </c>
      <c r="G2054" s="7">
        <v>21255</v>
      </c>
      <c r="H2054" s="7">
        <v>97117.36</v>
      </c>
      <c r="I2054" s="7">
        <v>2324.0700000000002</v>
      </c>
      <c r="J2054" s="7">
        <v>74865.25</v>
      </c>
      <c r="K2054" s="7">
        <v>30</v>
      </c>
      <c r="L2054" s="7">
        <v>0</v>
      </c>
      <c r="M2054" s="7"/>
      <c r="N2054" s="7">
        <v>0</v>
      </c>
      <c r="O2054" s="7">
        <v>426596.02</v>
      </c>
    </row>
    <row r="2055" spans="1:15" hidden="1" x14ac:dyDescent="0.3">
      <c r="A2055" s="69">
        <v>1</v>
      </c>
      <c r="B2055" s="69">
        <v>1</v>
      </c>
      <c r="C2055" t="s">
        <v>2578</v>
      </c>
      <c r="D2055" s="7">
        <v>221822.13999999998</v>
      </c>
      <c r="E2055" s="7">
        <v>199557.02</v>
      </c>
      <c r="F2055" s="7">
        <v>315213.46000000002</v>
      </c>
      <c r="G2055" s="7">
        <v>315483.84999999998</v>
      </c>
      <c r="H2055" s="7">
        <v>202910.63000000003</v>
      </c>
      <c r="I2055" s="7">
        <v>286114.3</v>
      </c>
      <c r="J2055" s="7">
        <v>252247.83</v>
      </c>
      <c r="K2055" s="7">
        <v>320805.08</v>
      </c>
      <c r="L2055" s="7">
        <v>330058.46999999997</v>
      </c>
      <c r="M2055" s="7">
        <v>374406.37999999995</v>
      </c>
      <c r="N2055" s="7">
        <v>421556.37</v>
      </c>
      <c r="O2055" s="7">
        <v>426103.26</v>
      </c>
    </row>
    <row r="2056" spans="1:15" hidden="1" x14ac:dyDescent="0.3">
      <c r="A2056" s="69">
        <v>2</v>
      </c>
      <c r="B2056" s="69">
        <v>21</v>
      </c>
      <c r="C2056" t="s">
        <v>2024</v>
      </c>
      <c r="D2056" s="7"/>
      <c r="E2056" s="7"/>
      <c r="F2056" s="7"/>
      <c r="G2056" s="7"/>
      <c r="H2056" s="7">
        <v>225213.28</v>
      </c>
      <c r="I2056" s="7">
        <v>581154.69999999995</v>
      </c>
      <c r="J2056" s="7">
        <v>519902.86</v>
      </c>
      <c r="K2056" s="7">
        <v>345846.54</v>
      </c>
      <c r="L2056" s="7">
        <v>591591.5199999999</v>
      </c>
      <c r="M2056" s="7">
        <v>740739.89</v>
      </c>
      <c r="N2056" s="7">
        <v>525309.1</v>
      </c>
      <c r="O2056" s="7">
        <v>425130</v>
      </c>
    </row>
    <row r="2057" spans="1:15" hidden="1" x14ac:dyDescent="0.3">
      <c r="A2057" s="69">
        <v>2</v>
      </c>
      <c r="B2057" s="69">
        <v>21</v>
      </c>
      <c r="C2057" t="s">
        <v>3541</v>
      </c>
      <c r="D2057" s="7">
        <v>155204</v>
      </c>
      <c r="E2057" s="7">
        <v>180685</v>
      </c>
      <c r="F2057" s="7">
        <v>152582</v>
      </c>
      <c r="G2057" s="7">
        <v>123650</v>
      </c>
      <c r="H2057" s="7">
        <v>116485</v>
      </c>
      <c r="I2057" s="7">
        <v>321963</v>
      </c>
      <c r="J2057" s="7">
        <v>418502</v>
      </c>
      <c r="K2057" s="7">
        <v>121963</v>
      </c>
      <c r="L2057" s="7">
        <v>121963</v>
      </c>
      <c r="M2057" s="7">
        <v>121963</v>
      </c>
      <c r="N2057" s="7">
        <v>121963</v>
      </c>
      <c r="O2057" s="7">
        <v>421963</v>
      </c>
    </row>
    <row r="2058" spans="1:15" hidden="1" x14ac:dyDescent="0.3">
      <c r="A2058" s="69">
        <v>1</v>
      </c>
      <c r="B2058" s="69">
        <v>12</v>
      </c>
      <c r="C2058" t="s">
        <v>3420</v>
      </c>
      <c r="D2058" s="7"/>
      <c r="E2058" s="7"/>
      <c r="F2058" s="7"/>
      <c r="G2058" s="7"/>
      <c r="H2058" s="7"/>
      <c r="I2058" s="7"/>
      <c r="J2058" s="7"/>
      <c r="K2058" s="7"/>
      <c r="L2058" s="7"/>
      <c r="M2058" s="7"/>
      <c r="N2058" s="7">
        <v>0</v>
      </c>
      <c r="O2058" s="7">
        <v>420983.02</v>
      </c>
    </row>
    <row r="2059" spans="1:15" hidden="1" x14ac:dyDescent="0.3">
      <c r="A2059" s="69">
        <v>1</v>
      </c>
      <c r="B2059" s="69">
        <v>2</v>
      </c>
      <c r="C2059" t="s">
        <v>2124</v>
      </c>
      <c r="D2059" s="7">
        <v>582382.15</v>
      </c>
      <c r="E2059" s="7">
        <v>1411250</v>
      </c>
      <c r="F2059" s="7">
        <v>763114.88</v>
      </c>
      <c r="G2059" s="7">
        <v>723398.58</v>
      </c>
      <c r="H2059" s="7">
        <v>885000</v>
      </c>
      <c r="I2059" s="7">
        <v>609194.86</v>
      </c>
      <c r="J2059" s="7">
        <v>712730.41</v>
      </c>
      <c r="K2059" s="7">
        <v>870089.35000000009</v>
      </c>
      <c r="L2059" s="7">
        <v>156154.15000000002</v>
      </c>
      <c r="M2059" s="7">
        <v>626271.42000000004</v>
      </c>
      <c r="N2059" s="7">
        <v>328874.88</v>
      </c>
      <c r="O2059" s="7">
        <v>415862.86</v>
      </c>
    </row>
    <row r="2060" spans="1:15" hidden="1" x14ac:dyDescent="0.3">
      <c r="A2060" s="69">
        <v>1</v>
      </c>
      <c r="B2060" s="69">
        <v>2</v>
      </c>
      <c r="C2060" t="s">
        <v>2761</v>
      </c>
      <c r="D2060" s="7"/>
      <c r="E2060" s="7"/>
      <c r="F2060" s="7"/>
      <c r="G2060" s="7"/>
      <c r="H2060" s="7"/>
      <c r="I2060" s="7">
        <v>360000</v>
      </c>
      <c r="J2060" s="7">
        <v>360000</v>
      </c>
      <c r="K2060" s="7">
        <v>400000</v>
      </c>
      <c r="L2060" s="7">
        <v>0</v>
      </c>
      <c r="M2060" s="7">
        <v>250000</v>
      </c>
      <c r="N2060" s="7">
        <v>0</v>
      </c>
      <c r="O2060" s="7">
        <v>415074.69999999995</v>
      </c>
    </row>
    <row r="2061" spans="1:15" hidden="1" x14ac:dyDescent="0.3">
      <c r="A2061" s="69">
        <v>1</v>
      </c>
      <c r="B2061" s="69">
        <v>2</v>
      </c>
      <c r="C2061" t="s">
        <v>2005</v>
      </c>
      <c r="D2061" s="7"/>
      <c r="E2061" s="7"/>
      <c r="F2061" s="7"/>
      <c r="G2061" s="7"/>
      <c r="H2061" s="7"/>
      <c r="I2061" s="7"/>
      <c r="J2061" s="7"/>
      <c r="K2061" s="7"/>
      <c r="L2061" s="7">
        <v>414340</v>
      </c>
      <c r="M2061" s="7">
        <v>508175.53</v>
      </c>
      <c r="N2061" s="7">
        <v>529371.94999999995</v>
      </c>
      <c r="O2061" s="7">
        <v>412215.2</v>
      </c>
    </row>
    <row r="2062" spans="1:15" hidden="1" x14ac:dyDescent="0.3">
      <c r="A2062" s="69">
        <v>1</v>
      </c>
      <c r="B2062" s="69">
        <v>2</v>
      </c>
      <c r="C2062" t="s">
        <v>6887</v>
      </c>
      <c r="D2062" s="7"/>
      <c r="E2062" s="7"/>
      <c r="F2062" s="7"/>
      <c r="G2062" s="7"/>
      <c r="H2062" s="7"/>
      <c r="I2062" s="7"/>
      <c r="J2062" s="7"/>
      <c r="K2062" s="7"/>
      <c r="L2062" s="7"/>
      <c r="M2062" s="7"/>
      <c r="N2062" s="7"/>
      <c r="O2062" s="7">
        <v>410525.55</v>
      </c>
    </row>
    <row r="2063" spans="1:15" hidden="1" x14ac:dyDescent="0.3">
      <c r="A2063" s="69">
        <v>1</v>
      </c>
      <c r="B2063" s="69">
        <v>3</v>
      </c>
      <c r="C2063" t="s">
        <v>1820</v>
      </c>
      <c r="D2063" s="7"/>
      <c r="E2063" s="7"/>
      <c r="F2063" s="7"/>
      <c r="G2063" s="7"/>
      <c r="H2063" s="7"/>
      <c r="I2063" s="7">
        <v>391949</v>
      </c>
      <c r="J2063" s="7">
        <v>41757</v>
      </c>
      <c r="K2063" s="7">
        <v>250495.72</v>
      </c>
      <c r="L2063" s="7">
        <v>211314</v>
      </c>
      <c r="M2063" s="7">
        <v>2708661</v>
      </c>
      <c r="N2063" s="7">
        <v>853597.62</v>
      </c>
      <c r="O2063" s="7">
        <v>409427</v>
      </c>
    </row>
    <row r="2064" spans="1:15" hidden="1" x14ac:dyDescent="0.3">
      <c r="A2064" s="69">
        <v>1</v>
      </c>
      <c r="B2064" s="69">
        <v>2</v>
      </c>
      <c r="C2064" t="s">
        <v>6489</v>
      </c>
      <c r="D2064" s="7"/>
      <c r="E2064" s="7"/>
      <c r="F2064" s="7"/>
      <c r="G2064" s="7"/>
      <c r="H2064" s="7"/>
      <c r="I2064" s="7"/>
      <c r="J2064" s="7">
        <v>49631.57</v>
      </c>
      <c r="K2064" s="7">
        <v>70000</v>
      </c>
      <c r="L2064" s="7">
        <v>781995.17</v>
      </c>
      <c r="M2064" s="7">
        <v>649143.94999999995</v>
      </c>
      <c r="N2064" s="7"/>
      <c r="O2064" s="7">
        <v>407000</v>
      </c>
    </row>
    <row r="2065" spans="1:15" x14ac:dyDescent="0.3">
      <c r="A2065" s="69">
        <v>1</v>
      </c>
      <c r="B2065" s="69">
        <v>4</v>
      </c>
      <c r="C2065" t="s">
        <v>394</v>
      </c>
      <c r="D2065" s="7">
        <v>732905.68</v>
      </c>
      <c r="E2065" s="7">
        <v>597396.15</v>
      </c>
      <c r="F2065" s="7">
        <v>628254.43000000005</v>
      </c>
      <c r="G2065" s="7">
        <v>644450.6</v>
      </c>
      <c r="H2065" s="7">
        <v>644450.6</v>
      </c>
      <c r="I2065" s="7">
        <v>639121.92000000004</v>
      </c>
      <c r="J2065" s="7">
        <v>566310.09</v>
      </c>
      <c r="K2065" s="7">
        <v>765551</v>
      </c>
      <c r="L2065" s="7">
        <v>765551</v>
      </c>
      <c r="M2065" s="7">
        <v>765551</v>
      </c>
      <c r="N2065" s="7">
        <v>440317.02</v>
      </c>
      <c r="O2065" s="7">
        <v>406737.26</v>
      </c>
    </row>
    <row r="2066" spans="1:15" hidden="1" x14ac:dyDescent="0.3">
      <c r="A2066" s="69">
        <v>1</v>
      </c>
      <c r="B2066" s="69">
        <v>9</v>
      </c>
      <c r="C2066" t="s">
        <v>1859</v>
      </c>
      <c r="D2066" s="7">
        <v>4505855.22</v>
      </c>
      <c r="E2066" s="7">
        <v>6031539.1899999995</v>
      </c>
      <c r="F2066" s="7">
        <v>11713569.109999999</v>
      </c>
      <c r="G2066" s="7">
        <v>7679940.7599999988</v>
      </c>
      <c r="H2066" s="7">
        <v>6108307.5200000005</v>
      </c>
      <c r="I2066" s="7">
        <v>5342837.2399999993</v>
      </c>
      <c r="J2066" s="7">
        <v>3117439.9400000004</v>
      </c>
      <c r="K2066" s="7">
        <v>2022411.08</v>
      </c>
      <c r="L2066" s="7">
        <v>1102403.72</v>
      </c>
      <c r="M2066" s="7">
        <v>877886.91</v>
      </c>
      <c r="N2066" s="7">
        <v>626969.30000000005</v>
      </c>
      <c r="O2066" s="7">
        <v>403948.48000000004</v>
      </c>
    </row>
    <row r="2067" spans="1:15" hidden="1" x14ac:dyDescent="0.3">
      <c r="A2067" s="69">
        <v>1</v>
      </c>
      <c r="B2067" s="69">
        <v>2</v>
      </c>
      <c r="C2067" t="s">
        <v>1900</v>
      </c>
      <c r="D2067" s="7"/>
      <c r="E2067" s="7"/>
      <c r="F2067" s="7"/>
      <c r="G2067" s="7"/>
      <c r="H2067" s="7"/>
      <c r="I2067" s="7">
        <v>3291086.76</v>
      </c>
      <c r="J2067" s="7">
        <v>977182.98</v>
      </c>
      <c r="K2067" s="7">
        <v>0</v>
      </c>
      <c r="L2067" s="7">
        <v>0</v>
      </c>
      <c r="M2067" s="7">
        <v>1335575.97</v>
      </c>
      <c r="N2067" s="7">
        <v>17595.96</v>
      </c>
      <c r="O2067" s="7">
        <v>400455.66</v>
      </c>
    </row>
    <row r="2068" spans="1:15" hidden="1" x14ac:dyDescent="0.3">
      <c r="A2068" s="69">
        <v>1</v>
      </c>
      <c r="B2068" s="69">
        <v>2</v>
      </c>
      <c r="C2068" t="s">
        <v>2814</v>
      </c>
      <c r="D2068" s="7">
        <v>630910.80000000005</v>
      </c>
      <c r="E2068" s="7">
        <v>1008318.36</v>
      </c>
      <c r="F2068" s="7">
        <v>644314.69999999995</v>
      </c>
      <c r="G2068" s="7">
        <v>750299.32</v>
      </c>
      <c r="H2068" s="7">
        <v>355468.26</v>
      </c>
      <c r="I2068" s="7">
        <v>417628.17</v>
      </c>
      <c r="J2068" s="7">
        <v>388020.07999999996</v>
      </c>
      <c r="K2068" s="7">
        <v>462580.11</v>
      </c>
      <c r="L2068" s="7">
        <v>322364.74</v>
      </c>
      <c r="M2068" s="7">
        <v>249494.55000000002</v>
      </c>
      <c r="N2068" s="7">
        <v>244072.34</v>
      </c>
      <c r="O2068" s="7">
        <v>400019.56</v>
      </c>
    </row>
    <row r="2069" spans="1:15" hidden="1" x14ac:dyDescent="0.3">
      <c r="A2069" s="69">
        <v>1</v>
      </c>
      <c r="B2069" s="69">
        <v>2</v>
      </c>
      <c r="C2069" t="s">
        <v>6914</v>
      </c>
      <c r="D2069" s="7"/>
      <c r="E2069" s="7"/>
      <c r="F2069" s="7"/>
      <c r="G2069" s="7"/>
      <c r="H2069" s="7"/>
      <c r="I2069" s="7"/>
      <c r="J2069" s="7"/>
      <c r="K2069" s="7"/>
      <c r="L2069" s="7"/>
      <c r="M2069" s="7"/>
      <c r="N2069" s="7"/>
      <c r="O2069" s="7">
        <v>400000</v>
      </c>
    </row>
    <row r="2070" spans="1:15" x14ac:dyDescent="0.3">
      <c r="A2070" s="69">
        <v>1</v>
      </c>
      <c r="B2070" s="69">
        <v>4</v>
      </c>
      <c r="C2070" t="s">
        <v>2991</v>
      </c>
      <c r="D2070" s="7"/>
      <c r="E2070" s="7"/>
      <c r="F2070" s="7"/>
      <c r="G2070" s="7"/>
      <c r="H2070" s="7"/>
      <c r="I2070" s="7"/>
      <c r="J2070" s="7"/>
      <c r="K2070" s="7"/>
      <c r="L2070" s="7"/>
      <c r="M2070" s="7"/>
      <c r="N2070" s="7">
        <v>200000</v>
      </c>
      <c r="O2070" s="7">
        <v>400000</v>
      </c>
    </row>
    <row r="2071" spans="1:15" x14ac:dyDescent="0.3">
      <c r="A2071" s="69">
        <v>1</v>
      </c>
      <c r="B2071" s="69">
        <v>4</v>
      </c>
      <c r="C2071" t="s">
        <v>2992</v>
      </c>
      <c r="D2071" s="7"/>
      <c r="E2071" s="7"/>
      <c r="F2071" s="7"/>
      <c r="G2071" s="7"/>
      <c r="H2071" s="7"/>
      <c r="I2071" s="7"/>
      <c r="J2071" s="7"/>
      <c r="K2071" s="7"/>
      <c r="L2071" s="7"/>
      <c r="M2071" s="7"/>
      <c r="N2071" s="7">
        <v>200000</v>
      </c>
      <c r="O2071" s="7">
        <v>400000</v>
      </c>
    </row>
    <row r="2072" spans="1:15" x14ac:dyDescent="0.3">
      <c r="A2072" s="69">
        <v>1</v>
      </c>
      <c r="B2072" s="69">
        <v>4</v>
      </c>
      <c r="C2072" t="s">
        <v>7011</v>
      </c>
      <c r="D2072" s="7"/>
      <c r="E2072" s="7"/>
      <c r="F2072" s="7"/>
      <c r="G2072" s="7"/>
      <c r="H2072" s="7"/>
      <c r="I2072" s="7"/>
      <c r="J2072" s="7"/>
      <c r="K2072" s="7"/>
      <c r="L2072" s="7"/>
      <c r="M2072" s="7"/>
      <c r="N2072" s="7"/>
      <c r="O2072" s="7">
        <v>400000</v>
      </c>
    </row>
    <row r="2073" spans="1:15" hidden="1" x14ac:dyDescent="0.3">
      <c r="A2073" s="69">
        <v>1</v>
      </c>
      <c r="B2073" s="69">
        <v>5</v>
      </c>
      <c r="C2073" t="s">
        <v>7032</v>
      </c>
      <c r="D2073" s="7"/>
      <c r="E2073" s="7"/>
      <c r="F2073" s="7"/>
      <c r="G2073" s="7"/>
      <c r="H2073" s="7"/>
      <c r="I2073" s="7"/>
      <c r="J2073" s="7"/>
      <c r="K2073" s="7"/>
      <c r="L2073" s="7"/>
      <c r="M2073" s="7"/>
      <c r="N2073" s="7"/>
      <c r="O2073" s="7">
        <v>400000</v>
      </c>
    </row>
    <row r="2074" spans="1:15" hidden="1" x14ac:dyDescent="0.3">
      <c r="A2074" s="69">
        <v>1</v>
      </c>
      <c r="B2074" s="69">
        <v>5</v>
      </c>
      <c r="C2074" t="s">
        <v>7043</v>
      </c>
      <c r="D2074" s="7"/>
      <c r="E2074" s="7"/>
      <c r="F2074" s="7"/>
      <c r="G2074" s="7"/>
      <c r="H2074" s="7"/>
      <c r="I2074" s="7"/>
      <c r="J2074" s="7"/>
      <c r="K2074" s="7"/>
      <c r="L2074" s="7"/>
      <c r="M2074" s="7"/>
      <c r="N2074" s="7"/>
      <c r="O2074" s="7">
        <v>400000</v>
      </c>
    </row>
    <row r="2075" spans="1:15" hidden="1" x14ac:dyDescent="0.3">
      <c r="A2075" s="69">
        <v>1</v>
      </c>
      <c r="B2075" s="69">
        <v>7</v>
      </c>
      <c r="C2075" t="s">
        <v>3229</v>
      </c>
      <c r="D2075" s="7"/>
      <c r="E2075" s="7"/>
      <c r="F2075" s="7"/>
      <c r="G2075" s="7"/>
      <c r="H2075" s="7"/>
      <c r="I2075" s="7"/>
      <c r="J2075" s="7"/>
      <c r="K2075" s="7"/>
      <c r="L2075" s="7"/>
      <c r="M2075" s="7">
        <v>500000</v>
      </c>
      <c r="N2075" s="7">
        <v>500000</v>
      </c>
      <c r="O2075" s="7">
        <v>400000</v>
      </c>
    </row>
    <row r="2076" spans="1:15" hidden="1" x14ac:dyDescent="0.3">
      <c r="A2076" s="69">
        <v>2</v>
      </c>
      <c r="B2076" s="69">
        <v>21</v>
      </c>
      <c r="C2076" t="s">
        <v>1844</v>
      </c>
      <c r="D2076" s="7"/>
      <c r="E2076" s="7"/>
      <c r="F2076" s="7"/>
      <c r="G2076" s="7"/>
      <c r="H2076" s="7"/>
      <c r="I2076" s="7"/>
      <c r="J2076" s="7">
        <v>10000</v>
      </c>
      <c r="K2076" s="7">
        <v>0</v>
      </c>
      <c r="L2076" s="7"/>
      <c r="M2076" s="7">
        <v>2132546</v>
      </c>
      <c r="N2076" s="7">
        <v>400000</v>
      </c>
      <c r="O2076" s="7">
        <v>400000</v>
      </c>
    </row>
    <row r="2077" spans="1:15" hidden="1" x14ac:dyDescent="0.3">
      <c r="A2077" s="69">
        <v>2</v>
      </c>
      <c r="B2077" s="69">
        <v>21</v>
      </c>
      <c r="C2077" t="s">
        <v>3469</v>
      </c>
      <c r="D2077" s="7"/>
      <c r="E2077" s="7"/>
      <c r="F2077" s="7"/>
      <c r="G2077" s="7"/>
      <c r="H2077" s="7"/>
      <c r="I2077" s="7"/>
      <c r="J2077" s="7"/>
      <c r="K2077" s="7">
        <v>400000</v>
      </c>
      <c r="L2077" s="7">
        <v>396467</v>
      </c>
      <c r="M2077" s="7">
        <v>400000</v>
      </c>
      <c r="N2077" s="7">
        <v>400000</v>
      </c>
      <c r="O2077" s="7">
        <v>400000</v>
      </c>
    </row>
    <row r="2078" spans="1:15" hidden="1" x14ac:dyDescent="0.3">
      <c r="A2078" s="69">
        <v>2</v>
      </c>
      <c r="B2078" s="69">
        <v>21</v>
      </c>
      <c r="C2078" t="s">
        <v>3472</v>
      </c>
      <c r="D2078" s="7"/>
      <c r="E2078" s="7"/>
      <c r="F2078" s="7"/>
      <c r="G2078" s="7"/>
      <c r="H2078" s="7"/>
      <c r="I2078" s="7"/>
      <c r="J2078" s="7"/>
      <c r="K2078" s="7"/>
      <c r="L2078" s="7">
        <v>1036801</v>
      </c>
      <c r="M2078" s="7">
        <v>150000</v>
      </c>
      <c r="N2078" s="7">
        <v>0</v>
      </c>
      <c r="O2078" s="7">
        <v>400000</v>
      </c>
    </row>
    <row r="2079" spans="1:15" hidden="1" x14ac:dyDescent="0.3">
      <c r="A2079" s="69">
        <v>2</v>
      </c>
      <c r="B2079" s="69">
        <v>21</v>
      </c>
      <c r="C2079" t="s">
        <v>3545</v>
      </c>
      <c r="D2079" s="7"/>
      <c r="E2079" s="7"/>
      <c r="F2079" s="7"/>
      <c r="G2079" s="7"/>
      <c r="H2079" s="7"/>
      <c r="I2079" s="7"/>
      <c r="J2079" s="7">
        <v>0</v>
      </c>
      <c r="K2079" s="7">
        <v>0</v>
      </c>
      <c r="L2079" s="7">
        <v>2645544.7599999998</v>
      </c>
      <c r="M2079" s="7">
        <v>0</v>
      </c>
      <c r="N2079" s="7">
        <v>100000</v>
      </c>
      <c r="O2079" s="7">
        <v>400000</v>
      </c>
    </row>
    <row r="2080" spans="1:15" hidden="1" x14ac:dyDescent="0.3">
      <c r="A2080" s="69">
        <v>2</v>
      </c>
      <c r="B2080" s="69">
        <v>21</v>
      </c>
      <c r="C2080" t="s">
        <v>3567</v>
      </c>
      <c r="D2080" s="7"/>
      <c r="E2080" s="7"/>
      <c r="F2080" s="7"/>
      <c r="G2080" s="7"/>
      <c r="H2080" s="7"/>
      <c r="I2080" s="7"/>
      <c r="J2080" s="7"/>
      <c r="K2080" s="7">
        <v>1999986.28</v>
      </c>
      <c r="L2080" s="7">
        <v>400000</v>
      </c>
      <c r="M2080" s="7">
        <v>400000</v>
      </c>
      <c r="N2080" s="7">
        <v>399999.93</v>
      </c>
      <c r="O2080" s="7">
        <v>399999.93</v>
      </c>
    </row>
    <row r="2081" spans="1:15" hidden="1" x14ac:dyDescent="0.3">
      <c r="A2081" s="69">
        <v>2</v>
      </c>
      <c r="B2081" s="69">
        <v>23</v>
      </c>
      <c r="C2081" t="s">
        <v>3685</v>
      </c>
      <c r="D2081" s="7"/>
      <c r="E2081" s="7"/>
      <c r="F2081" s="7"/>
      <c r="G2081" s="7"/>
      <c r="H2081" s="7"/>
      <c r="I2081" s="7"/>
      <c r="J2081" s="7"/>
      <c r="K2081" s="7"/>
      <c r="L2081" s="7">
        <v>579750</v>
      </c>
      <c r="M2081" s="7">
        <v>0</v>
      </c>
      <c r="N2081" s="7">
        <v>33750</v>
      </c>
      <c r="O2081" s="7">
        <v>399750</v>
      </c>
    </row>
    <row r="2082" spans="1:15" hidden="1" x14ac:dyDescent="0.3">
      <c r="A2082" s="69">
        <v>1</v>
      </c>
      <c r="B2082" s="69">
        <v>2</v>
      </c>
      <c r="C2082" t="s">
        <v>2135</v>
      </c>
      <c r="D2082" s="7"/>
      <c r="E2082" s="7"/>
      <c r="F2082" s="7"/>
      <c r="G2082" s="7"/>
      <c r="H2082" s="7">
        <v>390400</v>
      </c>
      <c r="I2082" s="7">
        <v>500000</v>
      </c>
      <c r="J2082" s="7">
        <v>636133</v>
      </c>
      <c r="K2082" s="7">
        <v>298202.40000000002</v>
      </c>
      <c r="L2082" s="7">
        <v>151573.29999999999</v>
      </c>
      <c r="M2082" s="7">
        <v>390207.56</v>
      </c>
      <c r="N2082" s="7">
        <v>275829.96999999997</v>
      </c>
      <c r="O2082" s="7">
        <v>398368.17</v>
      </c>
    </row>
    <row r="2083" spans="1:15" hidden="1" x14ac:dyDescent="0.3">
      <c r="A2083" s="69">
        <v>1</v>
      </c>
      <c r="B2083" s="69">
        <v>5</v>
      </c>
      <c r="C2083" t="s">
        <v>2021</v>
      </c>
      <c r="D2083" s="7"/>
      <c r="E2083" s="7"/>
      <c r="F2083" s="7"/>
      <c r="G2083" s="7"/>
      <c r="H2083" s="7"/>
      <c r="I2083" s="7"/>
      <c r="J2083" s="7"/>
      <c r="K2083" s="7"/>
      <c r="L2083" s="7">
        <v>194127.3</v>
      </c>
      <c r="M2083" s="7">
        <v>785753.71</v>
      </c>
      <c r="N2083" s="7">
        <v>518739.48</v>
      </c>
      <c r="O2083" s="7">
        <v>393393.89</v>
      </c>
    </row>
    <row r="2084" spans="1:15" hidden="1" x14ac:dyDescent="0.3">
      <c r="A2084" s="69">
        <v>1</v>
      </c>
      <c r="B2084" s="69">
        <v>2</v>
      </c>
      <c r="C2084" t="s">
        <v>2298</v>
      </c>
      <c r="D2084" s="7">
        <v>502804.86</v>
      </c>
      <c r="E2084" s="7">
        <v>349664.31999999995</v>
      </c>
      <c r="F2084" s="7">
        <v>200241.66999999998</v>
      </c>
      <c r="G2084" s="7">
        <v>325367.99</v>
      </c>
      <c r="H2084" s="7">
        <v>435900.25</v>
      </c>
      <c r="I2084" s="7">
        <v>589097.27999999991</v>
      </c>
      <c r="J2084" s="7">
        <v>604181.46</v>
      </c>
      <c r="K2084" s="7">
        <v>612426.03</v>
      </c>
      <c r="L2084" s="7">
        <v>434677.22000000003</v>
      </c>
      <c r="M2084" s="7">
        <v>604672.46</v>
      </c>
      <c r="N2084" s="7">
        <v>494322.8</v>
      </c>
      <c r="O2084" s="7">
        <v>390428.04000000004</v>
      </c>
    </row>
    <row r="2085" spans="1:15" hidden="1" x14ac:dyDescent="0.3">
      <c r="A2085" s="69">
        <v>1</v>
      </c>
      <c r="B2085" s="69">
        <v>2</v>
      </c>
      <c r="C2085" t="s">
        <v>2401</v>
      </c>
      <c r="D2085" s="7">
        <v>1717460.91</v>
      </c>
      <c r="E2085" s="7">
        <v>2306204.7000000002</v>
      </c>
      <c r="F2085" s="7">
        <v>1906735.81</v>
      </c>
      <c r="G2085" s="7">
        <v>1746367.59</v>
      </c>
      <c r="H2085" s="7">
        <v>1524053.22</v>
      </c>
      <c r="I2085" s="7">
        <v>1373227.63</v>
      </c>
      <c r="J2085" s="7">
        <v>1332924.21</v>
      </c>
      <c r="K2085" s="7">
        <v>1368090</v>
      </c>
      <c r="L2085" s="7">
        <v>1456514.19</v>
      </c>
      <c r="M2085" s="7">
        <v>0</v>
      </c>
      <c r="N2085" s="7">
        <v>0</v>
      </c>
      <c r="O2085" s="7">
        <v>390210</v>
      </c>
    </row>
    <row r="2086" spans="1:15" hidden="1" x14ac:dyDescent="0.3">
      <c r="A2086" s="69">
        <v>1</v>
      </c>
      <c r="B2086" s="69">
        <v>7</v>
      </c>
      <c r="C2086" t="s">
        <v>3250</v>
      </c>
      <c r="D2086" s="7">
        <v>537755.78</v>
      </c>
      <c r="E2086" s="7">
        <v>243000</v>
      </c>
      <c r="F2086" s="7">
        <v>241000</v>
      </c>
      <c r="G2086" s="7">
        <v>227081</v>
      </c>
      <c r="H2086" s="7">
        <v>210718</v>
      </c>
      <c r="I2086" s="7">
        <v>214950</v>
      </c>
      <c r="J2086" s="7">
        <v>210867</v>
      </c>
      <c r="K2086" s="7">
        <v>207561</v>
      </c>
      <c r="L2086" s="7">
        <v>210917</v>
      </c>
      <c r="M2086" s="7">
        <v>210917</v>
      </c>
      <c r="N2086" s="7">
        <v>387478.43</v>
      </c>
      <c r="O2086" s="7">
        <v>388525.97</v>
      </c>
    </row>
    <row r="2087" spans="1:15" hidden="1" x14ac:dyDescent="0.3">
      <c r="A2087" s="69">
        <v>1</v>
      </c>
      <c r="B2087" s="69">
        <v>2</v>
      </c>
      <c r="C2087" t="s">
        <v>2361</v>
      </c>
      <c r="D2087" s="7">
        <v>1017669.01</v>
      </c>
      <c r="E2087" s="7">
        <v>949346.03</v>
      </c>
      <c r="F2087" s="7">
        <v>984393.44</v>
      </c>
      <c r="G2087" s="7">
        <v>904310.41</v>
      </c>
      <c r="H2087" s="7">
        <v>825413.16</v>
      </c>
      <c r="I2087" s="7">
        <v>985281.37</v>
      </c>
      <c r="J2087" s="7">
        <v>794482.26</v>
      </c>
      <c r="K2087" s="7">
        <v>737140.02</v>
      </c>
      <c r="L2087" s="7">
        <v>798187.02</v>
      </c>
      <c r="M2087" s="7">
        <v>468247.44</v>
      </c>
      <c r="N2087" s="7">
        <v>573152.14</v>
      </c>
      <c r="O2087" s="7">
        <v>387768.57</v>
      </c>
    </row>
    <row r="2088" spans="1:15" hidden="1" x14ac:dyDescent="0.3">
      <c r="A2088" s="69">
        <v>2</v>
      </c>
      <c r="B2088" s="69">
        <v>21</v>
      </c>
      <c r="C2088" t="s">
        <v>3432</v>
      </c>
      <c r="D2088" s="7">
        <v>0</v>
      </c>
      <c r="E2088" s="7">
        <v>29318.04</v>
      </c>
      <c r="F2088" s="7">
        <v>163835</v>
      </c>
      <c r="G2088" s="7">
        <v>95428</v>
      </c>
      <c r="H2088" s="7">
        <v>354657</v>
      </c>
      <c r="I2088" s="7">
        <v>32343.54</v>
      </c>
      <c r="J2088" s="7">
        <v>14262</v>
      </c>
      <c r="K2088" s="7">
        <v>9185</v>
      </c>
      <c r="L2088" s="7">
        <v>18887</v>
      </c>
      <c r="M2088" s="7">
        <v>0</v>
      </c>
      <c r="N2088" s="7">
        <v>0</v>
      </c>
      <c r="O2088" s="7">
        <v>386055.16</v>
      </c>
    </row>
    <row r="2089" spans="1:15" hidden="1" x14ac:dyDescent="0.3">
      <c r="A2089" s="69">
        <v>1</v>
      </c>
      <c r="B2089" s="69">
        <v>1</v>
      </c>
      <c r="C2089" t="s">
        <v>2274</v>
      </c>
      <c r="D2089" s="7"/>
      <c r="E2089" s="7"/>
      <c r="F2089" s="7"/>
      <c r="G2089" s="7"/>
      <c r="H2089" s="7"/>
      <c r="I2089" s="7"/>
      <c r="J2089" s="7">
        <v>389317.88</v>
      </c>
      <c r="K2089" s="7">
        <v>496422.8</v>
      </c>
      <c r="L2089" s="7">
        <v>641747.28</v>
      </c>
      <c r="M2089" s="7">
        <v>327727.08</v>
      </c>
      <c r="N2089" s="7">
        <v>624177.80000000005</v>
      </c>
      <c r="O2089" s="7">
        <v>384268.95</v>
      </c>
    </row>
    <row r="2090" spans="1:15" hidden="1" x14ac:dyDescent="0.3">
      <c r="A2090" s="69">
        <v>1</v>
      </c>
      <c r="B2090" s="69">
        <v>2</v>
      </c>
      <c r="C2090" t="s">
        <v>2053</v>
      </c>
      <c r="D2090" s="7"/>
      <c r="E2090" s="7"/>
      <c r="F2090" s="7"/>
      <c r="G2090" s="7"/>
      <c r="H2090" s="7">
        <v>327979</v>
      </c>
      <c r="I2090" s="7">
        <v>0</v>
      </c>
      <c r="J2090" s="7">
        <v>367521.62</v>
      </c>
      <c r="K2090" s="7">
        <v>370553.68</v>
      </c>
      <c r="L2090" s="7">
        <v>374166.58</v>
      </c>
      <c r="M2090" s="7">
        <v>702426.2</v>
      </c>
      <c r="N2090" s="7">
        <v>374447.2</v>
      </c>
      <c r="O2090" s="7">
        <v>378637</v>
      </c>
    </row>
    <row r="2091" spans="1:15" x14ac:dyDescent="0.3">
      <c r="A2091" s="69">
        <v>1</v>
      </c>
      <c r="B2091" s="69">
        <v>4</v>
      </c>
      <c r="C2091" t="s">
        <v>864</v>
      </c>
      <c r="D2091" s="7"/>
      <c r="E2091" s="7"/>
      <c r="F2091" s="7"/>
      <c r="G2091" s="7"/>
      <c r="H2091" s="7"/>
      <c r="I2091" s="7"/>
      <c r="J2091" s="7"/>
      <c r="K2091" s="7"/>
      <c r="L2091" s="7"/>
      <c r="M2091" s="7">
        <v>184434</v>
      </c>
      <c r="N2091" s="7">
        <v>184434</v>
      </c>
      <c r="O2091" s="7">
        <v>378565.12</v>
      </c>
    </row>
    <row r="2092" spans="1:15" hidden="1" x14ac:dyDescent="0.3">
      <c r="A2092" s="69">
        <v>2</v>
      </c>
      <c r="B2092" s="69">
        <v>21</v>
      </c>
      <c r="C2092" t="s">
        <v>3565</v>
      </c>
      <c r="D2092" s="7">
        <v>1448599.53</v>
      </c>
      <c r="E2092" s="7">
        <v>1104208.1099999999</v>
      </c>
      <c r="F2092" s="7">
        <v>446040</v>
      </c>
      <c r="G2092" s="7">
        <v>398026</v>
      </c>
      <c r="H2092" s="7">
        <v>849412.31</v>
      </c>
      <c r="I2092" s="7">
        <v>546516</v>
      </c>
      <c r="J2092" s="7">
        <v>806544.16</v>
      </c>
      <c r="K2092" s="7">
        <v>1015374.88</v>
      </c>
      <c r="L2092" s="7">
        <v>378533</v>
      </c>
      <c r="M2092" s="7">
        <v>156480.74</v>
      </c>
      <c r="N2092" s="7">
        <v>0</v>
      </c>
      <c r="O2092" s="7">
        <v>378533</v>
      </c>
    </row>
    <row r="2093" spans="1:15" hidden="1" x14ac:dyDescent="0.3">
      <c r="A2093" s="69">
        <v>1</v>
      </c>
      <c r="B2093" s="69">
        <v>2</v>
      </c>
      <c r="C2093" t="s">
        <v>2715</v>
      </c>
      <c r="D2093" s="7">
        <v>605493</v>
      </c>
      <c r="E2093" s="7">
        <v>676800</v>
      </c>
      <c r="F2093" s="7">
        <v>399500</v>
      </c>
      <c r="G2093" s="7">
        <v>399833.15</v>
      </c>
      <c r="H2093" s="7">
        <v>375383.99</v>
      </c>
      <c r="I2093" s="7">
        <v>377162</v>
      </c>
      <c r="J2093" s="7">
        <v>376279.84</v>
      </c>
      <c r="K2093" s="7">
        <v>376496.17</v>
      </c>
      <c r="L2093" s="7">
        <v>377000</v>
      </c>
      <c r="M2093" s="7">
        <v>370000</v>
      </c>
      <c r="N2093" s="7">
        <v>375000</v>
      </c>
      <c r="O2093" s="7">
        <v>375000</v>
      </c>
    </row>
    <row r="2094" spans="1:15" x14ac:dyDescent="0.3">
      <c r="A2094" s="69">
        <v>1</v>
      </c>
      <c r="B2094" s="69">
        <v>4</v>
      </c>
      <c r="C2094" t="s">
        <v>787</v>
      </c>
      <c r="D2094" s="7"/>
      <c r="E2094" s="7"/>
      <c r="F2094" s="7"/>
      <c r="G2094" s="7"/>
      <c r="H2094" s="7"/>
      <c r="I2094" s="7"/>
      <c r="J2094" s="7"/>
      <c r="K2094" s="7"/>
      <c r="L2094" s="7">
        <v>12313.32</v>
      </c>
      <c r="M2094" s="7">
        <v>279890.40000000002</v>
      </c>
      <c r="N2094" s="7">
        <v>396397.34</v>
      </c>
      <c r="O2094" s="7">
        <v>375000</v>
      </c>
    </row>
    <row r="2095" spans="1:15" hidden="1" x14ac:dyDescent="0.3">
      <c r="A2095" s="69">
        <v>1</v>
      </c>
      <c r="B2095" s="69">
        <v>2</v>
      </c>
      <c r="C2095" t="s">
        <v>2896</v>
      </c>
      <c r="D2095" s="7"/>
      <c r="E2095" s="7"/>
      <c r="F2095" s="7"/>
      <c r="G2095" s="7"/>
      <c r="H2095" s="7"/>
      <c r="I2095" s="7"/>
      <c r="J2095" s="7"/>
      <c r="K2095" s="7"/>
      <c r="L2095" s="7">
        <v>0</v>
      </c>
      <c r="M2095" s="7">
        <v>0</v>
      </c>
      <c r="N2095" s="7">
        <v>103492.4</v>
      </c>
      <c r="O2095" s="7">
        <v>374462.28</v>
      </c>
    </row>
    <row r="2096" spans="1:15" hidden="1" x14ac:dyDescent="0.3">
      <c r="A2096" s="69">
        <v>2</v>
      </c>
      <c r="B2096" s="69">
        <v>22</v>
      </c>
      <c r="C2096" t="s">
        <v>896</v>
      </c>
      <c r="D2096" s="7">
        <v>774685</v>
      </c>
      <c r="E2096" s="7">
        <v>186905.84</v>
      </c>
      <c r="F2096" s="7">
        <v>373811.68</v>
      </c>
      <c r="G2096" s="7">
        <v>373811.68</v>
      </c>
      <c r="H2096" s="7">
        <v>373811.68</v>
      </c>
      <c r="I2096" s="7">
        <v>373811.68</v>
      </c>
      <c r="J2096" s="7">
        <v>373811.68</v>
      </c>
      <c r="K2096" s="7">
        <v>373811.68</v>
      </c>
      <c r="L2096" s="7">
        <v>373811.68</v>
      </c>
      <c r="M2096" s="7">
        <v>373811.68</v>
      </c>
      <c r="N2096" s="7">
        <v>373811.68</v>
      </c>
      <c r="O2096" s="7">
        <v>373811.68</v>
      </c>
    </row>
    <row r="2097" spans="1:15" hidden="1" x14ac:dyDescent="0.3">
      <c r="A2097" s="69">
        <v>2</v>
      </c>
      <c r="B2097" s="69">
        <v>21</v>
      </c>
      <c r="C2097" t="s">
        <v>3537</v>
      </c>
      <c r="D2097" s="7"/>
      <c r="E2097" s="7"/>
      <c r="F2097" s="7"/>
      <c r="G2097" s="7"/>
      <c r="H2097" s="7"/>
      <c r="I2097" s="7"/>
      <c r="J2097" s="7">
        <v>4999978.8499999996</v>
      </c>
      <c r="K2097" s="7">
        <v>2842585.31</v>
      </c>
      <c r="L2097" s="7">
        <v>1487266.64</v>
      </c>
      <c r="M2097" s="7">
        <v>1573554</v>
      </c>
      <c r="N2097" s="7">
        <v>1573554</v>
      </c>
      <c r="O2097" s="7">
        <v>373554</v>
      </c>
    </row>
    <row r="2098" spans="1:15" hidden="1" x14ac:dyDescent="0.3">
      <c r="A2098" s="69">
        <v>1</v>
      </c>
      <c r="B2098" s="69">
        <v>2</v>
      </c>
      <c r="C2098" t="s">
        <v>2769</v>
      </c>
      <c r="D2098" s="7"/>
      <c r="E2098" s="7"/>
      <c r="F2098" s="7"/>
      <c r="G2098" s="7"/>
      <c r="H2098" s="7"/>
      <c r="I2098" s="7">
        <v>382371</v>
      </c>
      <c r="J2098" s="7">
        <v>382371</v>
      </c>
      <c r="K2098" s="7">
        <v>382371</v>
      </c>
      <c r="L2098" s="7">
        <v>0</v>
      </c>
      <c r="M2098" s="7">
        <v>0</v>
      </c>
      <c r="N2098" s="7">
        <v>480205.5</v>
      </c>
      <c r="O2098" s="7">
        <v>372371</v>
      </c>
    </row>
    <row r="2099" spans="1:15" hidden="1" x14ac:dyDescent="0.3">
      <c r="A2099" s="69">
        <v>1</v>
      </c>
      <c r="B2099" s="69">
        <v>1</v>
      </c>
      <c r="C2099" t="s">
        <v>2619</v>
      </c>
      <c r="D2099" s="7"/>
      <c r="E2099" s="7"/>
      <c r="F2099" s="7"/>
      <c r="G2099" s="7"/>
      <c r="H2099" s="7"/>
      <c r="I2099" s="7"/>
      <c r="J2099" s="7"/>
      <c r="K2099" s="7"/>
      <c r="L2099" s="7">
        <v>324614</v>
      </c>
      <c r="M2099" s="7">
        <v>376156.33</v>
      </c>
      <c r="N2099" s="7">
        <v>339955.85</v>
      </c>
      <c r="O2099" s="7">
        <v>368806.68</v>
      </c>
    </row>
    <row r="2100" spans="1:15" hidden="1" x14ac:dyDescent="0.3">
      <c r="A2100" s="69">
        <v>1</v>
      </c>
      <c r="B2100" s="69">
        <v>3</v>
      </c>
      <c r="C2100" t="s">
        <v>2929</v>
      </c>
      <c r="D2100" s="7">
        <v>300618</v>
      </c>
      <c r="E2100" s="7">
        <v>360000</v>
      </c>
      <c r="F2100" s="7">
        <v>298429</v>
      </c>
      <c r="G2100" s="7">
        <v>277891</v>
      </c>
      <c r="H2100" s="7">
        <v>293250</v>
      </c>
      <c r="I2100" s="7">
        <v>289746</v>
      </c>
      <c r="J2100" s="7">
        <v>290073</v>
      </c>
      <c r="K2100" s="7">
        <v>281900</v>
      </c>
      <c r="L2100" s="7">
        <v>308738</v>
      </c>
      <c r="M2100" s="7">
        <v>303681</v>
      </c>
      <c r="N2100" s="7">
        <v>295751</v>
      </c>
      <c r="O2100" s="7">
        <v>368767</v>
      </c>
    </row>
    <row r="2101" spans="1:15" hidden="1" x14ac:dyDescent="0.3">
      <c r="A2101" s="69">
        <v>1</v>
      </c>
      <c r="B2101" s="69">
        <v>2</v>
      </c>
      <c r="C2101" t="s">
        <v>2251</v>
      </c>
      <c r="D2101" s="7">
        <v>788731.05</v>
      </c>
      <c r="E2101" s="7">
        <v>1018747.21</v>
      </c>
      <c r="F2101" s="7">
        <v>813299.17</v>
      </c>
      <c r="G2101" s="7">
        <v>1123083.3399999999</v>
      </c>
      <c r="H2101" s="7">
        <v>773001.31</v>
      </c>
      <c r="I2101" s="7">
        <v>1049411.33</v>
      </c>
      <c r="J2101" s="7">
        <v>677976</v>
      </c>
      <c r="K2101" s="7">
        <v>412411.02</v>
      </c>
      <c r="L2101" s="7">
        <v>17962.689999999999</v>
      </c>
      <c r="M2101" s="7">
        <v>409962.65</v>
      </c>
      <c r="N2101" s="7">
        <v>500308.02999999997</v>
      </c>
      <c r="O2101" s="7">
        <v>368244.28</v>
      </c>
    </row>
    <row r="2102" spans="1:15" hidden="1" x14ac:dyDescent="0.3">
      <c r="A2102" s="69">
        <v>2</v>
      </c>
      <c r="B2102" s="69">
        <v>21</v>
      </c>
      <c r="C2102" t="s">
        <v>7126</v>
      </c>
      <c r="D2102" s="7"/>
      <c r="E2102" s="7"/>
      <c r="F2102" s="7"/>
      <c r="G2102" s="7"/>
      <c r="H2102" s="7"/>
      <c r="I2102" s="7"/>
      <c r="J2102" s="7"/>
      <c r="K2102" s="7"/>
      <c r="L2102" s="7"/>
      <c r="M2102" s="7"/>
      <c r="N2102" s="7"/>
      <c r="O2102" s="7">
        <v>362960.46</v>
      </c>
    </row>
    <row r="2103" spans="1:15" hidden="1" x14ac:dyDescent="0.3">
      <c r="A2103" s="69">
        <v>1</v>
      </c>
      <c r="B2103" s="69">
        <v>1</v>
      </c>
      <c r="C2103" t="s">
        <v>2332</v>
      </c>
      <c r="D2103" s="7"/>
      <c r="E2103" s="7"/>
      <c r="F2103" s="7">
        <v>445832.68000000005</v>
      </c>
      <c r="G2103" s="7">
        <v>345883.01</v>
      </c>
      <c r="H2103" s="7">
        <v>324860.54000000004</v>
      </c>
      <c r="I2103" s="7">
        <v>366713.03</v>
      </c>
      <c r="J2103" s="7">
        <v>347412.41000000003</v>
      </c>
      <c r="K2103" s="7">
        <v>372572.15999999997</v>
      </c>
      <c r="L2103" s="7">
        <v>306730.18</v>
      </c>
      <c r="M2103" s="7">
        <v>387108</v>
      </c>
      <c r="N2103" s="7">
        <v>285912.05999999994</v>
      </c>
      <c r="O2103" s="7">
        <v>362663.99</v>
      </c>
    </row>
    <row r="2104" spans="1:15" hidden="1" x14ac:dyDescent="0.3">
      <c r="A2104" s="69">
        <v>2</v>
      </c>
      <c r="B2104" s="69">
        <v>22</v>
      </c>
      <c r="C2104" t="s">
        <v>825</v>
      </c>
      <c r="D2104" s="7">
        <v>4751173.5999999996</v>
      </c>
      <c r="E2104" s="7">
        <v>2943574.5999999996</v>
      </c>
      <c r="F2104" s="7">
        <v>1652432.6</v>
      </c>
      <c r="G2104" s="7">
        <v>1652432.57</v>
      </c>
      <c r="H2104" s="7">
        <v>619518.80000000005</v>
      </c>
      <c r="I2104" s="7">
        <v>619518.80000000005</v>
      </c>
      <c r="J2104" s="7">
        <v>619518.80000000005</v>
      </c>
      <c r="K2104" s="7">
        <v>129000</v>
      </c>
      <c r="L2104" s="7">
        <v>0</v>
      </c>
      <c r="M2104" s="7">
        <v>0</v>
      </c>
      <c r="N2104" s="7">
        <v>0</v>
      </c>
      <c r="O2104" s="7">
        <v>361519</v>
      </c>
    </row>
    <row r="2105" spans="1:15" hidden="1" x14ac:dyDescent="0.3">
      <c r="A2105" s="69">
        <v>1</v>
      </c>
      <c r="B2105" s="69">
        <v>1</v>
      </c>
      <c r="C2105" t="s">
        <v>2552</v>
      </c>
      <c r="D2105" s="7">
        <v>1306732.42</v>
      </c>
      <c r="E2105" s="7">
        <v>1157726.92</v>
      </c>
      <c r="F2105" s="7">
        <v>1108017.27</v>
      </c>
      <c r="G2105" s="7">
        <v>480501.53</v>
      </c>
      <c r="H2105" s="7">
        <v>688499.24</v>
      </c>
      <c r="I2105" s="7">
        <v>265606.09999999998</v>
      </c>
      <c r="J2105" s="7">
        <v>522253.19</v>
      </c>
      <c r="K2105" s="7">
        <v>567210.12</v>
      </c>
      <c r="L2105" s="7">
        <v>287399.93</v>
      </c>
      <c r="M2105" s="7">
        <v>366655.17</v>
      </c>
      <c r="N2105" s="7">
        <v>409120.78</v>
      </c>
      <c r="O2105" s="7">
        <v>360377.51</v>
      </c>
    </row>
    <row r="2106" spans="1:15" hidden="1" x14ac:dyDescent="0.3">
      <c r="A2106" s="69">
        <v>1</v>
      </c>
      <c r="B2106" s="69">
        <v>5</v>
      </c>
      <c r="C2106" t="s">
        <v>3051</v>
      </c>
      <c r="D2106" s="7">
        <v>181589</v>
      </c>
      <c r="E2106" s="7">
        <v>398115</v>
      </c>
      <c r="F2106" s="7">
        <v>462142</v>
      </c>
      <c r="G2106" s="7">
        <v>62471</v>
      </c>
      <c r="H2106" s="7">
        <v>60794</v>
      </c>
      <c r="I2106" s="7">
        <v>60504</v>
      </c>
      <c r="J2106" s="7">
        <v>357846</v>
      </c>
      <c r="K2106" s="7">
        <v>359368</v>
      </c>
      <c r="L2106" s="7">
        <v>357145</v>
      </c>
      <c r="M2106" s="7">
        <v>360328</v>
      </c>
      <c r="N2106" s="7">
        <v>360328</v>
      </c>
      <c r="O2106" s="7">
        <v>360328</v>
      </c>
    </row>
    <row r="2107" spans="1:15" hidden="1" x14ac:dyDescent="0.3">
      <c r="A2107" s="69">
        <v>1</v>
      </c>
      <c r="B2107" s="69">
        <v>2</v>
      </c>
      <c r="C2107" t="s">
        <v>2060</v>
      </c>
      <c r="D2107" s="7">
        <v>166831.75</v>
      </c>
      <c r="E2107" s="7">
        <v>240732.6</v>
      </c>
      <c r="F2107" s="7">
        <v>71502.179999999993</v>
      </c>
      <c r="G2107" s="7">
        <v>45928.39</v>
      </c>
      <c r="H2107" s="7">
        <v>47151.1</v>
      </c>
      <c r="I2107" s="7">
        <v>80342.25</v>
      </c>
      <c r="J2107" s="7">
        <v>44423.99</v>
      </c>
      <c r="K2107" s="7">
        <v>36156.959999999999</v>
      </c>
      <c r="L2107" s="7">
        <v>5391.09</v>
      </c>
      <c r="M2107" s="7">
        <v>300000</v>
      </c>
      <c r="N2107" s="7">
        <v>75000</v>
      </c>
      <c r="O2107" s="7">
        <v>360000</v>
      </c>
    </row>
    <row r="2108" spans="1:15" hidden="1" x14ac:dyDescent="0.3">
      <c r="A2108" s="69">
        <v>1</v>
      </c>
      <c r="B2108" s="69">
        <v>7</v>
      </c>
      <c r="C2108" t="s">
        <v>3252</v>
      </c>
      <c r="D2108" s="7"/>
      <c r="E2108" s="7"/>
      <c r="F2108" s="7"/>
      <c r="G2108" s="7"/>
      <c r="H2108" s="7"/>
      <c r="I2108" s="7"/>
      <c r="J2108" s="7"/>
      <c r="K2108" s="7">
        <v>342766</v>
      </c>
      <c r="L2108" s="7">
        <v>356477</v>
      </c>
      <c r="M2108" s="7">
        <v>356477</v>
      </c>
      <c r="N2108" s="7">
        <v>356477</v>
      </c>
      <c r="O2108" s="7">
        <v>356477</v>
      </c>
    </row>
    <row r="2109" spans="1:15" hidden="1" x14ac:dyDescent="0.3">
      <c r="A2109" s="69">
        <v>1</v>
      </c>
      <c r="B2109" s="69">
        <v>2</v>
      </c>
      <c r="C2109" t="s">
        <v>1946</v>
      </c>
      <c r="D2109" s="7">
        <v>562165</v>
      </c>
      <c r="E2109" s="7">
        <v>1011998</v>
      </c>
      <c r="F2109" s="7">
        <v>515561</v>
      </c>
      <c r="G2109" s="7">
        <v>388844</v>
      </c>
      <c r="H2109" s="7">
        <v>388726</v>
      </c>
      <c r="I2109" s="7">
        <v>325903</v>
      </c>
      <c r="J2109" s="7">
        <v>362735</v>
      </c>
      <c r="K2109" s="7">
        <v>334355.39</v>
      </c>
      <c r="L2109" s="7">
        <v>308025.86000000004</v>
      </c>
      <c r="M2109" s="7">
        <v>931192.37000000011</v>
      </c>
      <c r="N2109" s="7">
        <v>116943.27</v>
      </c>
      <c r="O2109" s="7">
        <v>354149.49</v>
      </c>
    </row>
    <row r="2110" spans="1:15" x14ac:dyDescent="0.3">
      <c r="A2110" s="69">
        <v>1</v>
      </c>
      <c r="B2110" s="69">
        <v>4</v>
      </c>
      <c r="C2110" t="s">
        <v>418</v>
      </c>
      <c r="D2110" s="7">
        <v>207000</v>
      </c>
      <c r="E2110" s="7">
        <v>707000</v>
      </c>
      <c r="F2110" s="7">
        <v>207000</v>
      </c>
      <c r="G2110" s="7">
        <v>207000</v>
      </c>
      <c r="H2110" s="7">
        <v>188133.61</v>
      </c>
      <c r="I2110" s="7">
        <v>729256.7</v>
      </c>
      <c r="J2110" s="7">
        <v>207000</v>
      </c>
      <c r="K2110" s="7">
        <v>207000</v>
      </c>
      <c r="L2110" s="7">
        <v>0</v>
      </c>
      <c r="M2110" s="7">
        <v>207000</v>
      </c>
      <c r="N2110" s="7">
        <v>207000</v>
      </c>
      <c r="O2110" s="7">
        <v>352506.12</v>
      </c>
    </row>
    <row r="2111" spans="1:15" x14ac:dyDescent="0.3">
      <c r="A2111" s="69">
        <v>1</v>
      </c>
      <c r="B2111" s="69">
        <v>4</v>
      </c>
      <c r="C2111" t="s">
        <v>429</v>
      </c>
      <c r="D2111" s="7">
        <v>13894542.92</v>
      </c>
      <c r="E2111" s="7">
        <v>11847648.66</v>
      </c>
      <c r="F2111" s="7">
        <v>7253174.1699999999</v>
      </c>
      <c r="G2111" s="7">
        <v>11037788.949999999</v>
      </c>
      <c r="H2111" s="7">
        <v>11368991.4</v>
      </c>
      <c r="I2111" s="7">
        <v>262825.02</v>
      </c>
      <c r="J2111" s="7">
        <v>119612.35</v>
      </c>
      <c r="K2111" s="7">
        <v>103463.82</v>
      </c>
      <c r="L2111" s="7">
        <v>914840.06</v>
      </c>
      <c r="M2111" s="7">
        <v>30919.18</v>
      </c>
      <c r="N2111" s="7">
        <v>287085.23</v>
      </c>
      <c r="O2111" s="7">
        <v>351376.59</v>
      </c>
    </row>
    <row r="2112" spans="1:15" hidden="1" x14ac:dyDescent="0.3">
      <c r="A2112" s="69">
        <v>1</v>
      </c>
      <c r="B2112" s="69">
        <v>2</v>
      </c>
      <c r="C2112" t="s">
        <v>2378</v>
      </c>
      <c r="D2112" s="7">
        <v>1181483.25</v>
      </c>
      <c r="E2112" s="7">
        <v>1226571.95</v>
      </c>
      <c r="F2112" s="7">
        <v>909417.85</v>
      </c>
      <c r="G2112" s="7">
        <v>385215.06</v>
      </c>
      <c r="H2112" s="7">
        <v>295700.86</v>
      </c>
      <c r="I2112" s="7">
        <v>228895</v>
      </c>
      <c r="J2112" s="7">
        <v>1045971.48</v>
      </c>
      <c r="K2112" s="7">
        <v>274835.8</v>
      </c>
      <c r="L2112" s="7">
        <v>52643</v>
      </c>
      <c r="M2112" s="7">
        <v>0</v>
      </c>
      <c r="N2112" s="7">
        <v>300000</v>
      </c>
      <c r="O2112" s="7">
        <v>350000</v>
      </c>
    </row>
    <row r="2113" spans="1:15" x14ac:dyDescent="0.3">
      <c r="A2113" s="69">
        <v>1</v>
      </c>
      <c r="B2113" s="69">
        <v>4</v>
      </c>
      <c r="C2113" t="s">
        <v>6967</v>
      </c>
      <c r="D2113" s="7"/>
      <c r="E2113" s="7"/>
      <c r="F2113" s="7"/>
      <c r="G2113" s="7"/>
      <c r="H2113" s="7"/>
      <c r="I2113" s="7"/>
      <c r="J2113" s="7"/>
      <c r="K2113" s="7"/>
      <c r="L2113" s="7"/>
      <c r="M2113" s="7"/>
      <c r="N2113" s="7"/>
      <c r="O2113" s="7">
        <v>350000</v>
      </c>
    </row>
    <row r="2114" spans="1:15" x14ac:dyDescent="0.3">
      <c r="A2114" s="69">
        <v>1</v>
      </c>
      <c r="B2114" s="69">
        <v>4</v>
      </c>
      <c r="C2114" t="s">
        <v>7020</v>
      </c>
      <c r="D2114" s="7"/>
      <c r="E2114" s="7"/>
      <c r="F2114" s="7"/>
      <c r="G2114" s="7"/>
      <c r="H2114" s="7"/>
      <c r="I2114" s="7"/>
      <c r="J2114" s="7"/>
      <c r="K2114" s="7"/>
      <c r="L2114" s="7"/>
      <c r="M2114" s="7"/>
      <c r="N2114" s="7"/>
      <c r="O2114" s="7">
        <v>350000</v>
      </c>
    </row>
    <row r="2115" spans="1:15" hidden="1" x14ac:dyDescent="0.3">
      <c r="A2115" s="69">
        <v>2</v>
      </c>
      <c r="B2115" s="69">
        <v>24</v>
      </c>
      <c r="C2115" t="s">
        <v>7196</v>
      </c>
      <c r="D2115" s="7"/>
      <c r="E2115" s="7"/>
      <c r="F2115" s="7"/>
      <c r="G2115" s="7"/>
      <c r="H2115" s="7"/>
      <c r="I2115" s="7"/>
      <c r="J2115" s="7"/>
      <c r="K2115" s="7"/>
      <c r="L2115" s="7"/>
      <c r="M2115" s="7"/>
      <c r="N2115" s="7"/>
      <c r="O2115" s="7">
        <v>350000</v>
      </c>
    </row>
    <row r="2116" spans="1:15" hidden="1" x14ac:dyDescent="0.3">
      <c r="A2116" s="69">
        <v>1</v>
      </c>
      <c r="B2116" s="69">
        <v>3</v>
      </c>
      <c r="C2116" t="s">
        <v>2928</v>
      </c>
      <c r="D2116" s="7">
        <v>499441.88</v>
      </c>
      <c r="E2116" s="7">
        <v>495992.17</v>
      </c>
      <c r="F2116" s="7">
        <v>478860.96</v>
      </c>
      <c r="G2116" s="7">
        <v>448371.18</v>
      </c>
      <c r="H2116" s="7">
        <v>434753.7</v>
      </c>
      <c r="I2116" s="7">
        <v>224825.95</v>
      </c>
      <c r="J2116" s="7">
        <v>205264.16</v>
      </c>
      <c r="K2116" s="7">
        <v>267604.43</v>
      </c>
      <c r="L2116" s="7">
        <v>172138.42</v>
      </c>
      <c r="M2116" s="7">
        <v>349693.63</v>
      </c>
      <c r="N2116" s="7">
        <v>350076.6</v>
      </c>
      <c r="O2116" s="7">
        <v>349795.37</v>
      </c>
    </row>
    <row r="2117" spans="1:15" hidden="1" x14ac:dyDescent="0.3">
      <c r="A2117" s="69">
        <v>1</v>
      </c>
      <c r="B2117" s="69">
        <v>1</v>
      </c>
      <c r="C2117" t="s">
        <v>2292</v>
      </c>
      <c r="D2117" s="7">
        <v>766167.83000000007</v>
      </c>
      <c r="E2117" s="7">
        <v>1694436.07</v>
      </c>
      <c r="F2117" s="7">
        <v>1001629.7</v>
      </c>
      <c r="G2117" s="7">
        <v>471295.69</v>
      </c>
      <c r="H2117" s="7">
        <v>386390.04</v>
      </c>
      <c r="I2117" s="7">
        <v>480420.03999999992</v>
      </c>
      <c r="J2117" s="7">
        <v>331572.14</v>
      </c>
      <c r="K2117" s="7">
        <v>385997.79000000004</v>
      </c>
      <c r="L2117" s="7">
        <v>561568.45000000007</v>
      </c>
      <c r="M2117" s="7">
        <v>557134.35000000009</v>
      </c>
      <c r="N2117" s="7">
        <v>461476.35</v>
      </c>
      <c r="O2117" s="7">
        <v>348263.44</v>
      </c>
    </row>
    <row r="2118" spans="1:15" hidden="1" x14ac:dyDescent="0.3">
      <c r="A2118" s="69">
        <v>2</v>
      </c>
      <c r="B2118" s="69">
        <v>23</v>
      </c>
      <c r="C2118" t="s">
        <v>1967</v>
      </c>
      <c r="D2118" s="7"/>
      <c r="E2118" s="7"/>
      <c r="F2118" s="7"/>
      <c r="G2118" s="7">
        <v>200000</v>
      </c>
      <c r="H2118" s="7">
        <v>150000</v>
      </c>
      <c r="I2118" s="7">
        <v>149940.4</v>
      </c>
      <c r="J2118" s="7">
        <v>150000</v>
      </c>
      <c r="K2118" s="7">
        <v>150000</v>
      </c>
      <c r="L2118" s="7">
        <v>118000</v>
      </c>
      <c r="M2118" s="7">
        <v>718393.73</v>
      </c>
      <c r="N2118" s="7">
        <v>0</v>
      </c>
      <c r="O2118" s="7">
        <v>343228</v>
      </c>
    </row>
    <row r="2119" spans="1:15" hidden="1" x14ac:dyDescent="0.3">
      <c r="A2119" s="69">
        <v>1</v>
      </c>
      <c r="B2119" s="69">
        <v>2</v>
      </c>
      <c r="C2119" t="s">
        <v>2695</v>
      </c>
      <c r="D2119" s="7">
        <v>480818</v>
      </c>
      <c r="E2119" s="7">
        <v>272775</v>
      </c>
      <c r="F2119" s="7">
        <v>291860</v>
      </c>
      <c r="G2119" s="7">
        <v>314654</v>
      </c>
      <c r="H2119" s="7">
        <v>301898.92</v>
      </c>
      <c r="I2119" s="7">
        <v>367286</v>
      </c>
      <c r="J2119" s="7">
        <v>327755</v>
      </c>
      <c r="K2119" s="7">
        <v>331033</v>
      </c>
      <c r="L2119" s="7">
        <v>333757</v>
      </c>
      <c r="M2119" s="7">
        <v>331530</v>
      </c>
      <c r="N2119" s="7">
        <v>338899</v>
      </c>
      <c r="O2119" s="7">
        <v>342287</v>
      </c>
    </row>
    <row r="2120" spans="1:15" hidden="1" x14ac:dyDescent="0.3">
      <c r="A2120" s="69">
        <v>2</v>
      </c>
      <c r="B2120" s="69">
        <v>23</v>
      </c>
      <c r="C2120" t="s">
        <v>2144</v>
      </c>
      <c r="D2120" s="7"/>
      <c r="E2120" s="7"/>
      <c r="F2120" s="7"/>
      <c r="G2120" s="7"/>
      <c r="H2120" s="7"/>
      <c r="I2120" s="7"/>
      <c r="J2120" s="7">
        <v>244351.93</v>
      </c>
      <c r="K2120" s="7">
        <v>129655.07</v>
      </c>
      <c r="L2120" s="7">
        <v>126859.52</v>
      </c>
      <c r="M2120" s="7">
        <v>109794.28</v>
      </c>
      <c r="N2120" s="7">
        <v>131229.42000000001</v>
      </c>
      <c r="O2120" s="7">
        <v>342261.78</v>
      </c>
    </row>
    <row r="2121" spans="1:15" hidden="1" x14ac:dyDescent="0.3">
      <c r="A2121" s="69">
        <v>1</v>
      </c>
      <c r="B2121" s="69">
        <v>2</v>
      </c>
      <c r="C2121" t="s">
        <v>2842</v>
      </c>
      <c r="D2121" s="7"/>
      <c r="E2121" s="7"/>
      <c r="F2121" s="7"/>
      <c r="G2121" s="7"/>
      <c r="H2121" s="7"/>
      <c r="I2121" s="7"/>
      <c r="J2121" s="7"/>
      <c r="K2121" s="7"/>
      <c r="L2121" s="7"/>
      <c r="M2121" s="7"/>
      <c r="N2121" s="7">
        <v>440279.92000000004</v>
      </c>
      <c r="O2121" s="7">
        <v>341662.46</v>
      </c>
    </row>
    <row r="2122" spans="1:15" hidden="1" x14ac:dyDescent="0.3">
      <c r="A2122" s="69">
        <v>2</v>
      </c>
      <c r="B2122" s="69">
        <v>21</v>
      </c>
      <c r="C2122" t="s">
        <v>3590</v>
      </c>
      <c r="D2122" s="7">
        <v>3355008.56</v>
      </c>
      <c r="E2122" s="7">
        <v>5694903.0999999996</v>
      </c>
      <c r="F2122" s="7">
        <v>74637.56</v>
      </c>
      <c r="G2122" s="7">
        <v>664490.14</v>
      </c>
      <c r="H2122" s="7">
        <v>568739</v>
      </c>
      <c r="I2122" s="7">
        <v>537396</v>
      </c>
      <c r="J2122" s="7">
        <v>2009351.87</v>
      </c>
      <c r="K2122" s="7">
        <v>1012698.4</v>
      </c>
      <c r="L2122" s="7">
        <v>1757439.73</v>
      </c>
      <c r="M2122" s="7">
        <v>489003</v>
      </c>
      <c r="N2122" s="7">
        <v>339003</v>
      </c>
      <c r="O2122" s="7">
        <v>339003</v>
      </c>
    </row>
    <row r="2123" spans="1:15" hidden="1" x14ac:dyDescent="0.3">
      <c r="A2123" s="69">
        <v>1</v>
      </c>
      <c r="B2123" s="69">
        <v>7</v>
      </c>
      <c r="C2123" t="s">
        <v>2240</v>
      </c>
      <c r="D2123" s="7">
        <v>97661</v>
      </c>
      <c r="E2123" s="7">
        <v>103783</v>
      </c>
      <c r="F2123" s="7">
        <v>365973</v>
      </c>
      <c r="G2123" s="7">
        <v>407800</v>
      </c>
      <c r="H2123" s="7">
        <v>412031</v>
      </c>
      <c r="I2123" s="7">
        <v>425926</v>
      </c>
      <c r="J2123" s="7">
        <v>381494.76</v>
      </c>
      <c r="K2123" s="7">
        <v>347529.82</v>
      </c>
      <c r="L2123" s="7">
        <v>318264.65999999997</v>
      </c>
      <c r="M2123" s="7">
        <v>300914</v>
      </c>
      <c r="N2123" s="7">
        <v>425926</v>
      </c>
      <c r="O2123" s="7">
        <v>338187</v>
      </c>
    </row>
    <row r="2124" spans="1:15" hidden="1" x14ac:dyDescent="0.3">
      <c r="A2124" s="69">
        <v>1</v>
      </c>
      <c r="B2124" s="69">
        <v>10</v>
      </c>
      <c r="C2124" t="s">
        <v>2420</v>
      </c>
      <c r="D2124" s="7">
        <v>1549371</v>
      </c>
      <c r="E2124" s="7">
        <v>27114</v>
      </c>
      <c r="F2124" s="7">
        <v>8523925.5800000001</v>
      </c>
      <c r="G2124" s="7">
        <v>94295.06</v>
      </c>
      <c r="H2124" s="7">
        <v>377045.29</v>
      </c>
      <c r="I2124" s="7">
        <v>0</v>
      </c>
      <c r="J2124" s="7">
        <v>381561.62</v>
      </c>
      <c r="K2124" s="7">
        <v>1549371</v>
      </c>
      <c r="L2124" s="7">
        <v>1037.49</v>
      </c>
      <c r="M2124" s="7">
        <v>6055.6</v>
      </c>
      <c r="N2124" s="7">
        <v>162659.75</v>
      </c>
      <c r="O2124" s="7">
        <v>336184.4</v>
      </c>
    </row>
    <row r="2125" spans="1:15" hidden="1" x14ac:dyDescent="0.3">
      <c r="A2125" s="69">
        <v>1</v>
      </c>
      <c r="B2125" s="69">
        <v>2</v>
      </c>
      <c r="C2125" t="s">
        <v>2139</v>
      </c>
      <c r="D2125" s="7">
        <v>262395.13</v>
      </c>
      <c r="E2125" s="7">
        <v>126183.09000000001</v>
      </c>
      <c r="F2125" s="7">
        <v>437940.79</v>
      </c>
      <c r="G2125" s="7">
        <v>289008.63</v>
      </c>
      <c r="H2125" s="7">
        <v>176785.85</v>
      </c>
      <c r="I2125" s="7">
        <v>201982.21</v>
      </c>
      <c r="J2125" s="7">
        <v>49964.83</v>
      </c>
      <c r="K2125" s="7">
        <v>329405.21999999997</v>
      </c>
      <c r="L2125" s="7">
        <v>191105.97999999998</v>
      </c>
      <c r="M2125" s="7">
        <v>99300.1</v>
      </c>
      <c r="N2125" s="7">
        <v>351722.12000000005</v>
      </c>
      <c r="O2125" s="7">
        <v>335414.21000000002</v>
      </c>
    </row>
    <row r="2126" spans="1:15" hidden="1" x14ac:dyDescent="0.3">
      <c r="A2126" s="69">
        <v>1</v>
      </c>
      <c r="B2126" s="69">
        <v>2</v>
      </c>
      <c r="C2126" t="s">
        <v>2221</v>
      </c>
      <c r="D2126" s="7">
        <v>924657</v>
      </c>
      <c r="E2126" s="7">
        <v>409162</v>
      </c>
      <c r="F2126" s="7">
        <v>437788.92</v>
      </c>
      <c r="G2126" s="7">
        <v>471980</v>
      </c>
      <c r="H2126" s="7">
        <v>801955</v>
      </c>
      <c r="I2126" s="7">
        <v>927553.45</v>
      </c>
      <c r="J2126" s="7">
        <v>978372.6</v>
      </c>
      <c r="K2126" s="7">
        <v>389582.02</v>
      </c>
      <c r="L2126" s="7">
        <v>382352.59</v>
      </c>
      <c r="M2126" s="7">
        <v>421588.84</v>
      </c>
      <c r="N2126" s="7">
        <v>331683.64</v>
      </c>
      <c r="O2126" s="7">
        <v>335394.81</v>
      </c>
    </row>
    <row r="2127" spans="1:15" hidden="1" x14ac:dyDescent="0.3">
      <c r="A2127" s="69">
        <v>2</v>
      </c>
      <c r="B2127" s="69">
        <v>21</v>
      </c>
      <c r="C2127" t="s">
        <v>1772</v>
      </c>
      <c r="D2127" s="7"/>
      <c r="E2127" s="7"/>
      <c r="F2127" s="7"/>
      <c r="G2127" s="7"/>
      <c r="H2127" s="7"/>
      <c r="I2127" s="7"/>
      <c r="J2127" s="7">
        <v>428981.37</v>
      </c>
      <c r="K2127" s="7">
        <v>76585.89</v>
      </c>
      <c r="L2127" s="7">
        <v>151877.23000000001</v>
      </c>
      <c r="M2127" s="7">
        <v>282290.94</v>
      </c>
      <c r="N2127" s="7">
        <v>314290</v>
      </c>
      <c r="O2127" s="7">
        <v>333345.76</v>
      </c>
    </row>
    <row r="2128" spans="1:15" hidden="1" x14ac:dyDescent="0.3">
      <c r="A2128" s="69">
        <v>1</v>
      </c>
      <c r="B2128" s="69">
        <v>2</v>
      </c>
      <c r="C2128" t="s">
        <v>2083</v>
      </c>
      <c r="D2128" s="7"/>
      <c r="E2128" s="7"/>
      <c r="F2128" s="7">
        <v>1184676</v>
      </c>
      <c r="G2128" s="7">
        <v>2177332</v>
      </c>
      <c r="H2128" s="7">
        <v>2158001</v>
      </c>
      <c r="I2128" s="7">
        <v>1200000</v>
      </c>
      <c r="J2128" s="7">
        <v>4168386.09</v>
      </c>
      <c r="K2128" s="7">
        <v>2261894.6</v>
      </c>
      <c r="L2128" s="7">
        <v>2797616.72</v>
      </c>
      <c r="M2128" s="7">
        <v>773198</v>
      </c>
      <c r="N2128" s="7">
        <v>24971</v>
      </c>
      <c r="O2128" s="7">
        <v>333030</v>
      </c>
    </row>
    <row r="2129" spans="1:15" hidden="1" x14ac:dyDescent="0.3">
      <c r="A2129" s="69">
        <v>1</v>
      </c>
      <c r="B2129" s="69">
        <v>2</v>
      </c>
      <c r="C2129" t="s">
        <v>2311</v>
      </c>
      <c r="D2129" s="7">
        <v>160000</v>
      </c>
      <c r="E2129" s="7">
        <v>430557.99</v>
      </c>
      <c r="F2129" s="7">
        <v>730857.53</v>
      </c>
      <c r="G2129" s="7">
        <v>217229.05</v>
      </c>
      <c r="H2129" s="7">
        <v>232193.76</v>
      </c>
      <c r="I2129" s="7">
        <v>336018.47</v>
      </c>
      <c r="J2129" s="7">
        <v>313315.83</v>
      </c>
      <c r="K2129" s="7">
        <v>240643.89</v>
      </c>
      <c r="L2129" s="7">
        <v>318277.84000000003</v>
      </c>
      <c r="M2129" s="7">
        <v>317000</v>
      </c>
      <c r="N2129" s="7">
        <v>575495.39</v>
      </c>
      <c r="O2129" s="7">
        <v>330000</v>
      </c>
    </row>
    <row r="2130" spans="1:15" hidden="1" x14ac:dyDescent="0.3">
      <c r="A2130" s="69">
        <v>1</v>
      </c>
      <c r="B2130" s="69">
        <v>2</v>
      </c>
      <c r="C2130" t="s">
        <v>6901</v>
      </c>
      <c r="D2130" s="7"/>
      <c r="E2130" s="7"/>
      <c r="F2130" s="7"/>
      <c r="G2130" s="7"/>
      <c r="H2130" s="7"/>
      <c r="I2130" s="7"/>
      <c r="J2130" s="7"/>
      <c r="K2130" s="7"/>
      <c r="L2130" s="7"/>
      <c r="M2130" s="7"/>
      <c r="N2130" s="7"/>
      <c r="O2130" s="7">
        <v>328967.81</v>
      </c>
    </row>
    <row r="2131" spans="1:15" hidden="1" x14ac:dyDescent="0.3">
      <c r="A2131" s="69">
        <v>2</v>
      </c>
      <c r="B2131" s="69">
        <v>22</v>
      </c>
      <c r="C2131" t="s">
        <v>649</v>
      </c>
      <c r="D2131" s="7">
        <v>93134</v>
      </c>
      <c r="E2131" s="7">
        <v>76601</v>
      </c>
      <c r="F2131" s="7">
        <v>73650</v>
      </c>
      <c r="G2131" s="7">
        <v>127049</v>
      </c>
      <c r="H2131" s="7">
        <v>128809</v>
      </c>
      <c r="I2131" s="7">
        <v>75404</v>
      </c>
      <c r="J2131" s="7">
        <v>87051</v>
      </c>
      <c r="K2131" s="7">
        <v>86640</v>
      </c>
      <c r="L2131" s="7">
        <v>177494</v>
      </c>
      <c r="M2131" s="7">
        <v>0</v>
      </c>
      <c r="N2131" s="7">
        <v>0</v>
      </c>
      <c r="O2131" s="7">
        <v>328872</v>
      </c>
    </row>
    <row r="2132" spans="1:15" hidden="1" x14ac:dyDescent="0.3">
      <c r="A2132" s="69">
        <v>1</v>
      </c>
      <c r="B2132" s="69">
        <v>2</v>
      </c>
      <c r="C2132" t="s">
        <v>2901</v>
      </c>
      <c r="D2132" s="7">
        <v>4914734.1399999997</v>
      </c>
      <c r="E2132" s="7">
        <v>1873558.52</v>
      </c>
      <c r="F2132" s="7">
        <v>960827</v>
      </c>
      <c r="G2132" s="7">
        <v>923059.6</v>
      </c>
      <c r="H2132" s="7">
        <v>925734.8</v>
      </c>
      <c r="I2132" s="7">
        <v>1691183.2</v>
      </c>
      <c r="J2132" s="7">
        <v>1658960.93</v>
      </c>
      <c r="K2132" s="7">
        <v>843219</v>
      </c>
      <c r="L2132" s="7">
        <v>875319.17</v>
      </c>
      <c r="M2132" s="7">
        <v>858463.23</v>
      </c>
      <c r="N2132" s="7">
        <v>484601.12</v>
      </c>
      <c r="O2132" s="7">
        <v>328000</v>
      </c>
    </row>
    <row r="2133" spans="1:15" hidden="1" x14ac:dyDescent="0.3">
      <c r="A2133" s="69">
        <v>1</v>
      </c>
      <c r="B2133" s="69">
        <v>2</v>
      </c>
      <c r="C2133" t="s">
        <v>2367</v>
      </c>
      <c r="D2133" s="7">
        <v>250000</v>
      </c>
      <c r="E2133" s="7"/>
      <c r="F2133" s="7">
        <v>459150</v>
      </c>
      <c r="G2133" s="7">
        <v>400000</v>
      </c>
      <c r="H2133" s="7">
        <v>400000</v>
      </c>
      <c r="I2133" s="7">
        <v>0</v>
      </c>
      <c r="J2133" s="7">
        <v>6167.98</v>
      </c>
      <c r="K2133" s="7">
        <v>83066.7</v>
      </c>
      <c r="L2133" s="7">
        <v>114212.68</v>
      </c>
      <c r="M2133" s="7">
        <v>146872</v>
      </c>
      <c r="N2133" s="7">
        <v>60963</v>
      </c>
      <c r="O2133" s="7">
        <v>327355</v>
      </c>
    </row>
    <row r="2134" spans="1:15" hidden="1" x14ac:dyDescent="0.3">
      <c r="A2134" s="69">
        <v>1</v>
      </c>
      <c r="B2134" s="69">
        <v>2</v>
      </c>
      <c r="C2134" t="s">
        <v>1908</v>
      </c>
      <c r="D2134" s="7"/>
      <c r="E2134" s="7"/>
      <c r="F2134" s="7"/>
      <c r="G2134" s="7"/>
      <c r="H2134" s="7"/>
      <c r="I2134" s="7"/>
      <c r="J2134" s="7"/>
      <c r="K2134" s="7"/>
      <c r="L2134" s="7">
        <v>1031479</v>
      </c>
      <c r="M2134" s="7">
        <v>1196686.99</v>
      </c>
      <c r="N2134" s="7">
        <v>988493.92</v>
      </c>
      <c r="O2134" s="7">
        <v>327055.7</v>
      </c>
    </row>
    <row r="2135" spans="1:15" x14ac:dyDescent="0.3">
      <c r="A2135" s="69">
        <v>1</v>
      </c>
      <c r="B2135" s="69">
        <v>4</v>
      </c>
      <c r="C2135" t="s">
        <v>3110</v>
      </c>
      <c r="D2135" s="7"/>
      <c r="E2135" s="7"/>
      <c r="F2135" s="7"/>
      <c r="G2135" s="7"/>
      <c r="H2135" s="7"/>
      <c r="I2135" s="7"/>
      <c r="J2135" s="7"/>
      <c r="K2135" s="7"/>
      <c r="L2135" s="7"/>
      <c r="M2135" s="7"/>
      <c r="N2135" s="7"/>
      <c r="O2135" s="7">
        <v>325689.05000000005</v>
      </c>
    </row>
    <row r="2136" spans="1:15" hidden="1" x14ac:dyDescent="0.3">
      <c r="A2136" s="69">
        <v>1</v>
      </c>
      <c r="B2136" s="69">
        <v>2</v>
      </c>
      <c r="C2136" t="s">
        <v>2641</v>
      </c>
      <c r="D2136" s="7"/>
      <c r="E2136" s="7"/>
      <c r="F2136" s="7"/>
      <c r="G2136" s="7"/>
      <c r="H2136" s="7"/>
      <c r="I2136" s="7"/>
      <c r="J2136" s="7"/>
      <c r="K2136" s="7"/>
      <c r="L2136" s="7"/>
      <c r="M2136" s="7"/>
      <c r="N2136" s="7">
        <v>366850</v>
      </c>
      <c r="O2136" s="7">
        <v>325636.71999999997</v>
      </c>
    </row>
    <row r="2137" spans="1:15" hidden="1" x14ac:dyDescent="0.3">
      <c r="A2137" s="69">
        <v>1</v>
      </c>
      <c r="B2137" s="69">
        <v>7</v>
      </c>
      <c r="C2137" t="s">
        <v>3259</v>
      </c>
      <c r="D2137" s="7">
        <v>330367</v>
      </c>
      <c r="E2137" s="7">
        <v>325364.05</v>
      </c>
      <c r="F2137" s="7">
        <v>323376.45</v>
      </c>
      <c r="G2137" s="7">
        <v>325365.98</v>
      </c>
      <c r="H2137" s="7">
        <v>395027.63</v>
      </c>
      <c r="I2137" s="7">
        <v>353627.74</v>
      </c>
      <c r="J2137" s="7">
        <v>347119.75</v>
      </c>
      <c r="K2137" s="7">
        <v>282043.2</v>
      </c>
      <c r="L2137" s="7">
        <v>305221.81</v>
      </c>
      <c r="M2137" s="7">
        <v>380621.69</v>
      </c>
      <c r="N2137" s="7">
        <v>375602.98</v>
      </c>
      <c r="O2137" s="7">
        <v>324397.76</v>
      </c>
    </row>
    <row r="2138" spans="1:15" x14ac:dyDescent="0.3">
      <c r="A2138" s="69">
        <v>1</v>
      </c>
      <c r="B2138" s="69">
        <v>4</v>
      </c>
      <c r="C2138" t="s">
        <v>3012</v>
      </c>
      <c r="D2138" s="7"/>
      <c r="E2138" s="7"/>
      <c r="F2138" s="7"/>
      <c r="G2138" s="7"/>
      <c r="H2138" s="7"/>
      <c r="I2138" s="7"/>
      <c r="J2138" s="7"/>
      <c r="K2138" s="7"/>
      <c r="L2138" s="7"/>
      <c r="M2138" s="7"/>
      <c r="N2138" s="7">
        <v>324000</v>
      </c>
      <c r="O2138" s="7">
        <v>324000</v>
      </c>
    </row>
    <row r="2139" spans="1:15" hidden="1" x14ac:dyDescent="0.3">
      <c r="A2139" s="69">
        <v>1</v>
      </c>
      <c r="B2139" s="69">
        <v>5</v>
      </c>
      <c r="C2139" t="s">
        <v>3116</v>
      </c>
      <c r="D2139" s="7">
        <v>406000</v>
      </c>
      <c r="E2139" s="7">
        <v>406000</v>
      </c>
      <c r="F2139" s="7">
        <v>382073</v>
      </c>
      <c r="G2139" s="7">
        <v>337719</v>
      </c>
      <c r="H2139" s="7">
        <v>363827</v>
      </c>
      <c r="I2139" s="7">
        <v>250272</v>
      </c>
      <c r="J2139" s="7">
        <v>229410</v>
      </c>
      <c r="K2139" s="7">
        <v>199110</v>
      </c>
      <c r="L2139" s="7">
        <v>322670</v>
      </c>
      <c r="M2139" s="7">
        <v>322670</v>
      </c>
      <c r="N2139" s="7">
        <v>322670</v>
      </c>
      <c r="O2139" s="7">
        <v>322670</v>
      </c>
    </row>
    <row r="2140" spans="1:15" hidden="1" x14ac:dyDescent="0.3">
      <c r="A2140" s="69">
        <v>1</v>
      </c>
      <c r="B2140" s="69">
        <v>6</v>
      </c>
      <c r="C2140" t="s">
        <v>7087</v>
      </c>
      <c r="D2140" s="7"/>
      <c r="E2140" s="7"/>
      <c r="F2140" s="7"/>
      <c r="G2140" s="7"/>
      <c r="H2140" s="7"/>
      <c r="I2140" s="7"/>
      <c r="J2140" s="7"/>
      <c r="K2140" s="7"/>
      <c r="L2140" s="7"/>
      <c r="M2140" s="7"/>
      <c r="N2140" s="7"/>
      <c r="O2140" s="7">
        <v>320860</v>
      </c>
    </row>
    <row r="2141" spans="1:15" hidden="1" x14ac:dyDescent="0.3">
      <c r="A2141" s="69">
        <v>1</v>
      </c>
      <c r="B2141" s="69">
        <v>2</v>
      </c>
      <c r="C2141" t="s">
        <v>6905</v>
      </c>
      <c r="D2141" s="7"/>
      <c r="E2141" s="7"/>
      <c r="F2141" s="7"/>
      <c r="G2141" s="7"/>
      <c r="H2141" s="7"/>
      <c r="I2141" s="7"/>
      <c r="J2141" s="7"/>
      <c r="K2141" s="7"/>
      <c r="L2141" s="7"/>
      <c r="M2141" s="7"/>
      <c r="N2141" s="7"/>
      <c r="O2141" s="7">
        <v>320498.84000000003</v>
      </c>
    </row>
    <row r="2142" spans="1:15" hidden="1" x14ac:dyDescent="0.3">
      <c r="A2142" s="69">
        <v>1</v>
      </c>
      <c r="B2142" s="69">
        <v>1</v>
      </c>
      <c r="C2142" t="s">
        <v>2537</v>
      </c>
      <c r="D2142" s="7"/>
      <c r="E2142" s="7"/>
      <c r="F2142" s="7"/>
      <c r="G2142" s="7"/>
      <c r="H2142" s="7"/>
      <c r="I2142" s="7"/>
      <c r="J2142" s="7"/>
      <c r="K2142" s="7">
        <v>152294.09000000003</v>
      </c>
      <c r="L2142" s="7">
        <v>415149.33999999997</v>
      </c>
      <c r="M2142" s="7">
        <v>353886.73</v>
      </c>
      <c r="N2142" s="7">
        <v>217761.91999999998</v>
      </c>
      <c r="O2142" s="7">
        <v>318445.08</v>
      </c>
    </row>
    <row r="2143" spans="1:15" x14ac:dyDescent="0.3">
      <c r="A2143" s="69">
        <v>1</v>
      </c>
      <c r="B2143" s="69">
        <v>4</v>
      </c>
      <c r="C2143" t="s">
        <v>551</v>
      </c>
      <c r="D2143" s="7"/>
      <c r="E2143" s="7"/>
      <c r="F2143" s="7"/>
      <c r="G2143" s="7"/>
      <c r="H2143" s="7"/>
      <c r="I2143" s="7"/>
      <c r="J2143" s="7"/>
      <c r="K2143" s="7">
        <v>70000</v>
      </c>
      <c r="L2143" s="7">
        <v>70000</v>
      </c>
      <c r="M2143" s="7">
        <v>355000</v>
      </c>
      <c r="N2143" s="7">
        <v>0</v>
      </c>
      <c r="O2143" s="7">
        <v>316603</v>
      </c>
    </row>
    <row r="2144" spans="1:15" hidden="1" x14ac:dyDescent="0.3">
      <c r="A2144" s="69">
        <v>1</v>
      </c>
      <c r="B2144" s="69">
        <v>2</v>
      </c>
      <c r="C2144" t="s">
        <v>2876</v>
      </c>
      <c r="D2144" s="7">
        <v>475892</v>
      </c>
      <c r="E2144" s="7">
        <v>432551</v>
      </c>
      <c r="F2144" s="7">
        <v>384094</v>
      </c>
      <c r="G2144" s="7">
        <v>64431</v>
      </c>
      <c r="H2144" s="7">
        <v>141720</v>
      </c>
      <c r="I2144" s="7">
        <v>37411.5</v>
      </c>
      <c r="J2144" s="7">
        <v>317163</v>
      </c>
      <c r="K2144" s="7">
        <v>316449</v>
      </c>
      <c r="L2144" s="7">
        <v>318977.40000000002</v>
      </c>
      <c r="M2144" s="7">
        <v>317163</v>
      </c>
      <c r="N2144" s="7">
        <v>317163</v>
      </c>
      <c r="O2144" s="7">
        <v>316449</v>
      </c>
    </row>
    <row r="2145" spans="1:15" x14ac:dyDescent="0.3">
      <c r="A2145" s="69">
        <v>1</v>
      </c>
      <c r="B2145" s="69">
        <v>4</v>
      </c>
      <c r="C2145" t="s">
        <v>866</v>
      </c>
      <c r="D2145" s="7"/>
      <c r="E2145" s="7"/>
      <c r="F2145" s="7"/>
      <c r="G2145" s="7"/>
      <c r="H2145" s="7"/>
      <c r="I2145" s="7"/>
      <c r="J2145" s="7"/>
      <c r="K2145" s="7"/>
      <c r="L2145" s="7"/>
      <c r="M2145" s="7">
        <v>7295408.0600000005</v>
      </c>
      <c r="N2145" s="7">
        <v>278807.77</v>
      </c>
      <c r="O2145" s="7">
        <v>313918.99</v>
      </c>
    </row>
    <row r="2146" spans="1:15" hidden="1" x14ac:dyDescent="0.3">
      <c r="A2146" s="69">
        <v>1</v>
      </c>
      <c r="B2146" s="69">
        <v>2</v>
      </c>
      <c r="C2146" t="s">
        <v>2373</v>
      </c>
      <c r="D2146" s="7"/>
      <c r="E2146" s="7"/>
      <c r="F2146" s="7"/>
      <c r="G2146" s="7"/>
      <c r="H2146" s="7"/>
      <c r="I2146" s="7"/>
      <c r="J2146" s="7"/>
      <c r="K2146" s="7"/>
      <c r="L2146" s="7">
        <v>430707</v>
      </c>
      <c r="M2146" s="7">
        <v>86000</v>
      </c>
      <c r="N2146" s="7">
        <v>0</v>
      </c>
      <c r="O2146" s="7">
        <v>311777</v>
      </c>
    </row>
    <row r="2147" spans="1:15" hidden="1" x14ac:dyDescent="0.3">
      <c r="A2147" s="69">
        <v>1</v>
      </c>
      <c r="B2147" s="69">
        <v>2</v>
      </c>
      <c r="C2147" t="s">
        <v>2881</v>
      </c>
      <c r="D2147" s="7"/>
      <c r="E2147" s="7"/>
      <c r="F2147" s="7"/>
      <c r="G2147" s="7"/>
      <c r="H2147" s="7">
        <v>366939.54</v>
      </c>
      <c r="I2147" s="7">
        <v>365505.27</v>
      </c>
      <c r="J2147" s="7">
        <v>354473.05</v>
      </c>
      <c r="K2147" s="7">
        <v>346586.72</v>
      </c>
      <c r="L2147" s="7">
        <v>162357</v>
      </c>
      <c r="M2147" s="7">
        <v>283480.25</v>
      </c>
      <c r="N2147" s="7">
        <v>300058.40000000002</v>
      </c>
      <c r="O2147" s="7">
        <v>310798.68</v>
      </c>
    </row>
    <row r="2148" spans="1:15" hidden="1" x14ac:dyDescent="0.3">
      <c r="A2148" s="69">
        <v>1</v>
      </c>
      <c r="B2148" s="69">
        <v>7</v>
      </c>
      <c r="C2148" t="s">
        <v>3226</v>
      </c>
      <c r="D2148" s="7">
        <v>20586323.66</v>
      </c>
      <c r="E2148" s="7">
        <v>22133109.370000001</v>
      </c>
      <c r="F2148" s="7">
        <v>22039999.600000001</v>
      </c>
      <c r="G2148" s="7">
        <v>17828048.059999999</v>
      </c>
      <c r="H2148" s="7">
        <v>309874</v>
      </c>
      <c r="I2148" s="7">
        <v>309874</v>
      </c>
      <c r="J2148" s="7">
        <v>309874</v>
      </c>
      <c r="K2148" s="7">
        <v>309874</v>
      </c>
      <c r="L2148" s="7">
        <v>309874</v>
      </c>
      <c r="M2148" s="7">
        <v>309874</v>
      </c>
      <c r="N2148" s="7">
        <v>309874</v>
      </c>
      <c r="O2148" s="7">
        <v>309874</v>
      </c>
    </row>
    <row r="2149" spans="1:15" hidden="1" x14ac:dyDescent="0.3">
      <c r="A2149" s="69">
        <v>1</v>
      </c>
      <c r="B2149" s="69">
        <v>12</v>
      </c>
      <c r="C2149" t="s">
        <v>3381</v>
      </c>
      <c r="D2149" s="7"/>
      <c r="E2149" s="7"/>
      <c r="F2149" s="7"/>
      <c r="G2149" s="7"/>
      <c r="H2149" s="7"/>
      <c r="I2149" s="7"/>
      <c r="J2149" s="7">
        <v>92133.56</v>
      </c>
      <c r="K2149" s="7">
        <v>93205.85</v>
      </c>
      <c r="L2149" s="7">
        <v>83073.27</v>
      </c>
      <c r="M2149" s="7">
        <v>133498.13</v>
      </c>
      <c r="N2149" s="7">
        <v>502016.64</v>
      </c>
      <c r="O2149" s="7">
        <v>307199.52</v>
      </c>
    </row>
    <row r="2150" spans="1:15" hidden="1" x14ac:dyDescent="0.3">
      <c r="A2150" s="69">
        <v>1</v>
      </c>
      <c r="B2150" s="69">
        <v>2</v>
      </c>
      <c r="C2150" t="s">
        <v>2854</v>
      </c>
      <c r="D2150" s="7"/>
      <c r="E2150" s="7"/>
      <c r="F2150" s="7"/>
      <c r="G2150" s="7"/>
      <c r="H2150" s="7"/>
      <c r="I2150" s="7"/>
      <c r="J2150" s="7"/>
      <c r="K2150" s="7"/>
      <c r="L2150" s="7">
        <v>64769</v>
      </c>
      <c r="M2150" s="7">
        <v>264769</v>
      </c>
      <c r="N2150" s="7">
        <v>195769</v>
      </c>
      <c r="O2150" s="7">
        <v>305769</v>
      </c>
    </row>
    <row r="2151" spans="1:15" hidden="1" x14ac:dyDescent="0.3">
      <c r="A2151" s="69">
        <v>2</v>
      </c>
      <c r="B2151" s="69">
        <v>21</v>
      </c>
      <c r="C2151" t="s">
        <v>3571</v>
      </c>
      <c r="D2151" s="7"/>
      <c r="E2151" s="7"/>
      <c r="F2151" s="7">
        <v>31734.52</v>
      </c>
      <c r="G2151" s="7">
        <v>91342.76</v>
      </c>
      <c r="H2151" s="7">
        <v>8213.7000000000007</v>
      </c>
      <c r="I2151" s="7">
        <v>18743.060000000001</v>
      </c>
      <c r="J2151" s="7">
        <v>21205.5</v>
      </c>
      <c r="K2151" s="7">
        <v>10922.71</v>
      </c>
      <c r="L2151" s="7">
        <v>215674</v>
      </c>
      <c r="M2151" s="7">
        <v>36505.020000000004</v>
      </c>
      <c r="N2151" s="7">
        <v>31305.32</v>
      </c>
      <c r="O2151" s="7">
        <v>303629.51</v>
      </c>
    </row>
    <row r="2152" spans="1:15" hidden="1" x14ac:dyDescent="0.3">
      <c r="A2152" s="69">
        <v>1</v>
      </c>
      <c r="B2152" s="69">
        <v>2</v>
      </c>
      <c r="C2152" t="s">
        <v>2677</v>
      </c>
      <c r="D2152" s="7"/>
      <c r="E2152" s="7"/>
      <c r="F2152" s="7"/>
      <c r="G2152" s="7"/>
      <c r="H2152" s="7"/>
      <c r="I2152" s="7"/>
      <c r="J2152" s="7">
        <v>521537</v>
      </c>
      <c r="K2152" s="7">
        <v>508686</v>
      </c>
      <c r="L2152" s="7">
        <v>306530</v>
      </c>
      <c r="M2152" s="7">
        <v>92543.99</v>
      </c>
      <c r="N2152" s="7">
        <v>146308</v>
      </c>
      <c r="O2152" s="7">
        <v>303388.31</v>
      </c>
    </row>
    <row r="2153" spans="1:15" hidden="1" x14ac:dyDescent="0.3">
      <c r="A2153" s="69">
        <v>1</v>
      </c>
      <c r="B2153" s="69">
        <v>2</v>
      </c>
      <c r="C2153" t="s">
        <v>6888</v>
      </c>
      <c r="D2153" s="7"/>
      <c r="E2153" s="7"/>
      <c r="F2153" s="7"/>
      <c r="G2153" s="7"/>
      <c r="H2153" s="7"/>
      <c r="I2153" s="7"/>
      <c r="J2153" s="7"/>
      <c r="K2153" s="7"/>
      <c r="L2153" s="7"/>
      <c r="M2153" s="7"/>
      <c r="N2153" s="7"/>
      <c r="O2153" s="7">
        <v>302560</v>
      </c>
    </row>
    <row r="2154" spans="1:15" hidden="1" x14ac:dyDescent="0.3">
      <c r="A2154" s="69">
        <v>2</v>
      </c>
      <c r="B2154" s="69">
        <v>21</v>
      </c>
      <c r="C2154" t="s">
        <v>1939</v>
      </c>
      <c r="D2154" s="7"/>
      <c r="E2154" s="7"/>
      <c r="F2154" s="7"/>
      <c r="G2154" s="7">
        <v>1239000.9099999999</v>
      </c>
      <c r="H2154" s="7">
        <v>549852.6</v>
      </c>
      <c r="I2154" s="7">
        <v>699949.8</v>
      </c>
      <c r="J2154" s="7">
        <v>599999.97</v>
      </c>
      <c r="K2154" s="7">
        <v>599994.77</v>
      </c>
      <c r="L2154" s="7">
        <v>600000</v>
      </c>
      <c r="M2154" s="7">
        <v>969673</v>
      </c>
      <c r="N2154" s="7">
        <v>1200000</v>
      </c>
      <c r="O2154" s="7">
        <v>302310</v>
      </c>
    </row>
    <row r="2155" spans="1:15" hidden="1" x14ac:dyDescent="0.3">
      <c r="A2155" s="69">
        <v>1</v>
      </c>
      <c r="B2155" s="69">
        <v>2</v>
      </c>
      <c r="C2155" t="s">
        <v>2775</v>
      </c>
      <c r="D2155" s="7"/>
      <c r="E2155" s="7"/>
      <c r="F2155" s="7"/>
      <c r="G2155" s="7"/>
      <c r="H2155" s="7"/>
      <c r="I2155" s="7"/>
      <c r="J2155" s="7"/>
      <c r="K2155" s="7"/>
      <c r="L2155" s="7"/>
      <c r="M2155" s="7"/>
      <c r="N2155" s="7">
        <v>67534.23</v>
      </c>
      <c r="O2155" s="7">
        <v>300000</v>
      </c>
    </row>
    <row r="2156" spans="1:15" hidden="1" x14ac:dyDescent="0.3">
      <c r="A2156" s="69">
        <v>1</v>
      </c>
      <c r="B2156" s="69">
        <v>2</v>
      </c>
      <c r="C2156" t="s">
        <v>2778</v>
      </c>
      <c r="D2156" s="7"/>
      <c r="E2156" s="7"/>
      <c r="F2156" s="7"/>
      <c r="G2156" s="7"/>
      <c r="H2156" s="7"/>
      <c r="I2156" s="7"/>
      <c r="J2156" s="7"/>
      <c r="K2156" s="7"/>
      <c r="L2156" s="7"/>
      <c r="M2156" s="7"/>
      <c r="N2156" s="7">
        <v>100050</v>
      </c>
      <c r="O2156" s="7">
        <v>300000</v>
      </c>
    </row>
    <row r="2157" spans="1:15" hidden="1" x14ac:dyDescent="0.3">
      <c r="A2157" s="69">
        <v>1</v>
      </c>
      <c r="B2157" s="69">
        <v>2</v>
      </c>
      <c r="C2157" t="s">
        <v>2794</v>
      </c>
      <c r="D2157" s="7"/>
      <c r="E2157" s="7"/>
      <c r="F2157" s="7"/>
      <c r="G2157" s="7"/>
      <c r="H2157" s="7"/>
      <c r="I2157" s="7">
        <v>300000</v>
      </c>
      <c r="J2157" s="7">
        <v>273407</v>
      </c>
      <c r="K2157" s="7">
        <v>300000</v>
      </c>
      <c r="L2157" s="7">
        <v>300000</v>
      </c>
      <c r="M2157" s="7">
        <v>300000</v>
      </c>
      <c r="N2157" s="7">
        <v>300000</v>
      </c>
      <c r="O2157" s="7">
        <v>300000</v>
      </c>
    </row>
    <row r="2158" spans="1:15" hidden="1" x14ac:dyDescent="0.3">
      <c r="A2158" s="69">
        <v>1</v>
      </c>
      <c r="B2158" s="69">
        <v>2</v>
      </c>
      <c r="C2158" t="s">
        <v>2795</v>
      </c>
      <c r="D2158" s="7"/>
      <c r="E2158" s="7"/>
      <c r="F2158" s="7"/>
      <c r="G2158" s="7"/>
      <c r="H2158" s="7"/>
      <c r="I2158" s="7">
        <v>300000</v>
      </c>
      <c r="J2158" s="7">
        <v>370000</v>
      </c>
      <c r="K2158" s="7">
        <v>300000</v>
      </c>
      <c r="L2158" s="7">
        <v>300000</v>
      </c>
      <c r="M2158" s="7">
        <v>300000</v>
      </c>
      <c r="N2158" s="7">
        <v>300000</v>
      </c>
      <c r="O2158" s="7">
        <v>300000</v>
      </c>
    </row>
    <row r="2159" spans="1:15" hidden="1" x14ac:dyDescent="0.3">
      <c r="A2159" s="69">
        <v>1</v>
      </c>
      <c r="B2159" s="69">
        <v>2</v>
      </c>
      <c r="C2159" t="s">
        <v>2796</v>
      </c>
      <c r="D2159" s="7"/>
      <c r="E2159" s="7"/>
      <c r="F2159" s="7"/>
      <c r="G2159" s="7"/>
      <c r="H2159" s="7"/>
      <c r="I2159" s="7">
        <v>303464</v>
      </c>
      <c r="J2159" s="7">
        <v>273408</v>
      </c>
      <c r="K2159" s="7">
        <v>300000</v>
      </c>
      <c r="L2159" s="7">
        <v>300000</v>
      </c>
      <c r="M2159" s="7">
        <v>300000</v>
      </c>
      <c r="N2159" s="7">
        <v>300000</v>
      </c>
      <c r="O2159" s="7">
        <v>300000</v>
      </c>
    </row>
    <row r="2160" spans="1:15" x14ac:dyDescent="0.3">
      <c r="A2160" s="69">
        <v>1</v>
      </c>
      <c r="B2160" s="69">
        <v>4</v>
      </c>
      <c r="C2160" t="s">
        <v>6940</v>
      </c>
      <c r="D2160" s="7"/>
      <c r="E2160" s="7"/>
      <c r="F2160" s="7"/>
      <c r="G2160" s="7"/>
      <c r="H2160" s="7"/>
      <c r="I2160" s="7"/>
      <c r="J2160" s="7"/>
      <c r="K2160" s="7"/>
      <c r="L2160" s="7"/>
      <c r="M2160" s="7"/>
      <c r="N2160" s="7"/>
      <c r="O2160" s="7">
        <v>300000</v>
      </c>
    </row>
    <row r="2161" spans="1:15" hidden="1" x14ac:dyDescent="0.3">
      <c r="A2161" s="69">
        <v>1</v>
      </c>
      <c r="B2161" s="69">
        <v>5</v>
      </c>
      <c r="C2161" t="s">
        <v>3050</v>
      </c>
      <c r="D2161" s="7"/>
      <c r="E2161" s="7"/>
      <c r="F2161" s="7"/>
      <c r="G2161" s="7"/>
      <c r="H2161" s="7"/>
      <c r="I2161" s="7"/>
      <c r="J2161" s="7"/>
      <c r="K2161" s="7"/>
      <c r="L2161" s="7">
        <v>300000</v>
      </c>
      <c r="M2161" s="7">
        <v>300000</v>
      </c>
      <c r="N2161" s="7">
        <v>300000</v>
      </c>
      <c r="O2161" s="7">
        <v>300000</v>
      </c>
    </row>
    <row r="2162" spans="1:15" hidden="1" x14ac:dyDescent="0.3">
      <c r="A2162" s="69">
        <v>1</v>
      </c>
      <c r="B2162" s="69">
        <v>5</v>
      </c>
      <c r="C2162" t="s">
        <v>7041</v>
      </c>
      <c r="D2162" s="7"/>
      <c r="E2162" s="7"/>
      <c r="F2162" s="7"/>
      <c r="G2162" s="7"/>
      <c r="H2162" s="7"/>
      <c r="I2162" s="7"/>
      <c r="J2162" s="7"/>
      <c r="K2162" s="7"/>
      <c r="L2162" s="7"/>
      <c r="M2162" s="7"/>
      <c r="N2162" s="7"/>
      <c r="O2162" s="7">
        <v>300000</v>
      </c>
    </row>
    <row r="2163" spans="1:15" hidden="1" x14ac:dyDescent="0.3">
      <c r="A2163" s="69">
        <v>1</v>
      </c>
      <c r="B2163" s="69">
        <v>5</v>
      </c>
      <c r="C2163" t="s">
        <v>2137</v>
      </c>
      <c r="D2163" s="7">
        <v>241844</v>
      </c>
      <c r="E2163" s="7">
        <v>249999.19</v>
      </c>
      <c r="F2163" s="7">
        <v>182180</v>
      </c>
      <c r="G2163" s="7">
        <v>189541</v>
      </c>
      <c r="H2163" s="7">
        <v>180302</v>
      </c>
      <c r="I2163" s="7">
        <v>300000</v>
      </c>
      <c r="J2163" s="7">
        <v>300000</v>
      </c>
      <c r="K2163" s="7">
        <v>327838</v>
      </c>
      <c r="L2163" s="7">
        <v>330713</v>
      </c>
      <c r="M2163" s="7">
        <v>299713</v>
      </c>
      <c r="N2163" s="7">
        <v>299713</v>
      </c>
      <c r="O2163" s="7">
        <v>299713</v>
      </c>
    </row>
    <row r="2164" spans="1:15" hidden="1" x14ac:dyDescent="0.3">
      <c r="A2164" s="69">
        <v>1</v>
      </c>
      <c r="B2164" s="69">
        <v>2</v>
      </c>
      <c r="C2164" t="s">
        <v>2869</v>
      </c>
      <c r="D2164" s="7">
        <v>797143.5</v>
      </c>
      <c r="E2164" s="7">
        <v>470721.66</v>
      </c>
      <c r="F2164" s="7">
        <v>466052.89</v>
      </c>
      <c r="G2164" s="7">
        <v>386275.8</v>
      </c>
      <c r="H2164" s="7">
        <v>471905.63</v>
      </c>
      <c r="I2164" s="7">
        <v>462988.04</v>
      </c>
      <c r="J2164" s="7">
        <v>417131.92000000004</v>
      </c>
      <c r="K2164" s="7">
        <v>525788.27</v>
      </c>
      <c r="L2164" s="7">
        <v>197500</v>
      </c>
      <c r="M2164" s="7">
        <v>181319</v>
      </c>
      <c r="N2164" s="7">
        <v>232670.06</v>
      </c>
      <c r="O2164" s="7">
        <v>297223.48</v>
      </c>
    </row>
    <row r="2165" spans="1:15" hidden="1" x14ac:dyDescent="0.3">
      <c r="A2165" s="69">
        <v>1</v>
      </c>
      <c r="B2165" s="69">
        <v>2</v>
      </c>
      <c r="C2165" t="s">
        <v>2728</v>
      </c>
      <c r="D2165" s="7">
        <v>102289.99</v>
      </c>
      <c r="E2165" s="7">
        <v>741355.53</v>
      </c>
      <c r="F2165" s="7">
        <v>50353.4</v>
      </c>
      <c r="G2165" s="7">
        <v>8619.56</v>
      </c>
      <c r="H2165" s="7">
        <v>7880.97</v>
      </c>
      <c r="I2165" s="7">
        <v>28343.46</v>
      </c>
      <c r="J2165" s="7">
        <v>28887.22</v>
      </c>
      <c r="K2165" s="7">
        <v>75778.600000000006</v>
      </c>
      <c r="L2165" s="7">
        <v>77236.45</v>
      </c>
      <c r="M2165" s="7">
        <v>37262.86</v>
      </c>
      <c r="N2165" s="7">
        <v>58169.22</v>
      </c>
      <c r="O2165" s="7">
        <v>295411.96000000002</v>
      </c>
    </row>
    <row r="2166" spans="1:15" hidden="1" x14ac:dyDescent="0.3">
      <c r="A2166" s="69">
        <v>1</v>
      </c>
      <c r="B2166" s="69">
        <v>5</v>
      </c>
      <c r="C2166" t="s">
        <v>2242</v>
      </c>
      <c r="D2166" s="7">
        <v>619748</v>
      </c>
      <c r="E2166" s="7">
        <v>619748</v>
      </c>
      <c r="F2166" s="7">
        <v>619748</v>
      </c>
      <c r="G2166" s="7">
        <v>619700</v>
      </c>
      <c r="H2166" s="7">
        <v>619748</v>
      </c>
      <c r="I2166" s="7">
        <v>619561.92000000004</v>
      </c>
      <c r="J2166" s="7">
        <v>648167.64</v>
      </c>
      <c r="K2166" s="7">
        <v>619600.27</v>
      </c>
      <c r="L2166" s="7">
        <v>280059.18</v>
      </c>
      <c r="M2166" s="7">
        <v>569037.16</v>
      </c>
      <c r="N2166" s="7">
        <v>245705.67</v>
      </c>
      <c r="O2166" s="7">
        <v>293493.78000000003</v>
      </c>
    </row>
    <row r="2167" spans="1:15" hidden="1" x14ac:dyDescent="0.3">
      <c r="A2167" s="69">
        <v>1</v>
      </c>
      <c r="B2167" s="69">
        <v>2</v>
      </c>
      <c r="C2167" t="s">
        <v>2125</v>
      </c>
      <c r="D2167" s="7">
        <v>1430336.8</v>
      </c>
      <c r="E2167" s="7">
        <v>1538444.3299999998</v>
      </c>
      <c r="F2167" s="7">
        <v>616587.39</v>
      </c>
      <c r="G2167" s="7">
        <v>599632.80000000005</v>
      </c>
      <c r="H2167" s="7">
        <v>0</v>
      </c>
      <c r="I2167" s="7">
        <v>136557.5</v>
      </c>
      <c r="J2167" s="7">
        <v>699960</v>
      </c>
      <c r="K2167" s="7">
        <v>482878.11</v>
      </c>
      <c r="L2167" s="7">
        <v>150000</v>
      </c>
      <c r="M2167" s="7">
        <v>170916.46</v>
      </c>
      <c r="N2167" s="7">
        <v>307732.95</v>
      </c>
      <c r="O2167" s="7">
        <v>293364.70999999996</v>
      </c>
    </row>
    <row r="2168" spans="1:15" hidden="1" x14ac:dyDescent="0.3">
      <c r="A2168" s="69">
        <v>1</v>
      </c>
      <c r="B2168" s="69">
        <v>5</v>
      </c>
      <c r="C2168" t="s">
        <v>3030</v>
      </c>
      <c r="D2168" s="7">
        <v>287479</v>
      </c>
      <c r="E2168" s="7">
        <v>315475</v>
      </c>
      <c r="F2168" s="7">
        <v>264088</v>
      </c>
      <c r="G2168" s="7">
        <v>270000</v>
      </c>
      <c r="H2168" s="7">
        <v>284000</v>
      </c>
      <c r="I2168" s="7">
        <v>293000</v>
      </c>
      <c r="J2168" s="7">
        <v>293000</v>
      </c>
      <c r="K2168" s="7">
        <v>288338</v>
      </c>
      <c r="L2168" s="7">
        <v>293000</v>
      </c>
      <c r="M2168" s="7">
        <v>293000</v>
      </c>
      <c r="N2168" s="7">
        <v>293000</v>
      </c>
      <c r="O2168" s="7">
        <v>293000</v>
      </c>
    </row>
    <row r="2169" spans="1:15" hidden="1" x14ac:dyDescent="0.3">
      <c r="A2169" s="69">
        <v>1</v>
      </c>
      <c r="B2169" s="69">
        <v>1</v>
      </c>
      <c r="C2169" t="s">
        <v>2351</v>
      </c>
      <c r="D2169" s="7"/>
      <c r="E2169" s="7"/>
      <c r="F2169" s="7"/>
      <c r="G2169" s="7"/>
      <c r="H2169" s="7"/>
      <c r="I2169" s="7">
        <v>110634.82999999999</v>
      </c>
      <c r="J2169" s="7">
        <v>212115.41000000003</v>
      </c>
      <c r="K2169" s="7">
        <v>262138.16999999998</v>
      </c>
      <c r="L2169" s="7">
        <v>211714.03</v>
      </c>
      <c r="M2169" s="7">
        <v>280263.67000000004</v>
      </c>
      <c r="N2169" s="7">
        <v>279515.71000000002</v>
      </c>
      <c r="O2169" s="7">
        <v>290241.90999999997</v>
      </c>
    </row>
    <row r="2170" spans="1:15" hidden="1" x14ac:dyDescent="0.3">
      <c r="A2170" s="69">
        <v>1</v>
      </c>
      <c r="B2170" s="69">
        <v>2</v>
      </c>
      <c r="C2170" t="s">
        <v>2735</v>
      </c>
      <c r="D2170" s="7">
        <v>415172</v>
      </c>
      <c r="E2170" s="7">
        <v>539000</v>
      </c>
      <c r="F2170" s="7">
        <v>497831</v>
      </c>
      <c r="G2170" s="7">
        <v>466526</v>
      </c>
      <c r="H2170" s="7">
        <v>284451</v>
      </c>
      <c r="I2170" s="7">
        <v>289666</v>
      </c>
      <c r="J2170" s="7">
        <v>282882</v>
      </c>
      <c r="K2170" s="7">
        <v>284230</v>
      </c>
      <c r="L2170" s="7">
        <v>286274</v>
      </c>
      <c r="M2170" s="7">
        <v>288825</v>
      </c>
      <c r="N2170" s="7">
        <v>288825</v>
      </c>
      <c r="O2170" s="7">
        <v>288825</v>
      </c>
    </row>
    <row r="2171" spans="1:15" hidden="1" x14ac:dyDescent="0.3">
      <c r="A2171" s="69">
        <v>1</v>
      </c>
      <c r="B2171" s="69">
        <v>2</v>
      </c>
      <c r="C2171" t="s">
        <v>6920</v>
      </c>
      <c r="D2171" s="7"/>
      <c r="E2171" s="7"/>
      <c r="F2171" s="7"/>
      <c r="G2171" s="7"/>
      <c r="H2171" s="7"/>
      <c r="I2171" s="7"/>
      <c r="J2171" s="7"/>
      <c r="K2171" s="7"/>
      <c r="L2171" s="7"/>
      <c r="M2171" s="7"/>
      <c r="N2171" s="7"/>
      <c r="O2171" s="7">
        <v>288322.48</v>
      </c>
    </row>
    <row r="2172" spans="1:15" hidden="1" x14ac:dyDescent="0.3">
      <c r="A2172" s="69">
        <v>2</v>
      </c>
      <c r="B2172" s="69">
        <v>22</v>
      </c>
      <c r="C2172" t="s">
        <v>566</v>
      </c>
      <c r="D2172" s="7">
        <v>6441730.71</v>
      </c>
      <c r="E2172" s="7">
        <v>6441730.7199999997</v>
      </c>
      <c r="F2172" s="7">
        <v>6441730.7199999997</v>
      </c>
      <c r="G2172" s="7">
        <v>6441730.7199999997</v>
      </c>
      <c r="H2172" s="7">
        <v>6441730.7199999997</v>
      </c>
      <c r="I2172" s="7">
        <v>6441730.7199999997</v>
      </c>
      <c r="J2172" s="7">
        <v>6441730.7199999997</v>
      </c>
      <c r="K2172" s="7">
        <v>6441730.7199999997</v>
      </c>
      <c r="L2172" s="7">
        <v>6441730.7199999997</v>
      </c>
      <c r="M2172" s="7">
        <v>6441730.7199999997</v>
      </c>
      <c r="N2172" s="7">
        <v>0</v>
      </c>
      <c r="O2172" s="7">
        <v>287626.64</v>
      </c>
    </row>
    <row r="2173" spans="1:15" hidden="1" x14ac:dyDescent="0.3">
      <c r="A2173" s="69">
        <v>1</v>
      </c>
      <c r="B2173" s="69">
        <v>2</v>
      </c>
      <c r="C2173" t="s">
        <v>2066</v>
      </c>
      <c r="D2173" s="7"/>
      <c r="E2173" s="7"/>
      <c r="F2173" s="7"/>
      <c r="G2173" s="7"/>
      <c r="H2173" s="7"/>
      <c r="I2173" s="7"/>
      <c r="J2173" s="7">
        <v>287064</v>
      </c>
      <c r="K2173" s="7">
        <v>0</v>
      </c>
      <c r="L2173" s="7">
        <v>428866.3</v>
      </c>
      <c r="M2173" s="7">
        <v>287065</v>
      </c>
      <c r="N2173" s="7">
        <v>0</v>
      </c>
      <c r="O2173" s="7">
        <v>287064</v>
      </c>
    </row>
    <row r="2174" spans="1:15" hidden="1" x14ac:dyDescent="0.3">
      <c r="A2174" s="69">
        <v>1</v>
      </c>
      <c r="B2174" s="69">
        <v>2</v>
      </c>
      <c r="C2174" t="s">
        <v>1800</v>
      </c>
      <c r="D2174" s="7">
        <v>1882572.54</v>
      </c>
      <c r="E2174" s="7">
        <v>1763219.18</v>
      </c>
      <c r="F2174" s="7">
        <v>2055798.8199999998</v>
      </c>
      <c r="G2174" s="7">
        <v>2528884.8199999998</v>
      </c>
      <c r="H2174" s="7">
        <v>4591449.6399999997</v>
      </c>
      <c r="I2174" s="7">
        <v>3980183.87</v>
      </c>
      <c r="J2174" s="7">
        <v>3835307.42</v>
      </c>
      <c r="K2174" s="7">
        <v>5196863.9800000004</v>
      </c>
      <c r="L2174" s="7">
        <v>6455918.9900000002</v>
      </c>
      <c r="M2174" s="7">
        <v>4698530.07</v>
      </c>
      <c r="N2174" s="7">
        <v>1037528.11</v>
      </c>
      <c r="O2174" s="7">
        <v>286516.71999999997</v>
      </c>
    </row>
    <row r="2175" spans="1:15" hidden="1" x14ac:dyDescent="0.3">
      <c r="A2175" s="69">
        <v>1</v>
      </c>
      <c r="B2175" s="69">
        <v>7</v>
      </c>
      <c r="C2175" t="s">
        <v>3261</v>
      </c>
      <c r="D2175" s="7">
        <v>239892.9</v>
      </c>
      <c r="E2175" s="7">
        <v>185135.91</v>
      </c>
      <c r="F2175" s="7">
        <v>228453.84</v>
      </c>
      <c r="G2175" s="7">
        <v>167779.39</v>
      </c>
      <c r="H2175" s="7">
        <v>293682.98</v>
      </c>
      <c r="I2175" s="7">
        <v>255237.47</v>
      </c>
      <c r="J2175" s="7">
        <v>284297.87</v>
      </c>
      <c r="K2175" s="7">
        <v>253062.15</v>
      </c>
      <c r="L2175" s="7">
        <v>248174.91</v>
      </c>
      <c r="M2175" s="7">
        <v>263208.2</v>
      </c>
      <c r="N2175" s="7">
        <v>255730.95</v>
      </c>
      <c r="O2175" s="7">
        <v>279014.56</v>
      </c>
    </row>
    <row r="2176" spans="1:15" hidden="1" x14ac:dyDescent="0.3">
      <c r="A2176" s="69">
        <v>1</v>
      </c>
      <c r="B2176" s="69">
        <v>3</v>
      </c>
      <c r="C2176" t="s">
        <v>2931</v>
      </c>
      <c r="D2176" s="7"/>
      <c r="E2176" s="7"/>
      <c r="F2176" s="7"/>
      <c r="G2176" s="7"/>
      <c r="H2176" s="7"/>
      <c r="I2176" s="7"/>
      <c r="J2176" s="7"/>
      <c r="K2176" s="7"/>
      <c r="L2176" s="7"/>
      <c r="M2176" s="7"/>
      <c r="N2176" s="7">
        <v>260053.81</v>
      </c>
      <c r="O2176" s="7">
        <v>278580.25</v>
      </c>
    </row>
    <row r="2177" spans="1:15" hidden="1" x14ac:dyDescent="0.3">
      <c r="A2177" s="69">
        <v>2</v>
      </c>
      <c r="B2177" s="69">
        <v>21</v>
      </c>
      <c r="C2177" t="s">
        <v>3573</v>
      </c>
      <c r="D2177" s="7">
        <v>311442.69</v>
      </c>
      <c r="E2177" s="7">
        <v>381523.34</v>
      </c>
      <c r="F2177" s="7">
        <v>422581.91000000003</v>
      </c>
      <c r="G2177" s="7">
        <v>391760.3</v>
      </c>
      <c r="H2177" s="7">
        <v>322343</v>
      </c>
      <c r="I2177" s="7">
        <v>323276</v>
      </c>
      <c r="J2177" s="7">
        <v>22710.3</v>
      </c>
      <c r="K2177" s="7">
        <v>323276</v>
      </c>
      <c r="L2177" s="7">
        <v>0</v>
      </c>
      <c r="M2177" s="7">
        <v>3545.08</v>
      </c>
      <c r="N2177" s="7">
        <v>9078.17</v>
      </c>
      <c r="O2177" s="7">
        <v>278017</v>
      </c>
    </row>
    <row r="2178" spans="1:15" hidden="1" x14ac:dyDescent="0.3">
      <c r="A2178" s="69">
        <v>1</v>
      </c>
      <c r="B2178" s="69">
        <v>2</v>
      </c>
      <c r="C2178" t="s">
        <v>2917</v>
      </c>
      <c r="D2178" s="7">
        <v>38713</v>
      </c>
      <c r="E2178" s="7">
        <v>911171.28</v>
      </c>
      <c r="F2178" s="7">
        <v>195588.12</v>
      </c>
      <c r="G2178" s="7">
        <v>252546</v>
      </c>
      <c r="H2178" s="7">
        <v>191157.45</v>
      </c>
      <c r="I2178" s="7">
        <v>485901.43</v>
      </c>
      <c r="J2178" s="7">
        <v>599937</v>
      </c>
      <c r="K2178" s="7">
        <v>535286.76</v>
      </c>
      <c r="L2178" s="7">
        <v>688036.42999999993</v>
      </c>
      <c r="M2178" s="7">
        <v>58600</v>
      </c>
      <c r="N2178" s="7">
        <v>408077.05999999994</v>
      </c>
      <c r="O2178" s="7">
        <v>277231.2</v>
      </c>
    </row>
    <row r="2179" spans="1:15" hidden="1" x14ac:dyDescent="0.3">
      <c r="A2179" s="69">
        <v>1</v>
      </c>
      <c r="B2179" s="69">
        <v>10</v>
      </c>
      <c r="C2179" t="s">
        <v>2118</v>
      </c>
      <c r="D2179" s="7">
        <v>605766.53</v>
      </c>
      <c r="E2179" s="7">
        <v>74201.55</v>
      </c>
      <c r="F2179" s="7">
        <v>128763.65</v>
      </c>
      <c r="G2179" s="7">
        <v>95120.35</v>
      </c>
      <c r="H2179" s="7">
        <v>47430.6</v>
      </c>
      <c r="I2179" s="7">
        <v>169262.02</v>
      </c>
      <c r="J2179" s="7">
        <v>127344.51</v>
      </c>
      <c r="K2179" s="7">
        <v>142959.84</v>
      </c>
      <c r="L2179" s="7">
        <v>109973.04</v>
      </c>
      <c r="M2179" s="7">
        <v>196256.66</v>
      </c>
      <c r="N2179" s="7">
        <v>511.42</v>
      </c>
      <c r="O2179" s="7">
        <v>276125.96000000002</v>
      </c>
    </row>
    <row r="2180" spans="1:15" hidden="1" x14ac:dyDescent="0.3">
      <c r="A2180" s="69">
        <v>1</v>
      </c>
      <c r="B2180" s="69">
        <v>2</v>
      </c>
      <c r="C2180" t="s">
        <v>2657</v>
      </c>
      <c r="D2180" s="7"/>
      <c r="E2180" s="7"/>
      <c r="F2180" s="7"/>
      <c r="G2180" s="7"/>
      <c r="H2180" s="7"/>
      <c r="I2180" s="7">
        <v>276000</v>
      </c>
      <c r="J2180" s="7">
        <v>264642</v>
      </c>
      <c r="K2180" s="7">
        <v>276000</v>
      </c>
      <c r="L2180" s="7">
        <v>0</v>
      </c>
      <c r="M2180" s="7">
        <v>276000</v>
      </c>
      <c r="N2180" s="7">
        <v>276000</v>
      </c>
      <c r="O2180" s="7">
        <v>276000</v>
      </c>
    </row>
    <row r="2181" spans="1:15" hidden="1" x14ac:dyDescent="0.3">
      <c r="A2181" s="69">
        <v>2</v>
      </c>
      <c r="B2181" s="69">
        <v>21</v>
      </c>
      <c r="C2181" t="s">
        <v>1779</v>
      </c>
      <c r="D2181" s="7"/>
      <c r="E2181" s="7"/>
      <c r="F2181" s="7"/>
      <c r="G2181" s="7"/>
      <c r="H2181" s="7">
        <v>630495</v>
      </c>
      <c r="I2181" s="7">
        <v>1504566</v>
      </c>
      <c r="J2181" s="7">
        <v>1800548</v>
      </c>
      <c r="K2181" s="7">
        <v>237281</v>
      </c>
      <c r="L2181" s="7">
        <v>2388397</v>
      </c>
      <c r="M2181" s="7">
        <v>5859833</v>
      </c>
      <c r="N2181" s="7">
        <v>1525832</v>
      </c>
      <c r="O2181" s="7">
        <v>275833</v>
      </c>
    </row>
    <row r="2182" spans="1:15" hidden="1" x14ac:dyDescent="0.3">
      <c r="A2182" s="69">
        <v>2</v>
      </c>
      <c r="B2182" s="69">
        <v>21</v>
      </c>
      <c r="C2182" t="s">
        <v>2038</v>
      </c>
      <c r="D2182" s="7"/>
      <c r="E2182" s="7"/>
      <c r="F2182" s="7"/>
      <c r="G2182" s="7"/>
      <c r="H2182" s="7">
        <v>2280969.7000000002</v>
      </c>
      <c r="I2182" s="7">
        <v>5203507.74</v>
      </c>
      <c r="J2182" s="7">
        <v>3493420.83</v>
      </c>
      <c r="K2182" s="7">
        <v>6219485.8799999999</v>
      </c>
      <c r="L2182" s="7">
        <v>294251</v>
      </c>
      <c r="M2182" s="7">
        <v>376952.93</v>
      </c>
      <c r="N2182" s="7">
        <v>0</v>
      </c>
      <c r="O2182" s="7">
        <v>274737.82</v>
      </c>
    </row>
    <row r="2183" spans="1:15" hidden="1" x14ac:dyDescent="0.3">
      <c r="A2183" s="69">
        <v>1</v>
      </c>
      <c r="B2183" s="69">
        <v>5</v>
      </c>
      <c r="C2183" t="s">
        <v>1944</v>
      </c>
      <c r="D2183" s="7">
        <v>17448422.149999999</v>
      </c>
      <c r="E2183" s="7">
        <v>17241704.48</v>
      </c>
      <c r="F2183" s="7">
        <v>14953754.810000001</v>
      </c>
      <c r="G2183" s="7">
        <v>15664108.220000001</v>
      </c>
      <c r="H2183" s="7">
        <v>15340112.09</v>
      </c>
      <c r="I2183" s="7">
        <v>15023999.140000001</v>
      </c>
      <c r="J2183" s="7">
        <v>15234295.66</v>
      </c>
      <c r="K2183" s="7">
        <v>220918.85</v>
      </c>
      <c r="L2183" s="7">
        <v>28973.3</v>
      </c>
      <c r="M2183" s="7">
        <v>886655.93</v>
      </c>
      <c r="N2183" s="7">
        <v>687563.68</v>
      </c>
      <c r="O2183" s="7">
        <v>273009.21000000002</v>
      </c>
    </row>
    <row r="2184" spans="1:15" hidden="1" x14ac:dyDescent="0.3">
      <c r="A2184" s="69">
        <v>2</v>
      </c>
      <c r="B2184" s="69">
        <v>21</v>
      </c>
      <c r="C2184" t="s">
        <v>2114</v>
      </c>
      <c r="D2184" s="7"/>
      <c r="E2184" s="7"/>
      <c r="F2184" s="7">
        <v>184215.86</v>
      </c>
      <c r="G2184" s="7">
        <v>197160.82</v>
      </c>
      <c r="H2184" s="7">
        <v>286630.44</v>
      </c>
      <c r="I2184" s="7">
        <v>534180.06000000006</v>
      </c>
      <c r="J2184" s="7">
        <v>960727.51</v>
      </c>
      <c r="K2184" s="7">
        <v>267284.66000000003</v>
      </c>
      <c r="L2184" s="7">
        <v>268251.82</v>
      </c>
      <c r="M2184" s="7">
        <v>416618.83999999997</v>
      </c>
      <c r="N2184" s="7">
        <v>264941.06</v>
      </c>
      <c r="O2184" s="7">
        <v>268564</v>
      </c>
    </row>
    <row r="2185" spans="1:15" hidden="1" x14ac:dyDescent="0.3">
      <c r="A2185" s="69">
        <v>2</v>
      </c>
      <c r="B2185" s="69">
        <v>21</v>
      </c>
      <c r="C2185" t="s">
        <v>3523</v>
      </c>
      <c r="D2185" s="7"/>
      <c r="E2185" s="7"/>
      <c r="F2185" s="7"/>
      <c r="G2185" s="7"/>
      <c r="H2185" s="7">
        <v>258098</v>
      </c>
      <c r="I2185" s="7">
        <v>266257.31</v>
      </c>
      <c r="J2185" s="7">
        <v>265598</v>
      </c>
      <c r="K2185" s="7">
        <v>265598</v>
      </c>
      <c r="L2185" s="7">
        <v>265598</v>
      </c>
      <c r="M2185" s="7">
        <v>265098.21999999997</v>
      </c>
      <c r="N2185" s="7">
        <v>265589.43</v>
      </c>
      <c r="O2185" s="7">
        <v>266467</v>
      </c>
    </row>
    <row r="2186" spans="1:15" hidden="1" x14ac:dyDescent="0.3">
      <c r="A2186" s="69">
        <v>1</v>
      </c>
      <c r="B2186" s="69">
        <v>2</v>
      </c>
      <c r="C2186" t="s">
        <v>2774</v>
      </c>
      <c r="D2186" s="7">
        <v>167828</v>
      </c>
      <c r="E2186" s="7">
        <v>238850.55</v>
      </c>
      <c r="F2186" s="7">
        <v>116904</v>
      </c>
      <c r="G2186" s="7">
        <v>86995</v>
      </c>
      <c r="H2186" s="7">
        <v>266306</v>
      </c>
      <c r="I2186" s="7">
        <v>266267</v>
      </c>
      <c r="J2186" s="7">
        <v>278159.46000000002</v>
      </c>
      <c r="K2186" s="7">
        <v>262946</v>
      </c>
      <c r="L2186" s="7">
        <v>304010</v>
      </c>
      <c r="M2186" s="7">
        <v>260341</v>
      </c>
      <c r="N2186" s="7">
        <v>259980.79999999999</v>
      </c>
      <c r="O2186" s="7">
        <v>263741</v>
      </c>
    </row>
    <row r="2187" spans="1:15" hidden="1" x14ac:dyDescent="0.3">
      <c r="A2187" s="69">
        <v>1</v>
      </c>
      <c r="B2187" s="69">
        <v>2</v>
      </c>
      <c r="C2187" t="s">
        <v>6918</v>
      </c>
      <c r="D2187" s="7"/>
      <c r="E2187" s="7"/>
      <c r="F2187" s="7"/>
      <c r="G2187" s="7"/>
      <c r="H2187" s="7"/>
      <c r="I2187" s="7"/>
      <c r="J2187" s="7"/>
      <c r="K2187" s="7"/>
      <c r="L2187" s="7"/>
      <c r="M2187" s="7"/>
      <c r="N2187" s="7"/>
      <c r="O2187" s="7">
        <v>262827.59999999998</v>
      </c>
    </row>
    <row r="2188" spans="1:15" hidden="1" x14ac:dyDescent="0.3">
      <c r="A2188" s="69">
        <v>1</v>
      </c>
      <c r="B2188" s="69">
        <v>10</v>
      </c>
      <c r="C2188" t="s">
        <v>2094</v>
      </c>
      <c r="D2188" s="7">
        <v>2641657.9700000002</v>
      </c>
      <c r="E2188" s="7">
        <v>1857820.86</v>
      </c>
      <c r="F2188" s="7">
        <v>4102011.25</v>
      </c>
      <c r="G2188" s="7">
        <v>1223196.0900000001</v>
      </c>
      <c r="H2188" s="7">
        <v>1412422.49</v>
      </c>
      <c r="I2188" s="7">
        <v>559418.07000000007</v>
      </c>
      <c r="J2188" s="7">
        <v>429630.91</v>
      </c>
      <c r="K2188" s="7">
        <v>1624474.86</v>
      </c>
      <c r="L2188" s="7">
        <v>310915.06</v>
      </c>
      <c r="M2188" s="7">
        <v>188901.6</v>
      </c>
      <c r="N2188" s="7">
        <v>453336.77</v>
      </c>
      <c r="O2188" s="7">
        <v>261735.16</v>
      </c>
    </row>
    <row r="2189" spans="1:15" hidden="1" x14ac:dyDescent="0.3">
      <c r="A2189" s="69">
        <v>1</v>
      </c>
      <c r="B2189" s="69">
        <v>5</v>
      </c>
      <c r="C2189" t="s">
        <v>1057</v>
      </c>
      <c r="D2189" s="7">
        <v>121354.13</v>
      </c>
      <c r="E2189" s="7">
        <v>226434.7</v>
      </c>
      <c r="F2189" s="7">
        <v>150645.5</v>
      </c>
      <c r="G2189" s="7">
        <v>266864.2</v>
      </c>
      <c r="H2189" s="7">
        <v>145844.79999999999</v>
      </c>
      <c r="I2189" s="7">
        <v>214616.91</v>
      </c>
      <c r="J2189" s="7">
        <v>314037.61</v>
      </c>
      <c r="K2189" s="7"/>
      <c r="L2189" s="7">
        <v>311860.51</v>
      </c>
      <c r="M2189" s="7">
        <v>23544.58</v>
      </c>
      <c r="N2189" s="7">
        <v>175272.55</v>
      </c>
      <c r="O2189" s="7">
        <v>259575.15</v>
      </c>
    </row>
    <row r="2190" spans="1:15" hidden="1" x14ac:dyDescent="0.3">
      <c r="A2190" s="69">
        <v>1</v>
      </c>
      <c r="B2190" s="69">
        <v>7</v>
      </c>
      <c r="C2190" t="s">
        <v>2072</v>
      </c>
      <c r="D2190" s="7">
        <v>258228</v>
      </c>
      <c r="E2190" s="7">
        <v>258228</v>
      </c>
      <c r="F2190" s="7">
        <v>258228</v>
      </c>
      <c r="G2190" s="7">
        <v>258228</v>
      </c>
      <c r="H2190" s="7">
        <v>258228</v>
      </c>
      <c r="I2190" s="7">
        <v>258228</v>
      </c>
      <c r="J2190" s="7">
        <v>258228</v>
      </c>
      <c r="K2190" s="7">
        <v>258228</v>
      </c>
      <c r="L2190" s="7">
        <v>258228</v>
      </c>
      <c r="M2190" s="7">
        <v>258228</v>
      </c>
      <c r="N2190" s="7">
        <v>258228</v>
      </c>
      <c r="O2190" s="7">
        <v>258228</v>
      </c>
    </row>
    <row r="2191" spans="1:15" hidden="1" x14ac:dyDescent="0.3">
      <c r="A2191" s="69">
        <v>1</v>
      </c>
      <c r="B2191" s="69">
        <v>1</v>
      </c>
      <c r="C2191" t="s">
        <v>2626</v>
      </c>
      <c r="D2191" s="7">
        <v>309503.11</v>
      </c>
      <c r="E2191" s="7">
        <v>424178.41000000003</v>
      </c>
      <c r="F2191" s="7">
        <v>458384.1</v>
      </c>
      <c r="G2191" s="7">
        <v>81016.399999999994</v>
      </c>
      <c r="H2191" s="7">
        <v>110636.79000000001</v>
      </c>
      <c r="I2191" s="7">
        <v>156834</v>
      </c>
      <c r="J2191" s="7">
        <v>156833.99999999997</v>
      </c>
      <c r="K2191" s="7">
        <v>98339.900000000009</v>
      </c>
      <c r="L2191" s="7">
        <v>179307.12999999998</v>
      </c>
      <c r="M2191" s="7">
        <v>152479.79999999999</v>
      </c>
      <c r="N2191" s="7">
        <v>250245.68</v>
      </c>
      <c r="O2191" s="7">
        <v>256894.06</v>
      </c>
    </row>
    <row r="2192" spans="1:15" hidden="1" x14ac:dyDescent="0.3">
      <c r="A2192" s="69">
        <v>1</v>
      </c>
      <c r="B2192" s="69">
        <v>7</v>
      </c>
      <c r="C2192" t="s">
        <v>3244</v>
      </c>
      <c r="D2192" s="7">
        <v>289721.82</v>
      </c>
      <c r="E2192" s="7">
        <v>248400</v>
      </c>
      <c r="F2192" s="7">
        <v>245640</v>
      </c>
      <c r="G2192" s="7">
        <v>251160</v>
      </c>
      <c r="H2192" s="7">
        <v>237600</v>
      </c>
      <c r="I2192" s="7">
        <v>237600</v>
      </c>
      <c r="J2192" s="7">
        <v>234900</v>
      </c>
      <c r="K2192" s="7">
        <v>233160</v>
      </c>
      <c r="L2192" s="7">
        <v>235840</v>
      </c>
      <c r="M2192" s="7">
        <v>239360</v>
      </c>
      <c r="N2192" s="7">
        <v>249340</v>
      </c>
      <c r="O2192" s="7">
        <v>256680</v>
      </c>
    </row>
    <row r="2193" spans="1:15" hidden="1" x14ac:dyDescent="0.3">
      <c r="A2193" s="69">
        <v>2</v>
      </c>
      <c r="B2193" s="69">
        <v>22</v>
      </c>
      <c r="C2193" t="s">
        <v>5314</v>
      </c>
      <c r="D2193" s="7">
        <v>1059151.92</v>
      </c>
      <c r="E2193" s="7">
        <v>3320902.08</v>
      </c>
      <c r="F2193" s="7">
        <v>1160041.5</v>
      </c>
      <c r="G2193" s="7">
        <v>220906.33</v>
      </c>
      <c r="H2193" s="7">
        <v>870447.46</v>
      </c>
      <c r="I2193" s="7">
        <v>2674347.4700000002</v>
      </c>
      <c r="J2193" s="7"/>
      <c r="K2193" s="7">
        <v>498242.48</v>
      </c>
      <c r="L2193" s="7">
        <v>386390.05</v>
      </c>
      <c r="M2193" s="7"/>
      <c r="N2193" s="7"/>
      <c r="O2193" s="7">
        <v>256640.86</v>
      </c>
    </row>
    <row r="2194" spans="1:15" hidden="1" x14ac:dyDescent="0.3">
      <c r="A2194" s="69">
        <v>1</v>
      </c>
      <c r="B2194" s="69">
        <v>2</v>
      </c>
      <c r="C2194" t="s">
        <v>2122</v>
      </c>
      <c r="D2194" s="7"/>
      <c r="E2194" s="7">
        <v>365012</v>
      </c>
      <c r="F2194" s="7">
        <v>252712.24</v>
      </c>
      <c r="G2194" s="7">
        <v>255141</v>
      </c>
      <c r="H2194" s="7">
        <v>152418.57999999999</v>
      </c>
      <c r="I2194" s="7">
        <v>306978.58</v>
      </c>
      <c r="J2194" s="7">
        <v>319196.95</v>
      </c>
      <c r="K2194" s="7">
        <v>269084.65000000002</v>
      </c>
      <c r="L2194" s="7">
        <v>202965.49</v>
      </c>
      <c r="M2194" s="7">
        <v>243738.08</v>
      </c>
      <c r="N2194" s="7">
        <v>187325.63</v>
      </c>
      <c r="O2194" s="7">
        <v>255757.16</v>
      </c>
    </row>
    <row r="2195" spans="1:15" hidden="1" x14ac:dyDescent="0.3">
      <c r="A2195" s="69">
        <v>1</v>
      </c>
      <c r="B2195" s="69">
        <v>2</v>
      </c>
      <c r="C2195" t="s">
        <v>2813</v>
      </c>
      <c r="D2195" s="7">
        <v>320507</v>
      </c>
      <c r="E2195" s="7">
        <v>400645</v>
      </c>
      <c r="F2195" s="7">
        <v>358701</v>
      </c>
      <c r="G2195" s="7">
        <v>572979</v>
      </c>
      <c r="H2195" s="7">
        <v>437462</v>
      </c>
      <c r="I2195" s="7">
        <v>1096953.99</v>
      </c>
      <c r="J2195" s="7">
        <v>679425</v>
      </c>
      <c r="K2195" s="7">
        <v>726499</v>
      </c>
      <c r="L2195" s="7">
        <v>325554.57</v>
      </c>
      <c r="M2195" s="7">
        <v>498406.9</v>
      </c>
      <c r="N2195" s="7">
        <v>332587.63</v>
      </c>
      <c r="O2195" s="7">
        <v>253159</v>
      </c>
    </row>
    <row r="2196" spans="1:15" hidden="1" x14ac:dyDescent="0.3">
      <c r="A2196" s="69">
        <v>1</v>
      </c>
      <c r="B2196" s="69">
        <v>2</v>
      </c>
      <c r="C2196" t="s">
        <v>2851</v>
      </c>
      <c r="D2196" s="7"/>
      <c r="E2196" s="7"/>
      <c r="F2196" s="7"/>
      <c r="G2196" s="7"/>
      <c r="H2196" s="7">
        <v>81640</v>
      </c>
      <c r="I2196" s="7">
        <v>83659</v>
      </c>
      <c r="J2196" s="7">
        <v>79966.5</v>
      </c>
      <c r="K2196" s="7">
        <v>82000</v>
      </c>
      <c r="L2196" s="7">
        <v>336842.12</v>
      </c>
      <c r="M2196" s="7">
        <v>0</v>
      </c>
      <c r="N2196" s="7">
        <v>83416</v>
      </c>
      <c r="O2196" s="7">
        <v>250000</v>
      </c>
    </row>
    <row r="2197" spans="1:15" hidden="1" x14ac:dyDescent="0.3">
      <c r="A2197" s="69">
        <v>1</v>
      </c>
      <c r="B2197" s="69">
        <v>5</v>
      </c>
      <c r="C2197" t="s">
        <v>3053</v>
      </c>
      <c r="D2197" s="7"/>
      <c r="E2197" s="7"/>
      <c r="F2197" s="7"/>
      <c r="G2197" s="7"/>
      <c r="H2197" s="7"/>
      <c r="I2197" s="7"/>
      <c r="J2197" s="7"/>
      <c r="K2197" s="7"/>
      <c r="L2197" s="7"/>
      <c r="M2197" s="7">
        <v>250000</v>
      </c>
      <c r="N2197" s="7">
        <v>250000</v>
      </c>
      <c r="O2197" s="7">
        <v>250000</v>
      </c>
    </row>
    <row r="2198" spans="1:15" hidden="1" x14ac:dyDescent="0.3">
      <c r="A2198" s="69">
        <v>1</v>
      </c>
      <c r="B2198" s="69">
        <v>5</v>
      </c>
      <c r="C2198" t="s">
        <v>3108</v>
      </c>
      <c r="D2198" s="7"/>
      <c r="E2198" s="7"/>
      <c r="F2198" s="7"/>
      <c r="G2198" s="7"/>
      <c r="H2198" s="7"/>
      <c r="I2198" s="7">
        <v>1000000</v>
      </c>
      <c r="J2198" s="7">
        <v>0</v>
      </c>
      <c r="K2198" s="7">
        <v>0</v>
      </c>
      <c r="L2198" s="7">
        <v>1000000</v>
      </c>
      <c r="M2198" s="7">
        <v>1250000</v>
      </c>
      <c r="N2198" s="7">
        <v>1250000</v>
      </c>
      <c r="O2198" s="7">
        <v>250000</v>
      </c>
    </row>
    <row r="2199" spans="1:15" hidden="1" x14ac:dyDescent="0.3">
      <c r="A2199" s="69">
        <v>1</v>
      </c>
      <c r="B2199" s="69">
        <v>5</v>
      </c>
      <c r="C2199" t="s">
        <v>7023</v>
      </c>
      <c r="D2199" s="7"/>
      <c r="E2199" s="7"/>
      <c r="F2199" s="7"/>
      <c r="G2199" s="7"/>
      <c r="H2199" s="7"/>
      <c r="I2199" s="7"/>
      <c r="J2199" s="7"/>
      <c r="K2199" s="7"/>
      <c r="L2199" s="7"/>
      <c r="M2199" s="7"/>
      <c r="N2199" s="7"/>
      <c r="O2199" s="7">
        <v>250000</v>
      </c>
    </row>
    <row r="2200" spans="1:15" hidden="1" x14ac:dyDescent="0.3">
      <c r="A2200" s="69">
        <v>1</v>
      </c>
      <c r="B2200" s="69">
        <v>7</v>
      </c>
      <c r="C2200" t="s">
        <v>2079</v>
      </c>
      <c r="D2200" s="7">
        <v>3740000</v>
      </c>
      <c r="E2200" s="7">
        <v>3500000</v>
      </c>
      <c r="F2200" s="7">
        <v>2050000</v>
      </c>
      <c r="G2200" s="7">
        <v>975000</v>
      </c>
      <c r="H2200" s="7">
        <v>400000</v>
      </c>
      <c r="I2200" s="7">
        <v>150000</v>
      </c>
      <c r="J2200" s="7">
        <v>225000</v>
      </c>
      <c r="K2200" s="7">
        <v>153740</v>
      </c>
      <c r="L2200" s="7">
        <v>200000</v>
      </c>
      <c r="M2200" s="7">
        <v>250000</v>
      </c>
      <c r="N2200" s="7">
        <v>250000</v>
      </c>
      <c r="O2200" s="7">
        <v>250000</v>
      </c>
    </row>
    <row r="2201" spans="1:15" hidden="1" x14ac:dyDescent="0.3">
      <c r="A2201" s="69">
        <v>1</v>
      </c>
      <c r="B2201" s="69">
        <v>2</v>
      </c>
      <c r="C2201" t="s">
        <v>2352</v>
      </c>
      <c r="D2201" s="7">
        <v>348589.89</v>
      </c>
      <c r="E2201" s="7">
        <v>353133.28</v>
      </c>
      <c r="F2201" s="7">
        <v>130506.17</v>
      </c>
      <c r="G2201" s="7">
        <v>309251.08</v>
      </c>
      <c r="H2201" s="7">
        <v>341586.75</v>
      </c>
      <c r="I2201" s="7">
        <v>298868.53000000003</v>
      </c>
      <c r="J2201" s="7">
        <v>248012.4</v>
      </c>
      <c r="K2201" s="7">
        <v>293903.48</v>
      </c>
      <c r="L2201" s="7">
        <v>244814.25</v>
      </c>
      <c r="M2201" s="7">
        <v>214684.19</v>
      </c>
      <c r="N2201" s="7">
        <v>245230.40999999997</v>
      </c>
      <c r="O2201" s="7">
        <v>249990.53</v>
      </c>
    </row>
    <row r="2202" spans="1:15" hidden="1" x14ac:dyDescent="0.3">
      <c r="A2202" s="69">
        <v>2</v>
      </c>
      <c r="B2202" s="69">
        <v>21</v>
      </c>
      <c r="C2202" t="s">
        <v>3584</v>
      </c>
      <c r="D2202" s="7"/>
      <c r="E2202" s="7"/>
      <c r="F2202" s="7"/>
      <c r="G2202" s="7"/>
      <c r="H2202" s="7"/>
      <c r="I2202" s="7">
        <v>173424</v>
      </c>
      <c r="J2202" s="7">
        <v>362449</v>
      </c>
      <c r="K2202" s="7">
        <v>264065</v>
      </c>
      <c r="L2202" s="7">
        <v>250000</v>
      </c>
      <c r="M2202" s="7">
        <v>250000</v>
      </c>
      <c r="N2202" s="7">
        <v>250000</v>
      </c>
      <c r="O2202" s="7">
        <v>249899.25</v>
      </c>
    </row>
    <row r="2203" spans="1:15" hidden="1" x14ac:dyDescent="0.3">
      <c r="A2203" s="69">
        <v>1</v>
      </c>
      <c r="B2203" s="69">
        <v>3</v>
      </c>
      <c r="C2203" t="s">
        <v>2930</v>
      </c>
      <c r="D2203" s="7">
        <v>316102</v>
      </c>
      <c r="E2203" s="7">
        <v>366011</v>
      </c>
      <c r="F2203" s="7">
        <v>362658</v>
      </c>
      <c r="G2203" s="7">
        <v>319746</v>
      </c>
      <c r="H2203" s="7">
        <v>322730</v>
      </c>
      <c r="I2203" s="7">
        <v>337795</v>
      </c>
      <c r="J2203" s="7">
        <v>327755</v>
      </c>
      <c r="K2203" s="7">
        <v>314521</v>
      </c>
      <c r="L2203" s="7">
        <v>316558</v>
      </c>
      <c r="M2203" s="7">
        <v>314955</v>
      </c>
      <c r="N2203" s="7">
        <v>280867</v>
      </c>
      <c r="O2203" s="7">
        <v>248083</v>
      </c>
    </row>
    <row r="2204" spans="1:15" hidden="1" x14ac:dyDescent="0.3">
      <c r="A2204" s="69">
        <v>2</v>
      </c>
      <c r="B2204" s="69">
        <v>21</v>
      </c>
      <c r="C2204" t="s">
        <v>2202</v>
      </c>
      <c r="D2204" s="7"/>
      <c r="E2204" s="7"/>
      <c r="F2204" s="7"/>
      <c r="G2204" s="7"/>
      <c r="H2204" s="7"/>
      <c r="I2204" s="7"/>
      <c r="J2204" s="7"/>
      <c r="K2204" s="7"/>
      <c r="L2204" s="7"/>
      <c r="M2204" s="7">
        <v>50000</v>
      </c>
      <c r="N2204" s="7">
        <v>50000</v>
      </c>
      <c r="O2204" s="7">
        <v>246988</v>
      </c>
    </row>
    <row r="2205" spans="1:15" hidden="1" x14ac:dyDescent="0.3">
      <c r="A2205" s="69">
        <v>1</v>
      </c>
      <c r="B2205" s="69">
        <v>2</v>
      </c>
      <c r="C2205" t="s">
        <v>2184</v>
      </c>
      <c r="D2205" s="7">
        <v>2162645.37</v>
      </c>
      <c r="E2205" s="7">
        <v>2877664.79</v>
      </c>
      <c r="F2205" s="7">
        <v>4005606.0599999996</v>
      </c>
      <c r="G2205" s="7">
        <v>4293760.9399999995</v>
      </c>
      <c r="H2205" s="7">
        <v>539261.19000000006</v>
      </c>
      <c r="I2205" s="7">
        <v>433347.87</v>
      </c>
      <c r="J2205" s="7">
        <v>275775</v>
      </c>
      <c r="K2205" s="7">
        <v>211918.43</v>
      </c>
      <c r="L2205" s="7">
        <v>211245.45</v>
      </c>
      <c r="M2205" s="7">
        <v>255300.50999999998</v>
      </c>
      <c r="N2205" s="7">
        <v>215896.55999999997</v>
      </c>
      <c r="O2205" s="7">
        <v>246501.84</v>
      </c>
    </row>
    <row r="2206" spans="1:15" hidden="1" x14ac:dyDescent="0.3">
      <c r="A2206" s="69">
        <v>1</v>
      </c>
      <c r="B2206" s="69">
        <v>1</v>
      </c>
      <c r="C2206" t="s">
        <v>2546</v>
      </c>
      <c r="D2206" s="7"/>
      <c r="E2206" s="7"/>
      <c r="F2206" s="7">
        <v>223890.66999999998</v>
      </c>
      <c r="G2206" s="7">
        <v>191268.24</v>
      </c>
      <c r="H2206" s="7">
        <v>203695.42</v>
      </c>
      <c r="I2206" s="7">
        <v>178373.45</v>
      </c>
      <c r="J2206" s="7">
        <v>214450.32</v>
      </c>
      <c r="K2206" s="7">
        <v>453919.44</v>
      </c>
      <c r="L2206" s="7">
        <v>99502.450000000012</v>
      </c>
      <c r="M2206" s="7">
        <v>99070.34</v>
      </c>
      <c r="N2206" s="7">
        <v>132157.19</v>
      </c>
      <c r="O2206" s="7">
        <v>245230.62999999998</v>
      </c>
    </row>
    <row r="2207" spans="1:15" hidden="1" x14ac:dyDescent="0.3">
      <c r="A2207" s="69">
        <v>1</v>
      </c>
      <c r="B2207" s="69">
        <v>2</v>
      </c>
      <c r="C2207" t="s">
        <v>2074</v>
      </c>
      <c r="D2207" s="7"/>
      <c r="E2207" s="7"/>
      <c r="F2207" s="7"/>
      <c r="G2207" s="7"/>
      <c r="H2207" s="7"/>
      <c r="I2207" s="7">
        <v>752635.58</v>
      </c>
      <c r="J2207" s="7">
        <v>924486.17</v>
      </c>
      <c r="K2207" s="7">
        <v>309103.32</v>
      </c>
      <c r="L2207" s="7">
        <v>63395.99</v>
      </c>
      <c r="M2207" s="7">
        <v>614965.77</v>
      </c>
      <c r="N2207" s="7">
        <v>626599.62</v>
      </c>
      <c r="O2207" s="7">
        <v>244523.99</v>
      </c>
    </row>
    <row r="2208" spans="1:15" hidden="1" x14ac:dyDescent="0.3">
      <c r="A2208" s="69">
        <v>1</v>
      </c>
      <c r="B2208" s="69">
        <v>2</v>
      </c>
      <c r="C2208" t="s">
        <v>2248</v>
      </c>
      <c r="D2208" s="7"/>
      <c r="E2208" s="7"/>
      <c r="F2208" s="7"/>
      <c r="G2208" s="7"/>
      <c r="H2208" s="7"/>
      <c r="I2208" s="7"/>
      <c r="J2208" s="7"/>
      <c r="K2208" s="7"/>
      <c r="L2208" s="7"/>
      <c r="M2208" s="7">
        <v>264397</v>
      </c>
      <c r="N2208" s="7">
        <v>244397</v>
      </c>
      <c r="O2208" s="7">
        <v>244397</v>
      </c>
    </row>
    <row r="2209" spans="1:15" hidden="1" x14ac:dyDescent="0.3">
      <c r="A2209" s="69">
        <v>1</v>
      </c>
      <c r="B2209" s="69">
        <v>2</v>
      </c>
      <c r="C2209" t="s">
        <v>2155</v>
      </c>
      <c r="D2209" s="7">
        <v>0</v>
      </c>
      <c r="E2209" s="7">
        <v>0</v>
      </c>
      <c r="F2209" s="7">
        <v>0</v>
      </c>
      <c r="G2209" s="7">
        <v>8132</v>
      </c>
      <c r="H2209" s="7">
        <v>0</v>
      </c>
      <c r="I2209" s="7">
        <v>7103.33</v>
      </c>
      <c r="J2209" s="7">
        <v>3416</v>
      </c>
      <c r="K2209" s="7">
        <v>522160</v>
      </c>
      <c r="L2209" s="7">
        <v>52231.87</v>
      </c>
      <c r="M2209" s="7">
        <v>0</v>
      </c>
      <c r="N2209" s="7">
        <v>12301</v>
      </c>
      <c r="O2209" s="7">
        <v>241499.36</v>
      </c>
    </row>
    <row r="2210" spans="1:15" hidden="1" x14ac:dyDescent="0.3">
      <c r="A2210" s="69">
        <v>2</v>
      </c>
      <c r="B2210" s="69">
        <v>21</v>
      </c>
      <c r="C2210" t="s">
        <v>7119</v>
      </c>
      <c r="D2210" s="7"/>
      <c r="E2210" s="7"/>
      <c r="F2210" s="7"/>
      <c r="G2210" s="7"/>
      <c r="H2210" s="7"/>
      <c r="I2210" s="7"/>
      <c r="J2210" s="7"/>
      <c r="K2210" s="7"/>
      <c r="L2210" s="7"/>
      <c r="M2210" s="7"/>
      <c r="N2210" s="7"/>
      <c r="O2210" s="7">
        <v>241205.79</v>
      </c>
    </row>
    <row r="2211" spans="1:15" hidden="1" x14ac:dyDescent="0.3">
      <c r="A2211" s="69">
        <v>2</v>
      </c>
      <c r="B2211" s="69">
        <v>25</v>
      </c>
      <c r="C2211" t="s">
        <v>5974</v>
      </c>
      <c r="D2211" s="7">
        <v>9725096.4699999988</v>
      </c>
      <c r="E2211" s="7">
        <v>4849043</v>
      </c>
      <c r="F2211" s="7">
        <v>1056533.99</v>
      </c>
      <c r="G2211" s="7">
        <v>0</v>
      </c>
      <c r="H2211" s="7">
        <v>0</v>
      </c>
      <c r="I2211" s="7">
        <v>1028290.8</v>
      </c>
      <c r="J2211" s="7">
        <v>1280735.68</v>
      </c>
      <c r="K2211" s="7">
        <v>193626.76</v>
      </c>
      <c r="L2211" s="7">
        <v>346109.71</v>
      </c>
      <c r="M2211" s="7">
        <v>626134.93000000005</v>
      </c>
      <c r="N2211" s="7"/>
      <c r="O2211" s="7">
        <v>240104.33</v>
      </c>
    </row>
    <row r="2212" spans="1:15" hidden="1" x14ac:dyDescent="0.3">
      <c r="A2212" s="69">
        <v>1</v>
      </c>
      <c r="B2212" s="69">
        <v>10</v>
      </c>
      <c r="C2212" t="s">
        <v>3368</v>
      </c>
      <c r="D2212" s="7">
        <v>1246457</v>
      </c>
      <c r="E2212" s="7">
        <v>1016457</v>
      </c>
      <c r="F2212" s="7">
        <v>816457</v>
      </c>
      <c r="G2212" s="7">
        <v>746457</v>
      </c>
      <c r="H2212" s="7">
        <v>916457</v>
      </c>
      <c r="I2212" s="7">
        <v>667135</v>
      </c>
      <c r="J2212" s="7">
        <v>516457</v>
      </c>
      <c r="K2212" s="7">
        <v>416457</v>
      </c>
      <c r="L2212" s="7">
        <v>242936.02</v>
      </c>
      <c r="M2212" s="7">
        <v>323960</v>
      </c>
      <c r="N2212" s="7">
        <v>179704.47</v>
      </c>
      <c r="O2212" s="7">
        <v>239400.67</v>
      </c>
    </row>
    <row r="2213" spans="1:15" hidden="1" x14ac:dyDescent="0.3">
      <c r="A2213" s="69">
        <v>1</v>
      </c>
      <c r="B2213" s="69">
        <v>1</v>
      </c>
      <c r="C2213" t="s">
        <v>2600</v>
      </c>
      <c r="D2213" s="7"/>
      <c r="E2213" s="7"/>
      <c r="F2213" s="7"/>
      <c r="G2213" s="7"/>
      <c r="H2213" s="7"/>
      <c r="I2213" s="7"/>
      <c r="J2213" s="7"/>
      <c r="K2213" s="7"/>
      <c r="L2213" s="7"/>
      <c r="M2213" s="7">
        <v>0</v>
      </c>
      <c r="N2213" s="7">
        <v>282129.09999999998</v>
      </c>
      <c r="O2213" s="7">
        <v>238455.5</v>
      </c>
    </row>
    <row r="2214" spans="1:15" hidden="1" x14ac:dyDescent="0.3">
      <c r="A2214" s="69">
        <v>2</v>
      </c>
      <c r="B2214" s="69">
        <v>21</v>
      </c>
      <c r="C2214" t="s">
        <v>3520</v>
      </c>
      <c r="D2214" s="7">
        <v>4511136</v>
      </c>
      <c r="E2214" s="7">
        <v>3675970.5199999996</v>
      </c>
      <c r="F2214" s="7">
        <v>8032327.5899999999</v>
      </c>
      <c r="G2214" s="7">
        <v>3558088</v>
      </c>
      <c r="H2214" s="7">
        <v>5849699.9000000004</v>
      </c>
      <c r="I2214" s="7">
        <v>4968720.5999999996</v>
      </c>
      <c r="J2214" s="7">
        <v>3308476.51</v>
      </c>
      <c r="K2214" s="7">
        <v>5400121</v>
      </c>
      <c r="L2214" s="7">
        <v>4744459.2</v>
      </c>
      <c r="M2214" s="7">
        <v>188181</v>
      </c>
      <c r="N2214" s="7">
        <v>1214878.03</v>
      </c>
      <c r="O2214" s="7">
        <v>238139.24</v>
      </c>
    </row>
    <row r="2215" spans="1:15" x14ac:dyDescent="0.3">
      <c r="A2215" s="69">
        <v>1</v>
      </c>
      <c r="B2215" s="69">
        <v>4</v>
      </c>
      <c r="C2215" t="s">
        <v>417</v>
      </c>
      <c r="D2215" s="7">
        <v>136351.48000000001</v>
      </c>
      <c r="E2215" s="7">
        <v>247545</v>
      </c>
      <c r="F2215" s="7">
        <v>251308</v>
      </c>
      <c r="G2215" s="7">
        <v>240022</v>
      </c>
      <c r="H2215" s="7">
        <v>237425</v>
      </c>
      <c r="I2215" s="7">
        <v>237967</v>
      </c>
      <c r="J2215" s="7">
        <v>237967</v>
      </c>
      <c r="K2215" s="7">
        <v>234181</v>
      </c>
      <c r="L2215" s="7">
        <v>237448</v>
      </c>
      <c r="M2215" s="7">
        <v>237448</v>
      </c>
      <c r="N2215" s="7">
        <v>237448</v>
      </c>
      <c r="O2215" s="7">
        <v>237448</v>
      </c>
    </row>
    <row r="2216" spans="1:15" hidden="1" x14ac:dyDescent="0.3">
      <c r="A2216" s="69">
        <v>1</v>
      </c>
      <c r="B2216" s="69">
        <v>1</v>
      </c>
      <c r="C2216" t="s">
        <v>2384</v>
      </c>
      <c r="D2216" s="7"/>
      <c r="E2216" s="7"/>
      <c r="F2216" s="7"/>
      <c r="G2216" s="7"/>
      <c r="H2216" s="7"/>
      <c r="I2216" s="7">
        <v>1454537.84</v>
      </c>
      <c r="J2216" s="7">
        <v>2253581</v>
      </c>
      <c r="K2216" s="7">
        <v>2811000</v>
      </c>
      <c r="L2216" s="7">
        <v>2195122</v>
      </c>
      <c r="M2216" s="7">
        <v>3404721.61</v>
      </c>
      <c r="N2216" s="7">
        <v>2971651.1900000004</v>
      </c>
      <c r="O2216" s="7">
        <v>236285.34999999998</v>
      </c>
    </row>
    <row r="2217" spans="1:15" x14ac:dyDescent="0.3">
      <c r="A2217" s="69">
        <v>1</v>
      </c>
      <c r="B2217" s="69">
        <v>4</v>
      </c>
      <c r="C2217" t="s">
        <v>2995</v>
      </c>
      <c r="D2217" s="7"/>
      <c r="E2217" s="7"/>
      <c r="F2217" s="7"/>
      <c r="G2217" s="7"/>
      <c r="H2217" s="7"/>
      <c r="I2217" s="7"/>
      <c r="J2217" s="7"/>
      <c r="K2217" s="7"/>
      <c r="L2217" s="7"/>
      <c r="M2217" s="7"/>
      <c r="N2217" s="7">
        <v>165000</v>
      </c>
      <c r="O2217" s="7">
        <v>235000</v>
      </c>
    </row>
    <row r="2218" spans="1:15" hidden="1" x14ac:dyDescent="0.3">
      <c r="A2218" s="69">
        <v>1</v>
      </c>
      <c r="B2218" s="69">
        <v>5</v>
      </c>
      <c r="C2218" t="s">
        <v>3076</v>
      </c>
      <c r="D2218" s="7">
        <v>153905.14000000001</v>
      </c>
      <c r="E2218" s="7">
        <v>244965.58</v>
      </c>
      <c r="F2218" s="7">
        <v>299456.78999999998</v>
      </c>
      <c r="G2218" s="7">
        <v>249059.12</v>
      </c>
      <c r="H2218" s="7">
        <v>299935.03999999998</v>
      </c>
      <c r="I2218" s="7">
        <v>249829.33</v>
      </c>
      <c r="J2218" s="7">
        <v>249057.18</v>
      </c>
      <c r="K2218" s="7">
        <v>250000</v>
      </c>
      <c r="L2218" s="7">
        <v>247033.68</v>
      </c>
      <c r="M2218" s="7">
        <v>196995.76</v>
      </c>
      <c r="N2218" s="7">
        <v>244821.68</v>
      </c>
      <c r="O2218" s="7">
        <v>233666.25</v>
      </c>
    </row>
    <row r="2219" spans="1:15" hidden="1" x14ac:dyDescent="0.3">
      <c r="A2219" s="69">
        <v>1</v>
      </c>
      <c r="B2219" s="69">
        <v>2</v>
      </c>
      <c r="C2219" t="s">
        <v>2855</v>
      </c>
      <c r="D2219" s="7"/>
      <c r="E2219" s="7"/>
      <c r="F2219" s="7"/>
      <c r="G2219" s="7"/>
      <c r="H2219" s="7"/>
      <c r="I2219" s="7"/>
      <c r="J2219" s="7"/>
      <c r="K2219" s="7"/>
      <c r="L2219" s="7"/>
      <c r="M2219" s="7">
        <v>471609.97</v>
      </c>
      <c r="N2219" s="7">
        <v>231809.97</v>
      </c>
      <c r="O2219" s="7">
        <v>231809.97</v>
      </c>
    </row>
    <row r="2220" spans="1:15" hidden="1" x14ac:dyDescent="0.3">
      <c r="A2220" s="69">
        <v>1</v>
      </c>
      <c r="B2220" s="69">
        <v>7</v>
      </c>
      <c r="C2220" t="s">
        <v>2228</v>
      </c>
      <c r="D2220" s="7">
        <v>160755</v>
      </c>
      <c r="E2220" s="7">
        <v>165307.1</v>
      </c>
      <c r="F2220" s="7">
        <v>178598.39</v>
      </c>
      <c r="G2220" s="7">
        <v>181478.11</v>
      </c>
      <c r="H2220" s="7">
        <v>181193.82</v>
      </c>
      <c r="I2220" s="7">
        <v>200000</v>
      </c>
      <c r="J2220" s="7">
        <v>216471</v>
      </c>
      <c r="K2220" s="7">
        <v>223636.63</v>
      </c>
      <c r="L2220" s="7">
        <v>219119.73</v>
      </c>
      <c r="M2220" s="7">
        <v>229009.1</v>
      </c>
      <c r="N2220" s="7">
        <v>219132.45</v>
      </c>
      <c r="O2220" s="7">
        <v>230753</v>
      </c>
    </row>
    <row r="2221" spans="1:15" x14ac:dyDescent="0.3">
      <c r="A2221" s="69">
        <v>1</v>
      </c>
      <c r="B2221" s="69">
        <v>4</v>
      </c>
      <c r="C2221" t="s">
        <v>399</v>
      </c>
      <c r="D2221" s="7"/>
      <c r="E2221" s="7"/>
      <c r="F2221" s="7"/>
      <c r="G2221" s="7">
        <v>437579</v>
      </c>
      <c r="H2221" s="7">
        <v>739867.91</v>
      </c>
      <c r="I2221" s="7">
        <v>703658.49</v>
      </c>
      <c r="J2221" s="7">
        <v>527720.51</v>
      </c>
      <c r="K2221" s="7">
        <v>517197.5</v>
      </c>
      <c r="L2221" s="7">
        <v>554147.1</v>
      </c>
      <c r="M2221" s="7">
        <v>506682.27</v>
      </c>
      <c r="N2221" s="7">
        <v>443962.01</v>
      </c>
      <c r="O2221" s="7">
        <v>228945.19</v>
      </c>
    </row>
    <row r="2222" spans="1:15" hidden="1" x14ac:dyDescent="0.3">
      <c r="A2222" s="69">
        <v>2</v>
      </c>
      <c r="B2222" s="69">
        <v>22</v>
      </c>
      <c r="C2222" t="s">
        <v>891</v>
      </c>
      <c r="D2222" s="7">
        <v>0</v>
      </c>
      <c r="E2222" s="7">
        <v>0</v>
      </c>
      <c r="F2222" s="7">
        <v>579548.01</v>
      </c>
      <c r="G2222" s="7">
        <v>227721.16</v>
      </c>
      <c r="H2222" s="7">
        <v>227721.16</v>
      </c>
      <c r="I2222" s="7">
        <v>227721.16</v>
      </c>
      <c r="J2222" s="7">
        <v>227721.16</v>
      </c>
      <c r="K2222" s="7">
        <v>227721.16</v>
      </c>
      <c r="L2222" s="7">
        <v>227721.16</v>
      </c>
      <c r="M2222" s="7">
        <v>227721.16</v>
      </c>
      <c r="N2222" s="7">
        <v>227721.16</v>
      </c>
      <c r="O2222" s="7">
        <v>227721.16</v>
      </c>
    </row>
    <row r="2223" spans="1:15" hidden="1" x14ac:dyDescent="0.3">
      <c r="A2223" s="69">
        <v>1</v>
      </c>
      <c r="B2223" s="69">
        <v>2</v>
      </c>
      <c r="C2223" t="s">
        <v>2326</v>
      </c>
      <c r="D2223" s="7">
        <v>312327.67999999999</v>
      </c>
      <c r="E2223" s="7">
        <v>409100.4</v>
      </c>
      <c r="F2223" s="7">
        <v>380026.34</v>
      </c>
      <c r="G2223" s="7">
        <v>389296.94</v>
      </c>
      <c r="H2223" s="7">
        <v>337770.73</v>
      </c>
      <c r="I2223" s="7">
        <v>307791</v>
      </c>
      <c r="J2223" s="7">
        <v>281634.90000000002</v>
      </c>
      <c r="K2223" s="7">
        <v>276328.40999999997</v>
      </c>
      <c r="L2223" s="7">
        <v>209302.5</v>
      </c>
      <c r="M2223" s="7">
        <v>230105.25</v>
      </c>
      <c r="N2223" s="7">
        <v>227020.53</v>
      </c>
      <c r="O2223" s="7">
        <v>227361.54</v>
      </c>
    </row>
    <row r="2224" spans="1:15" hidden="1" x14ac:dyDescent="0.3">
      <c r="A2224" s="69">
        <v>1</v>
      </c>
      <c r="B2224" s="69">
        <v>1</v>
      </c>
      <c r="C2224" t="s">
        <v>2538</v>
      </c>
      <c r="D2224" s="7">
        <v>627827.86</v>
      </c>
      <c r="E2224" s="7">
        <v>583239.52</v>
      </c>
      <c r="F2224" s="7">
        <v>638846.52</v>
      </c>
      <c r="G2224" s="7">
        <v>513219.33</v>
      </c>
      <c r="H2224" s="7">
        <v>486975.21</v>
      </c>
      <c r="I2224" s="7">
        <v>422645.01</v>
      </c>
      <c r="J2224" s="7">
        <v>452496.58</v>
      </c>
      <c r="K2224" s="7">
        <v>267275.95</v>
      </c>
      <c r="L2224" s="7">
        <v>340228.95</v>
      </c>
      <c r="M2224" s="7">
        <v>557089</v>
      </c>
      <c r="N2224" s="7">
        <v>117662.14</v>
      </c>
      <c r="O2224" s="7">
        <v>225465.91</v>
      </c>
    </row>
    <row r="2225" spans="1:15" hidden="1" x14ac:dyDescent="0.3">
      <c r="A2225" s="69">
        <v>1</v>
      </c>
      <c r="B2225" s="69">
        <v>2</v>
      </c>
      <c r="C2225" t="s">
        <v>2653</v>
      </c>
      <c r="D2225" s="7">
        <v>2010583.21</v>
      </c>
      <c r="E2225" s="7">
        <v>1717564.72</v>
      </c>
      <c r="F2225" s="7">
        <v>1695522.81</v>
      </c>
      <c r="G2225" s="7">
        <v>1506145.84</v>
      </c>
      <c r="H2225" s="7">
        <v>2030658.31</v>
      </c>
      <c r="I2225" s="7">
        <v>1966162.97</v>
      </c>
      <c r="J2225" s="7">
        <v>2104191.73</v>
      </c>
      <c r="K2225" s="7">
        <v>2263617.7400000002</v>
      </c>
      <c r="L2225" s="7">
        <v>1102334.45</v>
      </c>
      <c r="M2225" s="7">
        <v>551560.87</v>
      </c>
      <c r="N2225" s="7">
        <v>77692.62</v>
      </c>
      <c r="O2225" s="7">
        <v>223618.65</v>
      </c>
    </row>
    <row r="2226" spans="1:15" hidden="1" x14ac:dyDescent="0.3">
      <c r="A2226" s="69">
        <v>1</v>
      </c>
      <c r="B2226" s="69">
        <v>2</v>
      </c>
      <c r="C2226" t="s">
        <v>2131</v>
      </c>
      <c r="D2226" s="7">
        <v>240351</v>
      </c>
      <c r="E2226" s="7">
        <v>181068</v>
      </c>
      <c r="F2226" s="7">
        <v>123670</v>
      </c>
      <c r="G2226" s="7">
        <v>123261</v>
      </c>
      <c r="H2226" s="7">
        <v>108040</v>
      </c>
      <c r="I2226" s="7">
        <v>110622</v>
      </c>
      <c r="J2226" s="7">
        <v>106632</v>
      </c>
      <c r="K2226" s="7">
        <v>108546</v>
      </c>
      <c r="L2226" s="7">
        <v>92628.17</v>
      </c>
      <c r="M2226" s="7">
        <v>198461</v>
      </c>
      <c r="N2226" s="7">
        <v>237793.66</v>
      </c>
      <c r="O2226" s="7">
        <v>223347.17</v>
      </c>
    </row>
    <row r="2227" spans="1:15" hidden="1" x14ac:dyDescent="0.3">
      <c r="A2227" s="69">
        <v>1</v>
      </c>
      <c r="B2227" s="69">
        <v>2</v>
      </c>
      <c r="C2227" t="s">
        <v>2899</v>
      </c>
      <c r="D2227" s="7">
        <v>206738.15</v>
      </c>
      <c r="E2227" s="7">
        <v>107215</v>
      </c>
      <c r="F2227" s="7">
        <v>91271</v>
      </c>
      <c r="G2227" s="7">
        <v>114972.18</v>
      </c>
      <c r="H2227" s="7">
        <v>63234.62</v>
      </c>
      <c r="I2227" s="7">
        <v>74178.92</v>
      </c>
      <c r="J2227" s="7">
        <v>87515.55</v>
      </c>
      <c r="K2227" s="7">
        <v>235602.28</v>
      </c>
      <c r="L2227" s="7">
        <v>238258</v>
      </c>
      <c r="M2227" s="7">
        <v>234803.31</v>
      </c>
      <c r="N2227" s="7">
        <v>224192.37</v>
      </c>
      <c r="O2227" s="7">
        <v>222789.86</v>
      </c>
    </row>
    <row r="2228" spans="1:15" hidden="1" x14ac:dyDescent="0.3">
      <c r="A2228" s="69">
        <v>1</v>
      </c>
      <c r="B2228" s="69">
        <v>1</v>
      </c>
      <c r="C2228" t="s">
        <v>2581</v>
      </c>
      <c r="D2228" s="7"/>
      <c r="E2228" s="7"/>
      <c r="F2228" s="7"/>
      <c r="G2228" s="7"/>
      <c r="H2228" s="7"/>
      <c r="I2228" s="7"/>
      <c r="J2228" s="7"/>
      <c r="K2228" s="7">
        <v>195372.29</v>
      </c>
      <c r="L2228" s="7">
        <v>215826.04</v>
      </c>
      <c r="M2228" s="7">
        <v>155041.86000000002</v>
      </c>
      <c r="N2228" s="7">
        <v>317254.78000000003</v>
      </c>
      <c r="O2228" s="7">
        <v>217387.71</v>
      </c>
    </row>
    <row r="2229" spans="1:15" hidden="1" x14ac:dyDescent="0.3">
      <c r="A2229" s="69">
        <v>1</v>
      </c>
      <c r="B2229" s="69">
        <v>2</v>
      </c>
      <c r="C2229" t="s">
        <v>2898</v>
      </c>
      <c r="D2229" s="7">
        <v>516208.75</v>
      </c>
      <c r="E2229" s="7">
        <v>512651.02</v>
      </c>
      <c r="F2229" s="7">
        <v>576411.97</v>
      </c>
      <c r="G2229" s="7">
        <v>386020.39</v>
      </c>
      <c r="H2229" s="7">
        <v>237880.74000000002</v>
      </c>
      <c r="I2229" s="7">
        <v>226078</v>
      </c>
      <c r="J2229" s="7">
        <v>110105.07</v>
      </c>
      <c r="K2229" s="7">
        <v>204542.87</v>
      </c>
      <c r="L2229" s="7">
        <v>295073.49</v>
      </c>
      <c r="M2229" s="7">
        <v>179477.35</v>
      </c>
      <c r="N2229" s="7">
        <v>51380</v>
      </c>
      <c r="O2229" s="7">
        <v>216750.17</v>
      </c>
    </row>
    <row r="2230" spans="1:15" hidden="1" x14ac:dyDescent="0.3">
      <c r="A2230" s="69">
        <v>1</v>
      </c>
      <c r="B2230" s="69">
        <v>12</v>
      </c>
      <c r="C2230" t="s">
        <v>2042</v>
      </c>
      <c r="D2230" s="7">
        <v>129650.10999999999</v>
      </c>
      <c r="E2230" s="7">
        <v>3026030.7600000002</v>
      </c>
      <c r="F2230" s="7">
        <v>582694.42000000004</v>
      </c>
      <c r="G2230" s="7">
        <v>153319.21</v>
      </c>
      <c r="H2230" s="7">
        <v>1125546.05</v>
      </c>
      <c r="I2230" s="7">
        <v>13382.12</v>
      </c>
      <c r="J2230" s="7">
        <v>554174.55000000005</v>
      </c>
      <c r="K2230" s="7">
        <v>4795949.26</v>
      </c>
      <c r="L2230" s="7">
        <v>47090.95</v>
      </c>
      <c r="M2230" s="7">
        <v>407587.25</v>
      </c>
      <c r="N2230" s="7">
        <v>47480.51</v>
      </c>
      <c r="O2230" s="7">
        <v>215992.32000000001</v>
      </c>
    </row>
    <row r="2231" spans="1:15" hidden="1" x14ac:dyDescent="0.3">
      <c r="A2231" s="69">
        <v>1</v>
      </c>
      <c r="B2231" s="69">
        <v>7</v>
      </c>
      <c r="C2231" t="s">
        <v>3248</v>
      </c>
      <c r="D2231" s="7"/>
      <c r="E2231" s="7"/>
      <c r="F2231" s="7"/>
      <c r="G2231" s="7">
        <v>209530</v>
      </c>
      <c r="H2231" s="7">
        <v>224688.88</v>
      </c>
      <c r="I2231" s="7">
        <v>224897.84</v>
      </c>
      <c r="J2231" s="7">
        <v>227642.72</v>
      </c>
      <c r="K2231" s="7">
        <v>198354.37</v>
      </c>
      <c r="L2231" s="7">
        <v>210372.58000000002</v>
      </c>
      <c r="M2231" s="7">
        <v>200392.97999999998</v>
      </c>
      <c r="N2231" s="7">
        <v>184074.88</v>
      </c>
      <c r="O2231" s="7">
        <v>215498.77</v>
      </c>
    </row>
    <row r="2232" spans="1:15" hidden="1" x14ac:dyDescent="0.3">
      <c r="A2232" s="69">
        <v>1</v>
      </c>
      <c r="B2232" s="69">
        <v>2</v>
      </c>
      <c r="C2232" t="s">
        <v>2791</v>
      </c>
      <c r="D2232" s="7"/>
      <c r="E2232" s="7"/>
      <c r="F2232" s="7"/>
      <c r="G2232" s="7"/>
      <c r="H2232" s="7"/>
      <c r="I2232" s="7"/>
      <c r="J2232" s="7">
        <v>209499.4</v>
      </c>
      <c r="K2232" s="7">
        <v>254404</v>
      </c>
      <c r="L2232" s="7">
        <v>179154.48</v>
      </c>
      <c r="M2232" s="7">
        <v>215464.25</v>
      </c>
      <c r="N2232" s="7">
        <v>210248.69</v>
      </c>
      <c r="O2232" s="7">
        <v>213167.65</v>
      </c>
    </row>
    <row r="2233" spans="1:15" hidden="1" x14ac:dyDescent="0.3">
      <c r="A2233" s="69">
        <v>1</v>
      </c>
      <c r="B2233" s="69">
        <v>7</v>
      </c>
      <c r="C2233" t="s">
        <v>2337</v>
      </c>
      <c r="D2233" s="7">
        <v>374913</v>
      </c>
      <c r="E2233" s="7">
        <v>192203.53</v>
      </c>
      <c r="F2233" s="7">
        <v>414515</v>
      </c>
      <c r="G2233" s="7">
        <v>214449.28</v>
      </c>
      <c r="H2233" s="7">
        <v>198852.54</v>
      </c>
      <c r="I2233" s="7">
        <v>189842.95</v>
      </c>
      <c r="J2233" s="7">
        <v>167158.41</v>
      </c>
      <c r="K2233" s="7">
        <v>175152.65</v>
      </c>
      <c r="L2233" s="7">
        <v>192342.19</v>
      </c>
      <c r="M2233" s="7">
        <v>179336.37</v>
      </c>
      <c r="N2233" s="7">
        <v>212779.56</v>
      </c>
      <c r="O2233" s="7">
        <v>212000</v>
      </c>
    </row>
    <row r="2234" spans="1:15" hidden="1" x14ac:dyDescent="0.3">
      <c r="A2234" s="69">
        <v>1</v>
      </c>
      <c r="B2234" s="69">
        <v>2</v>
      </c>
      <c r="C2234" t="s">
        <v>2338</v>
      </c>
      <c r="D2234" s="7"/>
      <c r="E2234" s="7"/>
      <c r="F2234" s="7"/>
      <c r="G2234" s="7"/>
      <c r="H2234" s="7"/>
      <c r="I2234" s="7"/>
      <c r="J2234" s="7">
        <v>86793.18</v>
      </c>
      <c r="K2234" s="7">
        <v>98156.9</v>
      </c>
      <c r="L2234" s="7">
        <v>54788.270000000004</v>
      </c>
      <c r="M2234" s="7">
        <v>51660.43</v>
      </c>
      <c r="N2234" s="7">
        <v>9228.32</v>
      </c>
      <c r="O2234" s="7">
        <v>211303.6</v>
      </c>
    </row>
    <row r="2235" spans="1:15" hidden="1" x14ac:dyDescent="0.3">
      <c r="A2235" s="69">
        <v>1</v>
      </c>
      <c r="B2235" s="69">
        <v>2</v>
      </c>
      <c r="C2235" t="s">
        <v>2812</v>
      </c>
      <c r="D2235" s="7">
        <v>537429.97</v>
      </c>
      <c r="E2235" s="7">
        <v>568004</v>
      </c>
      <c r="F2235" s="7">
        <v>452184</v>
      </c>
      <c r="G2235" s="7">
        <v>695926</v>
      </c>
      <c r="H2235" s="7">
        <v>395258.4</v>
      </c>
      <c r="I2235" s="7">
        <v>175726</v>
      </c>
      <c r="J2235" s="7">
        <v>210728</v>
      </c>
      <c r="K2235" s="7">
        <v>207375</v>
      </c>
      <c r="L2235" s="7">
        <v>210728</v>
      </c>
      <c r="M2235" s="7">
        <v>210728</v>
      </c>
      <c r="N2235" s="7">
        <v>210728</v>
      </c>
      <c r="O2235" s="7">
        <v>210728</v>
      </c>
    </row>
    <row r="2236" spans="1:15" hidden="1" x14ac:dyDescent="0.3">
      <c r="A2236" s="69">
        <v>2</v>
      </c>
      <c r="B2236" s="69">
        <v>22</v>
      </c>
      <c r="C2236" t="s">
        <v>565</v>
      </c>
      <c r="D2236" s="7">
        <v>33569698</v>
      </c>
      <c r="E2236" s="7">
        <v>33434698</v>
      </c>
      <c r="F2236" s="7">
        <v>36328674.310000002</v>
      </c>
      <c r="G2236" s="7">
        <v>33733282.950000003</v>
      </c>
      <c r="H2236" s="7">
        <v>34091220</v>
      </c>
      <c r="I2236" s="7">
        <v>20319782.34</v>
      </c>
      <c r="J2236" s="7">
        <v>19424100.07</v>
      </c>
      <c r="K2236" s="7">
        <v>23769594.300000001</v>
      </c>
      <c r="L2236" s="7">
        <v>7439413.3600000003</v>
      </c>
      <c r="M2236" s="7">
        <v>5554917.8799999999</v>
      </c>
      <c r="N2236" s="7">
        <v>4188355.42</v>
      </c>
      <c r="O2236" s="7">
        <v>207660</v>
      </c>
    </row>
    <row r="2237" spans="1:15" hidden="1" x14ac:dyDescent="0.3">
      <c r="A2237" s="69">
        <v>1</v>
      </c>
      <c r="B2237" s="69">
        <v>2</v>
      </c>
      <c r="C2237" t="s">
        <v>2787</v>
      </c>
      <c r="D2237" s="7"/>
      <c r="E2237" s="7"/>
      <c r="F2237" s="7"/>
      <c r="G2237" s="7"/>
      <c r="H2237" s="7"/>
      <c r="I2237" s="7">
        <v>214205.28</v>
      </c>
      <c r="J2237" s="7">
        <v>206240.11</v>
      </c>
      <c r="K2237" s="7">
        <v>202134.85</v>
      </c>
      <c r="L2237" s="7">
        <v>202979.23</v>
      </c>
      <c r="M2237" s="7">
        <v>189993.26</v>
      </c>
      <c r="N2237" s="7">
        <v>203467.35</v>
      </c>
      <c r="O2237" s="7">
        <v>204486.62</v>
      </c>
    </row>
    <row r="2238" spans="1:15" hidden="1" x14ac:dyDescent="0.3">
      <c r="A2238" s="69">
        <v>2</v>
      </c>
      <c r="B2238" s="69">
        <v>22</v>
      </c>
      <c r="C2238" t="s">
        <v>3638</v>
      </c>
      <c r="D2238" s="7"/>
      <c r="E2238" s="7"/>
      <c r="F2238" s="7"/>
      <c r="G2238" s="7">
        <v>49365551</v>
      </c>
      <c r="H2238" s="7">
        <v>0</v>
      </c>
      <c r="I2238" s="7">
        <v>0</v>
      </c>
      <c r="J2238" s="7">
        <v>0</v>
      </c>
      <c r="K2238" s="7">
        <v>607106</v>
      </c>
      <c r="L2238" s="7"/>
      <c r="M2238" s="7"/>
      <c r="N2238" s="7">
        <v>328299</v>
      </c>
      <c r="O2238" s="7">
        <v>202467.63</v>
      </c>
    </row>
    <row r="2239" spans="1:15" x14ac:dyDescent="0.3">
      <c r="A2239" s="69">
        <v>1</v>
      </c>
      <c r="B2239" s="69">
        <v>4</v>
      </c>
      <c r="C2239" t="s">
        <v>549</v>
      </c>
      <c r="D2239" s="7"/>
      <c r="E2239" s="7"/>
      <c r="F2239" s="7"/>
      <c r="G2239" s="7"/>
      <c r="H2239" s="7"/>
      <c r="I2239" s="7"/>
      <c r="J2239" s="7"/>
      <c r="K2239" s="7"/>
      <c r="L2239" s="7">
        <v>251544.95</v>
      </c>
      <c r="M2239" s="7">
        <v>207700.69</v>
      </c>
      <c r="N2239" s="7">
        <v>182036.58</v>
      </c>
      <c r="O2239" s="7">
        <v>201569.37</v>
      </c>
    </row>
    <row r="2240" spans="1:15" hidden="1" x14ac:dyDescent="0.3">
      <c r="A2240" s="69">
        <v>1</v>
      </c>
      <c r="B2240" s="69">
        <v>7</v>
      </c>
      <c r="C2240" t="s">
        <v>3280</v>
      </c>
      <c r="D2240" s="7"/>
      <c r="E2240" s="7"/>
      <c r="F2240" s="7"/>
      <c r="G2240" s="7"/>
      <c r="H2240" s="7"/>
      <c r="I2240" s="7"/>
      <c r="J2240" s="7"/>
      <c r="K2240" s="7">
        <v>239123</v>
      </c>
      <c r="L2240" s="7">
        <v>102732.74</v>
      </c>
      <c r="M2240" s="7">
        <v>174966.83</v>
      </c>
      <c r="N2240" s="7">
        <v>190834.77</v>
      </c>
      <c r="O2240" s="7">
        <v>200704</v>
      </c>
    </row>
    <row r="2241" spans="1:15" x14ac:dyDescent="0.3">
      <c r="A2241" s="69">
        <v>1</v>
      </c>
      <c r="B2241" s="69">
        <v>4</v>
      </c>
      <c r="C2241" t="s">
        <v>7019</v>
      </c>
      <c r="D2241" s="7"/>
      <c r="E2241" s="7"/>
      <c r="F2241" s="7"/>
      <c r="G2241" s="7"/>
      <c r="H2241" s="7"/>
      <c r="I2241" s="7"/>
      <c r="J2241" s="7"/>
      <c r="K2241" s="7"/>
      <c r="L2241" s="7"/>
      <c r="M2241" s="7"/>
      <c r="N2241" s="7"/>
      <c r="O2241" s="7">
        <v>200500</v>
      </c>
    </row>
    <row r="2242" spans="1:15" hidden="1" x14ac:dyDescent="0.3">
      <c r="A2242" s="69">
        <v>1</v>
      </c>
      <c r="B2242" s="69">
        <v>2</v>
      </c>
      <c r="C2242" t="s">
        <v>2804</v>
      </c>
      <c r="D2242" s="7"/>
      <c r="E2242" s="7"/>
      <c r="F2242" s="7"/>
      <c r="G2242" s="7"/>
      <c r="H2242" s="7"/>
      <c r="I2242" s="7"/>
      <c r="J2242" s="7"/>
      <c r="K2242" s="7"/>
      <c r="L2242" s="7">
        <v>200000</v>
      </c>
      <c r="M2242" s="7">
        <v>200000</v>
      </c>
      <c r="N2242" s="7">
        <v>200000</v>
      </c>
      <c r="O2242" s="7">
        <v>200484.34</v>
      </c>
    </row>
    <row r="2243" spans="1:15" hidden="1" x14ac:dyDescent="0.3">
      <c r="A2243" s="69">
        <v>1</v>
      </c>
      <c r="B2243" s="69">
        <v>5</v>
      </c>
      <c r="C2243" t="s">
        <v>7029</v>
      </c>
      <c r="D2243" s="7"/>
      <c r="E2243" s="7"/>
      <c r="F2243" s="7"/>
      <c r="G2243" s="7"/>
      <c r="H2243" s="7"/>
      <c r="I2243" s="7"/>
      <c r="J2243" s="7"/>
      <c r="K2243" s="7"/>
      <c r="L2243" s="7"/>
      <c r="M2243" s="7"/>
      <c r="N2243" s="7"/>
      <c r="O2243" s="7">
        <v>200000</v>
      </c>
    </row>
    <row r="2244" spans="1:15" hidden="1" x14ac:dyDescent="0.3">
      <c r="A2244" s="69">
        <v>1</v>
      </c>
      <c r="B2244" s="69">
        <v>5</v>
      </c>
      <c r="C2244" t="s">
        <v>7050</v>
      </c>
      <c r="D2244" s="7"/>
      <c r="E2244" s="7"/>
      <c r="F2244" s="7"/>
      <c r="G2244" s="7"/>
      <c r="H2244" s="7"/>
      <c r="I2244" s="7"/>
      <c r="J2244" s="7"/>
      <c r="K2244" s="7"/>
      <c r="L2244" s="7"/>
      <c r="M2244" s="7"/>
      <c r="N2244" s="7"/>
      <c r="O2244" s="7">
        <v>200000</v>
      </c>
    </row>
    <row r="2245" spans="1:15" hidden="1" x14ac:dyDescent="0.3">
      <c r="A2245" s="69">
        <v>2</v>
      </c>
      <c r="B2245" s="69">
        <v>21</v>
      </c>
      <c r="C2245" t="s">
        <v>3470</v>
      </c>
      <c r="D2245" s="7"/>
      <c r="E2245" s="7"/>
      <c r="F2245" s="7"/>
      <c r="G2245" s="7"/>
      <c r="H2245" s="7"/>
      <c r="I2245" s="7"/>
      <c r="J2245" s="7">
        <v>100000</v>
      </c>
      <c r="K2245" s="7">
        <v>200000</v>
      </c>
      <c r="L2245" s="7">
        <v>198234</v>
      </c>
      <c r="M2245" s="7">
        <v>200000</v>
      </c>
      <c r="N2245" s="7">
        <v>200000</v>
      </c>
      <c r="O2245" s="7">
        <v>200000</v>
      </c>
    </row>
    <row r="2246" spans="1:15" hidden="1" x14ac:dyDescent="0.3">
      <c r="A2246" s="69">
        <v>2</v>
      </c>
      <c r="B2246" s="69">
        <v>21</v>
      </c>
      <c r="C2246" t="s">
        <v>7118</v>
      </c>
      <c r="D2246" s="7"/>
      <c r="E2246" s="7"/>
      <c r="F2246" s="7"/>
      <c r="G2246" s="7"/>
      <c r="H2246" s="7"/>
      <c r="I2246" s="7"/>
      <c r="J2246" s="7"/>
      <c r="K2246" s="7"/>
      <c r="L2246" s="7"/>
      <c r="M2246" s="7"/>
      <c r="N2246" s="7"/>
      <c r="O2246" s="7">
        <v>200000</v>
      </c>
    </row>
    <row r="2247" spans="1:15" hidden="1" x14ac:dyDescent="0.3">
      <c r="A2247" s="69">
        <v>1</v>
      </c>
      <c r="B2247" s="69">
        <v>2</v>
      </c>
      <c r="C2247" t="s">
        <v>2335</v>
      </c>
      <c r="D2247" s="7">
        <v>300000</v>
      </c>
      <c r="E2247" s="7">
        <v>297270</v>
      </c>
      <c r="F2247" s="7">
        <v>274407</v>
      </c>
      <c r="G2247" s="7">
        <v>225845</v>
      </c>
      <c r="H2247" s="7">
        <v>317757</v>
      </c>
      <c r="I2247" s="7">
        <v>248235</v>
      </c>
      <c r="J2247" s="7">
        <v>256783</v>
      </c>
      <c r="K2247" s="7">
        <v>250000</v>
      </c>
      <c r="L2247" s="7">
        <v>293894.96000000002</v>
      </c>
      <c r="M2247" s="7">
        <v>221280.7</v>
      </c>
      <c r="N2247" s="7">
        <v>190621.86</v>
      </c>
      <c r="O2247" s="7">
        <v>199453</v>
      </c>
    </row>
    <row r="2248" spans="1:15" hidden="1" x14ac:dyDescent="0.3">
      <c r="A2248" s="69">
        <v>2</v>
      </c>
      <c r="B2248" s="69">
        <v>21</v>
      </c>
      <c r="C2248" t="s">
        <v>1879</v>
      </c>
      <c r="D2248" s="7">
        <v>30695138.189999998</v>
      </c>
      <c r="E2248" s="7">
        <v>31293766.729999997</v>
      </c>
      <c r="F2248" s="7">
        <v>27057240.739999998</v>
      </c>
      <c r="G2248" s="7">
        <v>20280329.09</v>
      </c>
      <c r="H2248" s="7">
        <v>15088859.25</v>
      </c>
      <c r="I2248" s="7">
        <v>15032339.91</v>
      </c>
      <c r="J2248" s="7">
        <v>14999999.75</v>
      </c>
      <c r="K2248" s="7">
        <v>15801403.57</v>
      </c>
      <c r="L2248" s="7">
        <v>15227194.02</v>
      </c>
      <c r="M2248" s="7">
        <v>1569395.43</v>
      </c>
      <c r="N2248" s="7">
        <v>48115.040000000001</v>
      </c>
      <c r="O2248" s="7">
        <v>199013.88</v>
      </c>
    </row>
    <row r="2249" spans="1:15" x14ac:dyDescent="0.3">
      <c r="A2249" s="69">
        <v>1</v>
      </c>
      <c r="B2249" s="69">
        <v>4</v>
      </c>
      <c r="C2249" t="s">
        <v>7008</v>
      </c>
      <c r="D2249" s="7"/>
      <c r="E2249" s="7"/>
      <c r="F2249" s="7"/>
      <c r="G2249" s="7"/>
      <c r="H2249" s="7"/>
      <c r="I2249" s="7"/>
      <c r="J2249" s="7"/>
      <c r="K2249" s="7"/>
      <c r="L2249" s="7"/>
      <c r="M2249" s="7"/>
      <c r="N2249" s="7"/>
      <c r="O2249" s="7">
        <v>196484.3</v>
      </c>
    </row>
    <row r="2250" spans="1:15" hidden="1" x14ac:dyDescent="0.3">
      <c r="A2250" s="69">
        <v>1</v>
      </c>
      <c r="B2250" s="69">
        <v>2</v>
      </c>
      <c r="C2250" t="s">
        <v>2224</v>
      </c>
      <c r="D2250" s="7">
        <v>537234.55000000005</v>
      </c>
      <c r="E2250" s="7">
        <v>459792.31</v>
      </c>
      <c r="F2250" s="7">
        <v>610737.83000000007</v>
      </c>
      <c r="G2250" s="7">
        <v>344421.4</v>
      </c>
      <c r="H2250" s="7">
        <v>355020.48</v>
      </c>
      <c r="I2250" s="7">
        <v>495276.95999999996</v>
      </c>
      <c r="J2250" s="7">
        <v>166933.24</v>
      </c>
      <c r="K2250" s="7">
        <v>473604.41000000003</v>
      </c>
      <c r="L2250" s="7">
        <v>242539.97</v>
      </c>
      <c r="M2250" s="7">
        <v>202119.88</v>
      </c>
      <c r="N2250" s="7">
        <v>224400.84000000003</v>
      </c>
      <c r="O2250" s="7">
        <v>194538.74</v>
      </c>
    </row>
    <row r="2251" spans="1:15" hidden="1" x14ac:dyDescent="0.3">
      <c r="A2251" s="69">
        <v>1</v>
      </c>
      <c r="B2251" s="69">
        <v>5</v>
      </c>
      <c r="C2251" t="s">
        <v>3060</v>
      </c>
      <c r="D2251" s="7"/>
      <c r="E2251" s="7"/>
      <c r="F2251" s="7">
        <v>200000</v>
      </c>
      <c r="G2251" s="7">
        <v>200000</v>
      </c>
      <c r="H2251" s="7">
        <v>200000</v>
      </c>
      <c r="I2251" s="7">
        <v>191656</v>
      </c>
      <c r="J2251" s="7">
        <v>191656</v>
      </c>
      <c r="K2251" s="7">
        <v>188607</v>
      </c>
      <c r="L2251" s="7">
        <v>191656</v>
      </c>
      <c r="M2251" s="7">
        <v>191656</v>
      </c>
      <c r="N2251" s="7">
        <v>691656</v>
      </c>
      <c r="O2251" s="7">
        <v>191656</v>
      </c>
    </row>
    <row r="2252" spans="1:15" x14ac:dyDescent="0.3">
      <c r="A2252" s="69">
        <v>1</v>
      </c>
      <c r="B2252" s="69">
        <v>4</v>
      </c>
      <c r="C2252" t="s">
        <v>514</v>
      </c>
      <c r="D2252" s="7"/>
      <c r="E2252" s="7"/>
      <c r="F2252" s="7"/>
      <c r="G2252" s="7"/>
      <c r="H2252" s="7"/>
      <c r="I2252" s="7"/>
      <c r="J2252" s="7"/>
      <c r="K2252" s="7">
        <v>36786.589999999997</v>
      </c>
      <c r="L2252" s="7">
        <v>9109.4</v>
      </c>
      <c r="M2252" s="7">
        <v>21082.85</v>
      </c>
      <c r="N2252" s="7">
        <v>350178.05</v>
      </c>
      <c r="O2252" s="7">
        <v>191477.72</v>
      </c>
    </row>
    <row r="2253" spans="1:15" hidden="1" x14ac:dyDescent="0.3">
      <c r="A2253" s="69">
        <v>1</v>
      </c>
      <c r="B2253" s="69">
        <v>2</v>
      </c>
      <c r="C2253" t="s">
        <v>2067</v>
      </c>
      <c r="D2253" s="7">
        <v>359233.88</v>
      </c>
      <c r="E2253" s="7">
        <v>1064975</v>
      </c>
      <c r="F2253" s="7">
        <v>365820.69</v>
      </c>
      <c r="G2253" s="7">
        <v>345411</v>
      </c>
      <c r="H2253" s="7">
        <v>706692</v>
      </c>
      <c r="I2253" s="7">
        <v>638287</v>
      </c>
      <c r="J2253" s="7">
        <v>196763.06</v>
      </c>
      <c r="K2253" s="7">
        <v>163000</v>
      </c>
      <c r="L2253" s="7">
        <v>273014.24</v>
      </c>
      <c r="M2253" s="7">
        <v>392189.44</v>
      </c>
      <c r="N2253" s="7">
        <v>261995.35</v>
      </c>
      <c r="O2253" s="7">
        <v>190908.07</v>
      </c>
    </row>
    <row r="2254" spans="1:15" hidden="1" x14ac:dyDescent="0.3">
      <c r="A2254" s="69">
        <v>3</v>
      </c>
      <c r="B2254" s="69">
        <v>61</v>
      </c>
      <c r="C2254" t="s">
        <v>3868</v>
      </c>
      <c r="D2254" s="7"/>
      <c r="E2254" s="7"/>
      <c r="F2254" s="7"/>
      <c r="G2254" s="7"/>
      <c r="H2254" s="7">
        <v>144739.6</v>
      </c>
      <c r="I2254" s="7">
        <v>150891.13</v>
      </c>
      <c r="J2254" s="7">
        <v>156640.07999999999</v>
      </c>
      <c r="K2254" s="7">
        <v>162952.35999999999</v>
      </c>
      <c r="L2254" s="7">
        <v>169519.01</v>
      </c>
      <c r="M2254" s="7">
        <v>176350.3</v>
      </c>
      <c r="N2254" s="7">
        <v>183456.86</v>
      </c>
      <c r="O2254" s="7">
        <v>190849.8</v>
      </c>
    </row>
    <row r="2255" spans="1:15" hidden="1" x14ac:dyDescent="0.3">
      <c r="A2255" s="69">
        <v>2</v>
      </c>
      <c r="B2255" s="69">
        <v>22</v>
      </c>
      <c r="C2255" t="s">
        <v>659</v>
      </c>
      <c r="D2255" s="7"/>
      <c r="E2255" s="7"/>
      <c r="F2255" s="7"/>
      <c r="G2255" s="7"/>
      <c r="H2255" s="7"/>
      <c r="I2255" s="7"/>
      <c r="J2255" s="7">
        <v>164893</v>
      </c>
      <c r="K2255" s="7">
        <v>335671.17000000004</v>
      </c>
      <c r="L2255" s="7">
        <v>1120292</v>
      </c>
      <c r="M2255" s="7">
        <v>240292</v>
      </c>
      <c r="N2255" s="7">
        <v>240292</v>
      </c>
      <c r="O2255" s="7">
        <v>190000</v>
      </c>
    </row>
    <row r="2256" spans="1:15" hidden="1" x14ac:dyDescent="0.3">
      <c r="A2256" s="69">
        <v>2</v>
      </c>
      <c r="B2256" s="69">
        <v>21</v>
      </c>
      <c r="C2256" t="s">
        <v>2093</v>
      </c>
      <c r="D2256" s="7"/>
      <c r="E2256" s="7"/>
      <c r="F2256" s="7"/>
      <c r="G2256" s="7"/>
      <c r="H2256" s="7"/>
      <c r="I2256" s="7"/>
      <c r="J2256" s="7">
        <v>65629.13</v>
      </c>
      <c r="K2256" s="7">
        <v>1007780.71</v>
      </c>
      <c r="L2256" s="7">
        <v>770723.27</v>
      </c>
      <c r="M2256" s="7">
        <v>328151.59999999998</v>
      </c>
      <c r="N2256" s="7">
        <v>510447.99</v>
      </c>
      <c r="O2256" s="7">
        <v>187860.3</v>
      </c>
    </row>
    <row r="2257" spans="1:15" x14ac:dyDescent="0.3">
      <c r="A2257" s="69">
        <v>1</v>
      </c>
      <c r="B2257" s="69">
        <v>4</v>
      </c>
      <c r="C2257" t="s">
        <v>492</v>
      </c>
      <c r="D2257" s="7"/>
      <c r="E2257" s="7"/>
      <c r="F2257" s="7"/>
      <c r="G2257" s="7"/>
      <c r="H2257" s="7"/>
      <c r="I2257" s="7"/>
      <c r="J2257" s="7"/>
      <c r="K2257" s="7"/>
      <c r="L2257" s="7">
        <v>198536.1</v>
      </c>
      <c r="M2257" s="7">
        <v>563724.80999999994</v>
      </c>
      <c r="N2257" s="7">
        <v>0</v>
      </c>
      <c r="O2257" s="7">
        <v>187590.89</v>
      </c>
    </row>
    <row r="2258" spans="1:15" hidden="1" x14ac:dyDescent="0.3">
      <c r="A2258" s="69">
        <v>1</v>
      </c>
      <c r="B2258" s="69">
        <v>1</v>
      </c>
      <c r="C2258" t="s">
        <v>2044</v>
      </c>
      <c r="D2258" s="7">
        <v>151847</v>
      </c>
      <c r="E2258" s="7">
        <v>116079</v>
      </c>
      <c r="F2258" s="7">
        <v>110695.65</v>
      </c>
      <c r="G2258" s="7">
        <v>371887</v>
      </c>
      <c r="H2258" s="7">
        <v>373232.53</v>
      </c>
      <c r="I2258" s="7">
        <v>326889.62</v>
      </c>
      <c r="J2258" s="7">
        <v>357274.12</v>
      </c>
      <c r="K2258" s="7">
        <v>307579</v>
      </c>
      <c r="L2258" s="7">
        <v>7321.86</v>
      </c>
      <c r="M2258" s="7">
        <v>357579</v>
      </c>
      <c r="N2258" s="7">
        <v>600005.56999999995</v>
      </c>
      <c r="O2258" s="7">
        <v>187243.53</v>
      </c>
    </row>
    <row r="2259" spans="1:15" hidden="1" x14ac:dyDescent="0.3">
      <c r="A2259" s="69">
        <v>1</v>
      </c>
      <c r="B2259" s="69">
        <v>1</v>
      </c>
      <c r="C2259" t="s">
        <v>2583</v>
      </c>
      <c r="D2259" s="7"/>
      <c r="E2259" s="7"/>
      <c r="F2259" s="7">
        <v>1923897.6300000001</v>
      </c>
      <c r="G2259" s="7">
        <v>1886737.5</v>
      </c>
      <c r="H2259" s="7">
        <v>1986339.4400000002</v>
      </c>
      <c r="I2259" s="7">
        <v>2060549.4700000002</v>
      </c>
      <c r="J2259" s="7">
        <v>137939.60999999999</v>
      </c>
      <c r="K2259" s="7">
        <v>151126.43</v>
      </c>
      <c r="L2259" s="7">
        <v>149181.64000000001</v>
      </c>
      <c r="M2259" s="7">
        <v>119965.15999999999</v>
      </c>
      <c r="N2259" s="7">
        <v>164489.12999999998</v>
      </c>
      <c r="O2259" s="7">
        <v>185160.53999999998</v>
      </c>
    </row>
    <row r="2260" spans="1:15" hidden="1" x14ac:dyDescent="0.3">
      <c r="A2260" s="69">
        <v>1</v>
      </c>
      <c r="B2260" s="69">
        <v>1</v>
      </c>
      <c r="C2260" t="s">
        <v>2253</v>
      </c>
      <c r="D2260" s="7"/>
      <c r="E2260" s="7"/>
      <c r="F2260" s="7"/>
      <c r="G2260" s="7"/>
      <c r="H2260" s="7"/>
      <c r="I2260" s="7">
        <v>39999</v>
      </c>
      <c r="J2260" s="7">
        <v>39126</v>
      </c>
      <c r="K2260" s="7">
        <v>39095.360000000001</v>
      </c>
      <c r="L2260" s="7">
        <v>38235.550000000003</v>
      </c>
      <c r="M2260" s="7">
        <v>52333.79</v>
      </c>
      <c r="N2260" s="7">
        <v>85457.05</v>
      </c>
      <c r="O2260" s="7">
        <v>184960.66999999998</v>
      </c>
    </row>
    <row r="2261" spans="1:15" hidden="1" x14ac:dyDescent="0.3">
      <c r="A2261" s="69">
        <v>2</v>
      </c>
      <c r="B2261" s="69">
        <v>21</v>
      </c>
      <c r="C2261" t="s">
        <v>3530</v>
      </c>
      <c r="D2261" s="7">
        <v>417206</v>
      </c>
      <c r="E2261" s="7">
        <v>417206</v>
      </c>
      <c r="F2261" s="7">
        <v>266185</v>
      </c>
      <c r="G2261" s="7">
        <v>305988</v>
      </c>
      <c r="H2261" s="7">
        <v>183571</v>
      </c>
      <c r="I2261" s="7">
        <v>184248</v>
      </c>
      <c r="J2261" s="7">
        <v>170000</v>
      </c>
      <c r="K2261" s="7">
        <v>184122.01</v>
      </c>
      <c r="L2261" s="7">
        <v>184248</v>
      </c>
      <c r="M2261" s="7">
        <v>184248</v>
      </c>
      <c r="N2261" s="7">
        <v>184248</v>
      </c>
      <c r="O2261" s="7">
        <v>184248</v>
      </c>
    </row>
    <row r="2262" spans="1:15" hidden="1" x14ac:dyDescent="0.3">
      <c r="A2262" s="69">
        <v>2</v>
      </c>
      <c r="B2262" s="69">
        <v>22</v>
      </c>
      <c r="C2262" t="s">
        <v>795</v>
      </c>
      <c r="D2262" s="7">
        <v>0</v>
      </c>
      <c r="E2262" s="7">
        <v>0</v>
      </c>
      <c r="F2262" s="7">
        <v>183547.32</v>
      </c>
      <c r="G2262" s="7">
        <v>183547.32</v>
      </c>
      <c r="H2262" s="7">
        <v>183547.32</v>
      </c>
      <c r="I2262" s="7">
        <v>183547.32</v>
      </c>
      <c r="J2262" s="7">
        <v>183547.32</v>
      </c>
      <c r="K2262" s="7">
        <v>183547.32</v>
      </c>
      <c r="L2262" s="7">
        <v>183547.32</v>
      </c>
      <c r="M2262" s="7">
        <v>183547.32</v>
      </c>
      <c r="N2262" s="7">
        <v>183547.32</v>
      </c>
      <c r="O2262" s="7">
        <v>183547.32</v>
      </c>
    </row>
    <row r="2263" spans="1:15" hidden="1" x14ac:dyDescent="0.3">
      <c r="A2263" s="69">
        <v>1</v>
      </c>
      <c r="B2263" s="69">
        <v>2</v>
      </c>
      <c r="C2263" t="s">
        <v>2745</v>
      </c>
      <c r="D2263" s="7"/>
      <c r="E2263" s="7"/>
      <c r="F2263" s="7"/>
      <c r="G2263" s="7"/>
      <c r="H2263" s="7"/>
      <c r="I2263" s="7">
        <v>0</v>
      </c>
      <c r="J2263" s="7">
        <v>0</v>
      </c>
      <c r="K2263" s="7">
        <v>450000</v>
      </c>
      <c r="L2263" s="7">
        <v>300000</v>
      </c>
      <c r="M2263" s="7">
        <v>300000</v>
      </c>
      <c r="N2263" s="7">
        <v>0</v>
      </c>
      <c r="O2263" s="7">
        <v>182747.81</v>
      </c>
    </row>
    <row r="2264" spans="1:15" hidden="1" x14ac:dyDescent="0.3">
      <c r="A2264" s="69">
        <v>2</v>
      </c>
      <c r="B2264" s="69">
        <v>23</v>
      </c>
      <c r="C2264" t="s">
        <v>2266</v>
      </c>
      <c r="D2264" s="7">
        <v>11342222</v>
      </c>
      <c r="E2264" s="7">
        <v>17116458.210000001</v>
      </c>
      <c r="F2264" s="7">
        <v>25348509.699999999</v>
      </c>
      <c r="G2264" s="7">
        <v>254441.5</v>
      </c>
      <c r="H2264" s="7">
        <v>44625</v>
      </c>
      <c r="I2264" s="7">
        <v>4194292.05</v>
      </c>
      <c r="J2264" s="7">
        <v>1266159.51</v>
      </c>
      <c r="K2264" s="7">
        <v>258534.66</v>
      </c>
      <c r="L2264" s="7">
        <v>0</v>
      </c>
      <c r="M2264" s="7">
        <v>11495</v>
      </c>
      <c r="N2264" s="7">
        <v>0</v>
      </c>
      <c r="O2264" s="7">
        <v>181500</v>
      </c>
    </row>
    <row r="2265" spans="1:15" hidden="1" x14ac:dyDescent="0.3">
      <c r="A2265" s="69">
        <v>1</v>
      </c>
      <c r="B2265" s="69">
        <v>12</v>
      </c>
      <c r="C2265" t="s">
        <v>3419</v>
      </c>
      <c r="D2265" s="7">
        <v>361425.5</v>
      </c>
      <c r="E2265" s="7">
        <v>530430.56000000006</v>
      </c>
      <c r="F2265" s="7">
        <v>226179.02</v>
      </c>
      <c r="G2265" s="7">
        <v>230468.86</v>
      </c>
      <c r="H2265" s="7">
        <v>203633.64</v>
      </c>
      <c r="I2265" s="7">
        <v>201386.02</v>
      </c>
      <c r="J2265" s="7">
        <v>393234.77</v>
      </c>
      <c r="K2265" s="7">
        <v>535772.22</v>
      </c>
      <c r="L2265" s="7">
        <v>200000</v>
      </c>
      <c r="M2265" s="7">
        <v>147700</v>
      </c>
      <c r="N2265" s="7">
        <v>200000</v>
      </c>
      <c r="O2265" s="7">
        <v>181487.77</v>
      </c>
    </row>
    <row r="2266" spans="1:15" hidden="1" x14ac:dyDescent="0.3">
      <c r="A2266" s="69">
        <v>2</v>
      </c>
      <c r="B2266" s="69">
        <v>23</v>
      </c>
      <c r="C2266" t="s">
        <v>3694</v>
      </c>
      <c r="D2266" s="7"/>
      <c r="E2266" s="7"/>
      <c r="F2266" s="7"/>
      <c r="G2266" s="7"/>
      <c r="H2266" s="7">
        <v>4000000</v>
      </c>
      <c r="I2266" s="7">
        <v>14000000</v>
      </c>
      <c r="J2266" s="7">
        <v>12603891</v>
      </c>
      <c r="K2266" s="7">
        <v>0</v>
      </c>
      <c r="L2266" s="7">
        <v>0</v>
      </c>
      <c r="M2266" s="7">
        <v>0</v>
      </c>
      <c r="N2266" s="7">
        <v>0</v>
      </c>
      <c r="O2266" s="7">
        <v>180670.9</v>
      </c>
    </row>
    <row r="2267" spans="1:15" hidden="1" x14ac:dyDescent="0.3">
      <c r="A2267" s="69">
        <v>1</v>
      </c>
      <c r="B2267" s="69">
        <v>1</v>
      </c>
      <c r="C2267" t="s">
        <v>2624</v>
      </c>
      <c r="D2267" s="7"/>
      <c r="E2267" s="7">
        <v>1698573.42</v>
      </c>
      <c r="F2267" s="7">
        <v>1175202.47</v>
      </c>
      <c r="G2267" s="7">
        <v>1065196.33</v>
      </c>
      <c r="H2267" s="7">
        <v>782916.6</v>
      </c>
      <c r="I2267" s="7">
        <v>523758.47</v>
      </c>
      <c r="J2267" s="7">
        <v>435801.94</v>
      </c>
      <c r="K2267" s="7">
        <v>375149.94</v>
      </c>
      <c r="L2267" s="7">
        <v>356678.85</v>
      </c>
      <c r="M2267" s="7">
        <v>266650.13</v>
      </c>
      <c r="N2267" s="7">
        <v>210678.01</v>
      </c>
      <c r="O2267" s="7">
        <v>180411.61</v>
      </c>
    </row>
    <row r="2268" spans="1:15" hidden="1" x14ac:dyDescent="0.3">
      <c r="A2268" s="69">
        <v>2</v>
      </c>
      <c r="B2268" s="69">
        <v>22</v>
      </c>
      <c r="C2268" t="s">
        <v>570</v>
      </c>
      <c r="D2268" s="7"/>
      <c r="E2268" s="7"/>
      <c r="F2268" s="7">
        <v>231414.71</v>
      </c>
      <c r="G2268" s="7">
        <v>322012.96000000002</v>
      </c>
      <c r="H2268" s="7">
        <v>179511</v>
      </c>
      <c r="I2268" s="7">
        <v>180846.92</v>
      </c>
      <c r="J2268" s="7">
        <v>179511</v>
      </c>
      <c r="K2268" s="7">
        <v>179511</v>
      </c>
      <c r="L2268" s="7">
        <v>179511</v>
      </c>
      <c r="M2268" s="7">
        <v>179497</v>
      </c>
      <c r="N2268" s="7">
        <v>179511</v>
      </c>
      <c r="O2268" s="7">
        <v>180233</v>
      </c>
    </row>
    <row r="2269" spans="1:15" hidden="1" x14ac:dyDescent="0.3">
      <c r="A2269" s="69">
        <v>1</v>
      </c>
      <c r="B2269" s="69">
        <v>2</v>
      </c>
      <c r="C2269" t="s">
        <v>2690</v>
      </c>
      <c r="D2269" s="7">
        <v>165648</v>
      </c>
      <c r="E2269" s="7">
        <v>110228</v>
      </c>
      <c r="F2269" s="7">
        <v>132642</v>
      </c>
      <c r="G2269" s="7">
        <v>189487</v>
      </c>
      <c r="H2269" s="7">
        <v>138247</v>
      </c>
      <c r="I2269" s="7">
        <v>134253</v>
      </c>
      <c r="J2269" s="7">
        <v>115980</v>
      </c>
      <c r="K2269" s="7">
        <v>116180</v>
      </c>
      <c r="L2269" s="7">
        <v>100429.53</v>
      </c>
      <c r="M2269" s="7">
        <v>125000</v>
      </c>
      <c r="N2269" s="7">
        <v>185473.68</v>
      </c>
      <c r="O2269" s="7">
        <v>179971.6</v>
      </c>
    </row>
    <row r="2270" spans="1:15" x14ac:dyDescent="0.3">
      <c r="A2270" s="69">
        <v>1</v>
      </c>
      <c r="B2270" s="69">
        <v>4</v>
      </c>
      <c r="C2270" t="s">
        <v>521</v>
      </c>
      <c r="D2270" s="7"/>
      <c r="E2270" s="7"/>
      <c r="F2270" s="7"/>
      <c r="G2270" s="7"/>
      <c r="H2270" s="7"/>
      <c r="I2270" s="7"/>
      <c r="J2270" s="7"/>
      <c r="K2270" s="7">
        <v>28848.13</v>
      </c>
      <c r="L2270" s="7">
        <v>0</v>
      </c>
      <c r="M2270" s="7">
        <v>48081.15</v>
      </c>
      <c r="N2270" s="7">
        <v>0</v>
      </c>
      <c r="O2270" s="7">
        <v>179244</v>
      </c>
    </row>
    <row r="2271" spans="1:15" x14ac:dyDescent="0.3">
      <c r="A2271" s="69">
        <v>1</v>
      </c>
      <c r="B2271" s="69">
        <v>4</v>
      </c>
      <c r="C2271" t="s">
        <v>424</v>
      </c>
      <c r="D2271" s="7">
        <v>239181.13</v>
      </c>
      <c r="E2271" s="7">
        <v>239181.13</v>
      </c>
      <c r="F2271" s="7">
        <v>239181.13</v>
      </c>
      <c r="G2271" s="7">
        <v>239181.13</v>
      </c>
      <c r="H2271" s="7">
        <v>196325.36</v>
      </c>
      <c r="I2271" s="7">
        <v>176422.2</v>
      </c>
      <c r="J2271" s="7">
        <v>176422.2</v>
      </c>
      <c r="K2271" s="7">
        <v>176107.44</v>
      </c>
      <c r="L2271" s="7">
        <v>175515.84</v>
      </c>
      <c r="M2271" s="7">
        <v>175723.68</v>
      </c>
      <c r="N2271" s="7">
        <v>180644.4</v>
      </c>
      <c r="O2271" s="7">
        <v>178836.75</v>
      </c>
    </row>
    <row r="2272" spans="1:15" hidden="1" x14ac:dyDescent="0.3">
      <c r="A2272" s="69">
        <v>1</v>
      </c>
      <c r="B2272" s="69">
        <v>6</v>
      </c>
      <c r="C2272" t="s">
        <v>3215</v>
      </c>
      <c r="D2272" s="7"/>
      <c r="E2272" s="7"/>
      <c r="F2272" s="7"/>
      <c r="G2272" s="7"/>
      <c r="H2272" s="7"/>
      <c r="I2272" s="7"/>
      <c r="J2272" s="7"/>
      <c r="K2272" s="7"/>
      <c r="L2272" s="7"/>
      <c r="M2272" s="7"/>
      <c r="N2272" s="7">
        <v>0</v>
      </c>
      <c r="O2272" s="7">
        <v>175430.69</v>
      </c>
    </row>
    <row r="2273" spans="1:15" hidden="1" x14ac:dyDescent="0.3">
      <c r="A2273" s="69">
        <v>1</v>
      </c>
      <c r="B2273" s="69">
        <v>1</v>
      </c>
      <c r="C2273" t="s">
        <v>2356</v>
      </c>
      <c r="D2273" s="7"/>
      <c r="E2273" s="7">
        <v>140678</v>
      </c>
      <c r="F2273" s="7">
        <v>194438.40000000002</v>
      </c>
      <c r="G2273" s="7">
        <v>218501</v>
      </c>
      <c r="H2273" s="7">
        <v>214026.72999999998</v>
      </c>
      <c r="I2273" s="7">
        <v>215523.6</v>
      </c>
      <c r="J2273" s="7">
        <v>224408.85</v>
      </c>
      <c r="K2273" s="7">
        <v>171554.38</v>
      </c>
      <c r="L2273" s="7">
        <v>174660.99</v>
      </c>
      <c r="M2273" s="7">
        <v>76621.990000000005</v>
      </c>
      <c r="N2273" s="7">
        <v>74758.539999999994</v>
      </c>
      <c r="O2273" s="7">
        <v>174639.62</v>
      </c>
    </row>
    <row r="2274" spans="1:15" hidden="1" x14ac:dyDescent="0.3">
      <c r="A2274" s="69">
        <v>2</v>
      </c>
      <c r="B2274" s="69">
        <v>21</v>
      </c>
      <c r="C2274" t="s">
        <v>3484</v>
      </c>
      <c r="D2274" s="7"/>
      <c r="E2274" s="7"/>
      <c r="F2274" s="7"/>
      <c r="G2274" s="7"/>
      <c r="H2274" s="7"/>
      <c r="I2274" s="7"/>
      <c r="J2274" s="7"/>
      <c r="K2274" s="7"/>
      <c r="L2274" s="7"/>
      <c r="M2274" s="7"/>
      <c r="N2274" s="7">
        <v>1047500</v>
      </c>
      <c r="O2274" s="7">
        <v>174090.42</v>
      </c>
    </row>
    <row r="2275" spans="1:15" hidden="1" x14ac:dyDescent="0.3">
      <c r="A2275" s="69">
        <v>1</v>
      </c>
      <c r="B2275" s="69">
        <v>2</v>
      </c>
      <c r="C2275" t="s">
        <v>2147</v>
      </c>
      <c r="D2275" s="7"/>
      <c r="E2275" s="7"/>
      <c r="F2275" s="7"/>
      <c r="G2275" s="7"/>
      <c r="H2275" s="7">
        <v>166184.72</v>
      </c>
      <c r="I2275" s="7">
        <v>214538.89</v>
      </c>
      <c r="J2275" s="7">
        <v>209802.38</v>
      </c>
      <c r="K2275" s="7">
        <v>254386.13</v>
      </c>
      <c r="L2275" s="7">
        <v>148793.47</v>
      </c>
      <c r="M2275" s="7">
        <v>176508.64</v>
      </c>
      <c r="N2275" s="7">
        <v>196498.44</v>
      </c>
      <c r="O2275" s="7">
        <v>173896.6</v>
      </c>
    </row>
    <row r="2276" spans="1:15" hidden="1" x14ac:dyDescent="0.3">
      <c r="A2276" s="69">
        <v>1</v>
      </c>
      <c r="B2276" s="69">
        <v>2</v>
      </c>
      <c r="C2276" t="s">
        <v>2236</v>
      </c>
      <c r="D2276" s="7">
        <v>615693.79000000015</v>
      </c>
      <c r="E2276" s="7">
        <v>502659.06</v>
      </c>
      <c r="F2276" s="7">
        <v>2658042.2300000004</v>
      </c>
      <c r="G2276" s="7">
        <v>292555.02</v>
      </c>
      <c r="H2276" s="7">
        <v>412235.94999999995</v>
      </c>
      <c r="I2276" s="7">
        <v>341544.52</v>
      </c>
      <c r="J2276" s="7">
        <v>152794.28999999998</v>
      </c>
      <c r="K2276" s="7">
        <v>143236.94</v>
      </c>
      <c r="L2276" s="7">
        <v>91735.47</v>
      </c>
      <c r="M2276" s="7">
        <v>100076.57999999999</v>
      </c>
      <c r="N2276" s="7">
        <v>177325.69</v>
      </c>
      <c r="O2276" s="7">
        <v>173771.92</v>
      </c>
    </row>
    <row r="2277" spans="1:15" x14ac:dyDescent="0.3">
      <c r="A2277" s="69">
        <v>1</v>
      </c>
      <c r="B2277" s="69">
        <v>4</v>
      </c>
      <c r="C2277" t="s">
        <v>3014</v>
      </c>
      <c r="D2277" s="7"/>
      <c r="E2277" s="7"/>
      <c r="F2277" s="7"/>
      <c r="G2277" s="7"/>
      <c r="H2277" s="7"/>
      <c r="I2277" s="7"/>
      <c r="J2277" s="7"/>
      <c r="K2277" s="7"/>
      <c r="L2277" s="7"/>
      <c r="M2277" s="7"/>
      <c r="N2277" s="7">
        <v>28908</v>
      </c>
      <c r="O2277" s="7">
        <v>173448</v>
      </c>
    </row>
    <row r="2278" spans="1:15" hidden="1" x14ac:dyDescent="0.3">
      <c r="A2278" s="69">
        <v>1</v>
      </c>
      <c r="B2278" s="69">
        <v>1</v>
      </c>
      <c r="C2278" t="s">
        <v>2572</v>
      </c>
      <c r="D2278" s="7"/>
      <c r="E2278" s="7"/>
      <c r="F2278" s="7"/>
      <c r="G2278" s="7"/>
      <c r="H2278" s="7"/>
      <c r="I2278" s="7"/>
      <c r="J2278" s="7"/>
      <c r="K2278" s="7">
        <v>193498.32</v>
      </c>
      <c r="L2278" s="7">
        <v>173908.51</v>
      </c>
      <c r="M2278" s="7">
        <v>158836.97</v>
      </c>
      <c r="N2278" s="7">
        <v>156056.76</v>
      </c>
      <c r="O2278" s="7">
        <v>171763.3</v>
      </c>
    </row>
    <row r="2279" spans="1:15" hidden="1" x14ac:dyDescent="0.3">
      <c r="A2279" s="69">
        <v>2</v>
      </c>
      <c r="B2279" s="69">
        <v>21</v>
      </c>
      <c r="C2279" t="s">
        <v>3558</v>
      </c>
      <c r="D2279" s="7"/>
      <c r="E2279" s="7"/>
      <c r="F2279" s="7"/>
      <c r="G2279" s="7"/>
      <c r="H2279" s="7"/>
      <c r="I2279" s="7"/>
      <c r="J2279" s="7"/>
      <c r="K2279" s="7"/>
      <c r="L2279" s="7">
        <v>374437</v>
      </c>
      <c r="M2279" s="7">
        <v>171437</v>
      </c>
      <c r="N2279" s="7">
        <v>171437</v>
      </c>
      <c r="O2279" s="7">
        <v>171437</v>
      </c>
    </row>
    <row r="2280" spans="1:15" hidden="1" x14ac:dyDescent="0.3">
      <c r="A2280" s="69">
        <v>1</v>
      </c>
      <c r="B2280" s="69">
        <v>2</v>
      </c>
      <c r="C2280" t="s">
        <v>2209</v>
      </c>
      <c r="D2280" s="7"/>
      <c r="E2280" s="7">
        <v>118296.44</v>
      </c>
      <c r="F2280" s="7">
        <v>71947.789999999994</v>
      </c>
      <c r="G2280" s="7">
        <v>0</v>
      </c>
      <c r="H2280" s="7">
        <v>21772.12</v>
      </c>
      <c r="I2280" s="7">
        <v>23854.17</v>
      </c>
      <c r="J2280" s="7">
        <v>104218.79000000001</v>
      </c>
      <c r="K2280" s="7">
        <v>140070.87</v>
      </c>
      <c r="L2280" s="7">
        <v>123010.06</v>
      </c>
      <c r="M2280" s="7">
        <v>139392.11000000002</v>
      </c>
      <c r="N2280" s="7">
        <v>136392.53</v>
      </c>
      <c r="O2280" s="7">
        <v>171180.75</v>
      </c>
    </row>
    <row r="2281" spans="1:15" hidden="1" x14ac:dyDescent="0.3">
      <c r="A2281" s="69">
        <v>1</v>
      </c>
      <c r="B2281" s="69">
        <v>12</v>
      </c>
      <c r="C2281" t="s">
        <v>2514</v>
      </c>
      <c r="D2281" s="7">
        <v>187041</v>
      </c>
      <c r="E2281" s="7">
        <v>440937</v>
      </c>
      <c r="F2281" s="7">
        <v>154659</v>
      </c>
      <c r="G2281" s="7">
        <v>216555.09</v>
      </c>
      <c r="H2281" s="7">
        <v>341037</v>
      </c>
      <c r="I2281" s="7">
        <v>1283572.67</v>
      </c>
      <c r="J2281" s="7">
        <v>0</v>
      </c>
      <c r="K2281" s="7">
        <v>0</v>
      </c>
      <c r="L2281" s="7">
        <v>0</v>
      </c>
      <c r="M2281" s="7">
        <v>0</v>
      </c>
      <c r="N2281" s="7">
        <v>1226719</v>
      </c>
      <c r="O2281" s="7">
        <v>170453</v>
      </c>
    </row>
    <row r="2282" spans="1:15" hidden="1" x14ac:dyDescent="0.3">
      <c r="A2282" s="69">
        <v>1</v>
      </c>
      <c r="B2282" s="69">
        <v>2</v>
      </c>
      <c r="C2282" t="s">
        <v>2923</v>
      </c>
      <c r="D2282" s="7">
        <v>37060</v>
      </c>
      <c r="E2282" s="7">
        <v>86625</v>
      </c>
      <c r="F2282" s="7">
        <v>72325</v>
      </c>
      <c r="G2282" s="7">
        <v>112449</v>
      </c>
      <c r="H2282" s="7">
        <v>125876</v>
      </c>
      <c r="I2282" s="7">
        <v>130835</v>
      </c>
      <c r="J2282" s="7">
        <v>130455</v>
      </c>
      <c r="K2282" s="7">
        <v>128380</v>
      </c>
      <c r="L2282" s="7">
        <v>168358</v>
      </c>
      <c r="M2282" s="7">
        <v>169858</v>
      </c>
      <c r="N2282" s="7">
        <v>919858</v>
      </c>
      <c r="O2282" s="7">
        <v>169858</v>
      </c>
    </row>
    <row r="2283" spans="1:15" hidden="1" x14ac:dyDescent="0.3">
      <c r="A2283" s="69">
        <v>2</v>
      </c>
      <c r="B2283" s="69">
        <v>22</v>
      </c>
      <c r="C2283" t="s">
        <v>794</v>
      </c>
      <c r="D2283" s="7"/>
      <c r="E2283" s="7"/>
      <c r="F2283" s="7"/>
      <c r="G2283" s="7"/>
      <c r="H2283" s="7"/>
      <c r="I2283" s="7"/>
      <c r="J2283" s="7"/>
      <c r="K2283" s="7"/>
      <c r="L2283" s="7">
        <v>200079</v>
      </c>
      <c r="M2283" s="7">
        <v>200079</v>
      </c>
      <c r="N2283" s="7">
        <v>200079</v>
      </c>
      <c r="O2283" s="7">
        <v>168487.59</v>
      </c>
    </row>
    <row r="2284" spans="1:15" hidden="1" x14ac:dyDescent="0.3">
      <c r="A2284" s="69">
        <v>2</v>
      </c>
      <c r="B2284" s="69">
        <v>22</v>
      </c>
      <c r="C2284" t="s">
        <v>902</v>
      </c>
      <c r="D2284" s="7">
        <v>0</v>
      </c>
      <c r="E2284" s="7">
        <v>0</v>
      </c>
      <c r="F2284" s="7">
        <v>1379763.13</v>
      </c>
      <c r="G2284" s="7">
        <v>619040.84</v>
      </c>
      <c r="H2284" s="7">
        <v>400836.96</v>
      </c>
      <c r="I2284" s="7">
        <v>353839.54</v>
      </c>
      <c r="J2284" s="7">
        <v>248529.32</v>
      </c>
      <c r="K2284" s="7">
        <v>171346.86</v>
      </c>
      <c r="L2284" s="7">
        <v>248529.32</v>
      </c>
      <c r="M2284" s="7">
        <v>167066.04</v>
      </c>
      <c r="N2284" s="7">
        <v>167066.04</v>
      </c>
      <c r="O2284" s="7">
        <v>167066.04</v>
      </c>
    </row>
    <row r="2285" spans="1:15" hidden="1" x14ac:dyDescent="0.3">
      <c r="A2285" s="69">
        <v>1</v>
      </c>
      <c r="B2285" s="69">
        <v>2</v>
      </c>
      <c r="C2285" t="s">
        <v>2747</v>
      </c>
      <c r="D2285" s="7">
        <v>493597.74</v>
      </c>
      <c r="E2285" s="7">
        <v>633157.27</v>
      </c>
      <c r="F2285" s="7">
        <v>357108.27</v>
      </c>
      <c r="G2285" s="7">
        <v>298799.26</v>
      </c>
      <c r="H2285" s="7">
        <v>245588.87</v>
      </c>
      <c r="I2285" s="7">
        <v>290191.26</v>
      </c>
      <c r="J2285" s="7">
        <v>296720.64000000001</v>
      </c>
      <c r="K2285" s="7">
        <v>263879.64</v>
      </c>
      <c r="L2285" s="7">
        <v>206059.76</v>
      </c>
      <c r="M2285" s="7">
        <v>161459.37</v>
      </c>
      <c r="N2285" s="7">
        <v>178665.21</v>
      </c>
      <c r="O2285" s="7">
        <v>166885.20000000001</v>
      </c>
    </row>
    <row r="2286" spans="1:15" hidden="1" x14ac:dyDescent="0.3">
      <c r="A2286" s="69">
        <v>1</v>
      </c>
      <c r="B2286" s="69">
        <v>10</v>
      </c>
      <c r="C2286" t="s">
        <v>1904</v>
      </c>
      <c r="D2286" s="7"/>
      <c r="E2286" s="7"/>
      <c r="F2286" s="7"/>
      <c r="G2286" s="7"/>
      <c r="H2286" s="7"/>
      <c r="I2286" s="7"/>
      <c r="J2286" s="7"/>
      <c r="K2286" s="7">
        <v>1500000</v>
      </c>
      <c r="L2286" s="7">
        <v>1337197.24</v>
      </c>
      <c r="M2286" s="7">
        <v>478511.77</v>
      </c>
      <c r="N2286" s="7">
        <v>257450.35</v>
      </c>
      <c r="O2286" s="7">
        <v>163926.04</v>
      </c>
    </row>
    <row r="2287" spans="1:15" hidden="1" x14ac:dyDescent="0.3">
      <c r="A2287" s="69">
        <v>1</v>
      </c>
      <c r="B2287" s="69">
        <v>10</v>
      </c>
      <c r="C2287" t="s">
        <v>2128</v>
      </c>
      <c r="D2287" s="7">
        <v>34025.1</v>
      </c>
      <c r="E2287" s="7">
        <v>34351.760000000002</v>
      </c>
      <c r="F2287" s="7">
        <v>22486.62</v>
      </c>
      <c r="G2287" s="7">
        <v>30760.28</v>
      </c>
      <c r="H2287" s="7">
        <v>69986.17</v>
      </c>
      <c r="I2287" s="7">
        <v>54978.42</v>
      </c>
      <c r="J2287" s="7">
        <v>1112079.8700000001</v>
      </c>
      <c r="K2287" s="7">
        <v>104569.14</v>
      </c>
      <c r="L2287" s="7">
        <v>73835.839999999997</v>
      </c>
      <c r="M2287" s="7">
        <v>127677.99</v>
      </c>
      <c r="N2287" s="7">
        <v>254807.39</v>
      </c>
      <c r="O2287" s="7">
        <v>163131.14000000001</v>
      </c>
    </row>
    <row r="2288" spans="1:15" hidden="1" x14ac:dyDescent="0.3">
      <c r="A2288" s="69">
        <v>1</v>
      </c>
      <c r="B2288" s="69">
        <v>2</v>
      </c>
      <c r="C2288" t="s">
        <v>2839</v>
      </c>
      <c r="D2288" s="7"/>
      <c r="E2288" s="7"/>
      <c r="F2288" s="7"/>
      <c r="G2288" s="7"/>
      <c r="H2288" s="7"/>
      <c r="I2288" s="7"/>
      <c r="J2288" s="7"/>
      <c r="K2288" s="7"/>
      <c r="L2288" s="7"/>
      <c r="M2288" s="7"/>
      <c r="N2288" s="7">
        <v>164035.42000000001</v>
      </c>
      <c r="O2288" s="7">
        <v>162029.57</v>
      </c>
    </row>
    <row r="2289" spans="1:15" hidden="1" x14ac:dyDescent="0.3">
      <c r="A2289" s="69">
        <v>3</v>
      </c>
      <c r="B2289" s="69">
        <v>61</v>
      </c>
      <c r="C2289" t="s">
        <v>3837</v>
      </c>
      <c r="D2289" s="7"/>
      <c r="E2289" s="7">
        <v>106678.75</v>
      </c>
      <c r="F2289" s="7">
        <v>111228.09</v>
      </c>
      <c r="G2289" s="7">
        <v>115971.43</v>
      </c>
      <c r="H2289" s="7">
        <v>120917.06</v>
      </c>
      <c r="I2289" s="7">
        <v>126073.59</v>
      </c>
      <c r="J2289" s="7">
        <v>131450.01999999999</v>
      </c>
      <c r="K2289" s="7">
        <v>137055.74</v>
      </c>
      <c r="L2289" s="7">
        <v>142900.51999999999</v>
      </c>
      <c r="M2289" s="7">
        <v>148994.54</v>
      </c>
      <c r="N2289" s="7">
        <v>155348.44</v>
      </c>
      <c r="O2289" s="7">
        <v>161973.29999999999</v>
      </c>
    </row>
    <row r="2290" spans="1:15" hidden="1" x14ac:dyDescent="0.3">
      <c r="A2290" s="69">
        <v>1</v>
      </c>
      <c r="B2290" s="69">
        <v>5</v>
      </c>
      <c r="C2290" t="s">
        <v>3066</v>
      </c>
      <c r="D2290" s="7"/>
      <c r="E2290" s="7"/>
      <c r="F2290" s="7"/>
      <c r="G2290" s="7"/>
      <c r="H2290" s="7"/>
      <c r="I2290" s="7"/>
      <c r="J2290" s="7"/>
      <c r="K2290" s="7"/>
      <c r="L2290" s="7"/>
      <c r="M2290" s="7"/>
      <c r="N2290" s="7">
        <v>122000</v>
      </c>
      <c r="O2290" s="7">
        <v>161448.29999999999</v>
      </c>
    </row>
    <row r="2291" spans="1:15" hidden="1" x14ac:dyDescent="0.3">
      <c r="A2291" s="69">
        <v>1</v>
      </c>
      <c r="B2291" s="69">
        <v>7</v>
      </c>
      <c r="C2291" t="s">
        <v>3266</v>
      </c>
      <c r="D2291" s="7"/>
      <c r="E2291" s="7">
        <v>157953.31</v>
      </c>
      <c r="F2291" s="7">
        <v>138544.51</v>
      </c>
      <c r="G2291" s="7">
        <v>159473.18</v>
      </c>
      <c r="H2291" s="7">
        <v>69321</v>
      </c>
      <c r="I2291" s="7">
        <v>136642.52000000002</v>
      </c>
      <c r="J2291" s="7">
        <v>129606.59</v>
      </c>
      <c r="K2291" s="7">
        <v>142306</v>
      </c>
      <c r="L2291" s="7">
        <v>146953</v>
      </c>
      <c r="M2291" s="7">
        <v>155870.78999999998</v>
      </c>
      <c r="N2291" s="7">
        <v>160230.77000000002</v>
      </c>
      <c r="O2291" s="7">
        <v>161283.07</v>
      </c>
    </row>
    <row r="2292" spans="1:15" hidden="1" x14ac:dyDescent="0.3">
      <c r="A2292" s="69">
        <v>1</v>
      </c>
      <c r="B2292" s="69">
        <v>2</v>
      </c>
      <c r="C2292" t="s">
        <v>2294</v>
      </c>
      <c r="D2292" s="7">
        <v>444022.07</v>
      </c>
      <c r="E2292" s="7">
        <v>452639.01</v>
      </c>
      <c r="F2292" s="7">
        <v>398268.57</v>
      </c>
      <c r="G2292" s="7">
        <v>302034.62</v>
      </c>
      <c r="H2292" s="7">
        <v>283646.59000000003</v>
      </c>
      <c r="I2292" s="7">
        <v>388528.06</v>
      </c>
      <c r="J2292" s="7">
        <v>296536.42</v>
      </c>
      <c r="K2292" s="7">
        <v>279814.76</v>
      </c>
      <c r="L2292" s="7">
        <v>51102.76</v>
      </c>
      <c r="M2292" s="7">
        <v>166177.07999999999</v>
      </c>
      <c r="N2292" s="7">
        <v>123007.01000000001</v>
      </c>
      <c r="O2292" s="7">
        <v>160490.81</v>
      </c>
    </row>
    <row r="2293" spans="1:15" hidden="1" x14ac:dyDescent="0.3">
      <c r="A2293" s="69">
        <v>1</v>
      </c>
      <c r="B2293" s="69">
        <v>2</v>
      </c>
      <c r="C2293" t="s">
        <v>2828</v>
      </c>
      <c r="D2293" s="7">
        <v>253260</v>
      </c>
      <c r="E2293" s="7">
        <v>0</v>
      </c>
      <c r="F2293" s="7">
        <v>0</v>
      </c>
      <c r="G2293" s="7">
        <v>79174.34</v>
      </c>
      <c r="H2293" s="7">
        <v>179141.6</v>
      </c>
      <c r="I2293" s="7">
        <v>156370</v>
      </c>
      <c r="J2293" s="7">
        <v>78340</v>
      </c>
      <c r="K2293" s="7">
        <v>14030</v>
      </c>
      <c r="L2293" s="7">
        <v>103630.89</v>
      </c>
      <c r="M2293" s="7">
        <v>160000</v>
      </c>
      <c r="N2293" s="7">
        <v>160000</v>
      </c>
      <c r="O2293" s="7">
        <v>160000</v>
      </c>
    </row>
    <row r="2294" spans="1:15" hidden="1" x14ac:dyDescent="0.3">
      <c r="A2294" s="69">
        <v>2</v>
      </c>
      <c r="B2294" s="69">
        <v>22</v>
      </c>
      <c r="C2294" t="s">
        <v>614</v>
      </c>
      <c r="D2294" s="7"/>
      <c r="E2294" s="7"/>
      <c r="F2294" s="7"/>
      <c r="G2294" s="7"/>
      <c r="H2294" s="7"/>
      <c r="I2294" s="7"/>
      <c r="J2294" s="7">
        <v>648414.98</v>
      </c>
      <c r="K2294" s="7">
        <v>706618.95</v>
      </c>
      <c r="L2294" s="7">
        <v>168404.46</v>
      </c>
      <c r="M2294" s="7">
        <v>275515.15000000002</v>
      </c>
      <c r="N2294" s="7">
        <v>1573800.5</v>
      </c>
      <c r="O2294" s="7">
        <v>157630.59</v>
      </c>
    </row>
    <row r="2295" spans="1:15" hidden="1" x14ac:dyDescent="0.3">
      <c r="A2295" s="69">
        <v>1</v>
      </c>
      <c r="B2295" s="69">
        <v>2</v>
      </c>
      <c r="C2295" t="s">
        <v>2884</v>
      </c>
      <c r="D2295" s="7"/>
      <c r="E2295" s="7"/>
      <c r="F2295" s="7"/>
      <c r="G2295" s="7"/>
      <c r="H2295" s="7"/>
      <c r="I2295" s="7"/>
      <c r="J2295" s="7"/>
      <c r="K2295" s="7"/>
      <c r="L2295" s="7"/>
      <c r="M2295" s="7">
        <v>60000</v>
      </c>
      <c r="N2295" s="7">
        <v>91457</v>
      </c>
      <c r="O2295" s="7">
        <v>156826.23999999999</v>
      </c>
    </row>
    <row r="2296" spans="1:15" hidden="1" x14ac:dyDescent="0.3">
      <c r="A2296" s="69">
        <v>1</v>
      </c>
      <c r="B2296" s="69">
        <v>2</v>
      </c>
      <c r="C2296" t="s">
        <v>2847</v>
      </c>
      <c r="D2296" s="7"/>
      <c r="E2296" s="7"/>
      <c r="F2296" s="7"/>
      <c r="G2296" s="7"/>
      <c r="H2296" s="7"/>
      <c r="I2296" s="7"/>
      <c r="J2296" s="7"/>
      <c r="K2296" s="7"/>
      <c r="L2296" s="7"/>
      <c r="M2296" s="7">
        <v>156946</v>
      </c>
      <c r="N2296" s="7">
        <v>100000</v>
      </c>
      <c r="O2296" s="7">
        <v>156767.09</v>
      </c>
    </row>
    <row r="2297" spans="1:15" hidden="1" x14ac:dyDescent="0.3">
      <c r="A2297" s="69">
        <v>1</v>
      </c>
      <c r="B2297" s="69">
        <v>1</v>
      </c>
      <c r="C2297" t="s">
        <v>2188</v>
      </c>
      <c r="D2297" s="7"/>
      <c r="E2297" s="7">
        <v>145880</v>
      </c>
      <c r="F2297" s="7">
        <v>124443</v>
      </c>
      <c r="G2297" s="7">
        <v>127401</v>
      </c>
      <c r="H2297" s="7">
        <v>144784</v>
      </c>
      <c r="I2297" s="7">
        <v>91959</v>
      </c>
      <c r="J2297" s="7">
        <v>106581</v>
      </c>
      <c r="K2297" s="7">
        <v>217980</v>
      </c>
      <c r="L2297" s="7">
        <v>163699</v>
      </c>
      <c r="M2297" s="7">
        <v>94544.55</v>
      </c>
      <c r="N2297" s="7">
        <v>97602</v>
      </c>
      <c r="O2297" s="7">
        <v>156412.84</v>
      </c>
    </row>
    <row r="2298" spans="1:15" x14ac:dyDescent="0.3">
      <c r="A2298" s="69">
        <v>1</v>
      </c>
      <c r="B2298" s="69">
        <v>4</v>
      </c>
      <c r="C2298" t="s">
        <v>348</v>
      </c>
      <c r="D2298" s="7">
        <v>5144048019.1300001</v>
      </c>
      <c r="E2298" s="7">
        <v>7002397969</v>
      </c>
      <c r="F2298" s="7">
        <v>39460437</v>
      </c>
      <c r="G2298" s="7">
        <v>105854408.59</v>
      </c>
      <c r="H2298" s="7">
        <v>901843.61</v>
      </c>
      <c r="I2298" s="7">
        <v>1295041.49</v>
      </c>
      <c r="J2298" s="7">
        <v>2399577.35</v>
      </c>
      <c r="K2298" s="7">
        <v>685818.54</v>
      </c>
      <c r="L2298" s="7">
        <v>243841.01</v>
      </c>
      <c r="M2298" s="7">
        <v>410625.19</v>
      </c>
      <c r="N2298" s="7">
        <v>78255.81</v>
      </c>
      <c r="O2298" s="7">
        <v>155979.17000000001</v>
      </c>
    </row>
    <row r="2299" spans="1:15" hidden="1" x14ac:dyDescent="0.3">
      <c r="A2299" s="69">
        <v>1</v>
      </c>
      <c r="B2299" s="69">
        <v>1</v>
      </c>
      <c r="C2299" t="s">
        <v>2604</v>
      </c>
      <c r="D2299" s="7"/>
      <c r="E2299" s="7"/>
      <c r="F2299" s="7">
        <v>285987.64</v>
      </c>
      <c r="G2299" s="7">
        <v>287220.66000000003</v>
      </c>
      <c r="H2299" s="7">
        <v>290049.28000000003</v>
      </c>
      <c r="I2299" s="7">
        <v>283851.61</v>
      </c>
      <c r="J2299" s="7">
        <v>281121.48</v>
      </c>
      <c r="K2299" s="7">
        <v>269150.59999999998</v>
      </c>
      <c r="L2299" s="7">
        <v>230058.39</v>
      </c>
      <c r="M2299" s="7">
        <v>537755</v>
      </c>
      <c r="N2299" s="7">
        <v>138613.13</v>
      </c>
      <c r="O2299" s="7">
        <v>155624.01999999999</v>
      </c>
    </row>
    <row r="2300" spans="1:15" hidden="1" x14ac:dyDescent="0.3">
      <c r="A2300" s="69">
        <v>1</v>
      </c>
      <c r="B2300" s="69">
        <v>7</v>
      </c>
      <c r="C2300" t="s">
        <v>2331</v>
      </c>
      <c r="D2300" s="7">
        <v>154720</v>
      </c>
      <c r="E2300" s="7">
        <v>154720</v>
      </c>
      <c r="F2300" s="7">
        <v>154720</v>
      </c>
      <c r="G2300" s="7">
        <v>154720</v>
      </c>
      <c r="H2300" s="7">
        <v>154720</v>
      </c>
      <c r="I2300" s="7">
        <v>143920</v>
      </c>
      <c r="J2300" s="7">
        <v>154720</v>
      </c>
      <c r="K2300" s="7">
        <v>142300</v>
      </c>
      <c r="L2300" s="7">
        <v>139195</v>
      </c>
      <c r="M2300" s="7">
        <v>139420</v>
      </c>
      <c r="N2300" s="7">
        <v>144370</v>
      </c>
      <c r="O2300" s="7">
        <v>154720</v>
      </c>
    </row>
    <row r="2301" spans="1:15" hidden="1" x14ac:dyDescent="0.3">
      <c r="A2301" s="69">
        <v>1</v>
      </c>
      <c r="B2301" s="69">
        <v>9</v>
      </c>
      <c r="C2301" t="s">
        <v>3286</v>
      </c>
      <c r="D2301" s="7">
        <v>396902.07</v>
      </c>
      <c r="E2301" s="7">
        <v>431846.91</v>
      </c>
      <c r="F2301" s="7">
        <v>526032.18000000005</v>
      </c>
      <c r="G2301" s="7">
        <v>505820.54</v>
      </c>
      <c r="H2301" s="7">
        <v>356777.5</v>
      </c>
      <c r="I2301" s="7">
        <v>274419.23</v>
      </c>
      <c r="J2301" s="7">
        <v>176600.54</v>
      </c>
      <c r="K2301" s="7">
        <v>127803.11</v>
      </c>
      <c r="L2301" s="7">
        <v>145768.76</v>
      </c>
      <c r="M2301" s="7">
        <v>209562.74</v>
      </c>
      <c r="N2301" s="7">
        <v>115043.31</v>
      </c>
      <c r="O2301" s="7">
        <v>153955.44</v>
      </c>
    </row>
    <row r="2302" spans="1:15" hidden="1" x14ac:dyDescent="0.3">
      <c r="A2302" s="69">
        <v>3</v>
      </c>
      <c r="B2302" s="69">
        <v>61</v>
      </c>
      <c r="C2302" t="s">
        <v>3886</v>
      </c>
      <c r="D2302" s="7"/>
      <c r="E2302" s="7">
        <v>3511244.6900000004</v>
      </c>
      <c r="F2302" s="7">
        <v>3671503.71</v>
      </c>
      <c r="G2302" s="7">
        <v>3839180.83</v>
      </c>
      <c r="H2302" s="7">
        <v>4014623.83</v>
      </c>
      <c r="I2302" s="7">
        <v>4198197.08</v>
      </c>
      <c r="J2302" s="7">
        <v>4390282.3000000007</v>
      </c>
      <c r="K2302" s="7">
        <v>4591279.07</v>
      </c>
      <c r="L2302" s="7">
        <v>4801606.24</v>
      </c>
      <c r="M2302" s="7">
        <v>5021874.88</v>
      </c>
      <c r="N2302" s="7">
        <v>145323.79999999999</v>
      </c>
      <c r="O2302" s="7">
        <v>152680.82999999999</v>
      </c>
    </row>
    <row r="2303" spans="1:15" hidden="1" x14ac:dyDescent="0.3">
      <c r="A2303" s="69">
        <v>1</v>
      </c>
      <c r="B2303" s="69">
        <v>2</v>
      </c>
      <c r="C2303" t="s">
        <v>2136</v>
      </c>
      <c r="D2303" s="7"/>
      <c r="E2303" s="7"/>
      <c r="F2303" s="7"/>
      <c r="G2303" s="7"/>
      <c r="H2303" s="7"/>
      <c r="I2303" s="7">
        <v>356367.33</v>
      </c>
      <c r="J2303" s="7">
        <v>318556.90999999997</v>
      </c>
      <c r="K2303" s="7">
        <v>311222.43</v>
      </c>
      <c r="L2303" s="7">
        <v>166131.1</v>
      </c>
      <c r="M2303" s="7">
        <v>491914.94</v>
      </c>
      <c r="N2303" s="7">
        <v>221183.21</v>
      </c>
      <c r="O2303" s="7">
        <v>152171.79999999999</v>
      </c>
    </row>
    <row r="2304" spans="1:15" hidden="1" x14ac:dyDescent="0.3">
      <c r="A2304" s="69">
        <v>1</v>
      </c>
      <c r="B2304" s="69">
        <v>7</v>
      </c>
      <c r="C2304" t="s">
        <v>3283</v>
      </c>
      <c r="D2304" s="7"/>
      <c r="E2304" s="7"/>
      <c r="F2304" s="7"/>
      <c r="G2304" s="7"/>
      <c r="H2304" s="7"/>
      <c r="I2304" s="7"/>
      <c r="J2304" s="7"/>
      <c r="K2304" s="7"/>
      <c r="L2304" s="7"/>
      <c r="M2304" s="7"/>
      <c r="N2304" s="7">
        <v>452480</v>
      </c>
      <c r="O2304" s="7">
        <v>151880</v>
      </c>
    </row>
    <row r="2305" spans="1:15" hidden="1" x14ac:dyDescent="0.3">
      <c r="A2305" s="69">
        <v>2</v>
      </c>
      <c r="B2305" s="69">
        <v>22</v>
      </c>
      <c r="C2305" t="s">
        <v>3427</v>
      </c>
      <c r="D2305" s="7"/>
      <c r="E2305" s="7"/>
      <c r="F2305" s="7"/>
      <c r="G2305" s="7"/>
      <c r="H2305" s="7"/>
      <c r="I2305" s="7"/>
      <c r="J2305" s="7"/>
      <c r="K2305" s="7"/>
      <c r="L2305" s="7"/>
      <c r="M2305" s="7"/>
      <c r="N2305" s="7"/>
      <c r="O2305" s="7">
        <v>151129</v>
      </c>
    </row>
    <row r="2306" spans="1:15" x14ac:dyDescent="0.3">
      <c r="A2306" s="69">
        <v>1</v>
      </c>
      <c r="B2306" s="69">
        <v>4</v>
      </c>
      <c r="C2306" t="s">
        <v>426</v>
      </c>
      <c r="D2306" s="7">
        <v>154937</v>
      </c>
      <c r="E2306" s="7">
        <v>154937</v>
      </c>
      <c r="F2306" s="7">
        <v>153646</v>
      </c>
      <c r="G2306" s="7">
        <v>152591</v>
      </c>
      <c r="H2306" s="7">
        <v>150421</v>
      </c>
      <c r="I2306" s="7">
        <v>150421</v>
      </c>
      <c r="J2306" s="7">
        <v>150421</v>
      </c>
      <c r="K2306" s="7">
        <v>148028</v>
      </c>
      <c r="L2306" s="7">
        <v>150421</v>
      </c>
      <c r="M2306" s="7">
        <v>150421</v>
      </c>
      <c r="N2306" s="7">
        <v>150421</v>
      </c>
      <c r="O2306" s="7">
        <v>150421</v>
      </c>
    </row>
    <row r="2307" spans="1:15" hidden="1" x14ac:dyDescent="0.3">
      <c r="A2307" s="69">
        <v>1</v>
      </c>
      <c r="B2307" s="69">
        <v>2</v>
      </c>
      <c r="C2307" t="s">
        <v>2749</v>
      </c>
      <c r="D2307" s="7"/>
      <c r="E2307" s="7"/>
      <c r="F2307" s="7"/>
      <c r="G2307" s="7"/>
      <c r="H2307" s="7"/>
      <c r="I2307" s="7"/>
      <c r="J2307" s="7"/>
      <c r="K2307" s="7"/>
      <c r="L2307" s="7"/>
      <c r="M2307" s="7"/>
      <c r="N2307" s="7">
        <v>100000</v>
      </c>
      <c r="O2307" s="7">
        <v>150000</v>
      </c>
    </row>
    <row r="2308" spans="1:15" hidden="1" x14ac:dyDescent="0.3">
      <c r="A2308" s="69">
        <v>1</v>
      </c>
      <c r="B2308" s="69">
        <v>2</v>
      </c>
      <c r="C2308" t="s">
        <v>2129</v>
      </c>
      <c r="D2308" s="7"/>
      <c r="E2308" s="7"/>
      <c r="F2308" s="7"/>
      <c r="G2308" s="7"/>
      <c r="H2308" s="7"/>
      <c r="I2308" s="7">
        <v>244000</v>
      </c>
      <c r="J2308" s="7"/>
      <c r="K2308" s="7"/>
      <c r="L2308" s="7">
        <v>400000</v>
      </c>
      <c r="M2308" s="7">
        <v>128000</v>
      </c>
      <c r="N2308" s="7">
        <v>183314.31</v>
      </c>
      <c r="O2308" s="7">
        <v>150000</v>
      </c>
    </row>
    <row r="2309" spans="1:15" hidden="1" x14ac:dyDescent="0.3">
      <c r="A2309" s="69">
        <v>1</v>
      </c>
      <c r="B2309" s="69">
        <v>2</v>
      </c>
      <c r="C2309" t="s">
        <v>2885</v>
      </c>
      <c r="D2309" s="7">
        <v>54757909.200000003</v>
      </c>
      <c r="E2309" s="7">
        <v>21841645.979999997</v>
      </c>
      <c r="F2309" s="7">
        <v>32145220.220000003</v>
      </c>
      <c r="G2309" s="7">
        <v>36630783.82</v>
      </c>
      <c r="H2309" s="7">
        <v>27609172.729999997</v>
      </c>
      <c r="I2309" s="7">
        <v>25459117.189999998</v>
      </c>
      <c r="J2309" s="7">
        <v>27298763.390000001</v>
      </c>
      <c r="K2309" s="7">
        <v>21293508.379999999</v>
      </c>
      <c r="L2309" s="7">
        <v>18370247.469999999</v>
      </c>
      <c r="M2309" s="7">
        <v>110000</v>
      </c>
      <c r="N2309" s="7">
        <v>130000</v>
      </c>
      <c r="O2309" s="7">
        <v>150000</v>
      </c>
    </row>
    <row r="2310" spans="1:15" hidden="1" x14ac:dyDescent="0.3">
      <c r="A2310" s="69">
        <v>1</v>
      </c>
      <c r="B2310" s="69">
        <v>2</v>
      </c>
      <c r="C2310" t="s">
        <v>6908</v>
      </c>
      <c r="D2310" s="7"/>
      <c r="E2310" s="7"/>
      <c r="F2310" s="7"/>
      <c r="G2310" s="7"/>
      <c r="H2310" s="7"/>
      <c r="I2310" s="7"/>
      <c r="J2310" s="7"/>
      <c r="K2310" s="7"/>
      <c r="L2310" s="7"/>
      <c r="M2310" s="7"/>
      <c r="N2310" s="7"/>
      <c r="O2310" s="7">
        <v>150000</v>
      </c>
    </row>
    <row r="2311" spans="1:15" x14ac:dyDescent="0.3">
      <c r="A2311" s="69">
        <v>1</v>
      </c>
      <c r="B2311" s="69">
        <v>4</v>
      </c>
      <c r="C2311" t="s">
        <v>539</v>
      </c>
      <c r="D2311" s="7"/>
      <c r="E2311" s="7"/>
      <c r="F2311" s="7"/>
      <c r="G2311" s="7"/>
      <c r="H2311" s="7"/>
      <c r="I2311" s="7"/>
      <c r="J2311" s="7"/>
      <c r="K2311" s="7">
        <v>300000</v>
      </c>
      <c r="L2311" s="7">
        <v>130063.97</v>
      </c>
      <c r="M2311" s="7">
        <v>300000</v>
      </c>
      <c r="N2311" s="7">
        <v>150000</v>
      </c>
      <c r="O2311" s="7">
        <v>150000</v>
      </c>
    </row>
    <row r="2312" spans="1:15" hidden="1" x14ac:dyDescent="0.3">
      <c r="A2312" s="69">
        <v>1</v>
      </c>
      <c r="B2312" s="69">
        <v>7</v>
      </c>
      <c r="C2312" t="s">
        <v>3233</v>
      </c>
      <c r="D2312" s="7"/>
      <c r="E2312" s="7"/>
      <c r="F2312" s="7"/>
      <c r="G2312" s="7"/>
      <c r="H2312" s="7"/>
      <c r="I2312" s="7"/>
      <c r="J2312" s="7"/>
      <c r="K2312" s="7"/>
      <c r="L2312" s="7">
        <v>150000</v>
      </c>
      <c r="M2312" s="7">
        <v>150000</v>
      </c>
      <c r="N2312" s="7">
        <v>150000</v>
      </c>
      <c r="O2312" s="7">
        <v>150000</v>
      </c>
    </row>
    <row r="2313" spans="1:15" hidden="1" x14ac:dyDescent="0.3">
      <c r="A2313" s="69">
        <v>2</v>
      </c>
      <c r="B2313" s="69">
        <v>22</v>
      </c>
      <c r="C2313" t="s">
        <v>7161</v>
      </c>
      <c r="D2313" s="7"/>
      <c r="E2313" s="7"/>
      <c r="F2313" s="7"/>
      <c r="G2313" s="7"/>
      <c r="H2313" s="7"/>
      <c r="I2313" s="7"/>
      <c r="J2313" s="7"/>
      <c r="K2313" s="7"/>
      <c r="L2313" s="7"/>
      <c r="M2313" s="7"/>
      <c r="N2313" s="7"/>
      <c r="O2313" s="7">
        <v>150000</v>
      </c>
    </row>
    <row r="2314" spans="1:15" hidden="1" x14ac:dyDescent="0.3">
      <c r="A2314" s="69">
        <v>1</v>
      </c>
      <c r="B2314" s="69">
        <v>2</v>
      </c>
      <c r="C2314" t="s">
        <v>2303</v>
      </c>
      <c r="D2314" s="7"/>
      <c r="E2314" s="7"/>
      <c r="F2314" s="7"/>
      <c r="G2314" s="7"/>
      <c r="H2314" s="7"/>
      <c r="I2314" s="7"/>
      <c r="J2314" s="7"/>
      <c r="K2314" s="7">
        <v>7742.72</v>
      </c>
      <c r="L2314" s="7">
        <v>26904</v>
      </c>
      <c r="M2314" s="7">
        <v>8260</v>
      </c>
      <c r="N2314" s="7">
        <v>2158</v>
      </c>
      <c r="O2314" s="7">
        <v>149220</v>
      </c>
    </row>
    <row r="2315" spans="1:15" hidden="1" x14ac:dyDescent="0.3">
      <c r="A2315" s="69">
        <v>1</v>
      </c>
      <c r="B2315" s="69">
        <v>2</v>
      </c>
      <c r="C2315" t="s">
        <v>2244</v>
      </c>
      <c r="D2315" s="7"/>
      <c r="E2315" s="7"/>
      <c r="F2315" s="7"/>
      <c r="G2315" s="7"/>
      <c r="H2315" s="7">
        <v>113000</v>
      </c>
      <c r="I2315" s="7">
        <v>116248</v>
      </c>
      <c r="J2315" s="7">
        <v>170221.01</v>
      </c>
      <c r="K2315" s="7">
        <v>114067</v>
      </c>
      <c r="L2315" s="7">
        <v>57955.5</v>
      </c>
      <c r="M2315" s="7">
        <v>101418.04999999999</v>
      </c>
      <c r="N2315" s="7">
        <v>104319.9</v>
      </c>
      <c r="O2315" s="7">
        <v>148831.91</v>
      </c>
    </row>
    <row r="2316" spans="1:15" hidden="1" x14ac:dyDescent="0.3">
      <c r="A2316" s="69">
        <v>1</v>
      </c>
      <c r="B2316" s="69">
        <v>9</v>
      </c>
      <c r="C2316" t="s">
        <v>3336</v>
      </c>
      <c r="D2316" s="7"/>
      <c r="E2316" s="7">
        <v>2177178.29</v>
      </c>
      <c r="F2316" s="7">
        <v>2016919.2799999998</v>
      </c>
      <c r="G2316" s="7">
        <v>1849242.1600000001</v>
      </c>
      <c r="H2316" s="7">
        <v>1673799.1600000001</v>
      </c>
      <c r="I2316" s="7">
        <v>1490225.9100000001</v>
      </c>
      <c r="J2316" s="7">
        <v>1298140.69</v>
      </c>
      <c r="K2316" s="7">
        <v>1097143.92</v>
      </c>
      <c r="L2316" s="7">
        <v>886816.75</v>
      </c>
      <c r="M2316" s="7">
        <v>666547.93999999994</v>
      </c>
      <c r="N2316" s="7">
        <v>155739.42000000001</v>
      </c>
      <c r="O2316" s="7">
        <v>148382.39000000001</v>
      </c>
    </row>
    <row r="2317" spans="1:15" hidden="1" x14ac:dyDescent="0.3">
      <c r="A2317" s="69">
        <v>1</v>
      </c>
      <c r="B2317" s="69">
        <v>1</v>
      </c>
      <c r="C2317" t="s">
        <v>2305</v>
      </c>
      <c r="D2317" s="7">
        <v>156148</v>
      </c>
      <c r="E2317" s="7">
        <v>174000</v>
      </c>
      <c r="F2317" s="7">
        <v>161378</v>
      </c>
      <c r="G2317" s="7">
        <v>154355</v>
      </c>
      <c r="H2317" s="7">
        <v>161214</v>
      </c>
      <c r="I2317" s="7">
        <v>152770</v>
      </c>
      <c r="J2317" s="7">
        <v>152349</v>
      </c>
      <c r="K2317" s="7">
        <v>162526</v>
      </c>
      <c r="L2317" s="7">
        <v>138842.23999999999</v>
      </c>
      <c r="M2317" s="7">
        <v>165354</v>
      </c>
      <c r="N2317" s="7">
        <v>142409.01999999999</v>
      </c>
      <c r="O2317" s="7">
        <v>147689.72</v>
      </c>
    </row>
    <row r="2318" spans="1:15" hidden="1" x14ac:dyDescent="0.3">
      <c r="A2318" s="69">
        <v>2</v>
      </c>
      <c r="B2318" s="69">
        <v>21</v>
      </c>
      <c r="C2318" t="s">
        <v>3459</v>
      </c>
      <c r="D2318" s="7"/>
      <c r="E2318" s="7"/>
      <c r="F2318" s="7"/>
      <c r="G2318" s="7"/>
      <c r="H2318" s="7"/>
      <c r="I2318" s="7"/>
      <c r="J2318" s="7"/>
      <c r="K2318" s="7"/>
      <c r="L2318" s="7"/>
      <c r="M2318" s="7"/>
      <c r="N2318" s="7">
        <v>252978</v>
      </c>
      <c r="O2318" s="7">
        <v>147022</v>
      </c>
    </row>
    <row r="2319" spans="1:15" hidden="1" x14ac:dyDescent="0.3">
      <c r="A2319" s="69">
        <v>1</v>
      </c>
      <c r="B2319" s="69">
        <v>2</v>
      </c>
      <c r="C2319" t="s">
        <v>2694</v>
      </c>
      <c r="D2319" s="7"/>
      <c r="E2319" s="7"/>
      <c r="F2319" s="7"/>
      <c r="G2319" s="7"/>
      <c r="H2319" s="7"/>
      <c r="I2319" s="7"/>
      <c r="J2319" s="7">
        <v>121289</v>
      </c>
      <c r="K2319" s="7">
        <v>121289</v>
      </c>
      <c r="L2319" s="7">
        <v>146842</v>
      </c>
      <c r="M2319" s="7">
        <v>146842</v>
      </c>
      <c r="N2319" s="7">
        <v>146842</v>
      </c>
      <c r="O2319" s="7">
        <v>146842</v>
      </c>
    </row>
    <row r="2320" spans="1:15" hidden="1" x14ac:dyDescent="0.3">
      <c r="A2320" s="69">
        <v>1</v>
      </c>
      <c r="B2320" s="69">
        <v>2</v>
      </c>
      <c r="C2320" t="s">
        <v>2703</v>
      </c>
      <c r="D2320" s="7"/>
      <c r="E2320" s="7"/>
      <c r="F2320" s="7"/>
      <c r="G2320" s="7"/>
      <c r="H2320" s="7"/>
      <c r="I2320" s="7"/>
      <c r="J2320" s="7"/>
      <c r="K2320" s="7"/>
      <c r="L2320" s="7"/>
      <c r="M2320" s="7"/>
      <c r="N2320" s="7">
        <v>0</v>
      </c>
      <c r="O2320" s="7">
        <v>145030</v>
      </c>
    </row>
    <row r="2321" spans="1:15" hidden="1" x14ac:dyDescent="0.3">
      <c r="A2321" s="69">
        <v>1</v>
      </c>
      <c r="B2321" s="69">
        <v>2</v>
      </c>
      <c r="C2321" t="s">
        <v>2757</v>
      </c>
      <c r="D2321" s="7">
        <v>7272177.5</v>
      </c>
      <c r="E2321" s="7">
        <v>6177484.1799999997</v>
      </c>
      <c r="F2321" s="7">
        <v>5317886.1899999995</v>
      </c>
      <c r="G2321" s="7">
        <v>546468.46</v>
      </c>
      <c r="H2321" s="7">
        <v>536498.29999999993</v>
      </c>
      <c r="I2321" s="7">
        <v>518807.38</v>
      </c>
      <c r="J2321" s="7">
        <v>399775.29000000004</v>
      </c>
      <c r="K2321" s="7">
        <v>420131.19</v>
      </c>
      <c r="L2321" s="7">
        <v>108952.71</v>
      </c>
      <c r="M2321" s="7">
        <v>55407.15</v>
      </c>
      <c r="N2321" s="7">
        <v>137767</v>
      </c>
      <c r="O2321" s="7">
        <v>142733.43</v>
      </c>
    </row>
    <row r="2322" spans="1:15" hidden="1" x14ac:dyDescent="0.3">
      <c r="A2322" s="69">
        <v>1</v>
      </c>
      <c r="B2322" s="69">
        <v>7</v>
      </c>
      <c r="C2322" t="s">
        <v>2026</v>
      </c>
      <c r="D2322" s="7">
        <v>1068881</v>
      </c>
      <c r="E2322" s="7">
        <v>1430697.81</v>
      </c>
      <c r="F2322" s="7">
        <v>1795907</v>
      </c>
      <c r="G2322" s="7">
        <v>1795495.32</v>
      </c>
      <c r="H2322" s="7">
        <v>380000</v>
      </c>
      <c r="I2322" s="7">
        <v>374500</v>
      </c>
      <c r="J2322" s="7">
        <v>451600</v>
      </c>
      <c r="K2322" s="7">
        <v>409500</v>
      </c>
      <c r="L2322" s="7">
        <v>531246</v>
      </c>
      <c r="M2322" s="7">
        <v>416100</v>
      </c>
      <c r="N2322" s="7">
        <v>228900</v>
      </c>
      <c r="O2322" s="7">
        <v>142700</v>
      </c>
    </row>
    <row r="2323" spans="1:15" hidden="1" x14ac:dyDescent="0.3">
      <c r="A2323" s="69">
        <v>2</v>
      </c>
      <c r="B2323" s="69">
        <v>21</v>
      </c>
      <c r="C2323" t="s">
        <v>7117</v>
      </c>
      <c r="D2323" s="7"/>
      <c r="E2323" s="7"/>
      <c r="F2323" s="7"/>
      <c r="G2323" s="7"/>
      <c r="H2323" s="7"/>
      <c r="I2323" s="7"/>
      <c r="J2323" s="7"/>
      <c r="K2323" s="7"/>
      <c r="L2323" s="7"/>
      <c r="M2323" s="7"/>
      <c r="N2323" s="7"/>
      <c r="O2323" s="7">
        <v>141718</v>
      </c>
    </row>
    <row r="2324" spans="1:15" hidden="1" x14ac:dyDescent="0.3">
      <c r="A2324" s="69">
        <v>2</v>
      </c>
      <c r="B2324" s="69">
        <v>22</v>
      </c>
      <c r="C2324" t="s">
        <v>821</v>
      </c>
      <c r="D2324" s="7">
        <v>0</v>
      </c>
      <c r="E2324" s="7"/>
      <c r="F2324" s="7"/>
      <c r="G2324" s="7"/>
      <c r="H2324" s="7"/>
      <c r="I2324" s="7"/>
      <c r="J2324" s="7"/>
      <c r="K2324" s="7"/>
      <c r="L2324" s="7">
        <v>106442.52</v>
      </c>
      <c r="M2324" s="7">
        <v>0</v>
      </c>
      <c r="N2324" s="7">
        <v>0</v>
      </c>
      <c r="O2324" s="7">
        <v>141257.71</v>
      </c>
    </row>
    <row r="2325" spans="1:15" hidden="1" x14ac:dyDescent="0.3">
      <c r="A2325" s="69">
        <v>1</v>
      </c>
      <c r="B2325" s="69">
        <v>1</v>
      </c>
      <c r="C2325" t="s">
        <v>2106</v>
      </c>
      <c r="D2325" s="7"/>
      <c r="E2325" s="7"/>
      <c r="F2325" s="7"/>
      <c r="G2325" s="7"/>
      <c r="H2325" s="7"/>
      <c r="I2325" s="7"/>
      <c r="J2325" s="7"/>
      <c r="K2325" s="7"/>
      <c r="L2325" s="7">
        <v>340717.65</v>
      </c>
      <c r="M2325" s="7">
        <v>398753.03</v>
      </c>
      <c r="N2325" s="7">
        <v>702352.33</v>
      </c>
      <c r="O2325" s="7">
        <v>138474.59</v>
      </c>
    </row>
    <row r="2326" spans="1:15" hidden="1" x14ac:dyDescent="0.3">
      <c r="A2326" s="69">
        <v>1</v>
      </c>
      <c r="B2326" s="69">
        <v>1</v>
      </c>
      <c r="C2326" t="s">
        <v>2170</v>
      </c>
      <c r="D2326" s="7">
        <v>124615.67</v>
      </c>
      <c r="E2326" s="7">
        <v>105360.51</v>
      </c>
      <c r="F2326" s="7">
        <v>93048.29</v>
      </c>
      <c r="G2326" s="7">
        <v>164481.42000000001</v>
      </c>
      <c r="H2326" s="7">
        <v>141059.87</v>
      </c>
      <c r="I2326" s="7">
        <v>136675.70000000001</v>
      </c>
      <c r="J2326" s="7">
        <v>143075.94</v>
      </c>
      <c r="K2326" s="7">
        <v>158384.54</v>
      </c>
      <c r="L2326" s="7">
        <v>144058.85999999999</v>
      </c>
      <c r="M2326" s="7">
        <v>148033</v>
      </c>
      <c r="N2326" s="7">
        <v>237900</v>
      </c>
      <c r="O2326" s="7">
        <v>138456.5</v>
      </c>
    </row>
    <row r="2327" spans="1:15" x14ac:dyDescent="0.3">
      <c r="A2327" s="69">
        <v>1</v>
      </c>
      <c r="B2327" s="69">
        <v>4</v>
      </c>
      <c r="C2327" t="s">
        <v>783</v>
      </c>
      <c r="D2327" s="7"/>
      <c r="E2327" s="7"/>
      <c r="F2327" s="7"/>
      <c r="G2327" s="7"/>
      <c r="H2327" s="7"/>
      <c r="I2327" s="7"/>
      <c r="J2327" s="7"/>
      <c r="K2327" s="7"/>
      <c r="L2327" s="7">
        <v>171935.64</v>
      </c>
      <c r="M2327" s="7">
        <v>111881.81</v>
      </c>
      <c r="N2327" s="7">
        <v>0</v>
      </c>
      <c r="O2327" s="7">
        <v>138172.24</v>
      </c>
    </row>
    <row r="2328" spans="1:15" hidden="1" x14ac:dyDescent="0.3">
      <c r="A2328" s="69">
        <v>1</v>
      </c>
      <c r="B2328" s="69">
        <v>9</v>
      </c>
      <c r="C2328" t="s">
        <v>3323</v>
      </c>
      <c r="D2328" s="7"/>
      <c r="E2328" s="7"/>
      <c r="F2328" s="7"/>
      <c r="G2328" s="7"/>
      <c r="H2328" s="7">
        <v>183801.56</v>
      </c>
      <c r="I2328" s="7">
        <v>177968.84</v>
      </c>
      <c r="J2328" s="7">
        <v>171901.08</v>
      </c>
      <c r="K2328" s="7">
        <v>165588.79999999999</v>
      </c>
      <c r="L2328" s="7">
        <v>159022.15</v>
      </c>
      <c r="M2328" s="7">
        <v>152190.85999999999</v>
      </c>
      <c r="N2328" s="7">
        <v>145084.29999999999</v>
      </c>
      <c r="O2328" s="7">
        <v>137691.35999999999</v>
      </c>
    </row>
    <row r="2329" spans="1:15" hidden="1" x14ac:dyDescent="0.3">
      <c r="A2329" s="69">
        <v>1</v>
      </c>
      <c r="B2329" s="69">
        <v>2</v>
      </c>
      <c r="C2329" t="s">
        <v>2309</v>
      </c>
      <c r="D2329" s="7"/>
      <c r="E2329" s="7"/>
      <c r="F2329" s="7"/>
      <c r="G2329" s="7"/>
      <c r="H2329" s="7"/>
      <c r="I2329" s="7"/>
      <c r="J2329" s="7">
        <v>1947</v>
      </c>
      <c r="K2329" s="7">
        <v>253332</v>
      </c>
      <c r="L2329" s="7">
        <v>190142</v>
      </c>
      <c r="M2329" s="7">
        <v>1715.79</v>
      </c>
      <c r="N2329" s="7">
        <v>952.93</v>
      </c>
      <c r="O2329" s="7">
        <v>136712.06</v>
      </c>
    </row>
    <row r="2330" spans="1:15" hidden="1" x14ac:dyDescent="0.3">
      <c r="A2330" s="69">
        <v>2</v>
      </c>
      <c r="B2330" s="69">
        <v>21</v>
      </c>
      <c r="C2330" t="s">
        <v>3495</v>
      </c>
      <c r="D2330" s="7">
        <v>37235.019999999997</v>
      </c>
      <c r="E2330" s="7">
        <v>15061.1</v>
      </c>
      <c r="F2330" s="7">
        <v>9643.48</v>
      </c>
      <c r="G2330" s="7">
        <v>10912.22</v>
      </c>
      <c r="H2330" s="7">
        <v>7786.17</v>
      </c>
      <c r="I2330" s="7">
        <v>6965.17</v>
      </c>
      <c r="J2330" s="7">
        <v>5680.32</v>
      </c>
      <c r="K2330" s="7">
        <v>1551.69</v>
      </c>
      <c r="L2330" s="7">
        <v>732</v>
      </c>
      <c r="M2330" s="7">
        <v>6001.18</v>
      </c>
      <c r="N2330" s="7">
        <v>15689.97</v>
      </c>
      <c r="O2330" s="7">
        <v>135864</v>
      </c>
    </row>
    <row r="2331" spans="1:15" hidden="1" x14ac:dyDescent="0.3">
      <c r="A2331" s="69">
        <v>1</v>
      </c>
      <c r="B2331" s="69">
        <v>2</v>
      </c>
      <c r="C2331" t="s">
        <v>2838</v>
      </c>
      <c r="D2331" s="7"/>
      <c r="E2331" s="7"/>
      <c r="F2331" s="7">
        <v>206343.87</v>
      </c>
      <c r="G2331" s="7">
        <v>58981.5</v>
      </c>
      <c r="H2331" s="7">
        <v>24674.89</v>
      </c>
      <c r="I2331" s="7">
        <v>78131.839999999997</v>
      </c>
      <c r="J2331" s="7">
        <v>95617.39</v>
      </c>
      <c r="K2331" s="7">
        <v>131420.95000000001</v>
      </c>
      <c r="L2331" s="7">
        <v>132853.33000000002</v>
      </c>
      <c r="M2331" s="7">
        <v>139159.81</v>
      </c>
      <c r="N2331" s="7">
        <v>111063.25</v>
      </c>
      <c r="O2331" s="7">
        <v>134892.25999999998</v>
      </c>
    </row>
    <row r="2332" spans="1:15" x14ac:dyDescent="0.3">
      <c r="A2332" s="69">
        <v>1</v>
      </c>
      <c r="B2332" s="69">
        <v>4</v>
      </c>
      <c r="C2332" t="s">
        <v>431</v>
      </c>
      <c r="D2332" s="7">
        <v>46686</v>
      </c>
      <c r="E2332" s="7">
        <v>51151</v>
      </c>
      <c r="F2332" s="7">
        <v>195702</v>
      </c>
      <c r="G2332" s="7">
        <v>36590</v>
      </c>
      <c r="H2332" s="7">
        <v>70000</v>
      </c>
      <c r="I2332" s="7">
        <v>104885</v>
      </c>
      <c r="J2332" s="7">
        <v>104885</v>
      </c>
      <c r="K2332" s="7">
        <v>104330</v>
      </c>
      <c r="L2332" s="7">
        <v>84885</v>
      </c>
      <c r="M2332" s="7">
        <v>84885</v>
      </c>
      <c r="N2332" s="7">
        <v>84885</v>
      </c>
      <c r="O2332" s="7">
        <v>134885</v>
      </c>
    </row>
    <row r="2333" spans="1:15" hidden="1" x14ac:dyDescent="0.3">
      <c r="A2333" s="69">
        <v>1</v>
      </c>
      <c r="B2333" s="69">
        <v>2</v>
      </c>
      <c r="C2333" t="s">
        <v>2095</v>
      </c>
      <c r="D2333" s="7"/>
      <c r="E2333" s="7"/>
      <c r="F2333" s="7"/>
      <c r="G2333" s="7"/>
      <c r="H2333" s="7"/>
      <c r="I2333" s="7"/>
      <c r="J2333" s="7"/>
      <c r="K2333" s="7"/>
      <c r="L2333" s="7"/>
      <c r="M2333" s="7">
        <v>0</v>
      </c>
      <c r="N2333" s="7">
        <v>0</v>
      </c>
      <c r="O2333" s="7">
        <v>134221.51</v>
      </c>
    </row>
    <row r="2334" spans="1:15" x14ac:dyDescent="0.3">
      <c r="A2334" s="69">
        <v>1</v>
      </c>
      <c r="B2334" s="69">
        <v>4</v>
      </c>
      <c r="C2334" t="s">
        <v>428</v>
      </c>
      <c r="D2334" s="7">
        <v>134217</v>
      </c>
      <c r="E2334" s="7">
        <v>134217</v>
      </c>
      <c r="F2334" s="7">
        <v>134217</v>
      </c>
      <c r="G2334" s="7">
        <v>134217</v>
      </c>
      <c r="H2334" s="7">
        <v>134217</v>
      </c>
      <c r="I2334" s="7">
        <v>134217</v>
      </c>
      <c r="J2334" s="7">
        <v>134217</v>
      </c>
      <c r="K2334" s="7">
        <v>134217</v>
      </c>
      <c r="L2334" s="7">
        <v>134217</v>
      </c>
      <c r="M2334" s="7">
        <v>134217</v>
      </c>
      <c r="N2334" s="7">
        <v>134217</v>
      </c>
      <c r="O2334" s="7">
        <v>134217</v>
      </c>
    </row>
    <row r="2335" spans="1:15" hidden="1" x14ac:dyDescent="0.3">
      <c r="A2335" s="69">
        <v>1</v>
      </c>
      <c r="B2335" s="69">
        <v>5</v>
      </c>
      <c r="C2335" t="s">
        <v>3117</v>
      </c>
      <c r="D2335" s="7">
        <v>233198.19</v>
      </c>
      <c r="E2335" s="7">
        <v>253093.98</v>
      </c>
      <c r="F2335" s="7">
        <v>235430</v>
      </c>
      <c r="G2335" s="7">
        <v>220413.98</v>
      </c>
      <c r="H2335" s="7">
        <v>200145.98</v>
      </c>
      <c r="I2335" s="7">
        <v>100000</v>
      </c>
      <c r="J2335" s="7">
        <v>199402</v>
      </c>
      <c r="K2335" s="7">
        <v>200598</v>
      </c>
      <c r="L2335" s="7">
        <v>200000</v>
      </c>
      <c r="M2335" s="7">
        <v>207958</v>
      </c>
      <c r="N2335" s="7">
        <v>707956.13</v>
      </c>
      <c r="O2335" s="7">
        <v>134079.99</v>
      </c>
    </row>
    <row r="2336" spans="1:15" x14ac:dyDescent="0.3">
      <c r="A2336" s="69">
        <v>1</v>
      </c>
      <c r="B2336" s="69">
        <v>4</v>
      </c>
      <c r="C2336" t="s">
        <v>6929</v>
      </c>
      <c r="D2336" s="7"/>
      <c r="E2336" s="7"/>
      <c r="F2336" s="7"/>
      <c r="G2336" s="7"/>
      <c r="H2336" s="7"/>
      <c r="I2336" s="7"/>
      <c r="J2336" s="7"/>
      <c r="K2336" s="7"/>
      <c r="L2336" s="7"/>
      <c r="M2336" s="7"/>
      <c r="N2336" s="7"/>
      <c r="O2336" s="7">
        <v>133635</v>
      </c>
    </row>
    <row r="2337" spans="1:15" hidden="1" x14ac:dyDescent="0.3">
      <c r="A2337" s="69">
        <v>1</v>
      </c>
      <c r="B2337" s="69">
        <v>2</v>
      </c>
      <c r="C2337" t="s">
        <v>2918</v>
      </c>
      <c r="D2337" s="7"/>
      <c r="E2337" s="7"/>
      <c r="F2337" s="7">
        <v>80021.119999999995</v>
      </c>
      <c r="G2337" s="7">
        <v>84308.54</v>
      </c>
      <c r="H2337" s="7">
        <v>95888.75</v>
      </c>
      <c r="I2337" s="7">
        <v>84934.99</v>
      </c>
      <c r="J2337" s="7">
        <v>79273.73</v>
      </c>
      <c r="K2337" s="7">
        <v>78482.540000000008</v>
      </c>
      <c r="L2337" s="7">
        <v>68317.5</v>
      </c>
      <c r="M2337" s="7">
        <v>97859.01999999999</v>
      </c>
      <c r="N2337" s="7">
        <v>105281.49</v>
      </c>
      <c r="O2337" s="7">
        <v>133157.16</v>
      </c>
    </row>
    <row r="2338" spans="1:15" hidden="1" x14ac:dyDescent="0.3">
      <c r="A2338" s="69">
        <v>1</v>
      </c>
      <c r="B2338" s="69">
        <v>1</v>
      </c>
      <c r="C2338" t="s">
        <v>2262</v>
      </c>
      <c r="D2338" s="7">
        <v>1595681.4</v>
      </c>
      <c r="E2338" s="7">
        <v>1386018.74</v>
      </c>
      <c r="F2338" s="7">
        <v>1357671.93</v>
      </c>
      <c r="G2338" s="7">
        <v>1189042.6299999999</v>
      </c>
      <c r="H2338" s="7">
        <v>1060636.31</v>
      </c>
      <c r="I2338" s="7">
        <v>1067106.8999999999</v>
      </c>
      <c r="J2338" s="7">
        <v>1030775.9</v>
      </c>
      <c r="K2338" s="7">
        <v>968291.04</v>
      </c>
      <c r="L2338" s="7">
        <v>61725.18</v>
      </c>
      <c r="M2338" s="7">
        <v>95155.27</v>
      </c>
      <c r="N2338" s="7">
        <v>98824.17</v>
      </c>
      <c r="O2338" s="7">
        <v>132818.1</v>
      </c>
    </row>
    <row r="2339" spans="1:15" hidden="1" x14ac:dyDescent="0.3">
      <c r="A2339" s="69">
        <v>1</v>
      </c>
      <c r="B2339" s="69">
        <v>2</v>
      </c>
      <c r="C2339" t="s">
        <v>2679</v>
      </c>
      <c r="D2339" s="7">
        <v>347099</v>
      </c>
      <c r="E2339" s="7">
        <v>0</v>
      </c>
      <c r="F2339" s="7">
        <v>187737</v>
      </c>
      <c r="G2339" s="7">
        <v>191941</v>
      </c>
      <c r="H2339" s="7">
        <v>168278</v>
      </c>
      <c r="I2339" s="7">
        <v>184928.5</v>
      </c>
      <c r="J2339" s="7">
        <v>180401.27</v>
      </c>
      <c r="K2339" s="7">
        <v>176793.36</v>
      </c>
      <c r="L2339" s="7">
        <v>0</v>
      </c>
      <c r="M2339" s="7">
        <v>124228.5</v>
      </c>
      <c r="N2339" s="7">
        <v>124457</v>
      </c>
      <c r="O2339" s="7">
        <v>131344.54</v>
      </c>
    </row>
    <row r="2340" spans="1:15" hidden="1" x14ac:dyDescent="0.3">
      <c r="A2340" s="69">
        <v>1</v>
      </c>
      <c r="B2340" s="69">
        <v>2</v>
      </c>
      <c r="C2340" t="s">
        <v>6898</v>
      </c>
      <c r="D2340" s="7"/>
      <c r="E2340" s="7"/>
      <c r="F2340" s="7"/>
      <c r="G2340" s="7"/>
      <c r="H2340" s="7"/>
      <c r="I2340" s="7"/>
      <c r="J2340" s="7"/>
      <c r="K2340" s="7"/>
      <c r="L2340" s="7"/>
      <c r="M2340" s="7"/>
      <c r="N2340" s="7"/>
      <c r="O2340" s="7">
        <v>131000</v>
      </c>
    </row>
    <row r="2341" spans="1:15" hidden="1" x14ac:dyDescent="0.3">
      <c r="A2341" s="69">
        <v>1</v>
      </c>
      <c r="B2341" s="69">
        <v>2</v>
      </c>
      <c r="C2341" t="s">
        <v>2047</v>
      </c>
      <c r="D2341" s="7"/>
      <c r="E2341" s="7"/>
      <c r="F2341" s="7"/>
      <c r="G2341" s="7"/>
      <c r="H2341" s="7"/>
      <c r="I2341" s="7"/>
      <c r="J2341" s="7"/>
      <c r="K2341" s="7">
        <v>418793.41</v>
      </c>
      <c r="L2341" s="7">
        <v>49163.34</v>
      </c>
      <c r="M2341" s="7">
        <v>371724.96</v>
      </c>
      <c r="N2341" s="7">
        <v>115308.25</v>
      </c>
      <c r="O2341" s="7">
        <v>130263.15</v>
      </c>
    </row>
    <row r="2342" spans="1:15" hidden="1" x14ac:dyDescent="0.3">
      <c r="A2342" s="69">
        <v>1</v>
      </c>
      <c r="B2342" s="69">
        <v>2</v>
      </c>
      <c r="C2342" t="s">
        <v>2716</v>
      </c>
      <c r="D2342" s="7">
        <v>300863</v>
      </c>
      <c r="E2342" s="7">
        <v>324946</v>
      </c>
      <c r="F2342" s="7">
        <v>143000</v>
      </c>
      <c r="G2342" s="7">
        <v>142817.81</v>
      </c>
      <c r="H2342" s="7">
        <v>127303</v>
      </c>
      <c r="I2342" s="7">
        <v>132555</v>
      </c>
      <c r="J2342" s="7">
        <v>127303</v>
      </c>
      <c r="K2342" s="7">
        <v>134494.42000000001</v>
      </c>
      <c r="L2342" s="7">
        <v>134497</v>
      </c>
      <c r="M2342" s="7">
        <v>130000</v>
      </c>
      <c r="N2342" s="7">
        <v>130000</v>
      </c>
      <c r="O2342" s="7">
        <v>130000</v>
      </c>
    </row>
    <row r="2343" spans="1:15" hidden="1" x14ac:dyDescent="0.3">
      <c r="A2343" s="69">
        <v>1</v>
      </c>
      <c r="B2343" s="69">
        <v>7</v>
      </c>
      <c r="C2343" t="s">
        <v>3245</v>
      </c>
      <c r="D2343" s="7"/>
      <c r="E2343" s="7"/>
      <c r="F2343" s="7"/>
      <c r="G2343" s="7"/>
      <c r="H2343" s="7"/>
      <c r="I2343" s="7"/>
      <c r="J2343" s="7"/>
      <c r="K2343" s="7"/>
      <c r="L2343" s="7"/>
      <c r="M2343" s="7"/>
      <c r="N2343" s="7">
        <v>0</v>
      </c>
      <c r="O2343" s="7">
        <v>130000</v>
      </c>
    </row>
    <row r="2344" spans="1:15" hidden="1" x14ac:dyDescent="0.3">
      <c r="A2344" s="69">
        <v>2</v>
      </c>
      <c r="B2344" s="69">
        <v>21</v>
      </c>
      <c r="C2344" t="s">
        <v>2213</v>
      </c>
      <c r="D2344" s="7"/>
      <c r="E2344" s="7"/>
      <c r="F2344" s="7"/>
      <c r="G2344" s="7"/>
      <c r="H2344" s="7"/>
      <c r="I2344" s="7"/>
      <c r="J2344" s="7">
        <v>461021.64</v>
      </c>
      <c r="K2344" s="7">
        <v>508678.38</v>
      </c>
      <c r="L2344" s="7">
        <v>450000</v>
      </c>
      <c r="M2344" s="7">
        <v>488000</v>
      </c>
      <c r="N2344" s="7">
        <v>449999.96</v>
      </c>
      <c r="O2344" s="7">
        <v>129714.84</v>
      </c>
    </row>
    <row r="2345" spans="1:15" hidden="1" x14ac:dyDescent="0.3">
      <c r="A2345" s="69">
        <v>2</v>
      </c>
      <c r="B2345" s="69">
        <v>26</v>
      </c>
      <c r="C2345" t="s">
        <v>3822</v>
      </c>
      <c r="D2345" s="7"/>
      <c r="E2345" s="7"/>
      <c r="F2345" s="7"/>
      <c r="G2345" s="7"/>
      <c r="H2345" s="7">
        <v>434790251.94999999</v>
      </c>
      <c r="I2345" s="7">
        <v>371573986.44</v>
      </c>
      <c r="J2345" s="7">
        <v>238092106.06999999</v>
      </c>
      <c r="K2345" s="7">
        <v>125900499.15000001</v>
      </c>
      <c r="L2345" s="7">
        <v>51879442.07</v>
      </c>
      <c r="M2345" s="7">
        <v>10174171.4</v>
      </c>
      <c r="N2345" s="7">
        <v>258228.44</v>
      </c>
      <c r="O2345" s="7">
        <v>129114.22</v>
      </c>
    </row>
    <row r="2346" spans="1:15" hidden="1" x14ac:dyDescent="0.3">
      <c r="A2346" s="69">
        <v>2</v>
      </c>
      <c r="B2346" s="69">
        <v>21</v>
      </c>
      <c r="C2346" t="s">
        <v>3515</v>
      </c>
      <c r="D2346" s="7">
        <v>139132</v>
      </c>
      <c r="E2346" s="7">
        <v>135759.47</v>
      </c>
      <c r="F2346" s="7">
        <v>132155.01999999999</v>
      </c>
      <c r="G2346" s="7">
        <v>130536</v>
      </c>
      <c r="H2346" s="7">
        <v>133729.35</v>
      </c>
      <c r="I2346" s="7">
        <v>128991</v>
      </c>
      <c r="J2346" s="7">
        <v>128991</v>
      </c>
      <c r="K2346" s="7">
        <v>128991</v>
      </c>
      <c r="L2346" s="7">
        <v>128991</v>
      </c>
      <c r="M2346" s="7">
        <v>128991</v>
      </c>
      <c r="N2346" s="7">
        <v>128991</v>
      </c>
      <c r="O2346" s="7">
        <v>128991</v>
      </c>
    </row>
    <row r="2347" spans="1:15" hidden="1" x14ac:dyDescent="0.3">
      <c r="A2347" s="69">
        <v>1</v>
      </c>
      <c r="B2347" s="69">
        <v>1</v>
      </c>
      <c r="C2347" t="s">
        <v>2622</v>
      </c>
      <c r="D2347" s="7"/>
      <c r="E2347" s="7"/>
      <c r="F2347" s="7"/>
      <c r="G2347" s="7"/>
      <c r="H2347" s="7"/>
      <c r="I2347" s="7"/>
      <c r="J2347" s="7"/>
      <c r="K2347" s="7"/>
      <c r="L2347" s="7">
        <v>0</v>
      </c>
      <c r="M2347" s="7">
        <v>128373.8</v>
      </c>
      <c r="N2347" s="7">
        <v>128373.8</v>
      </c>
      <c r="O2347" s="7">
        <v>128373.8</v>
      </c>
    </row>
    <row r="2348" spans="1:15" hidden="1" x14ac:dyDescent="0.3">
      <c r="A2348" s="69">
        <v>1</v>
      </c>
      <c r="B2348" s="69">
        <v>2</v>
      </c>
      <c r="C2348" t="s">
        <v>2687</v>
      </c>
      <c r="D2348" s="7"/>
      <c r="E2348" s="7"/>
      <c r="F2348" s="7"/>
      <c r="G2348" s="7"/>
      <c r="H2348" s="7"/>
      <c r="I2348" s="7"/>
      <c r="J2348" s="7">
        <v>100604</v>
      </c>
      <c r="K2348" s="7">
        <v>103253</v>
      </c>
      <c r="L2348" s="7">
        <v>94393</v>
      </c>
      <c r="M2348" s="7">
        <v>73445.399999999994</v>
      </c>
      <c r="N2348" s="7">
        <v>94429.8</v>
      </c>
      <c r="O2348" s="7">
        <v>127658.92</v>
      </c>
    </row>
    <row r="2349" spans="1:15" hidden="1" x14ac:dyDescent="0.3">
      <c r="A2349" s="69">
        <v>1</v>
      </c>
      <c r="B2349" s="69">
        <v>7</v>
      </c>
      <c r="C2349" t="s">
        <v>3238</v>
      </c>
      <c r="D2349" s="7"/>
      <c r="E2349" s="7"/>
      <c r="F2349" s="7"/>
      <c r="G2349" s="7">
        <v>126250</v>
      </c>
      <c r="H2349" s="7">
        <v>126250</v>
      </c>
      <c r="I2349" s="7">
        <v>126250</v>
      </c>
      <c r="J2349" s="7">
        <v>126250</v>
      </c>
      <c r="K2349" s="7">
        <v>126250</v>
      </c>
      <c r="L2349" s="7">
        <v>126250</v>
      </c>
      <c r="M2349" s="7">
        <v>126250</v>
      </c>
      <c r="N2349" s="7">
        <v>126250</v>
      </c>
      <c r="O2349" s="7">
        <v>126250</v>
      </c>
    </row>
    <row r="2350" spans="1:15" hidden="1" x14ac:dyDescent="0.3">
      <c r="A2350" s="69">
        <v>1</v>
      </c>
      <c r="B2350" s="69">
        <v>9</v>
      </c>
      <c r="C2350" t="s">
        <v>3289</v>
      </c>
      <c r="D2350" s="7">
        <v>185290.14</v>
      </c>
      <c r="E2350" s="7">
        <v>180926.87</v>
      </c>
      <c r="F2350" s="7">
        <v>176377.53</v>
      </c>
      <c r="G2350" s="7">
        <v>171634.19</v>
      </c>
      <c r="H2350" s="7">
        <v>166688.56</v>
      </c>
      <c r="I2350" s="7">
        <v>161532.03</v>
      </c>
      <c r="J2350" s="7">
        <v>156155.6</v>
      </c>
      <c r="K2350" s="7">
        <v>150549.88</v>
      </c>
      <c r="L2350" s="7">
        <v>144705.1</v>
      </c>
      <c r="M2350" s="7">
        <v>138611.07999999999</v>
      </c>
      <c r="N2350" s="7">
        <v>132257.18</v>
      </c>
      <c r="O2350" s="7">
        <v>125632.32000000001</v>
      </c>
    </row>
    <row r="2351" spans="1:15" hidden="1" x14ac:dyDescent="0.3">
      <c r="A2351" s="69">
        <v>2</v>
      </c>
      <c r="B2351" s="69">
        <v>24</v>
      </c>
      <c r="C2351" t="s">
        <v>7197</v>
      </c>
      <c r="D2351" s="7"/>
      <c r="E2351" s="7"/>
      <c r="F2351" s="7"/>
      <c r="G2351" s="7"/>
      <c r="H2351" s="7"/>
      <c r="I2351" s="7"/>
      <c r="J2351" s="7"/>
      <c r="K2351" s="7"/>
      <c r="L2351" s="7"/>
      <c r="M2351" s="7"/>
      <c r="N2351" s="7"/>
      <c r="O2351" s="7">
        <v>125000</v>
      </c>
    </row>
    <row r="2352" spans="1:15" x14ac:dyDescent="0.3">
      <c r="A2352" s="69">
        <v>1</v>
      </c>
      <c r="B2352" s="69">
        <v>4</v>
      </c>
      <c r="C2352" t="s">
        <v>430</v>
      </c>
      <c r="D2352" s="7"/>
      <c r="E2352" s="7"/>
      <c r="F2352" s="7">
        <v>130000</v>
      </c>
      <c r="G2352" s="7">
        <v>119644</v>
      </c>
      <c r="H2352" s="7">
        <v>124569</v>
      </c>
      <c r="I2352" s="7">
        <v>124569</v>
      </c>
      <c r="J2352" s="7">
        <v>119443</v>
      </c>
      <c r="K2352" s="7">
        <v>122587</v>
      </c>
      <c r="L2352" s="7">
        <v>124569</v>
      </c>
      <c r="M2352" s="7">
        <v>124569</v>
      </c>
      <c r="N2352" s="7">
        <v>124569</v>
      </c>
      <c r="O2352" s="7">
        <v>124569</v>
      </c>
    </row>
    <row r="2353" spans="1:15" hidden="1" x14ac:dyDescent="0.3">
      <c r="A2353" s="69">
        <v>1</v>
      </c>
      <c r="B2353" s="69">
        <v>5</v>
      </c>
      <c r="C2353" t="s">
        <v>3092</v>
      </c>
      <c r="D2353" s="7"/>
      <c r="E2353" s="7"/>
      <c r="F2353" s="7"/>
      <c r="G2353" s="7"/>
      <c r="H2353" s="7"/>
      <c r="I2353" s="7"/>
      <c r="J2353" s="7">
        <v>190320.52</v>
      </c>
      <c r="K2353" s="7">
        <v>182171.93</v>
      </c>
      <c r="L2353" s="7">
        <v>179670.26</v>
      </c>
      <c r="M2353" s="7">
        <v>82452.44</v>
      </c>
      <c r="N2353" s="7">
        <v>163795.43</v>
      </c>
      <c r="O2353" s="7">
        <v>123907.6</v>
      </c>
    </row>
    <row r="2354" spans="1:15" hidden="1" x14ac:dyDescent="0.3">
      <c r="A2354" s="69">
        <v>2</v>
      </c>
      <c r="B2354" s="69">
        <v>21</v>
      </c>
      <c r="C2354" t="s">
        <v>3428</v>
      </c>
      <c r="D2354" s="7">
        <v>13109.01</v>
      </c>
      <c r="E2354" s="7">
        <v>5167</v>
      </c>
      <c r="F2354" s="7">
        <v>4063</v>
      </c>
      <c r="G2354" s="7">
        <v>3932</v>
      </c>
      <c r="H2354" s="7">
        <v>4005</v>
      </c>
      <c r="I2354" s="7">
        <v>3887</v>
      </c>
      <c r="J2354" s="7">
        <v>3790</v>
      </c>
      <c r="K2354" s="7">
        <v>29156.19</v>
      </c>
      <c r="L2354" s="7">
        <v>3876</v>
      </c>
      <c r="M2354" s="7">
        <v>123875.57</v>
      </c>
      <c r="N2354" s="7">
        <v>123876</v>
      </c>
      <c r="O2354" s="7">
        <v>123876</v>
      </c>
    </row>
    <row r="2355" spans="1:15" hidden="1" x14ac:dyDescent="0.3">
      <c r="A2355" s="69">
        <v>1</v>
      </c>
      <c r="B2355" s="69">
        <v>2</v>
      </c>
      <c r="C2355" t="s">
        <v>2034</v>
      </c>
      <c r="D2355" s="7">
        <v>120200.53</v>
      </c>
      <c r="E2355" s="7">
        <v>133360.29999999999</v>
      </c>
      <c r="F2355" s="7">
        <v>159513.29999999999</v>
      </c>
      <c r="G2355" s="7">
        <v>104615.36</v>
      </c>
      <c r="H2355" s="7">
        <v>121615.64</v>
      </c>
      <c r="I2355" s="7">
        <v>120326.52</v>
      </c>
      <c r="J2355" s="7">
        <v>184811.1</v>
      </c>
      <c r="K2355" s="7">
        <v>254053.04</v>
      </c>
      <c r="L2355" s="7">
        <v>312098.64</v>
      </c>
      <c r="M2355" s="7">
        <v>90530.1</v>
      </c>
      <c r="N2355" s="7">
        <v>55087.27</v>
      </c>
      <c r="O2355" s="7">
        <v>121351.6</v>
      </c>
    </row>
    <row r="2356" spans="1:15" hidden="1" x14ac:dyDescent="0.3">
      <c r="A2356" s="69">
        <v>1</v>
      </c>
      <c r="B2356" s="69">
        <v>2</v>
      </c>
      <c r="C2356" t="s">
        <v>2280</v>
      </c>
      <c r="D2356" s="7">
        <v>59421.26</v>
      </c>
      <c r="E2356" s="7">
        <v>79316.800000000003</v>
      </c>
      <c r="F2356" s="7">
        <v>35965.440000000002</v>
      </c>
      <c r="G2356" s="7">
        <v>17802.79</v>
      </c>
      <c r="H2356" s="7">
        <v>12265.68</v>
      </c>
      <c r="I2356" s="7">
        <v>0</v>
      </c>
      <c r="J2356" s="7">
        <v>62053.05</v>
      </c>
      <c r="K2356" s="7">
        <v>106571.78</v>
      </c>
      <c r="L2356" s="7">
        <v>73754.25</v>
      </c>
      <c r="M2356" s="7">
        <v>36633.620000000003</v>
      </c>
      <c r="N2356" s="7">
        <v>143065.91</v>
      </c>
      <c r="O2356" s="7">
        <v>121331.51</v>
      </c>
    </row>
    <row r="2357" spans="1:15" hidden="1" x14ac:dyDescent="0.3">
      <c r="A2357" s="69">
        <v>2</v>
      </c>
      <c r="B2357" s="69">
        <v>21</v>
      </c>
      <c r="C2357" t="s">
        <v>3585</v>
      </c>
      <c r="D2357" s="7"/>
      <c r="E2357" s="7"/>
      <c r="F2357" s="7"/>
      <c r="G2357" s="7"/>
      <c r="H2357" s="7">
        <v>8824654.7100000009</v>
      </c>
      <c r="I2357" s="7">
        <v>7496517.25</v>
      </c>
      <c r="J2357" s="7">
        <v>1647162.5</v>
      </c>
      <c r="K2357" s="7">
        <v>120662</v>
      </c>
      <c r="L2357" s="7">
        <v>119597</v>
      </c>
      <c r="M2357" s="7">
        <v>120662</v>
      </c>
      <c r="N2357" s="7">
        <v>120662</v>
      </c>
      <c r="O2357" s="7">
        <v>120662</v>
      </c>
    </row>
    <row r="2358" spans="1:15" hidden="1" x14ac:dyDescent="0.3">
      <c r="A2358" s="69">
        <v>2</v>
      </c>
      <c r="B2358" s="69">
        <v>21</v>
      </c>
      <c r="C2358" t="s">
        <v>2110</v>
      </c>
      <c r="D2358" s="7"/>
      <c r="E2358" s="7"/>
      <c r="F2358" s="7"/>
      <c r="G2358" s="7"/>
      <c r="H2358" s="7"/>
      <c r="I2358" s="7"/>
      <c r="J2358" s="7"/>
      <c r="K2358" s="7"/>
      <c r="L2358" s="7"/>
      <c r="M2358" s="7">
        <v>164662</v>
      </c>
      <c r="N2358" s="7">
        <v>132000</v>
      </c>
      <c r="O2358" s="7">
        <v>119889</v>
      </c>
    </row>
    <row r="2359" spans="1:15" hidden="1" x14ac:dyDescent="0.3">
      <c r="A2359" s="69">
        <v>1</v>
      </c>
      <c r="B2359" s="69">
        <v>12</v>
      </c>
      <c r="C2359" t="s">
        <v>2297</v>
      </c>
      <c r="D2359" s="7">
        <v>199974.96</v>
      </c>
      <c r="E2359" s="7">
        <v>155897.39000000001</v>
      </c>
      <c r="F2359" s="7">
        <v>147542.49</v>
      </c>
      <c r="G2359" s="7">
        <v>125018.42</v>
      </c>
      <c r="H2359" s="7">
        <v>142977.18</v>
      </c>
      <c r="I2359" s="7">
        <v>144418.09</v>
      </c>
      <c r="J2359" s="7">
        <v>139586.44</v>
      </c>
      <c r="K2359" s="7">
        <v>119897.68</v>
      </c>
      <c r="L2359" s="7">
        <v>70480.94</v>
      </c>
      <c r="M2359" s="7">
        <v>68889.009999999995</v>
      </c>
      <c r="N2359" s="7">
        <v>119766.35999999999</v>
      </c>
      <c r="O2359" s="7">
        <v>119170.07</v>
      </c>
    </row>
    <row r="2360" spans="1:15" hidden="1" x14ac:dyDescent="0.3">
      <c r="A2360" s="69">
        <v>1</v>
      </c>
      <c r="B2360" s="69">
        <v>2</v>
      </c>
      <c r="C2360" t="s">
        <v>2893</v>
      </c>
      <c r="D2360" s="7">
        <v>191914</v>
      </c>
      <c r="E2360" s="7">
        <v>208540</v>
      </c>
      <c r="F2360" s="7">
        <v>125000</v>
      </c>
      <c r="G2360" s="7">
        <v>123664.28</v>
      </c>
      <c r="H2360" s="7">
        <v>117455</v>
      </c>
      <c r="I2360" s="7">
        <v>116915.4</v>
      </c>
      <c r="J2360" s="7">
        <v>117070.33</v>
      </c>
      <c r="K2360" s="7">
        <v>118653.08</v>
      </c>
      <c r="L2360" s="7">
        <v>118000</v>
      </c>
      <c r="M2360" s="7">
        <v>115000</v>
      </c>
      <c r="N2360" s="7">
        <v>118000</v>
      </c>
      <c r="O2360" s="7">
        <v>118000</v>
      </c>
    </row>
    <row r="2361" spans="1:15" hidden="1" x14ac:dyDescent="0.3">
      <c r="A2361" s="69">
        <v>1</v>
      </c>
      <c r="B2361" s="69">
        <v>2</v>
      </c>
      <c r="C2361" t="s">
        <v>2196</v>
      </c>
      <c r="D2361" s="7"/>
      <c r="E2361" s="7"/>
      <c r="F2361" s="7"/>
      <c r="G2361" s="7"/>
      <c r="H2361" s="7"/>
      <c r="I2361" s="7"/>
      <c r="J2361" s="7">
        <v>15881.8</v>
      </c>
      <c r="K2361" s="7">
        <v>67539.31</v>
      </c>
      <c r="L2361" s="7">
        <v>16906.29</v>
      </c>
      <c r="M2361" s="7">
        <v>37640</v>
      </c>
      <c r="N2361" s="7">
        <v>63062.63</v>
      </c>
      <c r="O2361" s="7">
        <v>117514.53</v>
      </c>
    </row>
    <row r="2362" spans="1:15" hidden="1" x14ac:dyDescent="0.3">
      <c r="A2362" s="69">
        <v>2</v>
      </c>
      <c r="B2362" s="69">
        <v>21</v>
      </c>
      <c r="C2362" t="s">
        <v>2035</v>
      </c>
      <c r="D2362" s="7">
        <v>341776</v>
      </c>
      <c r="E2362" s="7">
        <v>348350</v>
      </c>
      <c r="F2362" s="7">
        <v>126666.03</v>
      </c>
      <c r="G2362" s="7">
        <v>464394</v>
      </c>
      <c r="H2362" s="7">
        <v>59380</v>
      </c>
      <c r="I2362" s="7">
        <v>52054.7</v>
      </c>
      <c r="J2362" s="7">
        <v>25700</v>
      </c>
      <c r="K2362" s="7">
        <v>92264.34</v>
      </c>
      <c r="L2362" s="7">
        <v>69351</v>
      </c>
      <c r="M2362" s="7">
        <v>439107</v>
      </c>
      <c r="N2362" s="7">
        <v>0</v>
      </c>
      <c r="O2362" s="7">
        <v>116951</v>
      </c>
    </row>
    <row r="2363" spans="1:15" hidden="1" x14ac:dyDescent="0.3">
      <c r="A2363" s="69">
        <v>1</v>
      </c>
      <c r="B2363" s="69">
        <v>2</v>
      </c>
      <c r="C2363" t="s">
        <v>2068</v>
      </c>
      <c r="D2363" s="7"/>
      <c r="E2363" s="7"/>
      <c r="F2363" s="7"/>
      <c r="G2363" s="7"/>
      <c r="H2363" s="7"/>
      <c r="I2363" s="7"/>
      <c r="J2363" s="7"/>
      <c r="K2363" s="7">
        <v>69079</v>
      </c>
      <c r="L2363" s="7">
        <v>157376</v>
      </c>
      <c r="M2363" s="7">
        <v>186420</v>
      </c>
      <c r="N2363" s="7">
        <v>348549</v>
      </c>
      <c r="O2363" s="7">
        <v>116370</v>
      </c>
    </row>
    <row r="2364" spans="1:15" hidden="1" x14ac:dyDescent="0.3">
      <c r="A2364" s="69">
        <v>1</v>
      </c>
      <c r="B2364" s="69">
        <v>2</v>
      </c>
      <c r="C2364" t="s">
        <v>2647</v>
      </c>
      <c r="D2364" s="7">
        <v>40616</v>
      </c>
      <c r="E2364" s="7">
        <v>7409.96</v>
      </c>
      <c r="F2364" s="7">
        <v>30247</v>
      </c>
      <c r="G2364" s="7">
        <v>97884</v>
      </c>
      <c r="H2364" s="7">
        <v>98000</v>
      </c>
      <c r="I2364" s="7">
        <v>96728.76</v>
      </c>
      <c r="J2364" s="7">
        <v>109398.94</v>
      </c>
      <c r="K2364" s="7">
        <v>100000</v>
      </c>
      <c r="L2364" s="7">
        <v>100000</v>
      </c>
      <c r="M2364" s="7">
        <v>73438.34</v>
      </c>
      <c r="N2364" s="7">
        <v>96276.26</v>
      </c>
      <c r="O2364" s="7">
        <v>115000</v>
      </c>
    </row>
    <row r="2365" spans="1:15" hidden="1" x14ac:dyDescent="0.3">
      <c r="A2365" s="69">
        <v>1</v>
      </c>
      <c r="B2365" s="69">
        <v>2</v>
      </c>
      <c r="C2365" t="s">
        <v>6667</v>
      </c>
      <c r="D2365" s="7">
        <v>127713.18</v>
      </c>
      <c r="E2365" s="7">
        <v>0</v>
      </c>
      <c r="F2365" s="7">
        <v>247310.8</v>
      </c>
      <c r="G2365" s="7">
        <v>94067.1</v>
      </c>
      <c r="H2365" s="7"/>
      <c r="I2365" s="7">
        <v>83374.39</v>
      </c>
      <c r="J2365" s="7">
        <v>0</v>
      </c>
      <c r="K2365" s="7">
        <v>86910.46</v>
      </c>
      <c r="L2365" s="7">
        <v>91076.56</v>
      </c>
      <c r="M2365" s="7">
        <v>1065629.31</v>
      </c>
      <c r="N2365" s="7"/>
      <c r="O2365" s="7">
        <v>111911.45</v>
      </c>
    </row>
    <row r="2366" spans="1:15" hidden="1" x14ac:dyDescent="0.3">
      <c r="A2366" s="69">
        <v>2</v>
      </c>
      <c r="B2366" s="69">
        <v>21</v>
      </c>
      <c r="C2366" t="s">
        <v>3502</v>
      </c>
      <c r="D2366" s="7"/>
      <c r="E2366" s="7">
        <v>613555</v>
      </c>
      <c r="F2366" s="7">
        <v>27747.32</v>
      </c>
      <c r="G2366" s="7">
        <v>100000</v>
      </c>
      <c r="H2366" s="7">
        <v>0</v>
      </c>
      <c r="I2366" s="7">
        <v>0</v>
      </c>
      <c r="J2366" s="7">
        <v>0</v>
      </c>
      <c r="K2366" s="7">
        <v>151496.93</v>
      </c>
      <c r="L2366" s="7">
        <v>115000</v>
      </c>
      <c r="M2366" s="7">
        <v>0</v>
      </c>
      <c r="N2366" s="7">
        <v>110000</v>
      </c>
      <c r="O2366" s="7">
        <v>110000</v>
      </c>
    </row>
    <row r="2367" spans="1:15" hidden="1" x14ac:dyDescent="0.3">
      <c r="A2367" s="69">
        <v>2</v>
      </c>
      <c r="B2367" s="69">
        <v>22</v>
      </c>
      <c r="C2367" t="s">
        <v>925</v>
      </c>
      <c r="D2367" s="7"/>
      <c r="E2367" s="7"/>
      <c r="F2367" s="7"/>
      <c r="G2367" s="7"/>
      <c r="H2367" s="7"/>
      <c r="I2367" s="7"/>
      <c r="J2367" s="7">
        <v>196762.25</v>
      </c>
      <c r="K2367" s="7">
        <v>166177.24</v>
      </c>
      <c r="L2367" s="7">
        <v>883785.05</v>
      </c>
      <c r="M2367" s="7">
        <v>725444.68</v>
      </c>
      <c r="N2367" s="7">
        <v>500253.25</v>
      </c>
      <c r="O2367" s="7">
        <v>109819.7</v>
      </c>
    </row>
    <row r="2368" spans="1:15" hidden="1" x14ac:dyDescent="0.3">
      <c r="A2368" s="69">
        <v>1</v>
      </c>
      <c r="B2368" s="69">
        <v>5</v>
      </c>
      <c r="C2368" t="s">
        <v>3029</v>
      </c>
      <c r="D2368" s="7"/>
      <c r="E2368" s="7"/>
      <c r="F2368" s="7"/>
      <c r="G2368" s="7"/>
      <c r="H2368" s="7"/>
      <c r="I2368" s="7"/>
      <c r="J2368" s="7"/>
      <c r="K2368" s="7"/>
      <c r="L2368" s="7"/>
      <c r="M2368" s="7"/>
      <c r="N2368" s="7">
        <v>0</v>
      </c>
      <c r="O2368" s="7">
        <v>109228.88</v>
      </c>
    </row>
    <row r="2369" spans="1:15" hidden="1" x14ac:dyDescent="0.3">
      <c r="A2369" s="69">
        <v>1</v>
      </c>
      <c r="B2369" s="69">
        <v>2</v>
      </c>
      <c r="C2369" t="s">
        <v>2835</v>
      </c>
      <c r="D2369" s="7"/>
      <c r="E2369" s="7"/>
      <c r="F2369" s="7"/>
      <c r="G2369" s="7"/>
      <c r="H2369" s="7"/>
      <c r="I2369" s="7"/>
      <c r="J2369" s="7"/>
      <c r="K2369" s="7">
        <v>33155.599999999999</v>
      </c>
      <c r="L2369" s="7">
        <v>20770</v>
      </c>
      <c r="M2369" s="7">
        <v>18545</v>
      </c>
      <c r="N2369" s="7">
        <v>79762</v>
      </c>
      <c r="O2369" s="7">
        <v>106475</v>
      </c>
    </row>
    <row r="2370" spans="1:15" hidden="1" x14ac:dyDescent="0.3">
      <c r="A2370" s="69">
        <v>2</v>
      </c>
      <c r="B2370" s="69">
        <v>22</v>
      </c>
      <c r="C2370" t="s">
        <v>722</v>
      </c>
      <c r="D2370" s="7"/>
      <c r="E2370" s="7"/>
      <c r="F2370" s="7"/>
      <c r="G2370" s="7"/>
      <c r="H2370" s="7"/>
      <c r="I2370" s="7"/>
      <c r="J2370" s="7">
        <v>286667.03000000003</v>
      </c>
      <c r="K2370" s="7">
        <v>286667.03000000003</v>
      </c>
      <c r="L2370" s="7">
        <v>105907.12</v>
      </c>
      <c r="M2370" s="7">
        <v>105907.12</v>
      </c>
      <c r="N2370" s="7">
        <v>105907.12</v>
      </c>
      <c r="O2370" s="7">
        <v>105907.12</v>
      </c>
    </row>
    <row r="2371" spans="1:15" hidden="1" x14ac:dyDescent="0.3">
      <c r="A2371" s="69">
        <v>1</v>
      </c>
      <c r="B2371" s="69">
        <v>10</v>
      </c>
      <c r="C2371" t="s">
        <v>2159</v>
      </c>
      <c r="D2371" s="7"/>
      <c r="E2371" s="7"/>
      <c r="F2371" s="7"/>
      <c r="G2371" s="7"/>
      <c r="H2371" s="7"/>
      <c r="I2371" s="7">
        <v>49883.5</v>
      </c>
      <c r="J2371" s="7">
        <v>53383.5</v>
      </c>
      <c r="K2371" s="7">
        <v>54358.5</v>
      </c>
      <c r="L2371" s="7">
        <v>97842.5</v>
      </c>
      <c r="M2371" s="7">
        <v>199532.61</v>
      </c>
      <c r="N2371" s="7">
        <v>100000</v>
      </c>
      <c r="O2371" s="7">
        <v>105700</v>
      </c>
    </row>
    <row r="2372" spans="1:15" hidden="1" x14ac:dyDescent="0.3">
      <c r="A2372" s="69">
        <v>1</v>
      </c>
      <c r="B2372" s="69">
        <v>1</v>
      </c>
      <c r="C2372" t="s">
        <v>2607</v>
      </c>
      <c r="D2372" s="7">
        <v>64273.77</v>
      </c>
      <c r="E2372" s="7">
        <v>65378.11</v>
      </c>
      <c r="F2372" s="7">
        <v>71492.240000000005</v>
      </c>
      <c r="G2372" s="7">
        <v>67705.83</v>
      </c>
      <c r="H2372" s="7">
        <v>69632.41</v>
      </c>
      <c r="I2372" s="7">
        <v>69313.240000000005</v>
      </c>
      <c r="J2372" s="7">
        <v>63277.79</v>
      </c>
      <c r="K2372" s="7">
        <v>105265.66</v>
      </c>
      <c r="L2372" s="7">
        <v>105271</v>
      </c>
      <c r="M2372" s="7">
        <v>105271</v>
      </c>
      <c r="N2372" s="7">
        <v>105271</v>
      </c>
      <c r="O2372" s="7">
        <v>105271</v>
      </c>
    </row>
    <row r="2373" spans="1:15" hidden="1" x14ac:dyDescent="0.3">
      <c r="A2373" s="69">
        <v>1</v>
      </c>
      <c r="B2373" s="69">
        <v>3</v>
      </c>
      <c r="C2373" t="s">
        <v>2932</v>
      </c>
      <c r="D2373" s="7"/>
      <c r="E2373" s="7"/>
      <c r="F2373" s="7"/>
      <c r="G2373" s="7"/>
      <c r="H2373" s="7"/>
      <c r="I2373" s="7"/>
      <c r="J2373" s="7"/>
      <c r="K2373" s="7">
        <v>69495.240000000005</v>
      </c>
      <c r="L2373" s="7">
        <v>82325.740000000005</v>
      </c>
      <c r="M2373" s="7">
        <v>67742.11</v>
      </c>
      <c r="N2373" s="7">
        <v>113858.95</v>
      </c>
      <c r="O2373" s="7">
        <v>105099.03</v>
      </c>
    </row>
    <row r="2374" spans="1:15" hidden="1" x14ac:dyDescent="0.3">
      <c r="A2374" s="69">
        <v>1</v>
      </c>
      <c r="B2374" s="69">
        <v>2</v>
      </c>
      <c r="C2374" t="s">
        <v>2149</v>
      </c>
      <c r="D2374" s="7">
        <v>61712.54</v>
      </c>
      <c r="E2374" s="7">
        <v>44818.18</v>
      </c>
      <c r="F2374" s="7">
        <v>16418.86</v>
      </c>
      <c r="G2374" s="7">
        <v>21332.92</v>
      </c>
      <c r="H2374" s="7">
        <v>119.56</v>
      </c>
      <c r="I2374" s="7">
        <v>98278.32</v>
      </c>
      <c r="J2374" s="7">
        <v>271010.54000000004</v>
      </c>
      <c r="K2374" s="7">
        <v>63639.59</v>
      </c>
      <c r="L2374" s="7">
        <v>67807.89</v>
      </c>
      <c r="M2374" s="7">
        <v>127986.85999999999</v>
      </c>
      <c r="N2374" s="7">
        <v>133397.34</v>
      </c>
      <c r="O2374" s="7">
        <v>104973.06</v>
      </c>
    </row>
    <row r="2375" spans="1:15" hidden="1" x14ac:dyDescent="0.3">
      <c r="A2375" s="69">
        <v>2</v>
      </c>
      <c r="B2375" s="69">
        <v>23</v>
      </c>
      <c r="C2375" t="s">
        <v>2004</v>
      </c>
      <c r="D2375" s="7"/>
      <c r="E2375" s="7"/>
      <c r="F2375" s="7"/>
      <c r="G2375" s="7"/>
      <c r="H2375" s="7"/>
      <c r="I2375" s="7"/>
      <c r="J2375" s="7">
        <v>36921803</v>
      </c>
      <c r="K2375" s="7">
        <v>0</v>
      </c>
      <c r="L2375" s="7">
        <v>397910</v>
      </c>
      <c r="M2375" s="7">
        <v>521658</v>
      </c>
      <c r="N2375" s="7">
        <v>653404.88</v>
      </c>
      <c r="O2375" s="7">
        <v>102145.74</v>
      </c>
    </row>
    <row r="2376" spans="1:15" hidden="1" x14ac:dyDescent="0.3">
      <c r="A2376" s="69">
        <v>1</v>
      </c>
      <c r="B2376" s="69">
        <v>7</v>
      </c>
      <c r="C2376" t="s">
        <v>2290</v>
      </c>
      <c r="D2376" s="7">
        <v>81863.41</v>
      </c>
      <c r="E2376" s="7">
        <v>89314.58</v>
      </c>
      <c r="F2376" s="7">
        <v>86406.25</v>
      </c>
      <c r="G2376" s="7">
        <v>87749.05</v>
      </c>
      <c r="H2376" s="7">
        <v>100523.25</v>
      </c>
      <c r="I2376" s="7">
        <v>97591.2</v>
      </c>
      <c r="J2376" s="7">
        <v>97974.43</v>
      </c>
      <c r="K2376" s="7">
        <v>92404.82</v>
      </c>
      <c r="L2376" s="7">
        <v>94881.05</v>
      </c>
      <c r="M2376" s="7">
        <v>99778.65</v>
      </c>
      <c r="N2376" s="7">
        <v>98859.199999999997</v>
      </c>
      <c r="O2376" s="7">
        <v>102133.5</v>
      </c>
    </row>
    <row r="2377" spans="1:15" x14ac:dyDescent="0.3">
      <c r="A2377" s="69">
        <v>1</v>
      </c>
      <c r="B2377" s="69">
        <v>4</v>
      </c>
      <c r="C2377" t="s">
        <v>851</v>
      </c>
      <c r="D2377" s="7"/>
      <c r="E2377" s="7"/>
      <c r="F2377" s="7"/>
      <c r="G2377" s="7"/>
      <c r="H2377" s="7"/>
      <c r="I2377" s="7"/>
      <c r="J2377" s="7"/>
      <c r="K2377" s="7"/>
      <c r="L2377" s="7"/>
      <c r="M2377" s="7">
        <v>86424.01</v>
      </c>
      <c r="N2377" s="7">
        <v>102023</v>
      </c>
      <c r="O2377" s="7">
        <v>102023</v>
      </c>
    </row>
    <row r="2378" spans="1:15" hidden="1" x14ac:dyDescent="0.3">
      <c r="A2378" s="69">
        <v>1</v>
      </c>
      <c r="B2378" s="69">
        <v>2</v>
      </c>
      <c r="C2378" t="s">
        <v>2678</v>
      </c>
      <c r="D2378" s="7">
        <v>153939</v>
      </c>
      <c r="E2378" s="7">
        <v>0</v>
      </c>
      <c r="F2378" s="7">
        <v>52970</v>
      </c>
      <c r="G2378" s="7">
        <v>115473</v>
      </c>
      <c r="H2378" s="7">
        <v>73625</v>
      </c>
      <c r="I2378" s="7">
        <v>84078.3</v>
      </c>
      <c r="J2378" s="7">
        <v>96554</v>
      </c>
      <c r="K2378" s="7">
        <v>99938</v>
      </c>
      <c r="L2378" s="7">
        <v>101554</v>
      </c>
      <c r="M2378" s="7">
        <v>101554</v>
      </c>
      <c r="N2378" s="7">
        <v>101554</v>
      </c>
      <c r="O2378" s="7">
        <v>100142</v>
      </c>
    </row>
    <row r="2379" spans="1:15" hidden="1" x14ac:dyDescent="0.3">
      <c r="A2379" s="69">
        <v>1</v>
      </c>
      <c r="B2379" s="69">
        <v>2</v>
      </c>
      <c r="C2379" t="s">
        <v>2663</v>
      </c>
      <c r="D2379" s="7"/>
      <c r="E2379" s="7"/>
      <c r="F2379" s="7"/>
      <c r="G2379" s="7"/>
      <c r="H2379" s="7"/>
      <c r="I2379" s="7"/>
      <c r="J2379" s="7"/>
      <c r="K2379" s="7">
        <v>100000</v>
      </c>
      <c r="L2379" s="7">
        <v>0</v>
      </c>
      <c r="M2379" s="7">
        <v>0</v>
      </c>
      <c r="N2379" s="7">
        <v>80456.59</v>
      </c>
      <c r="O2379" s="7">
        <v>100000</v>
      </c>
    </row>
    <row r="2380" spans="1:15" x14ac:dyDescent="0.3">
      <c r="A2380" s="69">
        <v>1</v>
      </c>
      <c r="B2380" s="69">
        <v>4</v>
      </c>
      <c r="C2380" t="s">
        <v>432</v>
      </c>
      <c r="D2380" s="7"/>
      <c r="E2380" s="7"/>
      <c r="F2380" s="7"/>
      <c r="G2380" s="7"/>
      <c r="H2380" s="7"/>
      <c r="I2380" s="7">
        <v>100000</v>
      </c>
      <c r="J2380" s="7">
        <v>100000</v>
      </c>
      <c r="K2380" s="7">
        <v>100000</v>
      </c>
      <c r="L2380" s="7">
        <v>100000</v>
      </c>
      <c r="M2380" s="7">
        <v>100000</v>
      </c>
      <c r="N2380" s="7">
        <v>100000</v>
      </c>
      <c r="O2380" s="7">
        <v>100000</v>
      </c>
    </row>
    <row r="2381" spans="1:15" x14ac:dyDescent="0.3">
      <c r="A2381" s="69">
        <v>1</v>
      </c>
      <c r="B2381" s="69">
        <v>4</v>
      </c>
      <c r="C2381" t="s">
        <v>1085</v>
      </c>
      <c r="D2381" s="7"/>
      <c r="E2381" s="7"/>
      <c r="F2381" s="7"/>
      <c r="G2381" s="7"/>
      <c r="H2381" s="7"/>
      <c r="I2381" s="7"/>
      <c r="J2381" s="7"/>
      <c r="K2381" s="7"/>
      <c r="L2381" s="7"/>
      <c r="M2381" s="7"/>
      <c r="N2381" s="7">
        <v>100000</v>
      </c>
      <c r="O2381" s="7">
        <v>100000</v>
      </c>
    </row>
    <row r="2382" spans="1:15" x14ac:dyDescent="0.3">
      <c r="A2382" s="69">
        <v>1</v>
      </c>
      <c r="B2382" s="69">
        <v>4</v>
      </c>
      <c r="C2382" t="s">
        <v>532</v>
      </c>
      <c r="D2382" s="7"/>
      <c r="E2382" s="7"/>
      <c r="F2382" s="7"/>
      <c r="G2382" s="7"/>
      <c r="H2382" s="7"/>
      <c r="I2382" s="7"/>
      <c r="J2382" s="7"/>
      <c r="K2382" s="7">
        <v>100000</v>
      </c>
      <c r="L2382" s="7">
        <v>100000</v>
      </c>
      <c r="M2382" s="7">
        <v>100000</v>
      </c>
      <c r="N2382" s="7">
        <v>100000</v>
      </c>
      <c r="O2382" s="7">
        <v>100000</v>
      </c>
    </row>
    <row r="2383" spans="1:15" x14ac:dyDescent="0.3">
      <c r="A2383" s="69">
        <v>1</v>
      </c>
      <c r="B2383" s="69">
        <v>4</v>
      </c>
      <c r="C2383" t="s">
        <v>1103</v>
      </c>
      <c r="D2383" s="7"/>
      <c r="E2383" s="7"/>
      <c r="F2383" s="7"/>
      <c r="G2383" s="7"/>
      <c r="H2383" s="7"/>
      <c r="I2383" s="7"/>
      <c r="J2383" s="7"/>
      <c r="K2383" s="7"/>
      <c r="L2383" s="7"/>
      <c r="M2383" s="7"/>
      <c r="N2383" s="7">
        <v>100000</v>
      </c>
      <c r="O2383" s="7">
        <v>100000</v>
      </c>
    </row>
    <row r="2384" spans="1:15" hidden="1" x14ac:dyDescent="0.3">
      <c r="A2384" s="69">
        <v>2</v>
      </c>
      <c r="B2384" s="69">
        <v>21</v>
      </c>
      <c r="C2384" t="s">
        <v>1935</v>
      </c>
      <c r="D2384" s="7"/>
      <c r="E2384" s="7"/>
      <c r="F2384" s="7"/>
      <c r="G2384" s="7"/>
      <c r="H2384" s="7"/>
      <c r="I2384" s="7"/>
      <c r="J2384" s="7"/>
      <c r="K2384" s="7"/>
      <c r="L2384" s="7">
        <v>1300000</v>
      </c>
      <c r="M2384" s="7">
        <v>1100000</v>
      </c>
      <c r="N2384" s="7">
        <v>100000</v>
      </c>
      <c r="O2384" s="7">
        <v>100000</v>
      </c>
    </row>
    <row r="2385" spans="1:15" hidden="1" x14ac:dyDescent="0.3">
      <c r="A2385" s="69">
        <v>2</v>
      </c>
      <c r="B2385" s="69">
        <v>22</v>
      </c>
      <c r="C2385" t="s">
        <v>187</v>
      </c>
      <c r="D2385" s="7"/>
      <c r="E2385" s="7"/>
      <c r="F2385" s="7"/>
      <c r="G2385" s="7"/>
      <c r="H2385" s="7"/>
      <c r="I2385" s="7"/>
      <c r="J2385" s="7">
        <v>2907</v>
      </c>
      <c r="K2385" s="7">
        <v>2907</v>
      </c>
      <c r="L2385" s="7">
        <v>100000</v>
      </c>
      <c r="M2385" s="7">
        <v>100000</v>
      </c>
      <c r="N2385" s="7">
        <v>100000</v>
      </c>
      <c r="O2385" s="7">
        <v>100000</v>
      </c>
    </row>
    <row r="2386" spans="1:15" hidden="1" x14ac:dyDescent="0.3">
      <c r="A2386" s="69">
        <v>2</v>
      </c>
      <c r="B2386" s="69">
        <v>23</v>
      </c>
      <c r="C2386" t="s">
        <v>2057</v>
      </c>
      <c r="D2386" s="7"/>
      <c r="E2386" s="7"/>
      <c r="F2386" s="7"/>
      <c r="G2386" s="7"/>
      <c r="H2386" s="7"/>
      <c r="I2386" s="7"/>
      <c r="J2386" s="7"/>
      <c r="K2386" s="7"/>
      <c r="L2386" s="7"/>
      <c r="M2386" s="7">
        <v>320000</v>
      </c>
      <c r="N2386" s="7">
        <v>100000</v>
      </c>
      <c r="O2386" s="7">
        <v>100000</v>
      </c>
    </row>
    <row r="2387" spans="1:15" hidden="1" x14ac:dyDescent="0.3">
      <c r="A2387" s="69">
        <v>1</v>
      </c>
      <c r="B2387" s="69">
        <v>2</v>
      </c>
      <c r="C2387" t="s">
        <v>2720</v>
      </c>
      <c r="D2387" s="7"/>
      <c r="E2387" s="7"/>
      <c r="F2387" s="7"/>
      <c r="G2387" s="7"/>
      <c r="H2387" s="7">
        <v>171193.2</v>
      </c>
      <c r="I2387" s="7">
        <v>185255.11</v>
      </c>
      <c r="J2387" s="7">
        <v>328417.61</v>
      </c>
      <c r="K2387" s="7">
        <v>99985.21</v>
      </c>
      <c r="L2387" s="7">
        <v>99567.58</v>
      </c>
      <c r="M2387" s="7">
        <v>0</v>
      </c>
      <c r="N2387" s="7">
        <v>0</v>
      </c>
      <c r="O2387" s="7">
        <v>99397.2</v>
      </c>
    </row>
    <row r="2388" spans="1:15" hidden="1" x14ac:dyDescent="0.3">
      <c r="A2388" s="69">
        <v>1</v>
      </c>
      <c r="B2388" s="69">
        <v>10</v>
      </c>
      <c r="C2388" t="s">
        <v>3376</v>
      </c>
      <c r="D2388" s="7"/>
      <c r="E2388" s="7"/>
      <c r="F2388" s="7"/>
      <c r="G2388" s="7"/>
      <c r="H2388" s="7"/>
      <c r="I2388" s="7"/>
      <c r="J2388" s="7"/>
      <c r="K2388" s="7"/>
      <c r="L2388" s="7">
        <v>1754711.88</v>
      </c>
      <c r="M2388" s="7">
        <v>171630.38</v>
      </c>
      <c r="N2388" s="7">
        <v>0</v>
      </c>
      <c r="O2388" s="7">
        <v>99314.66</v>
      </c>
    </row>
    <row r="2389" spans="1:15" hidden="1" x14ac:dyDescent="0.3">
      <c r="A2389" s="69">
        <v>1</v>
      </c>
      <c r="B2389" s="69">
        <v>2</v>
      </c>
      <c r="C2389" t="s">
        <v>2664</v>
      </c>
      <c r="D2389" s="7"/>
      <c r="E2389" s="7"/>
      <c r="F2389" s="7"/>
      <c r="G2389" s="7"/>
      <c r="H2389" s="7"/>
      <c r="I2389" s="7"/>
      <c r="J2389" s="7"/>
      <c r="K2389" s="7"/>
      <c r="L2389" s="7">
        <v>0</v>
      </c>
      <c r="M2389" s="7">
        <v>0</v>
      </c>
      <c r="N2389" s="7">
        <v>99067.5</v>
      </c>
      <c r="O2389" s="7">
        <v>99067.5</v>
      </c>
    </row>
    <row r="2390" spans="1:15" hidden="1" x14ac:dyDescent="0.3">
      <c r="A2390" s="69">
        <v>2</v>
      </c>
      <c r="B2390" s="69">
        <v>21</v>
      </c>
      <c r="C2390" t="s">
        <v>2345</v>
      </c>
      <c r="D2390" s="7">
        <v>85000</v>
      </c>
      <c r="E2390" s="7">
        <v>44374.54</v>
      </c>
      <c r="F2390" s="7">
        <v>80744.009999999995</v>
      </c>
      <c r="G2390" s="7">
        <v>68095.72</v>
      </c>
      <c r="H2390" s="7">
        <v>98352.11</v>
      </c>
      <c r="I2390" s="7">
        <v>71610.880000000005</v>
      </c>
      <c r="J2390" s="7">
        <v>21486.639999999999</v>
      </c>
      <c r="K2390" s="7">
        <v>41602.49</v>
      </c>
      <c r="L2390" s="7">
        <v>0</v>
      </c>
      <c r="M2390" s="7">
        <v>28706.6</v>
      </c>
      <c r="N2390" s="7">
        <v>53700</v>
      </c>
      <c r="O2390" s="7">
        <v>98564.08</v>
      </c>
    </row>
    <row r="2391" spans="1:15" hidden="1" x14ac:dyDescent="0.3">
      <c r="A2391" s="69">
        <v>1</v>
      </c>
      <c r="B2391" s="69">
        <v>2</v>
      </c>
      <c r="C2391" t="s">
        <v>2717</v>
      </c>
      <c r="D2391" s="7"/>
      <c r="E2391" s="7"/>
      <c r="F2391" s="7"/>
      <c r="G2391" s="7"/>
      <c r="H2391" s="7">
        <v>130089</v>
      </c>
      <c r="I2391" s="7">
        <v>89341</v>
      </c>
      <c r="J2391" s="7">
        <v>93016</v>
      </c>
      <c r="K2391" s="7">
        <v>95465</v>
      </c>
      <c r="L2391" s="7">
        <v>0</v>
      </c>
      <c r="M2391" s="7">
        <v>77606.399999999994</v>
      </c>
      <c r="N2391" s="7">
        <v>109952.87</v>
      </c>
      <c r="O2391" s="7">
        <v>96500.6</v>
      </c>
    </row>
    <row r="2392" spans="1:15" hidden="1" x14ac:dyDescent="0.3">
      <c r="A2392" s="69">
        <v>1</v>
      </c>
      <c r="B2392" s="69">
        <v>10</v>
      </c>
      <c r="C2392" t="s">
        <v>2150</v>
      </c>
      <c r="D2392" s="7"/>
      <c r="E2392" s="7">
        <v>837635</v>
      </c>
      <c r="F2392" s="7">
        <v>0</v>
      </c>
      <c r="G2392" s="7">
        <v>143296.88</v>
      </c>
      <c r="H2392" s="7"/>
      <c r="I2392" s="7">
        <v>79287.61</v>
      </c>
      <c r="J2392" s="7">
        <v>1223830</v>
      </c>
      <c r="K2392" s="7">
        <v>305700</v>
      </c>
      <c r="L2392" s="7">
        <v>0</v>
      </c>
      <c r="M2392" s="7">
        <v>96112.78</v>
      </c>
      <c r="N2392" s="7">
        <v>175403.59</v>
      </c>
      <c r="O2392" s="7">
        <v>96020.08</v>
      </c>
    </row>
    <row r="2393" spans="1:15" x14ac:dyDescent="0.3">
      <c r="A2393" s="69">
        <v>1</v>
      </c>
      <c r="B2393" s="69">
        <v>4</v>
      </c>
      <c r="C2393" t="s">
        <v>3015</v>
      </c>
      <c r="D2393" s="7"/>
      <c r="E2393" s="7"/>
      <c r="F2393" s="7"/>
      <c r="G2393" s="7"/>
      <c r="H2393" s="7"/>
      <c r="I2393" s="7"/>
      <c r="J2393" s="7"/>
      <c r="K2393" s="7"/>
      <c r="L2393" s="7"/>
      <c r="M2393" s="7"/>
      <c r="N2393" s="7">
        <v>22152</v>
      </c>
      <c r="O2393" s="7">
        <v>95799.42</v>
      </c>
    </row>
    <row r="2394" spans="1:15" hidden="1" x14ac:dyDescent="0.3">
      <c r="A2394" s="69">
        <v>1</v>
      </c>
      <c r="B2394" s="69">
        <v>2</v>
      </c>
      <c r="C2394" t="s">
        <v>2108</v>
      </c>
      <c r="D2394" s="7"/>
      <c r="E2394" s="7"/>
      <c r="F2394" s="7"/>
      <c r="G2394" s="7"/>
      <c r="H2394" s="7"/>
      <c r="I2394" s="7"/>
      <c r="J2394" s="7"/>
      <c r="K2394" s="7"/>
      <c r="L2394" s="7"/>
      <c r="M2394" s="7">
        <v>160000</v>
      </c>
      <c r="N2394" s="7">
        <v>91428.7</v>
      </c>
      <c r="O2394" s="7">
        <v>95558.56</v>
      </c>
    </row>
    <row r="2395" spans="1:15" hidden="1" x14ac:dyDescent="0.3">
      <c r="A2395" s="69">
        <v>1</v>
      </c>
      <c r="B2395" s="69">
        <v>2</v>
      </c>
      <c r="C2395" t="s">
        <v>2765</v>
      </c>
      <c r="D2395" s="7"/>
      <c r="E2395" s="7"/>
      <c r="F2395" s="7"/>
      <c r="G2395" s="7"/>
      <c r="H2395" s="7"/>
      <c r="I2395" s="7"/>
      <c r="J2395" s="7"/>
      <c r="K2395" s="7">
        <v>1316255</v>
      </c>
      <c r="L2395" s="7">
        <v>357408</v>
      </c>
      <c r="M2395" s="7">
        <v>0</v>
      </c>
      <c r="N2395" s="7">
        <v>2866086</v>
      </c>
      <c r="O2395" s="7">
        <v>95453</v>
      </c>
    </row>
    <row r="2396" spans="1:15" hidden="1" x14ac:dyDescent="0.3">
      <c r="A2396" s="69">
        <v>1</v>
      </c>
      <c r="B2396" s="69">
        <v>1</v>
      </c>
      <c r="C2396" t="s">
        <v>2534</v>
      </c>
      <c r="D2396" s="7">
        <v>103203129.68000001</v>
      </c>
      <c r="E2396" s="7">
        <v>103590982.41</v>
      </c>
      <c r="F2396" s="7">
        <v>90538218</v>
      </c>
      <c r="G2396" s="7">
        <v>89146790</v>
      </c>
      <c r="H2396" s="7">
        <v>85889735</v>
      </c>
      <c r="I2396" s="7">
        <v>93270256.810000002</v>
      </c>
      <c r="J2396" s="7">
        <v>74165071.670000002</v>
      </c>
      <c r="K2396" s="7">
        <v>184497834.82999998</v>
      </c>
      <c r="L2396" s="7">
        <v>159491602.11000001</v>
      </c>
      <c r="M2396" s="7">
        <v>78500</v>
      </c>
      <c r="N2396" s="7">
        <v>87937.08</v>
      </c>
      <c r="O2396" s="7">
        <v>95431.28</v>
      </c>
    </row>
    <row r="2397" spans="1:15" hidden="1" x14ac:dyDescent="0.3">
      <c r="A2397" s="69">
        <v>1</v>
      </c>
      <c r="B2397" s="69">
        <v>9</v>
      </c>
      <c r="C2397" t="s">
        <v>3298</v>
      </c>
      <c r="D2397" s="7">
        <v>262321.02</v>
      </c>
      <c r="E2397" s="7">
        <v>194553.76</v>
      </c>
      <c r="F2397" s="7">
        <v>275416.63</v>
      </c>
      <c r="G2397" s="7">
        <v>129548.83</v>
      </c>
      <c r="H2397" s="7">
        <v>41885.050000000003</v>
      </c>
      <c r="I2397" s="7">
        <v>10755.32</v>
      </c>
      <c r="J2397" s="7">
        <v>9921.5499999999993</v>
      </c>
      <c r="K2397" s="7">
        <v>9509</v>
      </c>
      <c r="L2397" s="7">
        <v>32852.99</v>
      </c>
      <c r="M2397" s="7">
        <v>48824.58</v>
      </c>
      <c r="N2397" s="7">
        <v>86589.38</v>
      </c>
      <c r="O2397" s="7">
        <v>95367.07</v>
      </c>
    </row>
    <row r="2398" spans="1:15" hidden="1" x14ac:dyDescent="0.3">
      <c r="A2398" s="69">
        <v>1</v>
      </c>
      <c r="B2398" s="69">
        <v>2</v>
      </c>
      <c r="C2398" t="s">
        <v>2850</v>
      </c>
      <c r="D2398" s="7">
        <v>208301.64</v>
      </c>
      <c r="E2398" s="7">
        <v>136709</v>
      </c>
      <c r="F2398" s="7">
        <v>120863</v>
      </c>
      <c r="G2398" s="7">
        <v>97255</v>
      </c>
      <c r="H2398" s="7">
        <v>93730</v>
      </c>
      <c r="I2398" s="7">
        <v>96048</v>
      </c>
      <c r="J2398" s="7">
        <v>81951.08</v>
      </c>
      <c r="K2398" s="7">
        <v>94208.27</v>
      </c>
      <c r="L2398" s="7">
        <v>95770</v>
      </c>
      <c r="M2398" s="7">
        <v>95765</v>
      </c>
      <c r="N2398" s="7">
        <v>95752.61</v>
      </c>
      <c r="O2398" s="7">
        <v>95000</v>
      </c>
    </row>
    <row r="2399" spans="1:15" hidden="1" x14ac:dyDescent="0.3">
      <c r="A2399" s="69">
        <v>1</v>
      </c>
      <c r="B2399" s="69">
        <v>2</v>
      </c>
      <c r="C2399" t="s">
        <v>2867</v>
      </c>
      <c r="D2399" s="7"/>
      <c r="E2399" s="7"/>
      <c r="F2399" s="7"/>
      <c r="G2399" s="7"/>
      <c r="H2399" s="7"/>
      <c r="I2399" s="7">
        <v>105000</v>
      </c>
      <c r="J2399" s="7">
        <v>100600</v>
      </c>
      <c r="K2399" s="7">
        <v>105000</v>
      </c>
      <c r="L2399" s="7">
        <v>100000</v>
      </c>
      <c r="M2399" s="7">
        <v>0</v>
      </c>
      <c r="N2399" s="7">
        <v>95000</v>
      </c>
      <c r="O2399" s="7">
        <v>95000</v>
      </c>
    </row>
    <row r="2400" spans="1:15" hidden="1" x14ac:dyDescent="0.3">
      <c r="A2400" s="69">
        <v>3</v>
      </c>
      <c r="B2400" s="69">
        <v>61</v>
      </c>
      <c r="C2400" t="s">
        <v>3879</v>
      </c>
      <c r="D2400" s="7"/>
      <c r="E2400" s="7">
        <v>1256185.49</v>
      </c>
      <c r="F2400" s="7">
        <v>1323041</v>
      </c>
      <c r="G2400" s="7">
        <v>1390898.11</v>
      </c>
      <c r="H2400" s="7">
        <v>1408518.93</v>
      </c>
      <c r="I2400" s="7">
        <v>1119697.04</v>
      </c>
      <c r="J2400" s="7">
        <v>146780.34</v>
      </c>
      <c r="K2400" s="7">
        <v>79022.41</v>
      </c>
      <c r="L2400" s="7">
        <v>82722.63</v>
      </c>
      <c r="M2400" s="7">
        <v>86596.92</v>
      </c>
      <c r="N2400" s="7">
        <v>90653.46</v>
      </c>
      <c r="O2400" s="7">
        <v>94900.98</v>
      </c>
    </row>
    <row r="2401" spans="1:15" hidden="1" x14ac:dyDescent="0.3">
      <c r="A2401" s="69">
        <v>1</v>
      </c>
      <c r="B2401" s="69">
        <v>2</v>
      </c>
      <c r="C2401" t="s">
        <v>2325</v>
      </c>
      <c r="D2401" s="7">
        <v>161488</v>
      </c>
      <c r="E2401" s="7">
        <v>344681</v>
      </c>
      <c r="F2401" s="7">
        <v>500366</v>
      </c>
      <c r="G2401" s="7">
        <v>278000</v>
      </c>
      <c r="H2401" s="7">
        <v>101137.9</v>
      </c>
      <c r="I2401" s="7">
        <v>0</v>
      </c>
      <c r="J2401" s="7">
        <v>180785</v>
      </c>
      <c r="K2401" s="7">
        <v>136586.20000000001</v>
      </c>
      <c r="L2401" s="7">
        <v>84236.46</v>
      </c>
      <c r="M2401" s="7">
        <v>165684.10999999999</v>
      </c>
      <c r="N2401" s="7">
        <v>90927.81</v>
      </c>
      <c r="O2401" s="7">
        <v>94847.74</v>
      </c>
    </row>
    <row r="2402" spans="1:15" x14ac:dyDescent="0.3">
      <c r="A2402" s="69">
        <v>1</v>
      </c>
      <c r="B2402" s="69">
        <v>4</v>
      </c>
      <c r="C2402" t="s">
        <v>3016</v>
      </c>
      <c r="D2402" s="7"/>
      <c r="E2402" s="7"/>
      <c r="F2402" s="7"/>
      <c r="G2402" s="7"/>
      <c r="H2402" s="7"/>
      <c r="I2402" s="7"/>
      <c r="J2402" s="7"/>
      <c r="K2402" s="7"/>
      <c r="L2402" s="7"/>
      <c r="M2402" s="7"/>
      <c r="N2402" s="7">
        <v>94000</v>
      </c>
      <c r="O2402" s="7">
        <v>94000</v>
      </c>
    </row>
    <row r="2403" spans="1:15" x14ac:dyDescent="0.3">
      <c r="A2403" s="69">
        <v>1</v>
      </c>
      <c r="B2403" s="69">
        <v>4</v>
      </c>
      <c r="C2403" t="s">
        <v>3017</v>
      </c>
      <c r="D2403" s="7"/>
      <c r="E2403" s="7"/>
      <c r="F2403" s="7"/>
      <c r="G2403" s="7"/>
      <c r="H2403" s="7"/>
      <c r="I2403" s="7"/>
      <c r="J2403" s="7"/>
      <c r="K2403" s="7"/>
      <c r="L2403" s="7"/>
      <c r="M2403" s="7"/>
      <c r="N2403" s="7">
        <v>94000</v>
      </c>
      <c r="O2403" s="7">
        <v>94000</v>
      </c>
    </row>
    <row r="2404" spans="1:15" hidden="1" x14ac:dyDescent="0.3">
      <c r="A2404" s="69">
        <v>1</v>
      </c>
      <c r="B2404" s="69">
        <v>2</v>
      </c>
      <c r="C2404" t="s">
        <v>2218</v>
      </c>
      <c r="D2404" s="7"/>
      <c r="E2404" s="7"/>
      <c r="F2404" s="7">
        <v>23293.16</v>
      </c>
      <c r="G2404" s="7">
        <v>23885.01</v>
      </c>
      <c r="H2404" s="7">
        <v>0</v>
      </c>
      <c r="I2404" s="7">
        <v>0</v>
      </c>
      <c r="J2404" s="7">
        <v>58573.19</v>
      </c>
      <c r="K2404" s="7">
        <v>29360.52</v>
      </c>
      <c r="L2404" s="7">
        <v>3645.36</v>
      </c>
      <c r="M2404" s="7">
        <v>7695.18</v>
      </c>
      <c r="N2404" s="7">
        <v>16733.48</v>
      </c>
      <c r="O2404" s="7">
        <v>91545.58</v>
      </c>
    </row>
    <row r="2405" spans="1:15" hidden="1" x14ac:dyDescent="0.3">
      <c r="A2405" s="69">
        <v>1</v>
      </c>
      <c r="B2405" s="69">
        <v>7</v>
      </c>
      <c r="C2405" t="s">
        <v>2201</v>
      </c>
      <c r="D2405" s="7">
        <v>134262</v>
      </c>
      <c r="E2405" s="7">
        <v>120931</v>
      </c>
      <c r="F2405" s="7">
        <v>118401</v>
      </c>
      <c r="G2405" s="7">
        <v>99435</v>
      </c>
      <c r="H2405" s="7">
        <v>93076</v>
      </c>
      <c r="I2405" s="7">
        <v>89813</v>
      </c>
      <c r="J2405" s="7">
        <v>85867</v>
      </c>
      <c r="K2405" s="7">
        <v>88127</v>
      </c>
      <c r="L2405" s="7">
        <v>89552</v>
      </c>
      <c r="M2405" s="7">
        <v>139552</v>
      </c>
      <c r="N2405" s="7">
        <v>89552</v>
      </c>
      <c r="O2405" s="7">
        <v>89552</v>
      </c>
    </row>
    <row r="2406" spans="1:15" hidden="1" x14ac:dyDescent="0.3">
      <c r="A2406" s="69">
        <v>2</v>
      </c>
      <c r="B2406" s="69">
        <v>21</v>
      </c>
      <c r="C2406" t="s">
        <v>2117</v>
      </c>
      <c r="D2406" s="7">
        <v>11329.33</v>
      </c>
      <c r="E2406" s="7">
        <v>12721.8</v>
      </c>
      <c r="F2406" s="7">
        <v>11155.8</v>
      </c>
      <c r="G2406" s="7">
        <v>8726.64</v>
      </c>
      <c r="H2406" s="7">
        <v>6765</v>
      </c>
      <c r="I2406" s="7">
        <v>104541</v>
      </c>
      <c r="J2406" s="7">
        <v>207770.2</v>
      </c>
      <c r="K2406" s="7">
        <v>6381.68</v>
      </c>
      <c r="L2406" s="7">
        <v>10668.220000000001</v>
      </c>
      <c r="M2406" s="7">
        <v>154228.37</v>
      </c>
      <c r="N2406" s="7">
        <v>112385.37</v>
      </c>
      <c r="O2406" s="7">
        <v>89485.73</v>
      </c>
    </row>
    <row r="2407" spans="1:15" hidden="1" x14ac:dyDescent="0.3">
      <c r="A2407" s="69">
        <v>1</v>
      </c>
      <c r="B2407" s="69">
        <v>3</v>
      </c>
      <c r="C2407" t="s">
        <v>2288</v>
      </c>
      <c r="D2407" s="7"/>
      <c r="E2407" s="7"/>
      <c r="F2407" s="7"/>
      <c r="G2407" s="7"/>
      <c r="H2407" s="7"/>
      <c r="I2407" s="7"/>
      <c r="J2407" s="7">
        <v>44503.06</v>
      </c>
      <c r="K2407" s="7">
        <v>71961.110000000015</v>
      </c>
      <c r="L2407" s="7">
        <v>59734.17</v>
      </c>
      <c r="M2407" s="7">
        <v>53660.42</v>
      </c>
      <c r="N2407" s="7">
        <v>59888.09</v>
      </c>
      <c r="O2407" s="7">
        <v>88779.69</v>
      </c>
    </row>
    <row r="2408" spans="1:15" hidden="1" x14ac:dyDescent="0.3">
      <c r="A2408" s="69">
        <v>1</v>
      </c>
      <c r="B2408" s="69">
        <v>2</v>
      </c>
      <c r="C2408" t="s">
        <v>2766</v>
      </c>
      <c r="D2408" s="7">
        <v>377915</v>
      </c>
      <c r="E2408" s="7">
        <v>243893.03</v>
      </c>
      <c r="F2408" s="7">
        <v>324634</v>
      </c>
      <c r="G2408" s="7">
        <v>176448</v>
      </c>
      <c r="H2408" s="7">
        <v>169968.51</v>
      </c>
      <c r="I2408" s="7">
        <v>174146.8</v>
      </c>
      <c r="J2408" s="7">
        <v>180298.42</v>
      </c>
      <c r="K2408" s="7">
        <v>77714</v>
      </c>
      <c r="L2408" s="7">
        <v>0</v>
      </c>
      <c r="M2408" s="7">
        <v>0</v>
      </c>
      <c r="N2408" s="7">
        <v>89300</v>
      </c>
      <c r="O2408" s="7">
        <v>87876.4</v>
      </c>
    </row>
    <row r="2409" spans="1:15" hidden="1" x14ac:dyDescent="0.3">
      <c r="A2409" s="69">
        <v>1</v>
      </c>
      <c r="B2409" s="69">
        <v>2</v>
      </c>
      <c r="C2409" t="s">
        <v>2900</v>
      </c>
      <c r="D2409" s="7"/>
      <c r="E2409" s="7"/>
      <c r="F2409" s="7"/>
      <c r="G2409" s="7"/>
      <c r="H2409" s="7"/>
      <c r="I2409" s="7"/>
      <c r="J2409" s="7">
        <v>52479.02</v>
      </c>
      <c r="K2409" s="7">
        <v>0</v>
      </c>
      <c r="L2409" s="7">
        <v>2400</v>
      </c>
      <c r="M2409" s="7">
        <v>1600</v>
      </c>
      <c r="N2409" s="7">
        <v>6105</v>
      </c>
      <c r="O2409" s="7">
        <v>87401.4</v>
      </c>
    </row>
    <row r="2410" spans="1:15" hidden="1" x14ac:dyDescent="0.3">
      <c r="A2410" s="69">
        <v>2</v>
      </c>
      <c r="B2410" s="69">
        <v>22</v>
      </c>
      <c r="C2410" t="s">
        <v>1996</v>
      </c>
      <c r="D2410" s="7"/>
      <c r="E2410" s="7"/>
      <c r="F2410" s="7"/>
      <c r="G2410" s="7"/>
      <c r="H2410" s="7"/>
      <c r="I2410" s="7"/>
      <c r="J2410" s="7"/>
      <c r="K2410" s="7"/>
      <c r="L2410" s="7"/>
      <c r="M2410" s="7"/>
      <c r="N2410" s="7"/>
      <c r="O2410" s="7">
        <v>87303.53</v>
      </c>
    </row>
    <row r="2411" spans="1:15" hidden="1" x14ac:dyDescent="0.3">
      <c r="A2411" s="69">
        <v>1</v>
      </c>
      <c r="B2411" s="69">
        <v>5</v>
      </c>
      <c r="C2411" t="s">
        <v>1938</v>
      </c>
      <c r="D2411" s="7"/>
      <c r="E2411" s="7"/>
      <c r="F2411" s="7"/>
      <c r="G2411" s="7"/>
      <c r="H2411" s="7"/>
      <c r="I2411" s="7"/>
      <c r="J2411" s="7">
        <v>18341.68</v>
      </c>
      <c r="K2411" s="7">
        <v>18483.72</v>
      </c>
      <c r="L2411" s="7">
        <v>18594.599999999999</v>
      </c>
      <c r="M2411" s="7">
        <v>991309.08</v>
      </c>
      <c r="N2411" s="7">
        <v>154022.79999999999</v>
      </c>
      <c r="O2411" s="7">
        <v>86871.6</v>
      </c>
    </row>
    <row r="2412" spans="1:15" hidden="1" x14ac:dyDescent="0.3">
      <c r="A2412" s="69">
        <v>1</v>
      </c>
      <c r="B2412" s="69">
        <v>5</v>
      </c>
      <c r="C2412" t="s">
        <v>5204</v>
      </c>
      <c r="D2412" s="7"/>
      <c r="E2412" s="7"/>
      <c r="F2412" s="7"/>
      <c r="G2412" s="7">
        <v>4532591</v>
      </c>
      <c r="H2412" s="7">
        <v>290840</v>
      </c>
      <c r="I2412" s="7">
        <v>241270</v>
      </c>
      <c r="J2412" s="7">
        <v>0</v>
      </c>
      <c r="K2412" s="7">
        <v>252716.26</v>
      </c>
      <c r="L2412" s="7">
        <v>0</v>
      </c>
      <c r="M2412" s="7">
        <v>0</v>
      </c>
      <c r="N2412" s="7"/>
      <c r="O2412" s="7">
        <v>86263.32</v>
      </c>
    </row>
    <row r="2413" spans="1:15" hidden="1" x14ac:dyDescent="0.3">
      <c r="A2413" s="69">
        <v>1</v>
      </c>
      <c r="B2413" s="69">
        <v>2</v>
      </c>
      <c r="C2413" t="s">
        <v>2682</v>
      </c>
      <c r="D2413" s="7">
        <v>742349.69</v>
      </c>
      <c r="E2413" s="7">
        <v>830925.99</v>
      </c>
      <c r="F2413" s="7">
        <v>804256.01</v>
      </c>
      <c r="G2413" s="7">
        <v>328623.09000000003</v>
      </c>
      <c r="H2413" s="7">
        <v>216375.44</v>
      </c>
      <c r="I2413" s="7">
        <v>164698.26</v>
      </c>
      <c r="J2413" s="7">
        <v>131186.48000000001</v>
      </c>
      <c r="K2413" s="7">
        <v>62778.27</v>
      </c>
      <c r="L2413" s="7">
        <v>322879.25</v>
      </c>
      <c r="M2413" s="7">
        <v>99785.02</v>
      </c>
      <c r="N2413" s="7">
        <v>122402.64</v>
      </c>
      <c r="O2413" s="7">
        <v>85389.89</v>
      </c>
    </row>
    <row r="2414" spans="1:15" hidden="1" x14ac:dyDescent="0.3">
      <c r="A2414" s="69">
        <v>1</v>
      </c>
      <c r="B2414" s="69">
        <v>9</v>
      </c>
      <c r="C2414" t="s">
        <v>3327</v>
      </c>
      <c r="D2414" s="7"/>
      <c r="E2414" s="7">
        <v>435925.93</v>
      </c>
      <c r="F2414" s="7">
        <v>369070.4</v>
      </c>
      <c r="G2414" s="7">
        <v>294778.65000000002</v>
      </c>
      <c r="H2414" s="7">
        <v>221341.91</v>
      </c>
      <c r="I2414" s="7">
        <v>150964.26</v>
      </c>
      <c r="J2414" s="7">
        <v>105516.58</v>
      </c>
      <c r="K2414" s="7">
        <v>99248.93</v>
      </c>
      <c r="L2414" s="7">
        <v>95548.71</v>
      </c>
      <c r="M2414" s="7">
        <v>91674.42</v>
      </c>
      <c r="N2414" s="7">
        <v>87617.88</v>
      </c>
      <c r="O2414" s="7">
        <v>83370.36</v>
      </c>
    </row>
    <row r="2415" spans="1:15" hidden="1" x14ac:dyDescent="0.3">
      <c r="A2415" s="69">
        <v>1</v>
      </c>
      <c r="B2415" s="69">
        <v>7</v>
      </c>
      <c r="C2415" t="s">
        <v>3246</v>
      </c>
      <c r="D2415" s="7"/>
      <c r="E2415" s="7"/>
      <c r="F2415" s="7"/>
      <c r="G2415" s="7"/>
      <c r="H2415" s="7"/>
      <c r="I2415" s="7"/>
      <c r="J2415" s="7"/>
      <c r="K2415" s="7"/>
      <c r="L2415" s="7"/>
      <c r="M2415" s="7"/>
      <c r="N2415" s="7">
        <v>0</v>
      </c>
      <c r="O2415" s="7">
        <v>82475.12</v>
      </c>
    </row>
    <row r="2416" spans="1:15" hidden="1" x14ac:dyDescent="0.3">
      <c r="A2416" s="69">
        <v>1</v>
      </c>
      <c r="B2416" s="69">
        <v>2</v>
      </c>
      <c r="C2416" t="s">
        <v>2808</v>
      </c>
      <c r="D2416" s="7"/>
      <c r="E2416" s="7"/>
      <c r="F2416" s="7"/>
      <c r="G2416" s="7"/>
      <c r="H2416" s="7"/>
      <c r="I2416" s="7"/>
      <c r="J2416" s="7">
        <v>242388.09</v>
      </c>
      <c r="K2416" s="7">
        <v>81809</v>
      </c>
      <c r="L2416" s="7">
        <v>71935.5</v>
      </c>
      <c r="M2416" s="7">
        <v>87451</v>
      </c>
      <c r="N2416" s="7">
        <v>73346</v>
      </c>
      <c r="O2416" s="7">
        <v>81809</v>
      </c>
    </row>
    <row r="2417" spans="1:15" hidden="1" x14ac:dyDescent="0.3">
      <c r="A2417" s="69">
        <v>1</v>
      </c>
      <c r="B2417" s="69">
        <v>2</v>
      </c>
      <c r="C2417" t="s">
        <v>2662</v>
      </c>
      <c r="D2417" s="7"/>
      <c r="E2417" s="7"/>
      <c r="F2417" s="7"/>
      <c r="G2417" s="7"/>
      <c r="H2417" s="7"/>
      <c r="I2417" s="7"/>
      <c r="J2417" s="7"/>
      <c r="K2417" s="7"/>
      <c r="L2417" s="7"/>
      <c r="M2417" s="7"/>
      <c r="N2417" s="7">
        <v>212604.41</v>
      </c>
      <c r="O2417" s="7">
        <v>81435</v>
      </c>
    </row>
    <row r="2418" spans="1:15" hidden="1" x14ac:dyDescent="0.3">
      <c r="A2418" s="69">
        <v>1</v>
      </c>
      <c r="B2418" s="69">
        <v>7</v>
      </c>
      <c r="C2418" t="s">
        <v>3230</v>
      </c>
      <c r="D2418" s="7">
        <v>58274</v>
      </c>
      <c r="E2418" s="7">
        <v>93136.24</v>
      </c>
      <c r="F2418" s="7">
        <v>63873</v>
      </c>
      <c r="G2418" s="7">
        <v>113865</v>
      </c>
      <c r="H2418" s="7">
        <v>87659</v>
      </c>
      <c r="I2418" s="7">
        <v>82047</v>
      </c>
      <c r="J2418" s="7">
        <v>81894</v>
      </c>
      <c r="K2418" s="7">
        <v>80591</v>
      </c>
      <c r="L2418" s="7">
        <v>81894</v>
      </c>
      <c r="M2418" s="7">
        <v>81894</v>
      </c>
      <c r="N2418" s="7">
        <v>80486.399999999994</v>
      </c>
      <c r="O2418" s="7">
        <v>80486.399999999994</v>
      </c>
    </row>
    <row r="2419" spans="1:15" hidden="1" x14ac:dyDescent="0.3">
      <c r="A2419" s="69">
        <v>2</v>
      </c>
      <c r="B2419" s="69">
        <v>22</v>
      </c>
      <c r="C2419" t="s">
        <v>2070</v>
      </c>
      <c r="D2419" s="7"/>
      <c r="E2419" s="7"/>
      <c r="F2419" s="7"/>
      <c r="G2419" s="7"/>
      <c r="H2419" s="7"/>
      <c r="I2419" s="7"/>
      <c r="J2419" s="7"/>
      <c r="K2419" s="7"/>
      <c r="L2419" s="7"/>
      <c r="M2419" s="7"/>
      <c r="N2419" s="7"/>
      <c r="O2419" s="7">
        <v>78400</v>
      </c>
    </row>
    <row r="2420" spans="1:15" hidden="1" x14ac:dyDescent="0.3">
      <c r="A2420" s="69">
        <v>1</v>
      </c>
      <c r="B2420" s="69">
        <v>7</v>
      </c>
      <c r="C2420" t="s">
        <v>3268</v>
      </c>
      <c r="D2420" s="7">
        <v>96796</v>
      </c>
      <c r="E2420" s="7">
        <v>107394.57</v>
      </c>
      <c r="F2420" s="7">
        <v>127776.19</v>
      </c>
      <c r="G2420" s="7">
        <v>78029.210000000006</v>
      </c>
      <c r="H2420" s="7">
        <v>147485.74</v>
      </c>
      <c r="I2420" s="7">
        <v>131612.97</v>
      </c>
      <c r="J2420" s="7">
        <v>108138.39</v>
      </c>
      <c r="K2420" s="7">
        <v>86805</v>
      </c>
      <c r="L2420" s="7">
        <v>88105</v>
      </c>
      <c r="M2420" s="7">
        <v>74425</v>
      </c>
      <c r="N2420" s="7">
        <v>75338</v>
      </c>
      <c r="O2420" s="7">
        <v>76725</v>
      </c>
    </row>
    <row r="2421" spans="1:15" hidden="1" x14ac:dyDescent="0.3">
      <c r="A2421" s="69">
        <v>1</v>
      </c>
      <c r="B2421" s="69">
        <v>2</v>
      </c>
      <c r="C2421" t="s">
        <v>2340</v>
      </c>
      <c r="D2421" s="7"/>
      <c r="E2421" s="7"/>
      <c r="F2421" s="7"/>
      <c r="G2421" s="7"/>
      <c r="H2421" s="7"/>
      <c r="I2421" s="7"/>
      <c r="J2421" s="7">
        <v>63963.37</v>
      </c>
      <c r="K2421" s="7">
        <v>54314.9</v>
      </c>
      <c r="L2421" s="7">
        <v>18537.169999999998</v>
      </c>
      <c r="M2421" s="7">
        <v>37080.21</v>
      </c>
      <c r="N2421" s="7">
        <v>55614.65</v>
      </c>
      <c r="O2421" s="7">
        <v>74148.67</v>
      </c>
    </row>
    <row r="2422" spans="1:15" hidden="1" x14ac:dyDescent="0.3">
      <c r="A2422" s="69">
        <v>1</v>
      </c>
      <c r="B2422" s="69">
        <v>9</v>
      </c>
      <c r="C2422" t="s">
        <v>2104</v>
      </c>
      <c r="D2422" s="7">
        <v>1692601.58</v>
      </c>
      <c r="E2422" s="7">
        <v>5700521.5899999999</v>
      </c>
      <c r="F2422" s="7">
        <v>3004525.97</v>
      </c>
      <c r="G2422" s="7">
        <v>4614960.67</v>
      </c>
      <c r="H2422" s="7">
        <v>6368616.8599999994</v>
      </c>
      <c r="I2422" s="7">
        <v>716858.15</v>
      </c>
      <c r="J2422" s="7">
        <v>1536401</v>
      </c>
      <c r="K2422" s="7">
        <v>428917.55000000005</v>
      </c>
      <c r="L2422" s="7">
        <v>77111.7</v>
      </c>
      <c r="M2422" s="7">
        <v>169181.19</v>
      </c>
      <c r="N2422" s="7">
        <v>42978.39</v>
      </c>
      <c r="O2422" s="7">
        <v>74097.2</v>
      </c>
    </row>
    <row r="2423" spans="1:15" hidden="1" x14ac:dyDescent="0.3">
      <c r="A2423" s="69">
        <v>2</v>
      </c>
      <c r="B2423" s="69">
        <v>21</v>
      </c>
      <c r="C2423" t="s">
        <v>3589</v>
      </c>
      <c r="D2423" s="7"/>
      <c r="E2423" s="7"/>
      <c r="F2423" s="7"/>
      <c r="G2423" s="7"/>
      <c r="H2423" s="7"/>
      <c r="I2423" s="7"/>
      <c r="J2423" s="7"/>
      <c r="K2423" s="7"/>
      <c r="L2423" s="7">
        <v>73543</v>
      </c>
      <c r="M2423" s="7">
        <v>73543</v>
      </c>
      <c r="N2423" s="7">
        <v>150691</v>
      </c>
      <c r="O2423" s="7">
        <v>73543</v>
      </c>
    </row>
    <row r="2424" spans="1:15" hidden="1" x14ac:dyDescent="0.3">
      <c r="A2424" s="69">
        <v>1</v>
      </c>
      <c r="B2424" s="69">
        <v>2</v>
      </c>
      <c r="C2424" t="s">
        <v>2308</v>
      </c>
      <c r="D2424" s="7">
        <v>36447.839999999997</v>
      </c>
      <c r="E2424" s="7">
        <v>0</v>
      </c>
      <c r="F2424" s="7"/>
      <c r="G2424" s="7"/>
      <c r="H2424" s="7"/>
      <c r="I2424" s="7"/>
      <c r="J2424" s="7">
        <v>22400</v>
      </c>
      <c r="K2424" s="7">
        <v>0</v>
      </c>
      <c r="L2424" s="7">
        <v>138346.66</v>
      </c>
      <c r="M2424" s="7">
        <v>197826.6</v>
      </c>
      <c r="N2424" s="7">
        <v>204338.83</v>
      </c>
      <c r="O2424" s="7">
        <v>73297.64</v>
      </c>
    </row>
    <row r="2425" spans="1:15" hidden="1" x14ac:dyDescent="0.3">
      <c r="A2425" s="69">
        <v>1</v>
      </c>
      <c r="B2425" s="69">
        <v>2</v>
      </c>
      <c r="C2425" t="s">
        <v>2151</v>
      </c>
      <c r="D2425" s="7">
        <v>87869.840000000011</v>
      </c>
      <c r="E2425" s="7">
        <v>94668.6</v>
      </c>
      <c r="F2425" s="7">
        <v>103472.87</v>
      </c>
      <c r="G2425" s="7">
        <v>90682.53</v>
      </c>
      <c r="H2425" s="7">
        <v>82718.66</v>
      </c>
      <c r="I2425" s="7">
        <v>172235.76</v>
      </c>
      <c r="J2425" s="7">
        <v>67784.430000000008</v>
      </c>
      <c r="K2425" s="7">
        <v>82556</v>
      </c>
      <c r="L2425" s="7">
        <v>112973.14</v>
      </c>
      <c r="M2425" s="7">
        <v>32499.84</v>
      </c>
      <c r="N2425" s="7">
        <v>9710.4599999999991</v>
      </c>
      <c r="O2425" s="7">
        <v>73024.84</v>
      </c>
    </row>
    <row r="2426" spans="1:15" hidden="1" x14ac:dyDescent="0.3">
      <c r="A2426" s="69">
        <v>1</v>
      </c>
      <c r="B2426" s="69">
        <v>2</v>
      </c>
      <c r="C2426" t="s">
        <v>2727</v>
      </c>
      <c r="D2426" s="7"/>
      <c r="E2426" s="7"/>
      <c r="F2426" s="7"/>
      <c r="G2426" s="7"/>
      <c r="H2426" s="7"/>
      <c r="I2426" s="7"/>
      <c r="J2426" s="7"/>
      <c r="K2426" s="7">
        <v>63618.879999999997</v>
      </c>
      <c r="L2426" s="7">
        <v>4281.93</v>
      </c>
      <c r="M2426" s="7">
        <v>8387.18</v>
      </c>
      <c r="N2426" s="7">
        <v>31744.69</v>
      </c>
      <c r="O2426" s="7">
        <v>72388.59</v>
      </c>
    </row>
    <row r="2427" spans="1:15" hidden="1" x14ac:dyDescent="0.3">
      <c r="A2427" s="69">
        <v>1</v>
      </c>
      <c r="B2427" s="69">
        <v>2</v>
      </c>
      <c r="C2427" t="s">
        <v>2729</v>
      </c>
      <c r="D2427" s="7">
        <v>216237.69</v>
      </c>
      <c r="E2427" s="7">
        <v>262230.51</v>
      </c>
      <c r="F2427" s="7">
        <v>428923.5</v>
      </c>
      <c r="G2427" s="7">
        <v>239272.3</v>
      </c>
      <c r="H2427" s="7">
        <v>78584.570000000007</v>
      </c>
      <c r="I2427" s="7">
        <v>36484.630000000005</v>
      </c>
      <c r="J2427" s="7">
        <v>38576</v>
      </c>
      <c r="K2427" s="7">
        <v>8784</v>
      </c>
      <c r="L2427" s="7">
        <v>64977.5</v>
      </c>
      <c r="M2427" s="7">
        <v>35279</v>
      </c>
      <c r="N2427" s="7">
        <v>26495</v>
      </c>
      <c r="O2427" s="7">
        <v>72154.459999999992</v>
      </c>
    </row>
    <row r="2428" spans="1:15" hidden="1" x14ac:dyDescent="0.3">
      <c r="A2428" s="69">
        <v>1</v>
      </c>
      <c r="B2428" s="69">
        <v>2</v>
      </c>
      <c r="C2428" t="s">
        <v>2637</v>
      </c>
      <c r="D2428" s="7"/>
      <c r="E2428" s="7"/>
      <c r="F2428" s="7"/>
      <c r="G2428" s="7"/>
      <c r="H2428" s="7"/>
      <c r="I2428" s="7"/>
      <c r="J2428" s="7">
        <v>14528.67</v>
      </c>
      <c r="K2428" s="7">
        <v>19943.919999999998</v>
      </c>
      <c r="L2428" s="7">
        <v>17874.95</v>
      </c>
      <c r="M2428" s="7">
        <v>219.58</v>
      </c>
      <c r="N2428" s="7">
        <v>46949.83</v>
      </c>
      <c r="O2428" s="7">
        <v>71707.75</v>
      </c>
    </row>
    <row r="2429" spans="1:15" hidden="1" x14ac:dyDescent="0.3">
      <c r="A2429" s="69">
        <v>1</v>
      </c>
      <c r="B2429" s="69">
        <v>2</v>
      </c>
      <c r="C2429" t="s">
        <v>2191</v>
      </c>
      <c r="D2429" s="7"/>
      <c r="E2429" s="7"/>
      <c r="F2429" s="7"/>
      <c r="G2429" s="7"/>
      <c r="H2429" s="7"/>
      <c r="I2429" s="7"/>
      <c r="J2429" s="7"/>
      <c r="K2429" s="7">
        <v>0</v>
      </c>
      <c r="L2429" s="7">
        <v>44911.839999999997</v>
      </c>
      <c r="M2429" s="7">
        <v>40302.089999999997</v>
      </c>
      <c r="N2429" s="7">
        <v>35677.53</v>
      </c>
      <c r="O2429" s="7">
        <v>70588.91</v>
      </c>
    </row>
    <row r="2430" spans="1:15" hidden="1" x14ac:dyDescent="0.3">
      <c r="A2430" s="69">
        <v>1</v>
      </c>
      <c r="B2430" s="69">
        <v>2</v>
      </c>
      <c r="C2430" t="s">
        <v>1974</v>
      </c>
      <c r="D2430" s="7"/>
      <c r="E2430" s="7"/>
      <c r="F2430" s="7"/>
      <c r="G2430" s="7">
        <v>4706204.54</v>
      </c>
      <c r="H2430" s="7">
        <v>4160750.89</v>
      </c>
      <c r="I2430" s="7">
        <v>3970583.1999999997</v>
      </c>
      <c r="J2430" s="7">
        <v>2396974.86</v>
      </c>
      <c r="K2430" s="7">
        <v>1832389.8199999998</v>
      </c>
      <c r="L2430" s="7">
        <v>993291.14999999991</v>
      </c>
      <c r="M2430" s="7">
        <v>696229.42</v>
      </c>
      <c r="N2430" s="7">
        <v>53849.33</v>
      </c>
      <c r="O2430" s="7">
        <v>68513.06</v>
      </c>
    </row>
    <row r="2431" spans="1:15" hidden="1" x14ac:dyDescent="0.3">
      <c r="A2431" s="69">
        <v>1</v>
      </c>
      <c r="B2431" s="69">
        <v>5</v>
      </c>
      <c r="C2431" t="s">
        <v>7028</v>
      </c>
      <c r="D2431" s="7"/>
      <c r="E2431" s="7"/>
      <c r="F2431" s="7"/>
      <c r="G2431" s="7"/>
      <c r="H2431" s="7"/>
      <c r="I2431" s="7"/>
      <c r="J2431" s="7"/>
      <c r="K2431" s="7"/>
      <c r="L2431" s="7"/>
      <c r="M2431" s="7"/>
      <c r="N2431" s="7"/>
      <c r="O2431" s="7">
        <v>68093</v>
      </c>
    </row>
    <row r="2432" spans="1:15" hidden="1" x14ac:dyDescent="0.3">
      <c r="A2432" s="69">
        <v>1</v>
      </c>
      <c r="B2432" s="69">
        <v>2</v>
      </c>
      <c r="C2432" t="s">
        <v>2355</v>
      </c>
      <c r="D2432" s="7"/>
      <c r="E2432" s="7"/>
      <c r="F2432" s="7"/>
      <c r="G2432" s="7"/>
      <c r="H2432" s="7"/>
      <c r="I2432" s="7"/>
      <c r="J2432" s="7">
        <v>50044.89</v>
      </c>
      <c r="K2432" s="7">
        <v>104121</v>
      </c>
      <c r="L2432" s="7">
        <v>30881.54</v>
      </c>
      <c r="M2432" s="7">
        <v>3114.69</v>
      </c>
      <c r="N2432" s="7">
        <v>0</v>
      </c>
      <c r="O2432" s="7">
        <v>64983.92</v>
      </c>
    </row>
    <row r="2433" spans="1:15" hidden="1" x14ac:dyDescent="0.3">
      <c r="A2433" s="69">
        <v>1</v>
      </c>
      <c r="B2433" s="69">
        <v>7</v>
      </c>
      <c r="C2433" t="s">
        <v>2269</v>
      </c>
      <c r="D2433" s="7"/>
      <c r="E2433" s="7"/>
      <c r="F2433" s="7"/>
      <c r="G2433" s="7"/>
      <c r="H2433" s="7"/>
      <c r="I2433" s="7"/>
      <c r="J2433" s="7"/>
      <c r="K2433" s="7">
        <v>50159.47</v>
      </c>
      <c r="L2433" s="7">
        <v>47564.74</v>
      </c>
      <c r="M2433" s="7">
        <v>49465</v>
      </c>
      <c r="N2433" s="7">
        <v>46500.89</v>
      </c>
      <c r="O2433" s="7">
        <v>64668</v>
      </c>
    </row>
    <row r="2434" spans="1:15" hidden="1" x14ac:dyDescent="0.3">
      <c r="A2434" s="69">
        <v>1</v>
      </c>
      <c r="B2434" s="69">
        <v>2</v>
      </c>
      <c r="C2434" t="s">
        <v>6916</v>
      </c>
      <c r="D2434" s="7"/>
      <c r="E2434" s="7"/>
      <c r="F2434" s="7"/>
      <c r="G2434" s="7"/>
      <c r="H2434" s="7"/>
      <c r="I2434" s="7"/>
      <c r="J2434" s="7"/>
      <c r="K2434" s="7"/>
      <c r="L2434" s="7"/>
      <c r="M2434" s="7"/>
      <c r="N2434" s="7"/>
      <c r="O2434" s="7">
        <v>63685.8</v>
      </c>
    </row>
    <row r="2435" spans="1:15" hidden="1" x14ac:dyDescent="0.3">
      <c r="A2435" s="69">
        <v>2</v>
      </c>
      <c r="B2435" s="69">
        <v>21</v>
      </c>
      <c r="C2435" t="s">
        <v>2279</v>
      </c>
      <c r="D2435" s="7"/>
      <c r="E2435" s="7"/>
      <c r="F2435" s="7"/>
      <c r="G2435" s="7">
        <v>58047</v>
      </c>
      <c r="H2435" s="7">
        <v>97537</v>
      </c>
      <c r="I2435" s="7">
        <v>5305</v>
      </c>
      <c r="J2435" s="7">
        <v>24094</v>
      </c>
      <c r="K2435" s="7">
        <v>57284</v>
      </c>
      <c r="L2435" s="7">
        <v>83421</v>
      </c>
      <c r="M2435" s="7">
        <v>13421</v>
      </c>
      <c r="N2435" s="7">
        <v>299921</v>
      </c>
      <c r="O2435" s="7">
        <v>63421</v>
      </c>
    </row>
    <row r="2436" spans="1:15" hidden="1" x14ac:dyDescent="0.3">
      <c r="A2436" s="69">
        <v>2</v>
      </c>
      <c r="B2436" s="69">
        <v>22</v>
      </c>
      <c r="C2436" t="s">
        <v>586</v>
      </c>
      <c r="D2436" s="7"/>
      <c r="E2436" s="7"/>
      <c r="F2436" s="7"/>
      <c r="G2436" s="7"/>
      <c r="H2436" s="7"/>
      <c r="I2436" s="7"/>
      <c r="J2436" s="7">
        <v>307412</v>
      </c>
      <c r="K2436" s="7">
        <v>307412</v>
      </c>
      <c r="L2436" s="7">
        <v>0</v>
      </c>
      <c r="M2436" s="7">
        <v>0</v>
      </c>
      <c r="N2436" s="7">
        <v>0</v>
      </c>
      <c r="O2436" s="7">
        <v>63355</v>
      </c>
    </row>
    <row r="2437" spans="1:15" hidden="1" x14ac:dyDescent="0.3">
      <c r="A2437" s="69">
        <v>1</v>
      </c>
      <c r="B2437" s="69">
        <v>7</v>
      </c>
      <c r="C2437" t="s">
        <v>3257</v>
      </c>
      <c r="D2437" s="7">
        <v>56955</v>
      </c>
      <c r="E2437" s="7">
        <v>76170</v>
      </c>
      <c r="F2437" s="7">
        <v>62560</v>
      </c>
      <c r="G2437" s="7">
        <v>62560</v>
      </c>
      <c r="H2437" s="7">
        <v>62200</v>
      </c>
      <c r="I2437" s="7">
        <v>62000</v>
      </c>
      <c r="J2437" s="7">
        <v>61600</v>
      </c>
      <c r="K2437" s="7">
        <v>61600</v>
      </c>
      <c r="L2437" s="7">
        <v>61600</v>
      </c>
      <c r="M2437" s="7">
        <v>61600</v>
      </c>
      <c r="N2437" s="7">
        <v>61600</v>
      </c>
      <c r="O2437" s="7">
        <v>62400</v>
      </c>
    </row>
    <row r="2438" spans="1:15" hidden="1" x14ac:dyDescent="0.3">
      <c r="A2438" s="69">
        <v>1</v>
      </c>
      <c r="B2438" s="69">
        <v>3</v>
      </c>
      <c r="C2438" t="s">
        <v>2329</v>
      </c>
      <c r="D2438" s="7"/>
      <c r="E2438" s="7"/>
      <c r="F2438" s="7"/>
      <c r="G2438" s="7"/>
      <c r="H2438" s="7"/>
      <c r="I2438" s="7">
        <v>42221.5</v>
      </c>
      <c r="J2438" s="7">
        <v>70484.33</v>
      </c>
      <c r="K2438" s="7">
        <v>76959.66</v>
      </c>
      <c r="L2438" s="7">
        <v>67916.95</v>
      </c>
      <c r="M2438" s="7">
        <v>57878.04</v>
      </c>
      <c r="N2438" s="7">
        <v>61403.67</v>
      </c>
      <c r="O2438" s="7">
        <v>62291.83</v>
      </c>
    </row>
    <row r="2439" spans="1:15" hidden="1" x14ac:dyDescent="0.3">
      <c r="A2439" s="69">
        <v>1</v>
      </c>
      <c r="B2439" s="69">
        <v>1</v>
      </c>
      <c r="C2439" t="s">
        <v>2609</v>
      </c>
      <c r="D2439" s="7"/>
      <c r="E2439" s="7"/>
      <c r="F2439" s="7">
        <v>72531.88</v>
      </c>
      <c r="G2439" s="7">
        <v>84809.42</v>
      </c>
      <c r="H2439" s="7">
        <v>110638.27</v>
      </c>
      <c r="I2439" s="7">
        <v>107912.88</v>
      </c>
      <c r="J2439" s="7">
        <v>101977.56</v>
      </c>
      <c r="K2439" s="7">
        <v>94995.16</v>
      </c>
      <c r="L2439" s="7">
        <v>100932.96</v>
      </c>
      <c r="M2439" s="7">
        <v>81317.86</v>
      </c>
      <c r="N2439" s="7">
        <v>46525.72</v>
      </c>
      <c r="O2439" s="7">
        <v>62029.83</v>
      </c>
    </row>
    <row r="2440" spans="1:15" x14ac:dyDescent="0.3">
      <c r="A2440" s="69">
        <v>1</v>
      </c>
      <c r="B2440" s="69">
        <v>4</v>
      </c>
      <c r="C2440" t="s">
        <v>510</v>
      </c>
      <c r="D2440" s="7"/>
      <c r="E2440" s="7"/>
      <c r="F2440" s="7"/>
      <c r="G2440" s="7"/>
      <c r="H2440" s="7"/>
      <c r="I2440" s="7"/>
      <c r="J2440" s="7"/>
      <c r="K2440" s="7">
        <v>143000</v>
      </c>
      <c r="L2440" s="7">
        <v>13764.48</v>
      </c>
      <c r="M2440" s="7">
        <v>29345.67</v>
      </c>
      <c r="N2440" s="7">
        <v>0</v>
      </c>
      <c r="O2440" s="7">
        <v>62003.43</v>
      </c>
    </row>
    <row r="2441" spans="1:15" x14ac:dyDescent="0.3">
      <c r="A2441" s="69">
        <v>1</v>
      </c>
      <c r="B2441" s="69">
        <v>4</v>
      </c>
      <c r="C2441" t="s">
        <v>1104</v>
      </c>
      <c r="D2441" s="7"/>
      <c r="E2441" s="7"/>
      <c r="F2441" s="7"/>
      <c r="G2441" s="7"/>
      <c r="H2441" s="7"/>
      <c r="I2441" s="7"/>
      <c r="J2441" s="7"/>
      <c r="K2441" s="7"/>
      <c r="L2441" s="7"/>
      <c r="M2441" s="7"/>
      <c r="N2441" s="7">
        <v>379254.12</v>
      </c>
      <c r="O2441" s="7">
        <v>61727.94</v>
      </c>
    </row>
    <row r="2442" spans="1:15" hidden="1" x14ac:dyDescent="0.3">
      <c r="A2442" s="69">
        <v>1</v>
      </c>
      <c r="B2442" s="69">
        <v>2</v>
      </c>
      <c r="C2442" t="s">
        <v>2880</v>
      </c>
      <c r="D2442" s="7"/>
      <c r="E2442" s="7"/>
      <c r="F2442" s="7"/>
      <c r="G2442" s="7"/>
      <c r="H2442" s="7"/>
      <c r="I2442" s="7"/>
      <c r="J2442" s="7"/>
      <c r="K2442" s="7"/>
      <c r="L2442" s="7"/>
      <c r="M2442" s="7">
        <v>5919.72</v>
      </c>
      <c r="N2442" s="7">
        <v>15301.52</v>
      </c>
      <c r="O2442" s="7">
        <v>61365.15</v>
      </c>
    </row>
    <row r="2443" spans="1:15" hidden="1" x14ac:dyDescent="0.3">
      <c r="A2443" s="69">
        <v>1</v>
      </c>
      <c r="B2443" s="69">
        <v>2</v>
      </c>
      <c r="C2443" t="s">
        <v>2061</v>
      </c>
      <c r="D2443" s="7"/>
      <c r="E2443" s="7"/>
      <c r="F2443" s="7"/>
      <c r="G2443" s="7"/>
      <c r="H2443" s="7"/>
      <c r="I2443" s="7"/>
      <c r="J2443" s="7"/>
      <c r="K2443" s="7"/>
      <c r="L2443" s="7"/>
      <c r="M2443" s="7">
        <v>38064</v>
      </c>
      <c r="N2443" s="7">
        <v>0</v>
      </c>
      <c r="O2443" s="7">
        <v>61000</v>
      </c>
    </row>
    <row r="2444" spans="1:15" hidden="1" x14ac:dyDescent="0.3">
      <c r="A2444" s="69">
        <v>1</v>
      </c>
      <c r="B2444" s="69">
        <v>2</v>
      </c>
      <c r="C2444" t="s">
        <v>2260</v>
      </c>
      <c r="D2444" s="7"/>
      <c r="E2444" s="7"/>
      <c r="F2444" s="7"/>
      <c r="G2444" s="7"/>
      <c r="H2444" s="7"/>
      <c r="I2444" s="7"/>
      <c r="J2444" s="7">
        <v>302508.63</v>
      </c>
      <c r="K2444" s="7">
        <v>1499280.52</v>
      </c>
      <c r="L2444" s="7">
        <v>390627.87</v>
      </c>
      <c r="M2444" s="7">
        <v>866164.07</v>
      </c>
      <c r="N2444" s="7">
        <v>1511514.96</v>
      </c>
      <c r="O2444" s="7">
        <v>60450</v>
      </c>
    </row>
    <row r="2445" spans="1:15" hidden="1" x14ac:dyDescent="0.3">
      <c r="A2445" s="69">
        <v>1</v>
      </c>
      <c r="B2445" s="69">
        <v>2</v>
      </c>
      <c r="C2445" t="s">
        <v>2868</v>
      </c>
      <c r="D2445" s="7"/>
      <c r="E2445" s="7"/>
      <c r="F2445" s="7"/>
      <c r="G2445" s="7"/>
      <c r="H2445" s="7">
        <v>69325.600000000006</v>
      </c>
      <c r="I2445" s="7">
        <v>178309.92</v>
      </c>
      <c r="J2445" s="7">
        <v>67987</v>
      </c>
      <c r="K2445" s="7">
        <v>110648.45999999999</v>
      </c>
      <c r="L2445" s="7">
        <v>68839.28</v>
      </c>
      <c r="M2445" s="7">
        <v>63814.5</v>
      </c>
      <c r="N2445" s="7">
        <v>56724</v>
      </c>
      <c r="O2445" s="7">
        <v>60269.25</v>
      </c>
    </row>
    <row r="2446" spans="1:15" hidden="1" x14ac:dyDescent="0.3">
      <c r="A2446" s="69">
        <v>1</v>
      </c>
      <c r="B2446" s="69">
        <v>1</v>
      </c>
      <c r="C2446" t="s">
        <v>2586</v>
      </c>
      <c r="D2446" s="7"/>
      <c r="E2446" s="7">
        <v>2539967.69</v>
      </c>
      <c r="F2446" s="7">
        <v>255396.02999999997</v>
      </c>
      <c r="G2446" s="7">
        <v>132257.19</v>
      </c>
      <c r="H2446" s="7">
        <v>120791.03</v>
      </c>
      <c r="I2446" s="7">
        <v>86505.82</v>
      </c>
      <c r="J2446" s="7">
        <v>87123.18</v>
      </c>
      <c r="K2446" s="7">
        <v>75063.149999999994</v>
      </c>
      <c r="L2446" s="7">
        <v>70277.599999999991</v>
      </c>
      <c r="M2446" s="7">
        <v>106908.48</v>
      </c>
      <c r="N2446" s="7">
        <v>79076.44</v>
      </c>
      <c r="O2446" s="7">
        <v>60048.86</v>
      </c>
    </row>
    <row r="2447" spans="1:15" hidden="1" x14ac:dyDescent="0.3">
      <c r="A2447" s="69">
        <v>1</v>
      </c>
      <c r="B2447" s="69">
        <v>2</v>
      </c>
      <c r="C2447" t="s">
        <v>2909</v>
      </c>
      <c r="D2447" s="7"/>
      <c r="E2447" s="7"/>
      <c r="F2447" s="7"/>
      <c r="G2447" s="7"/>
      <c r="H2447" s="7"/>
      <c r="I2447" s="7"/>
      <c r="J2447" s="7"/>
      <c r="K2447" s="7"/>
      <c r="L2447" s="7"/>
      <c r="M2447" s="7">
        <v>0</v>
      </c>
      <c r="N2447" s="7">
        <v>20000</v>
      </c>
      <c r="O2447" s="7">
        <v>60000</v>
      </c>
    </row>
    <row r="2448" spans="1:15" hidden="1" x14ac:dyDescent="0.3">
      <c r="A2448" s="69">
        <v>1</v>
      </c>
      <c r="B2448" s="69">
        <v>5</v>
      </c>
      <c r="C2448" t="s">
        <v>2528</v>
      </c>
      <c r="D2448" s="7"/>
      <c r="E2448" s="7"/>
      <c r="F2448" s="7"/>
      <c r="G2448" s="7"/>
      <c r="H2448" s="7"/>
      <c r="I2448" s="7"/>
      <c r="J2448" s="7">
        <v>8742760000</v>
      </c>
      <c r="K2448" s="7"/>
      <c r="L2448" s="7">
        <v>8953560000</v>
      </c>
      <c r="M2448" s="7">
        <v>5426230000</v>
      </c>
      <c r="N2448" s="7">
        <v>60000</v>
      </c>
      <c r="O2448" s="7">
        <v>60000</v>
      </c>
    </row>
    <row r="2449" spans="1:15" hidden="1" x14ac:dyDescent="0.3">
      <c r="A2449" s="69">
        <v>2</v>
      </c>
      <c r="B2449" s="69">
        <v>21</v>
      </c>
      <c r="C2449" t="s">
        <v>3569</v>
      </c>
      <c r="D2449" s="7"/>
      <c r="E2449" s="7"/>
      <c r="F2449" s="7"/>
      <c r="G2449" s="7"/>
      <c r="H2449" s="7"/>
      <c r="I2449" s="7"/>
      <c r="J2449" s="7"/>
      <c r="K2449" s="7">
        <v>299914.99</v>
      </c>
      <c r="L2449" s="7">
        <v>60000</v>
      </c>
      <c r="M2449" s="7">
        <v>60000</v>
      </c>
      <c r="N2449" s="7">
        <v>1026000</v>
      </c>
      <c r="O2449" s="7">
        <v>59879.61</v>
      </c>
    </row>
    <row r="2450" spans="1:15" hidden="1" x14ac:dyDescent="0.3">
      <c r="A2450" s="69">
        <v>1</v>
      </c>
      <c r="B2450" s="69">
        <v>2</v>
      </c>
      <c r="C2450" t="s">
        <v>6879</v>
      </c>
      <c r="D2450" s="7"/>
      <c r="E2450" s="7"/>
      <c r="F2450" s="7"/>
      <c r="G2450" s="7"/>
      <c r="H2450" s="7"/>
      <c r="I2450" s="7"/>
      <c r="J2450" s="7"/>
      <c r="K2450" s="7"/>
      <c r="L2450" s="7"/>
      <c r="M2450" s="7"/>
      <c r="N2450" s="7"/>
      <c r="O2450" s="7">
        <v>58650.83</v>
      </c>
    </row>
    <row r="2451" spans="1:15" hidden="1" x14ac:dyDescent="0.3">
      <c r="A2451" s="69">
        <v>1</v>
      </c>
      <c r="B2451" s="69">
        <v>2</v>
      </c>
      <c r="C2451" t="s">
        <v>2655</v>
      </c>
      <c r="D2451" s="7"/>
      <c r="E2451" s="7"/>
      <c r="F2451" s="7"/>
      <c r="G2451" s="7"/>
      <c r="H2451" s="7"/>
      <c r="I2451" s="7"/>
      <c r="J2451" s="7"/>
      <c r="K2451" s="7"/>
      <c r="L2451" s="7"/>
      <c r="M2451" s="7"/>
      <c r="N2451" s="7">
        <v>960343.4</v>
      </c>
      <c r="O2451" s="7">
        <v>57074</v>
      </c>
    </row>
    <row r="2452" spans="1:15" hidden="1" x14ac:dyDescent="0.3">
      <c r="A2452" s="69">
        <v>2</v>
      </c>
      <c r="B2452" s="69">
        <v>23</v>
      </c>
      <c r="C2452" t="s">
        <v>2049</v>
      </c>
      <c r="D2452" s="7"/>
      <c r="E2452" s="7"/>
      <c r="F2452" s="7"/>
      <c r="G2452" s="7"/>
      <c r="H2452" s="7"/>
      <c r="I2452" s="7"/>
      <c r="J2452" s="7">
        <v>822418.82</v>
      </c>
      <c r="K2452" s="7">
        <v>435902.77</v>
      </c>
      <c r="L2452" s="7">
        <v>757316.94</v>
      </c>
      <c r="M2452" s="7">
        <v>342264.46</v>
      </c>
      <c r="N2452" s="7">
        <v>0</v>
      </c>
      <c r="O2452" s="7">
        <v>57000</v>
      </c>
    </row>
    <row r="2453" spans="1:15" hidden="1" x14ac:dyDescent="0.3">
      <c r="A2453" s="69">
        <v>1</v>
      </c>
      <c r="B2453" s="69">
        <v>2</v>
      </c>
      <c r="C2453" t="s">
        <v>2825</v>
      </c>
      <c r="D2453" s="7">
        <v>0</v>
      </c>
      <c r="E2453" s="7">
        <v>96049.8</v>
      </c>
      <c r="F2453" s="7">
        <v>68900</v>
      </c>
      <c r="G2453" s="7">
        <v>224288.32</v>
      </c>
      <c r="H2453" s="7">
        <v>127997.6</v>
      </c>
      <c r="I2453" s="7">
        <v>48421.8</v>
      </c>
      <c r="J2453" s="7">
        <v>48421.8</v>
      </c>
      <c r="K2453" s="7">
        <v>54970</v>
      </c>
      <c r="L2453" s="7">
        <v>17237.5</v>
      </c>
      <c r="M2453" s="7">
        <v>7599.19</v>
      </c>
      <c r="N2453" s="7">
        <v>37872</v>
      </c>
      <c r="O2453" s="7">
        <v>56809</v>
      </c>
    </row>
    <row r="2454" spans="1:15" hidden="1" x14ac:dyDescent="0.3">
      <c r="A2454" s="69">
        <v>1</v>
      </c>
      <c r="B2454" s="69">
        <v>1</v>
      </c>
      <c r="C2454" t="s">
        <v>2577</v>
      </c>
      <c r="D2454" s="7"/>
      <c r="E2454" s="7">
        <v>417707.96</v>
      </c>
      <c r="F2454" s="7">
        <v>200000</v>
      </c>
      <c r="G2454" s="7">
        <v>252088.18</v>
      </c>
      <c r="H2454" s="7">
        <v>220500</v>
      </c>
      <c r="I2454" s="7">
        <v>219346.98</v>
      </c>
      <c r="J2454" s="7">
        <v>146000</v>
      </c>
      <c r="K2454" s="7">
        <v>138350.67000000001</v>
      </c>
      <c r="L2454" s="7">
        <v>65564.58</v>
      </c>
      <c r="M2454" s="7">
        <v>54564.78</v>
      </c>
      <c r="N2454" s="7">
        <v>90619.35</v>
      </c>
      <c r="O2454" s="7">
        <v>56290.14</v>
      </c>
    </row>
    <row r="2455" spans="1:15" hidden="1" x14ac:dyDescent="0.3">
      <c r="A2455" s="69">
        <v>1</v>
      </c>
      <c r="B2455" s="69">
        <v>2</v>
      </c>
      <c r="C2455" t="s">
        <v>2852</v>
      </c>
      <c r="D2455" s="7"/>
      <c r="E2455" s="7"/>
      <c r="F2455" s="7"/>
      <c r="G2455" s="7"/>
      <c r="H2455" s="7"/>
      <c r="I2455" s="7"/>
      <c r="J2455" s="7">
        <v>56250</v>
      </c>
      <c r="K2455" s="7">
        <v>56664.800000000003</v>
      </c>
      <c r="L2455" s="7">
        <v>56250</v>
      </c>
      <c r="M2455" s="7">
        <v>56250</v>
      </c>
      <c r="N2455" s="7">
        <v>58730</v>
      </c>
      <c r="O2455" s="7">
        <v>56250</v>
      </c>
    </row>
    <row r="2456" spans="1:15" hidden="1" x14ac:dyDescent="0.3">
      <c r="A2456" s="69">
        <v>1</v>
      </c>
      <c r="B2456" s="69">
        <v>7</v>
      </c>
      <c r="C2456" t="s">
        <v>2256</v>
      </c>
      <c r="D2456" s="7"/>
      <c r="E2456" s="7"/>
      <c r="F2456" s="7"/>
      <c r="G2456" s="7"/>
      <c r="H2456" s="7"/>
      <c r="I2456" s="7"/>
      <c r="J2456" s="7"/>
      <c r="K2456" s="7">
        <v>40000</v>
      </c>
      <c r="L2456" s="7">
        <v>40000</v>
      </c>
      <c r="M2456" s="7">
        <v>56200</v>
      </c>
      <c r="N2456" s="7">
        <v>56200</v>
      </c>
      <c r="O2456" s="7">
        <v>56200</v>
      </c>
    </row>
    <row r="2457" spans="1:15" hidden="1" x14ac:dyDescent="0.3">
      <c r="A2457" s="69">
        <v>1</v>
      </c>
      <c r="B2457" s="69">
        <v>2</v>
      </c>
      <c r="C2457" t="s">
        <v>2920</v>
      </c>
      <c r="D2457" s="7"/>
      <c r="E2457" s="7"/>
      <c r="F2457" s="7"/>
      <c r="G2457" s="7"/>
      <c r="H2457" s="7"/>
      <c r="I2457" s="7"/>
      <c r="J2457" s="7"/>
      <c r="K2457" s="7"/>
      <c r="L2457" s="7"/>
      <c r="M2457" s="7">
        <v>964.7</v>
      </c>
      <c r="N2457" s="7">
        <v>72496.710000000006</v>
      </c>
      <c r="O2457" s="7">
        <v>55880.54</v>
      </c>
    </row>
    <row r="2458" spans="1:15" hidden="1" x14ac:dyDescent="0.3">
      <c r="A2458" s="69">
        <v>1</v>
      </c>
      <c r="B2458" s="69">
        <v>2</v>
      </c>
      <c r="C2458" t="s">
        <v>2372</v>
      </c>
      <c r="D2458" s="7"/>
      <c r="E2458" s="7"/>
      <c r="F2458" s="7">
        <v>140000</v>
      </c>
      <c r="G2458" s="7">
        <v>222800</v>
      </c>
      <c r="H2458" s="7">
        <v>858346</v>
      </c>
      <c r="I2458" s="7">
        <v>366780</v>
      </c>
      <c r="J2458" s="7"/>
      <c r="K2458" s="7"/>
      <c r="L2458" s="7">
        <v>214653</v>
      </c>
      <c r="M2458" s="7">
        <v>185000</v>
      </c>
      <c r="N2458" s="7">
        <v>67000</v>
      </c>
      <c r="O2458" s="7">
        <v>55000</v>
      </c>
    </row>
    <row r="2459" spans="1:15" hidden="1" x14ac:dyDescent="0.3">
      <c r="A2459" s="69">
        <v>1</v>
      </c>
      <c r="B2459" s="69">
        <v>2</v>
      </c>
      <c r="C2459" t="s">
        <v>2786</v>
      </c>
      <c r="D2459" s="7">
        <v>490148</v>
      </c>
      <c r="E2459" s="7">
        <v>263943.32</v>
      </c>
      <c r="F2459" s="7">
        <v>167625.26</v>
      </c>
      <c r="G2459" s="7">
        <v>144123.97</v>
      </c>
      <c r="H2459" s="7">
        <v>138146.1</v>
      </c>
      <c r="I2459" s="7">
        <v>104300.13</v>
      </c>
      <c r="J2459" s="7">
        <v>127363.27</v>
      </c>
      <c r="K2459" s="7">
        <v>130895.91</v>
      </c>
      <c r="L2459" s="7">
        <v>117139.33</v>
      </c>
      <c r="M2459" s="7">
        <v>116792.75</v>
      </c>
      <c r="N2459" s="7">
        <v>41736.49</v>
      </c>
      <c r="O2459" s="7">
        <v>54959.86</v>
      </c>
    </row>
    <row r="2460" spans="1:15" hidden="1" x14ac:dyDescent="0.3">
      <c r="A2460" s="69">
        <v>1</v>
      </c>
      <c r="B2460" s="69">
        <v>12</v>
      </c>
      <c r="C2460" t="s">
        <v>3378</v>
      </c>
      <c r="D2460" s="7">
        <v>48333.25</v>
      </c>
      <c r="E2460" s="7">
        <v>52795</v>
      </c>
      <c r="F2460" s="7">
        <v>49195.360000000001</v>
      </c>
      <c r="G2460" s="7">
        <v>47084</v>
      </c>
      <c r="H2460" s="7">
        <v>48803.399999999994</v>
      </c>
      <c r="I2460" s="7">
        <v>51302.720000000001</v>
      </c>
      <c r="J2460" s="7">
        <v>51469.7</v>
      </c>
      <c r="K2460" s="7">
        <v>55109</v>
      </c>
      <c r="L2460" s="7">
        <v>55008.89</v>
      </c>
      <c r="M2460" s="7">
        <v>49047.21</v>
      </c>
      <c r="N2460" s="7">
        <v>48925.979999999996</v>
      </c>
      <c r="O2460" s="7">
        <v>53969.7</v>
      </c>
    </row>
    <row r="2461" spans="1:15" hidden="1" x14ac:dyDescent="0.3">
      <c r="A2461" s="69">
        <v>1</v>
      </c>
      <c r="B2461" s="69">
        <v>1</v>
      </c>
      <c r="C2461" t="s">
        <v>2584</v>
      </c>
      <c r="D2461" s="7"/>
      <c r="E2461" s="7"/>
      <c r="F2461" s="7">
        <v>134312.07</v>
      </c>
      <c r="G2461" s="7">
        <v>6957.47</v>
      </c>
      <c r="H2461" s="7">
        <v>22632.91</v>
      </c>
      <c r="I2461" s="7">
        <v>27781.1</v>
      </c>
      <c r="J2461" s="7">
        <v>25924.34</v>
      </c>
      <c r="K2461" s="7">
        <v>25155.21</v>
      </c>
      <c r="L2461" s="7">
        <v>22724.639999999999</v>
      </c>
      <c r="M2461" s="7">
        <v>28290.7</v>
      </c>
      <c r="N2461" s="7">
        <v>48408.66</v>
      </c>
      <c r="O2461" s="7">
        <v>53703.7</v>
      </c>
    </row>
    <row r="2462" spans="1:15" x14ac:dyDescent="0.3">
      <c r="A2462" s="69">
        <v>1</v>
      </c>
      <c r="B2462" s="69">
        <v>4</v>
      </c>
      <c r="C2462" t="s">
        <v>427</v>
      </c>
      <c r="D2462" s="7">
        <v>485000</v>
      </c>
      <c r="E2462" s="7">
        <v>507957.13</v>
      </c>
      <c r="F2462" s="7">
        <v>283639.62</v>
      </c>
      <c r="G2462" s="7">
        <v>385320.35</v>
      </c>
      <c r="H2462" s="7">
        <v>262272.65000000002</v>
      </c>
      <c r="I2462" s="7">
        <v>138369.31</v>
      </c>
      <c r="J2462" s="7">
        <v>134786.88</v>
      </c>
      <c r="K2462" s="7">
        <v>133807</v>
      </c>
      <c r="L2462" s="7">
        <v>104446.57</v>
      </c>
      <c r="M2462" s="7">
        <v>50000</v>
      </c>
      <c r="N2462" s="7">
        <v>56344.63</v>
      </c>
      <c r="O2462" s="7">
        <v>53473.96</v>
      </c>
    </row>
    <row r="2463" spans="1:15" hidden="1" x14ac:dyDescent="0.3">
      <c r="A2463" s="69">
        <v>1</v>
      </c>
      <c r="B2463" s="69">
        <v>3</v>
      </c>
      <c r="C2463" t="s">
        <v>2934</v>
      </c>
      <c r="D2463" s="7"/>
      <c r="E2463" s="7"/>
      <c r="F2463" s="7"/>
      <c r="G2463" s="7"/>
      <c r="H2463" s="7"/>
      <c r="I2463" s="7"/>
      <c r="J2463" s="7">
        <v>57217.990000000005</v>
      </c>
      <c r="K2463" s="7">
        <v>52739.03</v>
      </c>
      <c r="L2463" s="7">
        <v>47336.93</v>
      </c>
      <c r="M2463" s="7">
        <v>66391.19</v>
      </c>
      <c r="N2463" s="7">
        <v>59055.01</v>
      </c>
      <c r="O2463" s="7">
        <v>53422.100000000006</v>
      </c>
    </row>
    <row r="2464" spans="1:15" hidden="1" x14ac:dyDescent="0.3">
      <c r="A2464" s="69">
        <v>2</v>
      </c>
      <c r="B2464" s="69">
        <v>21</v>
      </c>
      <c r="C2464" t="s">
        <v>2270</v>
      </c>
      <c r="D2464" s="7"/>
      <c r="E2464" s="7"/>
      <c r="F2464" s="7"/>
      <c r="G2464" s="7"/>
      <c r="H2464" s="7"/>
      <c r="I2464" s="7">
        <v>119270.6</v>
      </c>
      <c r="J2464" s="7">
        <v>59616.880000000005</v>
      </c>
      <c r="K2464" s="7">
        <v>129521.69</v>
      </c>
      <c r="L2464" s="7">
        <v>66183</v>
      </c>
      <c r="M2464" s="7">
        <v>58961.25</v>
      </c>
      <c r="N2464" s="7">
        <v>52439</v>
      </c>
      <c r="O2464" s="7">
        <v>52439</v>
      </c>
    </row>
    <row r="2465" spans="1:15" hidden="1" x14ac:dyDescent="0.3">
      <c r="A2465" s="69">
        <v>1</v>
      </c>
      <c r="B2465" s="69">
        <v>2</v>
      </c>
      <c r="C2465" t="s">
        <v>2865</v>
      </c>
      <c r="D2465" s="7">
        <v>268347.82</v>
      </c>
      <c r="E2465" s="7">
        <v>197819.04</v>
      </c>
      <c r="F2465" s="7">
        <v>171019.85</v>
      </c>
      <c r="G2465" s="7">
        <v>86456.85</v>
      </c>
      <c r="H2465" s="7">
        <v>103804.94</v>
      </c>
      <c r="I2465" s="7">
        <v>82601.66</v>
      </c>
      <c r="J2465" s="7">
        <v>56976.01</v>
      </c>
      <c r="K2465" s="7">
        <v>102329.48999999999</v>
      </c>
      <c r="L2465" s="7">
        <v>74709.33</v>
      </c>
      <c r="M2465" s="7">
        <v>46221.57</v>
      </c>
      <c r="N2465" s="7">
        <v>48675.58</v>
      </c>
      <c r="O2465" s="7">
        <v>52165.81</v>
      </c>
    </row>
    <row r="2466" spans="1:15" x14ac:dyDescent="0.3">
      <c r="A2466" s="69">
        <v>1</v>
      </c>
      <c r="B2466" s="69">
        <v>4</v>
      </c>
      <c r="C2466" t="s">
        <v>416</v>
      </c>
      <c r="D2466" s="7"/>
      <c r="E2466" s="7"/>
      <c r="F2466" s="7"/>
      <c r="G2466" s="7"/>
      <c r="H2466" s="7"/>
      <c r="I2466" s="7"/>
      <c r="J2466" s="7">
        <v>247130.38</v>
      </c>
      <c r="K2466" s="7">
        <v>379019.06</v>
      </c>
      <c r="L2466" s="7">
        <v>273452.84000000003</v>
      </c>
      <c r="M2466" s="7">
        <v>195126.48</v>
      </c>
      <c r="N2466" s="7">
        <v>164291.01999999999</v>
      </c>
      <c r="O2466" s="7">
        <v>50867.63</v>
      </c>
    </row>
    <row r="2467" spans="1:15" hidden="1" x14ac:dyDescent="0.3">
      <c r="A2467" s="69">
        <v>1</v>
      </c>
      <c r="B2467" s="69">
        <v>12</v>
      </c>
      <c r="C2467" t="s">
        <v>3416</v>
      </c>
      <c r="D2467" s="7"/>
      <c r="E2467" s="7"/>
      <c r="F2467" s="7"/>
      <c r="G2467" s="7"/>
      <c r="H2467" s="7"/>
      <c r="I2467" s="7"/>
      <c r="J2467" s="7"/>
      <c r="K2467" s="7"/>
      <c r="L2467" s="7"/>
      <c r="M2467" s="7">
        <v>51170.84</v>
      </c>
      <c r="N2467" s="7">
        <v>34836.36</v>
      </c>
      <c r="O2467" s="7">
        <v>50764.59</v>
      </c>
    </row>
    <row r="2468" spans="1:15" hidden="1" x14ac:dyDescent="0.3">
      <c r="A2468" s="69">
        <v>2</v>
      </c>
      <c r="B2468" s="69">
        <v>21</v>
      </c>
      <c r="C2468" t="s">
        <v>1756</v>
      </c>
      <c r="D2468" s="7">
        <v>20005</v>
      </c>
      <c r="E2468" s="7">
        <v>39398080.939999998</v>
      </c>
      <c r="F2468" s="7">
        <v>12386529.91</v>
      </c>
      <c r="G2468" s="7">
        <v>72665447.540000007</v>
      </c>
      <c r="H2468" s="7">
        <v>61931324.670000002</v>
      </c>
      <c r="I2468" s="7">
        <v>807153.13</v>
      </c>
      <c r="J2468" s="7">
        <v>0</v>
      </c>
      <c r="K2468" s="7">
        <v>1035043</v>
      </c>
      <c r="L2468" s="7">
        <v>503286.15</v>
      </c>
      <c r="M2468" s="7">
        <v>5210443.88</v>
      </c>
      <c r="N2468" s="7">
        <v>182913.65</v>
      </c>
      <c r="O2468" s="7">
        <v>50638</v>
      </c>
    </row>
    <row r="2469" spans="1:15" hidden="1" x14ac:dyDescent="0.3">
      <c r="A2469" s="69">
        <v>1</v>
      </c>
      <c r="B2469" s="69">
        <v>2</v>
      </c>
      <c r="C2469" t="s">
        <v>2141</v>
      </c>
      <c r="D2469" s="7">
        <v>2175710</v>
      </c>
      <c r="E2469" s="7">
        <v>2062198</v>
      </c>
      <c r="F2469" s="7">
        <v>1774705</v>
      </c>
      <c r="G2469" s="7">
        <v>2383980.9700000002</v>
      </c>
      <c r="H2469" s="7">
        <v>845150.47</v>
      </c>
      <c r="I2469" s="7">
        <v>527197</v>
      </c>
      <c r="J2469" s="7">
        <v>930900</v>
      </c>
      <c r="K2469" s="7">
        <v>1337387.3</v>
      </c>
      <c r="L2469" s="7">
        <v>185486.09</v>
      </c>
      <c r="M2469" s="7">
        <v>288980.62</v>
      </c>
      <c r="N2469" s="7">
        <v>133646.21</v>
      </c>
      <c r="O2469" s="7">
        <v>50000</v>
      </c>
    </row>
    <row r="2470" spans="1:15" hidden="1" x14ac:dyDescent="0.3">
      <c r="A2470" s="69">
        <v>1</v>
      </c>
      <c r="B2470" s="69">
        <v>5</v>
      </c>
      <c r="C2470" t="s">
        <v>7033</v>
      </c>
      <c r="D2470" s="7"/>
      <c r="E2470" s="7"/>
      <c r="F2470" s="7"/>
      <c r="G2470" s="7"/>
      <c r="H2470" s="7"/>
      <c r="I2470" s="7"/>
      <c r="J2470" s="7"/>
      <c r="K2470" s="7"/>
      <c r="L2470" s="7"/>
      <c r="M2470" s="7"/>
      <c r="N2470" s="7"/>
      <c r="O2470" s="7">
        <v>50000</v>
      </c>
    </row>
    <row r="2471" spans="1:15" hidden="1" x14ac:dyDescent="0.3">
      <c r="A2471" s="69">
        <v>2</v>
      </c>
      <c r="B2471" s="69">
        <v>21</v>
      </c>
      <c r="C2471" t="s">
        <v>3456</v>
      </c>
      <c r="D2471" s="7"/>
      <c r="E2471" s="7"/>
      <c r="F2471" s="7"/>
      <c r="G2471" s="7"/>
      <c r="H2471" s="7"/>
      <c r="I2471" s="7"/>
      <c r="J2471" s="7"/>
      <c r="K2471" s="7"/>
      <c r="L2471" s="7">
        <v>125000</v>
      </c>
      <c r="M2471" s="7">
        <v>0</v>
      </c>
      <c r="N2471" s="7">
        <v>106350.08</v>
      </c>
      <c r="O2471" s="7">
        <v>50000</v>
      </c>
    </row>
    <row r="2472" spans="1:15" hidden="1" x14ac:dyDescent="0.3">
      <c r="A2472" s="69">
        <v>2</v>
      </c>
      <c r="B2472" s="69">
        <v>21</v>
      </c>
      <c r="C2472" t="s">
        <v>2181</v>
      </c>
      <c r="D2472" s="7"/>
      <c r="E2472" s="7"/>
      <c r="F2472" s="7"/>
      <c r="G2472" s="7"/>
      <c r="H2472" s="7"/>
      <c r="I2472" s="7">
        <v>50000</v>
      </c>
      <c r="J2472" s="7">
        <v>48581</v>
      </c>
      <c r="K2472" s="7">
        <v>530778.68999999994</v>
      </c>
      <c r="L2472" s="7">
        <v>20000</v>
      </c>
      <c r="M2472" s="7">
        <v>112269.7</v>
      </c>
      <c r="N2472" s="7">
        <v>10000</v>
      </c>
      <c r="O2472" s="7">
        <v>50000</v>
      </c>
    </row>
    <row r="2473" spans="1:15" hidden="1" x14ac:dyDescent="0.3">
      <c r="A2473" s="69">
        <v>2</v>
      </c>
      <c r="B2473" s="69">
        <v>22</v>
      </c>
      <c r="C2473" t="s">
        <v>1157</v>
      </c>
      <c r="D2473" s="7"/>
      <c r="E2473" s="7"/>
      <c r="F2473" s="7"/>
      <c r="G2473" s="7"/>
      <c r="H2473" s="7"/>
      <c r="I2473" s="7"/>
      <c r="J2473" s="7"/>
      <c r="K2473" s="7"/>
      <c r="L2473" s="7"/>
      <c r="M2473" s="7">
        <v>50000</v>
      </c>
      <c r="N2473" s="7">
        <v>50000</v>
      </c>
      <c r="O2473" s="7">
        <v>50000</v>
      </c>
    </row>
    <row r="2474" spans="1:15" x14ac:dyDescent="0.3">
      <c r="A2474" s="69">
        <v>1</v>
      </c>
      <c r="B2474" s="69">
        <v>4</v>
      </c>
      <c r="C2474" t="s">
        <v>435</v>
      </c>
      <c r="D2474" s="7">
        <v>48193</v>
      </c>
      <c r="E2474" s="7">
        <v>52603</v>
      </c>
      <c r="F2474" s="7">
        <v>52830</v>
      </c>
      <c r="G2474" s="7">
        <v>50373</v>
      </c>
      <c r="H2474" s="7">
        <v>49829</v>
      </c>
      <c r="I2474" s="7">
        <v>49942</v>
      </c>
      <c r="J2474" s="7">
        <v>49942</v>
      </c>
      <c r="K2474" s="7">
        <v>49147</v>
      </c>
      <c r="L2474" s="7">
        <v>49942</v>
      </c>
      <c r="M2474" s="7">
        <v>49942</v>
      </c>
      <c r="N2474" s="7">
        <v>49942</v>
      </c>
      <c r="O2474" s="7">
        <v>49942</v>
      </c>
    </row>
    <row r="2475" spans="1:15" x14ac:dyDescent="0.3">
      <c r="A2475" s="69">
        <v>1</v>
      </c>
      <c r="B2475" s="69">
        <v>4</v>
      </c>
      <c r="C2475" t="s">
        <v>436</v>
      </c>
      <c r="D2475" s="7">
        <v>66615</v>
      </c>
      <c r="E2475" s="7">
        <v>72985</v>
      </c>
      <c r="F2475" s="7">
        <v>64383</v>
      </c>
      <c r="G2475" s="7">
        <v>50823</v>
      </c>
      <c r="H2475" s="7">
        <v>49663</v>
      </c>
      <c r="I2475" s="7">
        <v>49776</v>
      </c>
      <c r="J2475" s="7">
        <v>49776</v>
      </c>
      <c r="K2475" s="7">
        <v>48984</v>
      </c>
      <c r="L2475" s="7">
        <v>49776</v>
      </c>
      <c r="M2475" s="7">
        <v>49776</v>
      </c>
      <c r="N2475" s="7">
        <v>49776</v>
      </c>
      <c r="O2475" s="7">
        <v>49776</v>
      </c>
    </row>
    <row r="2476" spans="1:15" hidden="1" x14ac:dyDescent="0.3">
      <c r="A2476" s="69">
        <v>2</v>
      </c>
      <c r="B2476" s="69">
        <v>21</v>
      </c>
      <c r="C2476" t="s">
        <v>3552</v>
      </c>
      <c r="D2476" s="7">
        <v>0</v>
      </c>
      <c r="E2476" s="7">
        <v>0</v>
      </c>
      <c r="F2476" s="7">
        <v>0</v>
      </c>
      <c r="G2476" s="7">
        <v>0</v>
      </c>
      <c r="H2476" s="7">
        <v>0</v>
      </c>
      <c r="I2476" s="7">
        <v>0</v>
      </c>
      <c r="J2476" s="7">
        <v>0</v>
      </c>
      <c r="K2476" s="7">
        <v>0</v>
      </c>
      <c r="L2476" s="7">
        <v>0</v>
      </c>
      <c r="M2476" s="7">
        <v>0</v>
      </c>
      <c r="N2476" s="7">
        <v>49646</v>
      </c>
      <c r="O2476" s="7">
        <v>49646</v>
      </c>
    </row>
    <row r="2477" spans="1:15" hidden="1" x14ac:dyDescent="0.3">
      <c r="A2477" s="69">
        <v>1</v>
      </c>
      <c r="B2477" s="69">
        <v>2</v>
      </c>
      <c r="C2477" t="s">
        <v>2254</v>
      </c>
      <c r="D2477" s="7"/>
      <c r="E2477" s="7"/>
      <c r="F2477" s="7"/>
      <c r="G2477" s="7"/>
      <c r="H2477" s="7">
        <v>44362.42</v>
      </c>
      <c r="I2477" s="7">
        <v>96888</v>
      </c>
      <c r="J2477" s="7">
        <v>73786.880000000005</v>
      </c>
      <c r="K2477" s="7">
        <v>12200</v>
      </c>
      <c r="L2477" s="7">
        <v>38909</v>
      </c>
      <c r="M2477" s="7">
        <v>13878</v>
      </c>
      <c r="N2477" s="7">
        <v>62586.55</v>
      </c>
      <c r="O2477" s="7">
        <v>49605.2</v>
      </c>
    </row>
    <row r="2478" spans="1:15" hidden="1" x14ac:dyDescent="0.3">
      <c r="A2478" s="69">
        <v>1</v>
      </c>
      <c r="B2478" s="69">
        <v>7</v>
      </c>
      <c r="C2478" t="s">
        <v>3263</v>
      </c>
      <c r="D2478" s="7"/>
      <c r="E2478" s="7">
        <v>52538.879999999997</v>
      </c>
      <c r="F2478" s="7">
        <v>49194.43</v>
      </c>
      <c r="G2478" s="7">
        <v>49176.14</v>
      </c>
      <c r="H2478" s="7">
        <v>52463.25</v>
      </c>
      <c r="I2478" s="7">
        <v>50676.38</v>
      </c>
      <c r="J2478" s="7">
        <v>51780.98</v>
      </c>
      <c r="K2478" s="7">
        <v>51907.32</v>
      </c>
      <c r="L2478" s="7">
        <v>50861.599999999999</v>
      </c>
      <c r="M2478" s="7">
        <v>48938</v>
      </c>
      <c r="N2478" s="7">
        <v>49601</v>
      </c>
      <c r="O2478" s="7">
        <v>49122</v>
      </c>
    </row>
    <row r="2479" spans="1:15" x14ac:dyDescent="0.3">
      <c r="A2479" s="69">
        <v>1</v>
      </c>
      <c r="B2479" s="69">
        <v>4</v>
      </c>
      <c r="C2479" t="s">
        <v>437</v>
      </c>
      <c r="D2479" s="7"/>
      <c r="E2479" s="7">
        <v>49027</v>
      </c>
      <c r="F2479" s="7">
        <v>48954</v>
      </c>
      <c r="G2479" s="7">
        <v>46842</v>
      </c>
      <c r="H2479" s="7">
        <v>46251</v>
      </c>
      <c r="I2479" s="7">
        <v>46356</v>
      </c>
      <c r="J2479" s="7">
        <v>48543</v>
      </c>
      <c r="K2479" s="7">
        <v>47771</v>
      </c>
      <c r="L2479" s="7">
        <v>48114</v>
      </c>
      <c r="M2479" s="7">
        <v>48543</v>
      </c>
      <c r="N2479" s="7">
        <v>48543</v>
      </c>
      <c r="O2479" s="7">
        <v>48543</v>
      </c>
    </row>
    <row r="2480" spans="1:15" hidden="1" x14ac:dyDescent="0.3">
      <c r="A2480" s="69">
        <v>1</v>
      </c>
      <c r="B2480" s="69">
        <v>7</v>
      </c>
      <c r="C2480" t="s">
        <v>3241</v>
      </c>
      <c r="D2480" s="7">
        <v>15900</v>
      </c>
      <c r="E2480" s="7">
        <v>15900</v>
      </c>
      <c r="F2480" s="7">
        <v>20000</v>
      </c>
      <c r="G2480" s="7">
        <v>25000</v>
      </c>
      <c r="H2480" s="7">
        <v>30000</v>
      </c>
      <c r="I2480" s="7">
        <v>35000</v>
      </c>
      <c r="J2480" s="7">
        <v>45000</v>
      </c>
      <c r="K2480" s="7">
        <v>60000</v>
      </c>
      <c r="L2480" s="7">
        <v>60000</v>
      </c>
      <c r="M2480" s="7">
        <v>60000</v>
      </c>
      <c r="N2480" s="7">
        <v>60000</v>
      </c>
      <c r="O2480" s="7">
        <v>48000</v>
      </c>
    </row>
    <row r="2481" spans="1:15" x14ac:dyDescent="0.3">
      <c r="A2481" s="69">
        <v>1</v>
      </c>
      <c r="B2481" s="69">
        <v>4</v>
      </c>
      <c r="C2481" t="s">
        <v>420</v>
      </c>
      <c r="D2481" s="7"/>
      <c r="E2481" s="7"/>
      <c r="F2481" s="7"/>
      <c r="G2481" s="7"/>
      <c r="H2481" s="7"/>
      <c r="I2481" s="7"/>
      <c r="J2481" s="7">
        <v>200000</v>
      </c>
      <c r="K2481" s="7">
        <v>128270.17</v>
      </c>
      <c r="L2481" s="7">
        <v>18225.189999999999</v>
      </c>
      <c r="M2481" s="7">
        <v>93957.66</v>
      </c>
      <c r="N2481" s="7">
        <v>74280.240000000005</v>
      </c>
      <c r="O2481" s="7">
        <v>47644.6</v>
      </c>
    </row>
    <row r="2482" spans="1:15" hidden="1" x14ac:dyDescent="0.3">
      <c r="A2482" s="69">
        <v>1</v>
      </c>
      <c r="B2482" s="69">
        <v>2</v>
      </c>
      <c r="C2482" t="s">
        <v>2895</v>
      </c>
      <c r="D2482" s="7"/>
      <c r="E2482" s="7"/>
      <c r="F2482" s="7"/>
      <c r="G2482" s="7"/>
      <c r="H2482" s="7"/>
      <c r="I2482" s="7"/>
      <c r="J2482" s="7"/>
      <c r="K2482" s="7"/>
      <c r="L2482" s="7">
        <v>0</v>
      </c>
      <c r="M2482" s="7">
        <v>0</v>
      </c>
      <c r="N2482" s="7">
        <v>0</v>
      </c>
      <c r="O2482" s="7">
        <v>47580</v>
      </c>
    </row>
    <row r="2483" spans="1:15" hidden="1" x14ac:dyDescent="0.3">
      <c r="A2483" s="69">
        <v>3</v>
      </c>
      <c r="B2483" s="69">
        <v>61</v>
      </c>
      <c r="C2483" t="s">
        <v>3841</v>
      </c>
      <c r="D2483" s="7"/>
      <c r="E2483" s="7"/>
      <c r="F2483" s="7"/>
      <c r="G2483" s="7"/>
      <c r="H2483" s="7"/>
      <c r="I2483" s="7">
        <v>2616499.0499999998</v>
      </c>
      <c r="J2483" s="7">
        <v>140597.29999999999</v>
      </c>
      <c r="K2483" s="7">
        <v>71813.41</v>
      </c>
      <c r="L2483" s="7">
        <v>7383.75</v>
      </c>
      <c r="M2483" s="7">
        <v>21111.73</v>
      </c>
      <c r="N2483" s="7">
        <v>0</v>
      </c>
      <c r="O2483" s="7">
        <v>46810.62</v>
      </c>
    </row>
    <row r="2484" spans="1:15" hidden="1" x14ac:dyDescent="0.3">
      <c r="A2484" s="69">
        <v>2</v>
      </c>
      <c r="B2484" s="69">
        <v>26</v>
      </c>
      <c r="C2484" t="s">
        <v>3797</v>
      </c>
      <c r="D2484" s="7">
        <v>52196</v>
      </c>
      <c r="E2484" s="7">
        <v>57436</v>
      </c>
      <c r="F2484" s="7">
        <v>56887</v>
      </c>
      <c r="G2484" s="7">
        <v>50034</v>
      </c>
      <c r="H2484" s="7">
        <v>48248</v>
      </c>
      <c r="I2484" s="7">
        <v>46941</v>
      </c>
      <c r="J2484" s="7">
        <v>46141</v>
      </c>
      <c r="K2484" s="7">
        <v>46805</v>
      </c>
      <c r="L2484" s="7">
        <v>46805</v>
      </c>
      <c r="M2484" s="7">
        <v>46805</v>
      </c>
      <c r="N2484" s="7">
        <v>46805</v>
      </c>
      <c r="O2484" s="7">
        <v>46805</v>
      </c>
    </row>
    <row r="2485" spans="1:15" hidden="1" x14ac:dyDescent="0.3">
      <c r="A2485" s="69">
        <v>1</v>
      </c>
      <c r="B2485" s="69">
        <v>2</v>
      </c>
      <c r="C2485" t="s">
        <v>6877</v>
      </c>
      <c r="D2485" s="7"/>
      <c r="E2485" s="7"/>
      <c r="F2485" s="7"/>
      <c r="G2485" s="7"/>
      <c r="H2485" s="7"/>
      <c r="I2485" s="7"/>
      <c r="J2485" s="7"/>
      <c r="K2485" s="7"/>
      <c r="L2485" s="7"/>
      <c r="M2485" s="7"/>
      <c r="N2485" s="7"/>
      <c r="O2485" s="7">
        <v>45000</v>
      </c>
    </row>
    <row r="2486" spans="1:15" hidden="1" x14ac:dyDescent="0.3">
      <c r="A2486" s="69">
        <v>1</v>
      </c>
      <c r="B2486" s="69">
        <v>2</v>
      </c>
      <c r="C2486" t="s">
        <v>2771</v>
      </c>
      <c r="D2486" s="7"/>
      <c r="E2486" s="7"/>
      <c r="F2486" s="7"/>
      <c r="G2486" s="7"/>
      <c r="H2486" s="7"/>
      <c r="I2486" s="7"/>
      <c r="J2486" s="7"/>
      <c r="K2486" s="7"/>
      <c r="L2486" s="7">
        <v>359999.99</v>
      </c>
      <c r="M2486" s="7">
        <v>1323784.68</v>
      </c>
      <c r="N2486" s="7">
        <v>2004316.54</v>
      </c>
      <c r="O2486" s="7">
        <v>44968.59</v>
      </c>
    </row>
    <row r="2487" spans="1:15" hidden="1" x14ac:dyDescent="0.3">
      <c r="A2487" s="69">
        <v>1</v>
      </c>
      <c r="B2487" s="69">
        <v>2</v>
      </c>
      <c r="C2487" t="s">
        <v>2861</v>
      </c>
      <c r="D2487" s="7"/>
      <c r="E2487" s="7"/>
      <c r="F2487" s="7"/>
      <c r="G2487" s="7"/>
      <c r="H2487" s="7"/>
      <c r="I2487" s="7"/>
      <c r="J2487" s="7">
        <v>34496.44</v>
      </c>
      <c r="K2487" s="7">
        <v>26567</v>
      </c>
      <c r="L2487" s="7">
        <v>22400.04</v>
      </c>
      <c r="M2487" s="7">
        <v>30870.44</v>
      </c>
      <c r="N2487" s="7">
        <v>46005.29</v>
      </c>
      <c r="O2487" s="7">
        <v>44892.71</v>
      </c>
    </row>
    <row r="2488" spans="1:15" hidden="1" x14ac:dyDescent="0.3">
      <c r="A2488" s="69">
        <v>1</v>
      </c>
      <c r="B2488" s="69">
        <v>2</v>
      </c>
      <c r="C2488" t="s">
        <v>2857</v>
      </c>
      <c r="D2488" s="7">
        <v>182231.85</v>
      </c>
      <c r="E2488" s="7">
        <v>150826.5</v>
      </c>
      <c r="F2488" s="7">
        <v>110122.1</v>
      </c>
      <c r="G2488" s="7">
        <v>8381.4</v>
      </c>
      <c r="H2488" s="7">
        <v>6527</v>
      </c>
      <c r="I2488" s="7">
        <v>7936</v>
      </c>
      <c r="J2488" s="7">
        <v>21126</v>
      </c>
      <c r="K2488" s="7">
        <v>127066.23</v>
      </c>
      <c r="L2488" s="7">
        <v>30814.22</v>
      </c>
      <c r="M2488" s="7">
        <v>14121.48</v>
      </c>
      <c r="N2488" s="7">
        <v>28080.05</v>
      </c>
      <c r="O2488" s="7">
        <v>44177.94</v>
      </c>
    </row>
    <row r="2489" spans="1:15" hidden="1" x14ac:dyDescent="0.3">
      <c r="A2489" s="69">
        <v>1</v>
      </c>
      <c r="B2489" s="69">
        <v>6</v>
      </c>
      <c r="C2489" t="s">
        <v>7086</v>
      </c>
      <c r="D2489" s="7"/>
      <c r="E2489" s="7"/>
      <c r="F2489" s="7"/>
      <c r="G2489" s="7"/>
      <c r="H2489" s="7"/>
      <c r="I2489" s="7"/>
      <c r="J2489" s="7"/>
      <c r="K2489" s="7"/>
      <c r="L2489" s="7"/>
      <c r="M2489" s="7"/>
      <c r="N2489" s="7"/>
      <c r="O2489" s="7">
        <v>43984.17</v>
      </c>
    </row>
    <row r="2490" spans="1:15" hidden="1" x14ac:dyDescent="0.3">
      <c r="A2490" s="69">
        <v>2</v>
      </c>
      <c r="B2490" s="69">
        <v>21</v>
      </c>
      <c r="C2490" t="s">
        <v>3581</v>
      </c>
      <c r="D2490" s="7"/>
      <c r="E2490" s="7"/>
      <c r="F2490" s="7"/>
      <c r="G2490" s="7"/>
      <c r="H2490" s="7"/>
      <c r="I2490" s="7"/>
      <c r="J2490" s="7"/>
      <c r="K2490" s="7">
        <v>43404</v>
      </c>
      <c r="L2490" s="7">
        <v>0</v>
      </c>
      <c r="M2490" s="7">
        <v>41439.800000000003</v>
      </c>
      <c r="N2490" s="7">
        <v>43404</v>
      </c>
      <c r="O2490" s="7">
        <v>43404</v>
      </c>
    </row>
    <row r="2491" spans="1:15" hidden="1" x14ac:dyDescent="0.3">
      <c r="A2491" s="69">
        <v>2</v>
      </c>
      <c r="B2491" s="69">
        <v>21</v>
      </c>
      <c r="C2491" t="s">
        <v>3503</v>
      </c>
      <c r="D2491" s="7">
        <v>385374.16</v>
      </c>
      <c r="E2491" s="7">
        <v>69057.22</v>
      </c>
      <c r="F2491" s="7">
        <v>309046.65000000002</v>
      </c>
      <c r="G2491" s="7">
        <v>44713</v>
      </c>
      <c r="H2491" s="7">
        <v>45551.88</v>
      </c>
      <c r="I2491" s="7">
        <v>42735</v>
      </c>
      <c r="J2491" s="7">
        <v>42825.78</v>
      </c>
      <c r="K2491" s="7">
        <v>42612</v>
      </c>
      <c r="L2491" s="7">
        <v>42612</v>
      </c>
      <c r="M2491" s="7">
        <v>42612</v>
      </c>
      <c r="N2491" s="7">
        <v>10542612</v>
      </c>
      <c r="O2491" s="7">
        <v>43067</v>
      </c>
    </row>
    <row r="2492" spans="1:15" hidden="1" x14ac:dyDescent="0.3">
      <c r="A2492" s="69">
        <v>2</v>
      </c>
      <c r="B2492" s="69">
        <v>21</v>
      </c>
      <c r="C2492" t="s">
        <v>3559</v>
      </c>
      <c r="D2492" s="7">
        <v>431498.92</v>
      </c>
      <c r="E2492" s="7">
        <v>67503</v>
      </c>
      <c r="F2492" s="7">
        <v>64861.81</v>
      </c>
      <c r="G2492" s="7">
        <v>45132</v>
      </c>
      <c r="H2492" s="7">
        <v>44293</v>
      </c>
      <c r="I2492" s="7">
        <v>42735</v>
      </c>
      <c r="J2492" s="7">
        <v>41416</v>
      </c>
      <c r="K2492" s="7">
        <v>42612</v>
      </c>
      <c r="L2492" s="7">
        <v>455</v>
      </c>
      <c r="M2492" s="7">
        <v>42612</v>
      </c>
      <c r="N2492" s="7">
        <v>54818.36</v>
      </c>
      <c r="O2492" s="7">
        <v>43067</v>
      </c>
    </row>
    <row r="2493" spans="1:15" hidden="1" x14ac:dyDescent="0.3">
      <c r="A2493" s="69">
        <v>1</v>
      </c>
      <c r="B2493" s="69">
        <v>2</v>
      </c>
      <c r="C2493" t="s">
        <v>2415</v>
      </c>
      <c r="D2493" s="7"/>
      <c r="E2493" s="7">
        <v>0</v>
      </c>
      <c r="F2493" s="7">
        <v>0</v>
      </c>
      <c r="G2493" s="7">
        <v>0</v>
      </c>
      <c r="H2493" s="7">
        <v>0</v>
      </c>
      <c r="I2493" s="7">
        <v>0</v>
      </c>
      <c r="J2493" s="7">
        <v>0</v>
      </c>
      <c r="K2493" s="7">
        <v>0</v>
      </c>
      <c r="L2493" s="7">
        <v>0</v>
      </c>
      <c r="M2493" s="7">
        <v>0</v>
      </c>
      <c r="N2493" s="7">
        <v>0</v>
      </c>
      <c r="O2493" s="7">
        <v>42786</v>
      </c>
    </row>
    <row r="2494" spans="1:15" hidden="1" x14ac:dyDescent="0.3">
      <c r="A2494" s="69">
        <v>1</v>
      </c>
      <c r="B2494" s="69">
        <v>7</v>
      </c>
      <c r="C2494" t="s">
        <v>3267</v>
      </c>
      <c r="D2494" s="7"/>
      <c r="E2494" s="7"/>
      <c r="F2494" s="7"/>
      <c r="G2494" s="7"/>
      <c r="H2494" s="7"/>
      <c r="I2494" s="7"/>
      <c r="J2494" s="7"/>
      <c r="K2494" s="7">
        <v>36504.54</v>
      </c>
      <c r="L2494" s="7">
        <v>34308.25</v>
      </c>
      <c r="M2494" s="7">
        <v>28379.3</v>
      </c>
      <c r="N2494" s="7">
        <v>29672.21</v>
      </c>
      <c r="O2494" s="7">
        <v>42172.81</v>
      </c>
    </row>
    <row r="2495" spans="1:15" hidden="1" x14ac:dyDescent="0.3">
      <c r="A2495" s="69">
        <v>2</v>
      </c>
      <c r="B2495" s="69">
        <v>22</v>
      </c>
      <c r="C2495" t="s">
        <v>901</v>
      </c>
      <c r="D2495" s="7">
        <v>0</v>
      </c>
      <c r="E2495" s="7">
        <v>13042839.870000001</v>
      </c>
      <c r="F2495" s="7">
        <v>41609.58</v>
      </c>
      <c r="G2495" s="7">
        <v>41609.58</v>
      </c>
      <c r="H2495" s="7">
        <v>41609.58</v>
      </c>
      <c r="I2495" s="7">
        <v>41609.58</v>
      </c>
      <c r="J2495" s="7">
        <v>41609.58</v>
      </c>
      <c r="K2495" s="7">
        <v>41609.58</v>
      </c>
      <c r="L2495" s="7">
        <v>41609.58</v>
      </c>
      <c r="M2495" s="7">
        <v>41609.58</v>
      </c>
      <c r="N2495" s="7">
        <v>41609.58</v>
      </c>
      <c r="O2495" s="7">
        <v>41609.58</v>
      </c>
    </row>
    <row r="2496" spans="1:15" hidden="1" x14ac:dyDescent="0.3">
      <c r="A2496" s="69">
        <v>1</v>
      </c>
      <c r="B2496" s="69">
        <v>7</v>
      </c>
      <c r="C2496" t="s">
        <v>3234</v>
      </c>
      <c r="D2496" s="7">
        <v>30500</v>
      </c>
      <c r="E2496" s="7">
        <v>30500</v>
      </c>
      <c r="F2496" s="7">
        <v>30500</v>
      </c>
      <c r="G2496" s="7">
        <v>31555</v>
      </c>
      <c r="H2496" s="7">
        <v>41398</v>
      </c>
      <c r="I2496" s="7">
        <v>41568</v>
      </c>
      <c r="J2496" s="7">
        <v>39702.720000000001</v>
      </c>
      <c r="K2496" s="7">
        <v>39950.28</v>
      </c>
      <c r="L2496" s="7">
        <v>41568</v>
      </c>
      <c r="M2496" s="7">
        <v>41427.67</v>
      </c>
      <c r="N2496" s="7">
        <v>40989.65</v>
      </c>
      <c r="O2496" s="7">
        <v>41568</v>
      </c>
    </row>
    <row r="2497" spans="1:15" hidden="1" x14ac:dyDescent="0.3">
      <c r="A2497" s="69">
        <v>1</v>
      </c>
      <c r="B2497" s="69">
        <v>9</v>
      </c>
      <c r="C2497" t="s">
        <v>3341</v>
      </c>
      <c r="D2497" s="7">
        <v>8500</v>
      </c>
      <c r="E2497" s="7">
        <v>11604.04</v>
      </c>
      <c r="F2497" s="7">
        <v>26408.07</v>
      </c>
      <c r="G2497" s="7">
        <v>2542.84</v>
      </c>
      <c r="H2497" s="7">
        <v>0</v>
      </c>
      <c r="I2497" s="7">
        <v>15000</v>
      </c>
      <c r="J2497" s="7">
        <v>15000</v>
      </c>
      <c r="K2497" s="7">
        <v>15000</v>
      </c>
      <c r="L2497" s="7">
        <v>1433.61</v>
      </c>
      <c r="M2497" s="7">
        <v>2189.54</v>
      </c>
      <c r="N2497" s="7">
        <v>46400</v>
      </c>
      <c r="O2497" s="7">
        <v>40899.39</v>
      </c>
    </row>
    <row r="2498" spans="1:15" x14ac:dyDescent="0.3">
      <c r="A2498" s="69">
        <v>1</v>
      </c>
      <c r="B2498" s="69">
        <v>4</v>
      </c>
      <c r="C2498" t="s">
        <v>1070</v>
      </c>
      <c r="D2498" s="7"/>
      <c r="E2498" s="7"/>
      <c r="F2498" s="7"/>
      <c r="G2498" s="7"/>
      <c r="H2498" s="7"/>
      <c r="I2498" s="7"/>
      <c r="J2498" s="7"/>
      <c r="K2498" s="7"/>
      <c r="L2498" s="7"/>
      <c r="M2498" s="7"/>
      <c r="N2498" s="7">
        <v>0</v>
      </c>
      <c r="O2498" s="7">
        <v>40600</v>
      </c>
    </row>
    <row r="2499" spans="1:15" hidden="1" x14ac:dyDescent="0.3">
      <c r="A2499" s="69">
        <v>2</v>
      </c>
      <c r="B2499" s="69">
        <v>21</v>
      </c>
      <c r="C2499" t="s">
        <v>3563</v>
      </c>
      <c r="D2499" s="7"/>
      <c r="E2499" s="7"/>
      <c r="F2499" s="7"/>
      <c r="G2499" s="7"/>
      <c r="H2499" s="7"/>
      <c r="I2499" s="7"/>
      <c r="J2499" s="7">
        <v>40532</v>
      </c>
      <c r="K2499" s="7">
        <v>40532</v>
      </c>
      <c r="L2499" s="7">
        <v>40532</v>
      </c>
      <c r="M2499" s="7">
        <v>40532</v>
      </c>
      <c r="N2499" s="7">
        <v>40532</v>
      </c>
      <c r="O2499" s="7">
        <v>40532</v>
      </c>
    </row>
    <row r="2500" spans="1:15" hidden="1" x14ac:dyDescent="0.3">
      <c r="A2500" s="69">
        <v>1</v>
      </c>
      <c r="B2500" s="69">
        <v>1</v>
      </c>
      <c r="C2500" t="s">
        <v>2596</v>
      </c>
      <c r="D2500" s="7">
        <v>75781.11</v>
      </c>
      <c r="E2500" s="7">
        <v>78228</v>
      </c>
      <c r="F2500" s="7">
        <v>86431.72</v>
      </c>
      <c r="G2500" s="7">
        <v>66800.33</v>
      </c>
      <c r="H2500" s="7">
        <v>58464.54</v>
      </c>
      <c r="I2500" s="7">
        <v>52522</v>
      </c>
      <c r="J2500" s="7">
        <v>47226.99</v>
      </c>
      <c r="K2500" s="7">
        <v>56676.63</v>
      </c>
      <c r="L2500" s="7">
        <v>44536.57</v>
      </c>
      <c r="M2500" s="7">
        <v>26562.61</v>
      </c>
      <c r="N2500" s="7">
        <v>33604.65</v>
      </c>
      <c r="O2500" s="7">
        <v>40439.629999999997</v>
      </c>
    </row>
    <row r="2501" spans="1:15" hidden="1" x14ac:dyDescent="0.3">
      <c r="A2501" s="69">
        <v>2</v>
      </c>
      <c r="B2501" s="69">
        <v>22</v>
      </c>
      <c r="C2501" t="s">
        <v>1155</v>
      </c>
      <c r="D2501" s="7"/>
      <c r="E2501" s="7"/>
      <c r="F2501" s="7"/>
      <c r="G2501" s="7"/>
      <c r="H2501" s="7"/>
      <c r="I2501" s="7"/>
      <c r="J2501" s="7"/>
      <c r="K2501" s="7"/>
      <c r="L2501" s="7"/>
      <c r="M2501" s="7">
        <v>40105</v>
      </c>
      <c r="N2501" s="7">
        <v>40105</v>
      </c>
      <c r="O2501" s="7">
        <v>40105</v>
      </c>
    </row>
    <row r="2502" spans="1:15" hidden="1" x14ac:dyDescent="0.3">
      <c r="A2502" s="69">
        <v>1</v>
      </c>
      <c r="B2502" s="69">
        <v>2</v>
      </c>
      <c r="C2502" t="s">
        <v>2826</v>
      </c>
      <c r="D2502" s="7"/>
      <c r="E2502" s="7"/>
      <c r="F2502" s="7"/>
      <c r="G2502" s="7"/>
      <c r="H2502" s="7"/>
      <c r="I2502" s="7"/>
      <c r="J2502" s="7"/>
      <c r="K2502" s="7"/>
      <c r="L2502" s="7"/>
      <c r="M2502" s="7"/>
      <c r="N2502" s="7">
        <v>40000</v>
      </c>
      <c r="O2502" s="7">
        <v>40000</v>
      </c>
    </row>
    <row r="2503" spans="1:15" x14ac:dyDescent="0.3">
      <c r="A2503" s="69">
        <v>1</v>
      </c>
      <c r="B2503" s="69">
        <v>4</v>
      </c>
      <c r="C2503" t="s">
        <v>441</v>
      </c>
      <c r="D2503" s="7"/>
      <c r="E2503" s="7"/>
      <c r="F2503" s="7">
        <v>504934.26</v>
      </c>
      <c r="G2503" s="7">
        <v>0</v>
      </c>
      <c r="H2503" s="7">
        <v>0</v>
      </c>
      <c r="I2503" s="7">
        <v>676952.19</v>
      </c>
      <c r="J2503" s="7">
        <v>20000</v>
      </c>
      <c r="K2503" s="7">
        <v>20000</v>
      </c>
      <c r="L2503" s="7">
        <v>0</v>
      </c>
      <c r="M2503" s="7">
        <v>20000</v>
      </c>
      <c r="N2503" s="7">
        <v>20000</v>
      </c>
      <c r="O2503" s="7">
        <v>40000</v>
      </c>
    </row>
    <row r="2504" spans="1:15" hidden="1" x14ac:dyDescent="0.3">
      <c r="A2504" s="69">
        <v>2</v>
      </c>
      <c r="B2504" s="69">
        <v>21</v>
      </c>
      <c r="C2504" t="s">
        <v>2169</v>
      </c>
      <c r="D2504" s="7"/>
      <c r="E2504" s="7"/>
      <c r="F2504" s="7"/>
      <c r="G2504" s="7"/>
      <c r="H2504" s="7"/>
      <c r="I2504" s="7"/>
      <c r="J2504" s="7"/>
      <c r="K2504" s="7"/>
      <c r="L2504" s="7">
        <v>70000</v>
      </c>
      <c r="M2504" s="7">
        <v>83346</v>
      </c>
      <c r="N2504" s="7">
        <v>85159</v>
      </c>
      <c r="O2504" s="7">
        <v>40000</v>
      </c>
    </row>
    <row r="2505" spans="1:15" x14ac:dyDescent="0.3">
      <c r="A2505" s="69">
        <v>1</v>
      </c>
      <c r="B2505" s="69">
        <v>4</v>
      </c>
      <c r="C2505" t="s">
        <v>266</v>
      </c>
      <c r="D2505" s="7"/>
      <c r="E2505" s="7"/>
      <c r="F2505" s="7"/>
      <c r="G2505" s="7">
        <v>15000000</v>
      </c>
      <c r="H2505" s="7">
        <v>8500000</v>
      </c>
      <c r="I2505" s="7">
        <v>11250000</v>
      </c>
      <c r="J2505" s="7">
        <v>11250000</v>
      </c>
      <c r="K2505" s="7">
        <v>11250000</v>
      </c>
      <c r="L2505" s="7">
        <v>4250000</v>
      </c>
      <c r="M2505" s="7">
        <v>63201.13</v>
      </c>
      <c r="N2505" s="7">
        <v>506419.6</v>
      </c>
      <c r="O2505" s="7">
        <v>39665.69</v>
      </c>
    </row>
    <row r="2506" spans="1:15" hidden="1" x14ac:dyDescent="0.3">
      <c r="A2506" s="69">
        <v>1</v>
      </c>
      <c r="B2506" s="69">
        <v>2</v>
      </c>
      <c r="C2506" t="s">
        <v>2339</v>
      </c>
      <c r="D2506" s="7"/>
      <c r="E2506" s="7"/>
      <c r="F2506" s="7"/>
      <c r="G2506" s="7"/>
      <c r="H2506" s="7"/>
      <c r="I2506" s="7"/>
      <c r="J2506" s="7">
        <v>16995.28</v>
      </c>
      <c r="K2506" s="7">
        <v>15740.09</v>
      </c>
      <c r="L2506" s="7">
        <v>13589.14</v>
      </c>
      <c r="M2506" s="7">
        <v>13895.55</v>
      </c>
      <c r="N2506" s="7">
        <v>5823.29</v>
      </c>
      <c r="O2506" s="7">
        <v>38687.15</v>
      </c>
    </row>
    <row r="2507" spans="1:15" hidden="1" x14ac:dyDescent="0.3">
      <c r="A2507" s="69">
        <v>1</v>
      </c>
      <c r="B2507" s="69">
        <v>2</v>
      </c>
      <c r="C2507" t="s">
        <v>2902</v>
      </c>
      <c r="D2507" s="7">
        <v>6991</v>
      </c>
      <c r="E2507" s="7">
        <v>7204.34</v>
      </c>
      <c r="F2507" s="7">
        <v>3724</v>
      </c>
      <c r="G2507" s="7">
        <v>152378</v>
      </c>
      <c r="H2507" s="7">
        <v>1802.79</v>
      </c>
      <c r="I2507" s="7">
        <v>1463.67</v>
      </c>
      <c r="J2507" s="7">
        <v>170754.78</v>
      </c>
      <c r="K2507" s="7">
        <v>24781.84</v>
      </c>
      <c r="L2507" s="7">
        <v>51858</v>
      </c>
      <c r="M2507" s="7">
        <v>0</v>
      </c>
      <c r="N2507" s="7">
        <v>15623</v>
      </c>
      <c r="O2507" s="7">
        <v>38264.939999999995</v>
      </c>
    </row>
    <row r="2508" spans="1:15" hidden="1" x14ac:dyDescent="0.3">
      <c r="A2508" s="69">
        <v>1</v>
      </c>
      <c r="B2508" s="69">
        <v>2</v>
      </c>
      <c r="C2508" t="s">
        <v>2919</v>
      </c>
      <c r="D2508" s="7"/>
      <c r="E2508" s="7">
        <v>356274.37</v>
      </c>
      <c r="F2508" s="7">
        <v>367098.78</v>
      </c>
      <c r="G2508" s="7">
        <v>318631.59999999998</v>
      </c>
      <c r="H2508" s="7">
        <v>214875.28</v>
      </c>
      <c r="I2508" s="7">
        <v>28718</v>
      </c>
      <c r="J2508" s="7">
        <v>36598.22</v>
      </c>
      <c r="K2508" s="7">
        <v>36048.300000000003</v>
      </c>
      <c r="L2508" s="7">
        <v>37431.839999999997</v>
      </c>
      <c r="M2508" s="7">
        <v>38155.68</v>
      </c>
      <c r="N2508" s="7">
        <v>38059.81</v>
      </c>
      <c r="O2508" s="7">
        <v>38188.730000000003</v>
      </c>
    </row>
    <row r="2509" spans="1:15" hidden="1" x14ac:dyDescent="0.3">
      <c r="A2509" s="69">
        <v>1</v>
      </c>
      <c r="B2509" s="69">
        <v>5</v>
      </c>
      <c r="C2509" t="s">
        <v>3049</v>
      </c>
      <c r="D2509" s="7">
        <v>82830.570000000007</v>
      </c>
      <c r="E2509" s="7">
        <v>31728.91</v>
      </c>
      <c r="F2509" s="7">
        <v>30220.36</v>
      </c>
      <c r="G2509" s="7">
        <v>0</v>
      </c>
      <c r="H2509" s="7">
        <v>12448.7</v>
      </c>
      <c r="I2509" s="7">
        <v>22142.18</v>
      </c>
      <c r="J2509" s="7">
        <v>32376.58</v>
      </c>
      <c r="K2509" s="7">
        <v>36624.22</v>
      </c>
      <c r="L2509" s="7">
        <v>36220.519999999997</v>
      </c>
      <c r="M2509" s="7">
        <v>38150.449999999997</v>
      </c>
      <c r="N2509" s="7">
        <v>38150.720000000001</v>
      </c>
      <c r="O2509" s="7">
        <v>38151</v>
      </c>
    </row>
    <row r="2510" spans="1:15" hidden="1" x14ac:dyDescent="0.3">
      <c r="A2510" s="69">
        <v>1</v>
      </c>
      <c r="B2510" s="69">
        <v>1</v>
      </c>
      <c r="C2510" t="s">
        <v>2204</v>
      </c>
      <c r="D2510" s="7">
        <v>2553488.3699999996</v>
      </c>
      <c r="E2510" s="7">
        <v>1674589.84</v>
      </c>
      <c r="F2510" s="7">
        <v>2227804.1999999997</v>
      </c>
      <c r="G2510" s="7">
        <v>470344.31999999983</v>
      </c>
      <c r="H2510" s="7">
        <v>886102.37000000011</v>
      </c>
      <c r="I2510" s="7">
        <v>468512.73</v>
      </c>
      <c r="J2510" s="7">
        <v>79757.7</v>
      </c>
      <c r="K2510" s="7">
        <v>434416.70999999996</v>
      </c>
      <c r="L2510" s="7">
        <v>86473.1</v>
      </c>
      <c r="M2510" s="7">
        <v>67097.350000000006</v>
      </c>
      <c r="N2510" s="7">
        <v>41690.369999999995</v>
      </c>
      <c r="O2510" s="7">
        <v>37684.230000000003</v>
      </c>
    </row>
    <row r="2511" spans="1:15" hidden="1" x14ac:dyDescent="0.3">
      <c r="A2511" s="69">
        <v>1</v>
      </c>
      <c r="B2511" s="69">
        <v>2</v>
      </c>
      <c r="C2511" t="s">
        <v>6741</v>
      </c>
      <c r="D2511" s="7"/>
      <c r="E2511" s="7"/>
      <c r="F2511" s="7"/>
      <c r="G2511" s="7"/>
      <c r="H2511" s="7"/>
      <c r="I2511" s="7"/>
      <c r="J2511" s="7"/>
      <c r="K2511" s="7">
        <v>999801.06</v>
      </c>
      <c r="L2511" s="7">
        <v>0</v>
      </c>
      <c r="M2511" s="7">
        <v>0</v>
      </c>
      <c r="N2511" s="7"/>
      <c r="O2511" s="7">
        <v>37640.410000000003</v>
      </c>
    </row>
    <row r="2512" spans="1:15" hidden="1" x14ac:dyDescent="0.3">
      <c r="A2512" s="69">
        <v>1</v>
      </c>
      <c r="B2512" s="69">
        <v>1</v>
      </c>
      <c r="C2512" t="s">
        <v>2575</v>
      </c>
      <c r="D2512" s="7"/>
      <c r="E2512" s="7"/>
      <c r="F2512" s="7">
        <v>33999.980000000003</v>
      </c>
      <c r="G2512" s="7">
        <v>5037.45</v>
      </c>
      <c r="H2512" s="7">
        <v>0</v>
      </c>
      <c r="I2512" s="7">
        <v>26666.639999999999</v>
      </c>
      <c r="J2512" s="7">
        <v>54173.66</v>
      </c>
      <c r="K2512" s="7">
        <v>86769.919999999998</v>
      </c>
      <c r="L2512" s="7">
        <v>0</v>
      </c>
      <c r="M2512" s="7">
        <v>95794.74</v>
      </c>
      <c r="N2512" s="7">
        <v>38119.24</v>
      </c>
      <c r="O2512" s="7">
        <v>36590.449999999997</v>
      </c>
    </row>
    <row r="2513" spans="1:15" hidden="1" x14ac:dyDescent="0.3">
      <c r="A2513" s="69">
        <v>1</v>
      </c>
      <c r="B2513" s="69">
        <v>12</v>
      </c>
      <c r="C2513" t="s">
        <v>3380</v>
      </c>
      <c r="D2513" s="7">
        <v>55272.2</v>
      </c>
      <c r="E2513" s="7">
        <v>57497.88</v>
      </c>
      <c r="F2513" s="7">
        <v>12759.98</v>
      </c>
      <c r="G2513" s="7">
        <v>46481.4</v>
      </c>
      <c r="H2513" s="7">
        <v>45912</v>
      </c>
      <c r="I2513" s="7">
        <v>38584.78</v>
      </c>
      <c r="J2513" s="7">
        <v>38476.269999999997</v>
      </c>
      <c r="K2513" s="7">
        <v>38476.269999999997</v>
      </c>
      <c r="L2513" s="7">
        <v>38469.629999999997</v>
      </c>
      <c r="M2513" s="7">
        <v>36564.94</v>
      </c>
      <c r="N2513" s="7">
        <v>36667.279999999999</v>
      </c>
      <c r="O2513" s="7">
        <v>36442.97</v>
      </c>
    </row>
    <row r="2514" spans="1:15" hidden="1" x14ac:dyDescent="0.3">
      <c r="A2514" s="69">
        <v>2</v>
      </c>
      <c r="B2514" s="69">
        <v>22</v>
      </c>
      <c r="C2514" t="s">
        <v>661</v>
      </c>
      <c r="D2514" s="7">
        <v>284757.08</v>
      </c>
      <c r="E2514" s="7">
        <v>448333.35</v>
      </c>
      <c r="F2514" s="7"/>
      <c r="G2514" s="7">
        <v>582271</v>
      </c>
      <c r="H2514" s="7">
        <v>662473.26</v>
      </c>
      <c r="I2514" s="7">
        <v>285798.84000000003</v>
      </c>
      <c r="J2514" s="7">
        <v>78221</v>
      </c>
      <c r="K2514" s="7">
        <v>619918.37</v>
      </c>
      <c r="L2514" s="7">
        <v>46862.49</v>
      </c>
      <c r="M2514" s="7">
        <v>1190212</v>
      </c>
      <c r="N2514" s="7">
        <v>368650.05</v>
      </c>
      <c r="O2514" s="7">
        <v>36091.629999999997</v>
      </c>
    </row>
    <row r="2515" spans="1:15" hidden="1" x14ac:dyDescent="0.3">
      <c r="A2515" s="69">
        <v>1</v>
      </c>
      <c r="B2515" s="69">
        <v>2</v>
      </c>
      <c r="C2515" t="s">
        <v>2659</v>
      </c>
      <c r="D2515" s="7">
        <v>44617</v>
      </c>
      <c r="E2515" s="7">
        <v>46903</v>
      </c>
      <c r="F2515" s="7">
        <v>41624</v>
      </c>
      <c r="G2515" s="7">
        <v>0</v>
      </c>
      <c r="H2515" s="7">
        <v>37705</v>
      </c>
      <c r="I2515" s="7">
        <v>39090</v>
      </c>
      <c r="J2515" s="7">
        <v>37669</v>
      </c>
      <c r="K2515" s="7">
        <v>37070</v>
      </c>
      <c r="L2515" s="7">
        <v>8500</v>
      </c>
      <c r="M2515" s="7">
        <v>0</v>
      </c>
      <c r="N2515" s="7">
        <v>36049</v>
      </c>
      <c r="O2515" s="7">
        <v>36049</v>
      </c>
    </row>
    <row r="2516" spans="1:15" hidden="1" x14ac:dyDescent="0.3">
      <c r="A2516" s="69">
        <v>1</v>
      </c>
      <c r="B2516" s="69">
        <v>2</v>
      </c>
      <c r="C2516" t="s">
        <v>2189</v>
      </c>
      <c r="D2516" s="7"/>
      <c r="E2516" s="7"/>
      <c r="F2516" s="7"/>
      <c r="G2516" s="7"/>
      <c r="H2516" s="7"/>
      <c r="I2516" s="7"/>
      <c r="J2516" s="7"/>
      <c r="K2516" s="7"/>
      <c r="L2516" s="7"/>
      <c r="M2516" s="7">
        <v>36000</v>
      </c>
      <c r="N2516" s="7">
        <v>36000</v>
      </c>
      <c r="O2516" s="7">
        <v>36000</v>
      </c>
    </row>
    <row r="2517" spans="1:15" hidden="1" x14ac:dyDescent="0.3">
      <c r="A2517" s="69">
        <v>1</v>
      </c>
      <c r="B2517" s="69">
        <v>7</v>
      </c>
      <c r="C2517" t="s">
        <v>3221</v>
      </c>
      <c r="D2517" s="7">
        <v>35108</v>
      </c>
      <c r="E2517" s="7">
        <v>35108</v>
      </c>
      <c r="F2517" s="7">
        <v>35108</v>
      </c>
      <c r="G2517" s="7">
        <v>35108</v>
      </c>
      <c r="H2517" s="7">
        <v>35108</v>
      </c>
      <c r="I2517" s="7">
        <v>35108</v>
      </c>
      <c r="J2517" s="7">
        <v>35108</v>
      </c>
      <c r="K2517" s="7">
        <v>34549</v>
      </c>
      <c r="L2517" s="7">
        <v>35108</v>
      </c>
      <c r="M2517" s="7">
        <v>35108</v>
      </c>
      <c r="N2517" s="7">
        <v>35108</v>
      </c>
      <c r="O2517" s="7">
        <v>35108</v>
      </c>
    </row>
    <row r="2518" spans="1:15" hidden="1" x14ac:dyDescent="0.3">
      <c r="A2518" s="69">
        <v>2</v>
      </c>
      <c r="B2518" s="69">
        <v>21</v>
      </c>
      <c r="C2518" t="s">
        <v>3564</v>
      </c>
      <c r="D2518" s="7"/>
      <c r="E2518" s="7"/>
      <c r="F2518" s="7"/>
      <c r="G2518" s="7"/>
      <c r="H2518" s="7"/>
      <c r="I2518" s="7"/>
      <c r="J2518" s="7">
        <v>34132</v>
      </c>
      <c r="K2518" s="7">
        <v>34132</v>
      </c>
      <c r="L2518" s="7">
        <v>34132</v>
      </c>
      <c r="M2518" s="7">
        <v>34132</v>
      </c>
      <c r="N2518" s="7">
        <v>34132</v>
      </c>
      <c r="O2518" s="7">
        <v>34132</v>
      </c>
    </row>
    <row r="2519" spans="1:15" hidden="1" x14ac:dyDescent="0.3">
      <c r="A2519" s="69">
        <v>2</v>
      </c>
      <c r="B2519" s="69">
        <v>21</v>
      </c>
      <c r="C2519" t="s">
        <v>3551</v>
      </c>
      <c r="D2519" s="7">
        <v>0</v>
      </c>
      <c r="E2519" s="7">
        <v>0</v>
      </c>
      <c r="F2519" s="7">
        <v>0</v>
      </c>
      <c r="G2519" s="7">
        <v>0</v>
      </c>
      <c r="H2519" s="7">
        <v>0</v>
      </c>
      <c r="I2519" s="7">
        <v>0</v>
      </c>
      <c r="J2519" s="7">
        <v>0</v>
      </c>
      <c r="K2519" s="7"/>
      <c r="L2519" s="7">
        <v>34107</v>
      </c>
      <c r="M2519" s="7">
        <v>34107</v>
      </c>
      <c r="N2519" s="7">
        <v>34107</v>
      </c>
      <c r="O2519" s="7">
        <v>34107</v>
      </c>
    </row>
    <row r="2520" spans="1:15" x14ac:dyDescent="0.3">
      <c r="A2520" s="69">
        <v>1</v>
      </c>
      <c r="B2520" s="69">
        <v>4</v>
      </c>
      <c r="C2520" t="s">
        <v>299</v>
      </c>
      <c r="D2520" s="7">
        <v>9484342</v>
      </c>
      <c r="E2520" s="7">
        <v>9484318</v>
      </c>
      <c r="F2520" s="7">
        <v>9484342</v>
      </c>
      <c r="G2520" s="7">
        <v>9484342</v>
      </c>
      <c r="H2520" s="7">
        <v>9484342</v>
      </c>
      <c r="I2520" s="7">
        <v>9484342</v>
      </c>
      <c r="J2520" s="7">
        <v>6322895</v>
      </c>
      <c r="K2520" s="7">
        <v>37245</v>
      </c>
      <c r="L2520" s="7">
        <v>4895</v>
      </c>
      <c r="M2520" s="7">
        <v>243501.17</v>
      </c>
      <c r="N2520" s="7">
        <v>157657</v>
      </c>
      <c r="O2520" s="7">
        <v>34069</v>
      </c>
    </row>
    <row r="2521" spans="1:15" hidden="1" x14ac:dyDescent="0.3">
      <c r="A2521" s="69">
        <v>1</v>
      </c>
      <c r="B2521" s="69">
        <v>2</v>
      </c>
      <c r="C2521" t="s">
        <v>2665</v>
      </c>
      <c r="D2521" s="7">
        <v>74865</v>
      </c>
      <c r="E2521" s="7">
        <v>83407</v>
      </c>
      <c r="F2521" s="7">
        <v>98739</v>
      </c>
      <c r="G2521" s="7">
        <v>42456</v>
      </c>
      <c r="H2521" s="7">
        <v>33060.78</v>
      </c>
      <c r="I2521" s="7">
        <v>28351</v>
      </c>
      <c r="J2521" s="7">
        <v>32599</v>
      </c>
      <c r="K2521" s="7">
        <v>33457</v>
      </c>
      <c r="L2521" s="7">
        <v>24453</v>
      </c>
      <c r="M2521" s="7">
        <v>27998</v>
      </c>
      <c r="N2521" s="7">
        <v>33998</v>
      </c>
      <c r="O2521" s="7">
        <v>33998</v>
      </c>
    </row>
    <row r="2522" spans="1:15" hidden="1" x14ac:dyDescent="0.3">
      <c r="A2522" s="69">
        <v>1</v>
      </c>
      <c r="B2522" s="69">
        <v>2</v>
      </c>
      <c r="C2522" t="s">
        <v>228</v>
      </c>
      <c r="D2522" s="7">
        <v>53531</v>
      </c>
      <c r="E2522" s="7">
        <v>59380</v>
      </c>
      <c r="F2522" s="7">
        <v>56006</v>
      </c>
      <c r="G2522" s="7">
        <v>41400</v>
      </c>
      <c r="H2522" s="7">
        <v>37136</v>
      </c>
      <c r="I2522" s="7">
        <v>38130</v>
      </c>
      <c r="J2522" s="7">
        <v>38194</v>
      </c>
      <c r="K2522" s="7">
        <v>23060.86</v>
      </c>
      <c r="L2522" s="7">
        <v>20339.349999999999</v>
      </c>
      <c r="M2522" s="7">
        <v>39918.550000000003</v>
      </c>
      <c r="N2522" s="7">
        <v>35614.76</v>
      </c>
      <c r="O2522" s="7">
        <v>33353.300000000003</v>
      </c>
    </row>
    <row r="2523" spans="1:15" hidden="1" x14ac:dyDescent="0.3">
      <c r="A2523" s="69">
        <v>1</v>
      </c>
      <c r="B2523" s="69">
        <v>2</v>
      </c>
      <c r="C2523" t="s">
        <v>2486</v>
      </c>
      <c r="D2523" s="7">
        <v>0</v>
      </c>
      <c r="E2523" s="7">
        <v>0</v>
      </c>
      <c r="F2523" s="7">
        <v>0</v>
      </c>
      <c r="G2523" s="7">
        <v>0</v>
      </c>
      <c r="H2523" s="7">
        <v>0</v>
      </c>
      <c r="I2523" s="7">
        <v>0</v>
      </c>
      <c r="J2523" s="7">
        <v>0</v>
      </c>
      <c r="K2523" s="7">
        <v>0</v>
      </c>
      <c r="L2523" s="7">
        <v>0</v>
      </c>
      <c r="M2523" s="7">
        <v>0</v>
      </c>
      <c r="N2523" s="7">
        <v>0</v>
      </c>
      <c r="O2523" s="7">
        <v>32750</v>
      </c>
    </row>
    <row r="2524" spans="1:15" hidden="1" x14ac:dyDescent="0.3">
      <c r="A2524" s="69">
        <v>1</v>
      </c>
      <c r="B2524" s="69">
        <v>2</v>
      </c>
      <c r="C2524" t="s">
        <v>2306</v>
      </c>
      <c r="D2524" s="7">
        <v>83721.63</v>
      </c>
      <c r="E2524" s="7">
        <v>74600.75</v>
      </c>
      <c r="F2524" s="7">
        <v>53198.75</v>
      </c>
      <c r="G2524" s="7">
        <v>14688.75</v>
      </c>
      <c r="H2524" s="7">
        <v>32693.440000000002</v>
      </c>
      <c r="I2524" s="7">
        <v>28137.78</v>
      </c>
      <c r="J2524" s="7">
        <v>8395.6</v>
      </c>
      <c r="K2524" s="7">
        <v>23322.080000000002</v>
      </c>
      <c r="L2524" s="7">
        <v>15158.77</v>
      </c>
      <c r="M2524" s="7">
        <v>1944.75</v>
      </c>
      <c r="N2524" s="7">
        <v>0</v>
      </c>
      <c r="O2524" s="7">
        <v>32710.06</v>
      </c>
    </row>
    <row r="2525" spans="1:15" hidden="1" x14ac:dyDescent="0.3">
      <c r="A2525" s="69">
        <v>1</v>
      </c>
      <c r="B2525" s="69">
        <v>1</v>
      </c>
      <c r="C2525" t="s">
        <v>2167</v>
      </c>
      <c r="D2525" s="7"/>
      <c r="E2525" s="7"/>
      <c r="F2525" s="7"/>
      <c r="G2525" s="7"/>
      <c r="H2525" s="7"/>
      <c r="I2525" s="7"/>
      <c r="J2525" s="7"/>
      <c r="K2525" s="7"/>
      <c r="L2525" s="7"/>
      <c r="M2525" s="7"/>
      <c r="N2525" s="7">
        <v>16564.29</v>
      </c>
      <c r="O2525" s="7">
        <v>32196.69</v>
      </c>
    </row>
    <row r="2526" spans="1:15" hidden="1" x14ac:dyDescent="0.3">
      <c r="A2526" s="69">
        <v>2</v>
      </c>
      <c r="B2526" s="69">
        <v>21</v>
      </c>
      <c r="C2526" t="s">
        <v>3549</v>
      </c>
      <c r="D2526" s="7">
        <v>34553</v>
      </c>
      <c r="E2526" s="7">
        <v>316666.05</v>
      </c>
      <c r="F2526" s="7">
        <v>38206</v>
      </c>
      <c r="G2526" s="7">
        <v>0</v>
      </c>
      <c r="H2526" s="7">
        <v>31170</v>
      </c>
      <c r="I2526" s="7">
        <v>31260</v>
      </c>
      <c r="J2526" s="7">
        <v>30372</v>
      </c>
      <c r="K2526" s="7">
        <v>31260</v>
      </c>
      <c r="L2526" s="7">
        <v>31260</v>
      </c>
      <c r="M2526" s="7">
        <v>31260</v>
      </c>
      <c r="N2526" s="7">
        <v>31260</v>
      </c>
      <c r="O2526" s="7">
        <v>31260</v>
      </c>
    </row>
    <row r="2527" spans="1:15" hidden="1" x14ac:dyDescent="0.3">
      <c r="A2527" s="69">
        <v>1</v>
      </c>
      <c r="B2527" s="69">
        <v>1</v>
      </c>
      <c r="C2527" t="s">
        <v>6867</v>
      </c>
      <c r="D2527" s="7"/>
      <c r="E2527" s="7"/>
      <c r="F2527" s="7"/>
      <c r="G2527" s="7"/>
      <c r="H2527" s="7"/>
      <c r="I2527" s="7"/>
      <c r="J2527" s="7"/>
      <c r="K2527" s="7"/>
      <c r="L2527" s="7"/>
      <c r="M2527" s="7"/>
      <c r="N2527" s="7"/>
      <c r="O2527" s="7">
        <v>30993.99</v>
      </c>
    </row>
    <row r="2528" spans="1:15" hidden="1" x14ac:dyDescent="0.3">
      <c r="A2528" s="69">
        <v>1</v>
      </c>
      <c r="B2528" s="69">
        <v>2</v>
      </c>
      <c r="C2528" t="s">
        <v>2731</v>
      </c>
      <c r="D2528" s="7">
        <v>2238.0300000000002</v>
      </c>
      <c r="E2528" s="7">
        <v>72451.39</v>
      </c>
      <c r="F2528" s="7">
        <v>12489.09</v>
      </c>
      <c r="G2528" s="7">
        <v>15067.17</v>
      </c>
      <c r="H2528" s="7">
        <v>38118.959999999999</v>
      </c>
      <c r="I2528" s="7">
        <v>37516.89</v>
      </c>
      <c r="J2528" s="7">
        <v>9826.5</v>
      </c>
      <c r="K2528" s="7">
        <v>6575.8</v>
      </c>
      <c r="L2528" s="7">
        <v>4316</v>
      </c>
      <c r="M2528" s="7">
        <v>14076</v>
      </c>
      <c r="N2528" s="7">
        <v>98308.15</v>
      </c>
      <c r="O2528" s="7">
        <v>30854.400000000001</v>
      </c>
    </row>
    <row r="2529" spans="1:15" x14ac:dyDescent="0.3">
      <c r="A2529" s="69">
        <v>1</v>
      </c>
      <c r="B2529" s="69">
        <v>4</v>
      </c>
      <c r="C2529" t="s">
        <v>440</v>
      </c>
      <c r="D2529" s="7">
        <v>41854.94</v>
      </c>
      <c r="E2529" s="7">
        <v>33056.080000000002</v>
      </c>
      <c r="F2529" s="7">
        <v>29557.52</v>
      </c>
      <c r="G2529" s="7">
        <v>23759.919999999998</v>
      </c>
      <c r="H2529" s="7">
        <v>23759.919999999998</v>
      </c>
      <c r="I2529" s="7">
        <v>20434.97</v>
      </c>
      <c r="J2529" s="7">
        <v>33215.96</v>
      </c>
      <c r="K2529" s="7">
        <v>25446.9</v>
      </c>
      <c r="L2529" s="7">
        <v>0</v>
      </c>
      <c r="M2529" s="7">
        <v>72875.25</v>
      </c>
      <c r="N2529" s="7">
        <v>48500</v>
      </c>
      <c r="O2529" s="7">
        <v>30500</v>
      </c>
    </row>
    <row r="2530" spans="1:15" hidden="1" x14ac:dyDescent="0.3">
      <c r="A2530" s="69">
        <v>1</v>
      </c>
      <c r="B2530" s="69">
        <v>2</v>
      </c>
      <c r="C2530" t="s">
        <v>2334</v>
      </c>
      <c r="D2530" s="7"/>
      <c r="E2530" s="7"/>
      <c r="F2530" s="7">
        <v>87889.08</v>
      </c>
      <c r="G2530" s="7">
        <v>115575</v>
      </c>
      <c r="H2530" s="7">
        <v>178765.82</v>
      </c>
      <c r="I2530" s="7">
        <v>91231.84</v>
      </c>
      <c r="J2530" s="7">
        <v>81290.460000000006</v>
      </c>
      <c r="K2530" s="7">
        <v>56464.08</v>
      </c>
      <c r="L2530" s="7">
        <v>45121.77</v>
      </c>
      <c r="M2530" s="7">
        <v>219560.35</v>
      </c>
      <c r="N2530" s="7">
        <v>169375.68</v>
      </c>
      <c r="O2530" s="7">
        <v>30408.5</v>
      </c>
    </row>
    <row r="2531" spans="1:15" hidden="1" x14ac:dyDescent="0.3">
      <c r="A2531" s="69">
        <v>2</v>
      </c>
      <c r="B2531" s="69">
        <v>22</v>
      </c>
      <c r="C2531" t="s">
        <v>796</v>
      </c>
      <c r="D2531" s="7"/>
      <c r="E2531" s="7"/>
      <c r="F2531" s="7">
        <v>30167.9</v>
      </c>
      <c r="G2531" s="7">
        <v>30167.9</v>
      </c>
      <c r="H2531" s="7">
        <v>30167.9</v>
      </c>
      <c r="I2531" s="7">
        <v>30167.9</v>
      </c>
      <c r="J2531" s="7">
        <v>30167.9</v>
      </c>
      <c r="K2531" s="7">
        <v>30167.9</v>
      </c>
      <c r="L2531" s="7">
        <v>30167.9</v>
      </c>
      <c r="M2531" s="7">
        <v>30167.9</v>
      </c>
      <c r="N2531" s="7">
        <v>30167.9</v>
      </c>
      <c r="O2531" s="7">
        <v>30167.9</v>
      </c>
    </row>
    <row r="2532" spans="1:15" hidden="1" x14ac:dyDescent="0.3">
      <c r="A2532" s="69">
        <v>2</v>
      </c>
      <c r="B2532" s="69">
        <v>21</v>
      </c>
      <c r="C2532" t="s">
        <v>3554</v>
      </c>
      <c r="D2532" s="7">
        <v>253554.87</v>
      </c>
      <c r="E2532" s="7">
        <v>229832.9</v>
      </c>
      <c r="F2532" s="7">
        <v>155506.91999999998</v>
      </c>
      <c r="G2532" s="7">
        <v>69011.320000000007</v>
      </c>
      <c r="H2532" s="7">
        <v>85638.080000000002</v>
      </c>
      <c r="I2532" s="7">
        <v>81323.33</v>
      </c>
      <c r="J2532" s="7">
        <v>65467.61</v>
      </c>
      <c r="K2532" s="7">
        <v>45876.3</v>
      </c>
      <c r="L2532" s="7">
        <v>42118</v>
      </c>
      <c r="M2532" s="7">
        <v>9423.59</v>
      </c>
      <c r="N2532" s="7">
        <v>18220.79</v>
      </c>
      <c r="O2532" s="7">
        <v>30019</v>
      </c>
    </row>
    <row r="2533" spans="1:15" hidden="1" x14ac:dyDescent="0.3">
      <c r="A2533" s="69">
        <v>1</v>
      </c>
      <c r="B2533" s="69">
        <v>2</v>
      </c>
      <c r="C2533" t="s">
        <v>6911</v>
      </c>
      <c r="D2533" s="7"/>
      <c r="E2533" s="7"/>
      <c r="F2533" s="7"/>
      <c r="G2533" s="7"/>
      <c r="H2533" s="7"/>
      <c r="I2533" s="7"/>
      <c r="J2533" s="7"/>
      <c r="K2533" s="7"/>
      <c r="L2533" s="7"/>
      <c r="M2533" s="7"/>
      <c r="N2533" s="7"/>
      <c r="O2533" s="7">
        <v>30000</v>
      </c>
    </row>
    <row r="2534" spans="1:15" hidden="1" x14ac:dyDescent="0.3">
      <c r="A2534" s="69">
        <v>2</v>
      </c>
      <c r="B2534" s="69">
        <v>21</v>
      </c>
      <c r="C2534" t="s">
        <v>2018</v>
      </c>
      <c r="D2534" s="7"/>
      <c r="E2534" s="7"/>
      <c r="F2534" s="7"/>
      <c r="G2534" s="7">
        <v>30000</v>
      </c>
      <c r="H2534" s="7">
        <v>30000</v>
      </c>
      <c r="I2534" s="7">
        <v>30000</v>
      </c>
      <c r="J2534" s="7">
        <v>30000</v>
      </c>
      <c r="K2534" s="7">
        <v>43579.92</v>
      </c>
      <c r="L2534" s="7">
        <v>30000</v>
      </c>
      <c r="M2534" s="7">
        <v>530000</v>
      </c>
      <c r="N2534" s="7">
        <v>0</v>
      </c>
      <c r="O2534" s="7">
        <v>30000</v>
      </c>
    </row>
    <row r="2535" spans="1:15" hidden="1" x14ac:dyDescent="0.3">
      <c r="A2535" s="69">
        <v>1</v>
      </c>
      <c r="B2535" s="69">
        <v>2</v>
      </c>
      <c r="C2535" t="s">
        <v>2730</v>
      </c>
      <c r="D2535" s="7">
        <v>180525.58</v>
      </c>
      <c r="E2535" s="7">
        <v>42210.61</v>
      </c>
      <c r="F2535" s="7">
        <v>99750.59</v>
      </c>
      <c r="G2535" s="7">
        <v>18739.03</v>
      </c>
      <c r="H2535" s="7">
        <v>70905.399999999994</v>
      </c>
      <c r="I2535" s="7">
        <v>391200</v>
      </c>
      <c r="J2535" s="7">
        <v>386770</v>
      </c>
      <c r="K2535" s="7">
        <v>397832</v>
      </c>
      <c r="L2535" s="7">
        <v>48796.41</v>
      </c>
      <c r="M2535" s="7">
        <v>0</v>
      </c>
      <c r="N2535" s="7">
        <v>423713</v>
      </c>
      <c r="O2535" s="7">
        <v>29829.08</v>
      </c>
    </row>
    <row r="2536" spans="1:15" hidden="1" x14ac:dyDescent="0.3">
      <c r="A2536" s="69">
        <v>1</v>
      </c>
      <c r="B2536" s="69">
        <v>7</v>
      </c>
      <c r="C2536" t="s">
        <v>3281</v>
      </c>
      <c r="D2536" s="7">
        <v>45101</v>
      </c>
      <c r="E2536" s="7">
        <v>27361</v>
      </c>
      <c r="F2536" s="7">
        <v>36205.06</v>
      </c>
      <c r="G2536" s="7">
        <v>32378</v>
      </c>
      <c r="H2536" s="7">
        <v>31924</v>
      </c>
      <c r="I2536" s="7">
        <v>30423.59</v>
      </c>
      <c r="J2536" s="7">
        <v>28513.84</v>
      </c>
      <c r="K2536" s="7">
        <v>29112.16</v>
      </c>
      <c r="L2536" s="7">
        <v>29766</v>
      </c>
      <c r="M2536" s="7">
        <v>29766</v>
      </c>
      <c r="N2536" s="7">
        <v>29766</v>
      </c>
      <c r="O2536" s="7">
        <v>29556</v>
      </c>
    </row>
    <row r="2537" spans="1:15" hidden="1" x14ac:dyDescent="0.3">
      <c r="A2537" s="69">
        <v>1</v>
      </c>
      <c r="B2537" s="69">
        <v>9</v>
      </c>
      <c r="C2537" t="s">
        <v>2166</v>
      </c>
      <c r="D2537" s="7">
        <v>194918.97999999998</v>
      </c>
      <c r="E2537" s="7">
        <v>509568.55</v>
      </c>
      <c r="F2537" s="7">
        <v>56858.950000000004</v>
      </c>
      <c r="G2537" s="7">
        <v>181577.16999999998</v>
      </c>
      <c r="H2537" s="7">
        <v>98876.57</v>
      </c>
      <c r="I2537" s="7">
        <v>59931.850000000006</v>
      </c>
      <c r="J2537" s="7">
        <v>117380.57</v>
      </c>
      <c r="K2537" s="7">
        <v>26669.71</v>
      </c>
      <c r="L2537" s="7">
        <v>22863.8</v>
      </c>
      <c r="M2537" s="7">
        <v>86768.09</v>
      </c>
      <c r="N2537" s="7">
        <v>21200</v>
      </c>
      <c r="O2537" s="7">
        <v>29395.58</v>
      </c>
    </row>
    <row r="2538" spans="1:15" hidden="1" x14ac:dyDescent="0.3">
      <c r="A2538" s="69">
        <v>1</v>
      </c>
      <c r="B2538" s="69">
        <v>2</v>
      </c>
      <c r="C2538" t="s">
        <v>2249</v>
      </c>
      <c r="D2538" s="7">
        <v>941154.25</v>
      </c>
      <c r="E2538" s="7">
        <v>193648.21</v>
      </c>
      <c r="F2538" s="7">
        <v>2978232.73</v>
      </c>
      <c r="G2538" s="7">
        <v>663008.75</v>
      </c>
      <c r="H2538" s="7">
        <v>783738.61</v>
      </c>
      <c r="I2538" s="7">
        <v>1220806.0399999998</v>
      </c>
      <c r="J2538" s="7">
        <v>569425.47</v>
      </c>
      <c r="K2538" s="7">
        <v>387308.93</v>
      </c>
      <c r="L2538" s="7">
        <v>483492.34</v>
      </c>
      <c r="M2538" s="7">
        <v>405924.67</v>
      </c>
      <c r="N2538" s="7">
        <v>90499.53</v>
      </c>
      <c r="O2538" s="7">
        <v>28834.17</v>
      </c>
    </row>
    <row r="2539" spans="1:15" hidden="1" x14ac:dyDescent="0.3">
      <c r="A2539" s="69">
        <v>1</v>
      </c>
      <c r="B2539" s="69">
        <v>12</v>
      </c>
      <c r="C2539" t="s">
        <v>3421</v>
      </c>
      <c r="D2539" s="7">
        <v>90204.14</v>
      </c>
      <c r="E2539" s="7">
        <v>150000</v>
      </c>
      <c r="F2539" s="7">
        <v>220000</v>
      </c>
      <c r="G2539" s="7">
        <v>290000</v>
      </c>
      <c r="H2539" s="7">
        <v>129386.14</v>
      </c>
      <c r="I2539" s="7">
        <v>150000</v>
      </c>
      <c r="J2539" s="7">
        <v>149999.99</v>
      </c>
      <c r="K2539" s="7">
        <v>206987.67</v>
      </c>
      <c r="L2539" s="7">
        <v>92106.48</v>
      </c>
      <c r="M2539" s="7">
        <v>34176.519999999997</v>
      </c>
      <c r="N2539" s="7">
        <v>45174.33</v>
      </c>
      <c r="O2539" s="7">
        <v>28411.9</v>
      </c>
    </row>
    <row r="2540" spans="1:15" hidden="1" x14ac:dyDescent="0.3">
      <c r="A2540" s="69">
        <v>1</v>
      </c>
      <c r="B2540" s="69">
        <v>3</v>
      </c>
      <c r="C2540" t="s">
        <v>2286</v>
      </c>
      <c r="D2540" s="7"/>
      <c r="E2540" s="7"/>
      <c r="F2540" s="7"/>
      <c r="G2540" s="7"/>
      <c r="H2540" s="7"/>
      <c r="I2540" s="7"/>
      <c r="J2540" s="7"/>
      <c r="K2540" s="7"/>
      <c r="L2540" s="7">
        <v>0</v>
      </c>
      <c r="M2540" s="7">
        <v>21011.120000000003</v>
      </c>
      <c r="N2540" s="7">
        <v>28268.2</v>
      </c>
      <c r="O2540" s="7">
        <v>27892.21</v>
      </c>
    </row>
    <row r="2541" spans="1:15" hidden="1" x14ac:dyDescent="0.3">
      <c r="A2541" s="69">
        <v>2</v>
      </c>
      <c r="B2541" s="69">
        <v>21</v>
      </c>
      <c r="C2541" t="s">
        <v>3576</v>
      </c>
      <c r="D2541" s="7">
        <v>5784450</v>
      </c>
      <c r="E2541" s="7">
        <v>5837817.9400000004</v>
      </c>
      <c r="F2541" s="7">
        <v>5534733.3899999997</v>
      </c>
      <c r="G2541" s="7">
        <v>4117278.16</v>
      </c>
      <c r="H2541" s="7">
        <v>21615</v>
      </c>
      <c r="I2541" s="7">
        <v>21791</v>
      </c>
      <c r="J2541" s="7">
        <v>21115</v>
      </c>
      <c r="K2541" s="7">
        <v>21732</v>
      </c>
      <c r="L2541" s="7">
        <v>21732</v>
      </c>
      <c r="M2541" s="7">
        <v>21732</v>
      </c>
      <c r="N2541" s="7">
        <v>21732</v>
      </c>
      <c r="O2541" s="7">
        <v>27578</v>
      </c>
    </row>
    <row r="2542" spans="1:15" hidden="1" x14ac:dyDescent="0.3">
      <c r="A2542" s="69">
        <v>1</v>
      </c>
      <c r="B2542" s="69">
        <v>1</v>
      </c>
      <c r="C2542" t="s">
        <v>2585</v>
      </c>
      <c r="D2542" s="7"/>
      <c r="E2542" s="7"/>
      <c r="F2542" s="7">
        <v>51825.43</v>
      </c>
      <c r="G2542" s="7">
        <v>28191.1</v>
      </c>
      <c r="H2542" s="7">
        <v>27790.57</v>
      </c>
      <c r="I2542" s="7">
        <v>27780.84</v>
      </c>
      <c r="J2542" s="7">
        <v>0</v>
      </c>
      <c r="K2542" s="7">
        <v>16288.15</v>
      </c>
      <c r="L2542" s="7">
        <v>48554.559999999998</v>
      </c>
      <c r="M2542" s="7">
        <v>26727.119999999999</v>
      </c>
      <c r="N2542" s="7">
        <v>27093.41</v>
      </c>
      <c r="O2542" s="7">
        <v>27410.17</v>
      </c>
    </row>
    <row r="2543" spans="1:15" hidden="1" x14ac:dyDescent="0.3">
      <c r="A2543" s="69">
        <v>1</v>
      </c>
      <c r="B2543" s="69">
        <v>3</v>
      </c>
      <c r="C2543" t="s">
        <v>2937</v>
      </c>
      <c r="D2543" s="7"/>
      <c r="E2543" s="7"/>
      <c r="F2543" s="7"/>
      <c r="G2543" s="7"/>
      <c r="H2543" s="7"/>
      <c r="I2543" s="7"/>
      <c r="J2543" s="7">
        <v>9768.8700000000008</v>
      </c>
      <c r="K2543" s="7">
        <v>5122.78</v>
      </c>
      <c r="L2543" s="7">
        <v>0</v>
      </c>
      <c r="M2543" s="7">
        <v>7040.7</v>
      </c>
      <c r="N2543" s="7">
        <v>27171.41</v>
      </c>
      <c r="O2543" s="7">
        <v>27343.989999999998</v>
      </c>
    </row>
    <row r="2544" spans="1:15" hidden="1" x14ac:dyDescent="0.3">
      <c r="A2544" s="69">
        <v>1</v>
      </c>
      <c r="B2544" s="69">
        <v>2</v>
      </c>
      <c r="C2544" t="s">
        <v>2229</v>
      </c>
      <c r="D2544" s="7"/>
      <c r="E2544" s="7"/>
      <c r="F2544" s="7"/>
      <c r="G2544" s="7">
        <v>43818.32</v>
      </c>
      <c r="H2544" s="7">
        <v>60261.55</v>
      </c>
      <c r="I2544" s="7">
        <v>43856.26</v>
      </c>
      <c r="J2544" s="7">
        <v>40847.14</v>
      </c>
      <c r="K2544" s="7">
        <v>32948.019999999997</v>
      </c>
      <c r="L2544" s="7">
        <v>30631.8</v>
      </c>
      <c r="M2544" s="7">
        <v>5238.6400000000003</v>
      </c>
      <c r="N2544" s="7">
        <v>7459.17</v>
      </c>
      <c r="O2544" s="7">
        <v>27030.89</v>
      </c>
    </row>
    <row r="2545" spans="1:15" hidden="1" x14ac:dyDescent="0.3">
      <c r="A2545" s="69">
        <v>1</v>
      </c>
      <c r="B2545" s="69">
        <v>2</v>
      </c>
      <c r="C2545" t="s">
        <v>2922</v>
      </c>
      <c r="D2545" s="7"/>
      <c r="E2545" s="7"/>
      <c r="F2545" s="7"/>
      <c r="G2545" s="7"/>
      <c r="H2545" s="7">
        <v>0</v>
      </c>
      <c r="I2545" s="7">
        <v>12545.12</v>
      </c>
      <c r="J2545" s="7">
        <v>9029.01</v>
      </c>
      <c r="K2545" s="7">
        <v>2007.05</v>
      </c>
      <c r="L2545" s="7">
        <v>0</v>
      </c>
      <c r="M2545" s="7">
        <v>0</v>
      </c>
      <c r="N2545" s="7">
        <v>17880</v>
      </c>
      <c r="O2545" s="7">
        <v>26820</v>
      </c>
    </row>
    <row r="2546" spans="1:15" hidden="1" x14ac:dyDescent="0.3">
      <c r="A2546" s="69">
        <v>1</v>
      </c>
      <c r="B2546" s="69">
        <v>2</v>
      </c>
      <c r="C2546" t="s">
        <v>6915</v>
      </c>
      <c r="D2546" s="7"/>
      <c r="E2546" s="7"/>
      <c r="F2546" s="7"/>
      <c r="G2546" s="7"/>
      <c r="H2546" s="7"/>
      <c r="I2546" s="7"/>
      <c r="J2546" s="7"/>
      <c r="K2546" s="7"/>
      <c r="L2546" s="7"/>
      <c r="M2546" s="7"/>
      <c r="N2546" s="7"/>
      <c r="O2546" s="7">
        <v>26534.5</v>
      </c>
    </row>
    <row r="2547" spans="1:15" x14ac:dyDescent="0.3">
      <c r="A2547" s="69">
        <v>1</v>
      </c>
      <c r="B2547" s="69">
        <v>4</v>
      </c>
      <c r="C2547" t="s">
        <v>434</v>
      </c>
      <c r="D2547" s="7"/>
      <c r="E2547" s="7"/>
      <c r="F2547" s="7"/>
      <c r="G2547" s="7"/>
      <c r="H2547" s="7">
        <v>0</v>
      </c>
      <c r="I2547" s="7">
        <v>51975</v>
      </c>
      <c r="J2547" s="7">
        <v>51616.6</v>
      </c>
      <c r="K2547" s="7">
        <v>136497.41</v>
      </c>
      <c r="L2547" s="7">
        <v>50746.42</v>
      </c>
      <c r="M2547" s="7">
        <v>59411.97</v>
      </c>
      <c r="N2547" s="7">
        <v>49144.99</v>
      </c>
      <c r="O2547" s="7">
        <v>25894.32</v>
      </c>
    </row>
    <row r="2548" spans="1:15" hidden="1" x14ac:dyDescent="0.3">
      <c r="A2548" s="69">
        <v>1</v>
      </c>
      <c r="B2548" s="69">
        <v>7</v>
      </c>
      <c r="C2548" t="s">
        <v>3273</v>
      </c>
      <c r="D2548" s="7">
        <v>25822.84</v>
      </c>
      <c r="E2548" s="7">
        <v>25822.84</v>
      </c>
      <c r="F2548" s="7">
        <v>25822.84</v>
      </c>
      <c r="G2548" s="7">
        <v>25822.84</v>
      </c>
      <c r="H2548" s="7">
        <v>25822.84</v>
      </c>
      <c r="I2548" s="7">
        <v>25822.84</v>
      </c>
      <c r="J2548" s="7">
        <v>25822.84</v>
      </c>
      <c r="K2548" s="7">
        <v>25822.84</v>
      </c>
      <c r="L2548" s="7">
        <v>25822.84</v>
      </c>
      <c r="M2548" s="7">
        <v>25822.84</v>
      </c>
      <c r="N2548" s="7">
        <v>25822.84</v>
      </c>
      <c r="O2548" s="7">
        <v>25822.84</v>
      </c>
    </row>
    <row r="2549" spans="1:15" hidden="1" x14ac:dyDescent="0.3">
      <c r="A2549" s="69">
        <v>1</v>
      </c>
      <c r="B2549" s="69">
        <v>1</v>
      </c>
      <c r="C2549" t="s">
        <v>2614</v>
      </c>
      <c r="D2549" s="7"/>
      <c r="E2549" s="7"/>
      <c r="F2549" s="7"/>
      <c r="G2549" s="7"/>
      <c r="H2549" s="7"/>
      <c r="I2549" s="7"/>
      <c r="J2549" s="7">
        <v>69514.38</v>
      </c>
      <c r="K2549" s="7">
        <v>54678.45</v>
      </c>
      <c r="L2549" s="7">
        <v>54094.8</v>
      </c>
      <c r="M2549" s="7">
        <v>6466</v>
      </c>
      <c r="N2549" s="7">
        <v>4675.04</v>
      </c>
      <c r="O2549" s="7">
        <v>25551.68</v>
      </c>
    </row>
    <row r="2550" spans="1:15" hidden="1" x14ac:dyDescent="0.3">
      <c r="A2550" s="69">
        <v>2</v>
      </c>
      <c r="B2550" s="69">
        <v>23</v>
      </c>
      <c r="C2550" t="s">
        <v>1995</v>
      </c>
      <c r="D2550" s="7"/>
      <c r="E2550" s="7"/>
      <c r="F2550" s="7"/>
      <c r="G2550" s="7">
        <v>300000</v>
      </c>
      <c r="H2550" s="7">
        <v>0</v>
      </c>
      <c r="I2550" s="7">
        <v>0</v>
      </c>
      <c r="J2550" s="7">
        <v>729163.86</v>
      </c>
      <c r="K2550" s="7">
        <v>1452569.65</v>
      </c>
      <c r="L2550" s="7">
        <v>1412500.55</v>
      </c>
      <c r="M2550" s="7">
        <v>584952.38</v>
      </c>
      <c r="N2550" s="7">
        <v>155925.21</v>
      </c>
      <c r="O2550" s="7">
        <v>25495</v>
      </c>
    </row>
    <row r="2551" spans="1:15" hidden="1" x14ac:dyDescent="0.3">
      <c r="A2551" s="69">
        <v>1</v>
      </c>
      <c r="B2551" s="69">
        <v>2</v>
      </c>
      <c r="C2551" t="s">
        <v>2723</v>
      </c>
      <c r="D2551" s="7">
        <v>25618.93</v>
      </c>
      <c r="E2551" s="7">
        <v>3883.55</v>
      </c>
      <c r="F2551" s="7">
        <v>22402.36</v>
      </c>
      <c r="G2551" s="7">
        <v>24915.759999999998</v>
      </c>
      <c r="H2551" s="7">
        <v>12473</v>
      </c>
      <c r="I2551" s="7">
        <v>21289</v>
      </c>
      <c r="J2551" s="7">
        <v>23719.47</v>
      </c>
      <c r="K2551" s="7">
        <v>24914.19</v>
      </c>
      <c r="L2551" s="7">
        <v>15564.51</v>
      </c>
      <c r="M2551" s="7">
        <v>688.18</v>
      </c>
      <c r="N2551" s="7">
        <v>0</v>
      </c>
      <c r="O2551" s="7">
        <v>24792.959999999999</v>
      </c>
    </row>
    <row r="2552" spans="1:15" hidden="1" x14ac:dyDescent="0.3">
      <c r="A2552" s="69">
        <v>2</v>
      </c>
      <c r="B2552" s="69">
        <v>22</v>
      </c>
      <c r="C2552" t="s">
        <v>809</v>
      </c>
      <c r="D2552" s="7">
        <v>250000</v>
      </c>
      <c r="E2552" s="7">
        <v>1632880.45</v>
      </c>
      <c r="F2552" s="7">
        <v>16176122.810000001</v>
      </c>
      <c r="G2552" s="7">
        <v>8377243.0800000001</v>
      </c>
      <c r="H2552" s="7">
        <v>5886779.3799999999</v>
      </c>
      <c r="I2552" s="7">
        <v>2825416.32</v>
      </c>
      <c r="J2552" s="7">
        <v>740355.69</v>
      </c>
      <c r="K2552" s="7">
        <v>3132062</v>
      </c>
      <c r="L2552" s="7">
        <v>297791.65000000002</v>
      </c>
      <c r="M2552" s="7">
        <v>1057479.74</v>
      </c>
      <c r="N2552" s="7">
        <v>162108.32</v>
      </c>
      <c r="O2552" s="7">
        <v>24541.68</v>
      </c>
    </row>
    <row r="2553" spans="1:15" hidden="1" x14ac:dyDescent="0.3">
      <c r="A2553" s="69">
        <v>2</v>
      </c>
      <c r="B2553" s="69">
        <v>21</v>
      </c>
      <c r="C2553" t="s">
        <v>3561</v>
      </c>
      <c r="D2553" s="7"/>
      <c r="E2553" s="7"/>
      <c r="F2553" s="7"/>
      <c r="G2553" s="7">
        <v>1330991</v>
      </c>
      <c r="H2553" s="7">
        <v>1101063</v>
      </c>
      <c r="I2553" s="7">
        <v>106664</v>
      </c>
      <c r="J2553" s="7">
        <v>24533</v>
      </c>
      <c r="K2553" s="7">
        <v>24533</v>
      </c>
      <c r="L2553" s="7">
        <v>24533</v>
      </c>
      <c r="M2553" s="7">
        <v>24533</v>
      </c>
      <c r="N2553" s="7">
        <v>24533</v>
      </c>
      <c r="O2553" s="7">
        <v>24533</v>
      </c>
    </row>
    <row r="2554" spans="1:15" hidden="1" x14ac:dyDescent="0.3">
      <c r="A2554" s="69">
        <v>1</v>
      </c>
      <c r="B2554" s="69">
        <v>2</v>
      </c>
      <c r="C2554" t="s">
        <v>2314</v>
      </c>
      <c r="D2554" s="7">
        <v>94502.04</v>
      </c>
      <c r="E2554" s="7">
        <v>76789.69</v>
      </c>
      <c r="F2554" s="7">
        <v>17086.52</v>
      </c>
      <c r="G2554" s="7">
        <v>2810.73</v>
      </c>
      <c r="H2554" s="7">
        <v>614.29999999999995</v>
      </c>
      <c r="I2554" s="7">
        <v>8013.83</v>
      </c>
      <c r="J2554" s="7">
        <v>1594.05</v>
      </c>
      <c r="K2554" s="7">
        <v>1336.01</v>
      </c>
      <c r="L2554" s="7">
        <v>1001</v>
      </c>
      <c r="M2554" s="7">
        <v>0</v>
      </c>
      <c r="N2554" s="7">
        <v>0</v>
      </c>
      <c r="O2554" s="7">
        <v>24261.05</v>
      </c>
    </row>
    <row r="2555" spans="1:15" hidden="1" x14ac:dyDescent="0.3">
      <c r="A2555" s="69">
        <v>1</v>
      </c>
      <c r="B2555" s="69">
        <v>1</v>
      </c>
      <c r="C2555" t="s">
        <v>2613</v>
      </c>
      <c r="D2555" s="7"/>
      <c r="E2555" s="7"/>
      <c r="F2555" s="7"/>
      <c r="G2555" s="7"/>
      <c r="H2555" s="7"/>
      <c r="I2555" s="7"/>
      <c r="J2555" s="7">
        <v>0</v>
      </c>
      <c r="K2555" s="7">
        <v>0</v>
      </c>
      <c r="L2555" s="7">
        <v>87257</v>
      </c>
      <c r="M2555" s="7">
        <v>62743</v>
      </c>
      <c r="N2555" s="7">
        <v>319042.44</v>
      </c>
      <c r="O2555" s="7">
        <v>23654.400000000001</v>
      </c>
    </row>
    <row r="2556" spans="1:15" hidden="1" x14ac:dyDescent="0.3">
      <c r="A2556" s="69">
        <v>1</v>
      </c>
      <c r="B2556" s="69">
        <v>2</v>
      </c>
      <c r="C2556" t="s">
        <v>2801</v>
      </c>
      <c r="D2556" s="7">
        <v>19486.62</v>
      </c>
      <c r="E2556" s="7">
        <v>15277.43</v>
      </c>
      <c r="F2556" s="7">
        <v>15277.43</v>
      </c>
      <c r="G2556" s="7">
        <v>10181.32</v>
      </c>
      <c r="H2556" s="7">
        <v>22944.71</v>
      </c>
      <c r="I2556" s="7">
        <v>19622.009999999998</v>
      </c>
      <c r="J2556" s="7">
        <v>19621.91</v>
      </c>
      <c r="K2556" s="7">
        <v>21514.2</v>
      </c>
      <c r="L2556" s="7">
        <v>0</v>
      </c>
      <c r="M2556" s="7">
        <v>15944.93</v>
      </c>
      <c r="N2556" s="7">
        <v>9566.9599999999991</v>
      </c>
      <c r="O2556" s="7">
        <v>23609.3</v>
      </c>
    </row>
    <row r="2557" spans="1:15" hidden="1" x14ac:dyDescent="0.3">
      <c r="A2557" s="69">
        <v>2</v>
      </c>
      <c r="B2557" s="69">
        <v>21</v>
      </c>
      <c r="C2557" t="s">
        <v>3575</v>
      </c>
      <c r="D2557" s="7">
        <v>22199</v>
      </c>
      <c r="E2557" s="7">
        <v>0</v>
      </c>
      <c r="F2557" s="7">
        <v>0</v>
      </c>
      <c r="G2557" s="7"/>
      <c r="H2557" s="7">
        <v>23800</v>
      </c>
      <c r="I2557" s="7">
        <v>23050</v>
      </c>
      <c r="J2557" s="7">
        <v>0</v>
      </c>
      <c r="K2557" s="7">
        <v>0</v>
      </c>
      <c r="L2557" s="7">
        <v>0</v>
      </c>
      <c r="M2557" s="7">
        <v>0</v>
      </c>
      <c r="N2557" s="7">
        <v>22983</v>
      </c>
      <c r="O2557" s="7">
        <v>22983</v>
      </c>
    </row>
    <row r="2558" spans="1:15" hidden="1" x14ac:dyDescent="0.3">
      <c r="A2558" s="69">
        <v>1</v>
      </c>
      <c r="B2558" s="69">
        <v>2</v>
      </c>
      <c r="C2558" t="s">
        <v>2192</v>
      </c>
      <c r="D2558" s="7">
        <v>250000</v>
      </c>
      <c r="E2558" s="7">
        <v>229998.69</v>
      </c>
      <c r="F2558" s="7">
        <v>299563.53000000003</v>
      </c>
      <c r="G2558" s="7">
        <v>126103.24</v>
      </c>
      <c r="H2558" s="7">
        <v>101292.18</v>
      </c>
      <c r="I2558" s="7">
        <v>79435.009999999995</v>
      </c>
      <c r="J2558" s="7">
        <v>80472.08</v>
      </c>
      <c r="K2558" s="7">
        <v>67884.87</v>
      </c>
      <c r="L2558" s="7">
        <v>106064.98</v>
      </c>
      <c r="M2558" s="7">
        <v>80408.27</v>
      </c>
      <c r="N2558" s="7">
        <v>63502.62</v>
      </c>
      <c r="O2558" s="7">
        <v>22947.43</v>
      </c>
    </row>
    <row r="2559" spans="1:15" x14ac:dyDescent="0.3">
      <c r="A2559" s="69">
        <v>1</v>
      </c>
      <c r="B2559" s="69">
        <v>4</v>
      </c>
      <c r="C2559" t="s">
        <v>268</v>
      </c>
      <c r="D2559" s="7"/>
      <c r="E2559" s="7"/>
      <c r="F2559" s="7"/>
      <c r="G2559" s="7"/>
      <c r="H2559" s="7"/>
      <c r="I2559" s="7">
        <v>11273165.710000001</v>
      </c>
      <c r="J2559" s="7">
        <v>11060134.15</v>
      </c>
      <c r="K2559" s="7">
        <v>10972798.460000001</v>
      </c>
      <c r="L2559" s="7">
        <v>10888495.91</v>
      </c>
      <c r="M2559" s="7">
        <v>10983901.370000001</v>
      </c>
      <c r="N2559" s="7">
        <v>2089.67</v>
      </c>
      <c r="O2559" s="7">
        <v>22725.25</v>
      </c>
    </row>
    <row r="2560" spans="1:15" hidden="1" x14ac:dyDescent="0.3">
      <c r="A2560" s="69">
        <v>2</v>
      </c>
      <c r="B2560" s="69">
        <v>21</v>
      </c>
      <c r="C2560" t="s">
        <v>3497</v>
      </c>
      <c r="D2560" s="7">
        <v>124690.05</v>
      </c>
      <c r="E2560" s="7">
        <v>96037.7</v>
      </c>
      <c r="F2560" s="7">
        <v>63348</v>
      </c>
      <c r="G2560" s="7">
        <v>48583.75</v>
      </c>
      <c r="H2560" s="7">
        <v>14278.61</v>
      </c>
      <c r="I2560" s="7">
        <v>76308.34</v>
      </c>
      <c r="J2560" s="7">
        <v>34753.229999999996</v>
      </c>
      <c r="K2560" s="7">
        <v>23717.57</v>
      </c>
      <c r="L2560" s="7">
        <v>1770.63</v>
      </c>
      <c r="M2560" s="7">
        <v>0</v>
      </c>
      <c r="N2560" s="7">
        <v>22637</v>
      </c>
      <c r="O2560" s="7">
        <v>22637</v>
      </c>
    </row>
    <row r="2561" spans="1:15" hidden="1" x14ac:dyDescent="0.3">
      <c r="A2561" s="69">
        <v>1</v>
      </c>
      <c r="B2561" s="69">
        <v>7</v>
      </c>
      <c r="C2561" t="s">
        <v>3264</v>
      </c>
      <c r="D2561" s="7"/>
      <c r="E2561" s="7"/>
      <c r="F2561" s="7"/>
      <c r="G2561" s="7"/>
      <c r="H2561" s="7"/>
      <c r="I2561" s="7"/>
      <c r="J2561" s="7"/>
      <c r="K2561" s="7">
        <v>272000</v>
      </c>
      <c r="L2561" s="7">
        <v>22000</v>
      </c>
      <c r="M2561" s="7">
        <v>22000</v>
      </c>
      <c r="N2561" s="7">
        <v>22000</v>
      </c>
      <c r="O2561" s="7">
        <v>22000</v>
      </c>
    </row>
    <row r="2562" spans="1:15" hidden="1" x14ac:dyDescent="0.3">
      <c r="A2562" s="69">
        <v>2</v>
      </c>
      <c r="B2562" s="69">
        <v>21</v>
      </c>
      <c r="C2562" t="s">
        <v>2205</v>
      </c>
      <c r="D2562" s="7"/>
      <c r="E2562" s="7"/>
      <c r="F2562" s="7">
        <v>6029.95</v>
      </c>
      <c r="G2562" s="7">
        <v>7216.98</v>
      </c>
      <c r="H2562" s="7">
        <v>19099.439999999999</v>
      </c>
      <c r="I2562" s="7">
        <v>18424</v>
      </c>
      <c r="J2562" s="7">
        <v>17300</v>
      </c>
      <c r="K2562" s="7">
        <v>17729.349999999999</v>
      </c>
      <c r="L2562" s="7">
        <v>17805</v>
      </c>
      <c r="M2562" s="7">
        <v>62805</v>
      </c>
      <c r="N2562" s="7">
        <v>17805</v>
      </c>
      <c r="O2562" s="7">
        <v>21887</v>
      </c>
    </row>
    <row r="2563" spans="1:15" hidden="1" x14ac:dyDescent="0.3">
      <c r="A2563" s="69">
        <v>1</v>
      </c>
      <c r="B2563" s="69">
        <v>7</v>
      </c>
      <c r="C2563" t="s">
        <v>2268</v>
      </c>
      <c r="D2563" s="7">
        <v>18146.189999999999</v>
      </c>
      <c r="E2563" s="7">
        <v>16739.189999999999</v>
      </c>
      <c r="F2563" s="7">
        <v>15146</v>
      </c>
      <c r="G2563" s="7">
        <v>13797</v>
      </c>
      <c r="H2563" s="7">
        <v>13667</v>
      </c>
      <c r="I2563" s="7">
        <v>14093</v>
      </c>
      <c r="J2563" s="7">
        <v>13474</v>
      </c>
      <c r="K2563" s="7">
        <v>9228</v>
      </c>
      <c r="L2563" s="7">
        <v>21254</v>
      </c>
      <c r="M2563" s="7">
        <v>21654</v>
      </c>
      <c r="N2563" s="7">
        <v>21652</v>
      </c>
      <c r="O2563" s="7">
        <v>21652</v>
      </c>
    </row>
    <row r="2564" spans="1:15" hidden="1" x14ac:dyDescent="0.3">
      <c r="A2564" s="69">
        <v>1</v>
      </c>
      <c r="B2564" s="69">
        <v>2</v>
      </c>
      <c r="C2564" t="s">
        <v>2754</v>
      </c>
      <c r="D2564" s="7">
        <v>30090</v>
      </c>
      <c r="E2564" s="7">
        <v>29831</v>
      </c>
      <c r="F2564" s="7">
        <v>27369</v>
      </c>
      <c r="G2564" s="7">
        <v>19742</v>
      </c>
      <c r="H2564" s="7">
        <v>20852</v>
      </c>
      <c r="I2564" s="7">
        <v>21350</v>
      </c>
      <c r="J2564" s="7">
        <v>20412</v>
      </c>
      <c r="K2564" s="7">
        <v>20949</v>
      </c>
      <c r="L2564" s="7">
        <v>15357.79</v>
      </c>
      <c r="M2564" s="7">
        <v>16186.22</v>
      </c>
      <c r="N2564" s="7">
        <v>18868.73</v>
      </c>
      <c r="O2564" s="7">
        <v>21288</v>
      </c>
    </row>
    <row r="2565" spans="1:15" hidden="1" x14ac:dyDescent="0.3">
      <c r="A2565" s="69">
        <v>1</v>
      </c>
      <c r="B2565" s="69">
        <v>2</v>
      </c>
      <c r="C2565" t="s">
        <v>2671</v>
      </c>
      <c r="D2565" s="7">
        <v>46606.54</v>
      </c>
      <c r="E2565" s="7">
        <v>36840.06</v>
      </c>
      <c r="F2565" s="7">
        <v>0</v>
      </c>
      <c r="G2565" s="7">
        <v>3446.72</v>
      </c>
      <c r="H2565" s="7">
        <v>7563.1</v>
      </c>
      <c r="I2565" s="7">
        <v>10991.92</v>
      </c>
      <c r="J2565" s="7">
        <v>4919.75</v>
      </c>
      <c r="K2565" s="7">
        <v>2821.93</v>
      </c>
      <c r="L2565" s="7">
        <v>14549.19</v>
      </c>
      <c r="M2565" s="7">
        <v>1794.61</v>
      </c>
      <c r="N2565" s="7">
        <v>0</v>
      </c>
      <c r="O2565" s="7">
        <v>20789.72</v>
      </c>
    </row>
    <row r="2566" spans="1:15" hidden="1" x14ac:dyDescent="0.3">
      <c r="A2566" s="69">
        <v>1</v>
      </c>
      <c r="B2566" s="69">
        <v>2</v>
      </c>
      <c r="C2566" t="s">
        <v>2645</v>
      </c>
      <c r="D2566" s="7">
        <v>118112.2</v>
      </c>
      <c r="E2566" s="7">
        <v>78856.44</v>
      </c>
      <c r="F2566" s="7">
        <v>80473.47</v>
      </c>
      <c r="G2566" s="7">
        <v>41947</v>
      </c>
      <c r="H2566" s="7">
        <v>42515.71</v>
      </c>
      <c r="I2566" s="7">
        <v>29681</v>
      </c>
      <c r="J2566" s="7">
        <v>51473.3</v>
      </c>
      <c r="K2566" s="7">
        <v>45898</v>
      </c>
      <c r="L2566" s="7">
        <v>67725.5</v>
      </c>
      <c r="M2566" s="7">
        <v>33976</v>
      </c>
      <c r="N2566" s="7">
        <v>5313</v>
      </c>
      <c r="O2566" s="7">
        <v>20615</v>
      </c>
    </row>
    <row r="2567" spans="1:15" hidden="1" x14ac:dyDescent="0.3">
      <c r="A2567" s="69">
        <v>1</v>
      </c>
      <c r="B2567" s="69">
        <v>7</v>
      </c>
      <c r="C2567" t="s">
        <v>3260</v>
      </c>
      <c r="D2567" s="7">
        <v>13034.98</v>
      </c>
      <c r="E2567" s="7">
        <v>50641</v>
      </c>
      <c r="F2567" s="7">
        <v>19081.86</v>
      </c>
      <c r="G2567" s="7">
        <v>50864</v>
      </c>
      <c r="H2567" s="7">
        <v>20848.689999999999</v>
      </c>
      <c r="I2567" s="7">
        <v>50137.59</v>
      </c>
      <c r="J2567" s="7">
        <v>24893.040000000001</v>
      </c>
      <c r="K2567" s="7">
        <v>36186.65</v>
      </c>
      <c r="L2567" s="7">
        <v>19197.68</v>
      </c>
      <c r="M2567" s="7">
        <v>18014.96</v>
      </c>
      <c r="N2567" s="7">
        <v>18271.14</v>
      </c>
      <c r="O2567" s="7">
        <v>20451.47</v>
      </c>
    </row>
    <row r="2568" spans="1:15" hidden="1" x14ac:dyDescent="0.3">
      <c r="A2568" s="69">
        <v>1</v>
      </c>
      <c r="B2568" s="69">
        <v>1</v>
      </c>
      <c r="C2568" t="s">
        <v>2550</v>
      </c>
      <c r="D2568" s="7">
        <v>631357.99</v>
      </c>
      <c r="E2568" s="7">
        <v>390187.66</v>
      </c>
      <c r="F2568" s="7">
        <v>530404.59</v>
      </c>
      <c r="G2568" s="7">
        <v>479950.45999999996</v>
      </c>
      <c r="H2568" s="7">
        <v>203160.7</v>
      </c>
      <c r="I2568" s="7">
        <v>130307.72000000002</v>
      </c>
      <c r="J2568" s="7">
        <v>139499.29999999999</v>
      </c>
      <c r="K2568" s="7">
        <v>205981.27000000002</v>
      </c>
      <c r="L2568" s="7">
        <v>66032.62</v>
      </c>
      <c r="M2568" s="7">
        <v>37505.1</v>
      </c>
      <c r="N2568" s="7">
        <v>6744.34</v>
      </c>
      <c r="O2568" s="7">
        <v>20416.63</v>
      </c>
    </row>
    <row r="2569" spans="1:15" hidden="1" x14ac:dyDescent="0.3">
      <c r="A2569" s="69">
        <v>1</v>
      </c>
      <c r="B2569" s="69">
        <v>2</v>
      </c>
      <c r="C2569" t="s">
        <v>2174</v>
      </c>
      <c r="D2569" s="7"/>
      <c r="E2569" s="7"/>
      <c r="F2569" s="7"/>
      <c r="G2569" s="7"/>
      <c r="H2569" s="7"/>
      <c r="I2569" s="7"/>
      <c r="J2569" s="7"/>
      <c r="K2569" s="7"/>
      <c r="L2569" s="7"/>
      <c r="M2569" s="7">
        <v>75600</v>
      </c>
      <c r="N2569" s="7">
        <v>75600</v>
      </c>
      <c r="O2569" s="7">
        <v>20000</v>
      </c>
    </row>
    <row r="2570" spans="1:15" hidden="1" x14ac:dyDescent="0.3">
      <c r="A2570" s="69">
        <v>1</v>
      </c>
      <c r="B2570" s="69">
        <v>5</v>
      </c>
      <c r="C2570" t="s">
        <v>3121</v>
      </c>
      <c r="D2570" s="7"/>
      <c r="E2570" s="7"/>
      <c r="F2570" s="7"/>
      <c r="G2570" s="7"/>
      <c r="H2570" s="7">
        <v>138756</v>
      </c>
      <c r="I2570" s="7">
        <v>125835.08</v>
      </c>
      <c r="J2570" s="7">
        <v>18729.12</v>
      </c>
      <c r="K2570" s="7">
        <v>18935.04</v>
      </c>
      <c r="L2570" s="7">
        <v>19143.36</v>
      </c>
      <c r="M2570" s="7">
        <v>19219.919999999998</v>
      </c>
      <c r="N2570" s="7">
        <v>19353.96</v>
      </c>
      <c r="O2570" s="7">
        <v>19781.400000000001</v>
      </c>
    </row>
    <row r="2571" spans="1:15" hidden="1" x14ac:dyDescent="0.3">
      <c r="A2571" s="69">
        <v>1</v>
      </c>
      <c r="B2571" s="69">
        <v>1</v>
      </c>
      <c r="C2571" t="s">
        <v>2230</v>
      </c>
      <c r="D2571" s="7"/>
      <c r="E2571" s="7"/>
      <c r="F2571" s="7">
        <v>75596.2</v>
      </c>
      <c r="G2571" s="7">
        <v>29251.26</v>
      </c>
      <c r="H2571" s="7">
        <v>27780.84</v>
      </c>
      <c r="I2571" s="7">
        <v>27780.84</v>
      </c>
      <c r="J2571" s="7">
        <v>26546.15</v>
      </c>
      <c r="K2571" s="7">
        <v>31522.75</v>
      </c>
      <c r="L2571" s="7">
        <v>25910.46</v>
      </c>
      <c r="M2571" s="7">
        <v>48717.72</v>
      </c>
      <c r="N2571" s="7">
        <v>21963.99</v>
      </c>
      <c r="O2571" s="7">
        <v>19550.18</v>
      </c>
    </row>
    <row r="2572" spans="1:15" hidden="1" x14ac:dyDescent="0.3">
      <c r="A2572" s="69">
        <v>1</v>
      </c>
      <c r="B2572" s="69">
        <v>1</v>
      </c>
      <c r="C2572" t="s">
        <v>2380</v>
      </c>
      <c r="D2572" s="7"/>
      <c r="E2572" s="7"/>
      <c r="F2572" s="7"/>
      <c r="G2572" s="7"/>
      <c r="H2572" s="7"/>
      <c r="I2572" s="7"/>
      <c r="J2572" s="7"/>
      <c r="K2572" s="7">
        <v>40527.980000000003</v>
      </c>
      <c r="L2572" s="7">
        <v>17928.86</v>
      </c>
      <c r="M2572" s="7">
        <v>45791.08</v>
      </c>
      <c r="N2572" s="7">
        <v>14178.03</v>
      </c>
      <c r="O2572" s="7">
        <v>19236.66</v>
      </c>
    </row>
    <row r="2573" spans="1:15" hidden="1" x14ac:dyDescent="0.3">
      <c r="A2573" s="69">
        <v>1</v>
      </c>
      <c r="B2573" s="69">
        <v>2</v>
      </c>
      <c r="C2573" t="s">
        <v>2829</v>
      </c>
      <c r="D2573" s="7"/>
      <c r="E2573" s="7">
        <v>53984.639999999999</v>
      </c>
      <c r="F2573" s="7">
        <v>0</v>
      </c>
      <c r="G2573" s="7">
        <v>64078</v>
      </c>
      <c r="H2573" s="7">
        <v>24400</v>
      </c>
      <c r="I2573" s="7">
        <v>47948.2</v>
      </c>
      <c r="J2573" s="7">
        <v>50000</v>
      </c>
      <c r="K2573" s="7">
        <v>0</v>
      </c>
      <c r="L2573" s="7">
        <v>10714.15</v>
      </c>
      <c r="M2573" s="7">
        <v>11583</v>
      </c>
      <c r="N2573" s="7">
        <v>0</v>
      </c>
      <c r="O2573" s="7">
        <v>18889.259999999998</v>
      </c>
    </row>
    <row r="2574" spans="1:15" hidden="1" x14ac:dyDescent="0.3">
      <c r="A2574" s="69">
        <v>2</v>
      </c>
      <c r="B2574" s="69">
        <v>22</v>
      </c>
      <c r="C2574" t="s">
        <v>898</v>
      </c>
      <c r="D2574" s="7"/>
      <c r="E2574" s="7"/>
      <c r="F2574" s="7">
        <v>18273.5</v>
      </c>
      <c r="G2574" s="7">
        <v>18273.5</v>
      </c>
      <c r="H2574" s="7">
        <v>18273.5</v>
      </c>
      <c r="I2574" s="7">
        <v>23157.53</v>
      </c>
      <c r="J2574" s="7">
        <v>18273.5</v>
      </c>
      <c r="K2574" s="7">
        <v>18273.5</v>
      </c>
      <c r="L2574" s="7">
        <v>18273.5</v>
      </c>
      <c r="M2574" s="7">
        <v>18273.5</v>
      </c>
      <c r="N2574" s="7">
        <v>18273.5</v>
      </c>
      <c r="O2574" s="7">
        <v>18273.5</v>
      </c>
    </row>
    <row r="2575" spans="1:15" hidden="1" x14ac:dyDescent="0.3">
      <c r="A2575" s="69">
        <v>1</v>
      </c>
      <c r="B2575" s="69">
        <v>2</v>
      </c>
      <c r="C2575" t="s">
        <v>2296</v>
      </c>
      <c r="D2575" s="7">
        <v>5288.4</v>
      </c>
      <c r="E2575" s="7">
        <v>9777</v>
      </c>
      <c r="F2575" s="7">
        <v>25227.55</v>
      </c>
      <c r="G2575" s="7">
        <v>5494.83</v>
      </c>
      <c r="H2575" s="7">
        <v>2656.67</v>
      </c>
      <c r="I2575" s="7">
        <v>7362.58</v>
      </c>
      <c r="J2575" s="7">
        <v>7212.3</v>
      </c>
      <c r="K2575" s="7">
        <v>5024.0600000000004</v>
      </c>
      <c r="L2575" s="7">
        <v>0</v>
      </c>
      <c r="M2575" s="7">
        <v>9916.6200000000008</v>
      </c>
      <c r="N2575" s="7">
        <v>11631.47</v>
      </c>
      <c r="O2575" s="7">
        <v>17577.990000000002</v>
      </c>
    </row>
    <row r="2576" spans="1:15" hidden="1" x14ac:dyDescent="0.3">
      <c r="A2576" s="69">
        <v>1</v>
      </c>
      <c r="B2576" s="69">
        <v>2</v>
      </c>
      <c r="C2576" t="s">
        <v>2341</v>
      </c>
      <c r="D2576" s="7"/>
      <c r="E2576" s="7"/>
      <c r="F2576" s="7"/>
      <c r="G2576" s="7"/>
      <c r="H2576" s="7"/>
      <c r="I2576" s="7"/>
      <c r="J2576" s="7">
        <v>20295.84</v>
      </c>
      <c r="K2576" s="7">
        <v>40979.839999999997</v>
      </c>
      <c r="L2576" s="7">
        <v>37390.04</v>
      </c>
      <c r="M2576" s="7">
        <v>41686.5</v>
      </c>
      <c r="N2576" s="7">
        <v>29909.06</v>
      </c>
      <c r="O2576" s="7">
        <v>17061.18</v>
      </c>
    </row>
    <row r="2577" spans="1:15" hidden="1" x14ac:dyDescent="0.3">
      <c r="A2577" s="69">
        <v>2</v>
      </c>
      <c r="B2577" s="69">
        <v>25</v>
      </c>
      <c r="C2577" t="s">
        <v>3774</v>
      </c>
      <c r="D2577" s="7">
        <v>11958066</v>
      </c>
      <c r="E2577" s="7">
        <v>7901440</v>
      </c>
      <c r="F2577" s="7">
        <v>8187339</v>
      </c>
      <c r="G2577" s="7">
        <v>28731586.550000001</v>
      </c>
      <c r="H2577" s="7">
        <v>7729920.8500000006</v>
      </c>
      <c r="I2577" s="7">
        <v>12769259.550000001</v>
      </c>
      <c r="J2577" s="7">
        <v>7304032.2100000009</v>
      </c>
      <c r="K2577" s="7">
        <v>7579690.2599999998</v>
      </c>
      <c r="L2577" s="7">
        <v>2426733.3600000003</v>
      </c>
      <c r="M2577" s="7">
        <v>1346578.38</v>
      </c>
      <c r="N2577" s="7">
        <v>2634170.44</v>
      </c>
      <c r="O2577" s="7">
        <v>16820.09</v>
      </c>
    </row>
    <row r="2578" spans="1:15" hidden="1" x14ac:dyDescent="0.3">
      <c r="A2578" s="69">
        <v>1</v>
      </c>
      <c r="B2578" s="69">
        <v>1</v>
      </c>
      <c r="C2578" t="s">
        <v>2611</v>
      </c>
      <c r="D2578" s="7">
        <v>19500</v>
      </c>
      <c r="E2578" s="7">
        <v>19500</v>
      </c>
      <c r="F2578" s="7">
        <v>19253</v>
      </c>
      <c r="G2578" s="7">
        <v>17677</v>
      </c>
      <c r="H2578" s="7">
        <v>17128</v>
      </c>
      <c r="I2578" s="7">
        <v>16490</v>
      </c>
      <c r="J2578" s="7">
        <v>16442</v>
      </c>
      <c r="K2578" s="7">
        <v>16180</v>
      </c>
      <c r="L2578" s="7">
        <v>16442</v>
      </c>
      <c r="M2578" s="7">
        <v>16442</v>
      </c>
      <c r="N2578" s="7">
        <v>16442</v>
      </c>
      <c r="O2578" s="7">
        <v>16442</v>
      </c>
    </row>
    <row r="2579" spans="1:15" hidden="1" x14ac:dyDescent="0.3">
      <c r="A2579" s="69">
        <v>1</v>
      </c>
      <c r="B2579" s="69">
        <v>2</v>
      </c>
      <c r="C2579" t="s">
        <v>2688</v>
      </c>
      <c r="D2579" s="7"/>
      <c r="E2579" s="7"/>
      <c r="F2579" s="7"/>
      <c r="G2579" s="7">
        <v>21390</v>
      </c>
      <c r="H2579" s="7">
        <v>15051.09</v>
      </c>
      <c r="I2579" s="7">
        <v>13869.76</v>
      </c>
      <c r="J2579" s="7">
        <v>13431.99</v>
      </c>
      <c r="K2579" s="7">
        <v>14967.24</v>
      </c>
      <c r="L2579" s="7">
        <v>42366</v>
      </c>
      <c r="M2579" s="7">
        <v>22074</v>
      </c>
      <c r="N2579" s="7">
        <v>17160</v>
      </c>
      <c r="O2579" s="7">
        <v>16225</v>
      </c>
    </row>
    <row r="2580" spans="1:15" hidden="1" x14ac:dyDescent="0.3">
      <c r="A2580" s="69">
        <v>1</v>
      </c>
      <c r="B2580" s="69">
        <v>3</v>
      </c>
      <c r="C2580" t="s">
        <v>2936</v>
      </c>
      <c r="D2580" s="7"/>
      <c r="E2580" s="7"/>
      <c r="F2580" s="7"/>
      <c r="G2580" s="7"/>
      <c r="H2580" s="7"/>
      <c r="I2580" s="7"/>
      <c r="J2580" s="7">
        <v>11381.95</v>
      </c>
      <c r="K2580" s="7">
        <v>30129.77</v>
      </c>
      <c r="L2580" s="7">
        <v>5795.67</v>
      </c>
      <c r="M2580" s="7">
        <v>6405.97</v>
      </c>
      <c r="N2580" s="7">
        <v>8540.8700000000008</v>
      </c>
      <c r="O2580" s="7">
        <v>16081.62</v>
      </c>
    </row>
    <row r="2581" spans="1:15" hidden="1" x14ac:dyDescent="0.3">
      <c r="A2581" s="69">
        <v>1</v>
      </c>
      <c r="B2581" s="69">
        <v>3</v>
      </c>
      <c r="C2581" t="s">
        <v>2272</v>
      </c>
      <c r="D2581" s="7"/>
      <c r="E2581" s="7"/>
      <c r="F2581" s="7"/>
      <c r="G2581" s="7"/>
      <c r="H2581" s="7"/>
      <c r="I2581" s="7"/>
      <c r="J2581" s="7">
        <v>28378.62</v>
      </c>
      <c r="K2581" s="7">
        <v>22264.98</v>
      </c>
      <c r="L2581" s="7">
        <v>17827.400000000001</v>
      </c>
      <c r="M2581" s="7">
        <v>26499.239999999998</v>
      </c>
      <c r="N2581" s="7">
        <v>18176.64</v>
      </c>
      <c r="O2581" s="7">
        <v>15777.02</v>
      </c>
    </row>
    <row r="2582" spans="1:15" hidden="1" x14ac:dyDescent="0.3">
      <c r="A2582" s="69">
        <v>1</v>
      </c>
      <c r="B2582" s="69">
        <v>2</v>
      </c>
      <c r="C2582" t="s">
        <v>2762</v>
      </c>
      <c r="D2582" s="7">
        <v>46523.73</v>
      </c>
      <c r="E2582" s="7">
        <v>50601.04</v>
      </c>
      <c r="F2582" s="7">
        <v>29624.03</v>
      </c>
      <c r="G2582" s="7">
        <v>5000</v>
      </c>
      <c r="H2582" s="7">
        <v>20198.04</v>
      </c>
      <c r="I2582" s="7">
        <v>22708.54</v>
      </c>
      <c r="J2582" s="7">
        <v>21848.94</v>
      </c>
      <c r="K2582" s="7">
        <v>22409.9</v>
      </c>
      <c r="L2582" s="7">
        <v>21241.87</v>
      </c>
      <c r="M2582" s="7">
        <v>15346.73</v>
      </c>
      <c r="N2582" s="7">
        <v>14077.73</v>
      </c>
      <c r="O2582" s="7">
        <v>15602.13</v>
      </c>
    </row>
    <row r="2583" spans="1:15" x14ac:dyDescent="0.3">
      <c r="A2583" s="69">
        <v>1</v>
      </c>
      <c r="B2583" s="69">
        <v>4</v>
      </c>
      <c r="C2583" t="s">
        <v>442</v>
      </c>
      <c r="D2583" s="7">
        <v>20330.400000000001</v>
      </c>
      <c r="E2583" s="7">
        <v>20330.400000000001</v>
      </c>
      <c r="F2583" s="7">
        <v>20330.400000000001</v>
      </c>
      <c r="G2583" s="7">
        <v>20330.400000000001</v>
      </c>
      <c r="H2583" s="7">
        <v>15727.61</v>
      </c>
      <c r="I2583" s="7">
        <v>14995.9</v>
      </c>
      <c r="J2583" s="7">
        <v>14995.92</v>
      </c>
      <c r="K2583" s="7">
        <v>14969.16</v>
      </c>
      <c r="L2583" s="7">
        <v>14918.88</v>
      </c>
      <c r="M2583" s="7">
        <v>14936.52</v>
      </c>
      <c r="N2583" s="7">
        <v>15354.72</v>
      </c>
      <c r="O2583" s="7">
        <v>15201.15</v>
      </c>
    </row>
    <row r="2584" spans="1:15" hidden="1" x14ac:dyDescent="0.3">
      <c r="A2584" s="69">
        <v>1</v>
      </c>
      <c r="B2584" s="69">
        <v>2</v>
      </c>
      <c r="C2584" t="s">
        <v>2817</v>
      </c>
      <c r="D2584" s="7">
        <v>190025.73</v>
      </c>
      <c r="E2584" s="7">
        <v>180630.6</v>
      </c>
      <c r="F2584" s="7">
        <v>230267.18</v>
      </c>
      <c r="G2584" s="7">
        <v>155260.94</v>
      </c>
      <c r="H2584" s="7">
        <v>105077.36</v>
      </c>
      <c r="I2584" s="7">
        <v>105175.7</v>
      </c>
      <c r="J2584" s="7">
        <v>90507.23</v>
      </c>
      <c r="K2584" s="7">
        <v>60227.32</v>
      </c>
      <c r="L2584" s="7">
        <v>30000</v>
      </c>
      <c r="M2584" s="7">
        <v>10000</v>
      </c>
      <c r="N2584" s="7">
        <v>3000</v>
      </c>
      <c r="O2584" s="7">
        <v>15000</v>
      </c>
    </row>
    <row r="2585" spans="1:15" hidden="1" x14ac:dyDescent="0.3">
      <c r="A2585" s="69">
        <v>1</v>
      </c>
      <c r="B2585" s="69">
        <v>1</v>
      </c>
      <c r="C2585" t="s">
        <v>2333</v>
      </c>
      <c r="D2585" s="7">
        <v>106277.83</v>
      </c>
      <c r="E2585" s="7">
        <v>39705.64</v>
      </c>
      <c r="F2585" s="7">
        <v>39237.64</v>
      </c>
      <c r="G2585" s="7">
        <v>41723.24</v>
      </c>
      <c r="H2585" s="7">
        <v>44519.22</v>
      </c>
      <c r="I2585" s="7">
        <v>23964.6</v>
      </c>
      <c r="J2585" s="7">
        <v>31886.82</v>
      </c>
      <c r="K2585" s="7">
        <v>10855.84</v>
      </c>
      <c r="L2585" s="7">
        <v>11326.12</v>
      </c>
      <c r="M2585" s="7">
        <v>11755.13</v>
      </c>
      <c r="N2585" s="7">
        <v>8319.6200000000008</v>
      </c>
      <c r="O2585" s="7">
        <v>14893.85</v>
      </c>
    </row>
    <row r="2586" spans="1:15" hidden="1" x14ac:dyDescent="0.3">
      <c r="A2586" s="69">
        <v>2</v>
      </c>
      <c r="B2586" s="69">
        <v>21</v>
      </c>
      <c r="C2586" t="s">
        <v>3444</v>
      </c>
      <c r="D2586" s="7"/>
      <c r="E2586" s="7"/>
      <c r="F2586" s="7"/>
      <c r="G2586" s="7"/>
      <c r="H2586" s="7"/>
      <c r="I2586" s="7"/>
      <c r="J2586" s="7">
        <v>41149</v>
      </c>
      <c r="K2586" s="7">
        <v>42351</v>
      </c>
      <c r="L2586" s="7">
        <v>41977</v>
      </c>
      <c r="M2586" s="7">
        <v>42351</v>
      </c>
      <c r="N2586" s="7">
        <v>42351</v>
      </c>
      <c r="O2586" s="7">
        <v>14823</v>
      </c>
    </row>
    <row r="2587" spans="1:15" x14ac:dyDescent="0.3">
      <c r="A2587" s="69">
        <v>1</v>
      </c>
      <c r="B2587" s="69">
        <v>4</v>
      </c>
      <c r="C2587" t="s">
        <v>438</v>
      </c>
      <c r="D2587" s="7"/>
      <c r="E2587" s="7"/>
      <c r="F2587" s="7"/>
      <c r="G2587" s="7">
        <v>31996.98</v>
      </c>
      <c r="H2587" s="7">
        <v>23402.26</v>
      </c>
      <c r="I2587" s="7">
        <v>53045.81</v>
      </c>
      <c r="J2587" s="7">
        <v>48051.21</v>
      </c>
      <c r="K2587" s="7">
        <v>19322.46</v>
      </c>
      <c r="L2587" s="7">
        <v>42992.82</v>
      </c>
      <c r="M2587" s="7">
        <v>3522.07</v>
      </c>
      <c r="N2587" s="7">
        <v>9587.15</v>
      </c>
      <c r="O2587" s="7">
        <v>14753.08</v>
      </c>
    </row>
    <row r="2588" spans="1:15" x14ac:dyDescent="0.3">
      <c r="A2588" s="69">
        <v>1</v>
      </c>
      <c r="B2588" s="69">
        <v>4</v>
      </c>
      <c r="C2588" t="s">
        <v>443</v>
      </c>
      <c r="D2588" s="7">
        <v>33811.699999999997</v>
      </c>
      <c r="E2588" s="7">
        <v>3375</v>
      </c>
      <c r="F2588" s="7">
        <v>7751.63</v>
      </c>
      <c r="G2588" s="7">
        <v>5618.8</v>
      </c>
      <c r="H2588" s="7">
        <v>5006</v>
      </c>
      <c r="I2588" s="7">
        <v>11374.6</v>
      </c>
      <c r="J2588" s="7">
        <v>14326</v>
      </c>
      <c r="K2588" s="7">
        <v>6247</v>
      </c>
      <c r="L2588" s="7">
        <v>3214</v>
      </c>
      <c r="M2588" s="7">
        <v>6826</v>
      </c>
      <c r="N2588" s="7">
        <v>12000</v>
      </c>
      <c r="O2588" s="7">
        <v>14723</v>
      </c>
    </row>
    <row r="2589" spans="1:15" hidden="1" x14ac:dyDescent="0.3">
      <c r="A2589" s="69">
        <v>2</v>
      </c>
      <c r="B2589" s="69">
        <v>24</v>
      </c>
      <c r="C2589" t="s">
        <v>3755</v>
      </c>
      <c r="D2589" s="7">
        <v>12494</v>
      </c>
      <c r="E2589" s="7">
        <v>14616.32</v>
      </c>
      <c r="F2589" s="7">
        <v>14616.32</v>
      </c>
      <c r="G2589" s="7">
        <v>14699</v>
      </c>
      <c r="H2589" s="7">
        <v>14616.32</v>
      </c>
      <c r="I2589" s="7">
        <v>14616.32</v>
      </c>
      <c r="J2589" s="7">
        <v>14616.32</v>
      </c>
      <c r="K2589" s="7">
        <v>14616.32</v>
      </c>
      <c r="L2589" s="7">
        <v>14616.32</v>
      </c>
      <c r="M2589" s="7">
        <v>14616.32</v>
      </c>
      <c r="N2589" s="7">
        <v>14616.32</v>
      </c>
      <c r="O2589" s="7">
        <v>14616.32</v>
      </c>
    </row>
    <row r="2590" spans="1:15" hidden="1" x14ac:dyDescent="0.3">
      <c r="A2590" s="69">
        <v>2</v>
      </c>
      <c r="B2590" s="69">
        <v>21</v>
      </c>
      <c r="C2590" t="s">
        <v>3499</v>
      </c>
      <c r="D2590" s="7">
        <v>10838.53</v>
      </c>
      <c r="E2590" s="7">
        <v>12871.19</v>
      </c>
      <c r="F2590" s="7">
        <v>7894.71</v>
      </c>
      <c r="G2590" s="7">
        <v>0</v>
      </c>
      <c r="H2590" s="7">
        <v>0</v>
      </c>
      <c r="I2590" s="7">
        <v>14607</v>
      </c>
      <c r="J2590" s="7">
        <v>0</v>
      </c>
      <c r="K2590" s="7">
        <v>0</v>
      </c>
      <c r="L2590" s="7">
        <v>7788.48</v>
      </c>
      <c r="M2590" s="7">
        <v>14564</v>
      </c>
      <c r="N2590" s="7">
        <v>0</v>
      </c>
      <c r="O2590" s="7">
        <v>14564</v>
      </c>
    </row>
    <row r="2591" spans="1:15" hidden="1" x14ac:dyDescent="0.3">
      <c r="A2591" s="69">
        <v>1</v>
      </c>
      <c r="B2591" s="69">
        <v>2</v>
      </c>
      <c r="C2591" t="s">
        <v>2725</v>
      </c>
      <c r="D2591" s="7"/>
      <c r="E2591" s="7">
        <v>32701</v>
      </c>
      <c r="F2591" s="7">
        <v>31672.38</v>
      </c>
      <c r="G2591" s="7">
        <v>18041.46</v>
      </c>
      <c r="H2591" s="7">
        <v>13800</v>
      </c>
      <c r="I2591" s="7">
        <v>25912</v>
      </c>
      <c r="J2591" s="7">
        <v>76074.3</v>
      </c>
      <c r="K2591" s="7">
        <v>25570</v>
      </c>
      <c r="L2591" s="7">
        <v>2434.1799999999998</v>
      </c>
      <c r="M2591" s="7">
        <v>5200</v>
      </c>
      <c r="N2591" s="7">
        <v>51170.54</v>
      </c>
      <c r="O2591" s="7">
        <v>14454.64</v>
      </c>
    </row>
    <row r="2592" spans="1:15" hidden="1" x14ac:dyDescent="0.3">
      <c r="A2592" s="69">
        <v>1</v>
      </c>
      <c r="B2592" s="69">
        <v>2</v>
      </c>
      <c r="C2592" t="s">
        <v>2227</v>
      </c>
      <c r="D2592" s="7">
        <v>5940</v>
      </c>
      <c r="E2592" s="7">
        <v>6171</v>
      </c>
      <c r="F2592" s="7">
        <v>6352.5</v>
      </c>
      <c r="G2592" s="7">
        <v>10140.5</v>
      </c>
      <c r="H2592" s="7">
        <v>12565</v>
      </c>
      <c r="I2592" s="7">
        <v>9759</v>
      </c>
      <c r="J2592" s="7">
        <v>9972.5</v>
      </c>
      <c r="K2592" s="7">
        <v>9655.5</v>
      </c>
      <c r="L2592" s="7">
        <v>30969</v>
      </c>
      <c r="M2592" s="7">
        <v>12674</v>
      </c>
      <c r="N2592" s="7">
        <v>33853.5</v>
      </c>
      <c r="O2592" s="7">
        <v>14419.5</v>
      </c>
    </row>
    <row r="2593" spans="1:15" hidden="1" x14ac:dyDescent="0.3">
      <c r="A2593" s="69">
        <v>1</v>
      </c>
      <c r="B2593" s="69">
        <v>2</v>
      </c>
      <c r="C2593" t="s">
        <v>2674</v>
      </c>
      <c r="D2593" s="7">
        <v>79792.800000000003</v>
      </c>
      <c r="E2593" s="7">
        <v>48513.67</v>
      </c>
      <c r="F2593" s="7">
        <v>60398.31</v>
      </c>
      <c r="G2593" s="7">
        <v>45976.05</v>
      </c>
      <c r="H2593" s="7">
        <v>35711.18</v>
      </c>
      <c r="I2593" s="7">
        <v>53619.76</v>
      </c>
      <c r="J2593" s="7">
        <v>41012.089999999997</v>
      </c>
      <c r="K2593" s="7">
        <v>29561.48</v>
      </c>
      <c r="L2593" s="7">
        <v>34999.599999999999</v>
      </c>
      <c r="M2593" s="7">
        <v>5722.98</v>
      </c>
      <c r="N2593" s="7">
        <v>8099.44</v>
      </c>
      <c r="O2593" s="7">
        <v>14236.84</v>
      </c>
    </row>
    <row r="2594" spans="1:15" hidden="1" x14ac:dyDescent="0.3">
      <c r="A2594" s="69">
        <v>1</v>
      </c>
      <c r="B2594" s="69">
        <v>3</v>
      </c>
      <c r="C2594" t="s">
        <v>2299</v>
      </c>
      <c r="D2594" s="7"/>
      <c r="E2594" s="7"/>
      <c r="F2594" s="7"/>
      <c r="G2594" s="7"/>
      <c r="H2594" s="7"/>
      <c r="I2594" s="7"/>
      <c r="J2594" s="7">
        <v>30514.54</v>
      </c>
      <c r="K2594" s="7">
        <v>33337.589999999997</v>
      </c>
      <c r="L2594" s="7">
        <v>29974.58</v>
      </c>
      <c r="M2594" s="7">
        <v>11558.93</v>
      </c>
      <c r="N2594" s="7">
        <v>11567.33</v>
      </c>
      <c r="O2594" s="7">
        <v>14226.36</v>
      </c>
    </row>
    <row r="2595" spans="1:15" hidden="1" x14ac:dyDescent="0.3">
      <c r="A2595" s="69">
        <v>1</v>
      </c>
      <c r="B2595" s="69">
        <v>1</v>
      </c>
      <c r="C2595" t="s">
        <v>2606</v>
      </c>
      <c r="D2595" s="7"/>
      <c r="E2595" s="7"/>
      <c r="F2595" s="7"/>
      <c r="G2595" s="7"/>
      <c r="H2595" s="7"/>
      <c r="I2595" s="7"/>
      <c r="J2595" s="7">
        <v>20000</v>
      </c>
      <c r="K2595" s="7">
        <v>14106.56</v>
      </c>
      <c r="L2595" s="7">
        <v>12625.16</v>
      </c>
      <c r="M2595" s="7">
        <v>20000</v>
      </c>
      <c r="N2595" s="7">
        <v>7146.48</v>
      </c>
      <c r="O2595" s="7">
        <v>13807.65</v>
      </c>
    </row>
    <row r="2596" spans="1:15" hidden="1" x14ac:dyDescent="0.3">
      <c r="A2596" s="69">
        <v>1</v>
      </c>
      <c r="B2596" s="69">
        <v>1</v>
      </c>
      <c r="C2596" t="s">
        <v>2615</v>
      </c>
      <c r="D2596" s="7"/>
      <c r="E2596" s="7"/>
      <c r="F2596" s="7"/>
      <c r="G2596" s="7"/>
      <c r="H2596" s="7"/>
      <c r="I2596" s="7"/>
      <c r="J2596" s="7"/>
      <c r="K2596" s="7">
        <v>61180.02</v>
      </c>
      <c r="L2596" s="7">
        <v>85863.91</v>
      </c>
      <c r="M2596" s="7">
        <v>19017.259999999998</v>
      </c>
      <c r="N2596" s="7">
        <v>2425.88</v>
      </c>
      <c r="O2596" s="7">
        <v>13435.19</v>
      </c>
    </row>
    <row r="2597" spans="1:15" hidden="1" x14ac:dyDescent="0.3">
      <c r="A2597" s="69">
        <v>1</v>
      </c>
      <c r="B2597" s="69">
        <v>2</v>
      </c>
      <c r="C2597" t="s">
        <v>2235</v>
      </c>
      <c r="D2597" s="7"/>
      <c r="E2597" s="7"/>
      <c r="F2597" s="7"/>
      <c r="G2597" s="7"/>
      <c r="H2597" s="7"/>
      <c r="I2597" s="7"/>
      <c r="J2597" s="7">
        <v>46488.49</v>
      </c>
      <c r="K2597" s="7">
        <v>27674.12</v>
      </c>
      <c r="L2597" s="7">
        <v>24008.93</v>
      </c>
      <c r="M2597" s="7">
        <v>49425.23</v>
      </c>
      <c r="N2597" s="7">
        <v>30035.83</v>
      </c>
      <c r="O2597" s="7">
        <v>13052.06</v>
      </c>
    </row>
    <row r="2598" spans="1:15" x14ac:dyDescent="0.3">
      <c r="A2598" s="69">
        <v>1</v>
      </c>
      <c r="B2598" s="69">
        <v>4</v>
      </c>
      <c r="C2598" t="s">
        <v>400</v>
      </c>
      <c r="D2598" s="7">
        <v>100686.24</v>
      </c>
      <c r="E2598" s="7">
        <v>84054.080000000002</v>
      </c>
      <c r="F2598" s="7">
        <v>73920.179999999993</v>
      </c>
      <c r="G2598" s="7">
        <v>14522.74</v>
      </c>
      <c r="H2598" s="7">
        <v>55559.7</v>
      </c>
      <c r="I2598" s="7">
        <v>0</v>
      </c>
      <c r="J2598" s="7">
        <v>500000</v>
      </c>
      <c r="K2598" s="7">
        <v>500000</v>
      </c>
      <c r="L2598" s="7">
        <v>0</v>
      </c>
      <c r="M2598" s="7">
        <v>0</v>
      </c>
      <c r="N2598" s="7">
        <v>0</v>
      </c>
      <c r="O2598" s="7">
        <v>12333.62</v>
      </c>
    </row>
    <row r="2599" spans="1:15" hidden="1" x14ac:dyDescent="0.3">
      <c r="A2599" s="69">
        <v>1</v>
      </c>
      <c r="B2599" s="69">
        <v>2</v>
      </c>
      <c r="C2599" t="s">
        <v>2289</v>
      </c>
      <c r="D2599" s="7">
        <v>42154.02</v>
      </c>
      <c r="E2599" s="7">
        <v>22597.759999999998</v>
      </c>
      <c r="F2599" s="7">
        <v>8367</v>
      </c>
      <c r="G2599" s="7">
        <v>11467.73</v>
      </c>
      <c r="H2599" s="7">
        <v>42082.94</v>
      </c>
      <c r="I2599" s="7">
        <v>28314.19</v>
      </c>
      <c r="J2599" s="7">
        <v>6912</v>
      </c>
      <c r="K2599" s="7">
        <v>5963.36</v>
      </c>
      <c r="L2599" s="7">
        <v>5177</v>
      </c>
      <c r="M2599" s="7">
        <v>6500</v>
      </c>
      <c r="N2599" s="7">
        <v>4432.38</v>
      </c>
      <c r="O2599" s="7">
        <v>12177</v>
      </c>
    </row>
    <row r="2600" spans="1:15" hidden="1" x14ac:dyDescent="0.3">
      <c r="A2600" s="69">
        <v>1</v>
      </c>
      <c r="B2600" s="69">
        <v>2</v>
      </c>
      <c r="C2600" t="s">
        <v>6910</v>
      </c>
      <c r="D2600" s="7"/>
      <c r="E2600" s="7"/>
      <c r="F2600" s="7"/>
      <c r="G2600" s="7"/>
      <c r="H2600" s="7"/>
      <c r="I2600" s="7"/>
      <c r="J2600" s="7"/>
      <c r="K2600" s="7"/>
      <c r="L2600" s="7"/>
      <c r="M2600" s="7"/>
      <c r="N2600" s="7"/>
      <c r="O2600" s="7">
        <v>11926.92</v>
      </c>
    </row>
    <row r="2601" spans="1:15" hidden="1" x14ac:dyDescent="0.3">
      <c r="A2601" s="69">
        <v>2</v>
      </c>
      <c r="B2601" s="69">
        <v>23</v>
      </c>
      <c r="C2601" t="s">
        <v>2264</v>
      </c>
      <c r="D2601" s="7">
        <v>0</v>
      </c>
      <c r="E2601" s="7">
        <v>23440.92</v>
      </c>
      <c r="F2601" s="7">
        <v>24720.46</v>
      </c>
      <c r="G2601" s="7">
        <v>11720.46</v>
      </c>
      <c r="H2601" s="7">
        <v>11720.46</v>
      </c>
      <c r="I2601" s="7">
        <v>11720.46</v>
      </c>
      <c r="J2601" s="7">
        <v>11720.46</v>
      </c>
      <c r="K2601" s="7">
        <v>11720.46</v>
      </c>
      <c r="L2601" s="7">
        <v>11720.46</v>
      </c>
      <c r="M2601" s="7">
        <v>11720.46</v>
      </c>
      <c r="N2601" s="7">
        <v>11720.46</v>
      </c>
      <c r="O2601" s="7">
        <v>11720.46</v>
      </c>
    </row>
    <row r="2602" spans="1:15" hidden="1" x14ac:dyDescent="0.3">
      <c r="A2602" s="69">
        <v>1</v>
      </c>
      <c r="B2602" s="69">
        <v>2</v>
      </c>
      <c r="C2602" t="s">
        <v>2265</v>
      </c>
      <c r="D2602" s="7"/>
      <c r="E2602" s="7"/>
      <c r="F2602" s="7"/>
      <c r="G2602" s="7"/>
      <c r="H2602" s="7"/>
      <c r="I2602" s="7"/>
      <c r="J2602" s="7"/>
      <c r="K2602" s="7">
        <v>27600</v>
      </c>
      <c r="L2602" s="7">
        <v>11600</v>
      </c>
      <c r="M2602" s="7">
        <v>11600</v>
      </c>
      <c r="N2602" s="7">
        <v>38030</v>
      </c>
      <c r="O2602" s="7">
        <v>11580</v>
      </c>
    </row>
    <row r="2603" spans="1:15" hidden="1" x14ac:dyDescent="0.3">
      <c r="A2603" s="69">
        <v>1</v>
      </c>
      <c r="B2603" s="69">
        <v>2</v>
      </c>
      <c r="C2603" t="s">
        <v>2036</v>
      </c>
      <c r="D2603" s="7">
        <v>999328.38</v>
      </c>
      <c r="E2603" s="7">
        <v>861976.46</v>
      </c>
      <c r="F2603" s="7">
        <v>546111.05000000005</v>
      </c>
      <c r="G2603" s="7">
        <v>252467.92</v>
      </c>
      <c r="H2603" s="7">
        <v>492726.95</v>
      </c>
      <c r="I2603" s="7">
        <v>375191.46</v>
      </c>
      <c r="J2603" s="7">
        <v>388124.64</v>
      </c>
      <c r="K2603" s="7">
        <v>372951.49</v>
      </c>
      <c r="L2603" s="7">
        <v>242321.24</v>
      </c>
      <c r="M2603" s="7">
        <v>197231.67</v>
      </c>
      <c r="N2603" s="7">
        <v>438665.06</v>
      </c>
      <c r="O2603" s="7">
        <v>11529.99</v>
      </c>
    </row>
    <row r="2604" spans="1:15" hidden="1" x14ac:dyDescent="0.3">
      <c r="A2604" s="69">
        <v>2</v>
      </c>
      <c r="B2604" s="69">
        <v>26</v>
      </c>
      <c r="C2604" t="s">
        <v>3798</v>
      </c>
      <c r="D2604" s="7"/>
      <c r="E2604" s="7"/>
      <c r="F2604" s="7"/>
      <c r="G2604" s="7"/>
      <c r="H2604" s="7"/>
      <c r="I2604" s="7"/>
      <c r="J2604" s="7"/>
      <c r="K2604" s="7">
        <v>11295</v>
      </c>
      <c r="L2604" s="7">
        <v>0</v>
      </c>
      <c r="M2604" s="7">
        <v>0</v>
      </c>
      <c r="N2604" s="7">
        <v>0</v>
      </c>
      <c r="O2604" s="7">
        <v>10846.26</v>
      </c>
    </row>
    <row r="2605" spans="1:15" hidden="1" x14ac:dyDescent="0.3">
      <c r="A2605" s="69">
        <v>2</v>
      </c>
      <c r="B2605" s="69">
        <v>21</v>
      </c>
      <c r="C2605" t="s">
        <v>2183</v>
      </c>
      <c r="D2605" s="7">
        <v>4869371.6399999997</v>
      </c>
      <c r="E2605" s="7">
        <v>2123000</v>
      </c>
      <c r="F2605" s="7">
        <v>881813.02</v>
      </c>
      <c r="G2605" s="7">
        <v>1140747.8700000001</v>
      </c>
      <c r="H2605" s="7">
        <v>3241700</v>
      </c>
      <c r="I2605" s="7">
        <v>282950.86</v>
      </c>
      <c r="J2605" s="7">
        <v>0</v>
      </c>
      <c r="K2605" s="7">
        <v>320363.84000000003</v>
      </c>
      <c r="L2605" s="7">
        <v>34622.86</v>
      </c>
      <c r="M2605" s="7">
        <v>67869.3</v>
      </c>
      <c r="N2605" s="7">
        <v>0</v>
      </c>
      <c r="O2605" s="7">
        <v>10825</v>
      </c>
    </row>
    <row r="2606" spans="1:15" hidden="1" x14ac:dyDescent="0.3">
      <c r="A2606" s="69">
        <v>1</v>
      </c>
      <c r="B2606" s="69">
        <v>2</v>
      </c>
      <c r="C2606" t="s">
        <v>2783</v>
      </c>
      <c r="D2606" s="7">
        <v>1215</v>
      </c>
      <c r="E2606" s="7">
        <v>12235.42</v>
      </c>
      <c r="F2606" s="7">
        <v>1148.51</v>
      </c>
      <c r="G2606" s="7">
        <v>4479.1899999999996</v>
      </c>
      <c r="H2606" s="7">
        <v>21561.31</v>
      </c>
      <c r="I2606" s="7">
        <v>19966.650000000001</v>
      </c>
      <c r="J2606" s="7">
        <v>37126</v>
      </c>
      <c r="K2606" s="7">
        <v>30755.93</v>
      </c>
      <c r="L2606" s="7">
        <v>30744.639999999999</v>
      </c>
      <c r="M2606" s="7">
        <v>3443.81</v>
      </c>
      <c r="N2606" s="7">
        <v>57500</v>
      </c>
      <c r="O2606" s="7">
        <v>10637</v>
      </c>
    </row>
    <row r="2607" spans="1:15" x14ac:dyDescent="0.3">
      <c r="A2607" s="69">
        <v>1</v>
      </c>
      <c r="B2607" s="69">
        <v>4</v>
      </c>
      <c r="C2607" t="s">
        <v>423</v>
      </c>
      <c r="D2607" s="7">
        <v>809039</v>
      </c>
      <c r="E2607" s="7">
        <v>813121</v>
      </c>
      <c r="F2607" s="7">
        <v>649519.93999999994</v>
      </c>
      <c r="G2607" s="7">
        <v>700000</v>
      </c>
      <c r="H2607" s="7">
        <v>104797.98</v>
      </c>
      <c r="I2607" s="7">
        <v>102410</v>
      </c>
      <c r="J2607" s="7">
        <v>189316.47</v>
      </c>
      <c r="K2607" s="7">
        <v>126389.88</v>
      </c>
      <c r="L2607" s="7">
        <v>36614.57</v>
      </c>
      <c r="M2607" s="7">
        <v>29160</v>
      </c>
      <c r="N2607" s="7">
        <v>0</v>
      </c>
      <c r="O2607" s="7">
        <v>9965</v>
      </c>
    </row>
    <row r="2608" spans="1:15" hidden="1" x14ac:dyDescent="0.3">
      <c r="A2608" s="69">
        <v>1</v>
      </c>
      <c r="B2608" s="69">
        <v>2</v>
      </c>
      <c r="C2608" t="s">
        <v>2753</v>
      </c>
      <c r="D2608" s="7"/>
      <c r="E2608" s="7"/>
      <c r="F2608" s="7"/>
      <c r="G2608" s="7"/>
      <c r="H2608" s="7"/>
      <c r="I2608" s="7"/>
      <c r="J2608" s="7"/>
      <c r="K2608" s="7"/>
      <c r="L2608" s="7"/>
      <c r="M2608" s="7"/>
      <c r="N2608" s="7">
        <v>14273</v>
      </c>
      <c r="O2608" s="7">
        <v>9760</v>
      </c>
    </row>
    <row r="2609" spans="1:15" hidden="1" x14ac:dyDescent="0.3">
      <c r="A2609" s="69">
        <v>2</v>
      </c>
      <c r="B2609" s="69">
        <v>21</v>
      </c>
      <c r="C2609" t="s">
        <v>2113</v>
      </c>
      <c r="D2609" s="7">
        <v>15863</v>
      </c>
      <c r="E2609" s="7">
        <v>20334</v>
      </c>
      <c r="F2609" s="7">
        <v>20347</v>
      </c>
      <c r="G2609" s="7">
        <v>16692</v>
      </c>
      <c r="H2609" s="7">
        <v>9780</v>
      </c>
      <c r="I2609" s="7">
        <v>9670</v>
      </c>
      <c r="J2609" s="7">
        <v>109670</v>
      </c>
      <c r="K2609" s="7">
        <v>159670</v>
      </c>
      <c r="L2609" s="7">
        <v>9670</v>
      </c>
      <c r="M2609" s="7">
        <v>159670</v>
      </c>
      <c r="N2609" s="7">
        <v>159663.85</v>
      </c>
      <c r="O2609" s="7">
        <v>9670</v>
      </c>
    </row>
    <row r="2610" spans="1:15" hidden="1" x14ac:dyDescent="0.3">
      <c r="A2610" s="69">
        <v>1</v>
      </c>
      <c r="B2610" s="69">
        <v>3</v>
      </c>
      <c r="C2610" t="s">
        <v>2933</v>
      </c>
      <c r="D2610" s="7"/>
      <c r="E2610" s="7"/>
      <c r="F2610" s="7"/>
      <c r="G2610" s="7"/>
      <c r="H2610" s="7"/>
      <c r="I2610" s="7"/>
      <c r="J2610" s="7">
        <v>0</v>
      </c>
      <c r="K2610" s="7">
        <v>5189.26</v>
      </c>
      <c r="L2610" s="7">
        <v>16402.23</v>
      </c>
      <c r="M2610" s="7">
        <v>9387.6</v>
      </c>
      <c r="N2610" s="7">
        <v>9516.26</v>
      </c>
      <c r="O2610" s="7">
        <v>9623.9599999999991</v>
      </c>
    </row>
    <row r="2611" spans="1:15" x14ac:dyDescent="0.3">
      <c r="A2611" s="69">
        <v>1</v>
      </c>
      <c r="B2611" s="69">
        <v>4</v>
      </c>
      <c r="C2611" t="s">
        <v>445</v>
      </c>
      <c r="D2611" s="7">
        <v>128983</v>
      </c>
      <c r="E2611" s="7">
        <v>100000</v>
      </c>
      <c r="F2611" s="7">
        <v>9789</v>
      </c>
      <c r="G2611" s="7">
        <v>10000</v>
      </c>
      <c r="H2611" s="7">
        <v>9529</v>
      </c>
      <c r="I2611" s="7">
        <v>9550</v>
      </c>
      <c r="J2611" s="7">
        <v>9550</v>
      </c>
      <c r="K2611" s="7"/>
      <c r="L2611" s="7">
        <v>9550</v>
      </c>
      <c r="M2611" s="7">
        <v>0</v>
      </c>
      <c r="N2611" s="7">
        <v>0</v>
      </c>
      <c r="O2611" s="7">
        <v>9550</v>
      </c>
    </row>
    <row r="2612" spans="1:15" hidden="1" x14ac:dyDescent="0.3">
      <c r="A2612" s="69">
        <v>1</v>
      </c>
      <c r="B2612" s="69">
        <v>2</v>
      </c>
      <c r="C2612" t="s">
        <v>2252</v>
      </c>
      <c r="D2612" s="7"/>
      <c r="E2612" s="7"/>
      <c r="F2612" s="7"/>
      <c r="G2612" s="7">
        <v>41609.33</v>
      </c>
      <c r="H2612" s="7">
        <v>20434</v>
      </c>
      <c r="I2612" s="7">
        <v>33571.07</v>
      </c>
      <c r="J2612" s="7">
        <v>9688.9500000000007</v>
      </c>
      <c r="K2612" s="7">
        <v>2089.58</v>
      </c>
      <c r="L2612" s="7">
        <v>0</v>
      </c>
      <c r="M2612" s="7">
        <v>29752.26</v>
      </c>
      <c r="N2612" s="7">
        <v>8500</v>
      </c>
      <c r="O2612" s="7">
        <v>9373.5</v>
      </c>
    </row>
    <row r="2613" spans="1:15" hidden="1" x14ac:dyDescent="0.3">
      <c r="A2613" s="69">
        <v>2</v>
      </c>
      <c r="B2613" s="69">
        <v>21</v>
      </c>
      <c r="C2613" t="s">
        <v>3496</v>
      </c>
      <c r="D2613" s="7"/>
      <c r="E2613" s="7"/>
      <c r="F2613" s="7">
        <v>0</v>
      </c>
      <c r="G2613" s="7">
        <v>845.22</v>
      </c>
      <c r="H2613" s="7">
        <v>0</v>
      </c>
      <c r="I2613" s="7">
        <v>1318.25</v>
      </c>
      <c r="J2613" s="7">
        <v>1200</v>
      </c>
      <c r="K2613" s="7">
        <v>474.03999999999996</v>
      </c>
      <c r="L2613" s="7">
        <v>900</v>
      </c>
      <c r="M2613" s="7">
        <v>0</v>
      </c>
      <c r="N2613" s="7">
        <v>1707.67</v>
      </c>
      <c r="O2613" s="7">
        <v>9330.58</v>
      </c>
    </row>
    <row r="2614" spans="1:15" hidden="1" x14ac:dyDescent="0.3">
      <c r="A2614" s="69">
        <v>2</v>
      </c>
      <c r="B2614" s="69">
        <v>22</v>
      </c>
      <c r="C2614" t="s">
        <v>900</v>
      </c>
      <c r="D2614" s="7"/>
      <c r="E2614" s="7"/>
      <c r="F2614" s="7">
        <v>9065.31</v>
      </c>
      <c r="G2614" s="7">
        <v>15038.65</v>
      </c>
      <c r="H2614" s="7">
        <v>12051.98</v>
      </c>
      <c r="I2614" s="7">
        <v>9065.31</v>
      </c>
      <c r="J2614" s="7">
        <v>9065.31</v>
      </c>
      <c r="K2614" s="7">
        <v>18025.32</v>
      </c>
      <c r="L2614" s="7">
        <v>9553.36</v>
      </c>
      <c r="M2614" s="7">
        <v>8577.26</v>
      </c>
      <c r="N2614" s="7">
        <v>8577.26</v>
      </c>
      <c r="O2614" s="7">
        <v>8577.26</v>
      </c>
    </row>
    <row r="2615" spans="1:15" x14ac:dyDescent="0.3">
      <c r="A2615" s="69">
        <v>1</v>
      </c>
      <c r="B2615" s="69">
        <v>4</v>
      </c>
      <c r="C2615" t="s">
        <v>468</v>
      </c>
      <c r="D2615" s="7"/>
      <c r="E2615" s="7"/>
      <c r="F2615" s="7"/>
      <c r="G2615" s="7"/>
      <c r="H2615" s="7"/>
      <c r="I2615" s="7"/>
      <c r="J2615" s="7">
        <v>0</v>
      </c>
      <c r="K2615" s="7">
        <v>8280</v>
      </c>
      <c r="L2615" s="7">
        <v>8280</v>
      </c>
      <c r="M2615" s="7">
        <v>8280</v>
      </c>
      <c r="N2615" s="7">
        <v>8280</v>
      </c>
      <c r="O2615" s="7">
        <v>8280</v>
      </c>
    </row>
    <row r="2616" spans="1:15" hidden="1" x14ac:dyDescent="0.3">
      <c r="A2616" s="69">
        <v>1</v>
      </c>
      <c r="B2616" s="69">
        <v>1</v>
      </c>
      <c r="C2616" t="s">
        <v>2595</v>
      </c>
      <c r="D2616" s="7">
        <v>42439.17</v>
      </c>
      <c r="E2616" s="7">
        <v>46481.16</v>
      </c>
      <c r="F2616" s="7">
        <v>38907.19</v>
      </c>
      <c r="G2616" s="7">
        <v>31527.439999999999</v>
      </c>
      <c r="H2616" s="7">
        <v>27488.47</v>
      </c>
      <c r="I2616" s="7">
        <v>29152.49</v>
      </c>
      <c r="J2616" s="7">
        <v>33309.4</v>
      </c>
      <c r="K2616" s="7">
        <v>24548.69</v>
      </c>
      <c r="L2616" s="7">
        <v>11536.72</v>
      </c>
      <c r="M2616" s="7">
        <v>8431.36</v>
      </c>
      <c r="N2616" s="7">
        <v>11687.43</v>
      </c>
      <c r="O2616" s="7">
        <v>7832.79</v>
      </c>
    </row>
    <row r="2617" spans="1:15" hidden="1" x14ac:dyDescent="0.3">
      <c r="A2617" s="69">
        <v>1</v>
      </c>
      <c r="B2617" s="69">
        <v>2</v>
      </c>
      <c r="C2617" t="s">
        <v>2755</v>
      </c>
      <c r="D2617" s="7">
        <v>11324</v>
      </c>
      <c r="E2617" s="7">
        <v>0</v>
      </c>
      <c r="F2617" s="7">
        <v>9321</v>
      </c>
      <c r="G2617" s="7">
        <v>6952</v>
      </c>
      <c r="H2617" s="7">
        <v>7548</v>
      </c>
      <c r="I2617" s="7">
        <v>7939</v>
      </c>
      <c r="J2617" s="7">
        <v>2468.96</v>
      </c>
      <c r="K2617" s="7">
        <v>0</v>
      </c>
      <c r="L2617" s="7">
        <v>7722</v>
      </c>
      <c r="M2617" s="7">
        <v>7635</v>
      </c>
      <c r="N2617" s="7">
        <v>5753.43</v>
      </c>
      <c r="O2617" s="7">
        <v>7722</v>
      </c>
    </row>
    <row r="2618" spans="1:15" hidden="1" x14ac:dyDescent="0.3">
      <c r="A2618" s="69">
        <v>1</v>
      </c>
      <c r="B2618" s="69">
        <v>6</v>
      </c>
      <c r="C2618" t="s">
        <v>3135</v>
      </c>
      <c r="D2618" s="7"/>
      <c r="E2618" s="7"/>
      <c r="F2618" s="7">
        <v>15598.11</v>
      </c>
      <c r="G2618" s="7">
        <v>7622.04</v>
      </c>
      <c r="H2618" s="7">
        <v>8492.99</v>
      </c>
      <c r="I2618" s="7">
        <v>7622.04</v>
      </c>
      <c r="J2618" s="7">
        <v>7622.04</v>
      </c>
      <c r="K2618" s="7">
        <v>7622.04</v>
      </c>
      <c r="L2618" s="7">
        <v>7622.04</v>
      </c>
      <c r="M2618" s="7">
        <v>7622.04</v>
      </c>
      <c r="N2618" s="7">
        <v>7622.04</v>
      </c>
      <c r="O2618" s="7">
        <v>7622.04</v>
      </c>
    </row>
    <row r="2619" spans="1:15" hidden="1" x14ac:dyDescent="0.3">
      <c r="A2619" s="69">
        <v>2</v>
      </c>
      <c r="B2619" s="69">
        <v>21</v>
      </c>
      <c r="C2619" t="s">
        <v>3562</v>
      </c>
      <c r="D2619" s="7"/>
      <c r="E2619" s="7"/>
      <c r="F2619" s="7"/>
      <c r="G2619" s="7"/>
      <c r="H2619" s="7"/>
      <c r="I2619" s="7"/>
      <c r="J2619" s="7">
        <v>7467</v>
      </c>
      <c r="K2619" s="7">
        <v>7467</v>
      </c>
      <c r="L2619" s="7">
        <v>7467</v>
      </c>
      <c r="M2619" s="7">
        <v>7467</v>
      </c>
      <c r="N2619" s="7">
        <v>7467</v>
      </c>
      <c r="O2619" s="7">
        <v>7467</v>
      </c>
    </row>
    <row r="2620" spans="1:15" hidden="1" x14ac:dyDescent="0.3">
      <c r="A2620" s="69">
        <v>1</v>
      </c>
      <c r="B2620" s="69">
        <v>2</v>
      </c>
      <c r="C2620" t="s">
        <v>2751</v>
      </c>
      <c r="D2620" s="7"/>
      <c r="E2620" s="7"/>
      <c r="F2620" s="7"/>
      <c r="G2620" s="7"/>
      <c r="H2620" s="7"/>
      <c r="I2620" s="7"/>
      <c r="J2620" s="7"/>
      <c r="K2620" s="7"/>
      <c r="L2620" s="7"/>
      <c r="M2620" s="7"/>
      <c r="N2620" s="7">
        <v>7980.5</v>
      </c>
      <c r="O2620" s="7">
        <v>7266.25</v>
      </c>
    </row>
    <row r="2621" spans="1:15" hidden="1" x14ac:dyDescent="0.3">
      <c r="A2621" s="69">
        <v>1</v>
      </c>
      <c r="B2621" s="69">
        <v>1</v>
      </c>
      <c r="C2621" t="s">
        <v>6874</v>
      </c>
      <c r="D2621" s="7"/>
      <c r="E2621" s="7"/>
      <c r="F2621" s="7"/>
      <c r="G2621" s="7"/>
      <c r="H2621" s="7"/>
      <c r="I2621" s="7"/>
      <c r="J2621" s="7"/>
      <c r="K2621" s="7"/>
      <c r="L2621" s="7"/>
      <c r="M2621" s="7"/>
      <c r="N2621" s="7"/>
      <c r="O2621" s="7">
        <v>7023.54</v>
      </c>
    </row>
    <row r="2622" spans="1:15" hidden="1" x14ac:dyDescent="0.3">
      <c r="A2622" s="69">
        <v>2</v>
      </c>
      <c r="B2622" s="69">
        <v>23</v>
      </c>
      <c r="C2622" t="s">
        <v>3661</v>
      </c>
      <c r="D2622" s="7">
        <v>0</v>
      </c>
      <c r="E2622" s="7">
        <v>8881</v>
      </c>
      <c r="F2622" s="7">
        <v>6613</v>
      </c>
      <c r="G2622" s="7">
        <v>6613</v>
      </c>
      <c r="H2622" s="7">
        <v>6613</v>
      </c>
      <c r="I2622" s="7">
        <v>6613</v>
      </c>
      <c r="J2622" s="7">
        <v>6613</v>
      </c>
      <c r="K2622" s="7">
        <v>6613</v>
      </c>
      <c r="L2622" s="7">
        <v>6613</v>
      </c>
      <c r="M2622" s="7">
        <v>6613</v>
      </c>
      <c r="N2622" s="7">
        <v>6613</v>
      </c>
      <c r="O2622" s="7">
        <v>6613</v>
      </c>
    </row>
    <row r="2623" spans="1:15" hidden="1" x14ac:dyDescent="0.3">
      <c r="A2623" s="69">
        <v>1</v>
      </c>
      <c r="B2623" s="69">
        <v>1</v>
      </c>
      <c r="C2623" t="s">
        <v>2539</v>
      </c>
      <c r="D2623" s="7"/>
      <c r="E2623" s="7"/>
      <c r="F2623" s="7"/>
      <c r="G2623" s="7"/>
      <c r="H2623" s="7">
        <v>100057</v>
      </c>
      <c r="I2623" s="7">
        <v>5906</v>
      </c>
      <c r="J2623" s="7">
        <v>6504</v>
      </c>
      <c r="K2623" s="7">
        <v>6504</v>
      </c>
      <c r="L2623" s="7">
        <v>6504</v>
      </c>
      <c r="M2623" s="7">
        <v>6500</v>
      </c>
      <c r="N2623" s="7">
        <v>6504</v>
      </c>
      <c r="O2623" s="7">
        <v>6504</v>
      </c>
    </row>
    <row r="2624" spans="1:15" hidden="1" x14ac:dyDescent="0.3">
      <c r="A2624" s="69">
        <v>1</v>
      </c>
      <c r="B2624" s="69">
        <v>2</v>
      </c>
      <c r="C2624" t="s">
        <v>2924</v>
      </c>
      <c r="D2624" s="7">
        <v>56923</v>
      </c>
      <c r="E2624" s="7">
        <v>17522</v>
      </c>
      <c r="F2624" s="7">
        <v>15578</v>
      </c>
      <c r="G2624" s="7">
        <v>12609</v>
      </c>
      <c r="H2624" s="7">
        <v>8455</v>
      </c>
      <c r="I2624" s="7">
        <v>6855</v>
      </c>
      <c r="J2624" s="7">
        <v>11833</v>
      </c>
      <c r="K2624" s="7">
        <v>12145</v>
      </c>
      <c r="L2624" s="7">
        <v>11873</v>
      </c>
      <c r="M2624" s="7">
        <v>9873</v>
      </c>
      <c r="N2624" s="7">
        <v>11873</v>
      </c>
      <c r="O2624" s="7">
        <v>6170</v>
      </c>
    </row>
    <row r="2625" spans="1:15" hidden="1" x14ac:dyDescent="0.3">
      <c r="A2625" s="69">
        <v>1</v>
      </c>
      <c r="B2625" s="69">
        <v>1</v>
      </c>
      <c r="C2625" t="s">
        <v>2601</v>
      </c>
      <c r="D2625" s="7"/>
      <c r="E2625" s="7"/>
      <c r="F2625" s="7"/>
      <c r="G2625" s="7"/>
      <c r="H2625" s="7"/>
      <c r="I2625" s="7">
        <v>0</v>
      </c>
      <c r="J2625" s="7">
        <v>15552</v>
      </c>
      <c r="K2625" s="7">
        <v>5000</v>
      </c>
      <c r="L2625" s="7">
        <v>20374.13</v>
      </c>
      <c r="M2625" s="7">
        <v>10851.36</v>
      </c>
      <c r="N2625" s="7">
        <v>0</v>
      </c>
      <c r="O2625" s="7">
        <v>5751.7</v>
      </c>
    </row>
    <row r="2626" spans="1:15" hidden="1" x14ac:dyDescent="0.3">
      <c r="A2626" s="69">
        <v>1</v>
      </c>
      <c r="B2626" s="69">
        <v>12</v>
      </c>
      <c r="C2626" t="s">
        <v>2043</v>
      </c>
      <c r="D2626" s="7"/>
      <c r="E2626" s="7"/>
      <c r="F2626" s="7"/>
      <c r="G2626" s="7"/>
      <c r="H2626" s="7"/>
      <c r="I2626" s="7">
        <v>21000000</v>
      </c>
      <c r="J2626" s="7">
        <v>0</v>
      </c>
      <c r="K2626" s="7">
        <v>0</v>
      </c>
      <c r="L2626" s="7">
        <v>288387.90000000002</v>
      </c>
      <c r="M2626" s="7">
        <v>352797.57</v>
      </c>
      <c r="N2626" s="7">
        <v>12003464.949999999</v>
      </c>
      <c r="O2626" s="7">
        <v>5712.03</v>
      </c>
    </row>
    <row r="2627" spans="1:15" x14ac:dyDescent="0.3">
      <c r="A2627" s="69">
        <v>1</v>
      </c>
      <c r="B2627" s="69">
        <v>4</v>
      </c>
      <c r="C2627" t="s">
        <v>414</v>
      </c>
      <c r="D2627" s="7"/>
      <c r="E2627" s="7"/>
      <c r="F2627" s="7"/>
      <c r="G2627" s="7"/>
      <c r="H2627" s="7"/>
      <c r="I2627" s="7"/>
      <c r="J2627" s="7">
        <v>257049.60000000001</v>
      </c>
      <c r="K2627" s="7">
        <v>290726.76</v>
      </c>
      <c r="L2627" s="7"/>
      <c r="M2627" s="7">
        <v>174809.82</v>
      </c>
      <c r="N2627" s="7">
        <v>187321.26</v>
      </c>
      <c r="O2627" s="7">
        <v>5541.69</v>
      </c>
    </row>
    <row r="2628" spans="1:15" hidden="1" x14ac:dyDescent="0.3">
      <c r="A2628" s="69">
        <v>2</v>
      </c>
      <c r="B2628" s="69">
        <v>21</v>
      </c>
      <c r="C2628" t="s">
        <v>2258</v>
      </c>
      <c r="D2628" s="7">
        <v>23678</v>
      </c>
      <c r="E2628" s="7">
        <v>6712</v>
      </c>
      <c r="F2628" s="7">
        <v>0</v>
      </c>
      <c r="G2628" s="7">
        <v>5808</v>
      </c>
      <c r="H2628" s="7">
        <v>0</v>
      </c>
      <c r="I2628" s="7">
        <v>5514</v>
      </c>
      <c r="J2628" s="7">
        <v>0</v>
      </c>
      <c r="K2628" s="7">
        <v>4124</v>
      </c>
      <c r="L2628" s="7">
        <v>20000</v>
      </c>
      <c r="M2628" s="7">
        <v>19998</v>
      </c>
      <c r="N2628" s="7">
        <v>5498</v>
      </c>
      <c r="O2628" s="7">
        <v>5498</v>
      </c>
    </row>
    <row r="2629" spans="1:15" hidden="1" x14ac:dyDescent="0.3">
      <c r="A2629" s="69">
        <v>1</v>
      </c>
      <c r="B2629" s="69">
        <v>1</v>
      </c>
      <c r="C2629" t="s">
        <v>2261</v>
      </c>
      <c r="D2629" s="7"/>
      <c r="E2629" s="7">
        <v>11066059.52</v>
      </c>
      <c r="F2629" s="7">
        <v>10654575.039999999</v>
      </c>
      <c r="G2629" s="7">
        <v>8796985.0199999996</v>
      </c>
      <c r="H2629" s="7">
        <v>10191083.57</v>
      </c>
      <c r="I2629" s="7">
        <v>10144320.630000001</v>
      </c>
      <c r="J2629" s="7">
        <v>10727503.960000001</v>
      </c>
      <c r="K2629" s="7">
        <v>10514974.99</v>
      </c>
      <c r="L2629" s="7">
        <v>830343.98</v>
      </c>
      <c r="M2629" s="7">
        <v>102508.29</v>
      </c>
      <c r="N2629" s="7">
        <v>185548.66</v>
      </c>
      <c r="O2629" s="7">
        <v>5399.19</v>
      </c>
    </row>
    <row r="2630" spans="1:15" hidden="1" x14ac:dyDescent="0.3">
      <c r="A2630" s="69">
        <v>1</v>
      </c>
      <c r="B2630" s="69">
        <v>2</v>
      </c>
      <c r="C2630" t="s">
        <v>2904</v>
      </c>
      <c r="D2630" s="7"/>
      <c r="E2630" s="7"/>
      <c r="F2630" s="7">
        <v>2700</v>
      </c>
      <c r="G2630" s="7">
        <v>60058.52</v>
      </c>
      <c r="H2630" s="7">
        <v>5000</v>
      </c>
      <c r="I2630" s="7">
        <v>10000</v>
      </c>
      <c r="J2630" s="7">
        <v>15000</v>
      </c>
      <c r="K2630" s="7">
        <v>8676</v>
      </c>
      <c r="L2630" s="7">
        <v>8816</v>
      </c>
      <c r="M2630" s="7">
        <v>3600</v>
      </c>
      <c r="N2630" s="7">
        <v>6950</v>
      </c>
      <c r="O2630" s="7">
        <v>5249.8600000000006</v>
      </c>
    </row>
    <row r="2631" spans="1:15" hidden="1" x14ac:dyDescent="0.3">
      <c r="A2631" s="69">
        <v>1</v>
      </c>
      <c r="B2631" s="69">
        <v>10</v>
      </c>
      <c r="C2631" t="s">
        <v>2210</v>
      </c>
      <c r="D2631" s="7"/>
      <c r="E2631" s="7"/>
      <c r="F2631" s="7"/>
      <c r="G2631" s="7"/>
      <c r="H2631" s="7"/>
      <c r="I2631" s="7"/>
      <c r="J2631" s="7">
        <v>37094</v>
      </c>
      <c r="K2631" s="7">
        <v>6774.46</v>
      </c>
      <c r="L2631" s="7">
        <v>19826.689999999999</v>
      </c>
      <c r="M2631" s="7">
        <v>11800.72</v>
      </c>
      <c r="N2631" s="7">
        <v>22227.74</v>
      </c>
      <c r="O2631" s="7">
        <v>5106</v>
      </c>
    </row>
    <row r="2632" spans="1:15" hidden="1" x14ac:dyDescent="0.3">
      <c r="A2632" s="69">
        <v>1</v>
      </c>
      <c r="B2632" s="69">
        <v>5</v>
      </c>
      <c r="C2632" t="s">
        <v>2295</v>
      </c>
      <c r="D2632" s="7">
        <v>71437</v>
      </c>
      <c r="E2632" s="7">
        <v>51839</v>
      </c>
      <c r="F2632" s="7">
        <v>43847</v>
      </c>
      <c r="G2632" s="7">
        <v>35185.1</v>
      </c>
      <c r="H2632" s="7">
        <v>21544.400000000001</v>
      </c>
      <c r="I2632" s="7">
        <v>30000</v>
      </c>
      <c r="J2632" s="7">
        <v>12301.93</v>
      </c>
      <c r="K2632" s="7">
        <v>3730</v>
      </c>
      <c r="L2632" s="7">
        <v>5000</v>
      </c>
      <c r="M2632" s="7">
        <v>2340</v>
      </c>
      <c r="N2632" s="7">
        <v>6080</v>
      </c>
      <c r="O2632" s="7">
        <v>5020</v>
      </c>
    </row>
    <row r="2633" spans="1:15" hidden="1" x14ac:dyDescent="0.3">
      <c r="A2633" s="69">
        <v>1</v>
      </c>
      <c r="B2633" s="69">
        <v>5</v>
      </c>
      <c r="C2633" t="s">
        <v>2284</v>
      </c>
      <c r="D2633" s="7">
        <v>200000</v>
      </c>
      <c r="E2633" s="7">
        <v>115000</v>
      </c>
      <c r="F2633" s="7">
        <v>115000</v>
      </c>
      <c r="G2633" s="7">
        <v>0</v>
      </c>
      <c r="H2633" s="7"/>
      <c r="I2633" s="7">
        <v>65000</v>
      </c>
      <c r="J2633" s="7">
        <v>0</v>
      </c>
      <c r="K2633" s="7">
        <v>0</v>
      </c>
      <c r="L2633" s="7">
        <v>0</v>
      </c>
      <c r="M2633" s="7">
        <v>0</v>
      </c>
      <c r="N2633" s="7">
        <v>4999</v>
      </c>
      <c r="O2633" s="7">
        <v>4999</v>
      </c>
    </row>
    <row r="2634" spans="1:15" hidden="1" x14ac:dyDescent="0.3">
      <c r="A2634" s="69">
        <v>1</v>
      </c>
      <c r="B2634" s="69">
        <v>9</v>
      </c>
      <c r="C2634" t="s">
        <v>2301</v>
      </c>
      <c r="D2634" s="7">
        <v>91445</v>
      </c>
      <c r="E2634" s="7">
        <v>273289.34999999998</v>
      </c>
      <c r="F2634" s="7">
        <v>138327.78999999998</v>
      </c>
      <c r="G2634" s="7">
        <v>156715</v>
      </c>
      <c r="H2634" s="7">
        <v>195943</v>
      </c>
      <c r="I2634" s="7">
        <v>18614</v>
      </c>
      <c r="J2634" s="7">
        <v>147282</v>
      </c>
      <c r="K2634" s="7">
        <v>10044</v>
      </c>
      <c r="L2634" s="7"/>
      <c r="M2634" s="7">
        <v>272</v>
      </c>
      <c r="N2634" s="7">
        <v>8270.5499999999993</v>
      </c>
      <c r="O2634" s="7">
        <v>4972.37</v>
      </c>
    </row>
    <row r="2635" spans="1:15" x14ac:dyDescent="0.3">
      <c r="A2635" s="69">
        <v>1</v>
      </c>
      <c r="B2635" s="69">
        <v>4</v>
      </c>
      <c r="C2635" t="s">
        <v>409</v>
      </c>
      <c r="D2635" s="7"/>
      <c r="E2635" s="7"/>
      <c r="F2635" s="7"/>
      <c r="G2635" s="7"/>
      <c r="H2635" s="7"/>
      <c r="I2635" s="7"/>
      <c r="J2635" s="7">
        <v>448632.53</v>
      </c>
      <c r="K2635" s="7">
        <v>70437</v>
      </c>
      <c r="L2635" s="7">
        <v>0</v>
      </c>
      <c r="M2635" s="7">
        <v>0</v>
      </c>
      <c r="N2635" s="7">
        <v>70437</v>
      </c>
      <c r="O2635" s="7">
        <v>4936.42</v>
      </c>
    </row>
    <row r="2636" spans="1:15" hidden="1" x14ac:dyDescent="0.3">
      <c r="A2636" s="69">
        <v>2</v>
      </c>
      <c r="B2636" s="69">
        <v>22</v>
      </c>
      <c r="C2636" t="s">
        <v>899</v>
      </c>
      <c r="D2636" s="7">
        <v>0</v>
      </c>
      <c r="E2636" s="7">
        <v>11880.76</v>
      </c>
      <c r="F2636" s="7">
        <v>4905</v>
      </c>
      <c r="G2636" s="7">
        <v>4905.12</v>
      </c>
      <c r="H2636" s="7">
        <v>4905.12</v>
      </c>
      <c r="I2636" s="7">
        <v>4905.12</v>
      </c>
      <c r="J2636" s="7">
        <v>4905.12</v>
      </c>
      <c r="K2636" s="7">
        <v>4905.12</v>
      </c>
      <c r="L2636" s="7">
        <v>4905.12</v>
      </c>
      <c r="M2636" s="7">
        <v>4905.12</v>
      </c>
      <c r="N2636" s="7">
        <v>4905.12</v>
      </c>
      <c r="O2636" s="7">
        <v>4905.12</v>
      </c>
    </row>
    <row r="2637" spans="1:15" hidden="1" x14ac:dyDescent="0.3">
      <c r="A2637" s="69">
        <v>2</v>
      </c>
      <c r="B2637" s="69">
        <v>23</v>
      </c>
      <c r="C2637" t="s">
        <v>3657</v>
      </c>
      <c r="D2637" s="7">
        <v>2882.38</v>
      </c>
      <c r="E2637" s="7">
        <v>2882.38</v>
      </c>
      <c r="F2637" s="7">
        <v>2882.38</v>
      </c>
      <c r="G2637" s="7">
        <v>20658</v>
      </c>
      <c r="H2637" s="7">
        <v>20658</v>
      </c>
      <c r="I2637" s="7">
        <v>13231</v>
      </c>
      <c r="J2637" s="7">
        <v>20658</v>
      </c>
      <c r="K2637" s="7">
        <v>2882.38</v>
      </c>
      <c r="L2637" s="7">
        <v>2882.38</v>
      </c>
      <c r="M2637" s="7">
        <v>2882.38</v>
      </c>
      <c r="N2637" s="7">
        <v>0</v>
      </c>
      <c r="O2637" s="7">
        <v>4323.57</v>
      </c>
    </row>
    <row r="2638" spans="1:15" hidden="1" x14ac:dyDescent="0.3">
      <c r="A2638" s="69">
        <v>1</v>
      </c>
      <c r="B2638" s="69">
        <v>2</v>
      </c>
      <c r="C2638" t="s">
        <v>2913</v>
      </c>
      <c r="D2638" s="7">
        <v>429567.39</v>
      </c>
      <c r="E2638" s="7">
        <v>418670.36</v>
      </c>
      <c r="F2638" s="7">
        <v>322702.43</v>
      </c>
      <c r="G2638" s="7">
        <v>296768.90999999997</v>
      </c>
      <c r="H2638" s="7">
        <v>239215.11</v>
      </c>
      <c r="I2638" s="7">
        <v>257538.9</v>
      </c>
      <c r="J2638" s="7">
        <v>248917.77</v>
      </c>
      <c r="K2638" s="7">
        <v>302626.17</v>
      </c>
      <c r="L2638" s="7">
        <v>234179.08</v>
      </c>
      <c r="M2638" s="7">
        <v>20606.439999999999</v>
      </c>
      <c r="N2638" s="7">
        <v>1540.09</v>
      </c>
      <c r="O2638" s="7">
        <v>3581.76</v>
      </c>
    </row>
    <row r="2639" spans="1:15" hidden="1" x14ac:dyDescent="0.3">
      <c r="A2639" s="69">
        <v>1</v>
      </c>
      <c r="B2639" s="69">
        <v>2</v>
      </c>
      <c r="C2639" t="s">
        <v>2283</v>
      </c>
      <c r="D2639" s="7"/>
      <c r="E2639" s="7"/>
      <c r="F2639" s="7"/>
      <c r="G2639" s="7"/>
      <c r="H2639" s="7"/>
      <c r="I2639" s="7"/>
      <c r="J2639" s="7"/>
      <c r="K2639" s="7"/>
      <c r="L2639" s="7">
        <v>0</v>
      </c>
      <c r="M2639" s="7">
        <v>2450.7800000000002</v>
      </c>
      <c r="N2639" s="7">
        <v>4374.3999999999996</v>
      </c>
      <c r="O2639" s="7">
        <v>3522.97</v>
      </c>
    </row>
    <row r="2640" spans="1:15" hidden="1" x14ac:dyDescent="0.3">
      <c r="A2640" s="69">
        <v>1</v>
      </c>
      <c r="B2640" s="69">
        <v>1</v>
      </c>
      <c r="C2640" t="s">
        <v>2602</v>
      </c>
      <c r="D2640" s="7"/>
      <c r="E2640" s="7"/>
      <c r="F2640" s="7"/>
      <c r="G2640" s="7"/>
      <c r="H2640" s="7"/>
      <c r="I2640" s="7"/>
      <c r="J2640" s="7">
        <v>16698</v>
      </c>
      <c r="K2640" s="7">
        <v>16698</v>
      </c>
      <c r="L2640" s="7">
        <v>2932.8</v>
      </c>
      <c r="M2640" s="7">
        <v>16698</v>
      </c>
      <c r="N2640" s="7">
        <v>19661.45</v>
      </c>
      <c r="O2640" s="7">
        <v>3331.11</v>
      </c>
    </row>
    <row r="2641" spans="1:15" hidden="1" x14ac:dyDescent="0.3">
      <c r="A2641" s="69">
        <v>1</v>
      </c>
      <c r="B2641" s="69">
        <v>3</v>
      </c>
      <c r="C2641" t="s">
        <v>2275</v>
      </c>
      <c r="D2641" s="7"/>
      <c r="E2641" s="7"/>
      <c r="F2641" s="7"/>
      <c r="G2641" s="7"/>
      <c r="H2641" s="7"/>
      <c r="I2641" s="7"/>
      <c r="J2641" s="7"/>
      <c r="K2641" s="7"/>
      <c r="L2641" s="7">
        <v>21556.21</v>
      </c>
      <c r="M2641" s="7">
        <v>23689.37</v>
      </c>
      <c r="N2641" s="7">
        <v>19225.669999999998</v>
      </c>
      <c r="O2641" s="7">
        <v>3252.4</v>
      </c>
    </row>
    <row r="2642" spans="1:15" hidden="1" x14ac:dyDescent="0.3">
      <c r="A2642" s="69">
        <v>1</v>
      </c>
      <c r="B2642" s="69">
        <v>10</v>
      </c>
      <c r="C2642" t="s">
        <v>3366</v>
      </c>
      <c r="D2642" s="7"/>
      <c r="E2642" s="7">
        <v>9804.66</v>
      </c>
      <c r="F2642" s="7">
        <v>26282.67</v>
      </c>
      <c r="G2642" s="7">
        <v>10000</v>
      </c>
      <c r="H2642" s="7">
        <v>0</v>
      </c>
      <c r="I2642" s="7">
        <v>7509.92</v>
      </c>
      <c r="J2642" s="7">
        <v>4572.3999999999996</v>
      </c>
      <c r="K2642" s="7">
        <v>3404.7</v>
      </c>
      <c r="L2642" s="7">
        <v>2416.9</v>
      </c>
      <c r="M2642" s="7">
        <v>5809.54</v>
      </c>
      <c r="N2642" s="7">
        <v>2351.66</v>
      </c>
      <c r="O2642" s="7">
        <v>3150.83</v>
      </c>
    </row>
    <row r="2643" spans="1:15" hidden="1" x14ac:dyDescent="0.3">
      <c r="A2643" s="69">
        <v>1</v>
      </c>
      <c r="B2643" s="69">
        <v>10</v>
      </c>
      <c r="C2643" t="s">
        <v>3364</v>
      </c>
      <c r="D2643" s="7">
        <v>4699.75</v>
      </c>
      <c r="E2643" s="7">
        <v>1239.0999999999999</v>
      </c>
      <c r="F2643" s="7">
        <v>2040</v>
      </c>
      <c r="G2643" s="7">
        <v>4389.88</v>
      </c>
      <c r="H2643" s="7">
        <v>1241.3</v>
      </c>
      <c r="I2643" s="7">
        <v>0</v>
      </c>
      <c r="J2643" s="7">
        <v>3548.58</v>
      </c>
      <c r="K2643" s="7">
        <v>3873.42</v>
      </c>
      <c r="L2643" s="7">
        <v>6739.75</v>
      </c>
      <c r="M2643" s="7">
        <v>3511.9</v>
      </c>
      <c r="N2643" s="7">
        <v>5345.32</v>
      </c>
      <c r="O2643" s="7">
        <v>2834.75</v>
      </c>
    </row>
    <row r="2644" spans="1:15" hidden="1" x14ac:dyDescent="0.3">
      <c r="A2644" s="69">
        <v>1</v>
      </c>
      <c r="B2644" s="69">
        <v>2</v>
      </c>
      <c r="C2644" t="s">
        <v>2849</v>
      </c>
      <c r="D2644" s="7">
        <v>415.49</v>
      </c>
      <c r="E2644" s="7">
        <v>645.03</v>
      </c>
      <c r="F2644" s="7">
        <v>1514.19</v>
      </c>
      <c r="G2644" s="7">
        <v>1811.48</v>
      </c>
      <c r="H2644" s="7">
        <v>862.19</v>
      </c>
      <c r="I2644" s="7">
        <v>11361.15</v>
      </c>
      <c r="J2644" s="7">
        <v>10703.85</v>
      </c>
      <c r="K2644" s="7">
        <v>3855.79</v>
      </c>
      <c r="L2644" s="7">
        <v>3032.66</v>
      </c>
      <c r="M2644" s="7">
        <v>4024.11</v>
      </c>
      <c r="N2644" s="7">
        <v>2458.04</v>
      </c>
      <c r="O2644" s="7">
        <v>2627.95</v>
      </c>
    </row>
    <row r="2645" spans="1:15" hidden="1" x14ac:dyDescent="0.3">
      <c r="A2645" s="69">
        <v>1</v>
      </c>
      <c r="B2645" s="69">
        <v>2</v>
      </c>
      <c r="C2645" t="s">
        <v>2811</v>
      </c>
      <c r="D2645" s="7">
        <v>11208.43</v>
      </c>
      <c r="E2645" s="7">
        <v>5981.83</v>
      </c>
      <c r="F2645" s="7">
        <v>1872.96</v>
      </c>
      <c r="G2645" s="7">
        <v>1289.47</v>
      </c>
      <c r="H2645" s="7">
        <v>3336.18</v>
      </c>
      <c r="I2645" s="7">
        <v>12916.87</v>
      </c>
      <c r="J2645" s="7">
        <v>6797.88</v>
      </c>
      <c r="K2645" s="7">
        <v>6577.03</v>
      </c>
      <c r="L2645" s="7">
        <v>8858.2800000000007</v>
      </c>
      <c r="M2645" s="7">
        <v>1205.76</v>
      </c>
      <c r="N2645" s="7">
        <v>2956.12</v>
      </c>
      <c r="O2645" s="7">
        <v>2478.7600000000002</v>
      </c>
    </row>
    <row r="2646" spans="1:15" hidden="1" x14ac:dyDescent="0.3">
      <c r="A2646" s="69">
        <v>1</v>
      </c>
      <c r="B2646" s="69">
        <v>9</v>
      </c>
      <c r="C2646" t="s">
        <v>3340</v>
      </c>
      <c r="D2646" s="7">
        <v>355000</v>
      </c>
      <c r="E2646" s="7">
        <v>177500</v>
      </c>
      <c r="F2646" s="7">
        <v>155000</v>
      </c>
      <c r="G2646" s="7">
        <v>100000</v>
      </c>
      <c r="H2646" s="7">
        <v>75000</v>
      </c>
      <c r="I2646" s="7">
        <v>15000</v>
      </c>
      <c r="J2646" s="7">
        <v>0</v>
      </c>
      <c r="K2646" s="7">
        <v>19212.43</v>
      </c>
      <c r="L2646" s="7">
        <v>41820.61</v>
      </c>
      <c r="M2646" s="7">
        <v>7366.74</v>
      </c>
      <c r="N2646" s="7">
        <v>0</v>
      </c>
      <c r="O2646" s="7">
        <v>2303.1</v>
      </c>
    </row>
    <row r="2647" spans="1:15" hidden="1" x14ac:dyDescent="0.3">
      <c r="A2647" s="69">
        <v>1</v>
      </c>
      <c r="B2647" s="69">
        <v>5</v>
      </c>
      <c r="C2647" t="s">
        <v>3037</v>
      </c>
      <c r="D2647" s="7">
        <v>3000</v>
      </c>
      <c r="E2647" s="7">
        <v>3000</v>
      </c>
      <c r="F2647" s="7">
        <v>0</v>
      </c>
      <c r="G2647" s="7">
        <v>0</v>
      </c>
      <c r="H2647" s="7">
        <v>0</v>
      </c>
      <c r="I2647" s="7">
        <v>0</v>
      </c>
      <c r="J2647" s="7">
        <v>0</v>
      </c>
      <c r="K2647" s="7">
        <v>0</v>
      </c>
      <c r="L2647" s="7">
        <v>2259</v>
      </c>
      <c r="M2647" s="7">
        <v>2259</v>
      </c>
      <c r="N2647" s="7">
        <v>2259</v>
      </c>
      <c r="O2647" s="7">
        <v>2259</v>
      </c>
    </row>
    <row r="2648" spans="1:15" hidden="1" x14ac:dyDescent="0.3">
      <c r="A2648" s="69">
        <v>1</v>
      </c>
      <c r="B2648" s="69">
        <v>2</v>
      </c>
      <c r="C2648" t="s">
        <v>2879</v>
      </c>
      <c r="D2648" s="7"/>
      <c r="E2648" s="7">
        <v>18573.75</v>
      </c>
      <c r="F2648" s="7">
        <v>39189.760000000002</v>
      </c>
      <c r="G2648" s="7">
        <v>0</v>
      </c>
      <c r="H2648" s="7">
        <v>0</v>
      </c>
      <c r="I2648" s="7">
        <v>0</v>
      </c>
      <c r="J2648" s="7">
        <v>0</v>
      </c>
      <c r="K2648" s="7">
        <v>1859.86</v>
      </c>
      <c r="L2648" s="7">
        <v>2756.62</v>
      </c>
      <c r="M2648" s="7">
        <v>0</v>
      </c>
      <c r="N2648" s="7">
        <v>0</v>
      </c>
      <c r="O2648" s="7">
        <v>2220.4299999999998</v>
      </c>
    </row>
    <row r="2649" spans="1:15" hidden="1" x14ac:dyDescent="0.3">
      <c r="A2649" s="69">
        <v>1</v>
      </c>
      <c r="B2649" s="69">
        <v>2</v>
      </c>
      <c r="C2649" t="s">
        <v>2197</v>
      </c>
      <c r="D2649" s="7"/>
      <c r="E2649" s="7"/>
      <c r="F2649" s="7"/>
      <c r="G2649" s="7"/>
      <c r="H2649" s="7"/>
      <c r="I2649" s="7"/>
      <c r="J2649" s="7"/>
      <c r="K2649" s="7"/>
      <c r="L2649" s="7">
        <v>76729.88</v>
      </c>
      <c r="M2649" s="7">
        <v>6289.05</v>
      </c>
      <c r="N2649" s="7">
        <v>0</v>
      </c>
      <c r="O2649" s="7">
        <v>2088.34</v>
      </c>
    </row>
    <row r="2650" spans="1:15" hidden="1" x14ac:dyDescent="0.3">
      <c r="A2650" s="69">
        <v>1</v>
      </c>
      <c r="B2650" s="69">
        <v>6</v>
      </c>
      <c r="C2650" t="s">
        <v>7092</v>
      </c>
      <c r="D2650" s="7"/>
      <c r="E2650" s="7"/>
      <c r="F2650" s="7"/>
      <c r="G2650" s="7"/>
      <c r="H2650" s="7"/>
      <c r="I2650" s="7"/>
      <c r="J2650" s="7"/>
      <c r="K2650" s="7"/>
      <c r="L2650" s="7"/>
      <c r="M2650" s="7"/>
      <c r="N2650" s="7"/>
      <c r="O2650" s="7">
        <v>2000</v>
      </c>
    </row>
    <row r="2651" spans="1:15" hidden="1" x14ac:dyDescent="0.3">
      <c r="A2651" s="69">
        <v>1</v>
      </c>
      <c r="B2651" s="69">
        <v>6</v>
      </c>
      <c r="C2651" t="s">
        <v>3218</v>
      </c>
      <c r="D2651" s="7"/>
      <c r="E2651" s="7"/>
      <c r="F2651" s="7"/>
      <c r="G2651" s="7"/>
      <c r="H2651" s="7"/>
      <c r="I2651" s="7"/>
      <c r="J2651" s="7">
        <v>9547342</v>
      </c>
      <c r="K2651" s="7">
        <v>16000000</v>
      </c>
      <c r="L2651" s="7">
        <v>0</v>
      </c>
      <c r="M2651" s="7">
        <v>16053450</v>
      </c>
      <c r="N2651" s="7">
        <v>14924102.6</v>
      </c>
      <c r="O2651" s="7">
        <v>1980</v>
      </c>
    </row>
    <row r="2652" spans="1:15" hidden="1" x14ac:dyDescent="0.3">
      <c r="A2652" s="69">
        <v>2</v>
      </c>
      <c r="B2652" s="69">
        <v>21</v>
      </c>
      <c r="C2652" t="s">
        <v>3445</v>
      </c>
      <c r="D2652" s="7"/>
      <c r="E2652" s="7"/>
      <c r="F2652" s="7"/>
      <c r="G2652" s="7"/>
      <c r="H2652" s="7"/>
      <c r="I2652" s="7"/>
      <c r="J2652" s="7">
        <v>971626</v>
      </c>
      <c r="K2652" s="7">
        <v>800000</v>
      </c>
      <c r="L2652" s="7">
        <v>792934</v>
      </c>
      <c r="M2652" s="7">
        <v>800000</v>
      </c>
      <c r="N2652" s="7">
        <v>36185.199999999997</v>
      </c>
      <c r="O2652" s="7">
        <v>1952</v>
      </c>
    </row>
    <row r="2653" spans="1:15" hidden="1" x14ac:dyDescent="0.3">
      <c r="A2653" s="69">
        <v>1</v>
      </c>
      <c r="B2653" s="69">
        <v>10</v>
      </c>
      <c r="C2653" t="s">
        <v>3355</v>
      </c>
      <c r="D2653" s="7"/>
      <c r="E2653" s="7"/>
      <c r="F2653" s="7"/>
      <c r="G2653" s="7"/>
      <c r="H2653" s="7"/>
      <c r="I2653" s="7"/>
      <c r="J2653" s="7">
        <v>0</v>
      </c>
      <c r="K2653" s="7"/>
      <c r="L2653" s="7">
        <v>40365</v>
      </c>
      <c r="M2653" s="7">
        <v>3850.55</v>
      </c>
      <c r="N2653" s="7">
        <v>4623.2</v>
      </c>
      <c r="O2653" s="7">
        <v>1800</v>
      </c>
    </row>
    <row r="2654" spans="1:15" hidden="1" x14ac:dyDescent="0.3">
      <c r="A2654" s="69">
        <v>1</v>
      </c>
      <c r="B2654" s="69">
        <v>3</v>
      </c>
      <c r="C2654" t="s">
        <v>2939</v>
      </c>
      <c r="D2654" s="7"/>
      <c r="E2654" s="7"/>
      <c r="F2654" s="7"/>
      <c r="G2654" s="7"/>
      <c r="H2654" s="7"/>
      <c r="I2654" s="7"/>
      <c r="J2654" s="7">
        <v>9757.68</v>
      </c>
      <c r="K2654" s="7">
        <v>11416.5</v>
      </c>
      <c r="L2654" s="7">
        <v>7749.55</v>
      </c>
      <c r="M2654" s="7">
        <v>104.31</v>
      </c>
      <c r="N2654" s="7">
        <v>0</v>
      </c>
      <c r="O2654" s="7">
        <v>1572.07</v>
      </c>
    </row>
    <row r="2655" spans="1:15" x14ac:dyDescent="0.3">
      <c r="A2655" s="69">
        <v>1</v>
      </c>
      <c r="B2655" s="69">
        <v>4</v>
      </c>
      <c r="C2655" t="s">
        <v>375</v>
      </c>
      <c r="D2655" s="7"/>
      <c r="E2655" s="7">
        <v>1110000</v>
      </c>
      <c r="F2655" s="7">
        <v>1110000</v>
      </c>
      <c r="G2655" s="7">
        <v>1110000</v>
      </c>
      <c r="H2655" s="7">
        <v>1110000</v>
      </c>
      <c r="I2655" s="7">
        <v>1110000</v>
      </c>
      <c r="J2655" s="7">
        <v>1110000</v>
      </c>
      <c r="K2655" s="7">
        <v>1110000</v>
      </c>
      <c r="L2655" s="7">
        <v>1110000</v>
      </c>
      <c r="M2655" s="7">
        <v>1110000</v>
      </c>
      <c r="N2655" s="7">
        <v>1110000</v>
      </c>
      <c r="O2655" s="7">
        <v>1502.62</v>
      </c>
    </row>
    <row r="2656" spans="1:15" hidden="1" x14ac:dyDescent="0.3">
      <c r="A2656" s="69">
        <v>1</v>
      </c>
      <c r="B2656" s="69">
        <v>2</v>
      </c>
      <c r="C2656" t="s">
        <v>2324</v>
      </c>
      <c r="D2656" s="7">
        <v>16905</v>
      </c>
      <c r="E2656" s="7">
        <v>22607</v>
      </c>
      <c r="F2656" s="7">
        <v>20302.080000000002</v>
      </c>
      <c r="G2656" s="7">
        <v>17761.09</v>
      </c>
      <c r="H2656" s="7">
        <v>6518.29</v>
      </c>
      <c r="I2656" s="7">
        <v>17215</v>
      </c>
      <c r="J2656" s="7">
        <v>16459</v>
      </c>
      <c r="K2656" s="7">
        <v>16892</v>
      </c>
      <c r="L2656" s="7">
        <v>0</v>
      </c>
      <c r="M2656" s="7">
        <v>0</v>
      </c>
      <c r="N2656" s="7">
        <v>1478.96</v>
      </c>
      <c r="O2656" s="7">
        <v>1500</v>
      </c>
    </row>
    <row r="2657" spans="1:15" hidden="1" x14ac:dyDescent="0.3">
      <c r="A2657" s="69">
        <v>1</v>
      </c>
      <c r="B2657" s="69">
        <v>5</v>
      </c>
      <c r="C2657" t="s">
        <v>3120</v>
      </c>
      <c r="D2657" s="7">
        <v>1191</v>
      </c>
      <c r="E2657" s="7">
        <v>734</v>
      </c>
      <c r="F2657" s="7">
        <v>1346</v>
      </c>
      <c r="G2657" s="7">
        <v>1322</v>
      </c>
      <c r="H2657" s="7">
        <v>1215</v>
      </c>
      <c r="I2657" s="7">
        <v>1210</v>
      </c>
      <c r="J2657" s="7">
        <v>1207</v>
      </c>
      <c r="K2657" s="7">
        <v>1313</v>
      </c>
      <c r="L2657" s="7">
        <v>1313</v>
      </c>
      <c r="M2657" s="7">
        <v>1313</v>
      </c>
      <c r="N2657" s="7">
        <v>1313</v>
      </c>
      <c r="O2657" s="7">
        <v>1313</v>
      </c>
    </row>
    <row r="2658" spans="1:15" hidden="1" x14ac:dyDescent="0.3">
      <c r="A2658" s="69">
        <v>1</v>
      </c>
      <c r="B2658" s="69">
        <v>1</v>
      </c>
      <c r="C2658" t="s">
        <v>6873</v>
      </c>
      <c r="D2658" s="7"/>
      <c r="E2658" s="7"/>
      <c r="F2658" s="7"/>
      <c r="G2658" s="7"/>
      <c r="H2658" s="7"/>
      <c r="I2658" s="7"/>
      <c r="J2658" s="7"/>
      <c r="K2658" s="7"/>
      <c r="L2658" s="7"/>
      <c r="M2658" s="7"/>
      <c r="N2658" s="7"/>
      <c r="O2658" s="7">
        <v>1263.3699999999999</v>
      </c>
    </row>
    <row r="2659" spans="1:15" hidden="1" x14ac:dyDescent="0.3">
      <c r="A2659" s="69">
        <v>1</v>
      </c>
      <c r="B2659" s="69">
        <v>2</v>
      </c>
      <c r="C2659" t="s">
        <v>2878</v>
      </c>
      <c r="D2659" s="7">
        <v>0</v>
      </c>
      <c r="E2659" s="7">
        <v>1763.37</v>
      </c>
      <c r="F2659" s="7">
        <v>4784</v>
      </c>
      <c r="G2659" s="7">
        <v>3491</v>
      </c>
      <c r="H2659" s="7">
        <v>1289.9000000000001</v>
      </c>
      <c r="I2659" s="7">
        <v>0</v>
      </c>
      <c r="J2659" s="7">
        <v>0</v>
      </c>
      <c r="K2659" s="7">
        <v>871.44</v>
      </c>
      <c r="L2659" s="7">
        <v>1014.95</v>
      </c>
      <c r="M2659" s="7">
        <v>0</v>
      </c>
      <c r="N2659" s="7">
        <v>1026.99</v>
      </c>
      <c r="O2659" s="7">
        <v>1063.28</v>
      </c>
    </row>
    <row r="2660" spans="1:15" hidden="1" x14ac:dyDescent="0.3">
      <c r="A2660" s="69">
        <v>1</v>
      </c>
      <c r="B2660" s="69">
        <v>12</v>
      </c>
      <c r="C2660" t="s">
        <v>3379</v>
      </c>
      <c r="D2660" s="7"/>
      <c r="E2660" s="7"/>
      <c r="F2660" s="7">
        <v>0</v>
      </c>
      <c r="G2660" s="7">
        <v>1291</v>
      </c>
      <c r="H2660" s="7">
        <v>1291.05</v>
      </c>
      <c r="I2660" s="7">
        <v>1291.1500000000001</v>
      </c>
      <c r="J2660" s="7">
        <v>1291.1500000000001</v>
      </c>
      <c r="K2660" s="7">
        <v>1321.13</v>
      </c>
      <c r="L2660" s="7">
        <v>1279.06</v>
      </c>
      <c r="M2660" s="7">
        <v>1032.92</v>
      </c>
      <c r="N2660" s="7">
        <v>981.29</v>
      </c>
      <c r="O2660" s="7">
        <v>1032.9000000000001</v>
      </c>
    </row>
    <row r="2661" spans="1:15" hidden="1" x14ac:dyDescent="0.3">
      <c r="A2661" s="69">
        <v>2</v>
      </c>
      <c r="B2661" s="69">
        <v>23</v>
      </c>
      <c r="C2661" t="s">
        <v>3662</v>
      </c>
      <c r="D2661" s="7">
        <v>0</v>
      </c>
      <c r="E2661" s="7">
        <v>968</v>
      </c>
      <c r="F2661" s="7">
        <v>967.32</v>
      </c>
      <c r="G2661" s="7">
        <v>967.32</v>
      </c>
      <c r="H2661" s="7">
        <v>967.32</v>
      </c>
      <c r="I2661" s="7">
        <v>967.32</v>
      </c>
      <c r="J2661" s="7">
        <v>967.32</v>
      </c>
      <c r="K2661" s="7">
        <v>967.32</v>
      </c>
      <c r="L2661" s="7">
        <v>967.32</v>
      </c>
      <c r="M2661" s="7">
        <v>967.32</v>
      </c>
      <c r="N2661" s="7">
        <v>967.32</v>
      </c>
      <c r="O2661" s="7">
        <v>967.32</v>
      </c>
    </row>
    <row r="2662" spans="1:15" hidden="1" x14ac:dyDescent="0.3">
      <c r="A2662" s="69">
        <v>1</v>
      </c>
      <c r="B2662" s="69">
        <v>2</v>
      </c>
      <c r="C2662" t="s">
        <v>2841</v>
      </c>
      <c r="D2662" s="7"/>
      <c r="E2662" s="7"/>
      <c r="F2662" s="7"/>
      <c r="G2662" s="7"/>
      <c r="H2662" s="7"/>
      <c r="I2662" s="7"/>
      <c r="J2662" s="7"/>
      <c r="K2662" s="7"/>
      <c r="L2662" s="7">
        <v>25000000</v>
      </c>
      <c r="M2662" s="7">
        <v>25000000</v>
      </c>
      <c r="N2662" s="7">
        <v>53394859.480000004</v>
      </c>
      <c r="O2662" s="7">
        <v>800</v>
      </c>
    </row>
    <row r="2663" spans="1:15" hidden="1" x14ac:dyDescent="0.3">
      <c r="A2663" s="69">
        <v>1</v>
      </c>
      <c r="B2663" s="69">
        <v>10</v>
      </c>
      <c r="C2663" t="s">
        <v>2267</v>
      </c>
      <c r="D2663" s="7">
        <v>2664402.4500000002</v>
      </c>
      <c r="E2663" s="7">
        <v>111218544.38000001</v>
      </c>
      <c r="F2663" s="7">
        <v>739786.25</v>
      </c>
      <c r="G2663" s="7">
        <v>16103016.82</v>
      </c>
      <c r="H2663" s="7">
        <v>14006480.939999999</v>
      </c>
      <c r="I2663" s="7">
        <v>3367341.67</v>
      </c>
      <c r="J2663" s="7">
        <v>1823350.49</v>
      </c>
      <c r="K2663" s="7">
        <v>1642695.9300000002</v>
      </c>
      <c r="L2663" s="7">
        <v>8406.5</v>
      </c>
      <c r="M2663" s="7">
        <v>11096</v>
      </c>
      <c r="N2663" s="7">
        <v>180105.21</v>
      </c>
      <c r="O2663" s="7">
        <v>642.70000000000005</v>
      </c>
    </row>
    <row r="2664" spans="1:15" hidden="1" x14ac:dyDescent="0.3">
      <c r="A2664" s="69">
        <v>1</v>
      </c>
      <c r="B2664" s="69">
        <v>3</v>
      </c>
      <c r="C2664" t="s">
        <v>6923</v>
      </c>
      <c r="D2664" s="7"/>
      <c r="E2664" s="7"/>
      <c r="F2664" s="7"/>
      <c r="G2664" s="7"/>
      <c r="H2664" s="7"/>
      <c r="I2664" s="7"/>
      <c r="J2664" s="7"/>
      <c r="K2664" s="7"/>
      <c r="L2664" s="7"/>
      <c r="M2664" s="7"/>
      <c r="N2664" s="7"/>
      <c r="O2664" s="7">
        <v>448.5</v>
      </c>
    </row>
    <row r="2665" spans="1:15" hidden="1" x14ac:dyDescent="0.3">
      <c r="A2665" s="69">
        <v>1</v>
      </c>
      <c r="B2665" s="69">
        <v>1</v>
      </c>
      <c r="C2665" t="s">
        <v>2535</v>
      </c>
      <c r="D2665" s="7"/>
      <c r="E2665" s="7"/>
      <c r="F2665" s="7"/>
      <c r="G2665" s="7"/>
      <c r="H2665" s="7"/>
      <c r="I2665" s="7"/>
      <c r="J2665" s="7"/>
      <c r="K2665" s="7"/>
      <c r="L2665" s="7"/>
      <c r="M2665" s="7"/>
      <c r="N2665" s="7">
        <v>0</v>
      </c>
      <c r="O2665" s="7">
        <v>0</v>
      </c>
    </row>
    <row r="2666" spans="1:15" hidden="1" x14ac:dyDescent="0.3">
      <c r="A2666" s="69">
        <v>1</v>
      </c>
      <c r="B2666" s="69">
        <v>1</v>
      </c>
      <c r="C2666" t="s">
        <v>2542</v>
      </c>
      <c r="D2666" s="7"/>
      <c r="E2666" s="7"/>
      <c r="F2666" s="7"/>
      <c r="G2666" s="7"/>
      <c r="H2666" s="7"/>
      <c r="I2666" s="7"/>
      <c r="J2666" s="7"/>
      <c r="K2666" s="7"/>
      <c r="L2666" s="7"/>
      <c r="M2666" s="7"/>
      <c r="N2666" s="7">
        <v>0</v>
      </c>
      <c r="O2666" s="7">
        <v>0</v>
      </c>
    </row>
    <row r="2667" spans="1:15" hidden="1" x14ac:dyDescent="0.3">
      <c r="A2667" s="69">
        <v>1</v>
      </c>
      <c r="B2667" s="69">
        <v>1</v>
      </c>
      <c r="C2667" t="s">
        <v>2548</v>
      </c>
      <c r="D2667" s="7"/>
      <c r="E2667" s="7"/>
      <c r="F2667" s="7">
        <v>0</v>
      </c>
      <c r="G2667" s="7">
        <v>0</v>
      </c>
      <c r="H2667" s="7">
        <v>37184.9</v>
      </c>
      <c r="I2667" s="7">
        <v>0</v>
      </c>
      <c r="J2667" s="7">
        <v>0</v>
      </c>
      <c r="K2667" s="7">
        <v>0</v>
      </c>
      <c r="L2667" s="7">
        <v>0</v>
      </c>
      <c r="M2667" s="7">
        <v>0</v>
      </c>
      <c r="N2667" s="7">
        <v>77799.360000000001</v>
      </c>
      <c r="O2667" s="7">
        <v>0</v>
      </c>
    </row>
    <row r="2668" spans="1:15" hidden="1" x14ac:dyDescent="0.3">
      <c r="A2668" s="69">
        <v>1</v>
      </c>
      <c r="B2668" s="69">
        <v>1</v>
      </c>
      <c r="C2668" t="s">
        <v>2549</v>
      </c>
      <c r="D2668" s="7">
        <v>39340.300000000003</v>
      </c>
      <c r="E2668" s="7">
        <v>6055</v>
      </c>
      <c r="F2668" s="7">
        <v>5648.56</v>
      </c>
      <c r="G2668" s="7">
        <v>6462.4</v>
      </c>
      <c r="H2668" s="7">
        <v>0</v>
      </c>
      <c r="I2668" s="7">
        <v>0</v>
      </c>
      <c r="J2668" s="7">
        <v>0</v>
      </c>
      <c r="K2668" s="7">
        <v>125991.24</v>
      </c>
      <c r="L2668" s="7">
        <v>0</v>
      </c>
      <c r="M2668" s="7">
        <v>0</v>
      </c>
      <c r="N2668" s="7">
        <v>0</v>
      </c>
      <c r="O2668" s="7">
        <v>0</v>
      </c>
    </row>
    <row r="2669" spans="1:15" hidden="1" x14ac:dyDescent="0.3">
      <c r="A2669" s="69">
        <v>1</v>
      </c>
      <c r="B2669" s="69">
        <v>1</v>
      </c>
      <c r="C2669" t="s">
        <v>1691</v>
      </c>
      <c r="D2669" s="7"/>
      <c r="E2669" s="7"/>
      <c r="F2669" s="7"/>
      <c r="G2669" s="7"/>
      <c r="H2669" s="7"/>
      <c r="I2669" s="7"/>
      <c r="J2669" s="7"/>
      <c r="K2669" s="7"/>
      <c r="L2669" s="7"/>
      <c r="M2669" s="7">
        <v>13100000</v>
      </c>
      <c r="N2669" s="7">
        <v>0</v>
      </c>
      <c r="O2669" s="7">
        <v>0</v>
      </c>
    </row>
    <row r="2670" spans="1:15" hidden="1" x14ac:dyDescent="0.3">
      <c r="A2670" s="69">
        <v>1</v>
      </c>
      <c r="B2670" s="69">
        <v>1</v>
      </c>
      <c r="C2670" t="s">
        <v>2507</v>
      </c>
      <c r="D2670" s="7"/>
      <c r="E2670" s="7"/>
      <c r="F2670" s="7"/>
      <c r="G2670" s="7"/>
      <c r="H2670" s="7"/>
      <c r="I2670" s="7"/>
      <c r="J2670" s="7">
        <v>0</v>
      </c>
      <c r="K2670" s="7">
        <v>0</v>
      </c>
      <c r="L2670" s="7">
        <v>0</v>
      </c>
      <c r="M2670" s="7">
        <v>0</v>
      </c>
      <c r="N2670" s="7">
        <v>0</v>
      </c>
      <c r="O2670" s="7">
        <v>0</v>
      </c>
    </row>
    <row r="2671" spans="1:15" hidden="1" x14ac:dyDescent="0.3">
      <c r="A2671" s="69">
        <v>1</v>
      </c>
      <c r="B2671" s="69">
        <v>1</v>
      </c>
      <c r="C2671" t="s">
        <v>2494</v>
      </c>
      <c r="D2671" s="7"/>
      <c r="E2671" s="7"/>
      <c r="F2671" s="7"/>
      <c r="G2671" s="7"/>
      <c r="H2671" s="7"/>
      <c r="I2671" s="7">
        <v>0</v>
      </c>
      <c r="J2671" s="7">
        <v>0</v>
      </c>
      <c r="K2671" s="7">
        <v>13270000</v>
      </c>
      <c r="L2671" s="7">
        <v>11906995</v>
      </c>
      <c r="M2671" s="7">
        <v>9754792</v>
      </c>
      <c r="N2671" s="7">
        <v>0</v>
      </c>
      <c r="O2671" s="7">
        <v>0</v>
      </c>
    </row>
    <row r="2672" spans="1:15" hidden="1" x14ac:dyDescent="0.3">
      <c r="A2672" s="69">
        <v>1</v>
      </c>
      <c r="B2672" s="69">
        <v>1</v>
      </c>
      <c r="C2672" t="s">
        <v>2556</v>
      </c>
      <c r="D2672" s="7"/>
      <c r="E2672" s="7"/>
      <c r="F2672" s="7">
        <v>18792999</v>
      </c>
      <c r="G2672" s="7">
        <v>99834162</v>
      </c>
      <c r="H2672" s="7">
        <v>96000000</v>
      </c>
      <c r="I2672" s="7">
        <v>34838271</v>
      </c>
      <c r="J2672" s="7">
        <v>52926542</v>
      </c>
      <c r="K2672" s="7">
        <v>68088271</v>
      </c>
      <c r="L2672" s="7">
        <v>0</v>
      </c>
      <c r="M2672" s="7">
        <v>0</v>
      </c>
      <c r="N2672" s="7">
        <v>0</v>
      </c>
      <c r="O2672" s="7">
        <v>0</v>
      </c>
    </row>
    <row r="2673" spans="1:15" hidden="1" x14ac:dyDescent="0.3">
      <c r="A2673" s="69">
        <v>1</v>
      </c>
      <c r="B2673" s="69">
        <v>1</v>
      </c>
      <c r="C2673" t="s">
        <v>2475</v>
      </c>
      <c r="D2673" s="7">
        <v>0</v>
      </c>
      <c r="E2673" s="7">
        <v>0</v>
      </c>
      <c r="F2673" s="7">
        <v>0</v>
      </c>
      <c r="G2673" s="7">
        <v>0</v>
      </c>
      <c r="H2673" s="7">
        <v>0</v>
      </c>
      <c r="I2673" s="7">
        <v>0</v>
      </c>
      <c r="J2673" s="7">
        <v>0</v>
      </c>
      <c r="K2673" s="7">
        <v>0</v>
      </c>
      <c r="L2673" s="7">
        <v>0</v>
      </c>
      <c r="M2673" s="7">
        <v>0</v>
      </c>
      <c r="N2673" s="7">
        <v>0</v>
      </c>
      <c r="O2673" s="7">
        <v>0</v>
      </c>
    </row>
    <row r="2674" spans="1:15" hidden="1" x14ac:dyDescent="0.3">
      <c r="A2674" s="69">
        <v>1</v>
      </c>
      <c r="B2674" s="69">
        <v>1</v>
      </c>
      <c r="C2674" t="s">
        <v>2557</v>
      </c>
      <c r="D2674" s="7">
        <v>70000000</v>
      </c>
      <c r="E2674" s="7">
        <v>70000000</v>
      </c>
      <c r="F2674" s="7">
        <v>31472652</v>
      </c>
      <c r="G2674" s="7">
        <v>60861894</v>
      </c>
      <c r="H2674" s="7">
        <v>48000000</v>
      </c>
      <c r="I2674" s="7">
        <v>15538192</v>
      </c>
      <c r="J2674" s="7">
        <v>41278232</v>
      </c>
      <c r="K2674" s="7">
        <v>45520006</v>
      </c>
      <c r="L2674" s="7">
        <v>0</v>
      </c>
      <c r="M2674" s="7">
        <v>0</v>
      </c>
      <c r="N2674" s="7">
        <v>0</v>
      </c>
      <c r="O2674" s="7">
        <v>0</v>
      </c>
    </row>
    <row r="2675" spans="1:15" hidden="1" x14ac:dyDescent="0.3">
      <c r="A2675" s="69">
        <v>1</v>
      </c>
      <c r="B2675" s="69">
        <v>1</v>
      </c>
      <c r="C2675" t="s">
        <v>2558</v>
      </c>
      <c r="D2675" s="7"/>
      <c r="E2675" s="7"/>
      <c r="F2675" s="7"/>
      <c r="G2675" s="7"/>
      <c r="H2675" s="7"/>
      <c r="I2675" s="7"/>
      <c r="J2675" s="7"/>
      <c r="K2675" s="7"/>
      <c r="L2675" s="7"/>
      <c r="M2675" s="7"/>
      <c r="N2675" s="7">
        <v>0</v>
      </c>
      <c r="O2675" s="7">
        <v>0</v>
      </c>
    </row>
    <row r="2676" spans="1:15" hidden="1" x14ac:dyDescent="0.3">
      <c r="A2676" s="69">
        <v>1</v>
      </c>
      <c r="B2676" s="69">
        <v>1</v>
      </c>
      <c r="C2676" t="s">
        <v>2508</v>
      </c>
      <c r="D2676" s="7"/>
      <c r="E2676" s="7"/>
      <c r="F2676" s="7"/>
      <c r="G2676" s="7"/>
      <c r="H2676" s="7"/>
      <c r="I2676" s="7"/>
      <c r="J2676" s="7"/>
      <c r="K2676" s="7">
        <v>19580221</v>
      </c>
      <c r="L2676" s="7">
        <v>10998758</v>
      </c>
      <c r="M2676" s="7">
        <v>0</v>
      </c>
      <c r="N2676" s="7">
        <v>0</v>
      </c>
      <c r="O2676" s="7">
        <v>0</v>
      </c>
    </row>
    <row r="2677" spans="1:15" hidden="1" x14ac:dyDescent="0.3">
      <c r="A2677" s="69">
        <v>1</v>
      </c>
      <c r="B2677" s="69">
        <v>1</v>
      </c>
      <c r="C2677" t="s">
        <v>2560</v>
      </c>
      <c r="D2677" s="7"/>
      <c r="E2677" s="7"/>
      <c r="F2677" s="7"/>
      <c r="G2677" s="7"/>
      <c r="H2677" s="7"/>
      <c r="I2677" s="7"/>
      <c r="J2677" s="7"/>
      <c r="K2677" s="7"/>
      <c r="L2677" s="7"/>
      <c r="M2677" s="7"/>
      <c r="N2677" s="7">
        <v>0</v>
      </c>
      <c r="O2677" s="7">
        <v>0</v>
      </c>
    </row>
    <row r="2678" spans="1:15" hidden="1" x14ac:dyDescent="0.3">
      <c r="A2678" s="69">
        <v>1</v>
      </c>
      <c r="B2678" s="69">
        <v>1</v>
      </c>
      <c r="C2678" t="s">
        <v>2563</v>
      </c>
      <c r="D2678" s="7">
        <v>0</v>
      </c>
      <c r="E2678" s="7">
        <v>0</v>
      </c>
      <c r="F2678" s="7">
        <v>0</v>
      </c>
      <c r="G2678" s="7">
        <v>0</v>
      </c>
      <c r="H2678" s="7">
        <v>0</v>
      </c>
      <c r="I2678" s="7">
        <v>0</v>
      </c>
      <c r="J2678" s="7">
        <v>0</v>
      </c>
      <c r="K2678" s="7">
        <v>0</v>
      </c>
      <c r="L2678" s="7">
        <v>0</v>
      </c>
      <c r="M2678" s="7">
        <v>0</v>
      </c>
      <c r="N2678" s="7">
        <v>0</v>
      </c>
      <c r="O2678" s="7">
        <v>0</v>
      </c>
    </row>
    <row r="2679" spans="1:15" hidden="1" x14ac:dyDescent="0.3">
      <c r="A2679" s="69">
        <v>1</v>
      </c>
      <c r="B2679" s="69">
        <v>1</v>
      </c>
      <c r="C2679" t="s">
        <v>2564</v>
      </c>
      <c r="D2679" s="7"/>
      <c r="E2679" s="7"/>
      <c r="F2679" s="7"/>
      <c r="G2679" s="7"/>
      <c r="H2679" s="7"/>
      <c r="I2679" s="7"/>
      <c r="J2679" s="7"/>
      <c r="K2679" s="7"/>
      <c r="L2679" s="7"/>
      <c r="M2679" s="7"/>
      <c r="N2679" s="7">
        <v>0</v>
      </c>
      <c r="O2679" s="7">
        <v>0</v>
      </c>
    </row>
    <row r="2680" spans="1:15" hidden="1" x14ac:dyDescent="0.3">
      <c r="A2680" s="69">
        <v>1</v>
      </c>
      <c r="B2680" s="69">
        <v>1</v>
      </c>
      <c r="C2680" t="s">
        <v>2565</v>
      </c>
      <c r="D2680" s="7"/>
      <c r="E2680" s="7"/>
      <c r="F2680" s="7"/>
      <c r="G2680" s="7"/>
      <c r="H2680" s="7"/>
      <c r="I2680" s="7"/>
      <c r="J2680" s="7"/>
      <c r="K2680" s="7"/>
      <c r="L2680" s="7"/>
      <c r="M2680" s="7"/>
      <c r="N2680" s="7">
        <v>0</v>
      </c>
      <c r="O2680" s="7">
        <v>0</v>
      </c>
    </row>
    <row r="2681" spans="1:15" hidden="1" x14ac:dyDescent="0.3">
      <c r="A2681" s="69">
        <v>1</v>
      </c>
      <c r="B2681" s="69">
        <v>1</v>
      </c>
      <c r="C2681" t="s">
        <v>2503</v>
      </c>
      <c r="D2681" s="7"/>
      <c r="E2681" s="7"/>
      <c r="F2681" s="7"/>
      <c r="G2681" s="7"/>
      <c r="H2681" s="7"/>
      <c r="I2681" s="7">
        <v>0</v>
      </c>
      <c r="J2681" s="7">
        <v>7618312</v>
      </c>
      <c r="K2681" s="7">
        <v>0</v>
      </c>
      <c r="L2681" s="7">
        <v>0</v>
      </c>
      <c r="M2681" s="7">
        <v>0</v>
      </c>
      <c r="N2681" s="7">
        <v>0</v>
      </c>
      <c r="O2681" s="7">
        <v>0</v>
      </c>
    </row>
    <row r="2682" spans="1:15" hidden="1" x14ac:dyDescent="0.3">
      <c r="A2682" s="69">
        <v>1</v>
      </c>
      <c r="B2682" s="69">
        <v>1</v>
      </c>
      <c r="C2682" t="s">
        <v>2506</v>
      </c>
      <c r="D2682" s="7"/>
      <c r="E2682" s="7"/>
      <c r="F2682" s="7"/>
      <c r="G2682" s="7"/>
      <c r="H2682" s="7"/>
      <c r="I2682" s="7">
        <v>0</v>
      </c>
      <c r="J2682" s="7">
        <v>15236624</v>
      </c>
      <c r="K2682" s="7">
        <v>0</v>
      </c>
      <c r="L2682" s="7">
        <v>0</v>
      </c>
      <c r="M2682" s="7">
        <v>0</v>
      </c>
      <c r="N2682" s="7">
        <v>0</v>
      </c>
      <c r="O2682" s="7">
        <v>0</v>
      </c>
    </row>
    <row r="2683" spans="1:15" hidden="1" x14ac:dyDescent="0.3">
      <c r="A2683" s="69">
        <v>1</v>
      </c>
      <c r="B2683" s="69">
        <v>1</v>
      </c>
      <c r="C2683" t="s">
        <v>2447</v>
      </c>
      <c r="D2683" s="7"/>
      <c r="E2683" s="7"/>
      <c r="F2683" s="7"/>
      <c r="G2683" s="7"/>
      <c r="H2683" s="7"/>
      <c r="I2683" s="7">
        <v>2654</v>
      </c>
      <c r="J2683" s="7">
        <v>247800</v>
      </c>
      <c r="K2683" s="7">
        <v>0</v>
      </c>
      <c r="L2683" s="7">
        <v>0</v>
      </c>
      <c r="M2683" s="7">
        <v>0</v>
      </c>
      <c r="N2683" s="7">
        <v>0</v>
      </c>
      <c r="O2683" s="7">
        <v>0</v>
      </c>
    </row>
    <row r="2684" spans="1:15" hidden="1" x14ac:dyDescent="0.3">
      <c r="A2684" s="69">
        <v>1</v>
      </c>
      <c r="B2684" s="69">
        <v>1</v>
      </c>
      <c r="C2684" t="s">
        <v>2436</v>
      </c>
      <c r="D2684" s="7"/>
      <c r="E2684" s="7"/>
      <c r="F2684" s="7"/>
      <c r="G2684" s="7"/>
      <c r="H2684" s="7"/>
      <c r="I2684" s="7">
        <v>0</v>
      </c>
      <c r="J2684" s="7">
        <v>0</v>
      </c>
      <c r="K2684" s="7">
        <v>0</v>
      </c>
      <c r="L2684" s="7">
        <v>0</v>
      </c>
      <c r="M2684" s="7">
        <v>0</v>
      </c>
      <c r="N2684" s="7">
        <v>0</v>
      </c>
      <c r="O2684" s="7">
        <v>0</v>
      </c>
    </row>
    <row r="2685" spans="1:15" hidden="1" x14ac:dyDescent="0.3">
      <c r="A2685" s="69">
        <v>1</v>
      </c>
      <c r="B2685" s="69">
        <v>1</v>
      </c>
      <c r="C2685" t="s">
        <v>2570</v>
      </c>
      <c r="D2685" s="7"/>
      <c r="E2685" s="7"/>
      <c r="F2685" s="7"/>
      <c r="G2685" s="7"/>
      <c r="H2685" s="7"/>
      <c r="I2685" s="7"/>
      <c r="J2685" s="7"/>
      <c r="K2685" s="7"/>
      <c r="L2685" s="7"/>
      <c r="M2685" s="7"/>
      <c r="N2685" s="7">
        <v>25856000</v>
      </c>
      <c r="O2685" s="7">
        <v>0</v>
      </c>
    </row>
    <row r="2686" spans="1:15" hidden="1" x14ac:dyDescent="0.3">
      <c r="A2686" s="69">
        <v>1</v>
      </c>
      <c r="B2686" s="69">
        <v>1</v>
      </c>
      <c r="C2686" t="s">
        <v>5316</v>
      </c>
      <c r="D2686" s="7"/>
      <c r="E2686" s="7"/>
      <c r="F2686" s="7"/>
      <c r="G2686" s="7"/>
      <c r="H2686" s="7"/>
      <c r="I2686" s="7"/>
      <c r="J2686" s="7"/>
      <c r="K2686" s="7"/>
      <c r="L2686" s="7"/>
      <c r="M2686" s="7">
        <v>0</v>
      </c>
      <c r="N2686" s="7"/>
      <c r="O2686" s="7">
        <v>0</v>
      </c>
    </row>
    <row r="2687" spans="1:15" hidden="1" x14ac:dyDescent="0.3">
      <c r="A2687" s="69">
        <v>1</v>
      </c>
      <c r="B2687" s="69">
        <v>1</v>
      </c>
      <c r="C2687" t="s">
        <v>2571</v>
      </c>
      <c r="D2687" s="7"/>
      <c r="E2687" s="7"/>
      <c r="F2687" s="7"/>
      <c r="G2687" s="7"/>
      <c r="H2687" s="7"/>
      <c r="I2687" s="7"/>
      <c r="J2687" s="7"/>
      <c r="K2687" s="7"/>
      <c r="L2687" s="7"/>
      <c r="M2687" s="7"/>
      <c r="N2687" s="7">
        <v>0</v>
      </c>
      <c r="O2687" s="7">
        <v>0</v>
      </c>
    </row>
    <row r="2688" spans="1:15" hidden="1" x14ac:dyDescent="0.3">
      <c r="A2688" s="69">
        <v>1</v>
      </c>
      <c r="B2688" s="69">
        <v>1</v>
      </c>
      <c r="C2688" t="s">
        <v>2573</v>
      </c>
      <c r="D2688" s="7">
        <v>24516.34</v>
      </c>
      <c r="E2688" s="7">
        <v>0</v>
      </c>
      <c r="F2688" s="7">
        <v>0</v>
      </c>
      <c r="G2688" s="7">
        <v>14797.16</v>
      </c>
      <c r="H2688" s="7">
        <v>0</v>
      </c>
      <c r="I2688" s="7">
        <v>0</v>
      </c>
      <c r="J2688" s="7">
        <v>0</v>
      </c>
      <c r="K2688" s="7">
        <v>0</v>
      </c>
      <c r="L2688" s="7">
        <v>0</v>
      </c>
      <c r="M2688" s="7">
        <v>0</v>
      </c>
      <c r="N2688" s="7">
        <v>0</v>
      </c>
      <c r="O2688" s="7">
        <v>0</v>
      </c>
    </row>
    <row r="2689" spans="1:15" hidden="1" x14ac:dyDescent="0.3">
      <c r="A2689" s="69">
        <v>1</v>
      </c>
      <c r="B2689" s="69">
        <v>1</v>
      </c>
      <c r="C2689" t="s">
        <v>2576</v>
      </c>
      <c r="D2689" s="7">
        <v>0</v>
      </c>
      <c r="E2689" s="7">
        <v>0</v>
      </c>
      <c r="F2689" s="7">
        <v>0</v>
      </c>
      <c r="G2689" s="7">
        <v>0</v>
      </c>
      <c r="H2689" s="7">
        <v>0</v>
      </c>
      <c r="I2689" s="7">
        <v>0</v>
      </c>
      <c r="J2689" s="7">
        <v>0</v>
      </c>
      <c r="K2689" s="7">
        <v>0</v>
      </c>
      <c r="L2689" s="7">
        <v>0</v>
      </c>
      <c r="M2689" s="7">
        <v>0</v>
      </c>
      <c r="N2689" s="7">
        <v>0</v>
      </c>
      <c r="O2689" s="7">
        <v>0</v>
      </c>
    </row>
    <row r="2690" spans="1:15" hidden="1" x14ac:dyDescent="0.3">
      <c r="A2690" s="69">
        <v>1</v>
      </c>
      <c r="B2690" s="69">
        <v>1</v>
      </c>
      <c r="C2690" t="s">
        <v>2579</v>
      </c>
      <c r="D2690" s="7">
        <v>0</v>
      </c>
      <c r="E2690" s="7">
        <v>0</v>
      </c>
      <c r="F2690" s="7">
        <v>0</v>
      </c>
      <c r="G2690" s="7">
        <v>0</v>
      </c>
      <c r="H2690" s="7">
        <v>0</v>
      </c>
      <c r="I2690" s="7">
        <v>0</v>
      </c>
      <c r="J2690" s="7">
        <v>0</v>
      </c>
      <c r="K2690" s="7">
        <v>0</v>
      </c>
      <c r="L2690" s="7">
        <v>0</v>
      </c>
      <c r="M2690" s="7">
        <v>0</v>
      </c>
      <c r="N2690" s="7">
        <v>0</v>
      </c>
      <c r="O2690" s="7">
        <v>0</v>
      </c>
    </row>
    <row r="2691" spans="1:15" hidden="1" x14ac:dyDescent="0.3">
      <c r="A2691" s="69">
        <v>1</v>
      </c>
      <c r="B2691" s="69">
        <v>1</v>
      </c>
      <c r="C2691" t="s">
        <v>2582</v>
      </c>
      <c r="D2691" s="7"/>
      <c r="E2691" s="7"/>
      <c r="F2691" s="7"/>
      <c r="G2691" s="7"/>
      <c r="H2691" s="7"/>
      <c r="I2691" s="7"/>
      <c r="J2691" s="7">
        <v>53092.31</v>
      </c>
      <c r="K2691" s="7">
        <v>50797.05</v>
      </c>
      <c r="L2691" s="7">
        <v>49503.13</v>
      </c>
      <c r="M2691" s="7">
        <v>53094.04</v>
      </c>
      <c r="N2691" s="7">
        <v>4617.38</v>
      </c>
      <c r="O2691" s="7">
        <v>0</v>
      </c>
    </row>
    <row r="2692" spans="1:15" hidden="1" x14ac:dyDescent="0.3">
      <c r="A2692" s="69">
        <v>1</v>
      </c>
      <c r="B2692" s="69">
        <v>1</v>
      </c>
      <c r="C2692" t="s">
        <v>2589</v>
      </c>
      <c r="D2692" s="7"/>
      <c r="E2692" s="7"/>
      <c r="F2692" s="7"/>
      <c r="G2692" s="7"/>
      <c r="H2692" s="7"/>
      <c r="I2692" s="7"/>
      <c r="J2692" s="7"/>
      <c r="K2692" s="7">
        <v>0</v>
      </c>
      <c r="L2692" s="7">
        <v>4131.68</v>
      </c>
      <c r="M2692" s="7">
        <v>0</v>
      </c>
      <c r="N2692" s="7">
        <v>0</v>
      </c>
      <c r="O2692" s="7">
        <v>0</v>
      </c>
    </row>
    <row r="2693" spans="1:15" hidden="1" x14ac:dyDescent="0.3">
      <c r="A2693" s="69">
        <v>1</v>
      </c>
      <c r="B2693" s="69">
        <v>1</v>
      </c>
      <c r="C2693" t="s">
        <v>2590</v>
      </c>
      <c r="D2693" s="7"/>
      <c r="E2693" s="7"/>
      <c r="F2693" s="7"/>
      <c r="G2693" s="7"/>
      <c r="H2693" s="7"/>
      <c r="I2693" s="7"/>
      <c r="J2693" s="7">
        <v>1032</v>
      </c>
      <c r="K2693" s="7">
        <v>0</v>
      </c>
      <c r="L2693" s="7">
        <v>0</v>
      </c>
      <c r="M2693" s="7">
        <v>0</v>
      </c>
      <c r="N2693" s="7">
        <v>0</v>
      </c>
      <c r="O2693" s="7">
        <v>0</v>
      </c>
    </row>
    <row r="2694" spans="1:15" hidden="1" x14ac:dyDescent="0.3">
      <c r="A2694" s="69">
        <v>1</v>
      </c>
      <c r="B2694" s="69">
        <v>1</v>
      </c>
      <c r="C2694" t="s">
        <v>2175</v>
      </c>
      <c r="D2694" s="7">
        <v>3651</v>
      </c>
      <c r="E2694" s="7">
        <v>3583</v>
      </c>
      <c r="F2694" s="7">
        <v>3447</v>
      </c>
      <c r="G2694" s="7">
        <v>3160</v>
      </c>
      <c r="H2694" s="7">
        <v>3059</v>
      </c>
      <c r="I2694" s="7">
        <v>2953</v>
      </c>
      <c r="J2694" s="7">
        <v>2944</v>
      </c>
      <c r="K2694" s="7">
        <v>27897</v>
      </c>
      <c r="L2694" s="7">
        <v>19985.3</v>
      </c>
      <c r="M2694" s="7">
        <v>74999.960000000006</v>
      </c>
      <c r="N2694" s="7">
        <v>18497.86</v>
      </c>
      <c r="O2694" s="7">
        <v>0</v>
      </c>
    </row>
    <row r="2695" spans="1:15" hidden="1" x14ac:dyDescent="0.3">
      <c r="A2695" s="69">
        <v>1</v>
      </c>
      <c r="B2695" s="69">
        <v>1</v>
      </c>
      <c r="C2695" t="s">
        <v>2608</v>
      </c>
      <c r="D2695" s="7"/>
      <c r="E2695" s="7"/>
      <c r="F2695" s="7">
        <v>0</v>
      </c>
      <c r="G2695" s="7">
        <v>0</v>
      </c>
      <c r="H2695" s="7">
        <v>0</v>
      </c>
      <c r="I2695" s="7">
        <v>0</v>
      </c>
      <c r="J2695" s="7">
        <v>0</v>
      </c>
      <c r="K2695" s="7">
        <v>0</v>
      </c>
      <c r="L2695" s="7">
        <v>0</v>
      </c>
      <c r="M2695" s="7">
        <v>0</v>
      </c>
      <c r="N2695" s="7">
        <v>0</v>
      </c>
      <c r="O2695" s="7">
        <v>0</v>
      </c>
    </row>
    <row r="2696" spans="1:15" hidden="1" x14ac:dyDescent="0.3">
      <c r="A2696" s="69">
        <v>1</v>
      </c>
      <c r="B2696" s="69">
        <v>1</v>
      </c>
      <c r="C2696" t="s">
        <v>2612</v>
      </c>
      <c r="D2696" s="7"/>
      <c r="E2696" s="7"/>
      <c r="F2696" s="7"/>
      <c r="G2696" s="7"/>
      <c r="H2696" s="7"/>
      <c r="I2696" s="7">
        <v>0</v>
      </c>
      <c r="J2696" s="7">
        <v>0</v>
      </c>
      <c r="K2696" s="7">
        <v>85591.43</v>
      </c>
      <c r="L2696" s="7">
        <v>0</v>
      </c>
      <c r="M2696" s="7">
        <v>0</v>
      </c>
      <c r="N2696" s="7">
        <v>0</v>
      </c>
      <c r="O2696" s="7">
        <v>0</v>
      </c>
    </row>
    <row r="2697" spans="1:15" hidden="1" x14ac:dyDescent="0.3">
      <c r="A2697" s="69">
        <v>1</v>
      </c>
      <c r="B2697" s="69">
        <v>1</v>
      </c>
      <c r="C2697" t="s">
        <v>2474</v>
      </c>
      <c r="D2697" s="7"/>
      <c r="E2697" s="7"/>
      <c r="F2697" s="7"/>
      <c r="G2697" s="7"/>
      <c r="H2697" s="7"/>
      <c r="I2697" s="7"/>
      <c r="J2697" s="7"/>
      <c r="K2697" s="7">
        <v>0</v>
      </c>
      <c r="L2697" s="7">
        <v>0</v>
      </c>
      <c r="M2697" s="7">
        <v>0</v>
      </c>
      <c r="N2697" s="7">
        <v>0</v>
      </c>
      <c r="O2697" s="7">
        <v>0</v>
      </c>
    </row>
    <row r="2698" spans="1:15" hidden="1" x14ac:dyDescent="0.3">
      <c r="A2698" s="69">
        <v>1</v>
      </c>
      <c r="B2698" s="69">
        <v>1</v>
      </c>
      <c r="C2698" t="s">
        <v>2627</v>
      </c>
      <c r="D2698" s="7">
        <v>96589.83</v>
      </c>
      <c r="E2698" s="7">
        <v>226690.82</v>
      </c>
      <c r="F2698" s="7">
        <v>281473.43</v>
      </c>
      <c r="G2698" s="7">
        <v>344476.71</v>
      </c>
      <c r="H2698" s="7">
        <v>227000.19</v>
      </c>
      <c r="I2698" s="7">
        <v>250000</v>
      </c>
      <c r="J2698" s="7">
        <v>227989.38</v>
      </c>
      <c r="K2698" s="7">
        <v>125086.81</v>
      </c>
      <c r="L2698" s="7">
        <v>0</v>
      </c>
      <c r="M2698" s="7">
        <v>0</v>
      </c>
      <c r="N2698" s="7">
        <v>0</v>
      </c>
      <c r="O2698" s="7">
        <v>0</v>
      </c>
    </row>
    <row r="2699" spans="1:15" hidden="1" x14ac:dyDescent="0.3">
      <c r="A2699" s="69">
        <v>1</v>
      </c>
      <c r="B2699" s="69">
        <v>1</v>
      </c>
      <c r="C2699" t="s">
        <v>6871</v>
      </c>
      <c r="D2699" s="7"/>
      <c r="E2699" s="7"/>
      <c r="F2699" s="7"/>
      <c r="G2699" s="7"/>
      <c r="H2699" s="7"/>
      <c r="I2699" s="7"/>
      <c r="J2699" s="7"/>
      <c r="K2699" s="7"/>
      <c r="L2699" s="7"/>
      <c r="M2699" s="7"/>
      <c r="N2699" s="7"/>
      <c r="O2699" s="7">
        <v>0</v>
      </c>
    </row>
    <row r="2700" spans="1:15" hidden="1" x14ac:dyDescent="0.3">
      <c r="A2700" s="69">
        <v>1</v>
      </c>
      <c r="B2700" s="69">
        <v>1</v>
      </c>
      <c r="C2700" t="s">
        <v>6872</v>
      </c>
      <c r="D2700" s="7"/>
      <c r="E2700" s="7"/>
      <c r="F2700" s="7"/>
      <c r="G2700" s="7"/>
      <c r="H2700" s="7"/>
      <c r="I2700" s="7"/>
      <c r="J2700" s="7"/>
      <c r="K2700" s="7"/>
      <c r="L2700" s="7"/>
      <c r="M2700" s="7"/>
      <c r="N2700" s="7"/>
      <c r="O2700" s="7">
        <v>0</v>
      </c>
    </row>
    <row r="2701" spans="1:15" hidden="1" x14ac:dyDescent="0.3">
      <c r="A2701" s="69">
        <v>1</v>
      </c>
      <c r="B2701" s="69">
        <v>2</v>
      </c>
      <c r="C2701" t="s">
        <v>995</v>
      </c>
      <c r="D2701" s="7"/>
      <c r="E2701" s="7"/>
      <c r="F2701" s="7"/>
      <c r="G2701" s="7"/>
      <c r="H2701" s="7"/>
      <c r="I2701" s="7"/>
      <c r="J2701" s="7"/>
      <c r="K2701" s="7"/>
      <c r="L2701" s="7"/>
      <c r="M2701" s="7"/>
      <c r="N2701" s="7">
        <v>6341363.4699999997</v>
      </c>
      <c r="O2701" s="7">
        <v>0</v>
      </c>
    </row>
    <row r="2702" spans="1:15" hidden="1" x14ac:dyDescent="0.3">
      <c r="A2702" s="69">
        <v>1</v>
      </c>
      <c r="B2702" s="69">
        <v>2</v>
      </c>
      <c r="C2702" t="s">
        <v>2638</v>
      </c>
      <c r="D2702" s="7">
        <v>312096</v>
      </c>
      <c r="E2702" s="7">
        <v>323001</v>
      </c>
      <c r="F2702" s="7">
        <v>190371</v>
      </c>
      <c r="G2702" s="7">
        <v>102735</v>
      </c>
      <c r="H2702" s="7">
        <v>95289</v>
      </c>
      <c r="I2702" s="7">
        <v>67953</v>
      </c>
      <c r="J2702" s="7">
        <v>54494</v>
      </c>
      <c r="K2702" s="7">
        <v>53627</v>
      </c>
      <c r="L2702" s="7">
        <v>61778.77</v>
      </c>
      <c r="M2702" s="7">
        <v>52819.77</v>
      </c>
      <c r="N2702" s="7">
        <v>9376</v>
      </c>
      <c r="O2702" s="7">
        <v>0</v>
      </c>
    </row>
    <row r="2703" spans="1:15" hidden="1" x14ac:dyDescent="0.3">
      <c r="A2703" s="69">
        <v>1</v>
      </c>
      <c r="B2703" s="69">
        <v>2</v>
      </c>
      <c r="C2703" t="s">
        <v>2640</v>
      </c>
      <c r="D2703" s="7"/>
      <c r="E2703" s="7"/>
      <c r="F2703" s="7"/>
      <c r="G2703" s="7"/>
      <c r="H2703" s="7"/>
      <c r="I2703" s="7"/>
      <c r="J2703" s="7"/>
      <c r="K2703" s="7"/>
      <c r="L2703" s="7"/>
      <c r="M2703" s="7"/>
      <c r="N2703" s="7">
        <v>0</v>
      </c>
      <c r="O2703" s="7">
        <v>0</v>
      </c>
    </row>
    <row r="2704" spans="1:15" hidden="1" x14ac:dyDescent="0.3">
      <c r="A2704" s="69">
        <v>1</v>
      </c>
      <c r="B2704" s="69">
        <v>2</v>
      </c>
      <c r="C2704" t="s">
        <v>2642</v>
      </c>
      <c r="D2704" s="7"/>
      <c r="E2704" s="7"/>
      <c r="F2704" s="7"/>
      <c r="G2704" s="7"/>
      <c r="H2704" s="7">
        <v>91303.57</v>
      </c>
      <c r="I2704" s="7"/>
      <c r="J2704" s="7">
        <v>37289.24</v>
      </c>
      <c r="K2704" s="7">
        <v>0</v>
      </c>
      <c r="L2704" s="7">
        <v>0</v>
      </c>
      <c r="M2704" s="7">
        <v>0</v>
      </c>
      <c r="N2704" s="7">
        <v>0</v>
      </c>
      <c r="O2704" s="7">
        <v>0</v>
      </c>
    </row>
    <row r="2705" spans="1:15" hidden="1" x14ac:dyDescent="0.3">
      <c r="A2705" s="69">
        <v>1</v>
      </c>
      <c r="B2705" s="69">
        <v>2</v>
      </c>
      <c r="C2705" t="s">
        <v>1721</v>
      </c>
      <c r="D2705" s="7"/>
      <c r="E2705" s="7"/>
      <c r="F2705" s="7"/>
      <c r="G2705" s="7"/>
      <c r="H2705" s="7">
        <v>10000000</v>
      </c>
      <c r="I2705" s="7">
        <v>20000000</v>
      </c>
      <c r="J2705" s="7">
        <v>13382738</v>
      </c>
      <c r="K2705" s="7">
        <v>11681807</v>
      </c>
      <c r="L2705" s="7">
        <v>9879995</v>
      </c>
      <c r="M2705" s="7">
        <v>9879995</v>
      </c>
      <c r="N2705" s="7">
        <v>9079994</v>
      </c>
      <c r="O2705" s="7">
        <v>0</v>
      </c>
    </row>
    <row r="2706" spans="1:15" hidden="1" x14ac:dyDescent="0.3">
      <c r="A2706" s="69">
        <v>1</v>
      </c>
      <c r="B2706" s="69">
        <v>2</v>
      </c>
      <c r="C2706" t="s">
        <v>2450</v>
      </c>
      <c r="D2706" s="7">
        <v>0</v>
      </c>
      <c r="E2706" s="7">
        <v>0</v>
      </c>
      <c r="F2706" s="7">
        <v>0</v>
      </c>
      <c r="G2706" s="7">
        <v>0</v>
      </c>
      <c r="H2706" s="7">
        <v>0</v>
      </c>
      <c r="I2706" s="7">
        <v>0</v>
      </c>
      <c r="J2706" s="7">
        <v>0</v>
      </c>
      <c r="K2706" s="7">
        <v>0</v>
      </c>
      <c r="L2706" s="7">
        <v>0</v>
      </c>
      <c r="M2706" s="7">
        <v>0</v>
      </c>
      <c r="N2706" s="7">
        <v>0</v>
      </c>
      <c r="O2706" s="7">
        <v>0</v>
      </c>
    </row>
    <row r="2707" spans="1:15" hidden="1" x14ac:dyDescent="0.3">
      <c r="A2707" s="69">
        <v>1</v>
      </c>
      <c r="B2707" s="69">
        <v>2</v>
      </c>
      <c r="C2707" t="s">
        <v>2484</v>
      </c>
      <c r="D2707" s="7">
        <v>0</v>
      </c>
      <c r="E2707" s="7">
        <v>0</v>
      </c>
      <c r="F2707" s="7">
        <v>0</v>
      </c>
      <c r="G2707" s="7">
        <v>0</v>
      </c>
      <c r="H2707" s="7">
        <v>0</v>
      </c>
      <c r="I2707" s="7">
        <v>0</v>
      </c>
      <c r="J2707" s="7">
        <v>0</v>
      </c>
      <c r="K2707" s="7">
        <v>0</v>
      </c>
      <c r="L2707" s="7">
        <v>0</v>
      </c>
      <c r="M2707" s="7">
        <v>0</v>
      </c>
      <c r="N2707" s="7">
        <v>0</v>
      </c>
      <c r="O2707" s="7">
        <v>0</v>
      </c>
    </row>
    <row r="2708" spans="1:15" hidden="1" x14ac:dyDescent="0.3">
      <c r="A2708" s="69">
        <v>1</v>
      </c>
      <c r="B2708" s="69">
        <v>2</v>
      </c>
      <c r="C2708" t="s">
        <v>2479</v>
      </c>
      <c r="D2708" s="7">
        <v>0</v>
      </c>
      <c r="E2708" s="7">
        <v>0</v>
      </c>
      <c r="F2708" s="7">
        <v>0</v>
      </c>
      <c r="G2708" s="7">
        <v>0</v>
      </c>
      <c r="H2708" s="7">
        <v>0</v>
      </c>
      <c r="I2708" s="7">
        <v>0</v>
      </c>
      <c r="J2708" s="7">
        <v>0</v>
      </c>
      <c r="K2708" s="7">
        <v>0</v>
      </c>
      <c r="L2708" s="7">
        <v>0</v>
      </c>
      <c r="M2708" s="7">
        <v>0</v>
      </c>
      <c r="N2708" s="7">
        <v>0</v>
      </c>
      <c r="O2708" s="7">
        <v>0</v>
      </c>
    </row>
    <row r="2709" spans="1:15" hidden="1" x14ac:dyDescent="0.3">
      <c r="A2709" s="69">
        <v>1</v>
      </c>
      <c r="B2709" s="69">
        <v>2</v>
      </c>
      <c r="C2709" t="s">
        <v>2423</v>
      </c>
      <c r="D2709" s="7">
        <v>0</v>
      </c>
      <c r="E2709" s="7">
        <v>0</v>
      </c>
      <c r="F2709" s="7">
        <v>0</v>
      </c>
      <c r="G2709" s="7">
        <v>0</v>
      </c>
      <c r="H2709" s="7">
        <v>0</v>
      </c>
      <c r="I2709" s="7">
        <v>0</v>
      </c>
      <c r="J2709" s="7">
        <v>0</v>
      </c>
      <c r="K2709" s="7">
        <v>0</v>
      </c>
      <c r="L2709" s="7">
        <v>0</v>
      </c>
      <c r="M2709" s="7">
        <v>0</v>
      </c>
      <c r="N2709" s="7">
        <v>0</v>
      </c>
      <c r="O2709" s="7">
        <v>0</v>
      </c>
    </row>
    <row r="2710" spans="1:15" hidden="1" x14ac:dyDescent="0.3">
      <c r="A2710" s="69">
        <v>1</v>
      </c>
      <c r="B2710" s="69">
        <v>2</v>
      </c>
      <c r="C2710" t="s">
        <v>2453</v>
      </c>
      <c r="D2710" s="7">
        <v>0</v>
      </c>
      <c r="E2710" s="7">
        <v>0</v>
      </c>
      <c r="F2710" s="7">
        <v>0</v>
      </c>
      <c r="G2710" s="7">
        <v>0</v>
      </c>
      <c r="H2710" s="7">
        <v>0</v>
      </c>
      <c r="I2710" s="7">
        <v>0</v>
      </c>
      <c r="J2710" s="7">
        <v>341753</v>
      </c>
      <c r="K2710" s="7">
        <v>0</v>
      </c>
      <c r="L2710" s="7">
        <v>0</v>
      </c>
      <c r="M2710" s="7">
        <v>0</v>
      </c>
      <c r="N2710" s="7">
        <v>0</v>
      </c>
      <c r="O2710" s="7">
        <v>0</v>
      </c>
    </row>
    <row r="2711" spans="1:15" hidden="1" x14ac:dyDescent="0.3">
      <c r="A2711" s="69">
        <v>1</v>
      </c>
      <c r="B2711" s="69">
        <v>2</v>
      </c>
      <c r="C2711" t="s">
        <v>2478</v>
      </c>
      <c r="D2711" s="7">
        <v>0</v>
      </c>
      <c r="E2711" s="7">
        <v>0</v>
      </c>
      <c r="F2711" s="7">
        <v>0</v>
      </c>
      <c r="G2711" s="7">
        <v>0</v>
      </c>
      <c r="H2711" s="7">
        <v>0</v>
      </c>
      <c r="I2711" s="7">
        <v>0</v>
      </c>
      <c r="J2711" s="7">
        <v>0</v>
      </c>
      <c r="K2711" s="7">
        <v>0</v>
      </c>
      <c r="L2711" s="7">
        <v>0</v>
      </c>
      <c r="M2711" s="7">
        <v>0</v>
      </c>
      <c r="N2711" s="7">
        <v>0</v>
      </c>
      <c r="O2711" s="7">
        <v>0</v>
      </c>
    </row>
    <row r="2712" spans="1:15" hidden="1" x14ac:dyDescent="0.3">
      <c r="A2712" s="69">
        <v>1</v>
      </c>
      <c r="B2712" s="69">
        <v>2</v>
      </c>
      <c r="C2712" t="s">
        <v>2649</v>
      </c>
      <c r="D2712" s="7">
        <v>0</v>
      </c>
      <c r="E2712" s="7">
        <v>0</v>
      </c>
      <c r="F2712" s="7">
        <v>0</v>
      </c>
      <c r="G2712" s="7">
        <v>0</v>
      </c>
      <c r="H2712" s="7">
        <v>0</v>
      </c>
      <c r="I2712" s="7">
        <v>0</v>
      </c>
      <c r="J2712" s="7">
        <v>0</v>
      </c>
      <c r="K2712" s="7">
        <v>0</v>
      </c>
      <c r="L2712" s="7">
        <v>0</v>
      </c>
      <c r="M2712" s="7">
        <v>0</v>
      </c>
      <c r="N2712" s="7">
        <v>0</v>
      </c>
      <c r="O2712" s="7">
        <v>0</v>
      </c>
    </row>
    <row r="2713" spans="1:15" hidden="1" x14ac:dyDescent="0.3">
      <c r="A2713" s="69">
        <v>1</v>
      </c>
      <c r="B2713" s="69">
        <v>2</v>
      </c>
      <c r="C2713" t="s">
        <v>2650</v>
      </c>
      <c r="D2713" s="7"/>
      <c r="E2713" s="7"/>
      <c r="F2713" s="7"/>
      <c r="G2713" s="7"/>
      <c r="H2713" s="7"/>
      <c r="I2713" s="7"/>
      <c r="J2713" s="7"/>
      <c r="K2713" s="7"/>
      <c r="L2713" s="7"/>
      <c r="M2713" s="7"/>
      <c r="N2713" s="7">
        <v>0</v>
      </c>
      <c r="O2713" s="7">
        <v>0</v>
      </c>
    </row>
    <row r="2714" spans="1:15" hidden="1" x14ac:dyDescent="0.3">
      <c r="A2714" s="69">
        <v>1</v>
      </c>
      <c r="B2714" s="69">
        <v>2</v>
      </c>
      <c r="C2714" t="s">
        <v>1585</v>
      </c>
      <c r="D2714" s="7"/>
      <c r="E2714" s="7"/>
      <c r="F2714" s="7"/>
      <c r="G2714" s="7"/>
      <c r="H2714" s="7"/>
      <c r="I2714" s="7"/>
      <c r="J2714" s="7"/>
      <c r="K2714" s="7"/>
      <c r="L2714" s="7">
        <v>100000000</v>
      </c>
      <c r="M2714" s="7">
        <v>100000000</v>
      </c>
      <c r="N2714" s="7">
        <v>100000000</v>
      </c>
      <c r="O2714" s="7">
        <v>0</v>
      </c>
    </row>
    <row r="2715" spans="1:15" hidden="1" x14ac:dyDescent="0.3">
      <c r="A2715" s="69">
        <v>1</v>
      </c>
      <c r="B2715" s="69">
        <v>2</v>
      </c>
      <c r="C2715" t="s">
        <v>2347</v>
      </c>
      <c r="D2715" s="7">
        <v>0</v>
      </c>
      <c r="E2715" s="7">
        <v>0</v>
      </c>
      <c r="F2715" s="7">
        <v>0</v>
      </c>
      <c r="G2715" s="7">
        <v>0</v>
      </c>
      <c r="H2715" s="7">
        <v>0</v>
      </c>
      <c r="I2715" s="7">
        <v>0</v>
      </c>
      <c r="J2715" s="7">
        <v>0</v>
      </c>
      <c r="K2715" s="7"/>
      <c r="L2715" s="7">
        <v>0</v>
      </c>
      <c r="M2715" s="7">
        <v>0</v>
      </c>
      <c r="N2715" s="7">
        <v>0</v>
      </c>
      <c r="O2715" s="7">
        <v>0</v>
      </c>
    </row>
    <row r="2716" spans="1:15" hidden="1" x14ac:dyDescent="0.3">
      <c r="A2716" s="69">
        <v>1</v>
      </c>
      <c r="B2716" s="69">
        <v>2</v>
      </c>
      <c r="C2716" t="s">
        <v>2651</v>
      </c>
      <c r="D2716" s="7"/>
      <c r="E2716" s="7"/>
      <c r="F2716" s="7"/>
      <c r="G2716" s="7"/>
      <c r="H2716" s="7"/>
      <c r="I2716" s="7"/>
      <c r="J2716" s="7"/>
      <c r="K2716" s="7"/>
      <c r="L2716" s="7"/>
      <c r="M2716" s="7"/>
      <c r="N2716" s="7">
        <v>0</v>
      </c>
      <c r="O2716" s="7">
        <v>0</v>
      </c>
    </row>
    <row r="2717" spans="1:15" hidden="1" x14ac:dyDescent="0.3">
      <c r="A2717" s="69">
        <v>1</v>
      </c>
      <c r="B2717" s="69">
        <v>2</v>
      </c>
      <c r="C2717" t="s">
        <v>2652</v>
      </c>
      <c r="D2717" s="7">
        <v>0</v>
      </c>
      <c r="E2717" s="7">
        <v>0</v>
      </c>
      <c r="F2717" s="7">
        <v>0</v>
      </c>
      <c r="G2717" s="7">
        <v>0</v>
      </c>
      <c r="H2717" s="7">
        <v>0</v>
      </c>
      <c r="I2717" s="7">
        <v>0</v>
      </c>
      <c r="J2717" s="7">
        <v>0</v>
      </c>
      <c r="K2717" s="7">
        <v>0</v>
      </c>
      <c r="L2717" s="7">
        <v>0</v>
      </c>
      <c r="M2717" s="7">
        <v>0</v>
      </c>
      <c r="N2717" s="7">
        <v>0</v>
      </c>
      <c r="O2717" s="7">
        <v>0</v>
      </c>
    </row>
    <row r="2718" spans="1:15" hidden="1" x14ac:dyDescent="0.3">
      <c r="A2718" s="69">
        <v>1</v>
      </c>
      <c r="B2718" s="69">
        <v>2</v>
      </c>
      <c r="C2718" t="s">
        <v>2501</v>
      </c>
      <c r="D2718" s="7"/>
      <c r="E2718" s="7"/>
      <c r="F2718" s="7"/>
      <c r="G2718" s="7"/>
      <c r="H2718" s="7"/>
      <c r="I2718" s="7"/>
      <c r="J2718" s="7">
        <v>0</v>
      </c>
      <c r="K2718" s="7">
        <v>0</v>
      </c>
      <c r="L2718" s="7">
        <v>0</v>
      </c>
      <c r="M2718" s="7">
        <v>0</v>
      </c>
      <c r="N2718" s="7">
        <v>0</v>
      </c>
      <c r="O2718" s="7">
        <v>0</v>
      </c>
    </row>
    <row r="2719" spans="1:15" hidden="1" x14ac:dyDescent="0.3">
      <c r="A2719" s="69">
        <v>1</v>
      </c>
      <c r="B2719" s="69">
        <v>2</v>
      </c>
      <c r="C2719" t="s">
        <v>2455</v>
      </c>
      <c r="D2719" s="7"/>
      <c r="E2719" s="7"/>
      <c r="F2719" s="7"/>
      <c r="G2719" s="7"/>
      <c r="H2719" s="7"/>
      <c r="I2719" s="7"/>
      <c r="J2719" s="7">
        <v>0</v>
      </c>
      <c r="K2719" s="7">
        <v>0</v>
      </c>
      <c r="L2719" s="7">
        <v>0</v>
      </c>
      <c r="M2719" s="7">
        <v>0</v>
      </c>
      <c r="N2719" s="7">
        <v>0</v>
      </c>
      <c r="O2719" s="7">
        <v>0</v>
      </c>
    </row>
    <row r="2720" spans="1:15" hidden="1" x14ac:dyDescent="0.3">
      <c r="A2720" s="69">
        <v>1</v>
      </c>
      <c r="B2720" s="69">
        <v>2</v>
      </c>
      <c r="C2720" t="s">
        <v>2383</v>
      </c>
      <c r="D2720" s="7">
        <v>0</v>
      </c>
      <c r="E2720" s="7">
        <v>0</v>
      </c>
      <c r="F2720" s="7">
        <v>0</v>
      </c>
      <c r="G2720" s="7">
        <v>1126065.76</v>
      </c>
      <c r="H2720" s="7">
        <v>10000000</v>
      </c>
      <c r="I2720" s="7">
        <v>0</v>
      </c>
      <c r="J2720" s="7">
        <v>0</v>
      </c>
      <c r="K2720" s="7">
        <v>0</v>
      </c>
      <c r="L2720" s="7">
        <v>0</v>
      </c>
      <c r="M2720" s="7">
        <v>0</v>
      </c>
      <c r="N2720" s="7">
        <v>0</v>
      </c>
      <c r="O2720" s="7">
        <v>0</v>
      </c>
    </row>
    <row r="2721" spans="1:15" hidden="1" x14ac:dyDescent="0.3">
      <c r="A2721" s="69">
        <v>1</v>
      </c>
      <c r="B2721" s="69">
        <v>2</v>
      </c>
      <c r="C2721" t="s">
        <v>2480</v>
      </c>
      <c r="D2721" s="7">
        <v>0</v>
      </c>
      <c r="E2721" s="7">
        <v>0</v>
      </c>
      <c r="F2721" s="7">
        <v>0</v>
      </c>
      <c r="G2721" s="7">
        <v>0</v>
      </c>
      <c r="H2721" s="7">
        <v>0</v>
      </c>
      <c r="I2721" s="7">
        <v>0</v>
      </c>
      <c r="J2721" s="7">
        <v>0</v>
      </c>
      <c r="K2721" s="7">
        <v>0</v>
      </c>
      <c r="L2721" s="7">
        <v>0</v>
      </c>
      <c r="M2721" s="7">
        <v>0</v>
      </c>
      <c r="N2721" s="7">
        <v>0</v>
      </c>
      <c r="O2721" s="7">
        <v>0</v>
      </c>
    </row>
    <row r="2722" spans="1:15" hidden="1" x14ac:dyDescent="0.3">
      <c r="A2722" s="69">
        <v>1</v>
      </c>
      <c r="B2722" s="69">
        <v>2</v>
      </c>
      <c r="C2722" t="s">
        <v>2439</v>
      </c>
      <c r="D2722" s="7">
        <v>0</v>
      </c>
      <c r="E2722" s="7">
        <v>0</v>
      </c>
      <c r="F2722" s="7">
        <v>0</v>
      </c>
      <c r="G2722" s="7">
        <v>0</v>
      </c>
      <c r="H2722" s="7">
        <v>0</v>
      </c>
      <c r="I2722" s="7">
        <v>0</v>
      </c>
      <c r="J2722" s="7">
        <v>0</v>
      </c>
      <c r="K2722" s="7">
        <v>0</v>
      </c>
      <c r="L2722" s="7">
        <v>0</v>
      </c>
      <c r="M2722" s="7">
        <v>0</v>
      </c>
      <c r="N2722" s="7">
        <v>0</v>
      </c>
      <c r="O2722" s="7">
        <v>0</v>
      </c>
    </row>
    <row r="2723" spans="1:15" hidden="1" x14ac:dyDescent="0.3">
      <c r="A2723" s="69">
        <v>1</v>
      </c>
      <c r="B2723" s="69">
        <v>2</v>
      </c>
      <c r="C2723" t="s">
        <v>2654</v>
      </c>
      <c r="D2723" s="7"/>
      <c r="E2723" s="7"/>
      <c r="F2723" s="7"/>
      <c r="G2723" s="7"/>
      <c r="H2723" s="7"/>
      <c r="I2723" s="7"/>
      <c r="J2723" s="7"/>
      <c r="K2723" s="7"/>
      <c r="L2723" s="7"/>
      <c r="M2723" s="7">
        <v>0</v>
      </c>
      <c r="N2723" s="7">
        <v>3000000</v>
      </c>
      <c r="O2723" s="7">
        <v>0</v>
      </c>
    </row>
    <row r="2724" spans="1:15" hidden="1" x14ac:dyDescent="0.3">
      <c r="A2724" s="69">
        <v>1</v>
      </c>
      <c r="B2724" s="69">
        <v>2</v>
      </c>
      <c r="C2724" t="s">
        <v>2471</v>
      </c>
      <c r="D2724" s="7">
        <v>0</v>
      </c>
      <c r="E2724" s="7">
        <v>0</v>
      </c>
      <c r="F2724" s="7">
        <v>0</v>
      </c>
      <c r="G2724" s="7">
        <v>0</v>
      </c>
      <c r="H2724" s="7">
        <v>0</v>
      </c>
      <c r="I2724" s="7">
        <v>0</v>
      </c>
      <c r="J2724" s="7">
        <v>0</v>
      </c>
      <c r="K2724" s="7">
        <v>0</v>
      </c>
      <c r="L2724" s="7">
        <v>0</v>
      </c>
      <c r="M2724" s="7">
        <v>0</v>
      </c>
      <c r="N2724" s="7">
        <v>0</v>
      </c>
      <c r="O2724" s="7">
        <v>0</v>
      </c>
    </row>
    <row r="2725" spans="1:15" hidden="1" x14ac:dyDescent="0.3">
      <c r="A2725" s="69">
        <v>1</v>
      </c>
      <c r="B2725" s="69">
        <v>2</v>
      </c>
      <c r="C2725" t="s">
        <v>2424</v>
      </c>
      <c r="D2725" s="7">
        <v>0</v>
      </c>
      <c r="E2725" s="7">
        <v>0</v>
      </c>
      <c r="F2725" s="7">
        <v>0</v>
      </c>
      <c r="G2725" s="7">
        <v>0</v>
      </c>
      <c r="H2725" s="7">
        <v>0</v>
      </c>
      <c r="I2725" s="7">
        <v>0</v>
      </c>
      <c r="J2725" s="7">
        <v>0</v>
      </c>
      <c r="K2725" s="7">
        <v>0</v>
      </c>
      <c r="L2725" s="7">
        <v>0</v>
      </c>
      <c r="M2725" s="7">
        <v>0</v>
      </c>
      <c r="N2725" s="7">
        <v>0</v>
      </c>
      <c r="O2725" s="7">
        <v>0</v>
      </c>
    </row>
    <row r="2726" spans="1:15" hidden="1" x14ac:dyDescent="0.3">
      <c r="A2726" s="69">
        <v>1</v>
      </c>
      <c r="B2726" s="69">
        <v>2</v>
      </c>
      <c r="C2726" t="s">
        <v>2426</v>
      </c>
      <c r="D2726" s="7">
        <v>0</v>
      </c>
      <c r="E2726" s="7">
        <v>0</v>
      </c>
      <c r="F2726" s="7">
        <v>0</v>
      </c>
      <c r="G2726" s="7">
        <v>0</v>
      </c>
      <c r="H2726" s="7">
        <v>0</v>
      </c>
      <c r="I2726" s="7">
        <v>0</v>
      </c>
      <c r="J2726" s="7">
        <v>0</v>
      </c>
      <c r="K2726" s="7">
        <v>0</v>
      </c>
      <c r="L2726" s="7">
        <v>0</v>
      </c>
      <c r="M2726" s="7">
        <v>0</v>
      </c>
      <c r="N2726" s="7">
        <v>0</v>
      </c>
      <c r="O2726" s="7">
        <v>0</v>
      </c>
    </row>
    <row r="2727" spans="1:15" hidden="1" x14ac:dyDescent="0.3">
      <c r="A2727" s="69">
        <v>1</v>
      </c>
      <c r="B2727" s="69">
        <v>2</v>
      </c>
      <c r="C2727" t="s">
        <v>2509</v>
      </c>
      <c r="D2727" s="7"/>
      <c r="E2727" s="7"/>
      <c r="F2727" s="7"/>
      <c r="G2727" s="7"/>
      <c r="H2727" s="7"/>
      <c r="I2727" s="7"/>
      <c r="J2727" s="7"/>
      <c r="K2727" s="7">
        <v>0</v>
      </c>
      <c r="L2727" s="7">
        <v>0</v>
      </c>
      <c r="M2727" s="7">
        <v>0</v>
      </c>
      <c r="N2727" s="7">
        <v>0</v>
      </c>
      <c r="O2727" s="7">
        <v>0</v>
      </c>
    </row>
    <row r="2728" spans="1:15" hidden="1" x14ac:dyDescent="0.3">
      <c r="A2728" s="69">
        <v>1</v>
      </c>
      <c r="B2728" s="69">
        <v>2</v>
      </c>
      <c r="C2728" t="s">
        <v>2668</v>
      </c>
      <c r="D2728" s="7"/>
      <c r="E2728" s="7"/>
      <c r="F2728" s="7"/>
      <c r="G2728" s="7"/>
      <c r="H2728" s="7"/>
      <c r="I2728" s="7"/>
      <c r="J2728" s="7"/>
      <c r="K2728" s="7"/>
      <c r="L2728" s="7"/>
      <c r="M2728" s="7">
        <v>50000</v>
      </c>
      <c r="N2728" s="7">
        <v>217000</v>
      </c>
      <c r="O2728" s="7">
        <v>0</v>
      </c>
    </row>
    <row r="2729" spans="1:15" hidden="1" x14ac:dyDescent="0.3">
      <c r="A2729" s="69">
        <v>1</v>
      </c>
      <c r="B2729" s="69">
        <v>2</v>
      </c>
      <c r="C2729" t="s">
        <v>2669</v>
      </c>
      <c r="D2729" s="7"/>
      <c r="E2729" s="7"/>
      <c r="F2729" s="7"/>
      <c r="G2729" s="7"/>
      <c r="H2729" s="7"/>
      <c r="I2729" s="7"/>
      <c r="J2729" s="7"/>
      <c r="K2729" s="7"/>
      <c r="L2729" s="7"/>
      <c r="M2729" s="7">
        <v>100000</v>
      </c>
      <c r="N2729" s="7">
        <v>0</v>
      </c>
      <c r="O2729" s="7">
        <v>0</v>
      </c>
    </row>
    <row r="2730" spans="1:15" hidden="1" x14ac:dyDescent="0.3">
      <c r="A2730" s="69">
        <v>1</v>
      </c>
      <c r="B2730" s="69">
        <v>2</v>
      </c>
      <c r="C2730" t="s">
        <v>2670</v>
      </c>
      <c r="D2730" s="7"/>
      <c r="E2730" s="7"/>
      <c r="F2730" s="7"/>
      <c r="G2730" s="7"/>
      <c r="H2730" s="7"/>
      <c r="I2730" s="7"/>
      <c r="J2730" s="7">
        <v>0</v>
      </c>
      <c r="K2730" s="7">
        <v>0</v>
      </c>
      <c r="L2730" s="7">
        <v>0</v>
      </c>
      <c r="M2730" s="7">
        <v>0</v>
      </c>
      <c r="N2730" s="7">
        <v>0</v>
      </c>
      <c r="O2730" s="7">
        <v>0</v>
      </c>
    </row>
    <row r="2731" spans="1:15" hidden="1" x14ac:dyDescent="0.3">
      <c r="A2731" s="69">
        <v>1</v>
      </c>
      <c r="B2731" s="69">
        <v>2</v>
      </c>
      <c r="C2731" t="s">
        <v>2675</v>
      </c>
      <c r="D2731" s="7"/>
      <c r="E2731" s="7"/>
      <c r="F2731" s="7"/>
      <c r="G2731" s="7"/>
      <c r="H2731" s="7"/>
      <c r="I2731" s="7"/>
      <c r="J2731" s="7">
        <v>0</v>
      </c>
      <c r="K2731" s="7">
        <v>0</v>
      </c>
      <c r="L2731" s="7">
        <v>0</v>
      </c>
      <c r="M2731" s="7">
        <v>0</v>
      </c>
      <c r="N2731" s="7">
        <v>0</v>
      </c>
      <c r="O2731" s="7">
        <v>0</v>
      </c>
    </row>
    <row r="2732" spans="1:15" hidden="1" x14ac:dyDescent="0.3">
      <c r="A2732" s="69">
        <v>1</v>
      </c>
      <c r="B2732" s="69">
        <v>2</v>
      </c>
      <c r="C2732" t="s">
        <v>2681</v>
      </c>
      <c r="D2732" s="7">
        <v>738.42</v>
      </c>
      <c r="E2732" s="7">
        <v>0</v>
      </c>
      <c r="F2732" s="7">
        <v>5243.65</v>
      </c>
      <c r="G2732" s="7">
        <v>1506.7</v>
      </c>
      <c r="H2732" s="7">
        <v>1828.54</v>
      </c>
      <c r="I2732" s="7">
        <v>1178.52</v>
      </c>
      <c r="J2732" s="7">
        <v>445.3</v>
      </c>
      <c r="K2732" s="7">
        <v>19518.78</v>
      </c>
      <c r="L2732" s="7">
        <v>0</v>
      </c>
      <c r="M2732" s="7">
        <v>0</v>
      </c>
      <c r="N2732" s="7">
        <v>0</v>
      </c>
      <c r="O2732" s="7">
        <v>0</v>
      </c>
    </row>
    <row r="2733" spans="1:15" hidden="1" x14ac:dyDescent="0.3">
      <c r="A2733" s="69">
        <v>1</v>
      </c>
      <c r="B2733" s="69">
        <v>2</v>
      </c>
      <c r="C2733" t="s">
        <v>2683</v>
      </c>
      <c r="D2733" s="7"/>
      <c r="E2733" s="7"/>
      <c r="F2733" s="7"/>
      <c r="G2733" s="7"/>
      <c r="H2733" s="7"/>
      <c r="I2733" s="7"/>
      <c r="J2733" s="7"/>
      <c r="K2733" s="7"/>
      <c r="L2733" s="7"/>
      <c r="M2733" s="7"/>
      <c r="N2733" s="7">
        <v>0</v>
      </c>
      <c r="O2733" s="7">
        <v>0</v>
      </c>
    </row>
    <row r="2734" spans="1:15" hidden="1" x14ac:dyDescent="0.3">
      <c r="A2734" s="69">
        <v>1</v>
      </c>
      <c r="B2734" s="69">
        <v>2</v>
      </c>
      <c r="C2734" t="s">
        <v>2684</v>
      </c>
      <c r="D2734" s="7"/>
      <c r="E2734" s="7"/>
      <c r="F2734" s="7"/>
      <c r="G2734" s="7">
        <v>528410</v>
      </c>
      <c r="H2734" s="7">
        <v>130418</v>
      </c>
      <c r="I2734" s="7">
        <v>42700</v>
      </c>
      <c r="J2734" s="7">
        <v>9760</v>
      </c>
      <c r="K2734" s="7">
        <v>0</v>
      </c>
      <c r="L2734" s="7">
        <v>0</v>
      </c>
      <c r="M2734" s="7">
        <v>0</v>
      </c>
      <c r="N2734" s="7">
        <v>64900</v>
      </c>
      <c r="O2734" s="7">
        <v>0</v>
      </c>
    </row>
    <row r="2735" spans="1:15" hidden="1" x14ac:dyDescent="0.3">
      <c r="A2735" s="69">
        <v>1</v>
      </c>
      <c r="B2735" s="69">
        <v>2</v>
      </c>
      <c r="C2735" t="s">
        <v>1968</v>
      </c>
      <c r="D2735" s="7"/>
      <c r="E2735" s="7"/>
      <c r="F2735" s="7"/>
      <c r="G2735" s="7"/>
      <c r="H2735" s="7"/>
      <c r="I2735" s="7"/>
      <c r="J2735" s="7"/>
      <c r="K2735" s="7"/>
      <c r="L2735" s="7"/>
      <c r="M2735" s="7">
        <v>0</v>
      </c>
      <c r="N2735" s="7">
        <v>0</v>
      </c>
      <c r="O2735" s="7">
        <v>0</v>
      </c>
    </row>
    <row r="2736" spans="1:15" hidden="1" x14ac:dyDescent="0.3">
      <c r="A2736" s="69">
        <v>1</v>
      </c>
      <c r="B2736" s="69">
        <v>2</v>
      </c>
      <c r="C2736" t="s">
        <v>1849</v>
      </c>
      <c r="D2736" s="7"/>
      <c r="E2736" s="7"/>
      <c r="F2736" s="7"/>
      <c r="G2736" s="7"/>
      <c r="H2736" s="7"/>
      <c r="I2736" s="7"/>
      <c r="J2736" s="7"/>
      <c r="K2736" s="7"/>
      <c r="L2736" s="7"/>
      <c r="M2736" s="7">
        <v>0</v>
      </c>
      <c r="N2736" s="7">
        <v>0</v>
      </c>
      <c r="O2736" s="7">
        <v>0</v>
      </c>
    </row>
    <row r="2737" spans="1:15" hidden="1" x14ac:dyDescent="0.3">
      <c r="A2737" s="69">
        <v>1</v>
      </c>
      <c r="B2737" s="69">
        <v>2</v>
      </c>
      <c r="C2737" t="s">
        <v>2686</v>
      </c>
      <c r="D2737" s="7"/>
      <c r="E2737" s="7"/>
      <c r="F2737" s="7"/>
      <c r="G2737" s="7"/>
      <c r="H2737" s="7"/>
      <c r="I2737" s="7"/>
      <c r="J2737" s="7"/>
      <c r="K2737" s="7">
        <v>0</v>
      </c>
      <c r="L2737" s="7">
        <v>0</v>
      </c>
      <c r="M2737" s="7"/>
      <c r="N2737" s="7">
        <v>0</v>
      </c>
      <c r="O2737" s="7">
        <v>0</v>
      </c>
    </row>
    <row r="2738" spans="1:15" hidden="1" x14ac:dyDescent="0.3">
      <c r="A2738" s="69">
        <v>1</v>
      </c>
      <c r="B2738" s="69">
        <v>2</v>
      </c>
      <c r="C2738" t="s">
        <v>2307</v>
      </c>
      <c r="D2738" s="7">
        <v>0</v>
      </c>
      <c r="E2738" s="7">
        <v>0</v>
      </c>
      <c r="F2738" s="7">
        <v>0</v>
      </c>
      <c r="G2738" s="7">
        <v>0</v>
      </c>
      <c r="H2738" s="7">
        <v>0</v>
      </c>
      <c r="I2738" s="7">
        <v>0</v>
      </c>
      <c r="J2738" s="7">
        <v>0</v>
      </c>
      <c r="K2738" s="7">
        <v>0</v>
      </c>
      <c r="L2738" s="7">
        <v>0</v>
      </c>
      <c r="M2738" s="7">
        <v>0</v>
      </c>
      <c r="N2738" s="7">
        <v>0</v>
      </c>
      <c r="O2738" s="7">
        <v>0</v>
      </c>
    </row>
    <row r="2739" spans="1:15" hidden="1" x14ac:dyDescent="0.3">
      <c r="A2739" s="69">
        <v>1</v>
      </c>
      <c r="B2739" s="69">
        <v>2</v>
      </c>
      <c r="C2739" t="s">
        <v>465</v>
      </c>
      <c r="D2739" s="7"/>
      <c r="E2739" s="7"/>
      <c r="F2739" s="7"/>
      <c r="G2739" s="7">
        <v>0</v>
      </c>
      <c r="H2739" s="7">
        <v>0</v>
      </c>
      <c r="I2739" s="7">
        <v>0</v>
      </c>
      <c r="J2739" s="7">
        <v>0</v>
      </c>
      <c r="K2739" s="7">
        <v>0</v>
      </c>
      <c r="L2739" s="7">
        <v>0</v>
      </c>
      <c r="M2739" s="7">
        <v>0</v>
      </c>
      <c r="N2739" s="7">
        <v>0</v>
      </c>
      <c r="O2739" s="7">
        <v>0</v>
      </c>
    </row>
    <row r="2740" spans="1:15" hidden="1" x14ac:dyDescent="0.3">
      <c r="A2740" s="69">
        <v>1</v>
      </c>
      <c r="B2740" s="69">
        <v>2</v>
      </c>
      <c r="C2740" t="s">
        <v>2691</v>
      </c>
      <c r="D2740" s="7">
        <v>1677147</v>
      </c>
      <c r="E2740" s="7">
        <v>1500000</v>
      </c>
      <c r="F2740" s="7">
        <v>0</v>
      </c>
      <c r="G2740" s="7">
        <v>479600</v>
      </c>
      <c r="H2740" s="7">
        <v>198580</v>
      </c>
      <c r="I2740" s="7">
        <v>155800</v>
      </c>
      <c r="J2740" s="7">
        <v>145700</v>
      </c>
      <c r="K2740" s="7">
        <v>39776</v>
      </c>
      <c r="L2740" s="7">
        <v>24646</v>
      </c>
      <c r="M2740" s="7">
        <v>9043.0499999999993</v>
      </c>
      <c r="N2740" s="7">
        <v>0</v>
      </c>
      <c r="O2740" s="7">
        <v>0</v>
      </c>
    </row>
    <row r="2741" spans="1:15" hidden="1" x14ac:dyDescent="0.3">
      <c r="A2741" s="69">
        <v>1</v>
      </c>
      <c r="B2741" s="69">
        <v>2</v>
      </c>
      <c r="C2741" t="s">
        <v>2692</v>
      </c>
      <c r="D2741" s="7">
        <v>35000</v>
      </c>
      <c r="E2741" s="7">
        <v>70000</v>
      </c>
      <c r="F2741" s="7">
        <v>70000</v>
      </c>
      <c r="G2741" s="7">
        <v>70000</v>
      </c>
      <c r="H2741" s="7">
        <v>70000</v>
      </c>
      <c r="I2741" s="7">
        <v>70000</v>
      </c>
      <c r="J2741" s="7">
        <v>56408</v>
      </c>
      <c r="K2741" s="7">
        <v>49077</v>
      </c>
      <c r="L2741" s="7">
        <v>0</v>
      </c>
      <c r="M2741" s="7">
        <v>0</v>
      </c>
      <c r="N2741" s="7">
        <v>0</v>
      </c>
      <c r="O2741" s="7">
        <v>0</v>
      </c>
    </row>
    <row r="2742" spans="1:15" hidden="1" x14ac:dyDescent="0.3">
      <c r="A2742" s="69">
        <v>1</v>
      </c>
      <c r="B2742" s="69">
        <v>2</v>
      </c>
      <c r="C2742" t="s">
        <v>2693</v>
      </c>
      <c r="D2742" s="7"/>
      <c r="E2742" s="7"/>
      <c r="F2742" s="7"/>
      <c r="G2742" s="7"/>
      <c r="H2742" s="7"/>
      <c r="I2742" s="7"/>
      <c r="J2742" s="7"/>
      <c r="K2742" s="7"/>
      <c r="L2742" s="7">
        <v>403456</v>
      </c>
      <c r="M2742" s="7">
        <v>997079</v>
      </c>
      <c r="N2742" s="7">
        <v>0</v>
      </c>
      <c r="O2742" s="7">
        <v>0</v>
      </c>
    </row>
    <row r="2743" spans="1:15" hidden="1" x14ac:dyDescent="0.3">
      <c r="A2743" s="69">
        <v>1</v>
      </c>
      <c r="B2743" s="69">
        <v>2</v>
      </c>
      <c r="C2743" t="s">
        <v>2381</v>
      </c>
      <c r="D2743" s="7"/>
      <c r="E2743" s="7"/>
      <c r="F2743" s="7"/>
      <c r="G2743" s="7"/>
      <c r="H2743" s="7"/>
      <c r="I2743" s="7"/>
      <c r="J2743" s="7"/>
      <c r="K2743" s="7">
        <v>80000</v>
      </c>
      <c r="L2743" s="7">
        <v>200000</v>
      </c>
      <c r="M2743" s="7">
        <v>156936</v>
      </c>
      <c r="N2743" s="7">
        <v>107600</v>
      </c>
      <c r="O2743" s="7">
        <v>0</v>
      </c>
    </row>
    <row r="2744" spans="1:15" hidden="1" x14ac:dyDescent="0.3">
      <c r="A2744" s="69">
        <v>1</v>
      </c>
      <c r="B2744" s="69">
        <v>2</v>
      </c>
      <c r="C2744" t="s">
        <v>2701</v>
      </c>
      <c r="D2744" s="7"/>
      <c r="E2744" s="7"/>
      <c r="F2744" s="7"/>
      <c r="G2744" s="7"/>
      <c r="H2744" s="7"/>
      <c r="I2744" s="7"/>
      <c r="J2744" s="7"/>
      <c r="K2744" s="7"/>
      <c r="L2744" s="7"/>
      <c r="M2744" s="7">
        <v>104146.62</v>
      </c>
      <c r="N2744" s="7">
        <v>591433.5</v>
      </c>
      <c r="O2744" s="7">
        <v>0</v>
      </c>
    </row>
    <row r="2745" spans="1:15" hidden="1" x14ac:dyDescent="0.3">
      <c r="A2745" s="69">
        <v>1</v>
      </c>
      <c r="B2745" s="69">
        <v>2</v>
      </c>
      <c r="C2745" t="s">
        <v>2704</v>
      </c>
      <c r="D2745" s="7"/>
      <c r="E2745" s="7"/>
      <c r="F2745" s="7"/>
      <c r="G2745" s="7"/>
      <c r="H2745" s="7"/>
      <c r="I2745" s="7"/>
      <c r="J2745" s="7"/>
      <c r="K2745" s="7"/>
      <c r="L2745" s="7"/>
      <c r="M2745" s="7"/>
      <c r="N2745" s="7">
        <v>0</v>
      </c>
      <c r="O2745" s="7">
        <v>0</v>
      </c>
    </row>
    <row r="2746" spans="1:15" hidden="1" x14ac:dyDescent="0.3">
      <c r="A2746" s="69">
        <v>1</v>
      </c>
      <c r="B2746" s="69">
        <v>2</v>
      </c>
      <c r="C2746" t="s">
        <v>2710</v>
      </c>
      <c r="D2746" s="7"/>
      <c r="E2746" s="7"/>
      <c r="F2746" s="7"/>
      <c r="G2746" s="7"/>
      <c r="H2746" s="7"/>
      <c r="I2746" s="7"/>
      <c r="J2746" s="7">
        <v>100000</v>
      </c>
      <c r="K2746" s="7">
        <v>1500000</v>
      </c>
      <c r="L2746" s="7">
        <v>1400000</v>
      </c>
      <c r="M2746" s="7">
        <v>1400000</v>
      </c>
      <c r="N2746" s="7">
        <v>1400000</v>
      </c>
      <c r="O2746" s="7">
        <v>0</v>
      </c>
    </row>
    <row r="2747" spans="1:15" hidden="1" x14ac:dyDescent="0.3">
      <c r="A2747" s="69">
        <v>1</v>
      </c>
      <c r="B2747" s="69">
        <v>2</v>
      </c>
      <c r="C2747" t="s">
        <v>2712</v>
      </c>
      <c r="D2747" s="7"/>
      <c r="E2747" s="7"/>
      <c r="F2747" s="7"/>
      <c r="G2747" s="7"/>
      <c r="H2747" s="7"/>
      <c r="I2747" s="7"/>
      <c r="J2747" s="7"/>
      <c r="K2747" s="7"/>
      <c r="L2747" s="7">
        <v>0</v>
      </c>
      <c r="M2747" s="7">
        <v>0</v>
      </c>
      <c r="N2747" s="7">
        <v>0</v>
      </c>
      <c r="O2747" s="7">
        <v>0</v>
      </c>
    </row>
    <row r="2748" spans="1:15" hidden="1" x14ac:dyDescent="0.3">
      <c r="A2748" s="69">
        <v>1</v>
      </c>
      <c r="B2748" s="69">
        <v>2</v>
      </c>
      <c r="C2748" t="s">
        <v>1761</v>
      </c>
      <c r="D2748" s="7"/>
      <c r="E2748" s="7"/>
      <c r="F2748" s="7"/>
      <c r="G2748" s="7"/>
      <c r="H2748" s="7">
        <v>32000000</v>
      </c>
      <c r="I2748" s="7">
        <v>32701520.16</v>
      </c>
      <c r="J2748" s="7">
        <v>45181186.539999999</v>
      </c>
      <c r="K2748" s="7">
        <v>50000000</v>
      </c>
      <c r="L2748" s="7">
        <v>72135751.909999996</v>
      </c>
      <c r="M2748" s="7">
        <v>65000000</v>
      </c>
      <c r="N2748" s="7">
        <v>236999995.24000001</v>
      </c>
      <c r="O2748" s="7">
        <v>0</v>
      </c>
    </row>
    <row r="2749" spans="1:15" hidden="1" x14ac:dyDescent="0.3">
      <c r="A2749" s="69">
        <v>1</v>
      </c>
      <c r="B2749" s="69">
        <v>2</v>
      </c>
      <c r="C2749" t="s">
        <v>2719</v>
      </c>
      <c r="D2749" s="7"/>
      <c r="E2749" s="7"/>
      <c r="F2749" s="7"/>
      <c r="G2749" s="7"/>
      <c r="H2749" s="7"/>
      <c r="I2749" s="7"/>
      <c r="J2749" s="7"/>
      <c r="K2749" s="7"/>
      <c r="L2749" s="7"/>
      <c r="M2749" s="7"/>
      <c r="N2749" s="7">
        <v>0</v>
      </c>
      <c r="O2749" s="7">
        <v>0</v>
      </c>
    </row>
    <row r="2750" spans="1:15" hidden="1" x14ac:dyDescent="0.3">
      <c r="A2750" s="69">
        <v>1</v>
      </c>
      <c r="B2750" s="69">
        <v>2</v>
      </c>
      <c r="C2750" t="s">
        <v>1687</v>
      </c>
      <c r="D2750" s="7"/>
      <c r="E2750" s="7"/>
      <c r="F2750" s="7"/>
      <c r="G2750" s="7"/>
      <c r="H2750" s="7"/>
      <c r="I2750" s="7"/>
      <c r="J2750" s="7"/>
      <c r="K2750" s="7"/>
      <c r="L2750" s="7"/>
      <c r="M2750" s="7">
        <v>8721568.9600000009</v>
      </c>
      <c r="N2750" s="7">
        <v>397428.33</v>
      </c>
      <c r="O2750" s="7">
        <v>0</v>
      </c>
    </row>
    <row r="2751" spans="1:15" hidden="1" x14ac:dyDescent="0.3">
      <c r="A2751" s="69">
        <v>1</v>
      </c>
      <c r="B2751" s="69">
        <v>2</v>
      </c>
      <c r="C2751" t="s">
        <v>1831</v>
      </c>
      <c r="D2751" s="7"/>
      <c r="E2751" s="7"/>
      <c r="F2751" s="7"/>
      <c r="G2751" s="7"/>
      <c r="H2751" s="7"/>
      <c r="I2751" s="7"/>
      <c r="J2751" s="7"/>
      <c r="K2751" s="7"/>
      <c r="L2751" s="7"/>
      <c r="M2751" s="7">
        <v>2389855.2000000002</v>
      </c>
      <c r="N2751" s="7">
        <v>1741048.8</v>
      </c>
      <c r="O2751" s="7">
        <v>0</v>
      </c>
    </row>
    <row r="2752" spans="1:15" hidden="1" x14ac:dyDescent="0.3">
      <c r="A2752" s="69">
        <v>1</v>
      </c>
      <c r="B2752" s="69">
        <v>2</v>
      </c>
      <c r="C2752" t="s">
        <v>6243</v>
      </c>
      <c r="D2752" s="7">
        <v>99975.6</v>
      </c>
      <c r="E2752" s="7">
        <v>0</v>
      </c>
      <c r="F2752" s="7">
        <v>389873</v>
      </c>
      <c r="G2752" s="7">
        <v>205999.63</v>
      </c>
      <c r="H2752" s="7">
        <v>0</v>
      </c>
      <c r="I2752" s="7">
        <v>149606.87</v>
      </c>
      <c r="J2752" s="7">
        <v>318207</v>
      </c>
      <c r="K2752" s="7">
        <v>0</v>
      </c>
      <c r="L2752" s="7">
        <v>0</v>
      </c>
      <c r="M2752" s="7">
        <v>0</v>
      </c>
      <c r="N2752" s="7"/>
      <c r="O2752" s="7">
        <v>0</v>
      </c>
    </row>
    <row r="2753" spans="1:15" hidden="1" x14ac:dyDescent="0.3">
      <c r="A2753" s="69">
        <v>1</v>
      </c>
      <c r="B2753" s="69">
        <v>2</v>
      </c>
      <c r="C2753" t="s">
        <v>2724</v>
      </c>
      <c r="D2753" s="7"/>
      <c r="E2753" s="7"/>
      <c r="F2753" s="7"/>
      <c r="G2753" s="7"/>
      <c r="H2753" s="7"/>
      <c r="I2753" s="7"/>
      <c r="J2753" s="7"/>
      <c r="K2753" s="7"/>
      <c r="L2753" s="7"/>
      <c r="M2753" s="7">
        <v>0</v>
      </c>
      <c r="N2753" s="7">
        <v>0</v>
      </c>
      <c r="O2753" s="7">
        <v>0</v>
      </c>
    </row>
    <row r="2754" spans="1:15" hidden="1" x14ac:dyDescent="0.3">
      <c r="A2754" s="69">
        <v>1</v>
      </c>
      <c r="B2754" s="69">
        <v>2</v>
      </c>
      <c r="C2754" t="s">
        <v>2726</v>
      </c>
      <c r="D2754" s="7">
        <v>2500</v>
      </c>
      <c r="E2754" s="7">
        <v>2500</v>
      </c>
      <c r="F2754" s="7">
        <v>2500</v>
      </c>
      <c r="G2754" s="7">
        <v>1500</v>
      </c>
      <c r="H2754" s="7">
        <v>0</v>
      </c>
      <c r="I2754" s="7">
        <v>500</v>
      </c>
      <c r="J2754" s="7">
        <v>500</v>
      </c>
      <c r="K2754" s="7">
        <v>0</v>
      </c>
      <c r="L2754" s="7">
        <v>0</v>
      </c>
      <c r="M2754" s="7">
        <v>0</v>
      </c>
      <c r="N2754" s="7">
        <v>0</v>
      </c>
      <c r="O2754" s="7">
        <v>0</v>
      </c>
    </row>
    <row r="2755" spans="1:15" hidden="1" x14ac:dyDescent="0.3">
      <c r="A2755" s="69">
        <v>1</v>
      </c>
      <c r="B2755" s="69">
        <v>2</v>
      </c>
      <c r="C2755" t="s">
        <v>2319</v>
      </c>
      <c r="D2755" s="7">
        <v>8605793</v>
      </c>
      <c r="E2755" s="7">
        <v>604264.68999999994</v>
      </c>
      <c r="F2755" s="7">
        <v>312361.31</v>
      </c>
      <c r="G2755" s="7">
        <v>77671.709999999992</v>
      </c>
      <c r="H2755" s="7">
        <v>22234.04</v>
      </c>
      <c r="I2755" s="7">
        <v>0</v>
      </c>
      <c r="J2755" s="7">
        <v>0</v>
      </c>
      <c r="K2755" s="7">
        <v>0</v>
      </c>
      <c r="L2755" s="7">
        <v>8023.14</v>
      </c>
      <c r="M2755" s="7">
        <v>0</v>
      </c>
      <c r="N2755" s="7">
        <v>0</v>
      </c>
      <c r="O2755" s="7">
        <v>0</v>
      </c>
    </row>
    <row r="2756" spans="1:15" hidden="1" x14ac:dyDescent="0.3">
      <c r="A2756" s="69">
        <v>1</v>
      </c>
      <c r="B2756" s="69">
        <v>2</v>
      </c>
      <c r="C2756" t="s">
        <v>2734</v>
      </c>
      <c r="D2756" s="7">
        <v>15800</v>
      </c>
      <c r="E2756" s="7">
        <v>1100</v>
      </c>
      <c r="F2756" s="7">
        <v>45470</v>
      </c>
      <c r="G2756" s="7">
        <v>18769</v>
      </c>
      <c r="H2756" s="7">
        <v>1000</v>
      </c>
      <c r="I2756" s="7">
        <v>11845</v>
      </c>
      <c r="J2756" s="7">
        <v>1325</v>
      </c>
      <c r="K2756" s="7">
        <v>0</v>
      </c>
      <c r="L2756" s="7">
        <v>0</v>
      </c>
      <c r="M2756" s="7">
        <v>0</v>
      </c>
      <c r="N2756" s="7">
        <v>0</v>
      </c>
      <c r="O2756" s="7">
        <v>0</v>
      </c>
    </row>
    <row r="2757" spans="1:15" hidden="1" x14ac:dyDescent="0.3">
      <c r="A2757" s="69">
        <v>1</v>
      </c>
      <c r="B2757" s="69">
        <v>2</v>
      </c>
      <c r="C2757" t="s">
        <v>2737</v>
      </c>
      <c r="D2757" s="7"/>
      <c r="E2757" s="7"/>
      <c r="F2757" s="7"/>
      <c r="G2757" s="7"/>
      <c r="H2757" s="7"/>
      <c r="I2757" s="7"/>
      <c r="J2757" s="7">
        <v>64947.68</v>
      </c>
      <c r="K2757" s="7">
        <v>289447.53000000003</v>
      </c>
      <c r="L2757" s="7">
        <v>307509.53000000003</v>
      </c>
      <c r="M2757" s="7">
        <v>0</v>
      </c>
      <c r="N2757" s="7">
        <v>160000</v>
      </c>
      <c r="O2757" s="7">
        <v>0</v>
      </c>
    </row>
    <row r="2758" spans="1:15" hidden="1" x14ac:dyDescent="0.3">
      <c r="A2758" s="69">
        <v>1</v>
      </c>
      <c r="B2758" s="69">
        <v>2</v>
      </c>
      <c r="C2758" t="s">
        <v>2738</v>
      </c>
      <c r="D2758" s="7">
        <v>0</v>
      </c>
      <c r="E2758" s="7">
        <v>0</v>
      </c>
      <c r="F2758" s="7">
        <v>0</v>
      </c>
      <c r="G2758" s="7">
        <v>0</v>
      </c>
      <c r="H2758" s="7">
        <v>0</v>
      </c>
      <c r="I2758" s="7">
        <v>0</v>
      </c>
      <c r="J2758" s="7">
        <v>0</v>
      </c>
      <c r="K2758" s="7">
        <v>0</v>
      </c>
      <c r="L2758" s="7">
        <v>0</v>
      </c>
      <c r="M2758" s="7">
        <v>0</v>
      </c>
      <c r="N2758" s="7">
        <v>0</v>
      </c>
      <c r="O2758" s="7">
        <v>0</v>
      </c>
    </row>
    <row r="2759" spans="1:15" hidden="1" x14ac:dyDescent="0.3">
      <c r="A2759" s="69">
        <v>1</v>
      </c>
      <c r="B2759" s="69">
        <v>2</v>
      </c>
      <c r="C2759" t="s">
        <v>2739</v>
      </c>
      <c r="D2759" s="7">
        <v>41489</v>
      </c>
      <c r="E2759" s="7">
        <v>22598</v>
      </c>
      <c r="F2759" s="7">
        <v>38533</v>
      </c>
      <c r="G2759" s="7">
        <v>33102</v>
      </c>
      <c r="H2759" s="7">
        <v>29570</v>
      </c>
      <c r="I2759" s="7">
        <v>30350</v>
      </c>
      <c r="J2759" s="7">
        <v>29015</v>
      </c>
      <c r="K2759" s="7">
        <v>29780</v>
      </c>
      <c r="L2759" s="7">
        <v>34227</v>
      </c>
      <c r="M2759" s="7">
        <v>328</v>
      </c>
      <c r="N2759" s="7">
        <v>2040</v>
      </c>
      <c r="O2759" s="7">
        <v>0</v>
      </c>
    </row>
    <row r="2760" spans="1:15" hidden="1" x14ac:dyDescent="0.3">
      <c r="A2760" s="69">
        <v>1</v>
      </c>
      <c r="B2760" s="69">
        <v>2</v>
      </c>
      <c r="C2760" t="s">
        <v>2740</v>
      </c>
      <c r="D2760" s="7">
        <v>0</v>
      </c>
      <c r="E2760" s="7">
        <v>0</v>
      </c>
      <c r="F2760" s="7">
        <v>0</v>
      </c>
      <c r="G2760" s="7">
        <v>0</v>
      </c>
      <c r="H2760" s="7">
        <v>0</v>
      </c>
      <c r="I2760" s="7">
        <v>1</v>
      </c>
      <c r="J2760" s="7">
        <v>0</v>
      </c>
      <c r="K2760" s="7">
        <v>0</v>
      </c>
      <c r="L2760" s="7">
        <v>0</v>
      </c>
      <c r="M2760" s="7">
        <v>0</v>
      </c>
      <c r="N2760" s="7">
        <v>0</v>
      </c>
      <c r="O2760" s="7">
        <v>0</v>
      </c>
    </row>
    <row r="2761" spans="1:15" hidden="1" x14ac:dyDescent="0.3">
      <c r="A2761" s="69">
        <v>1</v>
      </c>
      <c r="B2761" s="69">
        <v>2</v>
      </c>
      <c r="C2761" t="s">
        <v>2741</v>
      </c>
      <c r="D2761" s="7">
        <v>0</v>
      </c>
      <c r="E2761" s="7">
        <v>0</v>
      </c>
      <c r="F2761" s="7">
        <v>26</v>
      </c>
      <c r="G2761" s="7">
        <v>0</v>
      </c>
      <c r="H2761" s="7">
        <v>0</v>
      </c>
      <c r="I2761" s="7">
        <v>0</v>
      </c>
      <c r="J2761" s="7">
        <v>0</v>
      </c>
      <c r="K2761" s="7">
        <v>0</v>
      </c>
      <c r="L2761" s="7">
        <v>0</v>
      </c>
      <c r="M2761" s="7">
        <v>0</v>
      </c>
      <c r="N2761" s="7">
        <v>0</v>
      </c>
      <c r="O2761" s="7">
        <v>0</v>
      </c>
    </row>
    <row r="2762" spans="1:15" hidden="1" x14ac:dyDescent="0.3">
      <c r="A2762" s="69">
        <v>1</v>
      </c>
      <c r="B2762" s="69">
        <v>2</v>
      </c>
      <c r="C2762" t="s">
        <v>2410</v>
      </c>
      <c r="D2762" s="7"/>
      <c r="E2762" s="7"/>
      <c r="F2762" s="7"/>
      <c r="G2762" s="7"/>
      <c r="H2762" s="7"/>
      <c r="I2762" s="7"/>
      <c r="J2762" s="7"/>
      <c r="K2762" s="7"/>
      <c r="L2762" s="7">
        <v>0</v>
      </c>
      <c r="M2762" s="7">
        <v>0</v>
      </c>
      <c r="N2762" s="7">
        <v>0</v>
      </c>
      <c r="O2762" s="7">
        <v>0</v>
      </c>
    </row>
    <row r="2763" spans="1:15" hidden="1" x14ac:dyDescent="0.3">
      <c r="A2763" s="69">
        <v>1</v>
      </c>
      <c r="B2763" s="69">
        <v>2</v>
      </c>
      <c r="C2763" t="s">
        <v>2271</v>
      </c>
      <c r="D2763" s="7">
        <v>9261.02</v>
      </c>
      <c r="E2763" s="7">
        <v>14406.59</v>
      </c>
      <c r="F2763" s="7">
        <v>24954.71</v>
      </c>
      <c r="G2763" s="7">
        <v>45623.05</v>
      </c>
      <c r="H2763" s="7">
        <v>27491.72</v>
      </c>
      <c r="I2763" s="7">
        <v>48954.34</v>
      </c>
      <c r="J2763" s="7">
        <v>33083.839999999997</v>
      </c>
      <c r="K2763" s="7">
        <v>24933.989999999998</v>
      </c>
      <c r="L2763" s="7">
        <v>16217.53</v>
      </c>
      <c r="M2763" s="7">
        <v>0</v>
      </c>
      <c r="N2763" s="7">
        <v>6671.54</v>
      </c>
      <c r="O2763" s="7">
        <v>0</v>
      </c>
    </row>
    <row r="2764" spans="1:15" hidden="1" x14ac:dyDescent="0.3">
      <c r="A2764" s="69">
        <v>1</v>
      </c>
      <c r="B2764" s="69">
        <v>2</v>
      </c>
      <c r="C2764" t="s">
        <v>2750</v>
      </c>
      <c r="D2764" s="7"/>
      <c r="E2764" s="7"/>
      <c r="F2764" s="7"/>
      <c r="G2764" s="7"/>
      <c r="H2764" s="7"/>
      <c r="I2764" s="7"/>
      <c r="J2764" s="7">
        <v>0</v>
      </c>
      <c r="K2764" s="7">
        <v>0</v>
      </c>
      <c r="L2764" s="7">
        <v>0</v>
      </c>
      <c r="M2764" s="7">
        <v>0</v>
      </c>
      <c r="N2764" s="7">
        <v>0</v>
      </c>
      <c r="O2764" s="7">
        <v>0</v>
      </c>
    </row>
    <row r="2765" spans="1:15" hidden="1" x14ac:dyDescent="0.3">
      <c r="A2765" s="69">
        <v>1</v>
      </c>
      <c r="B2765" s="69">
        <v>2</v>
      </c>
      <c r="C2765" t="s">
        <v>2752</v>
      </c>
      <c r="D2765" s="7"/>
      <c r="E2765" s="7"/>
      <c r="F2765" s="7"/>
      <c r="G2765" s="7"/>
      <c r="H2765" s="7"/>
      <c r="I2765" s="7"/>
      <c r="J2765" s="7"/>
      <c r="K2765" s="7"/>
      <c r="L2765" s="7">
        <v>0</v>
      </c>
      <c r="M2765" s="7">
        <v>320000</v>
      </c>
      <c r="N2765" s="7">
        <v>0</v>
      </c>
      <c r="O2765" s="7">
        <v>0</v>
      </c>
    </row>
    <row r="2766" spans="1:15" hidden="1" x14ac:dyDescent="0.3">
      <c r="A2766" s="69">
        <v>1</v>
      </c>
      <c r="B2766" s="69">
        <v>2</v>
      </c>
      <c r="C2766" t="s">
        <v>2171</v>
      </c>
      <c r="D2766" s="7"/>
      <c r="E2766" s="7"/>
      <c r="F2766" s="7"/>
      <c r="G2766" s="7"/>
      <c r="H2766" s="7">
        <v>35914.639999999999</v>
      </c>
      <c r="I2766" s="7">
        <v>36700</v>
      </c>
      <c r="J2766" s="7">
        <v>35000</v>
      </c>
      <c r="K2766" s="7">
        <v>36070.9</v>
      </c>
      <c r="L2766" s="7">
        <v>978.25</v>
      </c>
      <c r="M2766" s="7">
        <v>70726</v>
      </c>
      <c r="N2766" s="7">
        <v>36726</v>
      </c>
      <c r="O2766" s="7">
        <v>0</v>
      </c>
    </row>
    <row r="2767" spans="1:15" hidden="1" x14ac:dyDescent="0.3">
      <c r="A2767" s="69">
        <v>1</v>
      </c>
      <c r="B2767" s="69">
        <v>2</v>
      </c>
      <c r="C2767" t="s">
        <v>2763</v>
      </c>
      <c r="D2767" s="7"/>
      <c r="E2767" s="7"/>
      <c r="F2767" s="7"/>
      <c r="G2767" s="7"/>
      <c r="H2767" s="7"/>
      <c r="I2767" s="7"/>
      <c r="J2767" s="7"/>
      <c r="K2767" s="7"/>
      <c r="L2767" s="7">
        <v>232.45</v>
      </c>
      <c r="M2767" s="7">
        <v>0</v>
      </c>
      <c r="N2767" s="7">
        <v>659.58</v>
      </c>
      <c r="O2767" s="7">
        <v>0</v>
      </c>
    </row>
    <row r="2768" spans="1:15" hidden="1" x14ac:dyDescent="0.3">
      <c r="A2768" s="69">
        <v>1</v>
      </c>
      <c r="B2768" s="69">
        <v>2</v>
      </c>
      <c r="C2768" t="s">
        <v>2764</v>
      </c>
      <c r="D2768" s="7"/>
      <c r="E2768" s="7"/>
      <c r="F2768" s="7"/>
      <c r="G2768" s="7"/>
      <c r="H2768" s="7"/>
      <c r="I2768" s="7">
        <v>0</v>
      </c>
      <c r="J2768" s="7">
        <v>9151.7099999999991</v>
      </c>
      <c r="K2768" s="7">
        <v>2301.7399999999998</v>
      </c>
      <c r="L2768" s="7">
        <v>8775.6200000000008</v>
      </c>
      <c r="M2768" s="7">
        <v>4992</v>
      </c>
      <c r="N2768" s="7">
        <v>3091</v>
      </c>
      <c r="O2768" s="7">
        <v>0</v>
      </c>
    </row>
    <row r="2769" spans="1:15" hidden="1" x14ac:dyDescent="0.3">
      <c r="A2769" s="69">
        <v>1</v>
      </c>
      <c r="B2769" s="69">
        <v>2</v>
      </c>
      <c r="C2769" t="s">
        <v>2438</v>
      </c>
      <c r="D2769" s="7"/>
      <c r="E2769" s="7"/>
      <c r="F2769" s="7"/>
      <c r="G2769" s="7"/>
      <c r="H2769" s="7"/>
      <c r="I2769" s="7"/>
      <c r="J2769" s="7"/>
      <c r="K2769" s="7"/>
      <c r="L2769" s="7">
        <v>0</v>
      </c>
      <c r="M2769" s="7">
        <v>0</v>
      </c>
      <c r="N2769" s="7">
        <v>0</v>
      </c>
      <c r="O2769" s="7">
        <v>0</v>
      </c>
    </row>
    <row r="2770" spans="1:15" hidden="1" x14ac:dyDescent="0.3">
      <c r="A2770" s="69">
        <v>1</v>
      </c>
      <c r="B2770" s="69">
        <v>2</v>
      </c>
      <c r="C2770" t="s">
        <v>2767</v>
      </c>
      <c r="D2770" s="7">
        <v>1976781</v>
      </c>
      <c r="E2770" s="7">
        <v>1442606.47</v>
      </c>
      <c r="F2770" s="7">
        <v>0</v>
      </c>
      <c r="G2770" s="7">
        <v>0</v>
      </c>
      <c r="H2770" s="7">
        <v>0</v>
      </c>
      <c r="I2770" s="7">
        <v>0</v>
      </c>
      <c r="J2770" s="7">
        <v>0</v>
      </c>
      <c r="K2770" s="7">
        <v>0</v>
      </c>
      <c r="L2770" s="7">
        <v>0</v>
      </c>
      <c r="M2770" s="7">
        <v>0</v>
      </c>
      <c r="N2770" s="7">
        <v>0</v>
      </c>
      <c r="O2770" s="7">
        <v>0</v>
      </c>
    </row>
    <row r="2771" spans="1:15" hidden="1" x14ac:dyDescent="0.3">
      <c r="A2771" s="69">
        <v>1</v>
      </c>
      <c r="B2771" s="69">
        <v>2</v>
      </c>
      <c r="C2771" t="s">
        <v>2777</v>
      </c>
      <c r="D2771" s="7"/>
      <c r="E2771" s="7"/>
      <c r="F2771" s="7"/>
      <c r="G2771" s="7"/>
      <c r="H2771" s="7"/>
      <c r="I2771" s="7"/>
      <c r="J2771" s="7"/>
      <c r="K2771" s="7"/>
      <c r="L2771" s="7"/>
      <c r="M2771" s="7"/>
      <c r="N2771" s="7">
        <v>0</v>
      </c>
      <c r="O2771" s="7">
        <v>0</v>
      </c>
    </row>
    <row r="2772" spans="1:15" hidden="1" x14ac:dyDescent="0.3">
      <c r="A2772" s="69">
        <v>1</v>
      </c>
      <c r="B2772" s="69">
        <v>2</v>
      </c>
      <c r="C2772" t="s">
        <v>2780</v>
      </c>
      <c r="D2772" s="7">
        <v>0</v>
      </c>
      <c r="E2772" s="7">
        <v>0</v>
      </c>
      <c r="F2772" s="7">
        <v>0</v>
      </c>
      <c r="G2772" s="7">
        <v>0</v>
      </c>
      <c r="H2772" s="7">
        <v>0</v>
      </c>
      <c r="I2772" s="7">
        <v>0</v>
      </c>
      <c r="J2772" s="7">
        <v>0</v>
      </c>
      <c r="K2772" s="7">
        <v>0</v>
      </c>
      <c r="L2772" s="7">
        <v>2.06</v>
      </c>
      <c r="M2772" s="7">
        <v>0</v>
      </c>
      <c r="N2772" s="7">
        <v>0</v>
      </c>
      <c r="O2772" s="7">
        <v>0</v>
      </c>
    </row>
    <row r="2773" spans="1:15" hidden="1" x14ac:dyDescent="0.3">
      <c r="A2773" s="69">
        <v>1</v>
      </c>
      <c r="B2773" s="69">
        <v>2</v>
      </c>
      <c r="C2773" t="s">
        <v>2782</v>
      </c>
      <c r="D2773" s="7">
        <v>1305.8599999999999</v>
      </c>
      <c r="E2773" s="7">
        <v>725</v>
      </c>
      <c r="F2773" s="7">
        <v>515.27</v>
      </c>
      <c r="G2773" s="7">
        <v>0</v>
      </c>
      <c r="H2773" s="7">
        <v>541</v>
      </c>
      <c r="I2773" s="7">
        <v>0</v>
      </c>
      <c r="J2773" s="7">
        <v>0</v>
      </c>
      <c r="K2773" s="7">
        <v>0</v>
      </c>
      <c r="L2773" s="7">
        <v>0</v>
      </c>
      <c r="M2773" s="7">
        <v>0</v>
      </c>
      <c r="N2773" s="7">
        <v>0</v>
      </c>
      <c r="O2773" s="7">
        <v>0</v>
      </c>
    </row>
    <row r="2774" spans="1:15" hidden="1" x14ac:dyDescent="0.3">
      <c r="A2774" s="69">
        <v>1</v>
      </c>
      <c r="B2774" s="69">
        <v>2</v>
      </c>
      <c r="C2774" t="s">
        <v>2784</v>
      </c>
      <c r="D2774" s="7">
        <v>187014.62</v>
      </c>
      <c r="E2774" s="7">
        <v>99980</v>
      </c>
      <c r="F2774" s="7">
        <v>94242.86</v>
      </c>
      <c r="G2774" s="7">
        <v>99124.42</v>
      </c>
      <c r="H2774" s="7">
        <v>99904.8</v>
      </c>
      <c r="I2774" s="7">
        <v>99979.91</v>
      </c>
      <c r="J2774" s="7">
        <v>95723.63</v>
      </c>
      <c r="K2774" s="7">
        <v>91848.01</v>
      </c>
      <c r="L2774" s="7">
        <v>0</v>
      </c>
      <c r="M2774" s="7">
        <v>0</v>
      </c>
      <c r="N2774" s="7">
        <v>0</v>
      </c>
      <c r="O2774" s="7">
        <v>0</v>
      </c>
    </row>
    <row r="2775" spans="1:15" hidden="1" x14ac:dyDescent="0.3">
      <c r="A2775" s="69">
        <v>1</v>
      </c>
      <c r="B2775" s="69">
        <v>2</v>
      </c>
      <c r="C2775" t="s">
        <v>2790</v>
      </c>
      <c r="D2775" s="7"/>
      <c r="E2775" s="7"/>
      <c r="F2775" s="7"/>
      <c r="G2775" s="7"/>
      <c r="H2775" s="7"/>
      <c r="I2775" s="7"/>
      <c r="J2775" s="7"/>
      <c r="K2775" s="7">
        <v>1219.21</v>
      </c>
      <c r="L2775" s="7">
        <v>0</v>
      </c>
      <c r="M2775" s="7">
        <v>0</v>
      </c>
      <c r="N2775" s="7">
        <v>709.2</v>
      </c>
      <c r="O2775" s="7">
        <v>0</v>
      </c>
    </row>
    <row r="2776" spans="1:15" hidden="1" x14ac:dyDescent="0.3">
      <c r="A2776" s="69">
        <v>1</v>
      </c>
      <c r="B2776" s="69">
        <v>2</v>
      </c>
      <c r="C2776" t="s">
        <v>1886</v>
      </c>
      <c r="D2776" s="7"/>
      <c r="E2776" s="7"/>
      <c r="F2776" s="7"/>
      <c r="G2776" s="7"/>
      <c r="H2776" s="7"/>
      <c r="I2776" s="7"/>
      <c r="J2776" s="7"/>
      <c r="K2776" s="7"/>
      <c r="L2776" s="7"/>
      <c r="M2776" s="7">
        <v>0</v>
      </c>
      <c r="N2776" s="7">
        <v>0</v>
      </c>
      <c r="O2776" s="7">
        <v>0</v>
      </c>
    </row>
    <row r="2777" spans="1:15" hidden="1" x14ac:dyDescent="0.3">
      <c r="A2777" s="69">
        <v>1</v>
      </c>
      <c r="B2777" s="69">
        <v>2</v>
      </c>
      <c r="C2777" t="s">
        <v>2119</v>
      </c>
      <c r="D2777" s="7">
        <v>340325</v>
      </c>
      <c r="E2777" s="7">
        <v>0</v>
      </c>
      <c r="F2777" s="7">
        <v>0</v>
      </c>
      <c r="G2777" s="7">
        <v>209733.31</v>
      </c>
      <c r="H2777" s="7">
        <v>392300.73</v>
      </c>
      <c r="I2777" s="7">
        <v>0</v>
      </c>
      <c r="J2777" s="7">
        <v>166355.85</v>
      </c>
      <c r="K2777" s="7">
        <v>37202.57</v>
      </c>
      <c r="L2777" s="7">
        <v>146384.56</v>
      </c>
      <c r="M2777" s="7">
        <v>146435.28999999998</v>
      </c>
      <c r="N2777" s="7">
        <v>146472</v>
      </c>
      <c r="O2777" s="7">
        <v>0</v>
      </c>
    </row>
    <row r="2778" spans="1:15" hidden="1" x14ac:dyDescent="0.3">
      <c r="A2778" s="69">
        <v>1</v>
      </c>
      <c r="B2778" s="69">
        <v>2</v>
      </c>
      <c r="C2778" t="s">
        <v>2803</v>
      </c>
      <c r="D2778" s="7">
        <v>49233.990000000005</v>
      </c>
      <c r="E2778" s="7">
        <v>64406.36</v>
      </c>
      <c r="F2778" s="7">
        <v>59719.34</v>
      </c>
      <c r="G2778" s="7">
        <v>29561.99</v>
      </c>
      <c r="H2778" s="7">
        <v>25580</v>
      </c>
      <c r="I2778" s="7">
        <v>75813.8</v>
      </c>
      <c r="J2778" s="7">
        <v>74872.800000000003</v>
      </c>
      <c r="K2778" s="7">
        <v>45215.72</v>
      </c>
      <c r="L2778" s="7">
        <v>5862.1</v>
      </c>
      <c r="M2778" s="7">
        <v>24009.599999999999</v>
      </c>
      <c r="N2778" s="7">
        <v>26646.799999999999</v>
      </c>
      <c r="O2778" s="7">
        <v>0</v>
      </c>
    </row>
    <row r="2779" spans="1:15" hidden="1" x14ac:dyDescent="0.3">
      <c r="A2779" s="69">
        <v>1</v>
      </c>
      <c r="B2779" s="69">
        <v>2</v>
      </c>
      <c r="C2779" t="s">
        <v>2809</v>
      </c>
      <c r="D2779" s="7">
        <v>21169.37</v>
      </c>
      <c r="E2779" s="7">
        <v>0</v>
      </c>
      <c r="F2779" s="7">
        <v>57.19</v>
      </c>
      <c r="G2779" s="7">
        <v>38000</v>
      </c>
      <c r="H2779" s="7">
        <v>18000</v>
      </c>
      <c r="I2779" s="7">
        <v>9000</v>
      </c>
      <c r="J2779" s="7">
        <v>3356.53</v>
      </c>
      <c r="K2779" s="7">
        <v>0</v>
      </c>
      <c r="L2779" s="7">
        <v>0</v>
      </c>
      <c r="M2779" s="7">
        <v>0</v>
      </c>
      <c r="N2779" s="7">
        <v>0</v>
      </c>
      <c r="O2779" s="7">
        <v>0</v>
      </c>
    </row>
    <row r="2780" spans="1:15" hidden="1" x14ac:dyDescent="0.3">
      <c r="A2780" s="69">
        <v>1</v>
      </c>
      <c r="B2780" s="69">
        <v>2</v>
      </c>
      <c r="C2780" t="s">
        <v>2217</v>
      </c>
      <c r="D2780" s="7"/>
      <c r="E2780" s="7"/>
      <c r="F2780" s="7"/>
      <c r="G2780" s="7"/>
      <c r="H2780" s="7">
        <v>0</v>
      </c>
      <c r="I2780" s="7">
        <v>0</v>
      </c>
      <c r="J2780" s="7">
        <v>243813.65</v>
      </c>
      <c r="K2780" s="7">
        <v>144594.65</v>
      </c>
      <c r="L2780" s="7">
        <v>165743.6</v>
      </c>
      <c r="M2780" s="7">
        <v>122000</v>
      </c>
      <c r="N2780" s="7">
        <v>0</v>
      </c>
      <c r="O2780" s="7">
        <v>0</v>
      </c>
    </row>
    <row r="2781" spans="1:15" hidden="1" x14ac:dyDescent="0.3">
      <c r="A2781" s="69">
        <v>1</v>
      </c>
      <c r="B2781" s="69">
        <v>2</v>
      </c>
      <c r="C2781" t="s">
        <v>2818</v>
      </c>
      <c r="D2781" s="7"/>
      <c r="E2781" s="7"/>
      <c r="F2781" s="7"/>
      <c r="G2781" s="7"/>
      <c r="H2781" s="7"/>
      <c r="I2781" s="7"/>
      <c r="J2781" s="7"/>
      <c r="K2781" s="7">
        <v>0</v>
      </c>
      <c r="L2781" s="7">
        <v>0</v>
      </c>
      <c r="M2781" s="7"/>
      <c r="N2781" s="7">
        <v>0</v>
      </c>
      <c r="O2781" s="7">
        <v>0</v>
      </c>
    </row>
    <row r="2782" spans="1:15" hidden="1" x14ac:dyDescent="0.3">
      <c r="A2782" s="69">
        <v>1</v>
      </c>
      <c r="B2782" s="69">
        <v>2</v>
      </c>
      <c r="C2782" t="s">
        <v>2152</v>
      </c>
      <c r="D2782" s="7"/>
      <c r="E2782" s="7"/>
      <c r="F2782" s="7"/>
      <c r="G2782" s="7"/>
      <c r="H2782" s="7"/>
      <c r="I2782" s="7"/>
      <c r="J2782" s="7"/>
      <c r="K2782" s="7"/>
      <c r="L2782" s="7"/>
      <c r="M2782" s="7">
        <v>100000</v>
      </c>
      <c r="N2782" s="7">
        <v>0</v>
      </c>
      <c r="O2782" s="7">
        <v>0</v>
      </c>
    </row>
    <row r="2783" spans="1:15" hidden="1" x14ac:dyDescent="0.3">
      <c r="A2783" s="69">
        <v>1</v>
      </c>
      <c r="B2783" s="69">
        <v>2</v>
      </c>
      <c r="C2783" t="s">
        <v>2153</v>
      </c>
      <c r="D2783" s="7"/>
      <c r="E2783" s="7"/>
      <c r="F2783" s="7"/>
      <c r="G2783" s="7"/>
      <c r="H2783" s="7"/>
      <c r="I2783" s="7"/>
      <c r="J2783" s="7"/>
      <c r="K2783" s="7"/>
      <c r="L2783" s="7"/>
      <c r="M2783" s="7">
        <v>100000</v>
      </c>
      <c r="N2783" s="7">
        <v>0</v>
      </c>
      <c r="O2783" s="7">
        <v>0</v>
      </c>
    </row>
    <row r="2784" spans="1:15" hidden="1" x14ac:dyDescent="0.3">
      <c r="A2784" s="69">
        <v>1</v>
      </c>
      <c r="B2784" s="69">
        <v>2</v>
      </c>
      <c r="C2784" t="s">
        <v>2827</v>
      </c>
      <c r="D2784" s="7">
        <v>6538077.6299999999</v>
      </c>
      <c r="E2784" s="7">
        <v>1201117</v>
      </c>
      <c r="F2784" s="7">
        <v>610000</v>
      </c>
      <c r="G2784" s="7">
        <v>615961</v>
      </c>
      <c r="H2784" s="7">
        <v>540275</v>
      </c>
      <c r="I2784" s="7">
        <v>60112</v>
      </c>
      <c r="J2784" s="7">
        <v>60112</v>
      </c>
      <c r="K2784" s="7">
        <v>59156</v>
      </c>
      <c r="L2784" s="7">
        <v>60112</v>
      </c>
      <c r="M2784" s="7">
        <v>0</v>
      </c>
      <c r="N2784" s="7">
        <v>0</v>
      </c>
      <c r="O2784" s="7">
        <v>0</v>
      </c>
    </row>
    <row r="2785" spans="1:15" hidden="1" x14ac:dyDescent="0.3">
      <c r="A2785" s="69">
        <v>1</v>
      </c>
      <c r="B2785" s="69">
        <v>2</v>
      </c>
      <c r="C2785" t="s">
        <v>2830</v>
      </c>
      <c r="D2785" s="7"/>
      <c r="E2785" s="7"/>
      <c r="F2785" s="7">
        <v>0</v>
      </c>
      <c r="G2785" s="7">
        <v>0</v>
      </c>
      <c r="H2785" s="7">
        <v>0</v>
      </c>
      <c r="I2785" s="7">
        <v>0</v>
      </c>
      <c r="J2785" s="7">
        <v>0</v>
      </c>
      <c r="K2785" s="7">
        <v>0</v>
      </c>
      <c r="L2785" s="7">
        <v>0</v>
      </c>
      <c r="M2785" s="7">
        <v>0</v>
      </c>
      <c r="N2785" s="7">
        <v>0</v>
      </c>
      <c r="O2785" s="7">
        <v>0</v>
      </c>
    </row>
    <row r="2786" spans="1:15" hidden="1" x14ac:dyDescent="0.3">
      <c r="A2786" s="69">
        <v>1</v>
      </c>
      <c r="B2786" s="69">
        <v>2</v>
      </c>
      <c r="C2786" t="s">
        <v>2832</v>
      </c>
      <c r="D2786" s="7"/>
      <c r="E2786" s="7"/>
      <c r="F2786" s="7"/>
      <c r="G2786" s="7"/>
      <c r="H2786" s="7"/>
      <c r="I2786" s="7"/>
      <c r="J2786" s="7"/>
      <c r="K2786" s="7"/>
      <c r="L2786" s="7"/>
      <c r="M2786" s="7">
        <v>0</v>
      </c>
      <c r="N2786" s="7">
        <v>0</v>
      </c>
      <c r="O2786" s="7">
        <v>0</v>
      </c>
    </row>
    <row r="2787" spans="1:15" hidden="1" x14ac:dyDescent="0.3">
      <c r="A2787" s="69">
        <v>1</v>
      </c>
      <c r="B2787" s="69">
        <v>2</v>
      </c>
      <c r="C2787" t="s">
        <v>2837</v>
      </c>
      <c r="D2787" s="7">
        <v>5085</v>
      </c>
      <c r="E2787" s="7">
        <v>2949</v>
      </c>
      <c r="F2787" s="7">
        <v>3499</v>
      </c>
      <c r="G2787" s="7">
        <v>2496</v>
      </c>
      <c r="H2787" s="7">
        <v>1921</v>
      </c>
      <c r="I2787" s="7">
        <v>1420</v>
      </c>
      <c r="J2787" s="7">
        <v>1703</v>
      </c>
      <c r="K2787" s="7">
        <v>0</v>
      </c>
      <c r="L2787" s="7">
        <v>0</v>
      </c>
      <c r="M2787" s="7">
        <v>0</v>
      </c>
      <c r="N2787" s="7">
        <v>0</v>
      </c>
      <c r="O2787" s="7">
        <v>0</v>
      </c>
    </row>
    <row r="2788" spans="1:15" hidden="1" x14ac:dyDescent="0.3">
      <c r="A2788" s="69">
        <v>1</v>
      </c>
      <c r="B2788" s="69">
        <v>2</v>
      </c>
      <c r="C2788" t="s">
        <v>2844</v>
      </c>
      <c r="D2788" s="7"/>
      <c r="E2788" s="7"/>
      <c r="F2788" s="7"/>
      <c r="G2788" s="7"/>
      <c r="H2788" s="7"/>
      <c r="I2788" s="7">
        <v>0</v>
      </c>
      <c r="J2788" s="7">
        <v>0</v>
      </c>
      <c r="K2788" s="7">
        <v>0</v>
      </c>
      <c r="L2788" s="7">
        <v>0</v>
      </c>
      <c r="M2788" s="7">
        <v>0</v>
      </c>
      <c r="N2788" s="7">
        <v>0</v>
      </c>
      <c r="O2788" s="7">
        <v>0</v>
      </c>
    </row>
    <row r="2789" spans="1:15" hidden="1" x14ac:dyDescent="0.3">
      <c r="A2789" s="69">
        <v>1</v>
      </c>
      <c r="B2789" s="69">
        <v>2</v>
      </c>
      <c r="C2789" t="s">
        <v>2315</v>
      </c>
      <c r="D2789" s="7"/>
      <c r="E2789" s="7"/>
      <c r="F2789" s="7"/>
      <c r="G2789" s="7"/>
      <c r="H2789" s="7">
        <v>5921</v>
      </c>
      <c r="I2789" s="7">
        <v>5852</v>
      </c>
      <c r="J2789" s="7">
        <v>5841</v>
      </c>
      <c r="K2789" s="7">
        <v>5995</v>
      </c>
      <c r="L2789" s="7">
        <v>0</v>
      </c>
      <c r="M2789" s="7">
        <v>0</v>
      </c>
      <c r="N2789" s="7">
        <v>0</v>
      </c>
      <c r="O2789" s="7">
        <v>0</v>
      </c>
    </row>
    <row r="2790" spans="1:15" hidden="1" x14ac:dyDescent="0.3">
      <c r="A2790" s="69">
        <v>1</v>
      </c>
      <c r="B2790" s="69">
        <v>2</v>
      </c>
      <c r="C2790" t="s">
        <v>2848</v>
      </c>
      <c r="D2790" s="7">
        <v>0</v>
      </c>
      <c r="E2790" s="7">
        <v>2792</v>
      </c>
      <c r="F2790" s="7">
        <v>308937</v>
      </c>
      <c r="G2790" s="7">
        <v>0</v>
      </c>
      <c r="H2790" s="7">
        <v>96685</v>
      </c>
      <c r="I2790" s="7">
        <v>0</v>
      </c>
      <c r="J2790" s="7">
        <v>0</v>
      </c>
      <c r="K2790" s="7">
        <v>0</v>
      </c>
      <c r="L2790" s="7">
        <v>0</v>
      </c>
      <c r="M2790" s="7">
        <v>0</v>
      </c>
      <c r="N2790" s="7">
        <v>0</v>
      </c>
      <c r="O2790" s="7">
        <v>0</v>
      </c>
    </row>
    <row r="2791" spans="1:15" hidden="1" x14ac:dyDescent="0.3">
      <c r="A2791" s="69">
        <v>1</v>
      </c>
      <c r="B2791" s="69">
        <v>2</v>
      </c>
      <c r="C2791" t="s">
        <v>2143</v>
      </c>
      <c r="D2791" s="7"/>
      <c r="E2791" s="7"/>
      <c r="F2791" s="7"/>
      <c r="G2791" s="7"/>
      <c r="H2791" s="7"/>
      <c r="I2791" s="7"/>
      <c r="J2791" s="7"/>
      <c r="K2791" s="7"/>
      <c r="L2791" s="7"/>
      <c r="M2791" s="7">
        <v>110000</v>
      </c>
      <c r="N2791" s="7">
        <v>0</v>
      </c>
      <c r="O2791" s="7">
        <v>0</v>
      </c>
    </row>
    <row r="2792" spans="1:15" hidden="1" x14ac:dyDescent="0.3">
      <c r="A2792" s="69">
        <v>1</v>
      </c>
      <c r="B2792" s="69">
        <v>2</v>
      </c>
      <c r="C2792" t="s">
        <v>2362</v>
      </c>
      <c r="D2792" s="7"/>
      <c r="E2792" s="7"/>
      <c r="F2792" s="7"/>
      <c r="G2792" s="7"/>
      <c r="H2792" s="7"/>
      <c r="I2792" s="7"/>
      <c r="J2792" s="7"/>
      <c r="K2792" s="7">
        <v>200000</v>
      </c>
      <c r="L2792" s="7">
        <v>198000</v>
      </c>
      <c r="M2792" s="7">
        <v>9500</v>
      </c>
      <c r="N2792" s="7">
        <v>0</v>
      </c>
      <c r="O2792" s="7">
        <v>0</v>
      </c>
    </row>
    <row r="2793" spans="1:15" hidden="1" x14ac:dyDescent="0.3">
      <c r="A2793" s="69">
        <v>1</v>
      </c>
      <c r="B2793" s="69">
        <v>2</v>
      </c>
      <c r="C2793" t="s">
        <v>2862</v>
      </c>
      <c r="D2793" s="7"/>
      <c r="E2793" s="7"/>
      <c r="F2793" s="7"/>
      <c r="G2793" s="7"/>
      <c r="H2793" s="7"/>
      <c r="I2793" s="7"/>
      <c r="J2793" s="7"/>
      <c r="K2793" s="7">
        <v>0</v>
      </c>
      <c r="L2793" s="7">
        <v>0</v>
      </c>
      <c r="M2793" s="7">
        <v>0</v>
      </c>
      <c r="N2793" s="7">
        <v>0</v>
      </c>
      <c r="O2793" s="7">
        <v>0</v>
      </c>
    </row>
    <row r="2794" spans="1:15" hidden="1" x14ac:dyDescent="0.3">
      <c r="A2794" s="69">
        <v>1</v>
      </c>
      <c r="B2794" s="69">
        <v>2</v>
      </c>
      <c r="C2794" t="s">
        <v>1819</v>
      </c>
      <c r="D2794" s="7"/>
      <c r="E2794" s="7"/>
      <c r="F2794" s="7"/>
      <c r="G2794" s="7"/>
      <c r="H2794" s="7"/>
      <c r="I2794" s="7"/>
      <c r="J2794" s="7"/>
      <c r="K2794" s="7"/>
      <c r="L2794" s="7"/>
      <c r="M2794" s="7">
        <v>2695371.6</v>
      </c>
      <c r="N2794" s="7">
        <v>0</v>
      </c>
      <c r="O2794" s="7">
        <v>0</v>
      </c>
    </row>
    <row r="2795" spans="1:15" hidden="1" x14ac:dyDescent="0.3">
      <c r="A2795" s="69">
        <v>1</v>
      </c>
      <c r="B2795" s="69">
        <v>2</v>
      </c>
      <c r="C2795" t="s">
        <v>2154</v>
      </c>
      <c r="D2795" s="7"/>
      <c r="E2795" s="7"/>
      <c r="F2795" s="7"/>
      <c r="G2795" s="7"/>
      <c r="H2795" s="7"/>
      <c r="I2795" s="7"/>
      <c r="J2795" s="7"/>
      <c r="K2795" s="7"/>
      <c r="L2795" s="7"/>
      <c r="M2795" s="7">
        <v>100000</v>
      </c>
      <c r="N2795" s="7">
        <v>0</v>
      </c>
      <c r="O2795" s="7">
        <v>0</v>
      </c>
    </row>
    <row r="2796" spans="1:15" hidden="1" x14ac:dyDescent="0.3">
      <c r="A2796" s="69">
        <v>1</v>
      </c>
      <c r="B2796" s="69">
        <v>2</v>
      </c>
      <c r="C2796" t="s">
        <v>2327</v>
      </c>
      <c r="D2796" s="7"/>
      <c r="E2796" s="7"/>
      <c r="F2796" s="7"/>
      <c r="G2796" s="7"/>
      <c r="H2796" s="7"/>
      <c r="I2796" s="7"/>
      <c r="J2796" s="7"/>
      <c r="K2796" s="7">
        <v>0</v>
      </c>
      <c r="L2796" s="7">
        <v>0</v>
      </c>
      <c r="M2796" s="7">
        <v>0</v>
      </c>
      <c r="N2796" s="7">
        <v>0</v>
      </c>
      <c r="O2796" s="7">
        <v>0</v>
      </c>
    </row>
    <row r="2797" spans="1:15" hidden="1" x14ac:dyDescent="0.3">
      <c r="A2797" s="69">
        <v>1</v>
      </c>
      <c r="B2797" s="69">
        <v>2</v>
      </c>
      <c r="C2797" t="s">
        <v>2874</v>
      </c>
      <c r="D2797" s="7"/>
      <c r="E2797" s="7"/>
      <c r="F2797" s="7"/>
      <c r="G2797" s="7"/>
      <c r="H2797" s="7">
        <v>5000</v>
      </c>
      <c r="I2797" s="7">
        <v>5303</v>
      </c>
      <c r="J2797" s="7">
        <v>5701</v>
      </c>
      <c r="K2797" s="7">
        <v>5851</v>
      </c>
      <c r="L2797" s="7">
        <v>0</v>
      </c>
      <c r="M2797" s="7">
        <v>0</v>
      </c>
      <c r="N2797" s="7">
        <v>0</v>
      </c>
      <c r="O2797" s="7">
        <v>0</v>
      </c>
    </row>
    <row r="2798" spans="1:15" hidden="1" x14ac:dyDescent="0.3">
      <c r="A2798" s="69">
        <v>1</v>
      </c>
      <c r="B2798" s="69">
        <v>2</v>
      </c>
      <c r="C2798" t="s">
        <v>2889</v>
      </c>
      <c r="D2798" s="7"/>
      <c r="E2798" s="7"/>
      <c r="F2798" s="7"/>
      <c r="G2798" s="7">
        <v>7460.11</v>
      </c>
      <c r="H2798" s="7">
        <v>214.65</v>
      </c>
      <c r="I2798" s="7">
        <v>0</v>
      </c>
      <c r="J2798" s="7">
        <v>0</v>
      </c>
      <c r="K2798" s="7">
        <v>0</v>
      </c>
      <c r="L2798" s="7">
        <v>0</v>
      </c>
      <c r="M2798" s="7">
        <v>0</v>
      </c>
      <c r="N2798" s="7">
        <v>0</v>
      </c>
      <c r="O2798" s="7">
        <v>0</v>
      </c>
    </row>
    <row r="2799" spans="1:15" hidden="1" x14ac:dyDescent="0.3">
      <c r="A2799" s="69">
        <v>1</v>
      </c>
      <c r="B2799" s="69">
        <v>2</v>
      </c>
      <c r="C2799" t="s">
        <v>2890</v>
      </c>
      <c r="D2799" s="7"/>
      <c r="E2799" s="7"/>
      <c r="F2799" s="7"/>
      <c r="G2799" s="7"/>
      <c r="H2799" s="7"/>
      <c r="I2799" s="7"/>
      <c r="J2799" s="7"/>
      <c r="K2799" s="7"/>
      <c r="L2799" s="7"/>
      <c r="M2799" s="7"/>
      <c r="N2799" s="7">
        <v>5000000</v>
      </c>
      <c r="O2799" s="7">
        <v>0</v>
      </c>
    </row>
    <row r="2800" spans="1:15" hidden="1" x14ac:dyDescent="0.3">
      <c r="A2800" s="69">
        <v>1</v>
      </c>
      <c r="B2800" s="69">
        <v>2</v>
      </c>
      <c r="C2800" t="s">
        <v>2897</v>
      </c>
      <c r="D2800" s="7"/>
      <c r="E2800" s="7"/>
      <c r="F2800" s="7"/>
      <c r="G2800" s="7"/>
      <c r="H2800" s="7">
        <v>10056.549999999999</v>
      </c>
      <c r="I2800" s="7">
        <v>6680.34</v>
      </c>
      <c r="J2800" s="7">
        <v>8469.2099999999991</v>
      </c>
      <c r="K2800" s="7">
        <v>7141.33</v>
      </c>
      <c r="L2800" s="7">
        <v>6075.64</v>
      </c>
      <c r="M2800" s="7">
        <v>3216.07</v>
      </c>
      <c r="N2800" s="7">
        <v>0</v>
      </c>
      <c r="O2800" s="7">
        <v>0</v>
      </c>
    </row>
    <row r="2801" spans="1:15" hidden="1" x14ac:dyDescent="0.3">
      <c r="A2801" s="69">
        <v>1</v>
      </c>
      <c r="B2801" s="69">
        <v>2</v>
      </c>
      <c r="C2801" t="s">
        <v>2905</v>
      </c>
      <c r="D2801" s="7"/>
      <c r="E2801" s="7"/>
      <c r="F2801" s="7"/>
      <c r="G2801" s="7"/>
      <c r="H2801" s="7"/>
      <c r="I2801" s="7"/>
      <c r="J2801" s="7"/>
      <c r="K2801" s="7"/>
      <c r="L2801" s="7">
        <v>0</v>
      </c>
      <c r="M2801" s="7"/>
      <c r="N2801" s="7">
        <v>1400000</v>
      </c>
      <c r="O2801" s="7">
        <v>0</v>
      </c>
    </row>
    <row r="2802" spans="1:15" hidden="1" x14ac:dyDescent="0.3">
      <c r="A2802" s="69">
        <v>1</v>
      </c>
      <c r="B2802" s="69">
        <v>2</v>
      </c>
      <c r="C2802" t="s">
        <v>2906</v>
      </c>
      <c r="D2802" s="7"/>
      <c r="E2802" s="7"/>
      <c r="F2802" s="7"/>
      <c r="G2802" s="7"/>
      <c r="H2802" s="7"/>
      <c r="I2802" s="7"/>
      <c r="J2802" s="7">
        <v>0</v>
      </c>
      <c r="K2802" s="7">
        <v>0</v>
      </c>
      <c r="L2802" s="7">
        <v>0</v>
      </c>
      <c r="M2802" s="7">
        <v>1614.27</v>
      </c>
      <c r="N2802" s="7">
        <v>0</v>
      </c>
      <c r="O2802" s="7">
        <v>0</v>
      </c>
    </row>
    <row r="2803" spans="1:15" hidden="1" x14ac:dyDescent="0.3">
      <c r="A2803" s="69">
        <v>1</v>
      </c>
      <c r="B2803" s="69">
        <v>2</v>
      </c>
      <c r="C2803" t="s">
        <v>2907</v>
      </c>
      <c r="D2803" s="7"/>
      <c r="E2803" s="7"/>
      <c r="F2803" s="7"/>
      <c r="G2803" s="7"/>
      <c r="H2803" s="7"/>
      <c r="I2803" s="7"/>
      <c r="J2803" s="7"/>
      <c r="K2803" s="7"/>
      <c r="L2803" s="7">
        <v>0</v>
      </c>
      <c r="M2803" s="7">
        <v>0</v>
      </c>
      <c r="N2803" s="7">
        <v>0</v>
      </c>
      <c r="O2803" s="7">
        <v>0</v>
      </c>
    </row>
    <row r="2804" spans="1:15" hidden="1" x14ac:dyDescent="0.3">
      <c r="A2804" s="69">
        <v>1</v>
      </c>
      <c r="B2804" s="69">
        <v>2</v>
      </c>
      <c r="C2804" t="s">
        <v>2908</v>
      </c>
      <c r="D2804" s="7">
        <v>0</v>
      </c>
      <c r="E2804" s="7">
        <v>0</v>
      </c>
      <c r="F2804" s="7">
        <v>0</v>
      </c>
      <c r="G2804" s="7">
        <v>0</v>
      </c>
      <c r="H2804" s="7">
        <v>0</v>
      </c>
      <c r="I2804" s="7">
        <v>0</v>
      </c>
      <c r="J2804" s="7">
        <v>0</v>
      </c>
      <c r="K2804" s="7">
        <v>0</v>
      </c>
      <c r="L2804" s="7">
        <v>0</v>
      </c>
      <c r="M2804" s="7">
        <v>0</v>
      </c>
      <c r="N2804" s="7">
        <v>0</v>
      </c>
      <c r="O2804" s="7">
        <v>0</v>
      </c>
    </row>
    <row r="2805" spans="1:15" hidden="1" x14ac:dyDescent="0.3">
      <c r="A2805" s="69">
        <v>1</v>
      </c>
      <c r="B2805" s="69">
        <v>2</v>
      </c>
      <c r="C2805" t="s">
        <v>2912</v>
      </c>
      <c r="D2805" s="7"/>
      <c r="E2805" s="7"/>
      <c r="F2805" s="7"/>
      <c r="G2805" s="7"/>
      <c r="H2805" s="7"/>
      <c r="I2805" s="7"/>
      <c r="J2805" s="7"/>
      <c r="K2805" s="7"/>
      <c r="L2805" s="7"/>
      <c r="M2805" s="7"/>
      <c r="N2805" s="7">
        <v>0</v>
      </c>
      <c r="O2805" s="7">
        <v>0</v>
      </c>
    </row>
    <row r="2806" spans="1:15" hidden="1" x14ac:dyDescent="0.3">
      <c r="A2806" s="69">
        <v>1</v>
      </c>
      <c r="B2806" s="69">
        <v>2</v>
      </c>
      <c r="C2806" t="s">
        <v>2914</v>
      </c>
      <c r="D2806" s="7">
        <v>0</v>
      </c>
      <c r="E2806" s="7">
        <v>0</v>
      </c>
      <c r="F2806" s="7">
        <v>0</v>
      </c>
      <c r="G2806" s="7">
        <v>0</v>
      </c>
      <c r="H2806" s="7">
        <v>0</v>
      </c>
      <c r="I2806" s="7">
        <v>0</v>
      </c>
      <c r="J2806" s="7">
        <v>0</v>
      </c>
      <c r="K2806" s="7">
        <v>0</v>
      </c>
      <c r="L2806" s="7">
        <v>0</v>
      </c>
      <c r="M2806" s="7">
        <v>0</v>
      </c>
      <c r="N2806" s="7">
        <v>0</v>
      </c>
      <c r="O2806" s="7">
        <v>0</v>
      </c>
    </row>
    <row r="2807" spans="1:15" hidden="1" x14ac:dyDescent="0.3">
      <c r="A2807" s="69">
        <v>1</v>
      </c>
      <c r="B2807" s="69">
        <v>2</v>
      </c>
      <c r="C2807" t="s">
        <v>2158</v>
      </c>
      <c r="D2807" s="7"/>
      <c r="E2807" s="7"/>
      <c r="F2807" s="7"/>
      <c r="G2807" s="7"/>
      <c r="H2807" s="7"/>
      <c r="I2807" s="7"/>
      <c r="J2807" s="7"/>
      <c r="K2807" s="7"/>
      <c r="L2807" s="7"/>
      <c r="M2807" s="7">
        <v>0</v>
      </c>
      <c r="N2807" s="7">
        <v>0</v>
      </c>
      <c r="O2807" s="7">
        <v>0</v>
      </c>
    </row>
    <row r="2808" spans="1:15" hidden="1" x14ac:dyDescent="0.3">
      <c r="A2808" s="69">
        <v>1</v>
      </c>
      <c r="B2808" s="69">
        <v>2</v>
      </c>
      <c r="C2808" t="s">
        <v>2925</v>
      </c>
      <c r="D2808" s="7"/>
      <c r="E2808" s="7"/>
      <c r="F2808" s="7"/>
      <c r="G2808" s="7"/>
      <c r="H2808" s="7"/>
      <c r="I2808" s="7"/>
      <c r="J2808" s="7"/>
      <c r="K2808" s="7">
        <v>92898.08</v>
      </c>
      <c r="L2808" s="7">
        <v>1128.5</v>
      </c>
      <c r="M2808" s="7">
        <v>0</v>
      </c>
      <c r="N2808" s="7">
        <v>10554.22</v>
      </c>
      <c r="O2808" s="7">
        <v>0</v>
      </c>
    </row>
    <row r="2809" spans="1:15" hidden="1" x14ac:dyDescent="0.3">
      <c r="A2809" s="69">
        <v>1</v>
      </c>
      <c r="B2809" s="69">
        <v>2</v>
      </c>
      <c r="C2809" t="s">
        <v>2172</v>
      </c>
      <c r="D2809" s="7">
        <v>718865.1</v>
      </c>
      <c r="E2809" s="7">
        <v>298502.59999999998</v>
      </c>
      <c r="F2809" s="7">
        <v>0</v>
      </c>
      <c r="G2809" s="7">
        <v>0</v>
      </c>
      <c r="H2809" s="7">
        <v>2024.86</v>
      </c>
      <c r="I2809" s="7">
        <v>110606.18</v>
      </c>
      <c r="J2809" s="7">
        <v>0</v>
      </c>
      <c r="K2809" s="7">
        <v>74043.98</v>
      </c>
      <c r="L2809" s="7">
        <v>0</v>
      </c>
      <c r="M2809" s="7">
        <v>74123.460000000006</v>
      </c>
      <c r="N2809" s="7">
        <v>0</v>
      </c>
      <c r="O2809" s="7">
        <v>0</v>
      </c>
    </row>
    <row r="2810" spans="1:15" hidden="1" x14ac:dyDescent="0.3">
      <c r="A2810" s="69">
        <v>1</v>
      </c>
      <c r="B2810" s="69">
        <v>2</v>
      </c>
      <c r="C2810" t="s">
        <v>6880</v>
      </c>
      <c r="D2810" s="7"/>
      <c r="E2810" s="7"/>
      <c r="F2810" s="7"/>
      <c r="G2810" s="7"/>
      <c r="H2810" s="7"/>
      <c r="I2810" s="7"/>
      <c r="J2810" s="7"/>
      <c r="K2810" s="7"/>
      <c r="L2810" s="7"/>
      <c r="M2810" s="7"/>
      <c r="N2810" s="7"/>
      <c r="O2810" s="7">
        <v>0</v>
      </c>
    </row>
    <row r="2811" spans="1:15" hidden="1" x14ac:dyDescent="0.3">
      <c r="A2811" s="69">
        <v>1</v>
      </c>
      <c r="B2811" s="69">
        <v>2</v>
      </c>
      <c r="C2811" t="s">
        <v>6881</v>
      </c>
      <c r="D2811" s="7"/>
      <c r="E2811" s="7"/>
      <c r="F2811" s="7"/>
      <c r="G2811" s="7"/>
      <c r="H2811" s="7"/>
      <c r="I2811" s="7"/>
      <c r="J2811" s="7"/>
      <c r="K2811" s="7"/>
      <c r="L2811" s="7"/>
      <c r="M2811" s="7"/>
      <c r="N2811" s="7"/>
      <c r="O2811" s="7">
        <v>0</v>
      </c>
    </row>
    <row r="2812" spans="1:15" hidden="1" x14ac:dyDescent="0.3">
      <c r="A2812" s="69">
        <v>1</v>
      </c>
      <c r="B2812" s="69">
        <v>2</v>
      </c>
      <c r="C2812" t="s">
        <v>6882</v>
      </c>
      <c r="D2812" s="7"/>
      <c r="E2812" s="7"/>
      <c r="F2812" s="7"/>
      <c r="G2812" s="7"/>
      <c r="H2812" s="7"/>
      <c r="I2812" s="7"/>
      <c r="J2812" s="7"/>
      <c r="K2812" s="7"/>
      <c r="L2812" s="7"/>
      <c r="M2812" s="7"/>
      <c r="N2812" s="7"/>
      <c r="O2812" s="7">
        <v>0</v>
      </c>
    </row>
    <row r="2813" spans="1:15" hidden="1" x14ac:dyDescent="0.3">
      <c r="A2813" s="69">
        <v>1</v>
      </c>
      <c r="B2813" s="69">
        <v>2</v>
      </c>
      <c r="C2813" t="s">
        <v>6883</v>
      </c>
      <c r="D2813" s="7"/>
      <c r="E2813" s="7"/>
      <c r="F2813" s="7"/>
      <c r="G2813" s="7"/>
      <c r="H2813" s="7"/>
      <c r="I2813" s="7"/>
      <c r="J2813" s="7"/>
      <c r="K2813" s="7"/>
      <c r="L2813" s="7"/>
      <c r="M2813" s="7"/>
      <c r="N2813" s="7"/>
      <c r="O2813" s="7">
        <v>0</v>
      </c>
    </row>
    <row r="2814" spans="1:15" hidden="1" x14ac:dyDescent="0.3">
      <c r="A2814" s="69">
        <v>1</v>
      </c>
      <c r="B2814" s="69">
        <v>2</v>
      </c>
      <c r="C2814" t="s">
        <v>6886</v>
      </c>
      <c r="D2814" s="7"/>
      <c r="E2814" s="7"/>
      <c r="F2814" s="7"/>
      <c r="G2814" s="7"/>
      <c r="H2814" s="7"/>
      <c r="I2814" s="7"/>
      <c r="J2814" s="7"/>
      <c r="K2814" s="7"/>
      <c r="L2814" s="7"/>
      <c r="M2814" s="7"/>
      <c r="N2814" s="7"/>
      <c r="O2814" s="7">
        <v>0</v>
      </c>
    </row>
    <row r="2815" spans="1:15" hidden="1" x14ac:dyDescent="0.3">
      <c r="A2815" s="69">
        <v>1</v>
      </c>
      <c r="B2815" s="69">
        <v>2</v>
      </c>
      <c r="C2815" t="s">
        <v>6889</v>
      </c>
      <c r="D2815" s="7"/>
      <c r="E2815" s="7"/>
      <c r="F2815" s="7"/>
      <c r="G2815" s="7"/>
      <c r="H2815" s="7"/>
      <c r="I2815" s="7"/>
      <c r="J2815" s="7"/>
      <c r="K2815" s="7"/>
      <c r="L2815" s="7"/>
      <c r="M2815" s="7"/>
      <c r="N2815" s="7"/>
      <c r="O2815" s="7">
        <v>0</v>
      </c>
    </row>
    <row r="2816" spans="1:15" hidden="1" x14ac:dyDescent="0.3">
      <c r="A2816" s="69">
        <v>1</v>
      </c>
      <c r="B2816" s="69">
        <v>2</v>
      </c>
      <c r="C2816" t="s">
        <v>6892</v>
      </c>
      <c r="D2816" s="7"/>
      <c r="E2816" s="7"/>
      <c r="F2816" s="7"/>
      <c r="G2816" s="7"/>
      <c r="H2816" s="7"/>
      <c r="I2816" s="7"/>
      <c r="J2816" s="7"/>
      <c r="K2816" s="7"/>
      <c r="L2816" s="7"/>
      <c r="M2816" s="7"/>
      <c r="N2816" s="7"/>
      <c r="O2816" s="7">
        <v>0</v>
      </c>
    </row>
    <row r="2817" spans="1:15" hidden="1" x14ac:dyDescent="0.3">
      <c r="A2817" s="69">
        <v>1</v>
      </c>
      <c r="B2817" s="69">
        <v>2</v>
      </c>
      <c r="C2817" t="s">
        <v>6894</v>
      </c>
      <c r="D2817" s="7"/>
      <c r="E2817" s="7"/>
      <c r="F2817" s="7"/>
      <c r="G2817" s="7"/>
      <c r="H2817" s="7"/>
      <c r="I2817" s="7"/>
      <c r="J2817" s="7"/>
      <c r="K2817" s="7"/>
      <c r="L2817" s="7"/>
      <c r="M2817" s="7"/>
      <c r="N2817" s="7"/>
      <c r="O2817" s="7">
        <v>0</v>
      </c>
    </row>
    <row r="2818" spans="1:15" hidden="1" x14ac:dyDescent="0.3">
      <c r="A2818" s="69">
        <v>1</v>
      </c>
      <c r="B2818" s="69">
        <v>2</v>
      </c>
      <c r="C2818" t="s">
        <v>6896</v>
      </c>
      <c r="D2818" s="7"/>
      <c r="E2818" s="7"/>
      <c r="F2818" s="7"/>
      <c r="G2818" s="7"/>
      <c r="H2818" s="7"/>
      <c r="I2818" s="7"/>
      <c r="J2818" s="7"/>
      <c r="K2818" s="7"/>
      <c r="L2818" s="7"/>
      <c r="M2818" s="7"/>
      <c r="N2818" s="7"/>
      <c r="O2818" s="7">
        <v>0</v>
      </c>
    </row>
    <row r="2819" spans="1:15" hidden="1" x14ac:dyDescent="0.3">
      <c r="A2819" s="69">
        <v>1</v>
      </c>
      <c r="B2819" s="69">
        <v>2</v>
      </c>
      <c r="C2819" t="s">
        <v>6897</v>
      </c>
      <c r="D2819" s="7"/>
      <c r="E2819" s="7"/>
      <c r="F2819" s="7"/>
      <c r="G2819" s="7"/>
      <c r="H2819" s="7"/>
      <c r="I2819" s="7"/>
      <c r="J2819" s="7"/>
      <c r="K2819" s="7"/>
      <c r="L2819" s="7"/>
      <c r="M2819" s="7"/>
      <c r="N2819" s="7"/>
      <c r="O2819" s="7">
        <v>0</v>
      </c>
    </row>
    <row r="2820" spans="1:15" hidden="1" x14ac:dyDescent="0.3">
      <c r="A2820" s="69">
        <v>1</v>
      </c>
      <c r="B2820" s="69">
        <v>2</v>
      </c>
      <c r="C2820" t="s">
        <v>6899</v>
      </c>
      <c r="D2820" s="7"/>
      <c r="E2820" s="7"/>
      <c r="F2820" s="7"/>
      <c r="G2820" s="7"/>
      <c r="H2820" s="7"/>
      <c r="I2820" s="7"/>
      <c r="J2820" s="7"/>
      <c r="K2820" s="7"/>
      <c r="L2820" s="7"/>
      <c r="M2820" s="7"/>
      <c r="N2820" s="7"/>
      <c r="O2820" s="7">
        <v>0</v>
      </c>
    </row>
    <row r="2821" spans="1:15" hidden="1" x14ac:dyDescent="0.3">
      <c r="A2821" s="69">
        <v>1</v>
      </c>
      <c r="B2821" s="69">
        <v>2</v>
      </c>
      <c r="C2821" t="s">
        <v>6902</v>
      </c>
      <c r="D2821" s="7"/>
      <c r="E2821" s="7"/>
      <c r="F2821" s="7"/>
      <c r="G2821" s="7"/>
      <c r="H2821" s="7"/>
      <c r="I2821" s="7"/>
      <c r="J2821" s="7"/>
      <c r="K2821" s="7"/>
      <c r="L2821" s="7"/>
      <c r="M2821" s="7"/>
      <c r="N2821" s="7"/>
      <c r="O2821" s="7">
        <v>0</v>
      </c>
    </row>
    <row r="2822" spans="1:15" hidden="1" x14ac:dyDescent="0.3">
      <c r="A2822" s="69">
        <v>1</v>
      </c>
      <c r="B2822" s="69">
        <v>2</v>
      </c>
      <c r="C2822" t="s">
        <v>6904</v>
      </c>
      <c r="D2822" s="7"/>
      <c r="E2822" s="7"/>
      <c r="F2822" s="7"/>
      <c r="G2822" s="7"/>
      <c r="H2822" s="7"/>
      <c r="I2822" s="7"/>
      <c r="J2822" s="7"/>
      <c r="K2822" s="7"/>
      <c r="L2822" s="7"/>
      <c r="M2822" s="7"/>
      <c r="N2822" s="7"/>
      <c r="O2822" s="7">
        <v>0</v>
      </c>
    </row>
    <row r="2823" spans="1:15" hidden="1" x14ac:dyDescent="0.3">
      <c r="A2823" s="69">
        <v>1</v>
      </c>
      <c r="B2823" s="69">
        <v>2</v>
      </c>
      <c r="C2823" t="s">
        <v>6906</v>
      </c>
      <c r="D2823" s="7"/>
      <c r="E2823" s="7"/>
      <c r="F2823" s="7"/>
      <c r="G2823" s="7"/>
      <c r="H2823" s="7"/>
      <c r="I2823" s="7"/>
      <c r="J2823" s="7"/>
      <c r="K2823" s="7"/>
      <c r="L2823" s="7"/>
      <c r="M2823" s="7"/>
      <c r="N2823" s="7"/>
      <c r="O2823" s="7">
        <v>0</v>
      </c>
    </row>
    <row r="2824" spans="1:15" hidden="1" x14ac:dyDescent="0.3">
      <c r="A2824" s="69">
        <v>1</v>
      </c>
      <c r="B2824" s="69">
        <v>2</v>
      </c>
      <c r="C2824" t="s">
        <v>6921</v>
      </c>
      <c r="D2824" s="7"/>
      <c r="E2824" s="7"/>
      <c r="F2824" s="7"/>
      <c r="G2824" s="7"/>
      <c r="H2824" s="7"/>
      <c r="I2824" s="7"/>
      <c r="J2824" s="7"/>
      <c r="K2824" s="7"/>
      <c r="L2824" s="7"/>
      <c r="M2824" s="7"/>
      <c r="N2824" s="7"/>
      <c r="O2824" s="7">
        <v>0</v>
      </c>
    </row>
    <row r="2825" spans="1:15" hidden="1" x14ac:dyDescent="0.3">
      <c r="A2825" s="69">
        <v>1</v>
      </c>
      <c r="B2825" s="69">
        <v>3</v>
      </c>
      <c r="C2825" t="s">
        <v>2000</v>
      </c>
      <c r="D2825" s="7"/>
      <c r="E2825" s="7"/>
      <c r="F2825" s="7"/>
      <c r="G2825" s="7"/>
      <c r="H2825" s="7"/>
      <c r="I2825" s="7"/>
      <c r="J2825" s="7"/>
      <c r="K2825" s="7"/>
      <c r="L2825" s="7"/>
      <c r="M2825" s="7"/>
      <c r="N2825" s="7">
        <v>0</v>
      </c>
      <c r="O2825" s="7">
        <v>0</v>
      </c>
    </row>
    <row r="2826" spans="1:15" hidden="1" x14ac:dyDescent="0.3">
      <c r="A2826" s="69">
        <v>1</v>
      </c>
      <c r="B2826" s="69">
        <v>3</v>
      </c>
      <c r="C2826" t="s">
        <v>2935</v>
      </c>
      <c r="D2826" s="7"/>
      <c r="E2826" s="7"/>
      <c r="F2826" s="7"/>
      <c r="G2826" s="7"/>
      <c r="H2826" s="7"/>
      <c r="I2826" s="7"/>
      <c r="J2826" s="7"/>
      <c r="K2826" s="7"/>
      <c r="L2826" s="7"/>
      <c r="M2826" s="7"/>
      <c r="N2826" s="7">
        <v>0</v>
      </c>
      <c r="O2826" s="7">
        <v>0</v>
      </c>
    </row>
    <row r="2827" spans="1:15" hidden="1" x14ac:dyDescent="0.3">
      <c r="A2827" s="69">
        <v>1</v>
      </c>
      <c r="B2827" s="69">
        <v>4</v>
      </c>
      <c r="C2827" t="s">
        <v>206</v>
      </c>
      <c r="D2827" s="7">
        <v>41316552</v>
      </c>
      <c r="E2827" s="7">
        <v>41316552</v>
      </c>
      <c r="F2827" s="7">
        <v>41316552</v>
      </c>
      <c r="G2827" s="7">
        <v>41316552</v>
      </c>
      <c r="H2827" s="7">
        <v>41316552</v>
      </c>
      <c r="I2827" s="7">
        <v>41316552</v>
      </c>
      <c r="J2827" s="7">
        <v>41316552</v>
      </c>
      <c r="K2827" s="7">
        <v>41316552</v>
      </c>
      <c r="L2827" s="7">
        <v>41316552</v>
      </c>
      <c r="M2827" s="7">
        <v>41316552</v>
      </c>
      <c r="N2827" s="7">
        <v>41316552</v>
      </c>
      <c r="O2827" s="7">
        <v>0</v>
      </c>
    </row>
    <row r="2828" spans="1:15" hidden="1" x14ac:dyDescent="0.3">
      <c r="A2828" s="69">
        <v>1</v>
      </c>
      <c r="B2828" s="69">
        <v>4</v>
      </c>
      <c r="C2828" t="s">
        <v>488</v>
      </c>
      <c r="D2828" s="7"/>
      <c r="E2828" s="7"/>
      <c r="F2828" s="7"/>
      <c r="G2828" s="7"/>
      <c r="H2828" s="7"/>
      <c r="I2828" s="7"/>
      <c r="J2828" s="7"/>
      <c r="K2828" s="7">
        <v>175000000</v>
      </c>
      <c r="L2828" s="7">
        <v>140600000</v>
      </c>
      <c r="M2828" s="7">
        <v>65376838.740000002</v>
      </c>
      <c r="N2828" s="7">
        <v>20091044.59</v>
      </c>
      <c r="O2828" s="7">
        <v>0</v>
      </c>
    </row>
    <row r="2829" spans="1:15" hidden="1" x14ac:dyDescent="0.3">
      <c r="A2829" s="69">
        <v>1</v>
      </c>
      <c r="B2829" s="69">
        <v>4</v>
      </c>
      <c r="C2829" t="s">
        <v>448</v>
      </c>
      <c r="D2829" s="7"/>
      <c r="E2829" s="7"/>
      <c r="F2829" s="7"/>
      <c r="G2829" s="7"/>
      <c r="H2829" s="7"/>
      <c r="I2829" s="7">
        <v>0</v>
      </c>
      <c r="J2829" s="7">
        <v>0</v>
      </c>
      <c r="K2829" s="7">
        <v>0</v>
      </c>
      <c r="L2829" s="7">
        <v>0</v>
      </c>
      <c r="M2829" s="7">
        <v>0</v>
      </c>
      <c r="N2829" s="7">
        <v>0</v>
      </c>
      <c r="O2829" s="7">
        <v>0</v>
      </c>
    </row>
    <row r="2830" spans="1:15" hidden="1" x14ac:dyDescent="0.3">
      <c r="A2830" s="69">
        <v>1</v>
      </c>
      <c r="B2830" s="69">
        <v>4</v>
      </c>
      <c r="C2830" t="s">
        <v>245</v>
      </c>
      <c r="D2830" s="7"/>
      <c r="E2830" s="7"/>
      <c r="F2830" s="7"/>
      <c r="G2830" s="7"/>
      <c r="H2830" s="7"/>
      <c r="I2830" s="7"/>
      <c r="J2830" s="7">
        <v>18335372.66</v>
      </c>
      <c r="K2830" s="7">
        <v>16132296</v>
      </c>
      <c r="L2830" s="7">
        <v>13245918</v>
      </c>
      <c r="M2830" s="7">
        <v>9465056.4100000001</v>
      </c>
      <c r="N2830" s="7">
        <v>0</v>
      </c>
      <c r="O2830" s="7">
        <v>0</v>
      </c>
    </row>
    <row r="2831" spans="1:15" hidden="1" x14ac:dyDescent="0.3">
      <c r="A2831" s="69">
        <v>1</v>
      </c>
      <c r="B2831" s="69">
        <v>4</v>
      </c>
      <c r="C2831" t="s">
        <v>301</v>
      </c>
      <c r="D2831" s="7"/>
      <c r="E2831" s="7"/>
      <c r="F2831" s="7"/>
      <c r="G2831" s="7"/>
      <c r="H2831" s="7"/>
      <c r="I2831" s="7">
        <v>3000000</v>
      </c>
      <c r="J2831" s="7">
        <v>6000000</v>
      </c>
      <c r="K2831" s="7">
        <v>0</v>
      </c>
      <c r="L2831" s="7">
        <v>3000000</v>
      </c>
      <c r="M2831" s="7">
        <v>0</v>
      </c>
      <c r="N2831" s="7">
        <v>0</v>
      </c>
      <c r="O2831" s="7">
        <v>0</v>
      </c>
    </row>
    <row r="2832" spans="1:15" hidden="1" x14ac:dyDescent="0.3">
      <c r="A2832" s="69">
        <v>1</v>
      </c>
      <c r="B2832" s="69">
        <v>4</v>
      </c>
      <c r="C2832" t="s">
        <v>997</v>
      </c>
      <c r="D2832" s="7"/>
      <c r="E2832" s="7"/>
      <c r="F2832" s="7"/>
      <c r="G2832" s="7"/>
      <c r="H2832" s="7"/>
      <c r="I2832" s="7"/>
      <c r="J2832" s="7"/>
      <c r="K2832" s="7"/>
      <c r="L2832" s="7"/>
      <c r="M2832" s="7">
        <v>29000000</v>
      </c>
      <c r="N2832" s="7">
        <v>100697721.95</v>
      </c>
      <c r="O2832" s="7">
        <v>0</v>
      </c>
    </row>
    <row r="2833" spans="1:15" hidden="1" x14ac:dyDescent="0.3">
      <c r="A2833" s="69">
        <v>1</v>
      </c>
      <c r="B2833" s="69">
        <v>4</v>
      </c>
      <c r="C2833" t="s">
        <v>2944</v>
      </c>
      <c r="D2833" s="7"/>
      <c r="E2833" s="7"/>
      <c r="F2833" s="7"/>
      <c r="G2833" s="7"/>
      <c r="H2833" s="7"/>
      <c r="I2833" s="7"/>
      <c r="J2833" s="7"/>
      <c r="K2833" s="7"/>
      <c r="L2833" s="7"/>
      <c r="M2833" s="7"/>
      <c r="N2833" s="7">
        <v>150000000</v>
      </c>
      <c r="O2833" s="7">
        <v>0</v>
      </c>
    </row>
    <row r="2834" spans="1:15" hidden="1" x14ac:dyDescent="0.3">
      <c r="A2834" s="69">
        <v>1</v>
      </c>
      <c r="B2834" s="69">
        <v>4</v>
      </c>
      <c r="C2834" t="s">
        <v>2946</v>
      </c>
      <c r="D2834" s="7"/>
      <c r="E2834" s="7"/>
      <c r="F2834" s="7"/>
      <c r="G2834" s="7"/>
      <c r="H2834" s="7"/>
      <c r="I2834" s="7"/>
      <c r="J2834" s="7"/>
      <c r="K2834" s="7"/>
      <c r="L2834" s="7"/>
      <c r="M2834" s="7"/>
      <c r="N2834" s="7">
        <v>62924215</v>
      </c>
      <c r="O2834" s="7">
        <v>0</v>
      </c>
    </row>
    <row r="2835" spans="1:15" hidden="1" x14ac:dyDescent="0.3">
      <c r="A2835" s="69">
        <v>1</v>
      </c>
      <c r="B2835" s="69">
        <v>4</v>
      </c>
      <c r="C2835" t="s">
        <v>450</v>
      </c>
      <c r="D2835" s="7"/>
      <c r="E2835" s="7"/>
      <c r="F2835" s="7"/>
      <c r="G2835" s="7">
        <v>0</v>
      </c>
      <c r="H2835" s="7">
        <v>0</v>
      </c>
      <c r="I2835" s="7">
        <v>0</v>
      </c>
      <c r="J2835" s="7">
        <v>0</v>
      </c>
      <c r="K2835" s="7">
        <v>0</v>
      </c>
      <c r="L2835" s="7">
        <v>0</v>
      </c>
      <c r="M2835" s="7">
        <v>0</v>
      </c>
      <c r="N2835" s="7">
        <v>0</v>
      </c>
      <c r="O2835" s="7">
        <v>0</v>
      </c>
    </row>
    <row r="2836" spans="1:15" hidden="1" x14ac:dyDescent="0.3">
      <c r="A2836" s="69">
        <v>1</v>
      </c>
      <c r="B2836" s="69">
        <v>4</v>
      </c>
      <c r="C2836" t="s">
        <v>451</v>
      </c>
      <c r="D2836" s="7"/>
      <c r="E2836" s="7"/>
      <c r="F2836" s="7"/>
      <c r="G2836" s="7"/>
      <c r="H2836" s="7"/>
      <c r="I2836" s="7"/>
      <c r="J2836" s="7">
        <v>0</v>
      </c>
      <c r="K2836" s="7">
        <v>0</v>
      </c>
      <c r="L2836" s="7">
        <v>0</v>
      </c>
      <c r="M2836" s="7">
        <v>0</v>
      </c>
      <c r="N2836" s="7">
        <v>0</v>
      </c>
      <c r="O2836" s="7">
        <v>0</v>
      </c>
    </row>
    <row r="2837" spans="1:15" hidden="1" x14ac:dyDescent="0.3">
      <c r="A2837" s="69">
        <v>1</v>
      </c>
      <c r="B2837" s="69">
        <v>4</v>
      </c>
      <c r="C2837" t="s">
        <v>153</v>
      </c>
      <c r="D2837" s="7"/>
      <c r="E2837" s="7"/>
      <c r="F2837" s="7"/>
      <c r="G2837" s="7"/>
      <c r="H2837" s="7"/>
      <c r="I2837" s="7">
        <v>48000000</v>
      </c>
      <c r="J2837" s="7">
        <v>252000000</v>
      </c>
      <c r="K2837" s="7">
        <v>497000000</v>
      </c>
      <c r="L2837" s="7">
        <v>188321937</v>
      </c>
      <c r="M2837" s="7">
        <v>190000000</v>
      </c>
      <c r="N2837" s="7">
        <v>260000000</v>
      </c>
      <c r="O2837" s="7">
        <v>0</v>
      </c>
    </row>
    <row r="2838" spans="1:15" hidden="1" x14ac:dyDescent="0.3">
      <c r="A2838" s="69">
        <v>1</v>
      </c>
      <c r="B2838" s="69">
        <v>4</v>
      </c>
      <c r="C2838" t="s">
        <v>854</v>
      </c>
      <c r="D2838" s="7"/>
      <c r="E2838" s="7"/>
      <c r="F2838" s="7"/>
      <c r="G2838" s="7"/>
      <c r="H2838" s="7"/>
      <c r="I2838" s="7"/>
      <c r="J2838" s="7"/>
      <c r="K2838" s="7"/>
      <c r="L2838" s="7"/>
      <c r="M2838" s="7">
        <v>250000</v>
      </c>
      <c r="N2838" s="7">
        <v>250000</v>
      </c>
      <c r="O2838" s="7">
        <v>0</v>
      </c>
    </row>
    <row r="2839" spans="1:15" hidden="1" x14ac:dyDescent="0.3">
      <c r="A2839" s="69">
        <v>1</v>
      </c>
      <c r="B2839" s="69">
        <v>4</v>
      </c>
      <c r="C2839" t="s">
        <v>858</v>
      </c>
      <c r="D2839" s="7"/>
      <c r="E2839" s="7"/>
      <c r="F2839" s="7"/>
      <c r="G2839" s="7"/>
      <c r="H2839" s="7"/>
      <c r="I2839" s="7"/>
      <c r="J2839" s="7"/>
      <c r="K2839" s="7"/>
      <c r="L2839" s="7"/>
      <c r="M2839" s="7">
        <v>0</v>
      </c>
      <c r="N2839" s="7">
        <v>999961.38</v>
      </c>
      <c r="O2839" s="7">
        <v>0</v>
      </c>
    </row>
    <row r="2840" spans="1:15" hidden="1" x14ac:dyDescent="0.3">
      <c r="A2840" s="69">
        <v>1</v>
      </c>
      <c r="B2840" s="69">
        <v>4</v>
      </c>
      <c r="C2840" t="s">
        <v>2954</v>
      </c>
      <c r="D2840" s="7"/>
      <c r="E2840" s="7"/>
      <c r="F2840" s="7"/>
      <c r="G2840" s="7"/>
      <c r="H2840" s="7"/>
      <c r="I2840" s="7"/>
      <c r="J2840" s="7"/>
      <c r="K2840" s="7"/>
      <c r="L2840" s="7"/>
      <c r="M2840" s="7"/>
      <c r="N2840" s="7">
        <v>2000000</v>
      </c>
      <c r="O2840" s="7">
        <v>0</v>
      </c>
    </row>
    <row r="2841" spans="1:15" hidden="1" x14ac:dyDescent="0.3">
      <c r="A2841" s="69">
        <v>1</v>
      </c>
      <c r="B2841" s="69">
        <v>4</v>
      </c>
      <c r="C2841" t="s">
        <v>860</v>
      </c>
      <c r="D2841" s="7"/>
      <c r="E2841" s="7"/>
      <c r="F2841" s="7"/>
      <c r="G2841" s="7"/>
      <c r="H2841" s="7"/>
      <c r="I2841" s="7"/>
      <c r="J2841" s="7"/>
      <c r="K2841" s="7"/>
      <c r="L2841" s="7"/>
      <c r="M2841" s="7">
        <v>100000000</v>
      </c>
      <c r="N2841" s="7">
        <v>100000000</v>
      </c>
      <c r="O2841" s="7">
        <v>0</v>
      </c>
    </row>
    <row r="2842" spans="1:15" hidden="1" x14ac:dyDescent="0.3">
      <c r="A2842" s="69">
        <v>1</v>
      </c>
      <c r="B2842" s="69">
        <v>4</v>
      </c>
      <c r="C2842" t="s">
        <v>1004</v>
      </c>
      <c r="D2842" s="7"/>
      <c r="E2842" s="7"/>
      <c r="F2842" s="7"/>
      <c r="G2842" s="7"/>
      <c r="H2842" s="7"/>
      <c r="I2842" s="7"/>
      <c r="J2842" s="7"/>
      <c r="K2842" s="7"/>
      <c r="L2842" s="7"/>
      <c r="M2842" s="7">
        <v>3000000</v>
      </c>
      <c r="N2842" s="7">
        <v>0</v>
      </c>
      <c r="O2842" s="7">
        <v>0</v>
      </c>
    </row>
    <row r="2843" spans="1:15" hidden="1" x14ac:dyDescent="0.3">
      <c r="A2843" s="69">
        <v>1</v>
      </c>
      <c r="B2843" s="69">
        <v>4</v>
      </c>
      <c r="C2843" t="s">
        <v>454</v>
      </c>
      <c r="D2843" s="7"/>
      <c r="E2843" s="7"/>
      <c r="F2843" s="7"/>
      <c r="G2843" s="7"/>
      <c r="H2843" s="7"/>
      <c r="I2843" s="7"/>
      <c r="J2843" s="7">
        <v>0</v>
      </c>
      <c r="K2843" s="7">
        <v>5000000</v>
      </c>
      <c r="L2843" s="7">
        <v>0</v>
      </c>
      <c r="M2843" s="7">
        <v>0</v>
      </c>
      <c r="N2843" s="7">
        <v>0</v>
      </c>
      <c r="O2843" s="7">
        <v>0</v>
      </c>
    </row>
    <row r="2844" spans="1:15" hidden="1" x14ac:dyDescent="0.3">
      <c r="A2844" s="69">
        <v>1</v>
      </c>
      <c r="B2844" s="69">
        <v>4</v>
      </c>
      <c r="C2844" t="s">
        <v>2955</v>
      </c>
      <c r="D2844" s="7"/>
      <c r="E2844" s="7"/>
      <c r="F2844" s="7"/>
      <c r="G2844" s="7"/>
      <c r="H2844" s="7"/>
      <c r="I2844" s="7"/>
      <c r="J2844" s="7"/>
      <c r="K2844" s="7"/>
      <c r="L2844" s="7"/>
      <c r="M2844" s="7"/>
      <c r="N2844" s="7">
        <v>600000000</v>
      </c>
      <c r="O2844" s="7">
        <v>0</v>
      </c>
    </row>
    <row r="2845" spans="1:15" hidden="1" x14ac:dyDescent="0.3">
      <c r="A2845" s="69">
        <v>1</v>
      </c>
      <c r="B2845" s="69">
        <v>4</v>
      </c>
      <c r="C2845" t="s">
        <v>2956</v>
      </c>
      <c r="D2845" s="7"/>
      <c r="E2845" s="7"/>
      <c r="F2845" s="7"/>
      <c r="G2845" s="7"/>
      <c r="H2845" s="7"/>
      <c r="I2845" s="7"/>
      <c r="J2845" s="7"/>
      <c r="K2845" s="7"/>
      <c r="L2845" s="7"/>
      <c r="M2845" s="7"/>
      <c r="N2845" s="7">
        <v>660000000</v>
      </c>
      <c r="O2845" s="7">
        <v>0</v>
      </c>
    </row>
    <row r="2846" spans="1:15" hidden="1" x14ac:dyDescent="0.3">
      <c r="A2846" s="69">
        <v>1</v>
      </c>
      <c r="B2846" s="69">
        <v>4</v>
      </c>
      <c r="C2846" t="s">
        <v>1006</v>
      </c>
      <c r="D2846" s="7"/>
      <c r="E2846" s="7"/>
      <c r="F2846" s="7"/>
      <c r="G2846" s="7"/>
      <c r="H2846" s="7"/>
      <c r="I2846" s="7"/>
      <c r="J2846" s="7"/>
      <c r="K2846" s="7"/>
      <c r="L2846" s="7"/>
      <c r="M2846" s="7">
        <v>10000000</v>
      </c>
      <c r="N2846" s="7">
        <v>37912185.670000002</v>
      </c>
      <c r="O2846" s="7">
        <v>0</v>
      </c>
    </row>
    <row r="2847" spans="1:15" hidden="1" x14ac:dyDescent="0.3">
      <c r="A2847" s="69">
        <v>1</v>
      </c>
      <c r="B2847" s="69">
        <v>4</v>
      </c>
      <c r="C2847" t="s">
        <v>2960</v>
      </c>
      <c r="D2847" s="7"/>
      <c r="E2847" s="7"/>
      <c r="F2847" s="7"/>
      <c r="G2847" s="7"/>
      <c r="H2847" s="7"/>
      <c r="I2847" s="7"/>
      <c r="J2847" s="7"/>
      <c r="K2847" s="7"/>
      <c r="L2847" s="7"/>
      <c r="M2847" s="7"/>
      <c r="N2847" s="7">
        <v>50000000</v>
      </c>
      <c r="O2847" s="7">
        <v>0</v>
      </c>
    </row>
    <row r="2848" spans="1:15" hidden="1" x14ac:dyDescent="0.3">
      <c r="A2848" s="69">
        <v>1</v>
      </c>
      <c r="B2848" s="69">
        <v>4</v>
      </c>
      <c r="C2848" t="s">
        <v>1008</v>
      </c>
      <c r="D2848" s="7"/>
      <c r="E2848" s="7"/>
      <c r="F2848" s="7"/>
      <c r="G2848" s="7"/>
      <c r="H2848" s="7"/>
      <c r="I2848" s="7"/>
      <c r="J2848" s="7"/>
      <c r="K2848" s="7"/>
      <c r="L2848" s="7"/>
      <c r="M2848" s="7">
        <v>20000000</v>
      </c>
      <c r="N2848" s="7">
        <v>0</v>
      </c>
      <c r="O2848" s="7">
        <v>0</v>
      </c>
    </row>
    <row r="2849" spans="1:15" hidden="1" x14ac:dyDescent="0.3">
      <c r="A2849" s="69">
        <v>1</v>
      </c>
      <c r="B2849" s="69">
        <v>4</v>
      </c>
      <c r="C2849" t="s">
        <v>2963</v>
      </c>
      <c r="D2849" s="7"/>
      <c r="E2849" s="7"/>
      <c r="F2849" s="7"/>
      <c r="G2849" s="7"/>
      <c r="H2849" s="7"/>
      <c r="I2849" s="7"/>
      <c r="J2849" s="7"/>
      <c r="K2849" s="7"/>
      <c r="L2849" s="7"/>
      <c r="M2849" s="7"/>
      <c r="N2849" s="7">
        <v>19999999.989999998</v>
      </c>
      <c r="O2849" s="7">
        <v>0</v>
      </c>
    </row>
    <row r="2850" spans="1:15" hidden="1" x14ac:dyDescent="0.3">
      <c r="A2850" s="69">
        <v>1</v>
      </c>
      <c r="B2850" s="69">
        <v>4</v>
      </c>
      <c r="C2850" t="s">
        <v>2964</v>
      </c>
      <c r="D2850" s="7"/>
      <c r="E2850" s="7"/>
      <c r="F2850" s="7"/>
      <c r="G2850" s="7"/>
      <c r="H2850" s="7"/>
      <c r="I2850" s="7"/>
      <c r="J2850" s="7"/>
      <c r="K2850" s="7"/>
      <c r="L2850" s="7"/>
      <c r="M2850" s="7"/>
      <c r="N2850" s="7">
        <v>500000000</v>
      </c>
      <c r="O2850" s="7">
        <v>0</v>
      </c>
    </row>
    <row r="2851" spans="1:15" hidden="1" x14ac:dyDescent="0.3">
      <c r="A2851" s="69">
        <v>1</v>
      </c>
      <c r="B2851" s="69">
        <v>4</v>
      </c>
      <c r="C2851" t="s">
        <v>455</v>
      </c>
      <c r="D2851" s="7">
        <v>0</v>
      </c>
      <c r="E2851" s="7">
        <v>0</v>
      </c>
      <c r="F2851" s="7">
        <v>0</v>
      </c>
      <c r="G2851" s="7">
        <v>0</v>
      </c>
      <c r="H2851" s="7">
        <v>0</v>
      </c>
      <c r="I2851" s="7">
        <v>0</v>
      </c>
      <c r="J2851" s="7">
        <v>0</v>
      </c>
      <c r="K2851" s="7">
        <v>0</v>
      </c>
      <c r="L2851" s="7">
        <v>0</v>
      </c>
      <c r="M2851" s="7">
        <v>0</v>
      </c>
      <c r="N2851" s="7">
        <v>0</v>
      </c>
      <c r="O2851" s="7">
        <v>0</v>
      </c>
    </row>
    <row r="2852" spans="1:15" hidden="1" x14ac:dyDescent="0.3">
      <c r="A2852" s="69">
        <v>1</v>
      </c>
      <c r="B2852" s="69">
        <v>4</v>
      </c>
      <c r="C2852" t="s">
        <v>2966</v>
      </c>
      <c r="D2852" s="7"/>
      <c r="E2852" s="7"/>
      <c r="F2852" s="7"/>
      <c r="G2852" s="7"/>
      <c r="H2852" s="7"/>
      <c r="I2852" s="7"/>
      <c r="J2852" s="7"/>
      <c r="K2852" s="7"/>
      <c r="L2852" s="7"/>
      <c r="M2852" s="7"/>
      <c r="N2852" s="7">
        <v>75000000</v>
      </c>
      <c r="O2852" s="7">
        <v>0</v>
      </c>
    </row>
    <row r="2853" spans="1:15" hidden="1" x14ac:dyDescent="0.3">
      <c r="A2853" s="69">
        <v>1</v>
      </c>
      <c r="B2853" s="69">
        <v>4</v>
      </c>
      <c r="C2853" t="s">
        <v>2967</v>
      </c>
      <c r="D2853" s="7"/>
      <c r="E2853" s="7"/>
      <c r="F2853" s="7"/>
      <c r="G2853" s="7"/>
      <c r="H2853" s="7"/>
      <c r="I2853" s="7"/>
      <c r="J2853" s="7"/>
      <c r="K2853" s="7"/>
      <c r="L2853" s="7"/>
      <c r="M2853" s="7"/>
      <c r="N2853" s="7">
        <v>3000000</v>
      </c>
      <c r="O2853" s="7">
        <v>0</v>
      </c>
    </row>
    <row r="2854" spans="1:15" hidden="1" x14ac:dyDescent="0.3">
      <c r="A2854" s="69">
        <v>1</v>
      </c>
      <c r="B2854" s="69">
        <v>4</v>
      </c>
      <c r="C2854" t="s">
        <v>297</v>
      </c>
      <c r="D2854" s="7"/>
      <c r="E2854" s="7"/>
      <c r="F2854" s="7"/>
      <c r="G2854" s="7"/>
      <c r="H2854" s="7"/>
      <c r="I2854" s="7">
        <v>5500000</v>
      </c>
      <c r="J2854" s="7">
        <v>7000000</v>
      </c>
      <c r="K2854" s="7">
        <v>11200000</v>
      </c>
      <c r="L2854" s="7">
        <v>0</v>
      </c>
      <c r="M2854" s="7">
        <v>0</v>
      </c>
      <c r="N2854" s="7">
        <v>0</v>
      </c>
      <c r="O2854" s="7">
        <v>0</v>
      </c>
    </row>
    <row r="2855" spans="1:15" hidden="1" x14ac:dyDescent="0.3">
      <c r="A2855" s="69">
        <v>1</v>
      </c>
      <c r="B2855" s="69">
        <v>4</v>
      </c>
      <c r="C2855" t="s">
        <v>1016</v>
      </c>
      <c r="D2855" s="7"/>
      <c r="E2855" s="7"/>
      <c r="F2855" s="7"/>
      <c r="G2855" s="7"/>
      <c r="H2855" s="7"/>
      <c r="I2855" s="7"/>
      <c r="J2855" s="7"/>
      <c r="K2855" s="7"/>
      <c r="L2855" s="7"/>
      <c r="M2855" s="7">
        <v>91294</v>
      </c>
      <c r="N2855" s="7">
        <v>507169</v>
      </c>
      <c r="O2855" s="7">
        <v>0</v>
      </c>
    </row>
    <row r="2856" spans="1:15" hidden="1" x14ac:dyDescent="0.3">
      <c r="A2856" s="69">
        <v>1</v>
      </c>
      <c r="B2856" s="69">
        <v>4</v>
      </c>
      <c r="C2856" t="s">
        <v>456</v>
      </c>
      <c r="D2856" s="7">
        <v>95042726.129999995</v>
      </c>
      <c r="E2856" s="7">
        <v>67220826.599999994</v>
      </c>
      <c r="F2856" s="7">
        <v>12722743.32</v>
      </c>
      <c r="G2856" s="7">
        <v>0</v>
      </c>
      <c r="H2856" s="7"/>
      <c r="I2856" s="7">
        <v>12722743.32</v>
      </c>
      <c r="J2856" s="7">
        <v>0</v>
      </c>
      <c r="K2856" s="7">
        <v>0</v>
      </c>
      <c r="L2856" s="7">
        <v>0</v>
      </c>
      <c r="M2856" s="7"/>
      <c r="N2856" s="7">
        <v>12032785</v>
      </c>
      <c r="O2856" s="7">
        <v>0</v>
      </c>
    </row>
    <row r="2857" spans="1:15" hidden="1" x14ac:dyDescent="0.3">
      <c r="A2857" s="69">
        <v>1</v>
      </c>
      <c r="B2857" s="69">
        <v>4</v>
      </c>
      <c r="C2857" t="s">
        <v>163</v>
      </c>
      <c r="D2857" s="7">
        <v>200000000</v>
      </c>
      <c r="E2857" s="7">
        <v>200000000</v>
      </c>
      <c r="F2857" s="7">
        <v>200000000</v>
      </c>
      <c r="G2857" s="7">
        <v>200000000</v>
      </c>
      <c r="H2857" s="7">
        <v>200000000</v>
      </c>
      <c r="I2857" s="7">
        <v>200000000</v>
      </c>
      <c r="J2857" s="7">
        <v>200000000</v>
      </c>
      <c r="K2857" s="7">
        <v>200000000</v>
      </c>
      <c r="L2857" s="7">
        <v>0</v>
      </c>
      <c r="M2857" s="7">
        <v>0</v>
      </c>
      <c r="N2857" s="7">
        <v>86550000</v>
      </c>
      <c r="O2857" s="7">
        <v>0</v>
      </c>
    </row>
    <row r="2858" spans="1:15" hidden="1" x14ac:dyDescent="0.3">
      <c r="A2858" s="69">
        <v>1</v>
      </c>
      <c r="B2858" s="69">
        <v>4</v>
      </c>
      <c r="C2858" t="s">
        <v>502</v>
      </c>
      <c r="D2858" s="7"/>
      <c r="E2858" s="7"/>
      <c r="F2858" s="7"/>
      <c r="G2858" s="7"/>
      <c r="H2858" s="7"/>
      <c r="I2858" s="7"/>
      <c r="J2858" s="7"/>
      <c r="K2858" s="7">
        <v>1000000</v>
      </c>
      <c r="L2858" s="7">
        <v>1000000</v>
      </c>
      <c r="M2858" s="7">
        <v>1000000</v>
      </c>
      <c r="N2858" s="7">
        <v>0</v>
      </c>
      <c r="O2858" s="7">
        <v>0</v>
      </c>
    </row>
    <row r="2859" spans="1:15" hidden="1" x14ac:dyDescent="0.3">
      <c r="A2859" s="69">
        <v>1</v>
      </c>
      <c r="B2859" s="69">
        <v>4</v>
      </c>
      <c r="C2859" t="s">
        <v>457</v>
      </c>
      <c r="D2859" s="7"/>
      <c r="E2859" s="7"/>
      <c r="F2859" s="7"/>
      <c r="G2859" s="7"/>
      <c r="H2859" s="7"/>
      <c r="I2859" s="7"/>
      <c r="J2859" s="7">
        <v>0</v>
      </c>
      <c r="K2859" s="7">
        <v>0</v>
      </c>
      <c r="L2859" s="7">
        <v>0</v>
      </c>
      <c r="M2859" s="7">
        <v>0</v>
      </c>
      <c r="N2859" s="7">
        <v>0</v>
      </c>
      <c r="O2859" s="7">
        <v>0</v>
      </c>
    </row>
    <row r="2860" spans="1:15" hidden="1" x14ac:dyDescent="0.3">
      <c r="A2860" s="69">
        <v>1</v>
      </c>
      <c r="B2860" s="69">
        <v>4</v>
      </c>
      <c r="C2860" t="s">
        <v>2973</v>
      </c>
      <c r="D2860" s="7"/>
      <c r="E2860" s="7"/>
      <c r="F2860" s="7"/>
      <c r="G2860" s="7"/>
      <c r="H2860" s="7"/>
      <c r="I2860" s="7"/>
      <c r="J2860" s="7"/>
      <c r="K2860" s="7"/>
      <c r="L2860" s="7"/>
      <c r="M2860" s="7"/>
      <c r="N2860" s="7">
        <v>50000000</v>
      </c>
      <c r="O2860" s="7">
        <v>0</v>
      </c>
    </row>
    <row r="2861" spans="1:15" hidden="1" x14ac:dyDescent="0.3">
      <c r="A2861" s="69">
        <v>1</v>
      </c>
      <c r="B2861" s="69">
        <v>4</v>
      </c>
      <c r="C2861" t="s">
        <v>1023</v>
      </c>
      <c r="D2861" s="7"/>
      <c r="E2861" s="7"/>
      <c r="F2861" s="7"/>
      <c r="G2861" s="7"/>
      <c r="H2861" s="7"/>
      <c r="I2861" s="7"/>
      <c r="J2861" s="7"/>
      <c r="K2861" s="7"/>
      <c r="L2861" s="7"/>
      <c r="M2861" s="7">
        <v>505195100</v>
      </c>
      <c r="N2861" s="7">
        <v>105000000</v>
      </c>
      <c r="O2861" s="7">
        <v>0</v>
      </c>
    </row>
    <row r="2862" spans="1:15" hidden="1" x14ac:dyDescent="0.3">
      <c r="A2862" s="69">
        <v>1</v>
      </c>
      <c r="B2862" s="69">
        <v>4</v>
      </c>
      <c r="C2862" t="s">
        <v>2974</v>
      </c>
      <c r="D2862" s="7"/>
      <c r="E2862" s="7"/>
      <c r="F2862" s="7"/>
      <c r="G2862" s="7"/>
      <c r="H2862" s="7"/>
      <c r="I2862" s="7"/>
      <c r="J2862" s="7"/>
      <c r="K2862" s="7"/>
      <c r="L2862" s="7"/>
      <c r="M2862" s="7"/>
      <c r="N2862" s="7">
        <v>142500000</v>
      </c>
      <c r="O2862" s="7">
        <v>0</v>
      </c>
    </row>
    <row r="2863" spans="1:15" hidden="1" x14ac:dyDescent="0.3">
      <c r="A2863" s="69">
        <v>1</v>
      </c>
      <c r="B2863" s="69">
        <v>4</v>
      </c>
      <c r="C2863" t="s">
        <v>1072</v>
      </c>
      <c r="D2863" s="7"/>
      <c r="E2863" s="7"/>
      <c r="F2863" s="7"/>
      <c r="G2863" s="7"/>
      <c r="H2863" s="7"/>
      <c r="I2863" s="7"/>
      <c r="J2863" s="7"/>
      <c r="K2863" s="7"/>
      <c r="L2863" s="7"/>
      <c r="M2863" s="7"/>
      <c r="N2863" s="7">
        <v>9945383.8100000005</v>
      </c>
      <c r="O2863" s="7">
        <v>0</v>
      </c>
    </row>
    <row r="2864" spans="1:15" hidden="1" x14ac:dyDescent="0.3">
      <c r="A2864" s="69">
        <v>1</v>
      </c>
      <c r="B2864" s="69">
        <v>4</v>
      </c>
      <c r="C2864" t="s">
        <v>3080</v>
      </c>
      <c r="D2864" s="7"/>
      <c r="E2864" s="7"/>
      <c r="F2864" s="7"/>
      <c r="G2864" s="7"/>
      <c r="H2864" s="7"/>
      <c r="I2864" s="7"/>
      <c r="J2864" s="7"/>
      <c r="K2864" s="7"/>
      <c r="L2864" s="7"/>
      <c r="M2864" s="7"/>
      <c r="N2864" s="7"/>
      <c r="O2864" s="7">
        <v>0</v>
      </c>
    </row>
    <row r="2865" spans="1:15" hidden="1" x14ac:dyDescent="0.3">
      <c r="A2865" s="69">
        <v>1</v>
      </c>
      <c r="B2865" s="69">
        <v>4</v>
      </c>
      <c r="C2865" t="s">
        <v>287</v>
      </c>
      <c r="D2865" s="7"/>
      <c r="E2865" s="7"/>
      <c r="F2865" s="7"/>
      <c r="G2865" s="7"/>
      <c r="H2865" s="7"/>
      <c r="I2865" s="7">
        <v>690000</v>
      </c>
      <c r="J2865" s="7">
        <v>8290000</v>
      </c>
      <c r="K2865" s="7">
        <v>5000</v>
      </c>
      <c r="L2865" s="7">
        <v>0</v>
      </c>
      <c r="M2865" s="7">
        <v>0</v>
      </c>
      <c r="N2865" s="7">
        <v>0</v>
      </c>
      <c r="O2865" s="7">
        <v>0</v>
      </c>
    </row>
    <row r="2866" spans="1:15" hidden="1" x14ac:dyDescent="0.3">
      <c r="A2866" s="69">
        <v>1</v>
      </c>
      <c r="B2866" s="69">
        <v>4</v>
      </c>
      <c r="C2866" t="s">
        <v>380</v>
      </c>
      <c r="D2866" s="7"/>
      <c r="E2866" s="7"/>
      <c r="F2866" s="7"/>
      <c r="G2866" s="7"/>
      <c r="H2866" s="7"/>
      <c r="I2866" s="7">
        <v>0</v>
      </c>
      <c r="J2866" s="7">
        <v>999231</v>
      </c>
      <c r="K2866" s="7">
        <v>1118721</v>
      </c>
      <c r="L2866" s="7">
        <v>241837.17</v>
      </c>
      <c r="M2866" s="7">
        <v>0</v>
      </c>
      <c r="N2866" s="7">
        <v>0</v>
      </c>
      <c r="O2866" s="7">
        <v>0</v>
      </c>
    </row>
    <row r="2867" spans="1:15" hidden="1" x14ac:dyDescent="0.3">
      <c r="A2867" s="69">
        <v>1</v>
      </c>
      <c r="B2867" s="69">
        <v>4</v>
      </c>
      <c r="C2867" t="s">
        <v>2979</v>
      </c>
      <c r="D2867" s="7"/>
      <c r="E2867" s="7"/>
      <c r="F2867" s="7"/>
      <c r="G2867" s="7"/>
      <c r="H2867" s="7"/>
      <c r="I2867" s="7"/>
      <c r="J2867" s="7"/>
      <c r="K2867" s="7"/>
      <c r="L2867" s="7"/>
      <c r="M2867" s="7"/>
      <c r="N2867" s="7">
        <v>5000000</v>
      </c>
      <c r="O2867" s="7">
        <v>0</v>
      </c>
    </row>
    <row r="2868" spans="1:15" hidden="1" x14ac:dyDescent="0.3">
      <c r="A2868" s="69">
        <v>1</v>
      </c>
      <c r="B2868" s="69">
        <v>4</v>
      </c>
      <c r="C2868" t="s">
        <v>1028</v>
      </c>
      <c r="D2868" s="7"/>
      <c r="E2868" s="7"/>
      <c r="F2868" s="7"/>
      <c r="G2868" s="7"/>
      <c r="H2868" s="7"/>
      <c r="I2868" s="7"/>
      <c r="J2868" s="7"/>
      <c r="K2868" s="7"/>
      <c r="L2868" s="7"/>
      <c r="M2868" s="7">
        <v>5170000000</v>
      </c>
      <c r="N2868" s="7">
        <v>1499993690.46</v>
      </c>
      <c r="O2868" s="7">
        <v>0</v>
      </c>
    </row>
    <row r="2869" spans="1:15" hidden="1" x14ac:dyDescent="0.3">
      <c r="A2869" s="69">
        <v>1</v>
      </c>
      <c r="B2869" s="69">
        <v>4</v>
      </c>
      <c r="C2869" t="s">
        <v>778</v>
      </c>
      <c r="D2869" s="7"/>
      <c r="E2869" s="7"/>
      <c r="F2869" s="7"/>
      <c r="G2869" s="7"/>
      <c r="H2869" s="7"/>
      <c r="I2869" s="7"/>
      <c r="J2869" s="7"/>
      <c r="K2869" s="7"/>
      <c r="L2869" s="7">
        <v>805559730.51999998</v>
      </c>
      <c r="M2869" s="7">
        <v>1090019</v>
      </c>
      <c r="N2869" s="7">
        <v>0</v>
      </c>
      <c r="O2869" s="7">
        <v>0</v>
      </c>
    </row>
    <row r="2870" spans="1:15" hidden="1" x14ac:dyDescent="0.3">
      <c r="A2870" s="69">
        <v>1</v>
      </c>
      <c r="B2870" s="69">
        <v>4</v>
      </c>
      <c r="C2870" t="s">
        <v>2980</v>
      </c>
      <c r="D2870" s="7"/>
      <c r="E2870" s="7"/>
      <c r="F2870" s="7"/>
      <c r="G2870" s="7"/>
      <c r="H2870" s="7"/>
      <c r="I2870" s="7"/>
      <c r="J2870" s="7"/>
      <c r="K2870" s="7"/>
      <c r="L2870" s="7"/>
      <c r="M2870" s="7"/>
      <c r="N2870" s="7">
        <v>10000000</v>
      </c>
      <c r="O2870" s="7">
        <v>0</v>
      </c>
    </row>
    <row r="2871" spans="1:15" hidden="1" x14ac:dyDescent="0.3">
      <c r="A2871" s="69">
        <v>1</v>
      </c>
      <c r="B2871" s="69">
        <v>4</v>
      </c>
      <c r="C2871" t="s">
        <v>2982</v>
      </c>
      <c r="D2871" s="7"/>
      <c r="E2871" s="7"/>
      <c r="F2871" s="7"/>
      <c r="G2871" s="7"/>
      <c r="H2871" s="7"/>
      <c r="I2871" s="7"/>
      <c r="J2871" s="7"/>
      <c r="K2871" s="7"/>
      <c r="L2871" s="7"/>
      <c r="M2871" s="7"/>
      <c r="N2871" s="7">
        <v>20000000</v>
      </c>
      <c r="O2871" s="7">
        <v>0</v>
      </c>
    </row>
    <row r="2872" spans="1:15" hidden="1" x14ac:dyDescent="0.3">
      <c r="A2872" s="69">
        <v>1</v>
      </c>
      <c r="B2872" s="69">
        <v>4</v>
      </c>
      <c r="C2872" t="s">
        <v>508</v>
      </c>
      <c r="D2872" s="7"/>
      <c r="E2872" s="7"/>
      <c r="F2872" s="7"/>
      <c r="G2872" s="7"/>
      <c r="H2872" s="7"/>
      <c r="I2872" s="7"/>
      <c r="J2872" s="7"/>
      <c r="K2872" s="7">
        <v>8845.81</v>
      </c>
      <c r="L2872" s="7">
        <v>0</v>
      </c>
      <c r="M2872" s="7">
        <v>0</v>
      </c>
      <c r="N2872" s="7">
        <v>0</v>
      </c>
      <c r="O2872" s="7">
        <v>0</v>
      </c>
    </row>
    <row r="2873" spans="1:15" hidden="1" x14ac:dyDescent="0.3">
      <c r="A2873" s="69">
        <v>1</v>
      </c>
      <c r="B2873" s="69">
        <v>4</v>
      </c>
      <c r="C2873" t="s">
        <v>290</v>
      </c>
      <c r="D2873" s="7"/>
      <c r="E2873" s="7"/>
      <c r="F2873" s="7"/>
      <c r="G2873" s="7"/>
      <c r="H2873" s="7">
        <v>14000000</v>
      </c>
      <c r="I2873" s="7">
        <v>8000000</v>
      </c>
      <c r="J2873" s="7">
        <v>8000000</v>
      </c>
      <c r="K2873" s="7">
        <v>8000000</v>
      </c>
      <c r="L2873" s="7">
        <v>8000000</v>
      </c>
      <c r="M2873" s="7">
        <v>0</v>
      </c>
      <c r="N2873" s="7">
        <v>0</v>
      </c>
      <c r="O2873" s="7">
        <v>0</v>
      </c>
    </row>
    <row r="2874" spans="1:15" hidden="1" x14ac:dyDescent="0.3">
      <c r="A2874" s="69">
        <v>1</v>
      </c>
      <c r="B2874" s="69">
        <v>4</v>
      </c>
      <c r="C2874" t="s">
        <v>2985</v>
      </c>
      <c r="D2874" s="7"/>
      <c r="E2874" s="7"/>
      <c r="F2874" s="7"/>
      <c r="G2874" s="7"/>
      <c r="H2874" s="7"/>
      <c r="I2874" s="7"/>
      <c r="J2874" s="7"/>
      <c r="K2874" s="7"/>
      <c r="L2874" s="7"/>
      <c r="M2874" s="7"/>
      <c r="N2874" s="7">
        <v>29333265.699999999</v>
      </c>
      <c r="O2874" s="7">
        <v>0</v>
      </c>
    </row>
    <row r="2875" spans="1:15" hidden="1" x14ac:dyDescent="0.3">
      <c r="A2875" s="69">
        <v>1</v>
      </c>
      <c r="B2875" s="69">
        <v>4</v>
      </c>
      <c r="C2875" t="s">
        <v>460</v>
      </c>
      <c r="D2875" s="7">
        <v>92214000</v>
      </c>
      <c r="E2875" s="7">
        <v>54039205</v>
      </c>
      <c r="F2875" s="7">
        <v>56890971</v>
      </c>
      <c r="G2875" s="7">
        <v>59200538</v>
      </c>
      <c r="H2875" s="7">
        <v>0</v>
      </c>
      <c r="I2875" s="7">
        <v>214000</v>
      </c>
      <c r="J2875" s="7">
        <v>0</v>
      </c>
      <c r="K2875" s="7">
        <v>0</v>
      </c>
      <c r="L2875" s="7">
        <v>172555.97</v>
      </c>
      <c r="M2875" s="7">
        <v>0</v>
      </c>
      <c r="N2875" s="7">
        <v>2623361.61</v>
      </c>
      <c r="O2875" s="7">
        <v>0</v>
      </c>
    </row>
    <row r="2876" spans="1:15" hidden="1" x14ac:dyDescent="0.3">
      <c r="A2876" s="69">
        <v>1</v>
      </c>
      <c r="B2876" s="69">
        <v>4</v>
      </c>
      <c r="C2876" t="s">
        <v>1034</v>
      </c>
      <c r="D2876" s="7"/>
      <c r="E2876" s="7"/>
      <c r="F2876" s="7"/>
      <c r="G2876" s="7"/>
      <c r="H2876" s="7"/>
      <c r="I2876" s="7"/>
      <c r="J2876" s="7"/>
      <c r="K2876" s="7"/>
      <c r="L2876" s="7"/>
      <c r="M2876" s="7">
        <v>1619000000</v>
      </c>
      <c r="N2876" s="7">
        <v>146100000</v>
      </c>
      <c r="O2876" s="7">
        <v>0</v>
      </c>
    </row>
    <row r="2877" spans="1:15" hidden="1" x14ac:dyDescent="0.3">
      <c r="A2877" s="69">
        <v>1</v>
      </c>
      <c r="B2877" s="69">
        <v>4</v>
      </c>
      <c r="C2877" t="s">
        <v>1036</v>
      </c>
      <c r="D2877" s="7"/>
      <c r="E2877" s="7"/>
      <c r="F2877" s="7"/>
      <c r="G2877" s="7"/>
      <c r="H2877" s="7"/>
      <c r="I2877" s="7"/>
      <c r="J2877" s="7"/>
      <c r="K2877" s="7"/>
      <c r="L2877" s="7"/>
      <c r="M2877" s="7">
        <v>5842009844</v>
      </c>
      <c r="N2877" s="7">
        <v>2141436821.52</v>
      </c>
      <c r="O2877" s="7">
        <v>0</v>
      </c>
    </row>
    <row r="2878" spans="1:15" hidden="1" x14ac:dyDescent="0.3">
      <c r="A2878" s="69">
        <v>1</v>
      </c>
      <c r="B2878" s="69">
        <v>4</v>
      </c>
      <c r="C2878" t="s">
        <v>218</v>
      </c>
      <c r="D2878" s="7"/>
      <c r="E2878" s="7"/>
      <c r="F2878" s="7"/>
      <c r="G2878" s="7"/>
      <c r="H2878" s="7"/>
      <c r="I2878" s="7"/>
      <c r="J2878" s="7">
        <v>30470957</v>
      </c>
      <c r="K2878" s="7">
        <v>30470957</v>
      </c>
      <c r="L2878" s="7">
        <v>0</v>
      </c>
      <c r="M2878" s="7">
        <v>0</v>
      </c>
      <c r="N2878" s="7">
        <v>0</v>
      </c>
      <c r="O2878" s="7">
        <v>0</v>
      </c>
    </row>
    <row r="2879" spans="1:15" hidden="1" x14ac:dyDescent="0.3">
      <c r="A2879" s="69">
        <v>1</v>
      </c>
      <c r="B2879" s="69">
        <v>4</v>
      </c>
      <c r="C2879" t="s">
        <v>509</v>
      </c>
      <c r="D2879" s="7"/>
      <c r="E2879" s="7"/>
      <c r="F2879" s="7"/>
      <c r="G2879" s="7"/>
      <c r="H2879" s="7"/>
      <c r="I2879" s="7"/>
      <c r="J2879" s="7"/>
      <c r="K2879" s="7"/>
      <c r="L2879" s="7">
        <v>391884800</v>
      </c>
      <c r="M2879" s="7">
        <v>328486647.17000002</v>
      </c>
      <c r="N2879" s="7">
        <v>322768366.61000001</v>
      </c>
      <c r="O2879" s="7">
        <v>0</v>
      </c>
    </row>
    <row r="2880" spans="1:15" hidden="1" x14ac:dyDescent="0.3">
      <c r="A2880" s="69">
        <v>1</v>
      </c>
      <c r="B2880" s="69">
        <v>4</v>
      </c>
      <c r="C2880" t="s">
        <v>689</v>
      </c>
      <c r="D2880" s="7"/>
      <c r="E2880" s="7"/>
      <c r="F2880" s="7"/>
      <c r="G2880" s="7"/>
      <c r="H2880" s="7"/>
      <c r="I2880" s="7"/>
      <c r="J2880" s="7"/>
      <c r="K2880" s="7">
        <v>42153494</v>
      </c>
      <c r="L2880" s="7">
        <v>67367513</v>
      </c>
      <c r="M2880" s="7">
        <v>16353564</v>
      </c>
      <c r="N2880" s="7">
        <v>18873448</v>
      </c>
      <c r="O2880" s="7">
        <v>0</v>
      </c>
    </row>
    <row r="2881" spans="1:15" hidden="1" x14ac:dyDescent="0.3">
      <c r="A2881" s="69">
        <v>1</v>
      </c>
      <c r="B2881" s="69">
        <v>4</v>
      </c>
      <c r="C2881" t="s">
        <v>464</v>
      </c>
      <c r="D2881" s="7"/>
      <c r="E2881" s="7"/>
      <c r="F2881" s="7"/>
      <c r="G2881" s="7"/>
      <c r="H2881" s="7"/>
      <c r="I2881" s="7"/>
      <c r="J2881" s="7">
        <v>0</v>
      </c>
      <c r="K2881" s="7">
        <v>0</v>
      </c>
      <c r="L2881" s="7">
        <v>0</v>
      </c>
      <c r="M2881" s="7">
        <v>0</v>
      </c>
      <c r="N2881" s="7">
        <v>0</v>
      </c>
      <c r="O2881" s="7">
        <v>0</v>
      </c>
    </row>
    <row r="2882" spans="1:15" hidden="1" x14ac:dyDescent="0.3">
      <c r="A2882" s="69">
        <v>1</v>
      </c>
      <c r="B2882" s="69">
        <v>4</v>
      </c>
      <c r="C2882" t="s">
        <v>229</v>
      </c>
      <c r="D2882" s="7"/>
      <c r="E2882" s="7"/>
      <c r="F2882" s="7">
        <v>24000000</v>
      </c>
      <c r="G2882" s="7">
        <v>24000000</v>
      </c>
      <c r="H2882" s="7">
        <v>24201443.010000002</v>
      </c>
      <c r="I2882" s="7">
        <v>24201444</v>
      </c>
      <c r="J2882" s="7">
        <v>24201444</v>
      </c>
      <c r="K2882" s="7">
        <v>24201444</v>
      </c>
      <c r="L2882" s="7">
        <v>0</v>
      </c>
      <c r="M2882" s="7">
        <v>0</v>
      </c>
      <c r="N2882" s="7">
        <v>0</v>
      </c>
      <c r="O2882" s="7">
        <v>0</v>
      </c>
    </row>
    <row r="2883" spans="1:15" hidden="1" x14ac:dyDescent="0.3">
      <c r="A2883" s="69">
        <v>1</v>
      </c>
      <c r="B2883" s="69">
        <v>4</v>
      </c>
      <c r="C2883" t="s">
        <v>5628</v>
      </c>
      <c r="D2883" s="7"/>
      <c r="E2883" s="7"/>
      <c r="F2883" s="7"/>
      <c r="G2883" s="7"/>
      <c r="H2883" s="7"/>
      <c r="I2883" s="7"/>
      <c r="J2883" s="7"/>
      <c r="K2883" s="7">
        <v>0</v>
      </c>
      <c r="L2883" s="7"/>
      <c r="M2883" s="7"/>
      <c r="N2883" s="7"/>
      <c r="O2883" s="7">
        <v>0</v>
      </c>
    </row>
    <row r="2884" spans="1:15" hidden="1" x14ac:dyDescent="0.3">
      <c r="A2884" s="69">
        <v>1</v>
      </c>
      <c r="B2884" s="69">
        <v>4</v>
      </c>
      <c r="C2884" t="s">
        <v>466</v>
      </c>
      <c r="D2884" s="7"/>
      <c r="E2884" s="7"/>
      <c r="F2884" s="7"/>
      <c r="G2884" s="7"/>
      <c r="H2884" s="7">
        <v>0</v>
      </c>
      <c r="I2884" s="7">
        <v>0</v>
      </c>
      <c r="J2884" s="7">
        <v>0</v>
      </c>
      <c r="K2884" s="7">
        <v>0</v>
      </c>
      <c r="L2884" s="7">
        <v>0</v>
      </c>
      <c r="M2884" s="7">
        <v>0</v>
      </c>
      <c r="N2884" s="7">
        <v>0</v>
      </c>
      <c r="O2884" s="7">
        <v>0</v>
      </c>
    </row>
    <row r="2885" spans="1:15" hidden="1" x14ac:dyDescent="0.3">
      <c r="A2885" s="69">
        <v>1</v>
      </c>
      <c r="B2885" s="69">
        <v>4</v>
      </c>
      <c r="C2885" t="s">
        <v>869</v>
      </c>
      <c r="D2885" s="7"/>
      <c r="E2885" s="7"/>
      <c r="F2885" s="7"/>
      <c r="G2885" s="7"/>
      <c r="H2885" s="7"/>
      <c r="I2885" s="7"/>
      <c r="J2885" s="7"/>
      <c r="K2885" s="7"/>
      <c r="L2885" s="7"/>
      <c r="M2885" s="7">
        <v>1083582</v>
      </c>
      <c r="N2885" s="7">
        <v>1083581</v>
      </c>
      <c r="O2885" s="7">
        <v>0</v>
      </c>
    </row>
    <row r="2886" spans="1:15" hidden="1" x14ac:dyDescent="0.3">
      <c r="A2886" s="69">
        <v>1</v>
      </c>
      <c r="B2886" s="69">
        <v>4</v>
      </c>
      <c r="C2886" t="s">
        <v>517</v>
      </c>
      <c r="D2886" s="7"/>
      <c r="E2886" s="7"/>
      <c r="F2886" s="7"/>
      <c r="G2886" s="7"/>
      <c r="H2886" s="7"/>
      <c r="I2886" s="7"/>
      <c r="J2886" s="7"/>
      <c r="K2886" s="7"/>
      <c r="L2886" s="7">
        <v>1800000</v>
      </c>
      <c r="M2886" s="7">
        <v>1800000</v>
      </c>
      <c r="N2886" s="7">
        <v>1800000</v>
      </c>
      <c r="O2886" s="7">
        <v>0</v>
      </c>
    </row>
    <row r="2887" spans="1:15" hidden="1" x14ac:dyDescent="0.3">
      <c r="A2887" s="69">
        <v>1</v>
      </c>
      <c r="B2887" s="69">
        <v>4</v>
      </c>
      <c r="C2887" t="s">
        <v>421</v>
      </c>
      <c r="D2887" s="7"/>
      <c r="E2887" s="7"/>
      <c r="F2887" s="7"/>
      <c r="G2887" s="7"/>
      <c r="H2887" s="7"/>
      <c r="I2887" s="7"/>
      <c r="J2887" s="7">
        <v>200000</v>
      </c>
      <c r="K2887" s="7"/>
      <c r="L2887" s="7">
        <v>275000</v>
      </c>
      <c r="M2887" s="7">
        <v>100000</v>
      </c>
      <c r="N2887" s="7">
        <v>0</v>
      </c>
      <c r="O2887" s="7">
        <v>0</v>
      </c>
    </row>
    <row r="2888" spans="1:15" hidden="1" x14ac:dyDescent="0.3">
      <c r="A2888" s="69">
        <v>1</v>
      </c>
      <c r="B2888" s="69">
        <v>4</v>
      </c>
      <c r="C2888" t="s">
        <v>422</v>
      </c>
      <c r="D2888" s="7"/>
      <c r="E2888" s="7"/>
      <c r="F2888" s="7"/>
      <c r="G2888" s="7"/>
      <c r="H2888" s="7"/>
      <c r="I2888" s="7"/>
      <c r="J2888" s="7">
        <v>200000</v>
      </c>
      <c r="K2888" s="7"/>
      <c r="L2888" s="7">
        <v>275000</v>
      </c>
      <c r="M2888" s="7">
        <v>100000</v>
      </c>
      <c r="N2888" s="7">
        <v>0</v>
      </c>
      <c r="O2888" s="7">
        <v>0</v>
      </c>
    </row>
    <row r="2889" spans="1:15" hidden="1" x14ac:dyDescent="0.3">
      <c r="A2889" s="69">
        <v>1</v>
      </c>
      <c r="B2889" s="69">
        <v>4</v>
      </c>
      <c r="C2889" t="s">
        <v>144</v>
      </c>
      <c r="D2889" s="7">
        <v>310000000</v>
      </c>
      <c r="E2889" s="7">
        <v>307656574</v>
      </c>
      <c r="F2889" s="7">
        <v>323366574</v>
      </c>
      <c r="G2889" s="7">
        <v>339066574</v>
      </c>
      <c r="H2889" s="7">
        <v>339066574</v>
      </c>
      <c r="I2889" s="7">
        <v>339366574</v>
      </c>
      <c r="J2889" s="7">
        <v>339366574</v>
      </c>
      <c r="K2889" s="7">
        <v>339366574</v>
      </c>
      <c r="L2889" s="7">
        <v>364366574</v>
      </c>
      <c r="M2889" s="7">
        <v>405639108.76999998</v>
      </c>
      <c r="N2889" s="7">
        <v>374295934.75999999</v>
      </c>
      <c r="O2889" s="7">
        <v>0</v>
      </c>
    </row>
    <row r="2890" spans="1:15" hidden="1" x14ac:dyDescent="0.3">
      <c r="A2890" s="69">
        <v>1</v>
      </c>
      <c r="B2890" s="69">
        <v>4</v>
      </c>
      <c r="C2890" t="s">
        <v>467</v>
      </c>
      <c r="D2890" s="7">
        <v>0</v>
      </c>
      <c r="E2890" s="7">
        <v>0</v>
      </c>
      <c r="F2890" s="7">
        <v>0</v>
      </c>
      <c r="G2890" s="7">
        <v>0</v>
      </c>
      <c r="H2890" s="7">
        <v>0</v>
      </c>
      <c r="I2890" s="7">
        <v>0</v>
      </c>
      <c r="J2890" s="7">
        <v>0</v>
      </c>
      <c r="K2890" s="7">
        <v>0</v>
      </c>
      <c r="L2890" s="7">
        <v>0</v>
      </c>
      <c r="M2890" s="7">
        <v>0</v>
      </c>
      <c r="N2890" s="7">
        <v>0</v>
      </c>
      <c r="O2890" s="7">
        <v>0</v>
      </c>
    </row>
    <row r="2891" spans="1:15" hidden="1" x14ac:dyDescent="0.3">
      <c r="A2891" s="69">
        <v>1</v>
      </c>
      <c r="B2891" s="69">
        <v>4</v>
      </c>
      <c r="C2891" t="s">
        <v>3002</v>
      </c>
      <c r="D2891" s="7"/>
      <c r="E2891" s="7"/>
      <c r="F2891" s="7"/>
      <c r="G2891" s="7"/>
      <c r="H2891" s="7"/>
      <c r="I2891" s="7"/>
      <c r="J2891" s="7"/>
      <c r="K2891" s="7"/>
      <c r="L2891" s="7"/>
      <c r="M2891" s="7"/>
      <c r="N2891" s="7">
        <v>10000000</v>
      </c>
      <c r="O2891" s="7">
        <v>0</v>
      </c>
    </row>
    <row r="2892" spans="1:15" hidden="1" x14ac:dyDescent="0.3">
      <c r="A2892" s="69">
        <v>1</v>
      </c>
      <c r="B2892" s="69">
        <v>4</v>
      </c>
      <c r="C2892" t="s">
        <v>3004</v>
      </c>
      <c r="D2892" s="7"/>
      <c r="E2892" s="7"/>
      <c r="F2892" s="7"/>
      <c r="G2892" s="7"/>
      <c r="H2892" s="7"/>
      <c r="I2892" s="7"/>
      <c r="J2892" s="7"/>
      <c r="K2892" s="7"/>
      <c r="L2892" s="7"/>
      <c r="M2892" s="7"/>
      <c r="N2892" s="7">
        <v>200000</v>
      </c>
      <c r="O2892" s="7">
        <v>0</v>
      </c>
    </row>
    <row r="2893" spans="1:15" hidden="1" x14ac:dyDescent="0.3">
      <c r="A2893" s="69">
        <v>1</v>
      </c>
      <c r="B2893" s="69">
        <v>4</v>
      </c>
      <c r="C2893" t="s">
        <v>529</v>
      </c>
      <c r="D2893" s="7"/>
      <c r="E2893" s="7"/>
      <c r="F2893" s="7"/>
      <c r="G2893" s="7"/>
      <c r="H2893" s="7"/>
      <c r="I2893" s="7"/>
      <c r="J2893" s="7"/>
      <c r="K2893" s="7"/>
      <c r="L2893" s="7">
        <v>25000000</v>
      </c>
      <c r="M2893" s="7">
        <v>24440617</v>
      </c>
      <c r="N2893" s="7">
        <v>24370997</v>
      </c>
      <c r="O2893" s="7">
        <v>0</v>
      </c>
    </row>
    <row r="2894" spans="1:15" hidden="1" x14ac:dyDescent="0.3">
      <c r="A2894" s="69">
        <v>1</v>
      </c>
      <c r="B2894" s="69">
        <v>4</v>
      </c>
      <c r="C2894" t="s">
        <v>258</v>
      </c>
      <c r="D2894" s="7"/>
      <c r="E2894" s="7"/>
      <c r="F2894" s="7"/>
      <c r="G2894" s="7"/>
      <c r="H2894" s="7"/>
      <c r="I2894" s="7"/>
      <c r="J2894" s="7">
        <v>13393698</v>
      </c>
      <c r="K2894" s="7">
        <v>24000000</v>
      </c>
      <c r="L2894" s="7">
        <v>22376584</v>
      </c>
      <c r="M2894" s="7">
        <v>12611809</v>
      </c>
      <c r="N2894" s="7">
        <v>5673303</v>
      </c>
      <c r="O2894" s="7">
        <v>0</v>
      </c>
    </row>
    <row r="2895" spans="1:15" hidden="1" x14ac:dyDescent="0.3">
      <c r="A2895" s="69">
        <v>1</v>
      </c>
      <c r="B2895" s="69">
        <v>4</v>
      </c>
      <c r="C2895" t="s">
        <v>1051</v>
      </c>
      <c r="D2895" s="7"/>
      <c r="E2895" s="7"/>
      <c r="F2895" s="7"/>
      <c r="G2895" s="7"/>
      <c r="H2895" s="7"/>
      <c r="I2895" s="7"/>
      <c r="J2895" s="7"/>
      <c r="K2895" s="7"/>
      <c r="L2895" s="7"/>
      <c r="M2895" s="7">
        <v>0</v>
      </c>
      <c r="N2895" s="7">
        <v>0</v>
      </c>
      <c r="O2895" s="7">
        <v>0</v>
      </c>
    </row>
    <row r="2896" spans="1:15" hidden="1" x14ac:dyDescent="0.3">
      <c r="A2896" s="69">
        <v>1</v>
      </c>
      <c r="B2896" s="69">
        <v>4</v>
      </c>
      <c r="C2896" t="s">
        <v>1054</v>
      </c>
      <c r="D2896" s="7"/>
      <c r="E2896" s="7"/>
      <c r="F2896" s="7"/>
      <c r="G2896" s="7"/>
      <c r="H2896" s="7"/>
      <c r="I2896" s="7"/>
      <c r="J2896" s="7"/>
      <c r="K2896" s="7"/>
      <c r="L2896" s="7"/>
      <c r="M2896" s="7">
        <v>1054800000</v>
      </c>
      <c r="N2896" s="7">
        <v>18500000</v>
      </c>
      <c r="O2896" s="7">
        <v>0</v>
      </c>
    </row>
    <row r="2897" spans="1:15" hidden="1" x14ac:dyDescent="0.3">
      <c r="A2897" s="69">
        <v>1</v>
      </c>
      <c r="B2897" s="69">
        <v>4</v>
      </c>
      <c r="C2897" t="s">
        <v>247</v>
      </c>
      <c r="D2897" s="7"/>
      <c r="E2897" s="7"/>
      <c r="F2897" s="7"/>
      <c r="G2897" s="7"/>
      <c r="H2897" s="7"/>
      <c r="I2897" s="7">
        <v>3000000</v>
      </c>
      <c r="J2897" s="7">
        <v>18000000</v>
      </c>
      <c r="K2897" s="7">
        <v>16000000</v>
      </c>
      <c r="L2897" s="7">
        <v>6150000</v>
      </c>
      <c r="M2897" s="7">
        <v>12300000</v>
      </c>
      <c r="N2897" s="7">
        <v>2000000</v>
      </c>
      <c r="O2897" s="7">
        <v>0</v>
      </c>
    </row>
    <row r="2898" spans="1:15" hidden="1" x14ac:dyDescent="0.3">
      <c r="A2898" s="69">
        <v>1</v>
      </c>
      <c r="B2898" s="69">
        <v>4</v>
      </c>
      <c r="C2898" t="s">
        <v>544</v>
      </c>
      <c r="D2898" s="7"/>
      <c r="E2898" s="7"/>
      <c r="F2898" s="7"/>
      <c r="G2898" s="7"/>
      <c r="H2898" s="7"/>
      <c r="I2898" s="7"/>
      <c r="J2898" s="7"/>
      <c r="K2898" s="7"/>
      <c r="L2898" s="7">
        <v>0</v>
      </c>
      <c r="M2898" s="7">
        <v>0</v>
      </c>
      <c r="N2898" s="7">
        <v>0</v>
      </c>
      <c r="O2898" s="7">
        <v>0</v>
      </c>
    </row>
    <row r="2899" spans="1:15" hidden="1" x14ac:dyDescent="0.3">
      <c r="A2899" s="69">
        <v>1</v>
      </c>
      <c r="B2899" s="69">
        <v>4</v>
      </c>
      <c r="C2899" t="s">
        <v>310</v>
      </c>
      <c r="D2899" s="7">
        <v>241044023</v>
      </c>
      <c r="E2899" s="7">
        <v>233407999</v>
      </c>
      <c r="F2899" s="7">
        <v>223000000</v>
      </c>
      <c r="G2899" s="7">
        <v>192254011</v>
      </c>
      <c r="H2899" s="7">
        <v>0</v>
      </c>
      <c r="I2899" s="7"/>
      <c r="J2899" s="7">
        <v>5556904.7199999997</v>
      </c>
      <c r="K2899" s="7">
        <v>0</v>
      </c>
      <c r="L2899" s="7">
        <v>0</v>
      </c>
      <c r="M2899" s="7">
        <v>0</v>
      </c>
      <c r="N2899" s="7">
        <v>1789.48</v>
      </c>
      <c r="O2899" s="7">
        <v>0</v>
      </c>
    </row>
    <row r="2900" spans="1:15" hidden="1" x14ac:dyDescent="0.3">
      <c r="A2900" s="69">
        <v>1</v>
      </c>
      <c r="B2900" s="69">
        <v>4</v>
      </c>
      <c r="C2900" t="s">
        <v>1056</v>
      </c>
      <c r="D2900" s="7"/>
      <c r="E2900" s="7"/>
      <c r="F2900" s="7"/>
      <c r="G2900" s="7"/>
      <c r="H2900" s="7"/>
      <c r="I2900" s="7"/>
      <c r="J2900" s="7"/>
      <c r="K2900" s="7"/>
      <c r="L2900" s="7"/>
      <c r="M2900" s="7">
        <v>7680</v>
      </c>
      <c r="N2900" s="7">
        <v>0</v>
      </c>
      <c r="O2900" s="7">
        <v>0</v>
      </c>
    </row>
    <row r="2901" spans="1:15" hidden="1" x14ac:dyDescent="0.3">
      <c r="A2901" s="69">
        <v>1</v>
      </c>
      <c r="B2901" s="69">
        <v>4</v>
      </c>
      <c r="C2901" t="s">
        <v>470</v>
      </c>
      <c r="D2901" s="7"/>
      <c r="E2901" s="7"/>
      <c r="F2901" s="7"/>
      <c r="G2901" s="7"/>
      <c r="H2901" s="7"/>
      <c r="I2901" s="7"/>
      <c r="J2901" s="7">
        <v>0</v>
      </c>
      <c r="K2901" s="7">
        <v>1348792129</v>
      </c>
      <c r="L2901" s="7">
        <v>0</v>
      </c>
      <c r="M2901" s="7">
        <v>1076768926</v>
      </c>
      <c r="N2901" s="7">
        <v>735470926</v>
      </c>
      <c r="O2901" s="7">
        <v>0</v>
      </c>
    </row>
    <row r="2902" spans="1:15" hidden="1" x14ac:dyDescent="0.3">
      <c r="A2902" s="69">
        <v>1</v>
      </c>
      <c r="B2902" s="69">
        <v>4</v>
      </c>
      <c r="C2902" t="s">
        <v>154</v>
      </c>
      <c r="D2902" s="7">
        <v>245870000</v>
      </c>
      <c r="E2902" s="7">
        <v>5255920000</v>
      </c>
      <c r="F2902" s="7">
        <v>7773600000</v>
      </c>
      <c r="G2902" s="7">
        <v>17817386000</v>
      </c>
      <c r="H2902" s="7">
        <v>16281659749</v>
      </c>
      <c r="I2902" s="7">
        <v>2706330395</v>
      </c>
      <c r="J2902" s="7">
        <v>248300000</v>
      </c>
      <c r="K2902" s="7">
        <v>1255209220</v>
      </c>
      <c r="L2902" s="7">
        <v>2557018878</v>
      </c>
      <c r="M2902" s="7">
        <v>6369930878</v>
      </c>
      <c r="N2902" s="7">
        <v>10069238878</v>
      </c>
      <c r="O2902" s="7">
        <v>0</v>
      </c>
    </row>
    <row r="2903" spans="1:15" hidden="1" x14ac:dyDescent="0.3">
      <c r="A2903" s="69">
        <v>1</v>
      </c>
      <c r="B2903" s="69">
        <v>4</v>
      </c>
      <c r="C2903" t="s">
        <v>401</v>
      </c>
      <c r="D2903" s="7"/>
      <c r="E2903" s="7"/>
      <c r="F2903" s="7"/>
      <c r="G2903" s="7"/>
      <c r="H2903" s="7"/>
      <c r="I2903" s="7">
        <v>100000</v>
      </c>
      <c r="J2903" s="7">
        <v>500000</v>
      </c>
      <c r="K2903" s="7">
        <v>800000</v>
      </c>
      <c r="L2903" s="7">
        <v>0</v>
      </c>
      <c r="M2903" s="7">
        <v>0</v>
      </c>
      <c r="N2903" s="7">
        <v>0</v>
      </c>
      <c r="O2903" s="7">
        <v>0</v>
      </c>
    </row>
    <row r="2904" spans="1:15" hidden="1" x14ac:dyDescent="0.3">
      <c r="A2904" s="69">
        <v>1</v>
      </c>
      <c r="B2904" s="69">
        <v>4</v>
      </c>
      <c r="C2904" t="s">
        <v>227</v>
      </c>
      <c r="D2904" s="7"/>
      <c r="E2904" s="7"/>
      <c r="F2904" s="7">
        <v>25080000</v>
      </c>
      <c r="G2904" s="7">
        <v>25000000</v>
      </c>
      <c r="H2904" s="7">
        <v>25000000</v>
      </c>
      <c r="I2904" s="7">
        <v>24999999.809999999</v>
      </c>
      <c r="J2904" s="7">
        <v>25000000</v>
      </c>
      <c r="K2904" s="7">
        <v>35000000</v>
      </c>
      <c r="L2904" s="7">
        <v>25000000</v>
      </c>
      <c r="M2904" s="7">
        <v>25000000</v>
      </c>
      <c r="N2904" s="7">
        <v>25000000</v>
      </c>
      <c r="O2904" s="7">
        <v>0</v>
      </c>
    </row>
    <row r="2905" spans="1:15" hidden="1" x14ac:dyDescent="0.3">
      <c r="A2905" s="69">
        <v>1</v>
      </c>
      <c r="B2905" s="69">
        <v>4</v>
      </c>
      <c r="C2905" t="s">
        <v>548</v>
      </c>
      <c r="D2905" s="7"/>
      <c r="E2905" s="7"/>
      <c r="F2905" s="7"/>
      <c r="G2905" s="7"/>
      <c r="H2905" s="7"/>
      <c r="I2905" s="7"/>
      <c r="J2905" s="7"/>
      <c r="K2905" s="7"/>
      <c r="L2905" s="7">
        <v>23000000</v>
      </c>
      <c r="M2905" s="7">
        <v>9000000</v>
      </c>
      <c r="N2905" s="7">
        <v>0</v>
      </c>
      <c r="O2905" s="7">
        <v>0</v>
      </c>
    </row>
    <row r="2906" spans="1:15" hidden="1" x14ac:dyDescent="0.3">
      <c r="A2906" s="69">
        <v>1</v>
      </c>
      <c r="B2906" s="69">
        <v>4</v>
      </c>
      <c r="C2906" t="s">
        <v>784</v>
      </c>
      <c r="D2906" s="7"/>
      <c r="E2906" s="7"/>
      <c r="F2906" s="7"/>
      <c r="G2906" s="7"/>
      <c r="H2906" s="7"/>
      <c r="I2906" s="7"/>
      <c r="J2906" s="7"/>
      <c r="K2906" s="7"/>
      <c r="L2906" s="7">
        <v>39401121</v>
      </c>
      <c r="M2906" s="7">
        <v>0</v>
      </c>
      <c r="N2906" s="7">
        <v>0</v>
      </c>
      <c r="O2906" s="7">
        <v>0</v>
      </c>
    </row>
    <row r="2907" spans="1:15" hidden="1" x14ac:dyDescent="0.3">
      <c r="A2907" s="69">
        <v>1</v>
      </c>
      <c r="B2907" s="69">
        <v>4</v>
      </c>
      <c r="C2907" t="s">
        <v>334</v>
      </c>
      <c r="D2907" s="7"/>
      <c r="E2907" s="7"/>
      <c r="F2907" s="7"/>
      <c r="G2907" s="7"/>
      <c r="H2907" s="7">
        <v>5101451</v>
      </c>
      <c r="I2907" s="7">
        <v>3400000</v>
      </c>
      <c r="J2907" s="7">
        <v>3260087</v>
      </c>
      <c r="K2907" s="7">
        <v>3345907</v>
      </c>
      <c r="L2907" s="7">
        <v>0</v>
      </c>
      <c r="M2907" s="7">
        <v>0</v>
      </c>
      <c r="N2907" s="7">
        <v>0</v>
      </c>
      <c r="O2907" s="7">
        <v>0</v>
      </c>
    </row>
    <row r="2908" spans="1:15" hidden="1" x14ac:dyDescent="0.3">
      <c r="A2908" s="69">
        <v>1</v>
      </c>
      <c r="B2908" s="69">
        <v>4</v>
      </c>
      <c r="C2908" t="s">
        <v>389</v>
      </c>
      <c r="D2908" s="7"/>
      <c r="E2908" s="7"/>
      <c r="F2908" s="7"/>
      <c r="G2908" s="7"/>
      <c r="H2908" s="7"/>
      <c r="I2908" s="7"/>
      <c r="J2908" s="7">
        <v>704115</v>
      </c>
      <c r="K2908" s="7">
        <v>850780</v>
      </c>
      <c r="L2908" s="7">
        <v>0</v>
      </c>
      <c r="M2908" s="7">
        <v>0</v>
      </c>
      <c r="N2908" s="7">
        <v>22701.64</v>
      </c>
      <c r="O2908" s="7">
        <v>0</v>
      </c>
    </row>
    <row r="2909" spans="1:15" hidden="1" x14ac:dyDescent="0.3">
      <c r="A2909" s="69">
        <v>1</v>
      </c>
      <c r="B2909" s="69">
        <v>4</v>
      </c>
      <c r="C2909" t="s">
        <v>550</v>
      </c>
      <c r="D2909" s="7"/>
      <c r="E2909" s="7"/>
      <c r="F2909" s="7"/>
      <c r="G2909" s="7"/>
      <c r="H2909" s="7"/>
      <c r="I2909" s="7"/>
      <c r="J2909" s="7"/>
      <c r="K2909" s="7">
        <v>687935.75</v>
      </c>
      <c r="L2909" s="7">
        <v>734111.27</v>
      </c>
      <c r="M2909" s="7">
        <v>813509.04</v>
      </c>
      <c r="N2909" s="7">
        <v>0</v>
      </c>
      <c r="O2909" s="7">
        <v>0</v>
      </c>
    </row>
    <row r="2910" spans="1:15" hidden="1" x14ac:dyDescent="0.3">
      <c r="A2910" s="69">
        <v>1</v>
      </c>
      <c r="B2910" s="69">
        <v>4</v>
      </c>
      <c r="C2910" t="s">
        <v>411</v>
      </c>
      <c r="D2910" s="7"/>
      <c r="E2910" s="7">
        <v>320000</v>
      </c>
      <c r="F2910" s="7">
        <v>320000</v>
      </c>
      <c r="G2910" s="7">
        <v>320000</v>
      </c>
      <c r="H2910" s="7">
        <v>320000</v>
      </c>
      <c r="I2910" s="7">
        <v>320000</v>
      </c>
      <c r="J2910" s="7">
        <v>320000</v>
      </c>
      <c r="K2910" s="7">
        <v>320000</v>
      </c>
      <c r="L2910" s="7">
        <v>320000</v>
      </c>
      <c r="M2910" s="7">
        <v>320000</v>
      </c>
      <c r="N2910" s="7">
        <v>320000</v>
      </c>
      <c r="O2910" s="7">
        <v>0</v>
      </c>
    </row>
    <row r="2911" spans="1:15" hidden="1" x14ac:dyDescent="0.3">
      <c r="A2911" s="69">
        <v>1</v>
      </c>
      <c r="B2911" s="69">
        <v>4</v>
      </c>
      <c r="C2911" t="s">
        <v>6948</v>
      </c>
      <c r="D2911" s="7"/>
      <c r="E2911" s="7"/>
      <c r="F2911" s="7"/>
      <c r="G2911" s="7"/>
      <c r="H2911" s="7"/>
      <c r="I2911" s="7"/>
      <c r="J2911" s="7"/>
      <c r="K2911" s="7"/>
      <c r="L2911" s="7"/>
      <c r="M2911" s="7"/>
      <c r="N2911" s="7"/>
      <c r="O2911" s="7">
        <v>0</v>
      </c>
    </row>
    <row r="2912" spans="1:15" hidden="1" x14ac:dyDescent="0.3">
      <c r="A2912" s="69">
        <v>1</v>
      </c>
      <c r="B2912" s="69">
        <v>4</v>
      </c>
      <c r="C2912" t="s">
        <v>6950</v>
      </c>
      <c r="D2912" s="7"/>
      <c r="E2912" s="7"/>
      <c r="F2912" s="7"/>
      <c r="G2912" s="7"/>
      <c r="H2912" s="7"/>
      <c r="I2912" s="7"/>
      <c r="J2912" s="7"/>
      <c r="K2912" s="7"/>
      <c r="L2912" s="7"/>
      <c r="M2912" s="7"/>
      <c r="N2912" s="7"/>
      <c r="O2912" s="7">
        <v>0</v>
      </c>
    </row>
    <row r="2913" spans="1:15" hidden="1" x14ac:dyDescent="0.3">
      <c r="A2913" s="69">
        <v>1</v>
      </c>
      <c r="B2913" s="69">
        <v>4</v>
      </c>
      <c r="C2913" t="s">
        <v>6951</v>
      </c>
      <c r="D2913" s="7"/>
      <c r="E2913" s="7"/>
      <c r="F2913" s="7"/>
      <c r="G2913" s="7"/>
      <c r="H2913" s="7"/>
      <c r="I2913" s="7"/>
      <c r="J2913" s="7"/>
      <c r="K2913" s="7"/>
      <c r="L2913" s="7"/>
      <c r="M2913" s="7"/>
      <c r="N2913" s="7"/>
      <c r="O2913" s="7">
        <v>0</v>
      </c>
    </row>
    <row r="2914" spans="1:15" hidden="1" x14ac:dyDescent="0.3">
      <c r="A2914" s="69">
        <v>1</v>
      </c>
      <c r="B2914" s="69">
        <v>4</v>
      </c>
      <c r="C2914" t="s">
        <v>6959</v>
      </c>
      <c r="D2914" s="7"/>
      <c r="E2914" s="7"/>
      <c r="F2914" s="7"/>
      <c r="G2914" s="7"/>
      <c r="H2914" s="7"/>
      <c r="I2914" s="7"/>
      <c r="J2914" s="7"/>
      <c r="K2914" s="7"/>
      <c r="L2914" s="7"/>
      <c r="M2914" s="7"/>
      <c r="N2914" s="7"/>
      <c r="O2914" s="7">
        <v>0</v>
      </c>
    </row>
    <row r="2915" spans="1:15" hidden="1" x14ac:dyDescent="0.3">
      <c r="A2915" s="69">
        <v>1</v>
      </c>
      <c r="B2915" s="69">
        <v>4</v>
      </c>
      <c r="C2915" t="s">
        <v>6960</v>
      </c>
      <c r="D2915" s="7"/>
      <c r="E2915" s="7"/>
      <c r="F2915" s="7"/>
      <c r="G2915" s="7"/>
      <c r="H2915" s="7"/>
      <c r="I2915" s="7"/>
      <c r="J2915" s="7"/>
      <c r="K2915" s="7"/>
      <c r="L2915" s="7"/>
      <c r="M2915" s="7"/>
      <c r="N2915" s="7"/>
      <c r="O2915" s="7">
        <v>0</v>
      </c>
    </row>
    <row r="2916" spans="1:15" hidden="1" x14ac:dyDescent="0.3">
      <c r="A2916" s="69">
        <v>1</v>
      </c>
      <c r="B2916" s="69">
        <v>4</v>
      </c>
      <c r="C2916" t="s">
        <v>6962</v>
      </c>
      <c r="D2916" s="7"/>
      <c r="E2916" s="7"/>
      <c r="F2916" s="7"/>
      <c r="G2916" s="7"/>
      <c r="H2916" s="7"/>
      <c r="I2916" s="7"/>
      <c r="J2916" s="7"/>
      <c r="K2916" s="7"/>
      <c r="L2916" s="7"/>
      <c r="M2916" s="7"/>
      <c r="N2916" s="7"/>
      <c r="O2916" s="7">
        <v>0</v>
      </c>
    </row>
    <row r="2917" spans="1:15" hidden="1" x14ac:dyDescent="0.3">
      <c r="A2917" s="69">
        <v>1</v>
      </c>
      <c r="B2917" s="69">
        <v>4</v>
      </c>
      <c r="C2917" t="s">
        <v>6970</v>
      </c>
      <c r="D2917" s="7"/>
      <c r="E2917" s="7"/>
      <c r="F2917" s="7"/>
      <c r="G2917" s="7"/>
      <c r="H2917" s="7"/>
      <c r="I2917" s="7"/>
      <c r="J2917" s="7"/>
      <c r="K2917" s="7"/>
      <c r="L2917" s="7"/>
      <c r="M2917" s="7"/>
      <c r="N2917" s="7"/>
      <c r="O2917" s="7">
        <v>0</v>
      </c>
    </row>
    <row r="2918" spans="1:15" hidden="1" x14ac:dyDescent="0.3">
      <c r="A2918" s="69">
        <v>1</v>
      </c>
      <c r="B2918" s="69">
        <v>4</v>
      </c>
      <c r="C2918" t="s">
        <v>6984</v>
      </c>
      <c r="D2918" s="7"/>
      <c r="E2918" s="7"/>
      <c r="F2918" s="7"/>
      <c r="G2918" s="7"/>
      <c r="H2918" s="7"/>
      <c r="I2918" s="7"/>
      <c r="J2918" s="7"/>
      <c r="K2918" s="7"/>
      <c r="L2918" s="7"/>
      <c r="M2918" s="7"/>
      <c r="N2918" s="7"/>
      <c r="O2918" s="7">
        <v>0</v>
      </c>
    </row>
    <row r="2919" spans="1:15" hidden="1" x14ac:dyDescent="0.3">
      <c r="A2919" s="69">
        <v>1</v>
      </c>
      <c r="B2919" s="69">
        <v>4</v>
      </c>
      <c r="C2919" t="s">
        <v>6987</v>
      </c>
      <c r="D2919" s="7"/>
      <c r="E2919" s="7"/>
      <c r="F2919" s="7"/>
      <c r="G2919" s="7"/>
      <c r="H2919" s="7"/>
      <c r="I2919" s="7"/>
      <c r="J2919" s="7"/>
      <c r="K2919" s="7"/>
      <c r="L2919" s="7"/>
      <c r="M2919" s="7"/>
      <c r="N2919" s="7"/>
      <c r="O2919" s="7">
        <v>0</v>
      </c>
    </row>
    <row r="2920" spans="1:15" hidden="1" x14ac:dyDescent="0.3">
      <c r="A2920" s="69">
        <v>1</v>
      </c>
      <c r="B2920" s="69">
        <v>4</v>
      </c>
      <c r="C2920" t="s">
        <v>6993</v>
      </c>
      <c r="D2920" s="7"/>
      <c r="E2920" s="7"/>
      <c r="F2920" s="7"/>
      <c r="G2920" s="7"/>
      <c r="H2920" s="7"/>
      <c r="I2920" s="7"/>
      <c r="J2920" s="7"/>
      <c r="K2920" s="7"/>
      <c r="L2920" s="7"/>
      <c r="M2920" s="7"/>
      <c r="N2920" s="7"/>
      <c r="O2920" s="7">
        <v>0</v>
      </c>
    </row>
    <row r="2921" spans="1:15" hidden="1" x14ac:dyDescent="0.3">
      <c r="A2921" s="69">
        <v>1</v>
      </c>
      <c r="B2921" s="69">
        <v>4</v>
      </c>
      <c r="C2921" t="s">
        <v>6995</v>
      </c>
      <c r="D2921" s="7"/>
      <c r="E2921" s="7"/>
      <c r="F2921" s="7"/>
      <c r="G2921" s="7"/>
      <c r="H2921" s="7"/>
      <c r="I2921" s="7"/>
      <c r="J2921" s="7"/>
      <c r="K2921" s="7"/>
      <c r="L2921" s="7"/>
      <c r="M2921" s="7"/>
      <c r="N2921" s="7"/>
      <c r="O2921" s="7">
        <v>0</v>
      </c>
    </row>
    <row r="2922" spans="1:15" hidden="1" x14ac:dyDescent="0.3">
      <c r="A2922" s="69">
        <v>1</v>
      </c>
      <c r="B2922" s="69">
        <v>4</v>
      </c>
      <c r="C2922" t="s">
        <v>7004</v>
      </c>
      <c r="D2922" s="7"/>
      <c r="E2922" s="7"/>
      <c r="F2922" s="7"/>
      <c r="G2922" s="7"/>
      <c r="H2922" s="7"/>
      <c r="I2922" s="7"/>
      <c r="J2922" s="7"/>
      <c r="K2922" s="7"/>
      <c r="L2922" s="7"/>
      <c r="M2922" s="7"/>
      <c r="N2922" s="7"/>
      <c r="O2922" s="7">
        <v>0</v>
      </c>
    </row>
    <row r="2923" spans="1:15" hidden="1" x14ac:dyDescent="0.3">
      <c r="A2923" s="69">
        <v>1</v>
      </c>
      <c r="B2923" s="69">
        <v>5</v>
      </c>
      <c r="C2923" t="s">
        <v>3038</v>
      </c>
      <c r="D2923" s="7"/>
      <c r="E2923" s="7"/>
      <c r="F2923" s="7"/>
      <c r="G2923" s="7"/>
      <c r="H2923" s="7"/>
      <c r="I2923" s="7"/>
      <c r="J2923" s="7">
        <v>1908924.71</v>
      </c>
      <c r="K2923" s="7">
        <v>1846193</v>
      </c>
      <c r="L2923" s="7">
        <v>3704553.24</v>
      </c>
      <c r="M2923" s="7">
        <v>1479997.2</v>
      </c>
      <c r="N2923" s="7">
        <v>1440632</v>
      </c>
      <c r="O2923" s="7">
        <v>0</v>
      </c>
    </row>
    <row r="2924" spans="1:15" hidden="1" x14ac:dyDescent="0.3">
      <c r="A2924" s="69">
        <v>1</v>
      </c>
      <c r="B2924" s="69">
        <v>5</v>
      </c>
      <c r="C2924" t="s">
        <v>3042</v>
      </c>
      <c r="D2924" s="7"/>
      <c r="E2924" s="7"/>
      <c r="F2924" s="7"/>
      <c r="G2924" s="7"/>
      <c r="H2924" s="7"/>
      <c r="I2924" s="7"/>
      <c r="J2924" s="7"/>
      <c r="K2924" s="7"/>
      <c r="L2924" s="7"/>
      <c r="M2924" s="7"/>
      <c r="N2924" s="7">
        <v>1500000</v>
      </c>
      <c r="O2924" s="7">
        <v>0</v>
      </c>
    </row>
    <row r="2925" spans="1:15" hidden="1" x14ac:dyDescent="0.3">
      <c r="A2925" s="69">
        <v>1</v>
      </c>
      <c r="B2925" s="69">
        <v>5</v>
      </c>
      <c r="C2925" t="s">
        <v>2354</v>
      </c>
      <c r="D2925" s="7">
        <v>2135729</v>
      </c>
      <c r="E2925" s="7">
        <v>2135729</v>
      </c>
      <c r="F2925" s="7">
        <v>0</v>
      </c>
      <c r="G2925" s="7">
        <v>738901</v>
      </c>
      <c r="H2925" s="7">
        <v>0</v>
      </c>
      <c r="I2925" s="7">
        <v>16440</v>
      </c>
      <c r="J2925" s="7">
        <v>16440</v>
      </c>
      <c r="K2925" s="7">
        <v>0</v>
      </c>
      <c r="L2925" s="7">
        <v>176082.94</v>
      </c>
      <c r="M2925" s="7">
        <v>89872</v>
      </c>
      <c r="N2925" s="7">
        <v>0</v>
      </c>
      <c r="O2925" s="7">
        <v>0</v>
      </c>
    </row>
    <row r="2926" spans="1:15" hidden="1" x14ac:dyDescent="0.3">
      <c r="A2926" s="69">
        <v>1</v>
      </c>
      <c r="B2926" s="69">
        <v>5</v>
      </c>
      <c r="C2926" t="s">
        <v>3047</v>
      </c>
      <c r="D2926" s="7"/>
      <c r="E2926" s="7"/>
      <c r="F2926" s="7"/>
      <c r="G2926" s="7"/>
      <c r="H2926" s="7"/>
      <c r="I2926" s="7"/>
      <c r="J2926" s="7"/>
      <c r="K2926" s="7"/>
      <c r="L2926" s="7"/>
      <c r="M2926" s="7"/>
      <c r="N2926" s="7">
        <v>800000</v>
      </c>
      <c r="O2926" s="7">
        <v>0</v>
      </c>
    </row>
    <row r="2927" spans="1:15" hidden="1" x14ac:dyDescent="0.3">
      <c r="A2927" s="69">
        <v>1</v>
      </c>
      <c r="B2927" s="69">
        <v>5</v>
      </c>
      <c r="C2927" t="s">
        <v>3058</v>
      </c>
      <c r="D2927" s="7"/>
      <c r="E2927" s="7"/>
      <c r="F2927" s="7"/>
      <c r="G2927" s="7"/>
      <c r="H2927" s="7"/>
      <c r="I2927" s="7"/>
      <c r="J2927" s="7"/>
      <c r="K2927" s="7"/>
      <c r="L2927" s="7"/>
      <c r="M2927" s="7"/>
      <c r="N2927" s="7">
        <v>0</v>
      </c>
      <c r="O2927" s="7">
        <v>0</v>
      </c>
    </row>
    <row r="2928" spans="1:15" hidden="1" x14ac:dyDescent="0.3">
      <c r="A2928" s="69">
        <v>1</v>
      </c>
      <c r="B2928" s="69">
        <v>5</v>
      </c>
      <c r="C2928" t="s">
        <v>2412</v>
      </c>
      <c r="D2928" s="7">
        <v>0</v>
      </c>
      <c r="E2928" s="7">
        <v>0</v>
      </c>
      <c r="F2928" s="7">
        <v>0</v>
      </c>
      <c r="G2928" s="7">
        <v>0</v>
      </c>
      <c r="H2928" s="7">
        <v>0</v>
      </c>
      <c r="I2928" s="7">
        <v>0</v>
      </c>
      <c r="J2928" s="7">
        <v>0</v>
      </c>
      <c r="K2928" s="7">
        <v>0</v>
      </c>
      <c r="L2928" s="7">
        <v>0</v>
      </c>
      <c r="M2928" s="7">
        <v>0</v>
      </c>
      <c r="N2928" s="7">
        <v>0</v>
      </c>
      <c r="O2928" s="7">
        <v>0</v>
      </c>
    </row>
    <row r="2929" spans="1:15" hidden="1" x14ac:dyDescent="0.3">
      <c r="A2929" s="69">
        <v>1</v>
      </c>
      <c r="B2929" s="69">
        <v>5</v>
      </c>
      <c r="C2929" t="s">
        <v>3062</v>
      </c>
      <c r="D2929" s="7"/>
      <c r="E2929" s="7"/>
      <c r="F2929" s="7"/>
      <c r="G2929" s="7"/>
      <c r="H2929" s="7"/>
      <c r="I2929" s="7"/>
      <c r="J2929" s="7"/>
      <c r="K2929" s="7"/>
      <c r="L2929" s="7"/>
      <c r="M2929" s="7"/>
      <c r="N2929" s="7">
        <v>0</v>
      </c>
      <c r="O2929" s="7">
        <v>0</v>
      </c>
    </row>
    <row r="2930" spans="1:15" hidden="1" x14ac:dyDescent="0.3">
      <c r="A2930" s="69">
        <v>1</v>
      </c>
      <c r="B2930" s="69">
        <v>5</v>
      </c>
      <c r="C2930" t="s">
        <v>3063</v>
      </c>
      <c r="D2930" s="7"/>
      <c r="E2930" s="7"/>
      <c r="F2930" s="7"/>
      <c r="G2930" s="7"/>
      <c r="H2930" s="7"/>
      <c r="I2930" s="7"/>
      <c r="J2930" s="7"/>
      <c r="K2930" s="7"/>
      <c r="L2930" s="7"/>
      <c r="M2930" s="7"/>
      <c r="N2930" s="7">
        <v>1500000</v>
      </c>
      <c r="O2930" s="7">
        <v>0</v>
      </c>
    </row>
    <row r="2931" spans="1:15" hidden="1" x14ac:dyDescent="0.3">
      <c r="A2931" s="69">
        <v>1</v>
      </c>
      <c r="B2931" s="69">
        <v>5</v>
      </c>
      <c r="C2931" t="s">
        <v>1787</v>
      </c>
      <c r="D2931" s="7"/>
      <c r="E2931" s="7"/>
      <c r="F2931" s="7"/>
      <c r="G2931" s="7"/>
      <c r="H2931" s="7"/>
      <c r="I2931" s="7"/>
      <c r="J2931" s="7"/>
      <c r="K2931" s="7"/>
      <c r="L2931" s="7"/>
      <c r="M2931" s="7">
        <v>1117384.6399999999</v>
      </c>
      <c r="N2931" s="7">
        <v>0</v>
      </c>
      <c r="O2931" s="7">
        <v>0</v>
      </c>
    </row>
    <row r="2932" spans="1:15" hidden="1" x14ac:dyDescent="0.3">
      <c r="A2932" s="69">
        <v>1</v>
      </c>
      <c r="B2932" s="69">
        <v>5</v>
      </c>
      <c r="C2932" t="s">
        <v>3071</v>
      </c>
      <c r="D2932" s="7"/>
      <c r="E2932" s="7"/>
      <c r="F2932" s="7"/>
      <c r="G2932" s="7"/>
      <c r="H2932" s="7"/>
      <c r="I2932" s="7"/>
      <c r="J2932" s="7"/>
      <c r="K2932" s="7"/>
      <c r="L2932" s="7"/>
      <c r="M2932" s="7"/>
      <c r="N2932" s="7">
        <v>0</v>
      </c>
      <c r="O2932" s="7">
        <v>0</v>
      </c>
    </row>
    <row r="2933" spans="1:15" hidden="1" x14ac:dyDescent="0.3">
      <c r="A2933" s="69">
        <v>1</v>
      </c>
      <c r="B2933" s="69">
        <v>5</v>
      </c>
      <c r="C2933" t="s">
        <v>3072</v>
      </c>
      <c r="D2933" s="7"/>
      <c r="E2933" s="7"/>
      <c r="F2933" s="7"/>
      <c r="G2933" s="7"/>
      <c r="H2933" s="7"/>
      <c r="I2933" s="7"/>
      <c r="J2933" s="7"/>
      <c r="K2933" s="7"/>
      <c r="L2933" s="7"/>
      <c r="M2933" s="7"/>
      <c r="N2933" s="7">
        <v>20000000</v>
      </c>
      <c r="O2933" s="7">
        <v>0</v>
      </c>
    </row>
    <row r="2934" spans="1:15" hidden="1" x14ac:dyDescent="0.3">
      <c r="A2934" s="69">
        <v>1</v>
      </c>
      <c r="B2934" s="69">
        <v>5</v>
      </c>
      <c r="C2934" t="s">
        <v>3073</v>
      </c>
      <c r="D2934" s="7"/>
      <c r="E2934" s="7"/>
      <c r="F2934" s="7"/>
      <c r="G2934" s="7"/>
      <c r="H2934" s="7"/>
      <c r="I2934" s="7"/>
      <c r="J2934" s="7"/>
      <c r="K2934" s="7"/>
      <c r="L2934" s="7"/>
      <c r="M2934" s="7"/>
      <c r="N2934" s="7">
        <v>2980713.81</v>
      </c>
      <c r="O2934" s="7">
        <v>0</v>
      </c>
    </row>
    <row r="2935" spans="1:15" hidden="1" x14ac:dyDescent="0.3">
      <c r="A2935" s="69">
        <v>1</v>
      </c>
      <c r="B2935" s="69">
        <v>5</v>
      </c>
      <c r="C2935" t="s">
        <v>3074</v>
      </c>
      <c r="D2935" s="7"/>
      <c r="E2935" s="7"/>
      <c r="F2935" s="7"/>
      <c r="G2935" s="7"/>
      <c r="H2935" s="7"/>
      <c r="I2935" s="7"/>
      <c r="J2935" s="7"/>
      <c r="K2935" s="7"/>
      <c r="L2935" s="7"/>
      <c r="M2935" s="7"/>
      <c r="N2935" s="7">
        <v>5000000</v>
      </c>
      <c r="O2935" s="7">
        <v>0</v>
      </c>
    </row>
    <row r="2936" spans="1:15" hidden="1" x14ac:dyDescent="0.3">
      <c r="A2936" s="69">
        <v>1</v>
      </c>
      <c r="B2936" s="69">
        <v>5</v>
      </c>
      <c r="C2936" t="s">
        <v>1842</v>
      </c>
      <c r="D2936" s="7"/>
      <c r="E2936" s="7"/>
      <c r="F2936" s="7"/>
      <c r="G2936" s="7"/>
      <c r="H2936" s="7"/>
      <c r="I2936" s="7"/>
      <c r="J2936" s="7"/>
      <c r="K2936" s="7"/>
      <c r="L2936" s="7"/>
      <c r="M2936" s="7">
        <v>2200000</v>
      </c>
      <c r="N2936" s="7">
        <v>1277827593.04</v>
      </c>
      <c r="O2936" s="7">
        <v>0</v>
      </c>
    </row>
    <row r="2937" spans="1:15" hidden="1" x14ac:dyDescent="0.3">
      <c r="A2937" s="69">
        <v>1</v>
      </c>
      <c r="B2937" s="69">
        <v>5</v>
      </c>
      <c r="C2937" t="s">
        <v>3082</v>
      </c>
      <c r="D2937" s="7"/>
      <c r="E2937" s="7"/>
      <c r="F2937" s="7"/>
      <c r="G2937" s="7"/>
      <c r="H2937" s="7"/>
      <c r="I2937" s="7"/>
      <c r="J2937" s="7"/>
      <c r="K2937" s="7"/>
      <c r="L2937" s="7"/>
      <c r="M2937" s="7"/>
      <c r="N2937" s="7">
        <v>1000000</v>
      </c>
      <c r="O2937" s="7">
        <v>0</v>
      </c>
    </row>
    <row r="2938" spans="1:15" hidden="1" x14ac:dyDescent="0.3">
      <c r="A2938" s="69">
        <v>1</v>
      </c>
      <c r="B2938" s="69">
        <v>5</v>
      </c>
      <c r="C2938" t="s">
        <v>1987</v>
      </c>
      <c r="D2938" s="7"/>
      <c r="E2938" s="7"/>
      <c r="F2938" s="7"/>
      <c r="G2938" s="7">
        <v>13733825.18</v>
      </c>
      <c r="H2938" s="7">
        <v>13276438.07</v>
      </c>
      <c r="I2938" s="7">
        <v>13355387.529999999</v>
      </c>
      <c r="J2938" s="7">
        <v>13355429.85</v>
      </c>
      <c r="K2938" s="7">
        <v>23176955.09</v>
      </c>
      <c r="L2938" s="7">
        <v>32393219</v>
      </c>
      <c r="M2938" s="7">
        <v>48731766.509999998</v>
      </c>
      <c r="N2938" s="7">
        <v>67572298.629999995</v>
      </c>
      <c r="O2938" s="7">
        <v>0</v>
      </c>
    </row>
    <row r="2939" spans="1:15" hidden="1" x14ac:dyDescent="0.3">
      <c r="A2939" s="69">
        <v>1</v>
      </c>
      <c r="B2939" s="69">
        <v>5</v>
      </c>
      <c r="C2939" t="s">
        <v>3083</v>
      </c>
      <c r="D2939" s="7"/>
      <c r="E2939" s="7"/>
      <c r="F2939" s="7"/>
      <c r="G2939" s="7"/>
      <c r="H2939" s="7"/>
      <c r="I2939" s="7"/>
      <c r="J2939" s="7"/>
      <c r="K2939" s="7"/>
      <c r="L2939" s="7"/>
      <c r="M2939" s="7"/>
      <c r="N2939" s="7">
        <v>10000000</v>
      </c>
      <c r="O2939" s="7">
        <v>0</v>
      </c>
    </row>
    <row r="2940" spans="1:15" hidden="1" x14ac:dyDescent="0.3">
      <c r="A2940" s="69">
        <v>1</v>
      </c>
      <c r="B2940" s="69">
        <v>5</v>
      </c>
      <c r="C2940" t="s">
        <v>3085</v>
      </c>
      <c r="D2940" s="7"/>
      <c r="E2940" s="7"/>
      <c r="F2940" s="7"/>
      <c r="G2940" s="7"/>
      <c r="H2940" s="7"/>
      <c r="I2940" s="7"/>
      <c r="J2940" s="7"/>
      <c r="K2940" s="7"/>
      <c r="L2940" s="7"/>
      <c r="M2940" s="7"/>
      <c r="N2940" s="7">
        <v>70429191.099999994</v>
      </c>
      <c r="O2940" s="7">
        <v>0</v>
      </c>
    </row>
    <row r="2941" spans="1:15" hidden="1" x14ac:dyDescent="0.3">
      <c r="A2941" s="69">
        <v>1</v>
      </c>
      <c r="B2941" s="69">
        <v>5</v>
      </c>
      <c r="C2941" t="s">
        <v>1517</v>
      </c>
      <c r="D2941" s="7"/>
      <c r="E2941" s="7"/>
      <c r="F2941" s="7"/>
      <c r="G2941" s="7"/>
      <c r="H2941" s="7"/>
      <c r="I2941" s="7"/>
      <c r="J2941" s="7"/>
      <c r="K2941" s="7"/>
      <c r="L2941" s="7"/>
      <c r="M2941" s="7">
        <v>2700000000</v>
      </c>
      <c r="N2941" s="7">
        <v>1049492952.02</v>
      </c>
      <c r="O2941" s="7">
        <v>0</v>
      </c>
    </row>
    <row r="2942" spans="1:15" hidden="1" x14ac:dyDescent="0.3">
      <c r="A2942" s="69">
        <v>1</v>
      </c>
      <c r="B2942" s="69">
        <v>5</v>
      </c>
      <c r="C2942" t="s">
        <v>1611</v>
      </c>
      <c r="D2942" s="7"/>
      <c r="E2942" s="7"/>
      <c r="F2942" s="7"/>
      <c r="G2942" s="7"/>
      <c r="H2942" s="7"/>
      <c r="I2942" s="7"/>
      <c r="J2942" s="7"/>
      <c r="K2942" s="7"/>
      <c r="L2942" s="7"/>
      <c r="M2942" s="7">
        <v>53600000</v>
      </c>
      <c r="N2942" s="7">
        <v>26574206.359999999</v>
      </c>
      <c r="O2942" s="7">
        <v>0</v>
      </c>
    </row>
    <row r="2943" spans="1:15" hidden="1" x14ac:dyDescent="0.3">
      <c r="A2943" s="69">
        <v>1</v>
      </c>
      <c r="B2943" s="69">
        <v>5</v>
      </c>
      <c r="C2943" t="s">
        <v>1583</v>
      </c>
      <c r="D2943" s="7"/>
      <c r="E2943" s="7"/>
      <c r="F2943" s="7"/>
      <c r="G2943" s="7"/>
      <c r="H2943" s="7"/>
      <c r="I2943" s="7"/>
      <c r="J2943" s="7"/>
      <c r="K2943" s="7"/>
      <c r="L2943" s="7"/>
      <c r="M2943" s="7">
        <v>103095503</v>
      </c>
      <c r="N2943" s="7">
        <v>60000000</v>
      </c>
      <c r="O2943" s="7">
        <v>0</v>
      </c>
    </row>
    <row r="2944" spans="1:15" hidden="1" x14ac:dyDescent="0.3">
      <c r="A2944" s="69">
        <v>1</v>
      </c>
      <c r="B2944" s="69">
        <v>5</v>
      </c>
      <c r="C2944" t="s">
        <v>3107</v>
      </c>
      <c r="D2944" s="7"/>
      <c r="E2944" s="7"/>
      <c r="F2944" s="7"/>
      <c r="G2944" s="7"/>
      <c r="H2944" s="7"/>
      <c r="I2944" s="7"/>
      <c r="J2944" s="7"/>
      <c r="K2944" s="7"/>
      <c r="L2944" s="7"/>
      <c r="M2944" s="7"/>
      <c r="N2944" s="7">
        <v>5000000</v>
      </c>
      <c r="O2944" s="7">
        <v>0</v>
      </c>
    </row>
    <row r="2945" spans="1:15" hidden="1" x14ac:dyDescent="0.3">
      <c r="A2945" s="69">
        <v>1</v>
      </c>
      <c r="B2945" s="69">
        <v>5</v>
      </c>
      <c r="C2945" t="s">
        <v>6083</v>
      </c>
      <c r="D2945" s="7"/>
      <c r="E2945" s="7"/>
      <c r="F2945" s="7"/>
      <c r="G2945" s="7"/>
      <c r="H2945" s="7"/>
      <c r="I2945" s="7"/>
      <c r="J2945" s="7"/>
      <c r="K2945" s="7">
        <v>0</v>
      </c>
      <c r="L2945" s="7">
        <v>0</v>
      </c>
      <c r="M2945" s="7">
        <v>0</v>
      </c>
      <c r="N2945" s="7"/>
      <c r="O2945" s="7">
        <v>0</v>
      </c>
    </row>
    <row r="2946" spans="1:15" hidden="1" x14ac:dyDescent="0.3">
      <c r="A2946" s="69">
        <v>1</v>
      </c>
      <c r="B2946" s="69">
        <v>5</v>
      </c>
      <c r="C2946" t="s">
        <v>1711</v>
      </c>
      <c r="D2946" s="7"/>
      <c r="E2946" s="7"/>
      <c r="F2946" s="7"/>
      <c r="G2946" s="7"/>
      <c r="H2946" s="7"/>
      <c r="I2946" s="7"/>
      <c r="J2946" s="7"/>
      <c r="K2946" s="7"/>
      <c r="L2946" s="7"/>
      <c r="M2946" s="7">
        <v>8653236</v>
      </c>
      <c r="N2946" s="7">
        <v>25000000</v>
      </c>
      <c r="O2946" s="7">
        <v>0</v>
      </c>
    </row>
    <row r="2947" spans="1:15" hidden="1" x14ac:dyDescent="0.3">
      <c r="A2947" s="69">
        <v>1</v>
      </c>
      <c r="B2947" s="69">
        <v>5</v>
      </c>
      <c r="C2947" t="s">
        <v>1712</v>
      </c>
      <c r="D2947" s="7"/>
      <c r="E2947" s="7"/>
      <c r="F2947" s="7"/>
      <c r="G2947" s="7"/>
      <c r="H2947" s="7"/>
      <c r="I2947" s="7"/>
      <c r="J2947" s="7"/>
      <c r="K2947" s="7"/>
      <c r="L2947" s="7"/>
      <c r="M2947" s="7">
        <v>9682518</v>
      </c>
      <c r="N2947" s="7">
        <v>0</v>
      </c>
      <c r="O2947" s="7">
        <v>0</v>
      </c>
    </row>
    <row r="2948" spans="1:15" hidden="1" x14ac:dyDescent="0.3">
      <c r="A2948" s="69">
        <v>1</v>
      </c>
      <c r="B2948" s="69">
        <v>5</v>
      </c>
      <c r="C2948" t="s">
        <v>1713</v>
      </c>
      <c r="D2948" s="7"/>
      <c r="E2948" s="7"/>
      <c r="F2948" s="7"/>
      <c r="G2948" s="7"/>
      <c r="H2948" s="7"/>
      <c r="I2948" s="7"/>
      <c r="J2948" s="7"/>
      <c r="K2948" s="7"/>
      <c r="L2948" s="7"/>
      <c r="M2948" s="7">
        <v>10000000</v>
      </c>
      <c r="N2948" s="7">
        <v>105894598.84999999</v>
      </c>
      <c r="O2948" s="7">
        <v>0</v>
      </c>
    </row>
    <row r="2949" spans="1:15" hidden="1" x14ac:dyDescent="0.3">
      <c r="A2949" s="69">
        <v>1</v>
      </c>
      <c r="B2949" s="69">
        <v>5</v>
      </c>
      <c r="C2949" t="s">
        <v>3112</v>
      </c>
      <c r="D2949" s="7"/>
      <c r="E2949" s="7"/>
      <c r="F2949" s="7"/>
      <c r="G2949" s="7"/>
      <c r="H2949" s="7"/>
      <c r="I2949" s="7"/>
      <c r="J2949" s="7"/>
      <c r="K2949" s="7"/>
      <c r="L2949" s="7"/>
      <c r="M2949" s="7"/>
      <c r="N2949" s="7">
        <v>4999999.53</v>
      </c>
      <c r="O2949" s="7">
        <v>0</v>
      </c>
    </row>
    <row r="2950" spans="1:15" hidden="1" x14ac:dyDescent="0.3">
      <c r="A2950" s="69">
        <v>1</v>
      </c>
      <c r="B2950" s="69">
        <v>5</v>
      </c>
      <c r="C2950" t="s">
        <v>3114</v>
      </c>
      <c r="D2950" s="7"/>
      <c r="E2950" s="7"/>
      <c r="F2950" s="7"/>
      <c r="G2950" s="7"/>
      <c r="H2950" s="7"/>
      <c r="I2950" s="7"/>
      <c r="J2950" s="7"/>
      <c r="K2950" s="7"/>
      <c r="L2950" s="7"/>
      <c r="M2950" s="7"/>
      <c r="N2950" s="7">
        <v>5988752</v>
      </c>
      <c r="O2950" s="7">
        <v>0</v>
      </c>
    </row>
    <row r="2951" spans="1:15" hidden="1" x14ac:dyDescent="0.3">
      <c r="A2951" s="69">
        <v>1</v>
      </c>
      <c r="B2951" s="69">
        <v>5</v>
      </c>
      <c r="C2951" t="s">
        <v>3119</v>
      </c>
      <c r="D2951" s="7"/>
      <c r="E2951" s="7"/>
      <c r="F2951" s="7"/>
      <c r="G2951" s="7"/>
      <c r="H2951" s="7"/>
      <c r="I2951" s="7"/>
      <c r="J2951" s="7"/>
      <c r="K2951" s="7"/>
      <c r="L2951" s="7"/>
      <c r="M2951" s="7"/>
      <c r="N2951" s="7">
        <v>1000000</v>
      </c>
      <c r="O2951" s="7">
        <v>0</v>
      </c>
    </row>
    <row r="2952" spans="1:15" hidden="1" x14ac:dyDescent="0.3">
      <c r="A2952" s="69">
        <v>1</v>
      </c>
      <c r="B2952" s="69">
        <v>5</v>
      </c>
      <c r="C2952" t="s">
        <v>2310</v>
      </c>
      <c r="D2952" s="7">
        <v>7500</v>
      </c>
      <c r="E2952" s="7">
        <v>5000</v>
      </c>
      <c r="F2952" s="7">
        <v>0</v>
      </c>
      <c r="G2952" s="7">
        <v>4411.99</v>
      </c>
      <c r="H2952" s="7">
        <v>2525</v>
      </c>
      <c r="I2952" s="7">
        <v>2789</v>
      </c>
      <c r="J2952" s="7">
        <v>2809</v>
      </c>
      <c r="K2952" s="7">
        <v>0</v>
      </c>
      <c r="L2952" s="7">
        <v>0</v>
      </c>
      <c r="M2952" s="7">
        <v>0</v>
      </c>
      <c r="N2952" s="7">
        <v>0</v>
      </c>
      <c r="O2952" s="7">
        <v>0</v>
      </c>
    </row>
    <row r="2953" spans="1:15" hidden="1" x14ac:dyDescent="0.3">
      <c r="A2953" s="69">
        <v>1</v>
      </c>
      <c r="B2953" s="69">
        <v>5</v>
      </c>
      <c r="C2953" t="s">
        <v>2318</v>
      </c>
      <c r="D2953" s="7"/>
      <c r="E2953" s="7"/>
      <c r="F2953" s="7">
        <v>0</v>
      </c>
      <c r="G2953" s="7">
        <v>8087.99</v>
      </c>
      <c r="H2953" s="7">
        <v>7475</v>
      </c>
      <c r="I2953" s="7">
        <v>7211</v>
      </c>
      <c r="J2953" s="7">
        <v>7191</v>
      </c>
      <c r="K2953" s="7">
        <v>2500</v>
      </c>
      <c r="L2953" s="7">
        <v>0</v>
      </c>
      <c r="M2953" s="7">
        <v>0</v>
      </c>
      <c r="N2953" s="7">
        <v>0</v>
      </c>
      <c r="O2953" s="7">
        <v>0</v>
      </c>
    </row>
    <row r="2954" spans="1:15" hidden="1" x14ac:dyDescent="0.3">
      <c r="A2954" s="69">
        <v>1</v>
      </c>
      <c r="B2954" s="69">
        <v>5</v>
      </c>
      <c r="C2954" t="s">
        <v>3125</v>
      </c>
      <c r="D2954" s="7">
        <v>0</v>
      </c>
      <c r="E2954" s="7">
        <v>0</v>
      </c>
      <c r="F2954" s="7">
        <v>0</v>
      </c>
      <c r="G2954" s="7">
        <v>0</v>
      </c>
      <c r="H2954" s="7">
        <v>0</v>
      </c>
      <c r="I2954" s="7">
        <v>0</v>
      </c>
      <c r="J2954" s="7">
        <v>0</v>
      </c>
      <c r="K2954" s="7">
        <v>0</v>
      </c>
      <c r="L2954" s="7">
        <v>0</v>
      </c>
      <c r="M2954" s="7">
        <v>0</v>
      </c>
      <c r="N2954" s="7">
        <v>0</v>
      </c>
      <c r="O2954" s="7">
        <v>0</v>
      </c>
    </row>
    <row r="2955" spans="1:15" hidden="1" x14ac:dyDescent="0.3">
      <c r="A2955" s="69">
        <v>1</v>
      </c>
      <c r="B2955" s="69">
        <v>5</v>
      </c>
      <c r="C2955" t="s">
        <v>7034</v>
      </c>
      <c r="D2955" s="7"/>
      <c r="E2955" s="7"/>
      <c r="F2955" s="7"/>
      <c r="G2955" s="7"/>
      <c r="H2955" s="7"/>
      <c r="I2955" s="7"/>
      <c r="J2955" s="7"/>
      <c r="K2955" s="7"/>
      <c r="L2955" s="7"/>
      <c r="M2955" s="7"/>
      <c r="N2955" s="7"/>
      <c r="O2955" s="7">
        <v>0</v>
      </c>
    </row>
    <row r="2956" spans="1:15" hidden="1" x14ac:dyDescent="0.3">
      <c r="A2956" s="69">
        <v>1</v>
      </c>
      <c r="B2956" s="69">
        <v>5</v>
      </c>
      <c r="C2956" t="s">
        <v>7035</v>
      </c>
      <c r="D2956" s="7"/>
      <c r="E2956" s="7"/>
      <c r="F2956" s="7"/>
      <c r="G2956" s="7"/>
      <c r="H2956" s="7"/>
      <c r="I2956" s="7"/>
      <c r="J2956" s="7"/>
      <c r="K2956" s="7"/>
      <c r="L2956" s="7"/>
      <c r="M2956" s="7"/>
      <c r="N2956" s="7"/>
      <c r="O2956" s="7">
        <v>0</v>
      </c>
    </row>
    <row r="2957" spans="1:15" hidden="1" x14ac:dyDescent="0.3">
      <c r="A2957" s="69">
        <v>1</v>
      </c>
      <c r="B2957" s="69">
        <v>5</v>
      </c>
      <c r="C2957" t="s">
        <v>7037</v>
      </c>
      <c r="D2957" s="7"/>
      <c r="E2957" s="7"/>
      <c r="F2957" s="7"/>
      <c r="G2957" s="7"/>
      <c r="H2957" s="7"/>
      <c r="I2957" s="7"/>
      <c r="J2957" s="7"/>
      <c r="K2957" s="7"/>
      <c r="L2957" s="7"/>
      <c r="M2957" s="7"/>
      <c r="N2957" s="7"/>
      <c r="O2957" s="7">
        <v>0</v>
      </c>
    </row>
    <row r="2958" spans="1:15" hidden="1" x14ac:dyDescent="0.3">
      <c r="A2958" s="69">
        <v>1</v>
      </c>
      <c r="B2958" s="69">
        <v>5</v>
      </c>
      <c r="C2958" t="s">
        <v>7040</v>
      </c>
      <c r="D2958" s="7"/>
      <c r="E2958" s="7"/>
      <c r="F2958" s="7"/>
      <c r="G2958" s="7"/>
      <c r="H2958" s="7"/>
      <c r="I2958" s="7"/>
      <c r="J2958" s="7"/>
      <c r="K2958" s="7"/>
      <c r="L2958" s="7"/>
      <c r="M2958" s="7"/>
      <c r="N2958" s="7"/>
      <c r="O2958" s="7">
        <v>0</v>
      </c>
    </row>
    <row r="2959" spans="1:15" hidden="1" x14ac:dyDescent="0.3">
      <c r="A2959" s="69">
        <v>1</v>
      </c>
      <c r="B2959" s="69">
        <v>5</v>
      </c>
      <c r="C2959" t="s">
        <v>7045</v>
      </c>
      <c r="D2959" s="7"/>
      <c r="E2959" s="7"/>
      <c r="F2959" s="7"/>
      <c r="G2959" s="7"/>
      <c r="H2959" s="7"/>
      <c r="I2959" s="7"/>
      <c r="J2959" s="7"/>
      <c r="K2959" s="7"/>
      <c r="L2959" s="7"/>
      <c r="M2959" s="7"/>
      <c r="N2959" s="7"/>
      <c r="O2959" s="7">
        <v>0</v>
      </c>
    </row>
    <row r="2960" spans="1:15" hidden="1" x14ac:dyDescent="0.3">
      <c r="A2960" s="69">
        <v>1</v>
      </c>
      <c r="B2960" s="69">
        <v>6</v>
      </c>
      <c r="C2960" t="s">
        <v>3129</v>
      </c>
      <c r="D2960" s="7"/>
      <c r="E2960" s="7"/>
      <c r="F2960" s="7"/>
      <c r="G2960" s="7"/>
      <c r="H2960" s="7"/>
      <c r="I2960" s="7"/>
      <c r="J2960" s="7"/>
      <c r="K2960" s="7"/>
      <c r="L2960" s="7"/>
      <c r="M2960" s="7"/>
      <c r="N2960" s="7">
        <v>100000000</v>
      </c>
      <c r="O2960" s="7">
        <v>0</v>
      </c>
    </row>
    <row r="2961" spans="1:15" hidden="1" x14ac:dyDescent="0.3">
      <c r="A2961" s="69">
        <v>1</v>
      </c>
      <c r="B2961" s="69">
        <v>6</v>
      </c>
      <c r="C2961" t="s">
        <v>3131</v>
      </c>
      <c r="D2961" s="7"/>
      <c r="E2961" s="7"/>
      <c r="F2961" s="7"/>
      <c r="G2961" s="7"/>
      <c r="H2961" s="7"/>
      <c r="I2961" s="7"/>
      <c r="J2961" s="7"/>
      <c r="K2961" s="7"/>
      <c r="L2961" s="7"/>
      <c r="M2961" s="7"/>
      <c r="N2961" s="7">
        <v>500000</v>
      </c>
      <c r="O2961" s="7">
        <v>0</v>
      </c>
    </row>
    <row r="2962" spans="1:15" hidden="1" x14ac:dyDescent="0.3">
      <c r="A2962" s="69">
        <v>1</v>
      </c>
      <c r="B2962" s="69">
        <v>6</v>
      </c>
      <c r="C2962" t="s">
        <v>1764</v>
      </c>
      <c r="D2962" s="7"/>
      <c r="E2962" s="7"/>
      <c r="F2962" s="7"/>
      <c r="G2962" s="7"/>
      <c r="H2962" s="7"/>
      <c r="I2962" s="7"/>
      <c r="J2962" s="7"/>
      <c r="K2962" s="7"/>
      <c r="L2962" s="7"/>
      <c r="M2962" s="7">
        <v>5000000</v>
      </c>
      <c r="N2962" s="7">
        <v>0</v>
      </c>
      <c r="O2962" s="7">
        <v>0</v>
      </c>
    </row>
    <row r="2963" spans="1:15" hidden="1" x14ac:dyDescent="0.3">
      <c r="A2963" s="69">
        <v>1</v>
      </c>
      <c r="B2963" s="69">
        <v>6</v>
      </c>
      <c r="C2963" t="s">
        <v>3132</v>
      </c>
      <c r="D2963" s="7">
        <v>0</v>
      </c>
      <c r="E2963" s="7">
        <v>245159.53</v>
      </c>
      <c r="F2963" s="7">
        <v>3.62</v>
      </c>
      <c r="G2963" s="7">
        <v>381953.67</v>
      </c>
      <c r="H2963" s="7">
        <v>100000</v>
      </c>
      <c r="I2963" s="7">
        <v>350000</v>
      </c>
      <c r="J2963" s="7">
        <v>0</v>
      </c>
      <c r="K2963" s="7">
        <v>165000</v>
      </c>
      <c r="L2963" s="7">
        <v>0</v>
      </c>
      <c r="M2963" s="7">
        <v>199999.44</v>
      </c>
      <c r="N2963" s="7">
        <v>199999.8</v>
      </c>
      <c r="O2963" s="7">
        <v>0</v>
      </c>
    </row>
    <row r="2964" spans="1:15" hidden="1" x14ac:dyDescent="0.3">
      <c r="A2964" s="69">
        <v>1</v>
      </c>
      <c r="B2964" s="69">
        <v>6</v>
      </c>
      <c r="C2964" t="s">
        <v>3137</v>
      </c>
      <c r="D2964" s="7"/>
      <c r="E2964" s="7"/>
      <c r="F2964" s="7"/>
      <c r="G2964" s="7"/>
      <c r="H2964" s="7"/>
      <c r="I2964" s="7"/>
      <c r="J2964" s="7"/>
      <c r="K2964" s="7"/>
      <c r="L2964" s="7"/>
      <c r="M2964" s="7"/>
      <c r="N2964" s="7">
        <v>5492391.8399999999</v>
      </c>
      <c r="O2964" s="7">
        <v>0</v>
      </c>
    </row>
    <row r="2965" spans="1:15" hidden="1" x14ac:dyDescent="0.3">
      <c r="A2965" s="69">
        <v>1</v>
      </c>
      <c r="B2965" s="69">
        <v>6</v>
      </c>
      <c r="C2965" t="s">
        <v>1782</v>
      </c>
      <c r="D2965" s="7"/>
      <c r="E2965" s="7"/>
      <c r="F2965" s="7"/>
      <c r="G2965" s="7"/>
      <c r="H2965" s="7"/>
      <c r="I2965" s="7"/>
      <c r="J2965" s="7">
        <v>49951301.630000003</v>
      </c>
      <c r="K2965" s="7">
        <v>0</v>
      </c>
      <c r="L2965" s="7">
        <v>0</v>
      </c>
      <c r="M2965" s="7">
        <v>4199243.8899999997</v>
      </c>
      <c r="N2965" s="7">
        <v>993858.24</v>
      </c>
      <c r="O2965" s="7">
        <v>0</v>
      </c>
    </row>
    <row r="2966" spans="1:15" hidden="1" x14ac:dyDescent="0.3">
      <c r="A2966" s="69">
        <v>1</v>
      </c>
      <c r="B2966" s="69">
        <v>6</v>
      </c>
      <c r="C2966" t="s">
        <v>1788</v>
      </c>
      <c r="D2966" s="7"/>
      <c r="E2966" s="7"/>
      <c r="F2966" s="7"/>
      <c r="G2966" s="7"/>
      <c r="H2966" s="7"/>
      <c r="I2966" s="7"/>
      <c r="J2966" s="7"/>
      <c r="K2966" s="7"/>
      <c r="L2966" s="7"/>
      <c r="M2966" s="7">
        <v>4000000</v>
      </c>
      <c r="N2966" s="7">
        <v>0</v>
      </c>
      <c r="O2966" s="7">
        <v>0</v>
      </c>
    </row>
    <row r="2967" spans="1:15" hidden="1" x14ac:dyDescent="0.3">
      <c r="A2967" s="69">
        <v>1</v>
      </c>
      <c r="B2967" s="69">
        <v>6</v>
      </c>
      <c r="C2967" t="s">
        <v>1636</v>
      </c>
      <c r="D2967" s="7"/>
      <c r="E2967" s="7"/>
      <c r="F2967" s="7"/>
      <c r="G2967" s="7"/>
      <c r="H2967" s="7"/>
      <c r="I2967" s="7"/>
      <c r="J2967" s="7"/>
      <c r="K2967" s="7"/>
      <c r="L2967" s="7"/>
      <c r="M2967" s="7">
        <v>40000000</v>
      </c>
      <c r="N2967" s="7">
        <v>5000000</v>
      </c>
      <c r="O2967" s="7">
        <v>0</v>
      </c>
    </row>
    <row r="2968" spans="1:15" hidden="1" x14ac:dyDescent="0.3">
      <c r="A2968" s="69">
        <v>1</v>
      </c>
      <c r="B2968" s="69">
        <v>6</v>
      </c>
      <c r="C2968" t="s">
        <v>3142</v>
      </c>
      <c r="D2968" s="7"/>
      <c r="E2968" s="7"/>
      <c r="F2968" s="7"/>
      <c r="G2968" s="7"/>
      <c r="H2968" s="7"/>
      <c r="I2968" s="7"/>
      <c r="J2968" s="7"/>
      <c r="K2968" s="7"/>
      <c r="L2968" s="7"/>
      <c r="M2968" s="7"/>
      <c r="N2968" s="7">
        <v>7000000</v>
      </c>
      <c r="O2968" s="7">
        <v>0</v>
      </c>
    </row>
    <row r="2969" spans="1:15" hidden="1" x14ac:dyDescent="0.3">
      <c r="A2969" s="69">
        <v>1</v>
      </c>
      <c r="B2969" s="69">
        <v>6</v>
      </c>
      <c r="C2969" t="s">
        <v>3144</v>
      </c>
      <c r="D2969" s="7">
        <v>0</v>
      </c>
      <c r="E2969" s="7"/>
      <c r="F2969" s="7">
        <v>0</v>
      </c>
      <c r="G2969" s="7">
        <v>0</v>
      </c>
      <c r="H2969" s="7">
        <v>0</v>
      </c>
      <c r="I2969" s="7">
        <v>0</v>
      </c>
      <c r="J2969" s="7">
        <v>0</v>
      </c>
      <c r="K2969" s="7">
        <v>0</v>
      </c>
      <c r="L2969" s="7">
        <v>0</v>
      </c>
      <c r="M2969" s="7">
        <v>0</v>
      </c>
      <c r="N2969" s="7">
        <v>0</v>
      </c>
      <c r="O2969" s="7">
        <v>0</v>
      </c>
    </row>
    <row r="2970" spans="1:15" hidden="1" x14ac:dyDescent="0.3">
      <c r="A2970" s="69">
        <v>1</v>
      </c>
      <c r="B2970" s="69">
        <v>6</v>
      </c>
      <c r="C2970" t="s">
        <v>3146</v>
      </c>
      <c r="D2970" s="7">
        <v>0</v>
      </c>
      <c r="E2970" s="7">
        <v>0</v>
      </c>
      <c r="F2970" s="7">
        <v>12500</v>
      </c>
      <c r="G2970" s="7">
        <v>0</v>
      </c>
      <c r="H2970" s="7">
        <v>0</v>
      </c>
      <c r="I2970" s="7"/>
      <c r="J2970" s="7"/>
      <c r="K2970" s="7"/>
      <c r="L2970" s="7"/>
      <c r="M2970" s="7"/>
      <c r="N2970" s="7">
        <v>0</v>
      </c>
      <c r="O2970" s="7">
        <v>0</v>
      </c>
    </row>
    <row r="2971" spans="1:15" hidden="1" x14ac:dyDescent="0.3">
      <c r="A2971" s="69">
        <v>1</v>
      </c>
      <c r="B2971" s="69">
        <v>6</v>
      </c>
      <c r="C2971" t="s">
        <v>1660</v>
      </c>
      <c r="D2971" s="7"/>
      <c r="E2971" s="7"/>
      <c r="F2971" s="7"/>
      <c r="G2971" s="7"/>
      <c r="H2971" s="7"/>
      <c r="I2971" s="7"/>
      <c r="J2971" s="7"/>
      <c r="K2971" s="7"/>
      <c r="L2971" s="7"/>
      <c r="M2971" s="7">
        <v>19999996.539999999</v>
      </c>
      <c r="N2971" s="7">
        <v>0</v>
      </c>
      <c r="O2971" s="7">
        <v>0</v>
      </c>
    </row>
    <row r="2972" spans="1:15" hidden="1" x14ac:dyDescent="0.3">
      <c r="A2972" s="69">
        <v>1</v>
      </c>
      <c r="B2972" s="69">
        <v>6</v>
      </c>
      <c r="C2972" t="s">
        <v>3147</v>
      </c>
      <c r="D2972" s="7"/>
      <c r="E2972" s="7"/>
      <c r="F2972" s="7"/>
      <c r="G2972" s="7"/>
      <c r="H2972" s="7"/>
      <c r="I2972" s="7"/>
      <c r="J2972" s="7"/>
      <c r="K2972" s="7"/>
      <c r="L2972" s="7"/>
      <c r="M2972" s="7"/>
      <c r="N2972" s="7">
        <v>3000000</v>
      </c>
      <c r="O2972" s="7">
        <v>0</v>
      </c>
    </row>
    <row r="2973" spans="1:15" hidden="1" x14ac:dyDescent="0.3">
      <c r="A2973" s="69">
        <v>1</v>
      </c>
      <c r="B2973" s="69">
        <v>6</v>
      </c>
      <c r="C2973" t="s">
        <v>5231</v>
      </c>
      <c r="D2973" s="7"/>
      <c r="E2973" s="7"/>
      <c r="F2973" s="7"/>
      <c r="G2973" s="7">
        <v>8209563</v>
      </c>
      <c r="H2973" s="7">
        <v>0</v>
      </c>
      <c r="I2973" s="7"/>
      <c r="J2973" s="7"/>
      <c r="K2973" s="7">
        <v>0</v>
      </c>
      <c r="L2973" s="7">
        <v>0</v>
      </c>
      <c r="M2973" s="7"/>
      <c r="N2973" s="7"/>
      <c r="O2973" s="7">
        <v>0</v>
      </c>
    </row>
    <row r="2974" spans="1:15" hidden="1" x14ac:dyDescent="0.3">
      <c r="A2974" s="69">
        <v>1</v>
      </c>
      <c r="B2974" s="69">
        <v>6</v>
      </c>
      <c r="C2974" t="s">
        <v>3148</v>
      </c>
      <c r="D2974" s="7"/>
      <c r="E2974" s="7"/>
      <c r="F2974" s="7"/>
      <c r="G2974" s="7"/>
      <c r="H2974" s="7"/>
      <c r="I2974" s="7"/>
      <c r="J2974" s="7"/>
      <c r="K2974" s="7"/>
      <c r="L2974" s="7"/>
      <c r="M2974" s="7"/>
      <c r="N2974" s="7">
        <v>2000000</v>
      </c>
      <c r="O2974" s="7">
        <v>0</v>
      </c>
    </row>
    <row r="2975" spans="1:15" hidden="1" x14ac:dyDescent="0.3">
      <c r="A2975" s="69">
        <v>1</v>
      </c>
      <c r="B2975" s="69">
        <v>6</v>
      </c>
      <c r="C2975" t="s">
        <v>2389</v>
      </c>
      <c r="D2975" s="7"/>
      <c r="E2975" s="7"/>
      <c r="F2975" s="7"/>
      <c r="G2975" s="7"/>
      <c r="H2975" s="7"/>
      <c r="I2975" s="7"/>
      <c r="J2975" s="7"/>
      <c r="K2975" s="7">
        <v>0</v>
      </c>
      <c r="L2975" s="7">
        <v>0</v>
      </c>
      <c r="M2975" s="7">
        <v>0</v>
      </c>
      <c r="N2975" s="7">
        <v>0</v>
      </c>
      <c r="O2975" s="7">
        <v>0</v>
      </c>
    </row>
    <row r="2976" spans="1:15" hidden="1" x14ac:dyDescent="0.3">
      <c r="A2976" s="69">
        <v>1</v>
      </c>
      <c r="B2976" s="69">
        <v>6</v>
      </c>
      <c r="C2976" t="s">
        <v>3150</v>
      </c>
      <c r="D2976" s="7"/>
      <c r="E2976" s="7"/>
      <c r="F2976" s="7"/>
      <c r="G2976" s="7"/>
      <c r="H2976" s="7"/>
      <c r="I2976" s="7"/>
      <c r="J2976" s="7"/>
      <c r="K2976" s="7"/>
      <c r="L2976" s="7"/>
      <c r="M2976" s="7"/>
      <c r="N2976" s="7">
        <v>149997035.41999999</v>
      </c>
      <c r="O2976" s="7">
        <v>0</v>
      </c>
    </row>
    <row r="2977" spans="1:15" hidden="1" x14ac:dyDescent="0.3">
      <c r="A2977" s="69">
        <v>1</v>
      </c>
      <c r="B2977" s="69">
        <v>6</v>
      </c>
      <c r="C2977" t="s">
        <v>3151</v>
      </c>
      <c r="D2977" s="7"/>
      <c r="E2977" s="7"/>
      <c r="F2977" s="7"/>
      <c r="G2977" s="7"/>
      <c r="H2977" s="7"/>
      <c r="I2977" s="7"/>
      <c r="J2977" s="7"/>
      <c r="K2977" s="7"/>
      <c r="L2977" s="7"/>
      <c r="M2977" s="7"/>
      <c r="N2977" s="7">
        <v>0</v>
      </c>
      <c r="O2977" s="7">
        <v>0</v>
      </c>
    </row>
    <row r="2978" spans="1:15" hidden="1" x14ac:dyDescent="0.3">
      <c r="A2978" s="69">
        <v>1</v>
      </c>
      <c r="B2978" s="69">
        <v>6</v>
      </c>
      <c r="C2978" t="s">
        <v>1531</v>
      </c>
      <c r="D2978" s="7"/>
      <c r="E2978" s="7"/>
      <c r="F2978" s="7"/>
      <c r="G2978" s="7"/>
      <c r="H2978" s="7"/>
      <c r="I2978" s="7"/>
      <c r="J2978" s="7"/>
      <c r="K2978" s="7"/>
      <c r="L2978" s="7"/>
      <c r="M2978" s="7">
        <v>674999986.29999995</v>
      </c>
      <c r="N2978" s="7">
        <v>273640334.87</v>
      </c>
      <c r="O2978" s="7">
        <v>0</v>
      </c>
    </row>
    <row r="2979" spans="1:15" hidden="1" x14ac:dyDescent="0.3">
      <c r="A2979" s="69">
        <v>1</v>
      </c>
      <c r="B2979" s="69">
        <v>6</v>
      </c>
      <c r="C2979" t="s">
        <v>1614</v>
      </c>
      <c r="D2979" s="7"/>
      <c r="E2979" s="7"/>
      <c r="F2979" s="7"/>
      <c r="G2979" s="7"/>
      <c r="H2979" s="7"/>
      <c r="I2979" s="7"/>
      <c r="J2979" s="7"/>
      <c r="K2979" s="7"/>
      <c r="L2979" s="7"/>
      <c r="M2979" s="7">
        <v>50000000</v>
      </c>
      <c r="N2979" s="7">
        <v>20000000</v>
      </c>
      <c r="O2979" s="7">
        <v>0</v>
      </c>
    </row>
    <row r="2980" spans="1:15" hidden="1" x14ac:dyDescent="0.3">
      <c r="A2980" s="69">
        <v>1</v>
      </c>
      <c r="B2980" s="69">
        <v>6</v>
      </c>
      <c r="C2980" t="s">
        <v>1810</v>
      </c>
      <c r="D2980" s="7"/>
      <c r="E2980" s="7"/>
      <c r="F2980" s="7"/>
      <c r="G2980" s="7"/>
      <c r="H2980" s="7"/>
      <c r="I2980" s="7"/>
      <c r="J2980" s="7"/>
      <c r="K2980" s="7"/>
      <c r="L2980" s="7"/>
      <c r="M2980" s="7">
        <v>3000000</v>
      </c>
      <c r="N2980" s="7">
        <v>0</v>
      </c>
      <c r="O2980" s="7">
        <v>0</v>
      </c>
    </row>
    <row r="2981" spans="1:15" hidden="1" x14ac:dyDescent="0.3">
      <c r="A2981" s="69">
        <v>1</v>
      </c>
      <c r="B2981" s="69">
        <v>6</v>
      </c>
      <c r="C2981" t="s">
        <v>3155</v>
      </c>
      <c r="D2981" s="7"/>
      <c r="E2981" s="7"/>
      <c r="F2981" s="7"/>
      <c r="G2981" s="7"/>
      <c r="H2981" s="7"/>
      <c r="I2981" s="7"/>
      <c r="J2981" s="7"/>
      <c r="K2981" s="7"/>
      <c r="L2981" s="7"/>
      <c r="M2981" s="7"/>
      <c r="N2981" s="7">
        <v>0</v>
      </c>
      <c r="O2981" s="7">
        <v>0</v>
      </c>
    </row>
    <row r="2982" spans="1:15" hidden="1" x14ac:dyDescent="0.3">
      <c r="A2982" s="69">
        <v>1</v>
      </c>
      <c r="B2982" s="69">
        <v>6</v>
      </c>
      <c r="C2982" t="s">
        <v>1544</v>
      </c>
      <c r="D2982" s="7"/>
      <c r="E2982" s="7"/>
      <c r="F2982" s="7"/>
      <c r="G2982" s="7"/>
      <c r="H2982" s="7"/>
      <c r="I2982" s="7"/>
      <c r="J2982" s="7"/>
      <c r="K2982" s="7"/>
      <c r="L2982" s="7"/>
      <c r="M2982" s="7">
        <v>350000000</v>
      </c>
      <c r="N2982" s="7">
        <v>0</v>
      </c>
      <c r="O2982" s="7">
        <v>0</v>
      </c>
    </row>
    <row r="2983" spans="1:15" hidden="1" x14ac:dyDescent="0.3">
      <c r="A2983" s="69">
        <v>1</v>
      </c>
      <c r="B2983" s="69">
        <v>6</v>
      </c>
      <c r="C2983" t="s">
        <v>3158</v>
      </c>
      <c r="D2983" s="7"/>
      <c r="E2983" s="7"/>
      <c r="F2983" s="7"/>
      <c r="G2983" s="7"/>
      <c r="H2983" s="7"/>
      <c r="I2983" s="7"/>
      <c r="J2983" s="7"/>
      <c r="K2983" s="7"/>
      <c r="L2983" s="7"/>
      <c r="M2983" s="7"/>
      <c r="N2983" s="7">
        <v>8000000</v>
      </c>
      <c r="O2983" s="7">
        <v>0</v>
      </c>
    </row>
    <row r="2984" spans="1:15" hidden="1" x14ac:dyDescent="0.3">
      <c r="A2984" s="69">
        <v>1</v>
      </c>
      <c r="B2984" s="69">
        <v>6</v>
      </c>
      <c r="C2984" t="s">
        <v>3160</v>
      </c>
      <c r="D2984" s="7"/>
      <c r="E2984" s="7"/>
      <c r="F2984" s="7"/>
      <c r="G2984" s="7"/>
      <c r="H2984" s="7"/>
      <c r="I2984" s="7"/>
      <c r="J2984" s="7"/>
      <c r="K2984" s="7"/>
      <c r="L2984" s="7"/>
      <c r="M2984" s="7"/>
      <c r="N2984" s="7">
        <v>900000000</v>
      </c>
      <c r="O2984" s="7">
        <v>0</v>
      </c>
    </row>
    <row r="2985" spans="1:15" hidden="1" x14ac:dyDescent="0.3">
      <c r="A2985" s="69">
        <v>1</v>
      </c>
      <c r="B2985" s="69">
        <v>6</v>
      </c>
      <c r="C2985" t="s">
        <v>3161</v>
      </c>
      <c r="D2985" s="7"/>
      <c r="E2985" s="7"/>
      <c r="F2985" s="7"/>
      <c r="G2985" s="7"/>
      <c r="H2985" s="7"/>
      <c r="I2985" s="7"/>
      <c r="J2985" s="7"/>
      <c r="K2985" s="7"/>
      <c r="L2985" s="7"/>
      <c r="M2985" s="7"/>
      <c r="N2985" s="7">
        <v>2454126</v>
      </c>
      <c r="O2985" s="7">
        <v>0</v>
      </c>
    </row>
    <row r="2986" spans="1:15" hidden="1" x14ac:dyDescent="0.3">
      <c r="A2986" s="69">
        <v>1</v>
      </c>
      <c r="B2986" s="69">
        <v>6</v>
      </c>
      <c r="C2986" t="s">
        <v>3163</v>
      </c>
      <c r="D2986" s="7"/>
      <c r="E2986" s="7"/>
      <c r="F2986" s="7"/>
      <c r="G2986" s="7"/>
      <c r="H2986" s="7"/>
      <c r="I2986" s="7"/>
      <c r="J2986" s="7"/>
      <c r="K2986" s="7"/>
      <c r="L2986" s="7"/>
      <c r="M2986" s="7"/>
      <c r="N2986" s="7">
        <v>28000000</v>
      </c>
      <c r="O2986" s="7">
        <v>0</v>
      </c>
    </row>
    <row r="2987" spans="1:15" hidden="1" x14ac:dyDescent="0.3">
      <c r="A2987" s="69">
        <v>1</v>
      </c>
      <c r="B2987" s="69">
        <v>6</v>
      </c>
      <c r="C2987" t="s">
        <v>1682</v>
      </c>
      <c r="D2987" s="7"/>
      <c r="E2987" s="7"/>
      <c r="F2987" s="7"/>
      <c r="G2987" s="7"/>
      <c r="H2987" s="7"/>
      <c r="I2987" s="7"/>
      <c r="J2987" s="7"/>
      <c r="K2987" s="7"/>
      <c r="L2987" s="7"/>
      <c r="M2987" s="7">
        <v>15000000</v>
      </c>
      <c r="N2987" s="7">
        <v>10081160.07</v>
      </c>
      <c r="O2987" s="7">
        <v>0</v>
      </c>
    </row>
    <row r="2988" spans="1:15" hidden="1" x14ac:dyDescent="0.3">
      <c r="A2988" s="69">
        <v>1</v>
      </c>
      <c r="B2988" s="69">
        <v>6</v>
      </c>
      <c r="C2988" t="s">
        <v>3164</v>
      </c>
      <c r="D2988" s="7"/>
      <c r="E2988" s="7"/>
      <c r="F2988" s="7"/>
      <c r="G2988" s="7"/>
      <c r="H2988" s="7"/>
      <c r="I2988" s="7"/>
      <c r="J2988" s="7"/>
      <c r="K2988" s="7"/>
      <c r="L2988" s="7"/>
      <c r="M2988" s="7"/>
      <c r="N2988" s="7">
        <v>15000000</v>
      </c>
      <c r="O2988" s="7">
        <v>0</v>
      </c>
    </row>
    <row r="2989" spans="1:15" hidden="1" x14ac:dyDescent="0.3">
      <c r="A2989" s="69">
        <v>1</v>
      </c>
      <c r="B2989" s="69">
        <v>6</v>
      </c>
      <c r="C2989" t="s">
        <v>3165</v>
      </c>
      <c r="D2989" s="7"/>
      <c r="E2989" s="7"/>
      <c r="F2989" s="7"/>
      <c r="G2989" s="7"/>
      <c r="H2989" s="7"/>
      <c r="I2989" s="7"/>
      <c r="J2989" s="7"/>
      <c r="K2989" s="7"/>
      <c r="L2989" s="7"/>
      <c r="M2989" s="7"/>
      <c r="N2989" s="7">
        <v>19802786.699999999</v>
      </c>
      <c r="O2989" s="7">
        <v>0</v>
      </c>
    </row>
    <row r="2990" spans="1:15" hidden="1" x14ac:dyDescent="0.3">
      <c r="A2990" s="69">
        <v>1</v>
      </c>
      <c r="B2990" s="69">
        <v>6</v>
      </c>
      <c r="C2990" t="s">
        <v>3167</v>
      </c>
      <c r="D2990" s="7"/>
      <c r="E2990" s="7"/>
      <c r="F2990" s="7"/>
      <c r="G2990" s="7"/>
      <c r="H2990" s="7"/>
      <c r="I2990" s="7"/>
      <c r="J2990" s="7"/>
      <c r="K2990" s="7"/>
      <c r="L2990" s="7"/>
      <c r="M2990" s="7"/>
      <c r="N2990" s="7">
        <v>10000000</v>
      </c>
      <c r="O2990" s="7">
        <v>0</v>
      </c>
    </row>
    <row r="2991" spans="1:15" hidden="1" x14ac:dyDescent="0.3">
      <c r="A2991" s="69">
        <v>1</v>
      </c>
      <c r="B2991" s="69">
        <v>6</v>
      </c>
      <c r="C2991" t="s">
        <v>1699</v>
      </c>
      <c r="D2991" s="7"/>
      <c r="E2991" s="7"/>
      <c r="F2991" s="7"/>
      <c r="G2991" s="7"/>
      <c r="H2991" s="7"/>
      <c r="I2991" s="7"/>
      <c r="J2991" s="7"/>
      <c r="K2991" s="7"/>
      <c r="L2991" s="7"/>
      <c r="M2991" s="7">
        <v>12000000</v>
      </c>
      <c r="N2991" s="7">
        <v>0</v>
      </c>
      <c r="O2991" s="7">
        <v>0</v>
      </c>
    </row>
    <row r="2992" spans="1:15" hidden="1" x14ac:dyDescent="0.3">
      <c r="A2992" s="69">
        <v>1</v>
      </c>
      <c r="B2992" s="69">
        <v>6</v>
      </c>
      <c r="C2992" t="s">
        <v>3168</v>
      </c>
      <c r="D2992" s="7"/>
      <c r="E2992" s="7"/>
      <c r="F2992" s="7"/>
      <c r="G2992" s="7"/>
      <c r="H2992" s="7"/>
      <c r="I2992" s="7"/>
      <c r="J2992" s="7"/>
      <c r="K2992" s="7"/>
      <c r="L2992" s="7"/>
      <c r="M2992" s="7"/>
      <c r="N2992" s="7">
        <v>10000000</v>
      </c>
      <c r="O2992" s="7">
        <v>0</v>
      </c>
    </row>
    <row r="2993" spans="1:15" hidden="1" x14ac:dyDescent="0.3">
      <c r="A2993" s="69">
        <v>1</v>
      </c>
      <c r="B2993" s="69">
        <v>6</v>
      </c>
      <c r="C2993" t="s">
        <v>3169</v>
      </c>
      <c r="D2993" s="7"/>
      <c r="E2993" s="7"/>
      <c r="F2993" s="7"/>
      <c r="G2993" s="7"/>
      <c r="H2993" s="7"/>
      <c r="I2993" s="7"/>
      <c r="J2993" s="7"/>
      <c r="K2993" s="7"/>
      <c r="L2993" s="7"/>
      <c r="M2993" s="7"/>
      <c r="N2993" s="7">
        <v>398538112.16000003</v>
      </c>
      <c r="O2993" s="7">
        <v>0</v>
      </c>
    </row>
    <row r="2994" spans="1:15" hidden="1" x14ac:dyDescent="0.3">
      <c r="A2994" s="69">
        <v>1</v>
      </c>
      <c r="B2994" s="69">
        <v>6</v>
      </c>
      <c r="C2994" t="s">
        <v>3171</v>
      </c>
      <c r="D2994" s="7"/>
      <c r="E2994" s="7"/>
      <c r="F2994" s="7"/>
      <c r="G2994" s="7"/>
      <c r="H2994" s="7">
        <v>187722</v>
      </c>
      <c r="I2994" s="7">
        <v>187722</v>
      </c>
      <c r="J2994" s="7">
        <v>187722</v>
      </c>
      <c r="K2994" s="7">
        <v>187722</v>
      </c>
      <c r="L2994" s="7">
        <v>0</v>
      </c>
      <c r="M2994" s="7">
        <v>0</v>
      </c>
      <c r="N2994" s="7">
        <v>0</v>
      </c>
      <c r="O2994" s="7">
        <v>0</v>
      </c>
    </row>
    <row r="2995" spans="1:15" hidden="1" x14ac:dyDescent="0.3">
      <c r="A2995" s="69">
        <v>1</v>
      </c>
      <c r="B2995" s="69">
        <v>6</v>
      </c>
      <c r="C2995" t="s">
        <v>1684</v>
      </c>
      <c r="D2995" s="7"/>
      <c r="E2995" s="7"/>
      <c r="F2995" s="7"/>
      <c r="G2995" s="7">
        <v>213213757</v>
      </c>
      <c r="H2995" s="7">
        <v>201011551.99000001</v>
      </c>
      <c r="I2995" s="7">
        <v>209708915</v>
      </c>
      <c r="J2995" s="7">
        <v>65000000</v>
      </c>
      <c r="K2995" s="7">
        <v>60454189.450000003</v>
      </c>
      <c r="L2995" s="7">
        <v>26375167.18</v>
      </c>
      <c r="M2995" s="7">
        <v>13703451.119999999</v>
      </c>
      <c r="N2995" s="7">
        <v>4123982.37</v>
      </c>
      <c r="O2995" s="7">
        <v>0</v>
      </c>
    </row>
    <row r="2996" spans="1:15" hidden="1" x14ac:dyDescent="0.3">
      <c r="A2996" s="69">
        <v>1</v>
      </c>
      <c r="B2996" s="69">
        <v>6</v>
      </c>
      <c r="C2996" t="s">
        <v>3176</v>
      </c>
      <c r="D2996" s="7"/>
      <c r="E2996" s="7"/>
      <c r="F2996" s="7"/>
      <c r="G2996" s="7"/>
      <c r="H2996" s="7"/>
      <c r="I2996" s="7"/>
      <c r="J2996" s="7"/>
      <c r="K2996" s="7"/>
      <c r="L2996" s="7">
        <v>0</v>
      </c>
      <c r="M2996" s="7">
        <v>0</v>
      </c>
      <c r="N2996" s="7">
        <v>0</v>
      </c>
      <c r="O2996" s="7">
        <v>0</v>
      </c>
    </row>
    <row r="2997" spans="1:15" hidden="1" x14ac:dyDescent="0.3">
      <c r="A2997" s="69">
        <v>1</v>
      </c>
      <c r="B2997" s="69">
        <v>6</v>
      </c>
      <c r="C2997" t="s">
        <v>3193</v>
      </c>
      <c r="D2997" s="7">
        <v>661942953.96000004</v>
      </c>
      <c r="E2997" s="7"/>
      <c r="F2997" s="7">
        <v>141475504</v>
      </c>
      <c r="G2997" s="7">
        <v>154875504</v>
      </c>
      <c r="H2997" s="7">
        <v>29939584</v>
      </c>
      <c r="I2997" s="7">
        <v>29939584</v>
      </c>
      <c r="J2997" s="7">
        <v>69939584</v>
      </c>
      <c r="K2997" s="7">
        <v>117267537.59999999</v>
      </c>
      <c r="L2997" s="7">
        <v>29939584</v>
      </c>
      <c r="M2997" s="7">
        <v>29939584</v>
      </c>
      <c r="N2997" s="7">
        <v>33845862</v>
      </c>
      <c r="O2997" s="7">
        <v>0</v>
      </c>
    </row>
    <row r="2998" spans="1:15" hidden="1" x14ac:dyDescent="0.3">
      <c r="A2998" s="69">
        <v>1</v>
      </c>
      <c r="B2998" s="69">
        <v>6</v>
      </c>
      <c r="C2998" t="s">
        <v>3198</v>
      </c>
      <c r="D2998" s="7"/>
      <c r="E2998" s="7"/>
      <c r="F2998" s="7"/>
      <c r="G2998" s="7"/>
      <c r="H2998" s="7"/>
      <c r="I2998" s="7"/>
      <c r="J2998" s="7">
        <v>2300000</v>
      </c>
      <c r="K2998" s="7">
        <v>0</v>
      </c>
      <c r="L2998" s="7">
        <v>0</v>
      </c>
      <c r="M2998" s="7"/>
      <c r="N2998" s="7">
        <v>4300000</v>
      </c>
      <c r="O2998" s="7">
        <v>0</v>
      </c>
    </row>
    <row r="2999" spans="1:15" hidden="1" x14ac:dyDescent="0.3">
      <c r="A2999" s="69">
        <v>1</v>
      </c>
      <c r="B2999" s="69">
        <v>6</v>
      </c>
      <c r="C2999" t="s">
        <v>3199</v>
      </c>
      <c r="D2999" s="7"/>
      <c r="E2999" s="7"/>
      <c r="F2999" s="7"/>
      <c r="G2999" s="7"/>
      <c r="H2999" s="7"/>
      <c r="I2999" s="7"/>
      <c r="J2999" s="7"/>
      <c r="K2999" s="7"/>
      <c r="L2999" s="7"/>
      <c r="M2999" s="7"/>
      <c r="N2999" s="7">
        <v>0</v>
      </c>
      <c r="O2999" s="7">
        <v>0</v>
      </c>
    </row>
    <row r="3000" spans="1:15" hidden="1" x14ac:dyDescent="0.3">
      <c r="A3000" s="69">
        <v>1</v>
      </c>
      <c r="B3000" s="69">
        <v>6</v>
      </c>
      <c r="C3000" t="s">
        <v>1599</v>
      </c>
      <c r="D3000" s="7"/>
      <c r="E3000" s="7"/>
      <c r="F3000" s="7"/>
      <c r="G3000" s="7"/>
      <c r="H3000" s="7"/>
      <c r="I3000" s="7"/>
      <c r="J3000" s="7"/>
      <c r="K3000" s="7"/>
      <c r="L3000" s="7"/>
      <c r="M3000" s="7">
        <v>69403522</v>
      </c>
      <c r="N3000" s="7">
        <v>27000000</v>
      </c>
      <c r="O3000" s="7">
        <v>0</v>
      </c>
    </row>
    <row r="3001" spans="1:15" hidden="1" x14ac:dyDescent="0.3">
      <c r="A3001" s="69">
        <v>1</v>
      </c>
      <c r="B3001" s="69">
        <v>6</v>
      </c>
      <c r="C3001" t="s">
        <v>3201</v>
      </c>
      <c r="D3001" s="7"/>
      <c r="E3001" s="7"/>
      <c r="F3001" s="7"/>
      <c r="G3001" s="7"/>
      <c r="H3001" s="7"/>
      <c r="I3001" s="7"/>
      <c r="J3001" s="7"/>
      <c r="K3001" s="7"/>
      <c r="L3001" s="7"/>
      <c r="M3001" s="7"/>
      <c r="N3001" s="7">
        <v>5000000</v>
      </c>
      <c r="O3001" s="7">
        <v>0</v>
      </c>
    </row>
    <row r="3002" spans="1:15" hidden="1" x14ac:dyDescent="0.3">
      <c r="A3002" s="69">
        <v>1</v>
      </c>
      <c r="B3002" s="69">
        <v>6</v>
      </c>
      <c r="C3002" t="s">
        <v>3203</v>
      </c>
      <c r="D3002" s="7"/>
      <c r="E3002" s="7"/>
      <c r="F3002" s="7"/>
      <c r="G3002" s="7"/>
      <c r="H3002" s="7"/>
      <c r="I3002" s="7"/>
      <c r="J3002" s="7"/>
      <c r="K3002" s="7"/>
      <c r="L3002" s="7"/>
      <c r="M3002" s="7"/>
      <c r="N3002" s="7">
        <v>0</v>
      </c>
      <c r="O3002" s="7">
        <v>0</v>
      </c>
    </row>
    <row r="3003" spans="1:15" hidden="1" x14ac:dyDescent="0.3">
      <c r="A3003" s="69">
        <v>1</v>
      </c>
      <c r="B3003" s="69">
        <v>6</v>
      </c>
      <c r="C3003" t="s">
        <v>1991</v>
      </c>
      <c r="D3003" s="7"/>
      <c r="E3003" s="7"/>
      <c r="F3003" s="7"/>
      <c r="G3003" s="7"/>
      <c r="H3003" s="7"/>
      <c r="I3003" s="7"/>
      <c r="J3003" s="7"/>
      <c r="K3003" s="7"/>
      <c r="L3003" s="7">
        <v>0</v>
      </c>
      <c r="M3003" s="7">
        <v>599999.32999999996</v>
      </c>
      <c r="N3003" s="7">
        <v>799999.01</v>
      </c>
      <c r="O3003" s="7">
        <v>0</v>
      </c>
    </row>
    <row r="3004" spans="1:15" hidden="1" x14ac:dyDescent="0.3">
      <c r="A3004" s="69">
        <v>1</v>
      </c>
      <c r="B3004" s="69">
        <v>6</v>
      </c>
      <c r="C3004" t="s">
        <v>3205</v>
      </c>
      <c r="D3004" s="7"/>
      <c r="E3004" s="7"/>
      <c r="F3004" s="7"/>
      <c r="G3004" s="7"/>
      <c r="H3004" s="7"/>
      <c r="I3004" s="7"/>
      <c r="J3004" s="7"/>
      <c r="K3004" s="7"/>
      <c r="L3004" s="7"/>
      <c r="M3004" s="7"/>
      <c r="N3004" s="7">
        <v>159805</v>
      </c>
      <c r="O3004" s="7">
        <v>0</v>
      </c>
    </row>
    <row r="3005" spans="1:15" hidden="1" x14ac:dyDescent="0.3">
      <c r="A3005" s="69">
        <v>1</v>
      </c>
      <c r="B3005" s="69">
        <v>6</v>
      </c>
      <c r="C3005" t="s">
        <v>1715</v>
      </c>
      <c r="D3005" s="7"/>
      <c r="E3005" s="7"/>
      <c r="F3005" s="7"/>
      <c r="G3005" s="7"/>
      <c r="H3005" s="7"/>
      <c r="I3005" s="7"/>
      <c r="J3005" s="7"/>
      <c r="K3005" s="7"/>
      <c r="L3005" s="7"/>
      <c r="M3005" s="7">
        <v>10000000</v>
      </c>
      <c r="N3005" s="7">
        <v>0</v>
      </c>
      <c r="O3005" s="7">
        <v>0</v>
      </c>
    </row>
    <row r="3006" spans="1:15" hidden="1" x14ac:dyDescent="0.3">
      <c r="A3006" s="69">
        <v>1</v>
      </c>
      <c r="B3006" s="69">
        <v>6</v>
      </c>
      <c r="C3006" t="s">
        <v>1716</v>
      </c>
      <c r="D3006" s="7"/>
      <c r="E3006" s="7"/>
      <c r="F3006" s="7"/>
      <c r="G3006" s="7"/>
      <c r="H3006" s="7"/>
      <c r="I3006" s="7"/>
      <c r="J3006" s="7"/>
      <c r="K3006" s="7"/>
      <c r="L3006" s="7"/>
      <c r="M3006" s="7">
        <v>10000000</v>
      </c>
      <c r="N3006" s="7">
        <v>0</v>
      </c>
      <c r="O3006" s="7">
        <v>0</v>
      </c>
    </row>
    <row r="3007" spans="1:15" hidden="1" x14ac:dyDescent="0.3">
      <c r="A3007" s="69">
        <v>1</v>
      </c>
      <c r="B3007" s="69">
        <v>6</v>
      </c>
      <c r="C3007" t="s">
        <v>1765</v>
      </c>
      <c r="D3007" s="7"/>
      <c r="E3007" s="7"/>
      <c r="F3007" s="7"/>
      <c r="G3007" s="7"/>
      <c r="H3007" s="7"/>
      <c r="I3007" s="7"/>
      <c r="J3007" s="7"/>
      <c r="K3007" s="7"/>
      <c r="L3007" s="7"/>
      <c r="M3007" s="7">
        <v>5000000</v>
      </c>
      <c r="N3007" s="7">
        <v>4999963.03</v>
      </c>
      <c r="O3007" s="7">
        <v>0</v>
      </c>
    </row>
    <row r="3008" spans="1:15" hidden="1" x14ac:dyDescent="0.3">
      <c r="A3008" s="69">
        <v>1</v>
      </c>
      <c r="B3008" s="69">
        <v>6</v>
      </c>
      <c r="C3008" t="s">
        <v>3206</v>
      </c>
      <c r="D3008" s="7"/>
      <c r="E3008" s="7"/>
      <c r="F3008" s="7"/>
      <c r="G3008" s="7"/>
      <c r="H3008" s="7"/>
      <c r="I3008" s="7"/>
      <c r="J3008" s="7"/>
      <c r="K3008" s="7"/>
      <c r="L3008" s="7"/>
      <c r="M3008" s="7"/>
      <c r="N3008" s="7">
        <v>12500000</v>
      </c>
      <c r="O3008" s="7">
        <v>0</v>
      </c>
    </row>
    <row r="3009" spans="1:15" hidden="1" x14ac:dyDescent="0.3">
      <c r="A3009" s="69">
        <v>1</v>
      </c>
      <c r="B3009" s="69">
        <v>6</v>
      </c>
      <c r="C3009" t="s">
        <v>3024</v>
      </c>
      <c r="D3009" s="7"/>
      <c r="E3009" s="7"/>
      <c r="F3009" s="7"/>
      <c r="G3009" s="7"/>
      <c r="H3009" s="7"/>
      <c r="I3009" s="7"/>
      <c r="J3009" s="7"/>
      <c r="K3009" s="7"/>
      <c r="L3009" s="7"/>
      <c r="M3009" s="7"/>
      <c r="N3009" s="7"/>
      <c r="O3009" s="7">
        <v>0</v>
      </c>
    </row>
    <row r="3010" spans="1:15" hidden="1" x14ac:dyDescent="0.3">
      <c r="A3010" s="69">
        <v>1</v>
      </c>
      <c r="B3010" s="69">
        <v>6</v>
      </c>
      <c r="C3010" t="s">
        <v>3210</v>
      </c>
      <c r="D3010" s="7"/>
      <c r="E3010" s="7"/>
      <c r="F3010" s="7"/>
      <c r="G3010" s="7"/>
      <c r="H3010" s="7"/>
      <c r="I3010" s="7"/>
      <c r="J3010" s="7"/>
      <c r="K3010" s="7">
        <v>20000000</v>
      </c>
      <c r="L3010" s="7">
        <v>80000000</v>
      </c>
      <c r="M3010" s="7">
        <v>80000000</v>
      </c>
      <c r="N3010" s="7">
        <v>6000000</v>
      </c>
      <c r="O3010" s="7">
        <v>0</v>
      </c>
    </row>
    <row r="3011" spans="1:15" hidden="1" x14ac:dyDescent="0.3">
      <c r="A3011" s="69">
        <v>1</v>
      </c>
      <c r="B3011" s="69">
        <v>6</v>
      </c>
      <c r="C3011" t="s">
        <v>7069</v>
      </c>
      <c r="D3011" s="7"/>
      <c r="E3011" s="7"/>
      <c r="F3011" s="7"/>
      <c r="G3011" s="7"/>
      <c r="H3011" s="7"/>
      <c r="I3011" s="7"/>
      <c r="J3011" s="7"/>
      <c r="K3011" s="7"/>
      <c r="L3011" s="7"/>
      <c r="M3011" s="7"/>
      <c r="N3011" s="7"/>
      <c r="O3011" s="7">
        <v>0</v>
      </c>
    </row>
    <row r="3012" spans="1:15" hidden="1" x14ac:dyDescent="0.3">
      <c r="A3012" s="69">
        <v>1</v>
      </c>
      <c r="B3012" s="69">
        <v>6</v>
      </c>
      <c r="C3012" t="s">
        <v>7075</v>
      </c>
      <c r="D3012" s="7"/>
      <c r="E3012" s="7"/>
      <c r="F3012" s="7"/>
      <c r="G3012" s="7"/>
      <c r="H3012" s="7"/>
      <c r="I3012" s="7"/>
      <c r="J3012" s="7"/>
      <c r="K3012" s="7"/>
      <c r="L3012" s="7"/>
      <c r="M3012" s="7"/>
      <c r="N3012" s="7"/>
      <c r="O3012" s="7">
        <v>0</v>
      </c>
    </row>
    <row r="3013" spans="1:15" hidden="1" x14ac:dyDescent="0.3">
      <c r="A3013" s="69">
        <v>1</v>
      </c>
      <c r="B3013" s="69">
        <v>6</v>
      </c>
      <c r="C3013" t="s">
        <v>7080</v>
      </c>
      <c r="D3013" s="7"/>
      <c r="E3013" s="7"/>
      <c r="F3013" s="7"/>
      <c r="G3013" s="7"/>
      <c r="H3013" s="7"/>
      <c r="I3013" s="7"/>
      <c r="J3013" s="7"/>
      <c r="K3013" s="7"/>
      <c r="L3013" s="7"/>
      <c r="M3013" s="7"/>
      <c r="N3013" s="7"/>
      <c r="O3013" s="7">
        <v>0</v>
      </c>
    </row>
    <row r="3014" spans="1:15" hidden="1" x14ac:dyDescent="0.3">
      <c r="A3014" s="69">
        <v>1</v>
      </c>
      <c r="B3014" s="69">
        <v>6</v>
      </c>
      <c r="C3014" t="s">
        <v>7091</v>
      </c>
      <c r="D3014" s="7"/>
      <c r="E3014" s="7"/>
      <c r="F3014" s="7"/>
      <c r="G3014" s="7"/>
      <c r="H3014" s="7"/>
      <c r="I3014" s="7"/>
      <c r="J3014" s="7"/>
      <c r="K3014" s="7"/>
      <c r="L3014" s="7"/>
      <c r="M3014" s="7"/>
      <c r="N3014" s="7"/>
      <c r="O3014" s="7">
        <v>0</v>
      </c>
    </row>
    <row r="3015" spans="1:15" hidden="1" x14ac:dyDescent="0.3">
      <c r="A3015" s="69">
        <v>1</v>
      </c>
      <c r="B3015" s="69">
        <v>7</v>
      </c>
      <c r="C3015" t="s">
        <v>3262</v>
      </c>
      <c r="D3015" s="7">
        <v>3500</v>
      </c>
      <c r="E3015" s="7">
        <v>3500</v>
      </c>
      <c r="F3015" s="7">
        <v>3500</v>
      </c>
      <c r="G3015" s="7">
        <v>3500</v>
      </c>
      <c r="H3015" s="7">
        <v>3500</v>
      </c>
      <c r="I3015" s="7">
        <v>3500</v>
      </c>
      <c r="J3015" s="7">
        <v>3500</v>
      </c>
      <c r="K3015" s="7">
        <v>3500</v>
      </c>
      <c r="L3015" s="7">
        <v>3500</v>
      </c>
      <c r="M3015" s="7">
        <v>3500</v>
      </c>
      <c r="N3015" s="7">
        <v>3500</v>
      </c>
      <c r="O3015" s="7">
        <v>0</v>
      </c>
    </row>
    <row r="3016" spans="1:15" hidden="1" x14ac:dyDescent="0.3">
      <c r="A3016" s="69">
        <v>1</v>
      </c>
      <c r="B3016" s="69">
        <v>7</v>
      </c>
      <c r="C3016" t="s">
        <v>3275</v>
      </c>
      <c r="D3016" s="7">
        <v>96846.44</v>
      </c>
      <c r="E3016" s="7">
        <v>145454</v>
      </c>
      <c r="F3016" s="7">
        <v>86303</v>
      </c>
      <c r="G3016" s="7">
        <v>87939</v>
      </c>
      <c r="H3016" s="7">
        <v>89613</v>
      </c>
      <c r="I3016" s="7">
        <v>86274</v>
      </c>
      <c r="J3016" s="7">
        <v>82483</v>
      </c>
      <c r="K3016" s="7">
        <v>244654</v>
      </c>
      <c r="L3016" s="7">
        <v>166023</v>
      </c>
      <c r="M3016" s="7">
        <v>0</v>
      </c>
      <c r="N3016" s="7">
        <v>0</v>
      </c>
      <c r="O3016" s="7">
        <v>0</v>
      </c>
    </row>
    <row r="3017" spans="1:15" hidden="1" x14ac:dyDescent="0.3">
      <c r="A3017" s="69">
        <v>1</v>
      </c>
      <c r="B3017" s="69">
        <v>7</v>
      </c>
      <c r="C3017" t="s">
        <v>6652</v>
      </c>
      <c r="D3017" s="7"/>
      <c r="E3017" s="7">
        <v>0</v>
      </c>
      <c r="F3017" s="7"/>
      <c r="G3017" s="7">
        <v>0</v>
      </c>
      <c r="H3017" s="7"/>
      <c r="I3017" s="7">
        <v>0</v>
      </c>
      <c r="J3017" s="7"/>
      <c r="K3017" s="7">
        <v>0</v>
      </c>
      <c r="L3017" s="7"/>
      <c r="M3017" s="7">
        <v>0</v>
      </c>
      <c r="N3017" s="7"/>
      <c r="O3017" s="7">
        <v>0</v>
      </c>
    </row>
    <row r="3018" spans="1:15" hidden="1" x14ac:dyDescent="0.3">
      <c r="A3018" s="69">
        <v>1</v>
      </c>
      <c r="B3018" s="69">
        <v>7</v>
      </c>
      <c r="C3018" t="s">
        <v>7095</v>
      </c>
      <c r="D3018" s="7"/>
      <c r="E3018" s="7"/>
      <c r="F3018" s="7"/>
      <c r="G3018" s="7"/>
      <c r="H3018" s="7"/>
      <c r="I3018" s="7"/>
      <c r="J3018" s="7"/>
      <c r="K3018" s="7"/>
      <c r="L3018" s="7"/>
      <c r="M3018" s="7"/>
      <c r="N3018" s="7"/>
      <c r="O3018" s="7">
        <v>0</v>
      </c>
    </row>
    <row r="3019" spans="1:15" hidden="1" x14ac:dyDescent="0.3">
      <c r="A3019" s="69">
        <v>1</v>
      </c>
      <c r="B3019" s="69">
        <v>9</v>
      </c>
      <c r="C3019" t="s">
        <v>2524</v>
      </c>
      <c r="D3019" s="7">
        <v>0</v>
      </c>
      <c r="E3019" s="7">
        <v>0</v>
      </c>
      <c r="F3019" s="7">
        <v>0</v>
      </c>
      <c r="G3019" s="7">
        <v>0</v>
      </c>
      <c r="H3019" s="7">
        <v>0</v>
      </c>
      <c r="I3019" s="7">
        <v>0</v>
      </c>
      <c r="J3019" s="7">
        <v>0</v>
      </c>
      <c r="K3019" s="7">
        <v>0</v>
      </c>
      <c r="L3019" s="7">
        <v>0</v>
      </c>
      <c r="M3019" s="7">
        <v>0</v>
      </c>
      <c r="N3019" s="7">
        <v>0</v>
      </c>
      <c r="O3019" s="7">
        <v>0</v>
      </c>
    </row>
    <row r="3020" spans="1:15" hidden="1" x14ac:dyDescent="0.3">
      <c r="A3020" s="69">
        <v>1</v>
      </c>
      <c r="B3020" s="69">
        <v>9</v>
      </c>
      <c r="C3020" t="s">
        <v>2513</v>
      </c>
      <c r="D3020" s="7">
        <v>1872370784.0699999</v>
      </c>
      <c r="E3020" s="7">
        <v>4336368869.2600002</v>
      </c>
      <c r="F3020" s="7">
        <v>2947806632.9499998</v>
      </c>
      <c r="G3020" s="7">
        <v>1290775196.8699999</v>
      </c>
      <c r="H3020" s="7">
        <v>507399667.69</v>
      </c>
      <c r="I3020" s="7">
        <v>64016720.700000003</v>
      </c>
      <c r="J3020" s="7">
        <v>0</v>
      </c>
      <c r="K3020" s="7">
        <v>39025794</v>
      </c>
      <c r="L3020" s="7">
        <v>283267855</v>
      </c>
      <c r="M3020" s="7">
        <v>77442464.599999994</v>
      </c>
      <c r="N3020" s="7">
        <v>65045693.140000001</v>
      </c>
      <c r="O3020" s="7">
        <v>0</v>
      </c>
    </row>
    <row r="3021" spans="1:15" hidden="1" x14ac:dyDescent="0.3">
      <c r="A3021" s="69">
        <v>1</v>
      </c>
      <c r="B3021" s="69">
        <v>9</v>
      </c>
      <c r="C3021" t="s">
        <v>2291</v>
      </c>
      <c r="D3021" s="7"/>
      <c r="E3021" s="7"/>
      <c r="F3021" s="7"/>
      <c r="G3021" s="7">
        <v>7616.56</v>
      </c>
      <c r="H3021" s="7">
        <v>5322.17</v>
      </c>
      <c r="I3021" s="7">
        <v>134871.6</v>
      </c>
      <c r="J3021" s="7">
        <v>27615.31</v>
      </c>
      <c r="K3021" s="7">
        <v>26.37</v>
      </c>
      <c r="L3021" s="7">
        <v>10444.629999999999</v>
      </c>
      <c r="M3021" s="7">
        <v>3996.87</v>
      </c>
      <c r="N3021" s="7">
        <v>0</v>
      </c>
      <c r="O3021" s="7">
        <v>0</v>
      </c>
    </row>
    <row r="3022" spans="1:15" hidden="1" x14ac:dyDescent="0.3">
      <c r="A3022" s="69">
        <v>1</v>
      </c>
      <c r="B3022" s="69">
        <v>10</v>
      </c>
      <c r="C3022" t="s">
        <v>2459</v>
      </c>
      <c r="D3022" s="7"/>
      <c r="E3022" s="7"/>
      <c r="F3022" s="7"/>
      <c r="G3022" s="7">
        <v>0</v>
      </c>
      <c r="H3022" s="7">
        <v>0</v>
      </c>
      <c r="I3022" s="7">
        <v>0</v>
      </c>
      <c r="J3022" s="7">
        <v>0</v>
      </c>
      <c r="K3022" s="7">
        <v>0</v>
      </c>
      <c r="L3022" s="7">
        <v>0</v>
      </c>
      <c r="M3022" s="7">
        <v>0</v>
      </c>
      <c r="N3022" s="7">
        <v>0</v>
      </c>
      <c r="O3022" s="7">
        <v>0</v>
      </c>
    </row>
    <row r="3023" spans="1:15" hidden="1" x14ac:dyDescent="0.3">
      <c r="A3023" s="69">
        <v>1</v>
      </c>
      <c r="B3023" s="69">
        <v>10</v>
      </c>
      <c r="C3023" t="s">
        <v>2300</v>
      </c>
      <c r="D3023" s="7">
        <v>10824.13</v>
      </c>
      <c r="E3023" s="7">
        <v>27361.52</v>
      </c>
      <c r="F3023" s="7">
        <v>17096.34</v>
      </c>
      <c r="G3023" s="7">
        <v>8625.7099999999991</v>
      </c>
      <c r="H3023" s="7">
        <v>8987.67</v>
      </c>
      <c r="I3023" s="7">
        <v>18230.150000000001</v>
      </c>
      <c r="J3023" s="7">
        <v>16188.79</v>
      </c>
      <c r="K3023" s="7">
        <v>10969.75</v>
      </c>
      <c r="L3023" s="7">
        <v>695.7</v>
      </c>
      <c r="M3023" s="7">
        <v>0</v>
      </c>
      <c r="N3023" s="7">
        <v>6370.63</v>
      </c>
      <c r="O3023" s="7">
        <v>0</v>
      </c>
    </row>
    <row r="3024" spans="1:15" hidden="1" x14ac:dyDescent="0.3">
      <c r="A3024" s="69">
        <v>1</v>
      </c>
      <c r="B3024" s="69">
        <v>10</v>
      </c>
      <c r="C3024" t="s">
        <v>1649</v>
      </c>
      <c r="D3024" s="7"/>
      <c r="E3024" s="7"/>
      <c r="F3024" s="7"/>
      <c r="G3024" s="7"/>
      <c r="H3024" s="7"/>
      <c r="I3024" s="7"/>
      <c r="J3024" s="7"/>
      <c r="K3024" s="7"/>
      <c r="L3024" s="7"/>
      <c r="M3024" s="7">
        <v>22403207</v>
      </c>
      <c r="N3024" s="7">
        <v>0</v>
      </c>
      <c r="O3024" s="7">
        <v>0</v>
      </c>
    </row>
    <row r="3025" spans="1:15" hidden="1" x14ac:dyDescent="0.3">
      <c r="A3025" s="69">
        <v>1</v>
      </c>
      <c r="B3025" s="69">
        <v>10</v>
      </c>
      <c r="C3025" t="s">
        <v>3353</v>
      </c>
      <c r="D3025" s="7"/>
      <c r="E3025" s="7"/>
      <c r="F3025" s="7">
        <v>0</v>
      </c>
      <c r="G3025" s="7">
        <v>0</v>
      </c>
      <c r="H3025" s="7">
        <v>0</v>
      </c>
      <c r="I3025" s="7">
        <v>0</v>
      </c>
      <c r="J3025" s="7">
        <v>0</v>
      </c>
      <c r="K3025" s="7">
        <v>0</v>
      </c>
      <c r="L3025" s="7">
        <v>0</v>
      </c>
      <c r="M3025" s="7">
        <v>0</v>
      </c>
      <c r="N3025" s="7">
        <v>0</v>
      </c>
      <c r="O3025" s="7">
        <v>0</v>
      </c>
    </row>
    <row r="3026" spans="1:15" hidden="1" x14ac:dyDescent="0.3">
      <c r="A3026" s="69">
        <v>1</v>
      </c>
      <c r="B3026" s="69">
        <v>10</v>
      </c>
      <c r="C3026" t="s">
        <v>3356</v>
      </c>
      <c r="D3026" s="7">
        <v>0</v>
      </c>
      <c r="E3026" s="7">
        <v>0</v>
      </c>
      <c r="F3026" s="7">
        <v>0</v>
      </c>
      <c r="G3026" s="7">
        <v>0</v>
      </c>
      <c r="H3026" s="7">
        <v>0</v>
      </c>
      <c r="I3026" s="7">
        <v>0</v>
      </c>
      <c r="J3026" s="7">
        <v>0</v>
      </c>
      <c r="K3026" s="7">
        <v>0</v>
      </c>
      <c r="L3026" s="7">
        <v>0</v>
      </c>
      <c r="M3026" s="7">
        <v>0</v>
      </c>
      <c r="N3026" s="7">
        <v>0</v>
      </c>
      <c r="O3026" s="7">
        <v>0</v>
      </c>
    </row>
    <row r="3027" spans="1:15" hidden="1" x14ac:dyDescent="0.3">
      <c r="A3027" s="69">
        <v>1</v>
      </c>
      <c r="B3027" s="69">
        <v>10</v>
      </c>
      <c r="C3027" t="s">
        <v>3357</v>
      </c>
      <c r="D3027" s="7">
        <v>0</v>
      </c>
      <c r="E3027" s="7">
        <v>0</v>
      </c>
      <c r="F3027" s="7">
        <v>0</v>
      </c>
      <c r="G3027" s="7">
        <v>0</v>
      </c>
      <c r="H3027" s="7">
        <v>0</v>
      </c>
      <c r="I3027" s="7">
        <v>0</v>
      </c>
      <c r="J3027" s="7">
        <v>0</v>
      </c>
      <c r="K3027" s="7">
        <v>0</v>
      </c>
      <c r="L3027" s="7">
        <v>0</v>
      </c>
      <c r="M3027" s="7">
        <v>0</v>
      </c>
      <c r="N3027" s="7">
        <v>0</v>
      </c>
      <c r="O3027" s="7">
        <v>0</v>
      </c>
    </row>
    <row r="3028" spans="1:15" hidden="1" x14ac:dyDescent="0.3">
      <c r="A3028" s="69">
        <v>1</v>
      </c>
      <c r="B3028" s="69">
        <v>10</v>
      </c>
      <c r="C3028" t="s">
        <v>3358</v>
      </c>
      <c r="D3028" s="7"/>
      <c r="E3028" s="7"/>
      <c r="F3028" s="7"/>
      <c r="G3028" s="7"/>
      <c r="H3028" s="7"/>
      <c r="I3028" s="7"/>
      <c r="J3028" s="7"/>
      <c r="K3028" s="7"/>
      <c r="L3028" s="7">
        <v>0</v>
      </c>
      <c r="M3028" s="7">
        <v>0</v>
      </c>
      <c r="N3028" s="7">
        <v>0</v>
      </c>
      <c r="O3028" s="7">
        <v>0</v>
      </c>
    </row>
    <row r="3029" spans="1:15" hidden="1" x14ac:dyDescent="0.3">
      <c r="A3029" s="69">
        <v>1</v>
      </c>
      <c r="B3029" s="69">
        <v>10</v>
      </c>
      <c r="C3029" t="s">
        <v>1733</v>
      </c>
      <c r="D3029" s="7"/>
      <c r="E3029" s="7"/>
      <c r="F3029" s="7"/>
      <c r="G3029" s="7"/>
      <c r="H3029" s="7"/>
      <c r="I3029" s="7"/>
      <c r="J3029" s="7"/>
      <c r="K3029" s="7"/>
      <c r="L3029" s="7">
        <v>0</v>
      </c>
      <c r="M3029" s="7">
        <v>0</v>
      </c>
      <c r="N3029" s="7">
        <v>0</v>
      </c>
      <c r="O3029" s="7">
        <v>0</v>
      </c>
    </row>
    <row r="3030" spans="1:15" hidden="1" x14ac:dyDescent="0.3">
      <c r="A3030" s="69">
        <v>1</v>
      </c>
      <c r="B3030" s="69">
        <v>10</v>
      </c>
      <c r="C3030" t="s">
        <v>2393</v>
      </c>
      <c r="D3030" s="7"/>
      <c r="E3030" s="7"/>
      <c r="F3030" s="7"/>
      <c r="G3030" s="7"/>
      <c r="H3030" s="7"/>
      <c r="I3030" s="7">
        <v>664000</v>
      </c>
      <c r="J3030" s="7">
        <v>171167</v>
      </c>
      <c r="K3030" s="7">
        <v>0</v>
      </c>
      <c r="L3030" s="7">
        <v>0</v>
      </c>
      <c r="M3030" s="7">
        <v>0</v>
      </c>
      <c r="N3030" s="7">
        <v>0</v>
      </c>
      <c r="O3030" s="7">
        <v>0</v>
      </c>
    </row>
    <row r="3031" spans="1:15" hidden="1" x14ac:dyDescent="0.3">
      <c r="A3031" s="69">
        <v>1</v>
      </c>
      <c r="B3031" s="69">
        <v>10</v>
      </c>
      <c r="C3031" t="s">
        <v>3374</v>
      </c>
      <c r="D3031" s="7"/>
      <c r="E3031" s="7"/>
      <c r="F3031" s="7"/>
      <c r="G3031" s="7"/>
      <c r="H3031" s="7">
        <v>20000000</v>
      </c>
      <c r="I3031" s="7">
        <v>20000000</v>
      </c>
      <c r="J3031" s="7">
        <v>20000000</v>
      </c>
      <c r="K3031" s="7">
        <v>33751347.259999998</v>
      </c>
      <c r="L3031" s="7">
        <v>3174130.4</v>
      </c>
      <c r="M3031" s="7">
        <v>20000000</v>
      </c>
      <c r="N3031" s="7">
        <v>6000000</v>
      </c>
      <c r="O3031" s="7">
        <v>0</v>
      </c>
    </row>
    <row r="3032" spans="1:15" hidden="1" x14ac:dyDescent="0.3">
      <c r="A3032" s="69">
        <v>1</v>
      </c>
      <c r="B3032" s="69">
        <v>11</v>
      </c>
      <c r="C3032" t="s">
        <v>3377</v>
      </c>
      <c r="D3032" s="7">
        <v>0</v>
      </c>
      <c r="E3032" s="7">
        <v>0</v>
      </c>
      <c r="F3032" s="7">
        <v>0</v>
      </c>
      <c r="G3032" s="7">
        <v>0</v>
      </c>
      <c r="H3032" s="7">
        <v>0</v>
      </c>
      <c r="I3032" s="7">
        <v>0</v>
      </c>
      <c r="J3032" s="7">
        <v>0</v>
      </c>
      <c r="K3032" s="7">
        <v>0</v>
      </c>
      <c r="L3032" s="7">
        <v>0</v>
      </c>
      <c r="M3032" s="7">
        <v>0</v>
      </c>
      <c r="N3032" s="7">
        <v>0</v>
      </c>
      <c r="O3032" s="7">
        <v>0</v>
      </c>
    </row>
    <row r="3033" spans="1:15" hidden="1" x14ac:dyDescent="0.3">
      <c r="A3033" s="69">
        <v>1</v>
      </c>
      <c r="B3033" s="69">
        <v>12</v>
      </c>
      <c r="C3033" t="s">
        <v>1966</v>
      </c>
      <c r="D3033" s="7"/>
      <c r="E3033" s="7"/>
      <c r="F3033" s="7"/>
      <c r="G3033" s="7"/>
      <c r="H3033" s="7"/>
      <c r="I3033" s="7">
        <v>0</v>
      </c>
      <c r="J3033" s="7">
        <v>0</v>
      </c>
      <c r="K3033" s="7"/>
      <c r="L3033" s="7">
        <v>10500000</v>
      </c>
      <c r="M3033" s="7">
        <v>0</v>
      </c>
      <c r="N3033" s="7">
        <v>0</v>
      </c>
      <c r="O3033" s="7">
        <v>0</v>
      </c>
    </row>
    <row r="3034" spans="1:15" hidden="1" x14ac:dyDescent="0.3">
      <c r="A3034" s="69">
        <v>1</v>
      </c>
      <c r="B3034" s="69">
        <v>12</v>
      </c>
      <c r="C3034" t="s">
        <v>3382</v>
      </c>
      <c r="D3034" s="7"/>
      <c r="E3034" s="7"/>
      <c r="F3034" s="7"/>
      <c r="G3034" s="7"/>
      <c r="H3034" s="7"/>
      <c r="I3034" s="7"/>
      <c r="J3034" s="7"/>
      <c r="K3034" s="7">
        <v>44300000</v>
      </c>
      <c r="L3034" s="7">
        <v>0</v>
      </c>
      <c r="M3034" s="7">
        <v>0</v>
      </c>
      <c r="N3034" s="7">
        <v>0</v>
      </c>
      <c r="O3034" s="7">
        <v>0</v>
      </c>
    </row>
    <row r="3035" spans="1:15" hidden="1" x14ac:dyDescent="0.3">
      <c r="A3035" s="69">
        <v>1</v>
      </c>
      <c r="B3035" s="69">
        <v>12</v>
      </c>
      <c r="C3035" t="s">
        <v>3383</v>
      </c>
      <c r="D3035" s="7"/>
      <c r="E3035" s="7"/>
      <c r="F3035" s="7"/>
      <c r="G3035" s="7"/>
      <c r="H3035" s="7"/>
      <c r="I3035" s="7"/>
      <c r="J3035" s="7"/>
      <c r="K3035" s="7"/>
      <c r="L3035" s="7"/>
      <c r="M3035" s="7"/>
      <c r="N3035" s="7">
        <v>0</v>
      </c>
      <c r="O3035" s="7">
        <v>0</v>
      </c>
    </row>
    <row r="3036" spans="1:15" hidden="1" x14ac:dyDescent="0.3">
      <c r="A3036" s="69">
        <v>1</v>
      </c>
      <c r="B3036" s="69">
        <v>12</v>
      </c>
      <c r="C3036" t="s">
        <v>3384</v>
      </c>
      <c r="D3036" s="7"/>
      <c r="E3036" s="7"/>
      <c r="F3036" s="7"/>
      <c r="G3036" s="7"/>
      <c r="H3036" s="7"/>
      <c r="I3036" s="7"/>
      <c r="J3036" s="7"/>
      <c r="K3036" s="7"/>
      <c r="L3036" s="7">
        <v>0</v>
      </c>
      <c r="M3036" s="7">
        <v>0</v>
      </c>
      <c r="N3036" s="7">
        <v>0</v>
      </c>
      <c r="O3036" s="7">
        <v>0</v>
      </c>
    </row>
    <row r="3037" spans="1:15" hidden="1" x14ac:dyDescent="0.3">
      <c r="A3037" s="69">
        <v>1</v>
      </c>
      <c r="B3037" s="69">
        <v>12</v>
      </c>
      <c r="C3037" t="s">
        <v>1811</v>
      </c>
      <c r="D3037" s="7"/>
      <c r="E3037" s="7"/>
      <c r="F3037" s="7"/>
      <c r="G3037" s="7"/>
      <c r="H3037" s="7"/>
      <c r="I3037" s="7"/>
      <c r="J3037" s="7"/>
      <c r="K3037" s="7"/>
      <c r="L3037" s="7"/>
      <c r="M3037" s="7">
        <v>0</v>
      </c>
      <c r="N3037" s="7">
        <v>0</v>
      </c>
      <c r="O3037" s="7">
        <v>0</v>
      </c>
    </row>
    <row r="3038" spans="1:15" hidden="1" x14ac:dyDescent="0.3">
      <c r="A3038" s="69">
        <v>1</v>
      </c>
      <c r="B3038" s="69">
        <v>12</v>
      </c>
      <c r="C3038" t="s">
        <v>2516</v>
      </c>
      <c r="D3038" s="7"/>
      <c r="E3038" s="7"/>
      <c r="F3038" s="7"/>
      <c r="G3038" s="7"/>
      <c r="H3038" s="7"/>
      <c r="I3038" s="7"/>
      <c r="J3038" s="7">
        <v>500000000</v>
      </c>
      <c r="K3038" s="7">
        <v>500000000</v>
      </c>
      <c r="L3038" s="7">
        <v>0</v>
      </c>
      <c r="M3038" s="7">
        <v>0</v>
      </c>
      <c r="N3038" s="7">
        <v>0</v>
      </c>
      <c r="O3038" s="7">
        <v>0</v>
      </c>
    </row>
    <row r="3039" spans="1:15" hidden="1" x14ac:dyDescent="0.3">
      <c r="A3039" s="69">
        <v>1</v>
      </c>
      <c r="B3039" s="69">
        <v>12</v>
      </c>
      <c r="C3039" t="s">
        <v>2472</v>
      </c>
      <c r="D3039" s="7"/>
      <c r="E3039" s="7"/>
      <c r="F3039" s="7"/>
      <c r="G3039" s="7"/>
      <c r="H3039" s="7">
        <v>0</v>
      </c>
      <c r="I3039" s="7">
        <v>0</v>
      </c>
      <c r="J3039" s="7">
        <v>0</v>
      </c>
      <c r="K3039" s="7">
        <v>0</v>
      </c>
      <c r="L3039" s="7">
        <v>0</v>
      </c>
      <c r="M3039" s="7">
        <v>0</v>
      </c>
      <c r="N3039" s="7">
        <v>0</v>
      </c>
      <c r="O3039" s="7">
        <v>0</v>
      </c>
    </row>
    <row r="3040" spans="1:15" hidden="1" x14ac:dyDescent="0.3">
      <c r="A3040" s="69">
        <v>1</v>
      </c>
      <c r="B3040" s="69">
        <v>12</v>
      </c>
      <c r="C3040" t="s">
        <v>3385</v>
      </c>
      <c r="D3040" s="7"/>
      <c r="E3040" s="7"/>
      <c r="F3040" s="7"/>
      <c r="G3040" s="7"/>
      <c r="H3040" s="7"/>
      <c r="I3040" s="7"/>
      <c r="J3040" s="7"/>
      <c r="K3040" s="7">
        <v>0</v>
      </c>
      <c r="L3040" s="7">
        <v>0</v>
      </c>
      <c r="M3040" s="7">
        <v>0</v>
      </c>
      <c r="N3040" s="7">
        <v>0</v>
      </c>
      <c r="O3040" s="7">
        <v>0</v>
      </c>
    </row>
    <row r="3041" spans="1:15" hidden="1" x14ac:dyDescent="0.3">
      <c r="A3041" s="69">
        <v>1</v>
      </c>
      <c r="B3041" s="69">
        <v>12</v>
      </c>
      <c r="C3041" t="s">
        <v>2467</v>
      </c>
      <c r="D3041" s="7">
        <v>0</v>
      </c>
      <c r="E3041" s="7">
        <v>0</v>
      </c>
      <c r="F3041" s="7">
        <v>0</v>
      </c>
      <c r="G3041" s="7">
        <v>0</v>
      </c>
      <c r="H3041" s="7">
        <v>0</v>
      </c>
      <c r="I3041" s="7">
        <v>0</v>
      </c>
      <c r="J3041" s="7">
        <v>0</v>
      </c>
      <c r="K3041" s="7">
        <v>0</v>
      </c>
      <c r="L3041" s="7">
        <v>0</v>
      </c>
      <c r="M3041" s="7">
        <v>0</v>
      </c>
      <c r="N3041" s="7">
        <v>0</v>
      </c>
      <c r="O3041" s="7">
        <v>0</v>
      </c>
    </row>
    <row r="3042" spans="1:15" hidden="1" x14ac:dyDescent="0.3">
      <c r="A3042" s="69">
        <v>1</v>
      </c>
      <c r="B3042" s="69">
        <v>12</v>
      </c>
      <c r="C3042" t="s">
        <v>2511</v>
      </c>
      <c r="D3042" s="7">
        <v>0</v>
      </c>
      <c r="E3042" s="7">
        <v>0</v>
      </c>
      <c r="F3042" s="7">
        <v>0</v>
      </c>
      <c r="G3042" s="7">
        <v>0</v>
      </c>
      <c r="H3042" s="7">
        <v>0</v>
      </c>
      <c r="I3042" s="7">
        <v>0</v>
      </c>
      <c r="J3042" s="7">
        <v>0</v>
      </c>
      <c r="K3042" s="7">
        <v>0</v>
      </c>
      <c r="L3042" s="7">
        <v>0</v>
      </c>
      <c r="M3042" s="7">
        <v>0</v>
      </c>
      <c r="N3042" s="7">
        <v>0</v>
      </c>
      <c r="O3042" s="7">
        <v>0</v>
      </c>
    </row>
    <row r="3043" spans="1:15" hidden="1" x14ac:dyDescent="0.3">
      <c r="A3043" s="69">
        <v>1</v>
      </c>
      <c r="B3043" s="69">
        <v>12</v>
      </c>
      <c r="C3043" t="s">
        <v>3387</v>
      </c>
      <c r="D3043" s="7"/>
      <c r="E3043" s="7"/>
      <c r="F3043" s="7"/>
      <c r="G3043" s="7"/>
      <c r="H3043" s="7"/>
      <c r="I3043" s="7"/>
      <c r="J3043" s="7"/>
      <c r="K3043" s="7">
        <v>0</v>
      </c>
      <c r="L3043" s="7"/>
      <c r="M3043" s="7"/>
      <c r="N3043" s="7">
        <v>4000000</v>
      </c>
      <c r="O3043" s="7">
        <v>0</v>
      </c>
    </row>
    <row r="3044" spans="1:15" hidden="1" x14ac:dyDescent="0.3">
      <c r="A3044" s="69">
        <v>1</v>
      </c>
      <c r="B3044" s="69">
        <v>12</v>
      </c>
      <c r="C3044" t="s">
        <v>3391</v>
      </c>
      <c r="D3044" s="7"/>
      <c r="E3044" s="7"/>
      <c r="F3044" s="7"/>
      <c r="G3044" s="7"/>
      <c r="H3044" s="7"/>
      <c r="I3044" s="7"/>
      <c r="J3044" s="7"/>
      <c r="K3044" s="7"/>
      <c r="L3044" s="7">
        <v>5174040</v>
      </c>
      <c r="M3044" s="7">
        <v>0</v>
      </c>
      <c r="N3044" s="7">
        <v>2313387</v>
      </c>
      <c r="O3044" s="7">
        <v>0</v>
      </c>
    </row>
    <row r="3045" spans="1:15" hidden="1" x14ac:dyDescent="0.3">
      <c r="A3045" s="69">
        <v>1</v>
      </c>
      <c r="B3045" s="69">
        <v>12</v>
      </c>
      <c r="C3045" t="s">
        <v>3392</v>
      </c>
      <c r="D3045" s="7"/>
      <c r="E3045" s="7"/>
      <c r="F3045" s="7"/>
      <c r="G3045" s="7">
        <v>0</v>
      </c>
      <c r="H3045" s="7">
        <v>0</v>
      </c>
      <c r="I3045" s="7">
        <v>0</v>
      </c>
      <c r="J3045" s="7">
        <v>0</v>
      </c>
      <c r="K3045" s="7">
        <v>0</v>
      </c>
      <c r="L3045" s="7">
        <v>0</v>
      </c>
      <c r="M3045" s="7">
        <v>0</v>
      </c>
      <c r="N3045" s="7">
        <v>0</v>
      </c>
      <c r="O3045" s="7">
        <v>0</v>
      </c>
    </row>
    <row r="3046" spans="1:15" hidden="1" x14ac:dyDescent="0.3">
      <c r="A3046" s="69">
        <v>1</v>
      </c>
      <c r="B3046" s="69">
        <v>12</v>
      </c>
      <c r="C3046" t="s">
        <v>2089</v>
      </c>
      <c r="D3046" s="7">
        <v>45177</v>
      </c>
      <c r="E3046" s="7">
        <v>0</v>
      </c>
      <c r="F3046" s="7">
        <v>0</v>
      </c>
      <c r="G3046" s="7">
        <v>0</v>
      </c>
      <c r="H3046" s="7">
        <v>0</v>
      </c>
      <c r="I3046" s="7">
        <v>0</v>
      </c>
      <c r="J3046" s="7">
        <v>0</v>
      </c>
      <c r="K3046" s="7">
        <v>0</v>
      </c>
      <c r="L3046" s="7">
        <v>0</v>
      </c>
      <c r="M3046" s="7">
        <v>0</v>
      </c>
      <c r="N3046" s="7">
        <v>0</v>
      </c>
      <c r="O3046" s="7">
        <v>0</v>
      </c>
    </row>
    <row r="3047" spans="1:15" hidden="1" x14ac:dyDescent="0.3">
      <c r="A3047" s="69">
        <v>1</v>
      </c>
      <c r="B3047" s="69">
        <v>12</v>
      </c>
      <c r="C3047" t="s">
        <v>2500</v>
      </c>
      <c r="D3047" s="7"/>
      <c r="E3047" s="7"/>
      <c r="F3047" s="7"/>
      <c r="G3047" s="7"/>
      <c r="H3047" s="7"/>
      <c r="I3047" s="7"/>
      <c r="J3047" s="7"/>
      <c r="K3047" s="7">
        <v>0</v>
      </c>
      <c r="L3047" s="7">
        <v>0</v>
      </c>
      <c r="M3047" s="7">
        <v>0</v>
      </c>
      <c r="N3047" s="7">
        <v>0</v>
      </c>
      <c r="O3047" s="7">
        <v>0</v>
      </c>
    </row>
    <row r="3048" spans="1:15" hidden="1" x14ac:dyDescent="0.3">
      <c r="A3048" s="69">
        <v>1</v>
      </c>
      <c r="B3048" s="69">
        <v>12</v>
      </c>
      <c r="C3048" t="s">
        <v>3394</v>
      </c>
      <c r="D3048" s="7"/>
      <c r="E3048" s="7"/>
      <c r="F3048" s="7"/>
      <c r="G3048" s="7"/>
      <c r="H3048" s="7"/>
      <c r="I3048" s="7"/>
      <c r="J3048" s="7"/>
      <c r="K3048" s="7">
        <v>0</v>
      </c>
      <c r="L3048" s="7">
        <v>0</v>
      </c>
      <c r="M3048" s="7"/>
      <c r="N3048" s="7">
        <v>0</v>
      </c>
      <c r="O3048" s="7">
        <v>0</v>
      </c>
    </row>
    <row r="3049" spans="1:15" hidden="1" x14ac:dyDescent="0.3">
      <c r="A3049" s="69">
        <v>1</v>
      </c>
      <c r="B3049" s="69">
        <v>12</v>
      </c>
      <c r="C3049" t="s">
        <v>2392</v>
      </c>
      <c r="D3049" s="7"/>
      <c r="E3049" s="7"/>
      <c r="F3049" s="7"/>
      <c r="G3049" s="7"/>
      <c r="H3049" s="7"/>
      <c r="I3049" s="7"/>
      <c r="J3049" s="7"/>
      <c r="K3049" s="7">
        <v>0</v>
      </c>
      <c r="L3049" s="7">
        <v>0</v>
      </c>
      <c r="M3049" s="7">
        <v>0</v>
      </c>
      <c r="N3049" s="7">
        <v>0</v>
      </c>
      <c r="O3049" s="7">
        <v>0</v>
      </c>
    </row>
    <row r="3050" spans="1:15" hidden="1" x14ac:dyDescent="0.3">
      <c r="A3050" s="69">
        <v>1</v>
      </c>
      <c r="B3050" s="69">
        <v>12</v>
      </c>
      <c r="C3050" t="s">
        <v>2510</v>
      </c>
      <c r="D3050" s="7">
        <v>0</v>
      </c>
      <c r="E3050" s="7">
        <v>0</v>
      </c>
      <c r="F3050" s="7">
        <v>0</v>
      </c>
      <c r="G3050" s="7">
        <v>0</v>
      </c>
      <c r="H3050" s="7">
        <v>0</v>
      </c>
      <c r="I3050" s="7">
        <v>0</v>
      </c>
      <c r="J3050" s="7">
        <v>0</v>
      </c>
      <c r="K3050" s="7">
        <v>0</v>
      </c>
      <c r="L3050" s="7">
        <v>0</v>
      </c>
      <c r="M3050" s="7">
        <v>0</v>
      </c>
      <c r="N3050" s="7">
        <v>0</v>
      </c>
      <c r="O3050" s="7">
        <v>0</v>
      </c>
    </row>
    <row r="3051" spans="1:15" hidden="1" x14ac:dyDescent="0.3">
      <c r="A3051" s="69">
        <v>1</v>
      </c>
      <c r="B3051" s="69">
        <v>12</v>
      </c>
      <c r="C3051" t="s">
        <v>2517</v>
      </c>
      <c r="D3051" s="7">
        <v>0</v>
      </c>
      <c r="E3051" s="7">
        <v>0</v>
      </c>
      <c r="F3051" s="7">
        <v>0</v>
      </c>
      <c r="G3051" s="7">
        <v>0</v>
      </c>
      <c r="H3051" s="7">
        <v>0</v>
      </c>
      <c r="I3051" s="7">
        <v>0</v>
      </c>
      <c r="J3051" s="7">
        <v>0</v>
      </c>
      <c r="K3051" s="7">
        <v>0</v>
      </c>
      <c r="L3051" s="7">
        <v>0</v>
      </c>
      <c r="M3051" s="7">
        <v>0</v>
      </c>
      <c r="N3051" s="7">
        <v>0</v>
      </c>
      <c r="O3051" s="7">
        <v>0</v>
      </c>
    </row>
    <row r="3052" spans="1:15" hidden="1" x14ac:dyDescent="0.3">
      <c r="A3052" s="69">
        <v>1</v>
      </c>
      <c r="B3052" s="69">
        <v>12</v>
      </c>
      <c r="C3052" t="s">
        <v>3396</v>
      </c>
      <c r="D3052" s="7">
        <v>0</v>
      </c>
      <c r="E3052" s="7">
        <v>0</v>
      </c>
      <c r="F3052" s="7">
        <v>0</v>
      </c>
      <c r="G3052" s="7">
        <v>0</v>
      </c>
      <c r="H3052" s="7">
        <v>0</v>
      </c>
      <c r="I3052" s="7">
        <v>0</v>
      </c>
      <c r="J3052" s="7">
        <v>0</v>
      </c>
      <c r="K3052" s="7">
        <v>0</v>
      </c>
      <c r="L3052" s="7">
        <v>0</v>
      </c>
      <c r="M3052" s="7">
        <v>0</v>
      </c>
      <c r="N3052" s="7">
        <v>0</v>
      </c>
      <c r="O3052" s="7">
        <v>0</v>
      </c>
    </row>
    <row r="3053" spans="1:15" hidden="1" x14ac:dyDescent="0.3">
      <c r="A3053" s="69">
        <v>1</v>
      </c>
      <c r="B3053" s="69">
        <v>12</v>
      </c>
      <c r="C3053" t="s">
        <v>2505</v>
      </c>
      <c r="D3053" s="7">
        <v>0</v>
      </c>
      <c r="E3053" s="7">
        <v>0</v>
      </c>
      <c r="F3053" s="7">
        <v>0</v>
      </c>
      <c r="G3053" s="7">
        <v>0</v>
      </c>
      <c r="H3053" s="7">
        <v>0</v>
      </c>
      <c r="I3053" s="7">
        <v>0</v>
      </c>
      <c r="J3053" s="7">
        <v>0</v>
      </c>
      <c r="K3053" s="7">
        <v>0</v>
      </c>
      <c r="L3053" s="7">
        <v>0</v>
      </c>
      <c r="M3053" s="7">
        <v>0</v>
      </c>
      <c r="N3053" s="7">
        <v>0</v>
      </c>
      <c r="O3053" s="7">
        <v>0</v>
      </c>
    </row>
    <row r="3054" spans="1:15" hidden="1" x14ac:dyDescent="0.3">
      <c r="A3054" s="69">
        <v>1</v>
      </c>
      <c r="B3054" s="69">
        <v>12</v>
      </c>
      <c r="C3054" t="s">
        <v>2317</v>
      </c>
      <c r="D3054" s="7"/>
      <c r="E3054" s="7"/>
      <c r="F3054" s="7"/>
      <c r="G3054" s="7">
        <v>0</v>
      </c>
      <c r="H3054" s="7">
        <v>0</v>
      </c>
      <c r="I3054" s="7">
        <v>0</v>
      </c>
      <c r="J3054" s="7">
        <v>0</v>
      </c>
      <c r="K3054" s="7">
        <v>0</v>
      </c>
      <c r="L3054" s="7">
        <v>0</v>
      </c>
      <c r="M3054" s="7">
        <v>0</v>
      </c>
      <c r="N3054" s="7">
        <v>0</v>
      </c>
      <c r="O3054" s="7">
        <v>0</v>
      </c>
    </row>
    <row r="3055" spans="1:15" hidden="1" x14ac:dyDescent="0.3">
      <c r="A3055" s="69">
        <v>1</v>
      </c>
      <c r="B3055" s="69">
        <v>12</v>
      </c>
      <c r="C3055" t="s">
        <v>2523</v>
      </c>
      <c r="D3055" s="7">
        <v>0</v>
      </c>
      <c r="E3055" s="7">
        <v>0</v>
      </c>
      <c r="F3055" s="7">
        <v>0</v>
      </c>
      <c r="G3055" s="7">
        <v>0</v>
      </c>
      <c r="H3055" s="7">
        <v>0</v>
      </c>
      <c r="I3055" s="7">
        <v>0</v>
      </c>
      <c r="J3055" s="7">
        <v>0</v>
      </c>
      <c r="K3055" s="7">
        <v>0</v>
      </c>
      <c r="L3055" s="7">
        <v>0</v>
      </c>
      <c r="M3055" s="7">
        <v>0</v>
      </c>
      <c r="N3055" s="7">
        <v>0</v>
      </c>
      <c r="O3055" s="7">
        <v>0</v>
      </c>
    </row>
    <row r="3056" spans="1:15" hidden="1" x14ac:dyDescent="0.3">
      <c r="A3056" s="69">
        <v>1</v>
      </c>
      <c r="B3056" s="69">
        <v>12</v>
      </c>
      <c r="C3056" t="s">
        <v>1647</v>
      </c>
      <c r="D3056" s="7"/>
      <c r="E3056" s="7"/>
      <c r="F3056" s="7"/>
      <c r="G3056" s="7"/>
      <c r="H3056" s="7">
        <v>0</v>
      </c>
      <c r="I3056" s="7">
        <v>0</v>
      </c>
      <c r="J3056" s="7">
        <v>0</v>
      </c>
      <c r="K3056" s="7">
        <v>0</v>
      </c>
      <c r="L3056" s="7">
        <v>0</v>
      </c>
      <c r="M3056" s="7">
        <v>0</v>
      </c>
      <c r="N3056" s="7">
        <v>0</v>
      </c>
      <c r="O3056" s="7">
        <v>0</v>
      </c>
    </row>
    <row r="3057" spans="1:15" hidden="1" x14ac:dyDescent="0.3">
      <c r="A3057" s="69">
        <v>1</v>
      </c>
      <c r="B3057" s="69">
        <v>12</v>
      </c>
      <c r="C3057" t="s">
        <v>1909</v>
      </c>
      <c r="D3057" s="7"/>
      <c r="E3057" s="7"/>
      <c r="F3057" s="7"/>
      <c r="G3057" s="7"/>
      <c r="H3057" s="7">
        <v>9553239.5500000007</v>
      </c>
      <c r="I3057" s="7">
        <v>9055876.3000000007</v>
      </c>
      <c r="J3057" s="7">
        <v>1979337.27</v>
      </c>
      <c r="K3057" s="7">
        <v>911571.47</v>
      </c>
      <c r="L3057" s="7">
        <v>1970024.09</v>
      </c>
      <c r="M3057" s="7">
        <v>724977.32000000007</v>
      </c>
      <c r="N3057" s="7">
        <v>498820.93</v>
      </c>
      <c r="O3057" s="7">
        <v>0</v>
      </c>
    </row>
    <row r="3058" spans="1:15" hidden="1" x14ac:dyDescent="0.3">
      <c r="A3058" s="69">
        <v>1</v>
      </c>
      <c r="B3058" s="69">
        <v>12</v>
      </c>
      <c r="C3058" t="s">
        <v>2521</v>
      </c>
      <c r="D3058" s="7"/>
      <c r="E3058" s="7"/>
      <c r="F3058" s="7"/>
      <c r="G3058" s="7"/>
      <c r="H3058" s="7"/>
      <c r="I3058" s="7"/>
      <c r="J3058" s="7">
        <v>0</v>
      </c>
      <c r="K3058" s="7">
        <v>0</v>
      </c>
      <c r="L3058" s="7">
        <v>0</v>
      </c>
      <c r="M3058" s="7">
        <v>0</v>
      </c>
      <c r="N3058" s="7">
        <v>0</v>
      </c>
      <c r="O3058" s="7">
        <v>0</v>
      </c>
    </row>
    <row r="3059" spans="1:15" hidden="1" x14ac:dyDescent="0.3">
      <c r="A3059" s="69">
        <v>1</v>
      </c>
      <c r="B3059" s="69">
        <v>12</v>
      </c>
      <c r="C3059" t="s">
        <v>2445</v>
      </c>
      <c r="D3059" s="7"/>
      <c r="E3059" s="7"/>
      <c r="F3059" s="7"/>
      <c r="G3059" s="7"/>
      <c r="H3059" s="7">
        <v>0</v>
      </c>
      <c r="I3059" s="7">
        <v>50000000</v>
      </c>
      <c r="J3059" s="7">
        <v>0</v>
      </c>
      <c r="K3059" s="7">
        <v>0</v>
      </c>
      <c r="L3059" s="7">
        <v>0</v>
      </c>
      <c r="M3059" s="7">
        <v>0</v>
      </c>
      <c r="N3059" s="7">
        <v>0</v>
      </c>
      <c r="O3059" s="7">
        <v>0</v>
      </c>
    </row>
    <row r="3060" spans="1:15" hidden="1" x14ac:dyDescent="0.3">
      <c r="A3060" s="69">
        <v>1</v>
      </c>
      <c r="B3060" s="69">
        <v>12</v>
      </c>
      <c r="C3060" t="s">
        <v>3397</v>
      </c>
      <c r="D3060" s="7"/>
      <c r="E3060" s="7"/>
      <c r="F3060" s="7"/>
      <c r="G3060" s="7"/>
      <c r="H3060" s="7"/>
      <c r="I3060" s="7"/>
      <c r="J3060" s="7"/>
      <c r="K3060" s="7">
        <v>0</v>
      </c>
      <c r="L3060" s="7"/>
      <c r="M3060" s="7"/>
      <c r="N3060" s="7">
        <v>0</v>
      </c>
      <c r="O3060" s="7">
        <v>0</v>
      </c>
    </row>
    <row r="3061" spans="1:15" hidden="1" x14ac:dyDescent="0.3">
      <c r="A3061" s="69">
        <v>1</v>
      </c>
      <c r="B3061" s="69">
        <v>12</v>
      </c>
      <c r="C3061" t="s">
        <v>2473</v>
      </c>
      <c r="D3061" s="7">
        <v>0</v>
      </c>
      <c r="E3061" s="7">
        <v>0</v>
      </c>
      <c r="F3061" s="7">
        <v>0</v>
      </c>
      <c r="G3061" s="7">
        <v>0</v>
      </c>
      <c r="H3061" s="7">
        <v>0</v>
      </c>
      <c r="I3061" s="7">
        <v>0</v>
      </c>
      <c r="J3061" s="7">
        <v>0</v>
      </c>
      <c r="K3061" s="7">
        <v>0</v>
      </c>
      <c r="L3061" s="7">
        <v>0</v>
      </c>
      <c r="M3061" s="7">
        <v>0</v>
      </c>
      <c r="N3061" s="7">
        <v>0</v>
      </c>
      <c r="O3061" s="7">
        <v>0</v>
      </c>
    </row>
    <row r="3062" spans="1:15" hidden="1" x14ac:dyDescent="0.3">
      <c r="A3062" s="69">
        <v>1</v>
      </c>
      <c r="B3062" s="69">
        <v>12</v>
      </c>
      <c r="C3062" t="s">
        <v>3398</v>
      </c>
      <c r="D3062" s="7"/>
      <c r="E3062" s="7"/>
      <c r="F3062" s="7"/>
      <c r="G3062" s="7"/>
      <c r="H3062" s="7"/>
      <c r="I3062" s="7"/>
      <c r="J3062" s="7"/>
      <c r="K3062" s="7"/>
      <c r="L3062" s="7"/>
      <c r="M3062" s="7"/>
      <c r="N3062" s="7">
        <v>0</v>
      </c>
      <c r="O3062" s="7">
        <v>0</v>
      </c>
    </row>
    <row r="3063" spans="1:15" hidden="1" x14ac:dyDescent="0.3">
      <c r="A3063" s="69">
        <v>1</v>
      </c>
      <c r="B3063" s="69">
        <v>12</v>
      </c>
      <c r="C3063" t="s">
        <v>2027</v>
      </c>
      <c r="D3063" s="7"/>
      <c r="E3063" s="7"/>
      <c r="F3063" s="7"/>
      <c r="G3063" s="7"/>
      <c r="H3063" s="7">
        <v>0</v>
      </c>
      <c r="I3063" s="7">
        <v>0</v>
      </c>
      <c r="J3063" s="7">
        <v>0</v>
      </c>
      <c r="K3063" s="7">
        <v>0</v>
      </c>
      <c r="L3063" s="7">
        <v>0</v>
      </c>
      <c r="M3063" s="7">
        <v>0</v>
      </c>
      <c r="N3063" s="7">
        <v>0</v>
      </c>
      <c r="O3063" s="7">
        <v>0</v>
      </c>
    </row>
    <row r="3064" spans="1:15" hidden="1" x14ac:dyDescent="0.3">
      <c r="A3064" s="69">
        <v>1</v>
      </c>
      <c r="B3064" s="69">
        <v>12</v>
      </c>
      <c r="C3064" t="s">
        <v>3402</v>
      </c>
      <c r="D3064" s="7">
        <v>0</v>
      </c>
      <c r="E3064" s="7">
        <v>0</v>
      </c>
      <c r="F3064" s="7">
        <v>9441037</v>
      </c>
      <c r="G3064" s="7">
        <v>9735180</v>
      </c>
      <c r="H3064" s="7">
        <v>2000000</v>
      </c>
      <c r="I3064" s="7">
        <v>2009506</v>
      </c>
      <c r="J3064" s="7">
        <v>245672</v>
      </c>
      <c r="K3064" s="7">
        <v>241763</v>
      </c>
      <c r="L3064" s="7">
        <v>0</v>
      </c>
      <c r="M3064" s="7">
        <v>0</v>
      </c>
      <c r="N3064" s="7">
        <v>0</v>
      </c>
      <c r="O3064" s="7">
        <v>0</v>
      </c>
    </row>
    <row r="3065" spans="1:15" hidden="1" x14ac:dyDescent="0.3">
      <c r="A3065" s="69">
        <v>1</v>
      </c>
      <c r="B3065" s="69">
        <v>12</v>
      </c>
      <c r="C3065" t="s">
        <v>2468</v>
      </c>
      <c r="D3065" s="7"/>
      <c r="E3065" s="7"/>
      <c r="F3065" s="7"/>
      <c r="G3065" s="7"/>
      <c r="H3065" s="7">
        <v>0</v>
      </c>
      <c r="I3065" s="7">
        <v>0</v>
      </c>
      <c r="J3065" s="7">
        <v>0</v>
      </c>
      <c r="K3065" s="7">
        <v>0</v>
      </c>
      <c r="L3065" s="7">
        <v>0</v>
      </c>
      <c r="M3065" s="7">
        <v>0</v>
      </c>
      <c r="N3065" s="7">
        <v>0</v>
      </c>
      <c r="O3065" s="7">
        <v>0</v>
      </c>
    </row>
    <row r="3066" spans="1:15" hidden="1" x14ac:dyDescent="0.3">
      <c r="A3066" s="69">
        <v>1</v>
      </c>
      <c r="B3066" s="69">
        <v>12</v>
      </c>
      <c r="C3066" t="s">
        <v>3404</v>
      </c>
      <c r="D3066" s="7"/>
      <c r="E3066" s="7"/>
      <c r="F3066" s="7"/>
      <c r="G3066" s="7"/>
      <c r="H3066" s="7"/>
      <c r="I3066" s="7"/>
      <c r="J3066" s="7"/>
      <c r="K3066" s="7"/>
      <c r="L3066" s="7"/>
      <c r="M3066" s="7"/>
      <c r="N3066" s="7">
        <v>233000000</v>
      </c>
      <c r="O3066" s="7">
        <v>0</v>
      </c>
    </row>
    <row r="3067" spans="1:15" hidden="1" x14ac:dyDescent="0.3">
      <c r="A3067" s="69">
        <v>1</v>
      </c>
      <c r="B3067" s="69">
        <v>12</v>
      </c>
      <c r="C3067" t="s">
        <v>2502</v>
      </c>
      <c r="D3067" s="7"/>
      <c r="E3067" s="7"/>
      <c r="F3067" s="7"/>
      <c r="G3067" s="7">
        <v>0</v>
      </c>
      <c r="H3067" s="7">
        <v>0</v>
      </c>
      <c r="I3067" s="7">
        <v>0</v>
      </c>
      <c r="J3067" s="7">
        <v>0</v>
      </c>
      <c r="K3067" s="7">
        <v>0</v>
      </c>
      <c r="L3067" s="7">
        <v>0</v>
      </c>
      <c r="M3067" s="7">
        <v>0</v>
      </c>
      <c r="N3067" s="7">
        <v>0</v>
      </c>
      <c r="O3067" s="7">
        <v>0</v>
      </c>
    </row>
    <row r="3068" spans="1:15" hidden="1" x14ac:dyDescent="0.3">
      <c r="A3068" s="69">
        <v>1</v>
      </c>
      <c r="B3068" s="69">
        <v>12</v>
      </c>
      <c r="C3068" t="s">
        <v>2397</v>
      </c>
      <c r="D3068" s="7"/>
      <c r="E3068" s="7"/>
      <c r="F3068" s="7"/>
      <c r="G3068" s="7"/>
      <c r="H3068" s="7"/>
      <c r="I3068" s="7">
        <v>0</v>
      </c>
      <c r="J3068" s="7">
        <v>0</v>
      </c>
      <c r="K3068" s="7">
        <v>0</v>
      </c>
      <c r="L3068" s="7">
        <v>0</v>
      </c>
      <c r="M3068" s="7">
        <v>0</v>
      </c>
      <c r="N3068" s="7">
        <v>0</v>
      </c>
      <c r="O3068" s="7">
        <v>0</v>
      </c>
    </row>
    <row r="3069" spans="1:15" hidden="1" x14ac:dyDescent="0.3">
      <c r="A3069" s="69">
        <v>1</v>
      </c>
      <c r="B3069" s="69">
        <v>12</v>
      </c>
      <c r="C3069" t="s">
        <v>1521</v>
      </c>
      <c r="D3069" s="7"/>
      <c r="E3069" s="7"/>
      <c r="F3069" s="7"/>
      <c r="G3069" s="7"/>
      <c r="H3069" s="7"/>
      <c r="I3069" s="7"/>
      <c r="J3069" s="7"/>
      <c r="K3069" s="7"/>
      <c r="L3069" s="7"/>
      <c r="M3069" s="7">
        <v>1790000000</v>
      </c>
      <c r="N3069" s="7">
        <v>190000000</v>
      </c>
      <c r="O3069" s="7">
        <v>0</v>
      </c>
    </row>
    <row r="3070" spans="1:15" hidden="1" x14ac:dyDescent="0.3">
      <c r="A3070" s="69">
        <v>1</v>
      </c>
      <c r="B3070" s="69">
        <v>12</v>
      </c>
      <c r="C3070" t="s">
        <v>3407</v>
      </c>
      <c r="D3070" s="7"/>
      <c r="E3070" s="7"/>
      <c r="F3070" s="7"/>
      <c r="G3070" s="7"/>
      <c r="H3070" s="7"/>
      <c r="I3070" s="7"/>
      <c r="J3070" s="7"/>
      <c r="K3070" s="7"/>
      <c r="L3070" s="7"/>
      <c r="M3070" s="7"/>
      <c r="N3070" s="7">
        <v>0</v>
      </c>
      <c r="O3070" s="7">
        <v>0</v>
      </c>
    </row>
    <row r="3071" spans="1:15" hidden="1" x14ac:dyDescent="0.3">
      <c r="A3071" s="69">
        <v>1</v>
      </c>
      <c r="B3071" s="69">
        <v>12</v>
      </c>
      <c r="C3071" t="s">
        <v>3408</v>
      </c>
      <c r="D3071" s="7"/>
      <c r="E3071" s="7"/>
      <c r="F3071" s="7"/>
      <c r="G3071" s="7"/>
      <c r="H3071" s="7"/>
      <c r="I3071" s="7"/>
      <c r="J3071" s="7"/>
      <c r="K3071" s="7"/>
      <c r="L3071" s="7"/>
      <c r="M3071" s="7"/>
      <c r="N3071" s="7">
        <v>0</v>
      </c>
      <c r="O3071" s="7">
        <v>0</v>
      </c>
    </row>
    <row r="3072" spans="1:15" hidden="1" x14ac:dyDescent="0.3">
      <c r="A3072" s="69">
        <v>1</v>
      </c>
      <c r="B3072" s="69">
        <v>12</v>
      </c>
      <c r="C3072" t="s">
        <v>1808</v>
      </c>
      <c r="D3072" s="7"/>
      <c r="E3072" s="7"/>
      <c r="F3072" s="7"/>
      <c r="G3072" s="7"/>
      <c r="H3072" s="7"/>
      <c r="I3072" s="7"/>
      <c r="J3072" s="7"/>
      <c r="K3072" s="7"/>
      <c r="L3072" s="7"/>
      <c r="M3072" s="7">
        <v>3025886.31</v>
      </c>
      <c r="N3072" s="7">
        <v>0</v>
      </c>
      <c r="O3072" s="7">
        <v>0</v>
      </c>
    </row>
    <row r="3073" spans="1:15" hidden="1" x14ac:dyDescent="0.3">
      <c r="A3073" s="69">
        <v>1</v>
      </c>
      <c r="B3073" s="69">
        <v>12</v>
      </c>
      <c r="C3073" t="s">
        <v>2488</v>
      </c>
      <c r="D3073" s="7">
        <v>95000000</v>
      </c>
      <c r="E3073" s="7">
        <v>0</v>
      </c>
      <c r="F3073" s="7">
        <v>0</v>
      </c>
      <c r="G3073" s="7">
        <v>0</v>
      </c>
      <c r="H3073" s="7">
        <v>0</v>
      </c>
      <c r="I3073" s="7">
        <v>0</v>
      </c>
      <c r="J3073" s="7">
        <v>0</v>
      </c>
      <c r="K3073" s="7">
        <v>0</v>
      </c>
      <c r="L3073" s="7">
        <v>0</v>
      </c>
      <c r="M3073" s="7">
        <v>0</v>
      </c>
      <c r="N3073" s="7">
        <v>0</v>
      </c>
      <c r="O3073" s="7">
        <v>0</v>
      </c>
    </row>
    <row r="3074" spans="1:15" hidden="1" x14ac:dyDescent="0.3">
      <c r="A3074" s="69">
        <v>1</v>
      </c>
      <c r="B3074" s="69">
        <v>12</v>
      </c>
      <c r="C3074" t="s">
        <v>3413</v>
      </c>
      <c r="D3074" s="7"/>
      <c r="E3074" s="7"/>
      <c r="F3074" s="7"/>
      <c r="G3074" s="7"/>
      <c r="H3074" s="7"/>
      <c r="I3074" s="7"/>
      <c r="J3074" s="7"/>
      <c r="K3074" s="7"/>
      <c r="L3074" s="7"/>
      <c r="M3074" s="7"/>
      <c r="N3074" s="7">
        <v>0</v>
      </c>
      <c r="O3074" s="7">
        <v>0</v>
      </c>
    </row>
    <row r="3075" spans="1:15" hidden="1" x14ac:dyDescent="0.3">
      <c r="A3075" s="69">
        <v>1</v>
      </c>
      <c r="B3075" s="69">
        <v>12</v>
      </c>
      <c r="C3075" t="s">
        <v>3414</v>
      </c>
      <c r="D3075" s="7">
        <v>0</v>
      </c>
      <c r="E3075" s="7">
        <v>24256.94</v>
      </c>
      <c r="F3075" s="7">
        <v>22544.800000000003</v>
      </c>
      <c r="G3075" s="7">
        <v>0</v>
      </c>
      <c r="H3075" s="7">
        <v>20272.099999999999</v>
      </c>
      <c r="I3075" s="7">
        <v>0</v>
      </c>
      <c r="J3075" s="7">
        <v>7980.35</v>
      </c>
      <c r="K3075" s="7">
        <v>20775.59</v>
      </c>
      <c r="L3075" s="7">
        <v>0</v>
      </c>
      <c r="M3075" s="7">
        <v>0</v>
      </c>
      <c r="N3075" s="7">
        <v>138552.43</v>
      </c>
      <c r="O3075" s="7">
        <v>0</v>
      </c>
    </row>
    <row r="3076" spans="1:15" hidden="1" x14ac:dyDescent="0.3">
      <c r="A3076" s="69">
        <v>1</v>
      </c>
      <c r="B3076" s="69">
        <v>12</v>
      </c>
      <c r="C3076" t="s">
        <v>3418</v>
      </c>
      <c r="D3076" s="7"/>
      <c r="E3076" s="7">
        <v>99367.29</v>
      </c>
      <c r="F3076" s="7">
        <v>49285.91</v>
      </c>
      <c r="G3076" s="7">
        <v>51123.51</v>
      </c>
      <c r="H3076" s="7">
        <v>17930.060000000001</v>
      </c>
      <c r="I3076" s="7">
        <v>8107.36</v>
      </c>
      <c r="J3076" s="7">
        <v>7142.62</v>
      </c>
      <c r="K3076" s="7">
        <v>0</v>
      </c>
      <c r="L3076" s="7">
        <v>0</v>
      </c>
      <c r="M3076" s="7">
        <v>10582</v>
      </c>
      <c r="N3076" s="7">
        <v>26769.88</v>
      </c>
      <c r="O3076" s="7">
        <v>0</v>
      </c>
    </row>
    <row r="3077" spans="1:15" hidden="1" x14ac:dyDescent="0.3">
      <c r="A3077" s="69">
        <v>1</v>
      </c>
      <c r="B3077" s="69">
        <v>12</v>
      </c>
      <c r="C3077" t="s">
        <v>3422</v>
      </c>
      <c r="D3077" s="7">
        <v>387190.95</v>
      </c>
      <c r="E3077" s="7">
        <v>14050653.409999996</v>
      </c>
      <c r="F3077" s="7">
        <v>3844792.8900000006</v>
      </c>
      <c r="G3077" s="7"/>
      <c r="H3077" s="7"/>
      <c r="I3077" s="7"/>
      <c r="J3077" s="7"/>
      <c r="K3077" s="7"/>
      <c r="L3077" s="7"/>
      <c r="M3077" s="7"/>
      <c r="N3077" s="7">
        <v>0</v>
      </c>
      <c r="O3077" s="7">
        <v>0</v>
      </c>
    </row>
    <row r="3078" spans="1:15" hidden="1" x14ac:dyDescent="0.3">
      <c r="A3078" s="69">
        <v>1</v>
      </c>
      <c r="B3078" s="69">
        <v>12</v>
      </c>
      <c r="C3078" t="s">
        <v>7100</v>
      </c>
      <c r="D3078" s="7"/>
      <c r="E3078" s="7"/>
      <c r="F3078" s="7"/>
      <c r="G3078" s="7"/>
      <c r="H3078" s="7"/>
      <c r="I3078" s="7"/>
      <c r="J3078" s="7"/>
      <c r="K3078" s="7"/>
      <c r="L3078" s="7"/>
      <c r="M3078" s="7"/>
      <c r="N3078" s="7"/>
      <c r="O3078" s="7">
        <v>0</v>
      </c>
    </row>
    <row r="3079" spans="1:15" hidden="1" x14ac:dyDescent="0.3">
      <c r="A3079" s="69">
        <v>1</v>
      </c>
      <c r="B3079" s="69">
        <v>12</v>
      </c>
      <c r="C3079" t="s">
        <v>7101</v>
      </c>
      <c r="D3079" s="7"/>
      <c r="E3079" s="7"/>
      <c r="F3079" s="7"/>
      <c r="G3079" s="7"/>
      <c r="H3079" s="7"/>
      <c r="I3079" s="7"/>
      <c r="J3079" s="7"/>
      <c r="K3079" s="7"/>
      <c r="L3079" s="7"/>
      <c r="M3079" s="7"/>
      <c r="N3079" s="7"/>
      <c r="O3079" s="7">
        <v>0</v>
      </c>
    </row>
    <row r="3080" spans="1:15" hidden="1" x14ac:dyDescent="0.3">
      <c r="A3080" s="69">
        <v>1</v>
      </c>
      <c r="B3080" s="69">
        <v>12</v>
      </c>
      <c r="C3080" t="s">
        <v>7102</v>
      </c>
      <c r="D3080" s="7"/>
      <c r="E3080" s="7"/>
      <c r="F3080" s="7"/>
      <c r="G3080" s="7"/>
      <c r="H3080" s="7"/>
      <c r="I3080" s="7"/>
      <c r="J3080" s="7"/>
      <c r="K3080" s="7"/>
      <c r="L3080" s="7"/>
      <c r="M3080" s="7"/>
      <c r="N3080" s="7"/>
      <c r="O3080" s="7">
        <v>0</v>
      </c>
    </row>
    <row r="3081" spans="1:15" hidden="1" x14ac:dyDescent="0.3">
      <c r="A3081" s="69">
        <v>1</v>
      </c>
      <c r="B3081" s="69">
        <v>12</v>
      </c>
      <c r="C3081" t="s">
        <v>7103</v>
      </c>
      <c r="D3081" s="7"/>
      <c r="E3081" s="7"/>
      <c r="F3081" s="7"/>
      <c r="G3081" s="7"/>
      <c r="H3081" s="7"/>
      <c r="I3081" s="7"/>
      <c r="J3081" s="7"/>
      <c r="K3081" s="7"/>
      <c r="L3081" s="7"/>
      <c r="M3081" s="7"/>
      <c r="N3081" s="7"/>
      <c r="O3081" s="7">
        <v>0</v>
      </c>
    </row>
    <row r="3082" spans="1:15" hidden="1" x14ac:dyDescent="0.3">
      <c r="A3082" s="69">
        <v>1</v>
      </c>
      <c r="B3082" s="69">
        <v>12</v>
      </c>
      <c r="C3082" t="s">
        <v>7105</v>
      </c>
      <c r="D3082" s="7"/>
      <c r="E3082" s="7"/>
      <c r="F3082" s="7"/>
      <c r="G3082" s="7"/>
      <c r="H3082" s="7"/>
      <c r="I3082" s="7"/>
      <c r="J3082" s="7"/>
      <c r="K3082" s="7"/>
      <c r="L3082" s="7"/>
      <c r="M3082" s="7"/>
      <c r="N3082" s="7"/>
      <c r="O3082" s="7">
        <v>0</v>
      </c>
    </row>
    <row r="3083" spans="1:15" hidden="1" x14ac:dyDescent="0.3">
      <c r="A3083" s="69">
        <v>2</v>
      </c>
      <c r="B3083" s="69">
        <v>21</v>
      </c>
      <c r="C3083" t="s">
        <v>3425</v>
      </c>
      <c r="D3083" s="7"/>
      <c r="E3083" s="7"/>
      <c r="F3083" s="7">
        <v>0</v>
      </c>
      <c r="G3083" s="7">
        <v>0</v>
      </c>
      <c r="H3083" s="7">
        <v>0</v>
      </c>
      <c r="I3083" s="7">
        <v>0</v>
      </c>
      <c r="J3083" s="7">
        <v>0</v>
      </c>
      <c r="K3083" s="7">
        <v>0</v>
      </c>
      <c r="L3083" s="7">
        <v>0</v>
      </c>
      <c r="M3083" s="7">
        <v>0</v>
      </c>
      <c r="N3083" s="7">
        <v>0</v>
      </c>
      <c r="O3083" s="7">
        <v>0</v>
      </c>
    </row>
    <row r="3084" spans="1:15" hidden="1" x14ac:dyDescent="0.3">
      <c r="A3084" s="69">
        <v>2</v>
      </c>
      <c r="B3084" s="69">
        <v>21</v>
      </c>
      <c r="C3084" t="s">
        <v>2050</v>
      </c>
      <c r="D3084" s="7">
        <v>30544751.489999998</v>
      </c>
      <c r="E3084" s="7">
        <v>31036879.910000004</v>
      </c>
      <c r="F3084" s="7">
        <v>30044875.689999998</v>
      </c>
      <c r="G3084" s="7">
        <v>30279400.48</v>
      </c>
      <c r="H3084" s="7">
        <v>30742907.799999997</v>
      </c>
      <c r="I3084" s="7">
        <v>30327311.619999997</v>
      </c>
      <c r="J3084" s="7">
        <v>29931909.68</v>
      </c>
      <c r="K3084" s="7">
        <v>24271318.66</v>
      </c>
      <c r="L3084" s="7">
        <v>16309125.83</v>
      </c>
      <c r="M3084" s="7">
        <v>338882.8</v>
      </c>
      <c r="N3084" s="7">
        <v>462932</v>
      </c>
      <c r="O3084" s="7">
        <v>0</v>
      </c>
    </row>
    <row r="3085" spans="1:15" hidden="1" x14ac:dyDescent="0.3">
      <c r="A3085" s="69">
        <v>2</v>
      </c>
      <c r="B3085" s="69">
        <v>21</v>
      </c>
      <c r="C3085" t="s">
        <v>1664</v>
      </c>
      <c r="D3085" s="7"/>
      <c r="E3085" s="7"/>
      <c r="F3085" s="7"/>
      <c r="G3085" s="7"/>
      <c r="H3085" s="7"/>
      <c r="I3085" s="7"/>
      <c r="J3085" s="7"/>
      <c r="K3085" s="7"/>
      <c r="L3085" s="7"/>
      <c r="M3085" s="7">
        <v>20000000</v>
      </c>
      <c r="N3085" s="7">
        <v>20000000</v>
      </c>
      <c r="O3085" s="7">
        <v>0</v>
      </c>
    </row>
    <row r="3086" spans="1:15" hidden="1" x14ac:dyDescent="0.3">
      <c r="A3086" s="69">
        <v>2</v>
      </c>
      <c r="B3086" s="69">
        <v>21</v>
      </c>
      <c r="C3086" t="s">
        <v>2023</v>
      </c>
      <c r="D3086" s="7">
        <v>0</v>
      </c>
      <c r="E3086" s="7">
        <v>220600.44</v>
      </c>
      <c r="F3086" s="7">
        <v>253583.57</v>
      </c>
      <c r="G3086" s="7">
        <v>299379.07</v>
      </c>
      <c r="H3086" s="7">
        <v>1049.2</v>
      </c>
      <c r="I3086" s="7">
        <v>1058</v>
      </c>
      <c r="J3086" s="7">
        <v>0</v>
      </c>
      <c r="K3086" s="7">
        <v>0</v>
      </c>
      <c r="L3086" s="7">
        <v>11444.51</v>
      </c>
      <c r="M3086" s="7">
        <v>529530</v>
      </c>
      <c r="N3086" s="7">
        <v>0</v>
      </c>
      <c r="O3086" s="7">
        <v>0</v>
      </c>
    </row>
    <row r="3087" spans="1:15" hidden="1" x14ac:dyDescent="0.3">
      <c r="A3087" s="69">
        <v>2</v>
      </c>
      <c r="B3087" s="69">
        <v>21</v>
      </c>
      <c r="C3087" t="s">
        <v>3431</v>
      </c>
      <c r="D3087" s="7">
        <v>3999229.55</v>
      </c>
      <c r="E3087" s="7">
        <v>3042229.55</v>
      </c>
      <c r="F3087" s="7">
        <v>4064987.52</v>
      </c>
      <c r="G3087" s="7">
        <v>4000000</v>
      </c>
      <c r="H3087" s="7">
        <v>3999999.55</v>
      </c>
      <c r="I3087" s="7">
        <v>3999999.55</v>
      </c>
      <c r="J3087" s="7">
        <v>4000000</v>
      </c>
      <c r="K3087" s="7">
        <v>3999999.55</v>
      </c>
      <c r="L3087" s="7">
        <v>3999999.55</v>
      </c>
      <c r="M3087" s="7">
        <v>3999999.55</v>
      </c>
      <c r="N3087" s="7">
        <v>3999999.55</v>
      </c>
      <c r="O3087" s="7">
        <v>0</v>
      </c>
    </row>
    <row r="3088" spans="1:15" hidden="1" x14ac:dyDescent="0.3">
      <c r="A3088" s="69">
        <v>2</v>
      </c>
      <c r="B3088" s="69">
        <v>21</v>
      </c>
      <c r="C3088" t="s">
        <v>2416</v>
      </c>
      <c r="D3088" s="7">
        <v>0</v>
      </c>
      <c r="E3088" s="7"/>
      <c r="F3088" s="7">
        <v>0</v>
      </c>
      <c r="G3088" s="7">
        <v>0</v>
      </c>
      <c r="H3088" s="7"/>
      <c r="I3088" s="7">
        <v>0</v>
      </c>
      <c r="J3088" s="7">
        <v>0</v>
      </c>
      <c r="K3088" s="7">
        <v>1411080</v>
      </c>
      <c r="L3088" s="7">
        <v>0</v>
      </c>
      <c r="M3088" s="7">
        <v>0</v>
      </c>
      <c r="N3088" s="7">
        <v>0</v>
      </c>
      <c r="O3088" s="7">
        <v>0</v>
      </c>
    </row>
    <row r="3089" spans="1:15" hidden="1" x14ac:dyDescent="0.3">
      <c r="A3089" s="69">
        <v>2</v>
      </c>
      <c r="B3089" s="69">
        <v>21</v>
      </c>
      <c r="C3089" t="s">
        <v>3434</v>
      </c>
      <c r="D3089" s="7"/>
      <c r="E3089" s="7"/>
      <c r="F3089" s="7"/>
      <c r="G3089" s="7"/>
      <c r="H3089" s="7"/>
      <c r="I3089" s="7"/>
      <c r="J3089" s="7"/>
      <c r="K3089" s="7"/>
      <c r="L3089" s="7">
        <v>1000000</v>
      </c>
      <c r="M3089" s="7">
        <v>500000</v>
      </c>
      <c r="N3089" s="7">
        <v>0</v>
      </c>
      <c r="O3089" s="7">
        <v>0</v>
      </c>
    </row>
    <row r="3090" spans="1:15" hidden="1" x14ac:dyDescent="0.3">
      <c r="A3090" s="69">
        <v>2</v>
      </c>
      <c r="B3090" s="69">
        <v>21</v>
      </c>
      <c r="C3090" t="s">
        <v>1717</v>
      </c>
      <c r="D3090" s="7"/>
      <c r="E3090" s="7"/>
      <c r="F3090" s="7"/>
      <c r="G3090" s="7"/>
      <c r="H3090" s="7"/>
      <c r="I3090" s="7"/>
      <c r="J3090" s="7"/>
      <c r="K3090" s="7"/>
      <c r="L3090" s="7"/>
      <c r="M3090" s="7">
        <v>10000000</v>
      </c>
      <c r="N3090" s="7">
        <v>0</v>
      </c>
      <c r="O3090" s="7">
        <v>0</v>
      </c>
    </row>
    <row r="3091" spans="1:15" hidden="1" x14ac:dyDescent="0.3">
      <c r="A3091" s="69">
        <v>2</v>
      </c>
      <c r="B3091" s="69">
        <v>21</v>
      </c>
      <c r="C3091" t="s">
        <v>3441</v>
      </c>
      <c r="D3091" s="7"/>
      <c r="E3091" s="7"/>
      <c r="F3091" s="7"/>
      <c r="G3091" s="7"/>
      <c r="H3091" s="7"/>
      <c r="I3091" s="7"/>
      <c r="J3091" s="7">
        <v>2908625.15</v>
      </c>
      <c r="K3091" s="7">
        <v>2995289.6</v>
      </c>
      <c r="L3091" s="7">
        <v>3000000</v>
      </c>
      <c r="M3091" s="7">
        <v>3000000</v>
      </c>
      <c r="N3091" s="7">
        <v>3000000</v>
      </c>
      <c r="O3091" s="7">
        <v>0</v>
      </c>
    </row>
    <row r="3092" spans="1:15" hidden="1" x14ac:dyDescent="0.3">
      <c r="A3092" s="69">
        <v>2</v>
      </c>
      <c r="B3092" s="69">
        <v>21</v>
      </c>
      <c r="C3092" t="s">
        <v>3442</v>
      </c>
      <c r="D3092" s="7"/>
      <c r="E3092" s="7"/>
      <c r="F3092" s="7"/>
      <c r="G3092" s="7"/>
      <c r="H3092" s="7"/>
      <c r="I3092" s="7"/>
      <c r="J3092" s="7"/>
      <c r="K3092" s="7"/>
      <c r="L3092" s="7"/>
      <c r="M3092" s="7">
        <v>1000000</v>
      </c>
      <c r="N3092" s="7">
        <v>0</v>
      </c>
      <c r="O3092" s="7">
        <v>0</v>
      </c>
    </row>
    <row r="3093" spans="1:15" hidden="1" x14ac:dyDescent="0.3">
      <c r="A3093" s="69">
        <v>2</v>
      </c>
      <c r="B3093" s="69">
        <v>21</v>
      </c>
      <c r="C3093" t="s">
        <v>3443</v>
      </c>
      <c r="D3093" s="7"/>
      <c r="E3093" s="7"/>
      <c r="F3093" s="7">
        <v>0</v>
      </c>
      <c r="G3093" s="7">
        <v>0</v>
      </c>
      <c r="H3093" s="7"/>
      <c r="I3093" s="7"/>
      <c r="J3093" s="7"/>
      <c r="K3093" s="7"/>
      <c r="L3093" s="7"/>
      <c r="M3093" s="7"/>
      <c r="N3093" s="7">
        <v>0</v>
      </c>
      <c r="O3093" s="7">
        <v>0</v>
      </c>
    </row>
    <row r="3094" spans="1:15" hidden="1" x14ac:dyDescent="0.3">
      <c r="A3094" s="69">
        <v>2</v>
      </c>
      <c r="B3094" s="69">
        <v>21</v>
      </c>
      <c r="C3094" t="s">
        <v>3446</v>
      </c>
      <c r="D3094" s="7"/>
      <c r="E3094" s="7"/>
      <c r="F3094" s="7"/>
      <c r="G3094" s="7"/>
      <c r="H3094" s="7"/>
      <c r="I3094" s="7">
        <v>1242102.19</v>
      </c>
      <c r="J3094" s="7">
        <v>420000</v>
      </c>
      <c r="K3094" s="7">
        <v>2150000</v>
      </c>
      <c r="L3094" s="7">
        <v>2878767</v>
      </c>
      <c r="M3094" s="7">
        <v>7909000</v>
      </c>
      <c r="N3094" s="7">
        <v>2500000</v>
      </c>
      <c r="O3094" s="7">
        <v>0</v>
      </c>
    </row>
    <row r="3095" spans="1:15" hidden="1" x14ac:dyDescent="0.3">
      <c r="A3095" s="69">
        <v>2</v>
      </c>
      <c r="B3095" s="69">
        <v>21</v>
      </c>
      <c r="C3095" t="s">
        <v>3461</v>
      </c>
      <c r="D3095" s="7"/>
      <c r="E3095" s="7"/>
      <c r="F3095" s="7"/>
      <c r="G3095" s="7"/>
      <c r="H3095" s="7"/>
      <c r="I3095" s="7"/>
      <c r="J3095" s="7"/>
      <c r="K3095" s="7"/>
      <c r="L3095" s="7"/>
      <c r="M3095" s="7">
        <v>60000000</v>
      </c>
      <c r="N3095" s="7">
        <v>0</v>
      </c>
      <c r="O3095" s="7">
        <v>0</v>
      </c>
    </row>
    <row r="3096" spans="1:15" hidden="1" x14ac:dyDescent="0.3">
      <c r="A3096" s="69">
        <v>2</v>
      </c>
      <c r="B3096" s="69">
        <v>21</v>
      </c>
      <c r="C3096" t="s">
        <v>828</v>
      </c>
      <c r="D3096" s="7"/>
      <c r="E3096" s="7"/>
      <c r="F3096" s="7"/>
      <c r="G3096" s="7"/>
      <c r="H3096" s="7"/>
      <c r="I3096" s="7"/>
      <c r="J3096" s="7"/>
      <c r="K3096" s="7"/>
      <c r="L3096" s="7"/>
      <c r="M3096" s="7">
        <v>0</v>
      </c>
      <c r="N3096" s="7">
        <v>0</v>
      </c>
      <c r="O3096" s="7">
        <v>0</v>
      </c>
    </row>
    <row r="3097" spans="1:15" hidden="1" x14ac:dyDescent="0.3">
      <c r="A3097" s="69">
        <v>2</v>
      </c>
      <c r="B3097" s="69">
        <v>21</v>
      </c>
      <c r="C3097" t="s">
        <v>3465</v>
      </c>
      <c r="D3097" s="7"/>
      <c r="E3097" s="7"/>
      <c r="F3097" s="7"/>
      <c r="G3097" s="7"/>
      <c r="H3097" s="7"/>
      <c r="I3097" s="7"/>
      <c r="J3097" s="7"/>
      <c r="K3097" s="7"/>
      <c r="L3097" s="7"/>
      <c r="M3097" s="7"/>
      <c r="N3097" s="7">
        <v>7125830</v>
      </c>
      <c r="O3097" s="7">
        <v>0</v>
      </c>
    </row>
    <row r="3098" spans="1:15" hidden="1" x14ac:dyDescent="0.3">
      <c r="A3098" s="69">
        <v>2</v>
      </c>
      <c r="B3098" s="69">
        <v>21</v>
      </c>
      <c r="C3098" t="s">
        <v>3466</v>
      </c>
      <c r="D3098" s="7"/>
      <c r="E3098" s="7"/>
      <c r="F3098" s="7"/>
      <c r="G3098" s="7"/>
      <c r="H3098" s="7"/>
      <c r="I3098" s="7"/>
      <c r="J3098" s="7"/>
      <c r="K3098" s="7"/>
      <c r="L3098" s="7">
        <v>14753981</v>
      </c>
      <c r="M3098" s="7">
        <v>0</v>
      </c>
      <c r="N3098" s="7">
        <v>0</v>
      </c>
      <c r="O3098" s="7">
        <v>0</v>
      </c>
    </row>
    <row r="3099" spans="1:15" hidden="1" x14ac:dyDescent="0.3">
      <c r="A3099" s="69">
        <v>2</v>
      </c>
      <c r="B3099" s="69">
        <v>21</v>
      </c>
      <c r="C3099" t="s">
        <v>1783</v>
      </c>
      <c r="D3099" s="7"/>
      <c r="E3099" s="7"/>
      <c r="F3099" s="7"/>
      <c r="G3099" s="7"/>
      <c r="H3099" s="7"/>
      <c r="I3099" s="7">
        <v>4332251</v>
      </c>
      <c r="J3099" s="7">
        <v>1191996</v>
      </c>
      <c r="K3099" s="7">
        <v>1263421</v>
      </c>
      <c r="L3099" s="7">
        <v>3966103</v>
      </c>
      <c r="M3099" s="7">
        <v>4291537</v>
      </c>
      <c r="N3099" s="7">
        <v>3784045</v>
      </c>
      <c r="O3099" s="7">
        <v>0</v>
      </c>
    </row>
    <row r="3100" spans="1:15" hidden="1" x14ac:dyDescent="0.3">
      <c r="A3100" s="69">
        <v>2</v>
      </c>
      <c r="B3100" s="69">
        <v>21</v>
      </c>
      <c r="C3100" t="s">
        <v>3473</v>
      </c>
      <c r="D3100" s="7"/>
      <c r="E3100" s="7"/>
      <c r="F3100" s="7"/>
      <c r="G3100" s="7"/>
      <c r="H3100" s="7"/>
      <c r="I3100" s="7"/>
      <c r="J3100" s="7"/>
      <c r="K3100" s="7"/>
      <c r="L3100" s="7">
        <v>6380587</v>
      </c>
      <c r="M3100" s="7">
        <v>0</v>
      </c>
      <c r="N3100" s="7">
        <v>0</v>
      </c>
      <c r="O3100" s="7">
        <v>0</v>
      </c>
    </row>
    <row r="3101" spans="1:15" hidden="1" x14ac:dyDescent="0.3">
      <c r="A3101" s="69">
        <v>2</v>
      </c>
      <c r="B3101" s="69">
        <v>21</v>
      </c>
      <c r="C3101" t="s">
        <v>3474</v>
      </c>
      <c r="D3101" s="7"/>
      <c r="E3101" s="7"/>
      <c r="F3101" s="7"/>
      <c r="G3101" s="7"/>
      <c r="H3101" s="7"/>
      <c r="I3101" s="7"/>
      <c r="J3101" s="7"/>
      <c r="K3101" s="7"/>
      <c r="L3101" s="7">
        <v>1898350</v>
      </c>
      <c r="M3101" s="7">
        <v>1000000</v>
      </c>
      <c r="N3101" s="7">
        <v>0</v>
      </c>
      <c r="O3101" s="7">
        <v>0</v>
      </c>
    </row>
    <row r="3102" spans="1:15" hidden="1" x14ac:dyDescent="0.3">
      <c r="A3102" s="69">
        <v>2</v>
      </c>
      <c r="B3102" s="69">
        <v>21</v>
      </c>
      <c r="C3102" t="s">
        <v>3475</v>
      </c>
      <c r="D3102" s="7"/>
      <c r="E3102" s="7"/>
      <c r="F3102" s="7"/>
      <c r="G3102" s="7"/>
      <c r="H3102" s="7"/>
      <c r="I3102" s="7"/>
      <c r="J3102" s="7">
        <v>39075.269999999997</v>
      </c>
      <c r="K3102" s="7">
        <v>188592.88</v>
      </c>
      <c r="L3102" s="7">
        <v>113863.17</v>
      </c>
      <c r="M3102" s="7">
        <v>0</v>
      </c>
      <c r="N3102" s="7">
        <v>62793.55</v>
      </c>
      <c r="O3102" s="7">
        <v>0</v>
      </c>
    </row>
    <row r="3103" spans="1:15" hidden="1" x14ac:dyDescent="0.3">
      <c r="A3103" s="69">
        <v>2</v>
      </c>
      <c r="B3103" s="69">
        <v>21</v>
      </c>
      <c r="C3103" t="s">
        <v>3476</v>
      </c>
      <c r="D3103" s="7"/>
      <c r="E3103" s="7"/>
      <c r="F3103" s="7"/>
      <c r="G3103" s="7"/>
      <c r="H3103" s="7"/>
      <c r="I3103" s="7"/>
      <c r="J3103" s="7"/>
      <c r="K3103" s="7"/>
      <c r="L3103" s="7"/>
      <c r="M3103" s="7"/>
      <c r="N3103" s="7">
        <v>0</v>
      </c>
      <c r="O3103" s="7">
        <v>0</v>
      </c>
    </row>
    <row r="3104" spans="1:15" hidden="1" x14ac:dyDescent="0.3">
      <c r="A3104" s="69">
        <v>2</v>
      </c>
      <c r="B3104" s="69">
        <v>21</v>
      </c>
      <c r="C3104" t="s">
        <v>3477</v>
      </c>
      <c r="D3104" s="7"/>
      <c r="E3104" s="7"/>
      <c r="F3104" s="7"/>
      <c r="G3104" s="7"/>
      <c r="H3104" s="7"/>
      <c r="I3104" s="7"/>
      <c r="J3104" s="7"/>
      <c r="K3104" s="7"/>
      <c r="L3104" s="7"/>
      <c r="M3104" s="7">
        <v>5820000</v>
      </c>
      <c r="N3104" s="7">
        <v>1000000</v>
      </c>
      <c r="O3104" s="7">
        <v>0</v>
      </c>
    </row>
    <row r="3105" spans="1:15" hidden="1" x14ac:dyDescent="0.3">
      <c r="A3105" s="69">
        <v>2</v>
      </c>
      <c r="B3105" s="69">
        <v>21</v>
      </c>
      <c r="C3105" t="s">
        <v>1934</v>
      </c>
      <c r="D3105" s="7"/>
      <c r="E3105" s="7"/>
      <c r="F3105" s="7"/>
      <c r="G3105" s="7"/>
      <c r="H3105" s="7"/>
      <c r="I3105" s="7"/>
      <c r="J3105" s="7"/>
      <c r="K3105" s="7"/>
      <c r="L3105" s="7"/>
      <c r="M3105" s="7">
        <v>1000000</v>
      </c>
      <c r="N3105" s="7">
        <v>1000000</v>
      </c>
      <c r="O3105" s="7">
        <v>0</v>
      </c>
    </row>
    <row r="3106" spans="1:15" hidden="1" x14ac:dyDescent="0.3">
      <c r="A3106" s="69">
        <v>2</v>
      </c>
      <c r="B3106" s="69">
        <v>21</v>
      </c>
      <c r="C3106" t="s">
        <v>3479</v>
      </c>
      <c r="D3106" s="7"/>
      <c r="E3106" s="7"/>
      <c r="F3106" s="7"/>
      <c r="G3106" s="7"/>
      <c r="H3106" s="7"/>
      <c r="I3106" s="7"/>
      <c r="J3106" s="7"/>
      <c r="K3106" s="7"/>
      <c r="L3106" s="7">
        <v>4000000</v>
      </c>
      <c r="M3106" s="7">
        <v>0</v>
      </c>
      <c r="N3106" s="7">
        <v>0</v>
      </c>
      <c r="O3106" s="7">
        <v>0</v>
      </c>
    </row>
    <row r="3107" spans="1:15" hidden="1" x14ac:dyDescent="0.3">
      <c r="A3107" s="69">
        <v>2</v>
      </c>
      <c r="B3107" s="69">
        <v>21</v>
      </c>
      <c r="C3107" t="s">
        <v>3487</v>
      </c>
      <c r="D3107" s="7"/>
      <c r="E3107" s="7"/>
      <c r="F3107" s="7"/>
      <c r="G3107" s="7"/>
      <c r="H3107" s="7"/>
      <c r="I3107" s="7"/>
      <c r="J3107" s="7"/>
      <c r="K3107" s="7"/>
      <c r="L3107" s="7">
        <v>1500000</v>
      </c>
      <c r="M3107" s="7">
        <v>0</v>
      </c>
      <c r="N3107" s="7">
        <v>0</v>
      </c>
      <c r="O3107" s="7">
        <v>0</v>
      </c>
    </row>
    <row r="3108" spans="1:15" hidden="1" x14ac:dyDescent="0.3">
      <c r="A3108" s="69">
        <v>2</v>
      </c>
      <c r="B3108" s="69">
        <v>21</v>
      </c>
      <c r="C3108" t="s">
        <v>3490</v>
      </c>
      <c r="D3108" s="7">
        <v>42892</v>
      </c>
      <c r="E3108" s="7">
        <v>42544</v>
      </c>
      <c r="F3108" s="7">
        <v>42535</v>
      </c>
      <c r="G3108" s="7">
        <v>42242</v>
      </c>
      <c r="H3108" s="7">
        <v>41641</v>
      </c>
      <c r="I3108" s="7">
        <v>41641</v>
      </c>
      <c r="J3108" s="7">
        <v>40459</v>
      </c>
      <c r="K3108" s="7">
        <v>41641</v>
      </c>
      <c r="L3108" s="7">
        <v>0</v>
      </c>
      <c r="M3108" s="7">
        <v>83282</v>
      </c>
      <c r="N3108" s="7">
        <v>0</v>
      </c>
      <c r="O3108" s="7">
        <v>0</v>
      </c>
    </row>
    <row r="3109" spans="1:15" hidden="1" x14ac:dyDescent="0.3">
      <c r="A3109" s="69">
        <v>2</v>
      </c>
      <c r="B3109" s="69">
        <v>21</v>
      </c>
      <c r="C3109" t="s">
        <v>2195</v>
      </c>
      <c r="D3109" s="7">
        <v>2086028</v>
      </c>
      <c r="E3109" s="7">
        <v>0</v>
      </c>
      <c r="F3109" s="7">
        <v>0</v>
      </c>
      <c r="G3109" s="7">
        <v>1194911</v>
      </c>
      <c r="H3109" s="7">
        <v>132294</v>
      </c>
      <c r="I3109" s="7">
        <v>1136699</v>
      </c>
      <c r="J3109" s="7">
        <v>1936699</v>
      </c>
      <c r="K3109" s="7">
        <v>1960403.11</v>
      </c>
      <c r="L3109" s="7">
        <v>2427694</v>
      </c>
      <c r="M3109" s="7">
        <v>3001955.29</v>
      </c>
      <c r="N3109" s="7">
        <v>1936699</v>
      </c>
      <c r="O3109" s="7">
        <v>0</v>
      </c>
    </row>
    <row r="3110" spans="1:15" hidden="1" x14ac:dyDescent="0.3">
      <c r="A3110" s="69">
        <v>2</v>
      </c>
      <c r="B3110" s="69">
        <v>21</v>
      </c>
      <c r="C3110" t="s">
        <v>3493</v>
      </c>
      <c r="D3110" s="7">
        <v>3800000</v>
      </c>
      <c r="E3110" s="7">
        <v>0</v>
      </c>
      <c r="F3110" s="7">
        <v>550000</v>
      </c>
      <c r="G3110" s="7">
        <v>650000</v>
      </c>
      <c r="H3110" s="7">
        <v>0</v>
      </c>
      <c r="I3110" s="7">
        <v>19013.03</v>
      </c>
      <c r="J3110" s="7">
        <v>6970.59</v>
      </c>
      <c r="K3110" s="7"/>
      <c r="L3110" s="7">
        <v>2000000</v>
      </c>
      <c r="M3110" s="7">
        <v>3000000</v>
      </c>
      <c r="N3110" s="7">
        <v>4910000</v>
      </c>
      <c r="O3110" s="7">
        <v>0</v>
      </c>
    </row>
    <row r="3111" spans="1:15" hidden="1" x14ac:dyDescent="0.3">
      <c r="A3111" s="69">
        <v>2</v>
      </c>
      <c r="B3111" s="69">
        <v>21</v>
      </c>
      <c r="C3111" t="s">
        <v>2316</v>
      </c>
      <c r="D3111" s="7">
        <v>8052</v>
      </c>
      <c r="E3111" s="7">
        <v>8860</v>
      </c>
      <c r="F3111" s="7">
        <v>8296</v>
      </c>
      <c r="G3111" s="7">
        <v>6763</v>
      </c>
      <c r="H3111" s="7">
        <v>6335</v>
      </c>
      <c r="I3111" s="7">
        <v>31155</v>
      </c>
      <c r="J3111" s="7">
        <v>2963</v>
      </c>
      <c r="K3111" s="7">
        <v>6137</v>
      </c>
      <c r="L3111" s="7">
        <v>0</v>
      </c>
      <c r="M3111" s="7">
        <v>0</v>
      </c>
      <c r="N3111" s="7">
        <v>0</v>
      </c>
      <c r="O3111" s="7">
        <v>0</v>
      </c>
    </row>
    <row r="3112" spans="1:15" hidden="1" x14ac:dyDescent="0.3">
      <c r="A3112" s="69">
        <v>2</v>
      </c>
      <c r="B3112" s="69">
        <v>21</v>
      </c>
      <c r="C3112" t="s">
        <v>2241</v>
      </c>
      <c r="D3112" s="7">
        <v>7564304.6500000004</v>
      </c>
      <c r="E3112" s="7">
        <v>599331.93999999994</v>
      </c>
      <c r="F3112" s="7">
        <v>1520766.6</v>
      </c>
      <c r="G3112" s="7">
        <v>651352.07000000007</v>
      </c>
      <c r="H3112" s="7">
        <v>1401585.92</v>
      </c>
      <c r="I3112" s="7">
        <v>2488503.34</v>
      </c>
      <c r="J3112" s="7">
        <v>311536.64000000001</v>
      </c>
      <c r="K3112" s="7">
        <v>0</v>
      </c>
      <c r="L3112" s="7">
        <v>0</v>
      </c>
      <c r="M3112" s="7">
        <v>21784.53</v>
      </c>
      <c r="N3112" s="7">
        <v>1957144.83</v>
      </c>
      <c r="O3112" s="7">
        <v>0</v>
      </c>
    </row>
    <row r="3113" spans="1:15" hidden="1" x14ac:dyDescent="0.3">
      <c r="A3113" s="69">
        <v>2</v>
      </c>
      <c r="B3113" s="69">
        <v>21</v>
      </c>
      <c r="C3113" t="s">
        <v>3505</v>
      </c>
      <c r="D3113" s="7">
        <v>0</v>
      </c>
      <c r="E3113" s="7">
        <v>0</v>
      </c>
      <c r="F3113" s="7">
        <v>0</v>
      </c>
      <c r="G3113" s="7"/>
      <c r="H3113" s="7"/>
      <c r="I3113" s="7"/>
      <c r="J3113" s="7"/>
      <c r="K3113" s="7"/>
      <c r="L3113" s="7">
        <v>660391.06999999995</v>
      </c>
      <c r="M3113" s="7">
        <v>0</v>
      </c>
      <c r="N3113" s="7">
        <v>525820.76</v>
      </c>
      <c r="O3113" s="7">
        <v>0</v>
      </c>
    </row>
    <row r="3114" spans="1:15" hidden="1" x14ac:dyDescent="0.3">
      <c r="A3114" s="69">
        <v>2</v>
      </c>
      <c r="B3114" s="69">
        <v>21</v>
      </c>
      <c r="C3114" t="s">
        <v>3511</v>
      </c>
      <c r="D3114" s="7"/>
      <c r="E3114" s="7"/>
      <c r="F3114" s="7"/>
      <c r="G3114" s="7"/>
      <c r="H3114" s="7">
        <v>2000000</v>
      </c>
      <c r="I3114" s="7">
        <v>5000000</v>
      </c>
      <c r="J3114" s="7">
        <v>4858132</v>
      </c>
      <c r="K3114" s="7">
        <v>0</v>
      </c>
      <c r="L3114" s="7">
        <v>0</v>
      </c>
      <c r="M3114" s="7">
        <v>0</v>
      </c>
      <c r="N3114" s="7">
        <v>18026.2</v>
      </c>
      <c r="O3114" s="7">
        <v>0</v>
      </c>
    </row>
    <row r="3115" spans="1:15" hidden="1" x14ac:dyDescent="0.3">
      <c r="A3115" s="69">
        <v>2</v>
      </c>
      <c r="B3115" s="69">
        <v>21</v>
      </c>
      <c r="C3115" t="s">
        <v>3514</v>
      </c>
      <c r="D3115" s="7">
        <v>0</v>
      </c>
      <c r="E3115" s="7"/>
      <c r="F3115" s="7">
        <v>39770</v>
      </c>
      <c r="G3115" s="7">
        <v>7553</v>
      </c>
      <c r="H3115" s="7">
        <v>11355</v>
      </c>
      <c r="I3115" s="7">
        <v>14208</v>
      </c>
      <c r="J3115" s="7">
        <v>31137</v>
      </c>
      <c r="K3115" s="7">
        <v>0</v>
      </c>
      <c r="L3115" s="7">
        <v>0</v>
      </c>
      <c r="M3115" s="7">
        <v>0</v>
      </c>
      <c r="N3115" s="7">
        <v>0</v>
      </c>
      <c r="O3115" s="7">
        <v>0</v>
      </c>
    </row>
    <row r="3116" spans="1:15" hidden="1" x14ac:dyDescent="0.3">
      <c r="A3116" s="69">
        <v>2</v>
      </c>
      <c r="B3116" s="69">
        <v>21</v>
      </c>
      <c r="C3116" t="s">
        <v>3516</v>
      </c>
      <c r="D3116" s="7"/>
      <c r="E3116" s="7"/>
      <c r="F3116" s="7"/>
      <c r="G3116" s="7"/>
      <c r="H3116" s="7"/>
      <c r="I3116" s="7"/>
      <c r="J3116" s="7"/>
      <c r="K3116" s="7">
        <v>0</v>
      </c>
      <c r="L3116" s="7">
        <v>10000000</v>
      </c>
      <c r="M3116" s="7">
        <v>5000000</v>
      </c>
      <c r="N3116" s="7">
        <v>0</v>
      </c>
      <c r="O3116" s="7">
        <v>0</v>
      </c>
    </row>
    <row r="3117" spans="1:15" hidden="1" x14ac:dyDescent="0.3">
      <c r="A3117" s="69">
        <v>2</v>
      </c>
      <c r="B3117" s="69">
        <v>21</v>
      </c>
      <c r="C3117" t="s">
        <v>3519</v>
      </c>
      <c r="D3117" s="7"/>
      <c r="E3117" s="7"/>
      <c r="F3117" s="7"/>
      <c r="G3117" s="7"/>
      <c r="H3117" s="7"/>
      <c r="I3117" s="7"/>
      <c r="J3117" s="7"/>
      <c r="K3117" s="7">
        <v>0</v>
      </c>
      <c r="L3117" s="7">
        <v>19219.400000000001</v>
      </c>
      <c r="M3117" s="7">
        <v>0</v>
      </c>
      <c r="N3117" s="7">
        <v>0</v>
      </c>
      <c r="O3117" s="7">
        <v>0</v>
      </c>
    </row>
    <row r="3118" spans="1:15" hidden="1" x14ac:dyDescent="0.3">
      <c r="A3118" s="69">
        <v>2</v>
      </c>
      <c r="B3118" s="69">
        <v>21</v>
      </c>
      <c r="C3118" t="s">
        <v>3522</v>
      </c>
      <c r="D3118" s="7">
        <v>966738.66</v>
      </c>
      <c r="E3118" s="7">
        <v>204239.62</v>
      </c>
      <c r="F3118" s="7">
        <v>302758.94</v>
      </c>
      <c r="G3118" s="7">
        <v>191476.06</v>
      </c>
      <c r="H3118" s="7">
        <v>311295.89</v>
      </c>
      <c r="I3118" s="7">
        <v>6869014.0300000003</v>
      </c>
      <c r="J3118" s="7">
        <v>13936.38</v>
      </c>
      <c r="K3118" s="7">
        <v>88538.27</v>
      </c>
      <c r="L3118" s="7">
        <v>48807.44</v>
      </c>
      <c r="M3118" s="7">
        <v>0</v>
      </c>
      <c r="N3118" s="7">
        <v>0</v>
      </c>
      <c r="O3118" s="7">
        <v>0</v>
      </c>
    </row>
    <row r="3119" spans="1:15" hidden="1" x14ac:dyDescent="0.3">
      <c r="A3119" s="69">
        <v>2</v>
      </c>
      <c r="B3119" s="69">
        <v>21</v>
      </c>
      <c r="C3119" t="s">
        <v>1902</v>
      </c>
      <c r="D3119" s="7"/>
      <c r="E3119" s="7"/>
      <c r="F3119" s="7"/>
      <c r="G3119" s="7"/>
      <c r="H3119" s="7"/>
      <c r="I3119" s="7"/>
      <c r="J3119" s="7"/>
      <c r="K3119" s="7"/>
      <c r="L3119" s="7">
        <v>3108985</v>
      </c>
      <c r="M3119" s="7">
        <v>1306734.19</v>
      </c>
      <c r="N3119" s="7">
        <v>1999999.01</v>
      </c>
      <c r="O3119" s="7">
        <v>0</v>
      </c>
    </row>
    <row r="3120" spans="1:15" hidden="1" x14ac:dyDescent="0.3">
      <c r="A3120" s="69">
        <v>2</v>
      </c>
      <c r="B3120" s="69">
        <v>21</v>
      </c>
      <c r="C3120" t="s">
        <v>3525</v>
      </c>
      <c r="D3120" s="7"/>
      <c r="E3120" s="7"/>
      <c r="F3120" s="7"/>
      <c r="G3120" s="7"/>
      <c r="H3120" s="7"/>
      <c r="I3120" s="7"/>
      <c r="J3120" s="7"/>
      <c r="K3120" s="7"/>
      <c r="L3120" s="7"/>
      <c r="M3120" s="7"/>
      <c r="N3120" s="7">
        <v>7500000</v>
      </c>
      <c r="O3120" s="7">
        <v>0</v>
      </c>
    </row>
    <row r="3121" spans="1:15" hidden="1" x14ac:dyDescent="0.3">
      <c r="A3121" s="69">
        <v>2</v>
      </c>
      <c r="B3121" s="69">
        <v>21</v>
      </c>
      <c r="C3121" t="s">
        <v>3527</v>
      </c>
      <c r="D3121" s="7">
        <v>15050</v>
      </c>
      <c r="E3121" s="7">
        <v>24009</v>
      </c>
      <c r="F3121" s="7"/>
      <c r="G3121" s="7">
        <v>15105</v>
      </c>
      <c r="H3121" s="7"/>
      <c r="I3121" s="7"/>
      <c r="J3121" s="7">
        <v>20230</v>
      </c>
      <c r="K3121" s="7">
        <v>0</v>
      </c>
      <c r="L3121" s="7">
        <v>0</v>
      </c>
      <c r="M3121" s="7">
        <v>0</v>
      </c>
      <c r="N3121" s="7">
        <v>0</v>
      </c>
      <c r="O3121" s="7">
        <v>0</v>
      </c>
    </row>
    <row r="3122" spans="1:15" hidden="1" x14ac:dyDescent="0.3">
      <c r="A3122" s="69">
        <v>2</v>
      </c>
      <c r="B3122" s="69">
        <v>21</v>
      </c>
      <c r="C3122" t="s">
        <v>3529</v>
      </c>
      <c r="D3122" s="7"/>
      <c r="E3122" s="7"/>
      <c r="F3122" s="7"/>
      <c r="G3122" s="7"/>
      <c r="H3122" s="7"/>
      <c r="I3122" s="7">
        <v>4000000</v>
      </c>
      <c r="J3122" s="7">
        <v>0</v>
      </c>
      <c r="K3122" s="7">
        <v>9000000</v>
      </c>
      <c r="L3122" s="7">
        <v>5037345.13</v>
      </c>
      <c r="M3122" s="7">
        <v>8500000</v>
      </c>
      <c r="N3122" s="7">
        <v>8462655</v>
      </c>
      <c r="O3122" s="7">
        <v>0</v>
      </c>
    </row>
    <row r="3123" spans="1:15" hidden="1" x14ac:dyDescent="0.3">
      <c r="A3123" s="69">
        <v>2</v>
      </c>
      <c r="B3123" s="69">
        <v>21</v>
      </c>
      <c r="C3123" t="s">
        <v>3532</v>
      </c>
      <c r="D3123" s="7">
        <v>106645689.91</v>
      </c>
      <c r="E3123" s="7">
        <v>106645689.91</v>
      </c>
      <c r="F3123" s="7">
        <v>106645689.91</v>
      </c>
      <c r="G3123" s="7">
        <v>94250724</v>
      </c>
      <c r="H3123" s="7">
        <v>68493293.25</v>
      </c>
      <c r="I3123" s="7">
        <v>55000000</v>
      </c>
      <c r="J3123" s="7">
        <v>55000000</v>
      </c>
      <c r="K3123" s="7">
        <v>55000000</v>
      </c>
      <c r="L3123" s="7">
        <v>55000000</v>
      </c>
      <c r="M3123" s="7">
        <v>55000000</v>
      </c>
      <c r="N3123" s="7">
        <v>0</v>
      </c>
      <c r="O3123" s="7">
        <v>0</v>
      </c>
    </row>
    <row r="3124" spans="1:15" hidden="1" x14ac:dyDescent="0.3">
      <c r="A3124" s="69">
        <v>2</v>
      </c>
      <c r="B3124" s="69">
        <v>21</v>
      </c>
      <c r="C3124" t="s">
        <v>3533</v>
      </c>
      <c r="D3124" s="7">
        <v>8964.7900000000009</v>
      </c>
      <c r="E3124" s="7">
        <v>328842.36</v>
      </c>
      <c r="F3124" s="7">
        <v>711951.81</v>
      </c>
      <c r="G3124" s="7">
        <v>2283</v>
      </c>
      <c r="H3124" s="7"/>
      <c r="I3124" s="7"/>
      <c r="J3124" s="7"/>
      <c r="K3124" s="7">
        <v>532528</v>
      </c>
      <c r="L3124" s="7">
        <v>0</v>
      </c>
      <c r="M3124" s="7">
        <v>0</v>
      </c>
      <c r="N3124" s="7">
        <v>1412000</v>
      </c>
      <c r="O3124" s="7">
        <v>0</v>
      </c>
    </row>
    <row r="3125" spans="1:15" hidden="1" x14ac:dyDescent="0.3">
      <c r="A3125" s="69">
        <v>2</v>
      </c>
      <c r="B3125" s="69">
        <v>21</v>
      </c>
      <c r="C3125" t="s">
        <v>3534</v>
      </c>
      <c r="D3125" s="7"/>
      <c r="E3125" s="7"/>
      <c r="F3125" s="7"/>
      <c r="G3125" s="7"/>
      <c r="H3125" s="7"/>
      <c r="I3125" s="7"/>
      <c r="J3125" s="7">
        <v>0</v>
      </c>
      <c r="K3125" s="7">
        <v>500000</v>
      </c>
      <c r="L3125" s="7">
        <v>500000</v>
      </c>
      <c r="M3125" s="7">
        <v>0</v>
      </c>
      <c r="N3125" s="7">
        <v>186440.31</v>
      </c>
      <c r="O3125" s="7">
        <v>0</v>
      </c>
    </row>
    <row r="3126" spans="1:15" hidden="1" x14ac:dyDescent="0.3">
      <c r="A3126" s="69">
        <v>2</v>
      </c>
      <c r="B3126" s="69">
        <v>21</v>
      </c>
      <c r="C3126" t="s">
        <v>3535</v>
      </c>
      <c r="D3126" s="7"/>
      <c r="E3126" s="7"/>
      <c r="F3126" s="7"/>
      <c r="G3126" s="7"/>
      <c r="H3126" s="7"/>
      <c r="I3126" s="7"/>
      <c r="J3126" s="7"/>
      <c r="K3126" s="7"/>
      <c r="L3126" s="7">
        <v>1000000</v>
      </c>
      <c r="M3126" s="7">
        <v>0</v>
      </c>
      <c r="N3126" s="7">
        <v>0</v>
      </c>
      <c r="O3126" s="7">
        <v>0</v>
      </c>
    </row>
    <row r="3127" spans="1:15" hidden="1" x14ac:dyDescent="0.3">
      <c r="A3127" s="69">
        <v>2</v>
      </c>
      <c r="B3127" s="69">
        <v>21</v>
      </c>
      <c r="C3127" t="s">
        <v>3536</v>
      </c>
      <c r="D3127" s="7"/>
      <c r="E3127" s="7"/>
      <c r="F3127" s="7"/>
      <c r="G3127" s="7"/>
      <c r="H3127" s="7"/>
      <c r="I3127" s="7"/>
      <c r="J3127" s="7">
        <v>5343945</v>
      </c>
      <c r="K3127" s="7">
        <v>16000000</v>
      </c>
      <c r="L3127" s="7">
        <v>0</v>
      </c>
      <c r="M3127" s="7">
        <v>0</v>
      </c>
      <c r="N3127" s="7">
        <v>0</v>
      </c>
      <c r="O3127" s="7">
        <v>0</v>
      </c>
    </row>
    <row r="3128" spans="1:15" hidden="1" x14ac:dyDescent="0.3">
      <c r="A3128" s="69">
        <v>2</v>
      </c>
      <c r="B3128" s="69">
        <v>21</v>
      </c>
      <c r="C3128" t="s">
        <v>3538</v>
      </c>
      <c r="D3128" s="7"/>
      <c r="E3128" s="7"/>
      <c r="F3128" s="7"/>
      <c r="G3128" s="7"/>
      <c r="H3128" s="7"/>
      <c r="I3128" s="7"/>
      <c r="J3128" s="7"/>
      <c r="K3128" s="7"/>
      <c r="L3128" s="7"/>
      <c r="M3128" s="7"/>
      <c r="N3128" s="7">
        <v>5000000</v>
      </c>
      <c r="O3128" s="7">
        <v>0</v>
      </c>
    </row>
    <row r="3129" spans="1:15" hidden="1" x14ac:dyDescent="0.3">
      <c r="A3129" s="69">
        <v>2</v>
      </c>
      <c r="B3129" s="69">
        <v>21</v>
      </c>
      <c r="C3129" t="s">
        <v>3539</v>
      </c>
      <c r="D3129" s="7"/>
      <c r="E3129" s="7"/>
      <c r="F3129" s="7"/>
      <c r="G3129" s="7"/>
      <c r="H3129" s="7">
        <v>7685000</v>
      </c>
      <c r="I3129" s="7">
        <v>6069673</v>
      </c>
      <c r="J3129" s="7">
        <v>4849940</v>
      </c>
      <c r="K3129" s="7">
        <v>0</v>
      </c>
      <c r="L3129" s="7">
        <v>2480629.2800000003</v>
      </c>
      <c r="M3129" s="7">
        <v>4327994</v>
      </c>
      <c r="N3129" s="7">
        <v>0</v>
      </c>
      <c r="O3129" s="7">
        <v>0</v>
      </c>
    </row>
    <row r="3130" spans="1:15" hidden="1" x14ac:dyDescent="0.3">
      <c r="A3130" s="69">
        <v>2</v>
      </c>
      <c r="B3130" s="69">
        <v>21</v>
      </c>
      <c r="C3130" t="s">
        <v>3540</v>
      </c>
      <c r="D3130" s="7"/>
      <c r="E3130" s="7"/>
      <c r="F3130" s="7"/>
      <c r="G3130" s="7"/>
      <c r="H3130" s="7">
        <v>2769673</v>
      </c>
      <c r="I3130" s="7">
        <v>3930327</v>
      </c>
      <c r="J3130" s="7">
        <v>3400030</v>
      </c>
      <c r="K3130" s="7">
        <v>0</v>
      </c>
      <c r="L3130" s="7">
        <v>0</v>
      </c>
      <c r="M3130" s="7">
        <v>0</v>
      </c>
      <c r="N3130" s="7">
        <v>0</v>
      </c>
      <c r="O3130" s="7">
        <v>0</v>
      </c>
    </row>
    <row r="3131" spans="1:15" hidden="1" x14ac:dyDescent="0.3">
      <c r="A3131" s="69">
        <v>2</v>
      </c>
      <c r="B3131" s="69">
        <v>21</v>
      </c>
      <c r="C3131" t="s">
        <v>2019</v>
      </c>
      <c r="D3131" s="7"/>
      <c r="E3131" s="7"/>
      <c r="F3131" s="7"/>
      <c r="G3131" s="7"/>
      <c r="H3131" s="7"/>
      <c r="I3131" s="7"/>
      <c r="J3131" s="7"/>
      <c r="K3131" s="7"/>
      <c r="L3131" s="7">
        <v>400000</v>
      </c>
      <c r="M3131" s="7">
        <v>500000</v>
      </c>
      <c r="N3131" s="7">
        <v>0</v>
      </c>
      <c r="O3131" s="7">
        <v>0</v>
      </c>
    </row>
    <row r="3132" spans="1:15" hidden="1" x14ac:dyDescent="0.3">
      <c r="A3132" s="69">
        <v>2</v>
      </c>
      <c r="B3132" s="69">
        <v>21</v>
      </c>
      <c r="C3132" t="s">
        <v>1593</v>
      </c>
      <c r="D3132" s="7"/>
      <c r="E3132" s="7"/>
      <c r="F3132" s="7"/>
      <c r="G3132" s="7"/>
      <c r="H3132" s="7">
        <v>36807927.670000002</v>
      </c>
      <c r="I3132" s="7">
        <v>31080723</v>
      </c>
      <c r="J3132" s="7">
        <v>24697940</v>
      </c>
      <c r="K3132" s="7">
        <v>25073590</v>
      </c>
      <c r="L3132" s="7">
        <v>540371</v>
      </c>
      <c r="M3132" s="7">
        <v>82049100.980000004</v>
      </c>
      <c r="N3132" s="7">
        <v>0</v>
      </c>
      <c r="O3132" s="7">
        <v>0</v>
      </c>
    </row>
    <row r="3133" spans="1:15" hidden="1" x14ac:dyDescent="0.3">
      <c r="A3133" s="69">
        <v>2</v>
      </c>
      <c r="B3133" s="69">
        <v>21</v>
      </c>
      <c r="C3133" t="s">
        <v>3550</v>
      </c>
      <c r="D3133" s="7"/>
      <c r="E3133" s="7"/>
      <c r="F3133" s="7"/>
      <c r="G3133" s="7"/>
      <c r="H3133" s="7"/>
      <c r="I3133" s="7"/>
      <c r="J3133" s="7"/>
      <c r="K3133" s="7"/>
      <c r="L3133" s="7"/>
      <c r="M3133" s="7"/>
      <c r="N3133" s="7">
        <v>300000</v>
      </c>
      <c r="O3133" s="7">
        <v>0</v>
      </c>
    </row>
    <row r="3134" spans="1:15" hidden="1" x14ac:dyDescent="0.3">
      <c r="A3134" s="69">
        <v>2</v>
      </c>
      <c r="B3134" s="69">
        <v>21</v>
      </c>
      <c r="C3134" t="s">
        <v>3556</v>
      </c>
      <c r="D3134" s="7"/>
      <c r="E3134" s="7"/>
      <c r="F3134" s="7"/>
      <c r="G3134" s="7"/>
      <c r="H3134" s="7"/>
      <c r="I3134" s="7"/>
      <c r="J3134" s="7"/>
      <c r="K3134" s="7"/>
      <c r="L3134" s="7">
        <v>0</v>
      </c>
      <c r="M3134" s="7">
        <v>5000000</v>
      </c>
      <c r="N3134" s="7">
        <v>9261441.9499999993</v>
      </c>
      <c r="O3134" s="7">
        <v>0</v>
      </c>
    </row>
    <row r="3135" spans="1:15" hidden="1" x14ac:dyDescent="0.3">
      <c r="A3135" s="69">
        <v>2</v>
      </c>
      <c r="B3135" s="69">
        <v>21</v>
      </c>
      <c r="C3135" t="s">
        <v>3566</v>
      </c>
      <c r="D3135" s="7"/>
      <c r="E3135" s="7"/>
      <c r="F3135" s="7"/>
      <c r="G3135" s="7"/>
      <c r="H3135" s="7"/>
      <c r="I3135" s="7"/>
      <c r="J3135" s="7"/>
      <c r="K3135" s="7"/>
      <c r="L3135" s="7">
        <v>0</v>
      </c>
      <c r="M3135" s="7">
        <v>0</v>
      </c>
      <c r="N3135" s="7">
        <v>2000000</v>
      </c>
      <c r="O3135" s="7">
        <v>0</v>
      </c>
    </row>
    <row r="3136" spans="1:15" hidden="1" x14ac:dyDescent="0.3">
      <c r="A3136" s="69">
        <v>2</v>
      </c>
      <c r="B3136" s="69">
        <v>21</v>
      </c>
      <c r="C3136" t="s">
        <v>3568</v>
      </c>
      <c r="D3136" s="7"/>
      <c r="E3136" s="7"/>
      <c r="F3136" s="7"/>
      <c r="G3136" s="7"/>
      <c r="H3136" s="7"/>
      <c r="I3136" s="7"/>
      <c r="J3136" s="7"/>
      <c r="K3136" s="7">
        <v>100000</v>
      </c>
      <c r="L3136" s="7">
        <v>100000</v>
      </c>
      <c r="M3136" s="7">
        <v>100000</v>
      </c>
      <c r="N3136" s="7">
        <v>0</v>
      </c>
      <c r="O3136" s="7">
        <v>0</v>
      </c>
    </row>
    <row r="3137" spans="1:15" hidden="1" x14ac:dyDescent="0.3">
      <c r="A3137" s="69">
        <v>2</v>
      </c>
      <c r="B3137" s="69">
        <v>21</v>
      </c>
      <c r="C3137" t="s">
        <v>3574</v>
      </c>
      <c r="D3137" s="7"/>
      <c r="E3137" s="7"/>
      <c r="F3137" s="7">
        <v>203801</v>
      </c>
      <c r="G3137" s="7">
        <v>188307.63</v>
      </c>
      <c r="H3137" s="7">
        <v>0</v>
      </c>
      <c r="I3137" s="7">
        <v>0</v>
      </c>
      <c r="J3137" s="7">
        <v>0</v>
      </c>
      <c r="K3137" s="7">
        <v>0</v>
      </c>
      <c r="L3137" s="7">
        <v>0</v>
      </c>
      <c r="M3137" s="7">
        <v>0</v>
      </c>
      <c r="N3137" s="7">
        <v>0</v>
      </c>
      <c r="O3137" s="7">
        <v>0</v>
      </c>
    </row>
    <row r="3138" spans="1:15" hidden="1" x14ac:dyDescent="0.3">
      <c r="A3138" s="69">
        <v>2</v>
      </c>
      <c r="B3138" s="69">
        <v>21</v>
      </c>
      <c r="C3138" t="s">
        <v>3582</v>
      </c>
      <c r="D3138" s="7"/>
      <c r="E3138" s="7"/>
      <c r="F3138" s="7"/>
      <c r="G3138" s="7"/>
      <c r="H3138" s="7"/>
      <c r="I3138" s="7"/>
      <c r="J3138" s="7"/>
      <c r="K3138" s="7">
        <v>2000000</v>
      </c>
      <c r="L3138" s="7">
        <v>0</v>
      </c>
      <c r="M3138" s="7">
        <v>0</v>
      </c>
      <c r="N3138" s="7">
        <v>0</v>
      </c>
      <c r="O3138" s="7">
        <v>0</v>
      </c>
    </row>
    <row r="3139" spans="1:15" hidden="1" x14ac:dyDescent="0.3">
      <c r="A3139" s="69">
        <v>2</v>
      </c>
      <c r="B3139" s="69">
        <v>21</v>
      </c>
      <c r="C3139" t="s">
        <v>3591</v>
      </c>
      <c r="D3139" s="7"/>
      <c r="E3139" s="7"/>
      <c r="F3139" s="7"/>
      <c r="G3139" s="7"/>
      <c r="H3139" s="7"/>
      <c r="I3139" s="7"/>
      <c r="J3139" s="7"/>
      <c r="K3139" s="7"/>
      <c r="L3139" s="7">
        <v>3000000</v>
      </c>
      <c r="M3139" s="7">
        <v>0</v>
      </c>
      <c r="N3139" s="7">
        <v>0</v>
      </c>
      <c r="O3139" s="7">
        <v>0</v>
      </c>
    </row>
    <row r="3140" spans="1:15" hidden="1" x14ac:dyDescent="0.3">
      <c r="A3140" s="69">
        <v>2</v>
      </c>
      <c r="B3140" s="69">
        <v>21</v>
      </c>
      <c r="C3140" t="s">
        <v>7108</v>
      </c>
      <c r="D3140" s="7"/>
      <c r="E3140" s="7"/>
      <c r="F3140" s="7"/>
      <c r="G3140" s="7"/>
      <c r="H3140" s="7"/>
      <c r="I3140" s="7"/>
      <c r="J3140" s="7"/>
      <c r="K3140" s="7"/>
      <c r="L3140" s="7"/>
      <c r="M3140" s="7"/>
      <c r="N3140" s="7"/>
      <c r="O3140" s="7">
        <v>0</v>
      </c>
    </row>
    <row r="3141" spans="1:15" hidden="1" x14ac:dyDescent="0.3">
      <c r="A3141" s="69">
        <v>2</v>
      </c>
      <c r="B3141" s="69">
        <v>22</v>
      </c>
      <c r="C3141" t="s">
        <v>790</v>
      </c>
      <c r="D3141" s="7">
        <v>140154388.38</v>
      </c>
      <c r="E3141" s="7">
        <v>140154388.38</v>
      </c>
      <c r="F3141" s="7">
        <v>140154388.38</v>
      </c>
      <c r="G3141" s="7">
        <v>140154388.38</v>
      </c>
      <c r="H3141" s="7">
        <v>139228388.38</v>
      </c>
      <c r="I3141" s="7">
        <v>136788388.38</v>
      </c>
      <c r="J3141" s="7">
        <v>128269523.77</v>
      </c>
      <c r="K3141" s="7"/>
      <c r="L3141" s="7">
        <v>2404000</v>
      </c>
      <c r="M3141" s="7">
        <v>2404000</v>
      </c>
      <c r="N3141" s="7">
        <v>0</v>
      </c>
      <c r="O3141" s="7">
        <v>0</v>
      </c>
    </row>
    <row r="3142" spans="1:15" hidden="1" x14ac:dyDescent="0.3">
      <c r="A3142" s="69">
        <v>2</v>
      </c>
      <c r="B3142" s="69">
        <v>22</v>
      </c>
      <c r="C3142" t="s">
        <v>569</v>
      </c>
      <c r="D3142" s="7">
        <v>6717681</v>
      </c>
      <c r="E3142" s="7">
        <v>6717681</v>
      </c>
      <c r="F3142" s="7">
        <v>4056133.34</v>
      </c>
      <c r="G3142" s="7">
        <v>14612178</v>
      </c>
      <c r="H3142" s="7">
        <v>3831933</v>
      </c>
      <c r="I3142" s="7">
        <v>0</v>
      </c>
      <c r="J3142" s="7">
        <v>0</v>
      </c>
      <c r="K3142" s="7">
        <v>3840681</v>
      </c>
      <c r="L3142" s="7">
        <v>0</v>
      </c>
      <c r="M3142" s="7">
        <v>2340681</v>
      </c>
      <c r="N3142" s="7">
        <v>700000</v>
      </c>
      <c r="O3142" s="7">
        <v>0</v>
      </c>
    </row>
    <row r="3143" spans="1:15" hidden="1" x14ac:dyDescent="0.3">
      <c r="A3143" s="69">
        <v>2</v>
      </c>
      <c r="B3143" s="69">
        <v>22</v>
      </c>
      <c r="C3143" t="s">
        <v>791</v>
      </c>
      <c r="D3143" s="7"/>
      <c r="E3143" s="7"/>
      <c r="F3143" s="7"/>
      <c r="G3143" s="7"/>
      <c r="H3143" s="7">
        <v>0</v>
      </c>
      <c r="I3143" s="7">
        <v>0</v>
      </c>
      <c r="J3143" s="7">
        <v>0</v>
      </c>
      <c r="K3143" s="7">
        <v>659998</v>
      </c>
      <c r="L3143" s="7">
        <v>500000</v>
      </c>
      <c r="M3143" s="7">
        <v>0</v>
      </c>
      <c r="N3143" s="7">
        <v>0</v>
      </c>
      <c r="O3143" s="7">
        <v>0</v>
      </c>
    </row>
    <row r="3144" spans="1:15" hidden="1" x14ac:dyDescent="0.3">
      <c r="A3144" s="69">
        <v>2</v>
      </c>
      <c r="B3144" s="69">
        <v>22</v>
      </c>
      <c r="C3144" t="s">
        <v>892</v>
      </c>
      <c r="D3144" s="7"/>
      <c r="E3144" s="7"/>
      <c r="F3144" s="7"/>
      <c r="G3144" s="7">
        <v>900000</v>
      </c>
      <c r="H3144" s="7">
        <v>0</v>
      </c>
      <c r="I3144" s="7">
        <v>0</v>
      </c>
      <c r="J3144" s="7">
        <v>0</v>
      </c>
      <c r="K3144" s="7"/>
      <c r="L3144" s="7">
        <v>0</v>
      </c>
      <c r="M3144" s="7"/>
      <c r="N3144" s="7">
        <v>450000</v>
      </c>
      <c r="O3144" s="7">
        <v>0</v>
      </c>
    </row>
    <row r="3145" spans="1:15" hidden="1" x14ac:dyDescent="0.3">
      <c r="A3145" s="69">
        <v>2</v>
      </c>
      <c r="B3145" s="69">
        <v>22</v>
      </c>
      <c r="C3145" t="s">
        <v>1105</v>
      </c>
      <c r="D3145" s="7"/>
      <c r="E3145" s="7"/>
      <c r="F3145" s="7"/>
      <c r="G3145" s="7"/>
      <c r="H3145" s="7"/>
      <c r="I3145" s="7"/>
      <c r="J3145" s="7"/>
      <c r="K3145" s="7"/>
      <c r="L3145" s="7"/>
      <c r="M3145" s="7">
        <v>37500000</v>
      </c>
      <c r="N3145" s="7">
        <v>0</v>
      </c>
      <c r="O3145" s="7">
        <v>0</v>
      </c>
    </row>
    <row r="3146" spans="1:15" hidden="1" x14ac:dyDescent="0.3">
      <c r="A3146" s="69">
        <v>2</v>
      </c>
      <c r="B3146" s="69">
        <v>22</v>
      </c>
      <c r="C3146" t="s">
        <v>575</v>
      </c>
      <c r="D3146" s="7"/>
      <c r="E3146" s="7"/>
      <c r="F3146" s="7"/>
      <c r="G3146" s="7"/>
      <c r="H3146" s="7"/>
      <c r="I3146" s="7">
        <v>7343369</v>
      </c>
      <c r="J3146" s="7">
        <v>1234175</v>
      </c>
      <c r="K3146" s="7">
        <v>0</v>
      </c>
      <c r="L3146" s="7">
        <v>0</v>
      </c>
      <c r="M3146" s="7">
        <v>608435</v>
      </c>
      <c r="N3146" s="7">
        <v>317548.76</v>
      </c>
      <c r="O3146" s="7">
        <v>0</v>
      </c>
    </row>
    <row r="3147" spans="1:15" hidden="1" x14ac:dyDescent="0.3">
      <c r="A3147" s="69">
        <v>2</v>
      </c>
      <c r="B3147" s="69">
        <v>22</v>
      </c>
      <c r="C3147" t="s">
        <v>576</v>
      </c>
      <c r="D3147" s="7"/>
      <c r="E3147" s="7"/>
      <c r="F3147" s="7"/>
      <c r="G3147" s="7"/>
      <c r="H3147" s="7"/>
      <c r="I3147" s="7"/>
      <c r="J3147" s="7">
        <v>5000000</v>
      </c>
      <c r="K3147" s="7">
        <v>25000000</v>
      </c>
      <c r="L3147" s="7">
        <v>29735043</v>
      </c>
      <c r="M3147" s="7">
        <v>0</v>
      </c>
      <c r="N3147" s="7">
        <v>0</v>
      </c>
      <c r="O3147" s="7">
        <v>0</v>
      </c>
    </row>
    <row r="3148" spans="1:15" hidden="1" x14ac:dyDescent="0.3">
      <c r="A3148" s="69">
        <v>2</v>
      </c>
      <c r="B3148" s="69">
        <v>22</v>
      </c>
      <c r="C3148" t="s">
        <v>1107</v>
      </c>
      <c r="D3148" s="7"/>
      <c r="E3148" s="7"/>
      <c r="F3148" s="7"/>
      <c r="G3148" s="7"/>
      <c r="H3148" s="7"/>
      <c r="I3148" s="7"/>
      <c r="J3148" s="7"/>
      <c r="K3148" s="7"/>
      <c r="L3148" s="7"/>
      <c r="M3148" s="7">
        <v>5230000</v>
      </c>
      <c r="N3148" s="7">
        <v>5230000</v>
      </c>
      <c r="O3148" s="7">
        <v>0</v>
      </c>
    </row>
    <row r="3149" spans="1:15" hidden="1" x14ac:dyDescent="0.3">
      <c r="A3149" s="69">
        <v>2</v>
      </c>
      <c r="B3149" s="69">
        <v>22</v>
      </c>
      <c r="C3149" t="s">
        <v>1109</v>
      </c>
      <c r="D3149" s="7"/>
      <c r="E3149" s="7"/>
      <c r="F3149" s="7"/>
      <c r="G3149" s="7"/>
      <c r="H3149" s="7"/>
      <c r="I3149" s="7"/>
      <c r="J3149" s="7"/>
      <c r="K3149" s="7"/>
      <c r="L3149" s="7"/>
      <c r="M3149" s="7">
        <v>50000000</v>
      </c>
      <c r="N3149" s="7">
        <v>0</v>
      </c>
      <c r="O3149" s="7">
        <v>0</v>
      </c>
    </row>
    <row r="3150" spans="1:15" hidden="1" x14ac:dyDescent="0.3">
      <c r="A3150" s="69">
        <v>2</v>
      </c>
      <c r="B3150" s="69">
        <v>22</v>
      </c>
      <c r="C3150" t="s">
        <v>584</v>
      </c>
      <c r="D3150" s="7">
        <v>2516456.52</v>
      </c>
      <c r="E3150" s="7">
        <v>2516456.52</v>
      </c>
      <c r="F3150" s="7">
        <v>2516456.52</v>
      </c>
      <c r="G3150" s="7">
        <v>2516456</v>
      </c>
      <c r="H3150" s="7">
        <v>3774684.96</v>
      </c>
      <c r="I3150" s="7">
        <v>2000000</v>
      </c>
      <c r="J3150" s="7">
        <v>2258228.44</v>
      </c>
      <c r="K3150" s="7">
        <v>3000000</v>
      </c>
      <c r="L3150" s="7">
        <v>2000000</v>
      </c>
      <c r="M3150" s="7">
        <v>0</v>
      </c>
      <c r="N3150" s="7">
        <v>1000000</v>
      </c>
      <c r="O3150" s="7">
        <v>0</v>
      </c>
    </row>
    <row r="3151" spans="1:15" hidden="1" x14ac:dyDescent="0.3">
      <c r="A3151" s="69">
        <v>2</v>
      </c>
      <c r="B3151" s="69">
        <v>22</v>
      </c>
      <c r="C3151" t="s">
        <v>587</v>
      </c>
      <c r="D3151" s="7"/>
      <c r="E3151" s="7"/>
      <c r="F3151" s="7"/>
      <c r="G3151" s="7"/>
      <c r="H3151" s="7"/>
      <c r="I3151" s="7">
        <v>44000000</v>
      </c>
      <c r="J3151" s="7">
        <v>0</v>
      </c>
      <c r="K3151" s="7">
        <v>0</v>
      </c>
      <c r="L3151" s="7">
        <v>0</v>
      </c>
      <c r="M3151" s="7">
        <v>0</v>
      </c>
      <c r="N3151" s="7">
        <v>0</v>
      </c>
      <c r="O3151" s="7">
        <v>0</v>
      </c>
    </row>
    <row r="3152" spans="1:15" hidden="1" x14ac:dyDescent="0.3">
      <c r="A3152" s="69">
        <v>2</v>
      </c>
      <c r="B3152" s="69">
        <v>22</v>
      </c>
      <c r="C3152" t="s">
        <v>1114</v>
      </c>
      <c r="D3152" s="7"/>
      <c r="E3152" s="7"/>
      <c r="F3152" s="7"/>
      <c r="G3152" s="7"/>
      <c r="H3152" s="7"/>
      <c r="I3152" s="7"/>
      <c r="J3152" s="7"/>
      <c r="K3152" s="7"/>
      <c r="L3152" s="7"/>
      <c r="M3152" s="7">
        <v>10000000</v>
      </c>
      <c r="N3152" s="7">
        <v>10000000</v>
      </c>
      <c r="O3152" s="7">
        <v>0</v>
      </c>
    </row>
    <row r="3153" spans="1:15" hidden="1" x14ac:dyDescent="0.3">
      <c r="A3153" s="69">
        <v>2</v>
      </c>
      <c r="B3153" s="69">
        <v>22</v>
      </c>
      <c r="C3153" t="s">
        <v>800</v>
      </c>
      <c r="D3153" s="7"/>
      <c r="E3153" s="7"/>
      <c r="F3153" s="7"/>
      <c r="G3153" s="7"/>
      <c r="H3153" s="7"/>
      <c r="I3153" s="7"/>
      <c r="J3153" s="7"/>
      <c r="K3153" s="7"/>
      <c r="L3153" s="7">
        <v>1486752</v>
      </c>
      <c r="M3153" s="7">
        <v>1500000</v>
      </c>
      <c r="N3153" s="7"/>
      <c r="O3153" s="7">
        <v>0</v>
      </c>
    </row>
    <row r="3154" spans="1:15" hidden="1" x14ac:dyDescent="0.3">
      <c r="A3154" s="69">
        <v>2</v>
      </c>
      <c r="B3154" s="69">
        <v>22</v>
      </c>
      <c r="C3154" t="s">
        <v>801</v>
      </c>
      <c r="D3154" s="7"/>
      <c r="E3154" s="7"/>
      <c r="F3154" s="7"/>
      <c r="G3154" s="7"/>
      <c r="H3154" s="7"/>
      <c r="I3154" s="7"/>
      <c r="J3154" s="7"/>
      <c r="K3154" s="7"/>
      <c r="L3154" s="7">
        <v>40000000</v>
      </c>
      <c r="M3154" s="7">
        <v>20000000</v>
      </c>
      <c r="N3154" s="7">
        <v>0</v>
      </c>
      <c r="O3154" s="7">
        <v>0</v>
      </c>
    </row>
    <row r="3155" spans="1:15" hidden="1" x14ac:dyDescent="0.3">
      <c r="A3155" s="69">
        <v>2</v>
      </c>
      <c r="B3155" s="69">
        <v>22</v>
      </c>
      <c r="C3155" t="s">
        <v>803</v>
      </c>
      <c r="D3155" s="7">
        <v>4283652.24</v>
      </c>
      <c r="E3155" s="7">
        <v>4108598.34</v>
      </c>
      <c r="F3155" s="7">
        <v>5490110.3799999999</v>
      </c>
      <c r="G3155" s="7">
        <v>4240614.34</v>
      </c>
      <c r="H3155" s="7">
        <v>4108598.34</v>
      </c>
      <c r="I3155" s="7">
        <v>3658956.06</v>
      </c>
      <c r="J3155" s="7">
        <v>1081057.77</v>
      </c>
      <c r="K3155" s="7">
        <v>0</v>
      </c>
      <c r="L3155" s="7">
        <v>0</v>
      </c>
      <c r="M3155" s="7">
        <v>0</v>
      </c>
      <c r="N3155" s="7">
        <v>0</v>
      </c>
      <c r="O3155" s="7">
        <v>0</v>
      </c>
    </row>
    <row r="3156" spans="1:15" hidden="1" x14ac:dyDescent="0.3">
      <c r="A3156" s="69">
        <v>2</v>
      </c>
      <c r="B3156" s="69">
        <v>22</v>
      </c>
      <c r="C3156" t="s">
        <v>805</v>
      </c>
      <c r="D3156" s="7"/>
      <c r="E3156" s="7"/>
      <c r="F3156" s="7"/>
      <c r="G3156" s="7"/>
      <c r="H3156" s="7"/>
      <c r="I3156" s="7"/>
      <c r="J3156" s="7">
        <v>410412.26</v>
      </c>
      <c r="K3156" s="7"/>
      <c r="L3156" s="7">
        <v>1206922</v>
      </c>
      <c r="M3156" s="7">
        <v>0</v>
      </c>
      <c r="N3156" s="7">
        <v>0</v>
      </c>
      <c r="O3156" s="7">
        <v>0</v>
      </c>
    </row>
    <row r="3157" spans="1:15" hidden="1" x14ac:dyDescent="0.3">
      <c r="A3157" s="69">
        <v>2</v>
      </c>
      <c r="B3157" s="69">
        <v>22</v>
      </c>
      <c r="C3157" t="s">
        <v>806</v>
      </c>
      <c r="D3157" s="7"/>
      <c r="E3157" s="7"/>
      <c r="F3157" s="7"/>
      <c r="G3157" s="7"/>
      <c r="H3157" s="7"/>
      <c r="I3157" s="7"/>
      <c r="J3157" s="7"/>
      <c r="K3157" s="7"/>
      <c r="L3157" s="7">
        <v>0</v>
      </c>
      <c r="M3157" s="7">
        <v>0</v>
      </c>
      <c r="N3157" s="7">
        <v>0</v>
      </c>
      <c r="O3157" s="7">
        <v>0</v>
      </c>
    </row>
    <row r="3158" spans="1:15" hidden="1" x14ac:dyDescent="0.3">
      <c r="A3158" s="69">
        <v>2</v>
      </c>
      <c r="B3158" s="69">
        <v>22</v>
      </c>
      <c r="C3158" t="s">
        <v>590</v>
      </c>
      <c r="D3158" s="7"/>
      <c r="E3158" s="7"/>
      <c r="F3158" s="7"/>
      <c r="G3158" s="7"/>
      <c r="H3158" s="7"/>
      <c r="I3158" s="7">
        <v>5000000</v>
      </c>
      <c r="J3158" s="7">
        <v>7773011</v>
      </c>
      <c r="K3158" s="7">
        <v>7999993.2400000002</v>
      </c>
      <c r="L3158" s="7">
        <v>0</v>
      </c>
      <c r="M3158" s="7">
        <v>0</v>
      </c>
      <c r="N3158" s="7">
        <v>0</v>
      </c>
      <c r="O3158" s="7">
        <v>0</v>
      </c>
    </row>
    <row r="3159" spans="1:15" hidden="1" x14ac:dyDescent="0.3">
      <c r="A3159" s="69">
        <v>2</v>
      </c>
      <c r="B3159" s="69">
        <v>22</v>
      </c>
      <c r="C3159" t="s">
        <v>1119</v>
      </c>
      <c r="D3159" s="7"/>
      <c r="E3159" s="7"/>
      <c r="F3159" s="7"/>
      <c r="G3159" s="7"/>
      <c r="H3159" s="7"/>
      <c r="I3159" s="7"/>
      <c r="J3159" s="7"/>
      <c r="K3159" s="7"/>
      <c r="L3159" s="7"/>
      <c r="M3159" s="7">
        <v>7000000</v>
      </c>
      <c r="N3159" s="7">
        <v>0</v>
      </c>
      <c r="O3159" s="7">
        <v>0</v>
      </c>
    </row>
    <row r="3160" spans="1:15" hidden="1" x14ac:dyDescent="0.3">
      <c r="A3160" s="69">
        <v>2</v>
      </c>
      <c r="B3160" s="69">
        <v>22</v>
      </c>
      <c r="C3160" t="s">
        <v>1120</v>
      </c>
      <c r="D3160" s="7"/>
      <c r="E3160" s="7"/>
      <c r="F3160" s="7"/>
      <c r="G3160" s="7"/>
      <c r="H3160" s="7"/>
      <c r="I3160" s="7"/>
      <c r="J3160" s="7"/>
      <c r="K3160" s="7"/>
      <c r="L3160" s="7"/>
      <c r="M3160" s="7">
        <v>1500000</v>
      </c>
      <c r="N3160" s="7">
        <v>0</v>
      </c>
      <c r="O3160" s="7">
        <v>0</v>
      </c>
    </row>
    <row r="3161" spans="1:15" hidden="1" x14ac:dyDescent="0.3">
      <c r="A3161" s="69">
        <v>2</v>
      </c>
      <c r="B3161" s="69">
        <v>22</v>
      </c>
      <c r="C3161" t="s">
        <v>813</v>
      </c>
      <c r="D3161" s="7"/>
      <c r="E3161" s="7"/>
      <c r="F3161" s="7"/>
      <c r="G3161" s="7"/>
      <c r="H3161" s="7"/>
      <c r="I3161" s="7"/>
      <c r="J3161" s="7"/>
      <c r="K3161" s="7"/>
      <c r="L3161" s="7">
        <v>5000000</v>
      </c>
      <c r="M3161" s="7">
        <v>175000000</v>
      </c>
      <c r="N3161" s="7">
        <v>130000000</v>
      </c>
      <c r="O3161" s="7">
        <v>0</v>
      </c>
    </row>
    <row r="3162" spans="1:15" hidden="1" x14ac:dyDescent="0.3">
      <c r="A3162" s="69">
        <v>2</v>
      </c>
      <c r="B3162" s="69">
        <v>22</v>
      </c>
      <c r="C3162" t="s">
        <v>456</v>
      </c>
      <c r="D3162" s="7">
        <v>280860309.79000002</v>
      </c>
      <c r="E3162" s="7">
        <v>6447500.5199999996</v>
      </c>
      <c r="F3162" s="7">
        <v>62747647.369999997</v>
      </c>
      <c r="G3162" s="7">
        <v>11856401.720000001</v>
      </c>
      <c r="H3162" s="7">
        <v>19471605.710000001</v>
      </c>
      <c r="I3162" s="7">
        <v>23423602.32</v>
      </c>
      <c r="J3162" s="7">
        <v>0</v>
      </c>
      <c r="K3162" s="7">
        <v>0</v>
      </c>
      <c r="L3162" s="7">
        <v>0</v>
      </c>
      <c r="M3162" s="7">
        <v>0</v>
      </c>
      <c r="N3162" s="7">
        <v>0</v>
      </c>
      <c r="O3162" s="7">
        <v>0</v>
      </c>
    </row>
    <row r="3163" spans="1:15" hidden="1" x14ac:dyDescent="0.3">
      <c r="A3163" s="69">
        <v>2</v>
      </c>
      <c r="B3163" s="69">
        <v>22</v>
      </c>
      <c r="C3163" t="s">
        <v>600</v>
      </c>
      <c r="D3163" s="7"/>
      <c r="E3163" s="7"/>
      <c r="F3163" s="7"/>
      <c r="G3163" s="7"/>
      <c r="H3163" s="7"/>
      <c r="I3163" s="7">
        <v>24000000</v>
      </c>
      <c r="J3163" s="7">
        <v>50000000</v>
      </c>
      <c r="K3163" s="7">
        <v>26000000</v>
      </c>
      <c r="L3163" s="7">
        <v>0</v>
      </c>
      <c r="M3163" s="7">
        <v>4224616</v>
      </c>
      <c r="N3163" s="7">
        <v>4904859.97</v>
      </c>
      <c r="O3163" s="7">
        <v>0</v>
      </c>
    </row>
    <row r="3164" spans="1:15" hidden="1" x14ac:dyDescent="0.3">
      <c r="A3164" s="69">
        <v>2</v>
      </c>
      <c r="B3164" s="69">
        <v>22</v>
      </c>
      <c r="C3164" t="s">
        <v>816</v>
      </c>
      <c r="D3164" s="7"/>
      <c r="E3164" s="7"/>
      <c r="F3164" s="7"/>
      <c r="G3164" s="7"/>
      <c r="H3164" s="7"/>
      <c r="I3164" s="7">
        <v>1000000</v>
      </c>
      <c r="J3164" s="7">
        <v>0</v>
      </c>
      <c r="K3164" s="7"/>
      <c r="L3164" s="7">
        <v>0</v>
      </c>
      <c r="M3164" s="7">
        <v>0</v>
      </c>
      <c r="N3164" s="7">
        <v>0</v>
      </c>
      <c r="O3164" s="7">
        <v>0</v>
      </c>
    </row>
    <row r="3165" spans="1:15" hidden="1" x14ac:dyDescent="0.3">
      <c r="A3165" s="69">
        <v>2</v>
      </c>
      <c r="B3165" s="69">
        <v>22</v>
      </c>
      <c r="C3165" t="s">
        <v>604</v>
      </c>
      <c r="D3165" s="7">
        <v>15964994</v>
      </c>
      <c r="E3165" s="7">
        <v>0</v>
      </c>
      <c r="F3165" s="7">
        <v>4940244.01</v>
      </c>
      <c r="G3165" s="7">
        <v>7901157.4100000001</v>
      </c>
      <c r="H3165" s="7">
        <v>9459637.5999999996</v>
      </c>
      <c r="I3165" s="7">
        <v>4015.92</v>
      </c>
      <c r="J3165" s="7">
        <v>1226331.8400000001</v>
      </c>
      <c r="K3165" s="7">
        <v>440297.44</v>
      </c>
      <c r="L3165" s="7">
        <v>5516171.5099999998</v>
      </c>
      <c r="M3165" s="7">
        <v>840716.71</v>
      </c>
      <c r="N3165" s="7">
        <v>2323368.38</v>
      </c>
      <c r="O3165" s="7">
        <v>0</v>
      </c>
    </row>
    <row r="3166" spans="1:15" hidden="1" x14ac:dyDescent="0.3">
      <c r="A3166" s="69">
        <v>2</v>
      </c>
      <c r="B3166" s="69">
        <v>22</v>
      </c>
      <c r="C3166" t="s">
        <v>606</v>
      </c>
      <c r="D3166" s="7"/>
      <c r="E3166" s="7"/>
      <c r="F3166" s="7"/>
      <c r="G3166" s="7"/>
      <c r="H3166" s="7"/>
      <c r="I3166" s="7"/>
      <c r="J3166" s="7">
        <v>200000</v>
      </c>
      <c r="K3166" s="7">
        <v>0</v>
      </c>
      <c r="L3166" s="7">
        <v>0</v>
      </c>
      <c r="M3166" s="7">
        <v>0</v>
      </c>
      <c r="N3166" s="7">
        <v>0</v>
      </c>
      <c r="O3166" s="7">
        <v>0</v>
      </c>
    </row>
    <row r="3167" spans="1:15" hidden="1" x14ac:dyDescent="0.3">
      <c r="A3167" s="69">
        <v>2</v>
      </c>
      <c r="B3167" s="69">
        <v>22</v>
      </c>
      <c r="C3167" t="s">
        <v>607</v>
      </c>
      <c r="D3167" s="7"/>
      <c r="E3167" s="7"/>
      <c r="F3167" s="7"/>
      <c r="G3167" s="7"/>
      <c r="H3167" s="7"/>
      <c r="I3167" s="7"/>
      <c r="J3167" s="7">
        <v>3000000</v>
      </c>
      <c r="K3167" s="7">
        <v>0</v>
      </c>
      <c r="L3167" s="7">
        <v>0</v>
      </c>
      <c r="M3167" s="7">
        <v>0</v>
      </c>
      <c r="N3167" s="7">
        <v>0</v>
      </c>
      <c r="O3167" s="7">
        <v>0</v>
      </c>
    </row>
    <row r="3168" spans="1:15" hidden="1" x14ac:dyDescent="0.3">
      <c r="A3168" s="69">
        <v>2</v>
      </c>
      <c r="B3168" s="69">
        <v>22</v>
      </c>
      <c r="C3168" t="s">
        <v>1126</v>
      </c>
      <c r="D3168" s="7"/>
      <c r="E3168" s="7"/>
      <c r="F3168" s="7"/>
      <c r="G3168" s="7"/>
      <c r="H3168" s="7"/>
      <c r="I3168" s="7"/>
      <c r="J3168" s="7"/>
      <c r="K3168" s="7"/>
      <c r="L3168" s="7"/>
      <c r="M3168" s="7">
        <v>25000000</v>
      </c>
      <c r="N3168" s="7">
        <v>20000000</v>
      </c>
      <c r="O3168" s="7">
        <v>0</v>
      </c>
    </row>
    <row r="3169" spans="1:15" hidden="1" x14ac:dyDescent="0.3">
      <c r="A3169" s="69">
        <v>2</v>
      </c>
      <c r="B3169" s="69">
        <v>22</v>
      </c>
      <c r="C3169" t="s">
        <v>923</v>
      </c>
      <c r="D3169" s="7">
        <v>1000748</v>
      </c>
      <c r="E3169" s="7">
        <v>0</v>
      </c>
      <c r="F3169" s="7">
        <v>1536757</v>
      </c>
      <c r="G3169" s="7">
        <v>520061.57</v>
      </c>
      <c r="H3169" s="7">
        <v>5896817.6900000004</v>
      </c>
      <c r="I3169" s="7">
        <v>50000</v>
      </c>
      <c r="J3169" s="7">
        <v>31813.56</v>
      </c>
      <c r="K3169" s="7">
        <v>10397613.48</v>
      </c>
      <c r="L3169" s="7">
        <v>69874031.390000001</v>
      </c>
      <c r="M3169" s="7">
        <v>5129140.05</v>
      </c>
      <c r="N3169" s="7">
        <v>3300000</v>
      </c>
      <c r="O3169" s="7">
        <v>0</v>
      </c>
    </row>
    <row r="3170" spans="1:15" hidden="1" x14ac:dyDescent="0.3">
      <c r="A3170" s="69">
        <v>2</v>
      </c>
      <c r="B3170" s="69">
        <v>22</v>
      </c>
      <c r="C3170" t="s">
        <v>3610</v>
      </c>
      <c r="D3170" s="7"/>
      <c r="E3170" s="7"/>
      <c r="F3170" s="7"/>
      <c r="G3170" s="7"/>
      <c r="H3170" s="7"/>
      <c r="I3170" s="7"/>
      <c r="J3170" s="7"/>
      <c r="K3170" s="7"/>
      <c r="L3170" s="7"/>
      <c r="M3170" s="7"/>
      <c r="N3170" s="7">
        <v>7000000</v>
      </c>
      <c r="O3170" s="7">
        <v>0</v>
      </c>
    </row>
    <row r="3171" spans="1:15" hidden="1" x14ac:dyDescent="0.3">
      <c r="A3171" s="69">
        <v>2</v>
      </c>
      <c r="B3171" s="69">
        <v>22</v>
      </c>
      <c r="C3171" t="s">
        <v>620</v>
      </c>
      <c r="D3171" s="7"/>
      <c r="E3171" s="7"/>
      <c r="F3171" s="7"/>
      <c r="G3171" s="7"/>
      <c r="H3171" s="7"/>
      <c r="I3171" s="7">
        <v>10000000</v>
      </c>
      <c r="J3171" s="7">
        <v>0</v>
      </c>
      <c r="K3171" s="7">
        <v>0</v>
      </c>
      <c r="L3171" s="7">
        <v>0</v>
      </c>
      <c r="M3171" s="7">
        <v>0</v>
      </c>
      <c r="N3171" s="7">
        <v>0</v>
      </c>
      <c r="O3171" s="7">
        <v>0</v>
      </c>
    </row>
    <row r="3172" spans="1:15" hidden="1" x14ac:dyDescent="0.3">
      <c r="A3172" s="69">
        <v>2</v>
      </c>
      <c r="B3172" s="69">
        <v>22</v>
      </c>
      <c r="C3172" t="s">
        <v>624</v>
      </c>
      <c r="D3172" s="7">
        <v>656012</v>
      </c>
      <c r="E3172" s="7">
        <v>656012</v>
      </c>
      <c r="F3172" s="7">
        <v>423753</v>
      </c>
      <c r="G3172" s="7">
        <v>503083</v>
      </c>
      <c r="H3172" s="7">
        <v>298123</v>
      </c>
      <c r="I3172" s="7">
        <v>298123</v>
      </c>
      <c r="J3172" s="7">
        <v>318775</v>
      </c>
      <c r="K3172" s="7">
        <v>318775</v>
      </c>
      <c r="L3172" s="7">
        <v>318775</v>
      </c>
      <c r="M3172" s="7">
        <v>758775</v>
      </c>
      <c r="N3172" s="7">
        <v>298775</v>
      </c>
      <c r="O3172" s="7">
        <v>0</v>
      </c>
    </row>
    <row r="3173" spans="1:15" hidden="1" x14ac:dyDescent="0.3">
      <c r="A3173" s="69">
        <v>2</v>
      </c>
      <c r="B3173" s="69">
        <v>22</v>
      </c>
      <c r="C3173" t="s">
        <v>628</v>
      </c>
      <c r="D3173" s="7"/>
      <c r="E3173" s="7"/>
      <c r="F3173" s="7"/>
      <c r="G3173" s="7"/>
      <c r="H3173" s="7"/>
      <c r="I3173" s="7">
        <v>5000000</v>
      </c>
      <c r="J3173" s="7">
        <v>0</v>
      </c>
      <c r="K3173" s="7">
        <v>0</v>
      </c>
      <c r="L3173" s="7">
        <v>0</v>
      </c>
      <c r="M3173" s="7">
        <v>0</v>
      </c>
      <c r="N3173" s="7">
        <v>0</v>
      </c>
      <c r="O3173" s="7">
        <v>0</v>
      </c>
    </row>
    <row r="3174" spans="1:15" hidden="1" x14ac:dyDescent="0.3">
      <c r="A3174" s="69">
        <v>2</v>
      </c>
      <c r="B3174" s="69">
        <v>22</v>
      </c>
      <c r="C3174" t="s">
        <v>630</v>
      </c>
      <c r="D3174" s="7"/>
      <c r="E3174" s="7"/>
      <c r="F3174" s="7"/>
      <c r="G3174" s="7"/>
      <c r="H3174" s="7"/>
      <c r="I3174" s="7"/>
      <c r="J3174" s="7">
        <v>0</v>
      </c>
      <c r="K3174" s="7">
        <v>500000</v>
      </c>
      <c r="L3174" s="7">
        <v>1500000</v>
      </c>
      <c r="M3174" s="7">
        <v>0</v>
      </c>
      <c r="N3174" s="7">
        <v>418915.55</v>
      </c>
      <c r="O3174" s="7">
        <v>0</v>
      </c>
    </row>
    <row r="3175" spans="1:15" hidden="1" x14ac:dyDescent="0.3">
      <c r="A3175" s="69">
        <v>2</v>
      </c>
      <c r="B3175" s="69">
        <v>22</v>
      </c>
      <c r="C3175" t="s">
        <v>1127</v>
      </c>
      <c r="D3175" s="7"/>
      <c r="E3175" s="7"/>
      <c r="F3175" s="7"/>
      <c r="G3175" s="7"/>
      <c r="H3175" s="7"/>
      <c r="I3175" s="7"/>
      <c r="J3175" s="7"/>
      <c r="K3175" s="7"/>
      <c r="L3175" s="7"/>
      <c r="M3175" s="7">
        <v>7535118</v>
      </c>
      <c r="N3175" s="7">
        <v>0</v>
      </c>
      <c r="O3175" s="7">
        <v>0</v>
      </c>
    </row>
    <row r="3176" spans="1:15" hidden="1" x14ac:dyDescent="0.3">
      <c r="A3176" s="69">
        <v>2</v>
      </c>
      <c r="B3176" s="69">
        <v>22</v>
      </c>
      <c r="C3176" t="s">
        <v>3616</v>
      </c>
      <c r="D3176" s="7"/>
      <c r="E3176" s="7"/>
      <c r="F3176" s="7"/>
      <c r="G3176" s="7"/>
      <c r="H3176" s="7"/>
      <c r="I3176" s="7"/>
      <c r="J3176" s="7"/>
      <c r="K3176" s="7"/>
      <c r="L3176" s="7"/>
      <c r="M3176" s="7"/>
      <c r="N3176" s="7">
        <v>0</v>
      </c>
      <c r="O3176" s="7">
        <v>0</v>
      </c>
    </row>
    <row r="3177" spans="1:15" hidden="1" x14ac:dyDescent="0.3">
      <c r="A3177" s="69">
        <v>2</v>
      </c>
      <c r="B3177" s="69">
        <v>22</v>
      </c>
      <c r="C3177" t="s">
        <v>824</v>
      </c>
      <c r="D3177" s="7">
        <v>9653939.6899999995</v>
      </c>
      <c r="E3177" s="7">
        <v>9653939.6899999995</v>
      </c>
      <c r="F3177" s="7">
        <v>9653939.6899999995</v>
      </c>
      <c r="G3177" s="7">
        <v>2940000</v>
      </c>
      <c r="H3177" s="7">
        <v>2940000</v>
      </c>
      <c r="I3177" s="7">
        <v>2940000</v>
      </c>
      <c r="J3177" s="7">
        <v>2940000</v>
      </c>
      <c r="K3177" s="7">
        <v>0</v>
      </c>
      <c r="L3177" s="7">
        <v>0</v>
      </c>
      <c r="M3177" s="7">
        <v>0</v>
      </c>
      <c r="N3177" s="7">
        <v>0</v>
      </c>
      <c r="O3177" s="7">
        <v>0</v>
      </c>
    </row>
    <row r="3178" spans="1:15" hidden="1" x14ac:dyDescent="0.3">
      <c r="A3178" s="69">
        <v>2</v>
      </c>
      <c r="B3178" s="69">
        <v>22</v>
      </c>
      <c r="C3178" t="s">
        <v>639</v>
      </c>
      <c r="D3178" s="7"/>
      <c r="E3178" s="7"/>
      <c r="F3178" s="7"/>
      <c r="G3178" s="7"/>
      <c r="H3178" s="7"/>
      <c r="I3178" s="7">
        <v>3900000</v>
      </c>
      <c r="J3178" s="7">
        <v>0</v>
      </c>
      <c r="K3178" s="7">
        <v>0</v>
      </c>
      <c r="L3178" s="7">
        <v>0</v>
      </c>
      <c r="M3178" s="7">
        <v>0</v>
      </c>
      <c r="N3178" s="7">
        <v>0</v>
      </c>
      <c r="O3178" s="7">
        <v>0</v>
      </c>
    </row>
    <row r="3179" spans="1:15" hidden="1" x14ac:dyDescent="0.3">
      <c r="A3179" s="69">
        <v>2</v>
      </c>
      <c r="B3179" s="69">
        <v>22</v>
      </c>
      <c r="C3179" t="s">
        <v>829</v>
      </c>
      <c r="D3179" s="7"/>
      <c r="E3179" s="7"/>
      <c r="F3179" s="7"/>
      <c r="G3179" s="7"/>
      <c r="H3179" s="7"/>
      <c r="I3179" s="7">
        <v>147000000</v>
      </c>
      <c r="J3179" s="7">
        <v>147000000</v>
      </c>
      <c r="K3179" s="7"/>
      <c r="L3179" s="7">
        <v>0</v>
      </c>
      <c r="M3179" s="7">
        <v>0</v>
      </c>
      <c r="N3179" s="7">
        <v>0</v>
      </c>
      <c r="O3179" s="7">
        <v>0</v>
      </c>
    </row>
    <row r="3180" spans="1:15" hidden="1" x14ac:dyDescent="0.3">
      <c r="A3180" s="69">
        <v>2</v>
      </c>
      <c r="B3180" s="69">
        <v>22</v>
      </c>
      <c r="C3180" t="s">
        <v>640</v>
      </c>
      <c r="D3180" s="7"/>
      <c r="E3180" s="7"/>
      <c r="F3180" s="7"/>
      <c r="G3180" s="7"/>
      <c r="H3180" s="7"/>
      <c r="I3180" s="7"/>
      <c r="J3180" s="7">
        <v>50000000</v>
      </c>
      <c r="K3180" s="7">
        <v>20000000</v>
      </c>
      <c r="L3180" s="7">
        <v>0</v>
      </c>
      <c r="M3180" s="7">
        <v>0</v>
      </c>
      <c r="N3180" s="7">
        <v>0</v>
      </c>
      <c r="O3180" s="7">
        <v>0</v>
      </c>
    </row>
    <row r="3181" spans="1:15" hidden="1" x14ac:dyDescent="0.3">
      <c r="A3181" s="69">
        <v>2</v>
      </c>
      <c r="B3181" s="69">
        <v>22</v>
      </c>
      <c r="C3181" t="s">
        <v>641</v>
      </c>
      <c r="D3181" s="7"/>
      <c r="E3181" s="7"/>
      <c r="F3181" s="7">
        <v>4986670</v>
      </c>
      <c r="G3181" s="7">
        <v>0</v>
      </c>
      <c r="H3181" s="7">
        <v>72000</v>
      </c>
      <c r="I3181" s="7">
        <v>2892164</v>
      </c>
      <c r="J3181" s="7">
        <v>29148792</v>
      </c>
      <c r="K3181" s="7">
        <v>55000000</v>
      </c>
      <c r="L3181" s="7">
        <v>0</v>
      </c>
      <c r="M3181" s="7">
        <v>0</v>
      </c>
      <c r="N3181" s="7">
        <v>0</v>
      </c>
      <c r="O3181" s="7">
        <v>0</v>
      </c>
    </row>
    <row r="3182" spans="1:15" hidden="1" x14ac:dyDescent="0.3">
      <c r="A3182" s="69">
        <v>2</v>
      </c>
      <c r="B3182" s="69">
        <v>22</v>
      </c>
      <c r="C3182" t="s">
        <v>834</v>
      </c>
      <c r="D3182" s="7"/>
      <c r="E3182" s="7"/>
      <c r="F3182" s="7"/>
      <c r="G3182" s="7"/>
      <c r="H3182" s="7"/>
      <c r="I3182" s="7"/>
      <c r="J3182" s="7"/>
      <c r="K3182" s="7"/>
      <c r="L3182" s="7">
        <v>150000000</v>
      </c>
      <c r="M3182" s="7">
        <v>150000000</v>
      </c>
      <c r="N3182" s="7">
        <v>100000000</v>
      </c>
      <c r="O3182" s="7">
        <v>0</v>
      </c>
    </row>
    <row r="3183" spans="1:15" hidden="1" x14ac:dyDescent="0.3">
      <c r="A3183" s="69">
        <v>2</v>
      </c>
      <c r="B3183" s="69">
        <v>22</v>
      </c>
      <c r="C3183" t="s">
        <v>643</v>
      </c>
      <c r="D3183" s="7"/>
      <c r="E3183" s="7"/>
      <c r="F3183" s="7"/>
      <c r="G3183" s="7"/>
      <c r="H3183" s="7"/>
      <c r="I3183" s="7">
        <v>10000000</v>
      </c>
      <c r="J3183" s="7">
        <v>21375781</v>
      </c>
      <c r="K3183" s="7">
        <v>33000000</v>
      </c>
      <c r="L3183" s="7">
        <v>0</v>
      </c>
      <c r="M3183" s="7">
        <v>0</v>
      </c>
      <c r="N3183" s="7">
        <v>0</v>
      </c>
      <c r="O3183" s="7">
        <v>0</v>
      </c>
    </row>
    <row r="3184" spans="1:15" hidden="1" x14ac:dyDescent="0.3">
      <c r="A3184" s="69">
        <v>2</v>
      </c>
      <c r="B3184" s="69">
        <v>22</v>
      </c>
      <c r="C3184" t="s">
        <v>644</v>
      </c>
      <c r="D3184" s="7"/>
      <c r="E3184" s="7"/>
      <c r="F3184" s="7"/>
      <c r="G3184" s="7"/>
      <c r="H3184" s="7"/>
      <c r="I3184" s="7">
        <v>10000000</v>
      </c>
      <c r="J3184" s="7">
        <v>20000000</v>
      </c>
      <c r="K3184" s="7">
        <v>60000000</v>
      </c>
      <c r="L3184" s="7">
        <v>0</v>
      </c>
      <c r="M3184" s="7">
        <v>0</v>
      </c>
      <c r="N3184" s="7">
        <v>0</v>
      </c>
      <c r="O3184" s="7">
        <v>0</v>
      </c>
    </row>
    <row r="3185" spans="1:15" hidden="1" x14ac:dyDescent="0.3">
      <c r="A3185" s="69">
        <v>2</v>
      </c>
      <c r="B3185" s="69">
        <v>22</v>
      </c>
      <c r="C3185" t="s">
        <v>645</v>
      </c>
      <c r="D3185" s="7"/>
      <c r="E3185" s="7"/>
      <c r="F3185" s="7"/>
      <c r="G3185" s="7">
        <v>0</v>
      </c>
      <c r="H3185" s="7"/>
      <c r="I3185" s="7">
        <v>40000000</v>
      </c>
      <c r="J3185" s="7">
        <v>35180000</v>
      </c>
      <c r="K3185" s="7">
        <v>10000000</v>
      </c>
      <c r="L3185" s="7">
        <v>0</v>
      </c>
      <c r="M3185" s="7">
        <v>0</v>
      </c>
      <c r="N3185" s="7">
        <v>8364169.7699999996</v>
      </c>
      <c r="O3185" s="7">
        <v>0</v>
      </c>
    </row>
    <row r="3186" spans="1:15" hidden="1" x14ac:dyDescent="0.3">
      <c r="A3186" s="69">
        <v>2</v>
      </c>
      <c r="B3186" s="69">
        <v>22</v>
      </c>
      <c r="C3186" t="s">
        <v>3625</v>
      </c>
      <c r="D3186" s="7"/>
      <c r="E3186" s="7"/>
      <c r="F3186" s="7"/>
      <c r="G3186" s="7"/>
      <c r="H3186" s="7"/>
      <c r="I3186" s="7"/>
      <c r="J3186" s="7"/>
      <c r="K3186" s="7"/>
      <c r="L3186" s="7"/>
      <c r="M3186" s="7"/>
      <c r="N3186" s="7">
        <v>0</v>
      </c>
      <c r="O3186" s="7">
        <v>0</v>
      </c>
    </row>
    <row r="3187" spans="1:15" hidden="1" x14ac:dyDescent="0.3">
      <c r="A3187" s="69">
        <v>2</v>
      </c>
      <c r="B3187" s="69">
        <v>22</v>
      </c>
      <c r="C3187" t="s">
        <v>837</v>
      </c>
      <c r="D3187" s="7">
        <v>0</v>
      </c>
      <c r="E3187" s="7">
        <v>0</v>
      </c>
      <c r="F3187" s="7"/>
      <c r="G3187" s="7">
        <v>15373325.99</v>
      </c>
      <c r="H3187" s="7">
        <v>455559.58</v>
      </c>
      <c r="I3187" s="7">
        <v>4802465.9000000004</v>
      </c>
      <c r="J3187" s="7">
        <v>925675.58</v>
      </c>
      <c r="K3187" s="7">
        <v>0</v>
      </c>
      <c r="L3187" s="7">
        <v>0</v>
      </c>
      <c r="M3187" s="7">
        <v>0</v>
      </c>
      <c r="N3187" s="7">
        <v>0</v>
      </c>
      <c r="O3187" s="7">
        <v>0</v>
      </c>
    </row>
    <row r="3188" spans="1:15" hidden="1" x14ac:dyDescent="0.3">
      <c r="A3188" s="69">
        <v>2</v>
      </c>
      <c r="B3188" s="69">
        <v>22</v>
      </c>
      <c r="C3188" t="s">
        <v>647</v>
      </c>
      <c r="D3188" s="7"/>
      <c r="E3188" s="7"/>
      <c r="F3188" s="7"/>
      <c r="G3188" s="7"/>
      <c r="H3188" s="7"/>
      <c r="I3188" s="7">
        <v>38126194</v>
      </c>
      <c r="J3188" s="7">
        <v>0</v>
      </c>
      <c r="K3188" s="7">
        <v>0</v>
      </c>
      <c r="L3188" s="7">
        <v>0</v>
      </c>
      <c r="M3188" s="7">
        <v>0</v>
      </c>
      <c r="N3188" s="7">
        <v>0</v>
      </c>
      <c r="O3188" s="7">
        <v>0</v>
      </c>
    </row>
    <row r="3189" spans="1:15" hidden="1" x14ac:dyDescent="0.3">
      <c r="A3189" s="69">
        <v>2</v>
      </c>
      <c r="B3189" s="69">
        <v>22</v>
      </c>
      <c r="C3189" t="s">
        <v>839</v>
      </c>
      <c r="D3189" s="7"/>
      <c r="E3189" s="7"/>
      <c r="F3189" s="7"/>
      <c r="G3189" s="7"/>
      <c r="H3189" s="7"/>
      <c r="I3189" s="7"/>
      <c r="J3189" s="7"/>
      <c r="K3189" s="7"/>
      <c r="L3189" s="7">
        <v>1500000</v>
      </c>
      <c r="M3189" s="7">
        <v>0</v>
      </c>
      <c r="N3189" s="7">
        <v>0</v>
      </c>
      <c r="O3189" s="7">
        <v>0</v>
      </c>
    </row>
    <row r="3190" spans="1:15" hidden="1" x14ac:dyDescent="0.3">
      <c r="A3190" s="69">
        <v>2</v>
      </c>
      <c r="B3190" s="69">
        <v>22</v>
      </c>
      <c r="C3190" t="s">
        <v>944</v>
      </c>
      <c r="D3190" s="7">
        <v>0</v>
      </c>
      <c r="E3190" s="7"/>
      <c r="F3190" s="7"/>
      <c r="G3190" s="7">
        <v>0</v>
      </c>
      <c r="H3190" s="7">
        <v>0</v>
      </c>
      <c r="I3190" s="7">
        <v>0</v>
      </c>
      <c r="J3190" s="7">
        <v>0</v>
      </c>
      <c r="K3190" s="7">
        <v>0</v>
      </c>
      <c r="L3190" s="7">
        <v>0</v>
      </c>
      <c r="M3190" s="7">
        <v>0</v>
      </c>
      <c r="N3190" s="7">
        <v>0</v>
      </c>
      <c r="O3190" s="7">
        <v>0</v>
      </c>
    </row>
    <row r="3191" spans="1:15" hidden="1" x14ac:dyDescent="0.3">
      <c r="A3191" s="69">
        <v>2</v>
      </c>
      <c r="B3191" s="69">
        <v>22</v>
      </c>
      <c r="C3191" t="s">
        <v>1143</v>
      </c>
      <c r="D3191" s="7"/>
      <c r="E3191" s="7"/>
      <c r="F3191" s="7"/>
      <c r="G3191" s="7"/>
      <c r="H3191" s="7"/>
      <c r="I3191" s="7"/>
      <c r="J3191" s="7"/>
      <c r="K3191" s="7"/>
      <c r="L3191" s="7"/>
      <c r="M3191" s="7">
        <v>1467491667</v>
      </c>
      <c r="N3191" s="7">
        <v>0</v>
      </c>
      <c r="O3191" s="7">
        <v>0</v>
      </c>
    </row>
    <row r="3192" spans="1:15" hidden="1" x14ac:dyDescent="0.3">
      <c r="A3192" s="69">
        <v>2</v>
      </c>
      <c r="B3192" s="69">
        <v>22</v>
      </c>
      <c r="C3192" t="s">
        <v>3634</v>
      </c>
      <c r="D3192" s="7"/>
      <c r="E3192" s="7"/>
      <c r="F3192" s="7"/>
      <c r="G3192" s="7"/>
      <c r="H3192" s="7"/>
      <c r="I3192" s="7"/>
      <c r="J3192" s="7"/>
      <c r="K3192" s="7"/>
      <c r="L3192" s="7"/>
      <c r="M3192" s="7"/>
      <c r="N3192" s="7">
        <v>5000000</v>
      </c>
      <c r="O3192" s="7">
        <v>0</v>
      </c>
    </row>
    <row r="3193" spans="1:15" hidden="1" x14ac:dyDescent="0.3">
      <c r="A3193" s="69">
        <v>2</v>
      </c>
      <c r="B3193" s="69">
        <v>22</v>
      </c>
      <c r="C3193" t="s">
        <v>841</v>
      </c>
      <c r="D3193" s="7"/>
      <c r="E3193" s="7"/>
      <c r="F3193" s="7"/>
      <c r="G3193" s="7"/>
      <c r="H3193" s="7"/>
      <c r="I3193" s="7"/>
      <c r="J3193" s="7"/>
      <c r="K3193" s="7"/>
      <c r="L3193" s="7">
        <v>7000000</v>
      </c>
      <c r="M3193" s="7">
        <v>3000000</v>
      </c>
      <c r="N3193" s="7">
        <v>3000000</v>
      </c>
      <c r="O3193" s="7">
        <v>0</v>
      </c>
    </row>
    <row r="3194" spans="1:15" hidden="1" x14ac:dyDescent="0.3">
      <c r="A3194" s="69">
        <v>2</v>
      </c>
      <c r="B3194" s="69">
        <v>22</v>
      </c>
      <c r="C3194" t="s">
        <v>650</v>
      </c>
      <c r="D3194" s="7"/>
      <c r="E3194" s="7"/>
      <c r="F3194" s="7"/>
      <c r="G3194" s="7"/>
      <c r="H3194" s="7"/>
      <c r="I3194" s="7"/>
      <c r="J3194" s="7">
        <v>35000000</v>
      </c>
      <c r="K3194" s="7">
        <v>0</v>
      </c>
      <c r="L3194" s="7">
        <v>0</v>
      </c>
      <c r="M3194" s="7">
        <v>0</v>
      </c>
      <c r="N3194" s="7">
        <v>0</v>
      </c>
      <c r="O3194" s="7">
        <v>0</v>
      </c>
    </row>
    <row r="3195" spans="1:15" hidden="1" x14ac:dyDescent="0.3">
      <c r="A3195" s="69">
        <v>2</v>
      </c>
      <c r="B3195" s="69">
        <v>22</v>
      </c>
      <c r="C3195" t="s">
        <v>1144</v>
      </c>
      <c r="D3195" s="7"/>
      <c r="E3195" s="7"/>
      <c r="F3195" s="7"/>
      <c r="G3195" s="7"/>
      <c r="H3195" s="7"/>
      <c r="I3195" s="7"/>
      <c r="J3195" s="7"/>
      <c r="K3195" s="7"/>
      <c r="L3195" s="7"/>
      <c r="M3195" s="7">
        <v>20000000</v>
      </c>
      <c r="N3195" s="7">
        <v>15000000</v>
      </c>
      <c r="O3195" s="7">
        <v>0</v>
      </c>
    </row>
    <row r="3196" spans="1:15" hidden="1" x14ac:dyDescent="0.3">
      <c r="A3196" s="69">
        <v>2</v>
      </c>
      <c r="B3196" s="69">
        <v>22</v>
      </c>
      <c r="C3196" t="s">
        <v>712</v>
      </c>
      <c r="D3196" s="7"/>
      <c r="E3196" s="7"/>
      <c r="F3196" s="7"/>
      <c r="G3196" s="7"/>
      <c r="H3196" s="7"/>
      <c r="I3196" s="7"/>
      <c r="J3196" s="7"/>
      <c r="K3196" s="7">
        <v>10000000</v>
      </c>
      <c r="L3196" s="7">
        <v>0</v>
      </c>
      <c r="M3196" s="7">
        <v>109451828.72</v>
      </c>
      <c r="N3196" s="7">
        <v>90000000</v>
      </c>
      <c r="O3196" s="7">
        <v>0</v>
      </c>
    </row>
    <row r="3197" spans="1:15" hidden="1" x14ac:dyDescent="0.3">
      <c r="A3197" s="69">
        <v>2</v>
      </c>
      <c r="B3197" s="69">
        <v>22</v>
      </c>
      <c r="C3197" t="s">
        <v>3637</v>
      </c>
      <c r="D3197" s="7"/>
      <c r="E3197" s="7"/>
      <c r="F3197" s="7"/>
      <c r="G3197" s="7"/>
      <c r="H3197" s="7"/>
      <c r="I3197" s="7"/>
      <c r="J3197" s="7"/>
      <c r="K3197" s="7"/>
      <c r="L3197" s="7"/>
      <c r="M3197" s="7"/>
      <c r="N3197" s="7">
        <v>1000000</v>
      </c>
      <c r="O3197" s="7">
        <v>0</v>
      </c>
    </row>
    <row r="3198" spans="1:15" hidden="1" x14ac:dyDescent="0.3">
      <c r="A3198" s="69">
        <v>2</v>
      </c>
      <c r="B3198" s="69">
        <v>22</v>
      </c>
      <c r="C3198" t="s">
        <v>705</v>
      </c>
      <c r="D3198" s="7"/>
      <c r="E3198" s="7"/>
      <c r="F3198" s="7"/>
      <c r="G3198" s="7"/>
      <c r="H3198" s="7"/>
      <c r="I3198" s="7"/>
      <c r="J3198" s="7"/>
      <c r="K3198" s="7">
        <v>45560000</v>
      </c>
      <c r="L3198" s="7">
        <v>0</v>
      </c>
      <c r="M3198" s="7">
        <v>0</v>
      </c>
      <c r="N3198" s="7">
        <v>0</v>
      </c>
      <c r="O3198" s="7">
        <v>0</v>
      </c>
    </row>
    <row r="3199" spans="1:15" hidden="1" x14ac:dyDescent="0.3">
      <c r="A3199" s="69">
        <v>2</v>
      </c>
      <c r="B3199" s="69">
        <v>22</v>
      </c>
      <c r="C3199" t="s">
        <v>948</v>
      </c>
      <c r="D3199" s="7"/>
      <c r="E3199" s="7"/>
      <c r="F3199" s="7"/>
      <c r="G3199" s="7"/>
      <c r="H3199" s="7"/>
      <c r="I3199" s="7"/>
      <c r="J3199" s="7"/>
      <c r="K3199" s="7"/>
      <c r="L3199" s="7">
        <v>0</v>
      </c>
      <c r="M3199" s="7">
        <v>0</v>
      </c>
      <c r="N3199" s="7">
        <v>1000000</v>
      </c>
      <c r="O3199" s="7">
        <v>0</v>
      </c>
    </row>
    <row r="3200" spans="1:15" hidden="1" x14ac:dyDescent="0.3">
      <c r="A3200" s="69">
        <v>2</v>
      </c>
      <c r="B3200" s="69">
        <v>22</v>
      </c>
      <c r="C3200" t="s">
        <v>716</v>
      </c>
      <c r="D3200" s="7"/>
      <c r="E3200" s="7"/>
      <c r="F3200" s="7"/>
      <c r="G3200" s="7"/>
      <c r="H3200" s="7"/>
      <c r="I3200" s="7"/>
      <c r="J3200" s="7"/>
      <c r="K3200" s="7">
        <v>5000000</v>
      </c>
      <c r="L3200" s="7">
        <v>0</v>
      </c>
      <c r="M3200" s="7">
        <v>0</v>
      </c>
      <c r="N3200" s="7">
        <v>0</v>
      </c>
      <c r="O3200" s="7">
        <v>0</v>
      </c>
    </row>
    <row r="3201" spans="1:15" hidden="1" x14ac:dyDescent="0.3">
      <c r="A3201" s="69">
        <v>2</v>
      </c>
      <c r="B3201" s="69">
        <v>22</v>
      </c>
      <c r="C3201" t="s">
        <v>653</v>
      </c>
      <c r="D3201" s="7">
        <v>32152897.539999999</v>
      </c>
      <c r="E3201" s="7">
        <v>24164545.809999999</v>
      </c>
      <c r="F3201" s="7">
        <v>20682657.77</v>
      </c>
      <c r="G3201" s="7">
        <v>20019573.969999999</v>
      </c>
      <c r="H3201" s="7">
        <v>20019573.969999999</v>
      </c>
      <c r="I3201" s="7">
        <v>32619573.969999999</v>
      </c>
      <c r="J3201" s="7">
        <v>22491138.850000001</v>
      </c>
      <c r="K3201" s="7">
        <v>18879900.289999999</v>
      </c>
      <c r="L3201" s="7">
        <v>14957022.129999999</v>
      </c>
      <c r="M3201" s="7">
        <v>28260514.82</v>
      </c>
      <c r="N3201" s="7">
        <v>11849236.43</v>
      </c>
      <c r="O3201" s="7">
        <v>0</v>
      </c>
    </row>
    <row r="3202" spans="1:15" hidden="1" x14ac:dyDescent="0.3">
      <c r="A3202" s="69">
        <v>2</v>
      </c>
      <c r="B3202" s="69">
        <v>22</v>
      </c>
      <c r="C3202" t="s">
        <v>654</v>
      </c>
      <c r="D3202" s="7"/>
      <c r="E3202" s="7"/>
      <c r="F3202" s="7"/>
      <c r="G3202" s="7"/>
      <c r="H3202" s="7"/>
      <c r="I3202" s="7"/>
      <c r="J3202" s="7">
        <v>3000000</v>
      </c>
      <c r="K3202" s="7">
        <v>2000000</v>
      </c>
      <c r="L3202" s="7">
        <v>0</v>
      </c>
      <c r="M3202" s="7">
        <v>0</v>
      </c>
      <c r="N3202" s="7">
        <v>0</v>
      </c>
      <c r="O3202" s="7">
        <v>0</v>
      </c>
    </row>
    <row r="3203" spans="1:15" hidden="1" x14ac:dyDescent="0.3">
      <c r="A3203" s="69">
        <v>2</v>
      </c>
      <c r="B3203" s="69">
        <v>22</v>
      </c>
      <c r="C3203" t="s">
        <v>1149</v>
      </c>
      <c r="D3203" s="7"/>
      <c r="E3203" s="7"/>
      <c r="F3203" s="7"/>
      <c r="G3203" s="7"/>
      <c r="H3203" s="7"/>
      <c r="I3203" s="7"/>
      <c r="J3203" s="7"/>
      <c r="K3203" s="7"/>
      <c r="L3203" s="7"/>
      <c r="M3203" s="7">
        <v>3000000</v>
      </c>
      <c r="N3203" s="7">
        <v>3000000</v>
      </c>
      <c r="O3203" s="7">
        <v>0</v>
      </c>
    </row>
    <row r="3204" spans="1:15" hidden="1" x14ac:dyDescent="0.3">
      <c r="A3204" s="69">
        <v>2</v>
      </c>
      <c r="B3204" s="69">
        <v>22</v>
      </c>
      <c r="C3204" t="s">
        <v>1150</v>
      </c>
      <c r="D3204" s="7"/>
      <c r="E3204" s="7"/>
      <c r="F3204" s="7"/>
      <c r="G3204" s="7"/>
      <c r="H3204" s="7"/>
      <c r="I3204" s="7"/>
      <c r="J3204" s="7"/>
      <c r="K3204" s="7"/>
      <c r="L3204" s="7"/>
      <c r="M3204" s="7">
        <v>15000000</v>
      </c>
      <c r="N3204" s="7">
        <v>18000000</v>
      </c>
      <c r="O3204" s="7">
        <v>0</v>
      </c>
    </row>
    <row r="3205" spans="1:15" hidden="1" x14ac:dyDescent="0.3">
      <c r="A3205" s="69">
        <v>2</v>
      </c>
      <c r="B3205" s="69">
        <v>22</v>
      </c>
      <c r="C3205" t="s">
        <v>1151</v>
      </c>
      <c r="D3205" s="7"/>
      <c r="E3205" s="7"/>
      <c r="F3205" s="7"/>
      <c r="G3205" s="7"/>
      <c r="H3205" s="7"/>
      <c r="I3205" s="7"/>
      <c r="J3205" s="7"/>
      <c r="K3205" s="7"/>
      <c r="L3205" s="7"/>
      <c r="M3205" s="7">
        <v>10000000</v>
      </c>
      <c r="N3205" s="7">
        <v>10000000</v>
      </c>
      <c r="O3205" s="7">
        <v>0</v>
      </c>
    </row>
    <row r="3206" spans="1:15" hidden="1" x14ac:dyDescent="0.3">
      <c r="A3206" s="69">
        <v>2</v>
      </c>
      <c r="B3206" s="69">
        <v>22</v>
      </c>
      <c r="C3206" t="s">
        <v>1152</v>
      </c>
      <c r="D3206" s="7"/>
      <c r="E3206" s="7"/>
      <c r="F3206" s="7"/>
      <c r="G3206" s="7"/>
      <c r="H3206" s="7"/>
      <c r="I3206" s="7"/>
      <c r="J3206" s="7"/>
      <c r="K3206" s="7"/>
      <c r="L3206" s="7"/>
      <c r="M3206" s="7">
        <v>20000000</v>
      </c>
      <c r="N3206" s="7">
        <v>20000000</v>
      </c>
      <c r="O3206" s="7">
        <v>0</v>
      </c>
    </row>
    <row r="3207" spans="1:15" hidden="1" x14ac:dyDescent="0.3">
      <c r="A3207" s="69">
        <v>2</v>
      </c>
      <c r="B3207" s="69">
        <v>22</v>
      </c>
      <c r="C3207" t="s">
        <v>846</v>
      </c>
      <c r="D3207" s="7"/>
      <c r="E3207" s="7"/>
      <c r="F3207" s="7"/>
      <c r="G3207" s="7"/>
      <c r="H3207" s="7"/>
      <c r="I3207" s="7"/>
      <c r="J3207" s="7"/>
      <c r="K3207" s="7"/>
      <c r="L3207" s="7">
        <v>20000000</v>
      </c>
      <c r="M3207" s="7">
        <v>20000000</v>
      </c>
      <c r="N3207" s="7">
        <v>0</v>
      </c>
      <c r="O3207" s="7">
        <v>0</v>
      </c>
    </row>
    <row r="3208" spans="1:15" hidden="1" x14ac:dyDescent="0.3">
      <c r="A3208" s="69">
        <v>2</v>
      </c>
      <c r="B3208" s="69">
        <v>22</v>
      </c>
      <c r="C3208" t="s">
        <v>657</v>
      </c>
      <c r="D3208" s="7">
        <v>1000000</v>
      </c>
      <c r="E3208" s="7">
        <v>1000000</v>
      </c>
      <c r="F3208" s="7">
        <v>1000000</v>
      </c>
      <c r="G3208" s="7">
        <v>1000000</v>
      </c>
      <c r="H3208" s="7">
        <v>1000000</v>
      </c>
      <c r="I3208" s="7">
        <v>1000000</v>
      </c>
      <c r="J3208" s="7">
        <v>1000000</v>
      </c>
      <c r="K3208" s="7">
        <v>1000000</v>
      </c>
      <c r="L3208" s="7">
        <v>0</v>
      </c>
      <c r="M3208" s="7">
        <v>0</v>
      </c>
      <c r="N3208" s="7">
        <v>0</v>
      </c>
      <c r="O3208" s="7">
        <v>0</v>
      </c>
    </row>
    <row r="3209" spans="1:15" hidden="1" x14ac:dyDescent="0.3">
      <c r="A3209" s="69">
        <v>2</v>
      </c>
      <c r="B3209" s="69">
        <v>22</v>
      </c>
      <c r="C3209" t="s">
        <v>847</v>
      </c>
      <c r="D3209" s="7">
        <v>3000000</v>
      </c>
      <c r="E3209" s="7">
        <v>3000000</v>
      </c>
      <c r="F3209" s="7">
        <v>3000000</v>
      </c>
      <c r="G3209" s="7">
        <v>3000000</v>
      </c>
      <c r="H3209" s="7">
        <v>3000000</v>
      </c>
      <c r="I3209" s="7">
        <v>3000000</v>
      </c>
      <c r="J3209" s="7">
        <v>3000000</v>
      </c>
      <c r="K3209" s="7">
        <v>2000000</v>
      </c>
      <c r="L3209" s="7">
        <v>2000000</v>
      </c>
      <c r="M3209" s="7">
        <v>1000000</v>
      </c>
      <c r="N3209" s="7">
        <v>0</v>
      </c>
      <c r="O3209" s="7">
        <v>0</v>
      </c>
    </row>
    <row r="3210" spans="1:15" hidden="1" x14ac:dyDescent="0.3">
      <c r="A3210" s="69">
        <v>2</v>
      </c>
      <c r="B3210" s="69">
        <v>22</v>
      </c>
      <c r="C3210" t="s">
        <v>660</v>
      </c>
      <c r="D3210" s="7"/>
      <c r="E3210" s="7"/>
      <c r="F3210" s="7"/>
      <c r="G3210" s="7"/>
      <c r="H3210" s="7"/>
      <c r="I3210" s="7">
        <v>5000000</v>
      </c>
      <c r="J3210" s="7">
        <v>4358132</v>
      </c>
      <c r="K3210" s="7">
        <v>5000000</v>
      </c>
      <c r="L3210" s="7">
        <v>0</v>
      </c>
      <c r="M3210" s="7">
        <v>0</v>
      </c>
      <c r="N3210" s="7">
        <v>0</v>
      </c>
      <c r="O3210" s="7">
        <v>0</v>
      </c>
    </row>
    <row r="3211" spans="1:15" hidden="1" x14ac:dyDescent="0.3">
      <c r="A3211" s="69">
        <v>2</v>
      </c>
      <c r="B3211" s="69">
        <v>22</v>
      </c>
      <c r="C3211" t="s">
        <v>1156</v>
      </c>
      <c r="D3211" s="7"/>
      <c r="E3211" s="7"/>
      <c r="F3211" s="7"/>
      <c r="G3211" s="7"/>
      <c r="H3211" s="7"/>
      <c r="I3211" s="7"/>
      <c r="J3211" s="7"/>
      <c r="K3211" s="7"/>
      <c r="L3211" s="7"/>
      <c r="M3211" s="7">
        <v>5000000</v>
      </c>
      <c r="N3211" s="7">
        <v>0</v>
      </c>
      <c r="O3211" s="7">
        <v>0</v>
      </c>
    </row>
    <row r="3212" spans="1:15" hidden="1" x14ac:dyDescent="0.3">
      <c r="A3212" s="69">
        <v>2</v>
      </c>
      <c r="B3212" s="69">
        <v>22</v>
      </c>
      <c r="C3212" t="s">
        <v>662</v>
      </c>
      <c r="D3212" s="7"/>
      <c r="E3212" s="7"/>
      <c r="F3212" s="7"/>
      <c r="G3212" s="7"/>
      <c r="H3212" s="7"/>
      <c r="I3212" s="7"/>
      <c r="J3212" s="7">
        <v>20227042</v>
      </c>
      <c r="K3212" s="7">
        <v>20227042</v>
      </c>
      <c r="L3212" s="7">
        <v>1623520</v>
      </c>
      <c r="M3212" s="7">
        <v>0</v>
      </c>
      <c r="N3212" s="7">
        <v>0</v>
      </c>
      <c r="O3212" s="7">
        <v>0</v>
      </c>
    </row>
    <row r="3213" spans="1:15" hidden="1" x14ac:dyDescent="0.3">
      <c r="A3213" s="69">
        <v>2</v>
      </c>
      <c r="B3213" s="69">
        <v>22</v>
      </c>
      <c r="C3213" t="s">
        <v>721</v>
      </c>
      <c r="D3213" s="7"/>
      <c r="E3213" s="7"/>
      <c r="F3213" s="7"/>
      <c r="G3213" s="7"/>
      <c r="H3213" s="7"/>
      <c r="I3213" s="7"/>
      <c r="J3213" s="7"/>
      <c r="K3213" s="7">
        <v>200000</v>
      </c>
      <c r="L3213" s="7">
        <v>0</v>
      </c>
      <c r="M3213" s="7">
        <v>107903.8</v>
      </c>
      <c r="N3213" s="7">
        <v>0</v>
      </c>
      <c r="O3213" s="7">
        <v>0</v>
      </c>
    </row>
    <row r="3214" spans="1:15" hidden="1" x14ac:dyDescent="0.3">
      <c r="A3214" s="69">
        <v>2</v>
      </c>
      <c r="B3214" s="69">
        <v>22</v>
      </c>
      <c r="C3214" t="s">
        <v>849</v>
      </c>
      <c r="D3214" s="7"/>
      <c r="E3214" s="7"/>
      <c r="F3214" s="7"/>
      <c r="G3214" s="7"/>
      <c r="H3214" s="7"/>
      <c r="I3214" s="7"/>
      <c r="J3214" s="7"/>
      <c r="K3214" s="7"/>
      <c r="L3214" s="7">
        <v>10000</v>
      </c>
      <c r="M3214" s="7">
        <v>0</v>
      </c>
      <c r="N3214" s="7">
        <v>10000</v>
      </c>
      <c r="O3214" s="7">
        <v>0</v>
      </c>
    </row>
    <row r="3215" spans="1:15" hidden="1" x14ac:dyDescent="0.3">
      <c r="A3215" s="69">
        <v>2</v>
      </c>
      <c r="B3215" s="69">
        <v>22</v>
      </c>
      <c r="C3215" t="s">
        <v>7139</v>
      </c>
      <c r="D3215" s="7"/>
      <c r="E3215" s="7"/>
      <c r="F3215" s="7"/>
      <c r="G3215" s="7"/>
      <c r="H3215" s="7"/>
      <c r="I3215" s="7"/>
      <c r="J3215" s="7"/>
      <c r="K3215" s="7"/>
      <c r="L3215" s="7"/>
      <c r="M3215" s="7"/>
      <c r="N3215" s="7"/>
      <c r="O3215" s="7">
        <v>0</v>
      </c>
    </row>
    <row r="3216" spans="1:15" hidden="1" x14ac:dyDescent="0.3">
      <c r="A3216" s="69">
        <v>2</v>
      </c>
      <c r="B3216" s="69">
        <v>22</v>
      </c>
      <c r="C3216" t="s">
        <v>7148</v>
      </c>
      <c r="D3216" s="7"/>
      <c r="E3216" s="7"/>
      <c r="F3216" s="7"/>
      <c r="G3216" s="7"/>
      <c r="H3216" s="7"/>
      <c r="I3216" s="7"/>
      <c r="J3216" s="7"/>
      <c r="K3216" s="7"/>
      <c r="L3216" s="7"/>
      <c r="M3216" s="7"/>
      <c r="N3216" s="7"/>
      <c r="O3216" s="7">
        <v>0</v>
      </c>
    </row>
    <row r="3217" spans="1:15" hidden="1" x14ac:dyDescent="0.3">
      <c r="A3217" s="69">
        <v>2</v>
      </c>
      <c r="B3217" s="69">
        <v>22</v>
      </c>
      <c r="C3217" t="s">
        <v>7149</v>
      </c>
      <c r="D3217" s="7"/>
      <c r="E3217" s="7"/>
      <c r="F3217" s="7"/>
      <c r="G3217" s="7"/>
      <c r="H3217" s="7"/>
      <c r="I3217" s="7"/>
      <c r="J3217" s="7"/>
      <c r="K3217" s="7"/>
      <c r="L3217" s="7"/>
      <c r="M3217" s="7"/>
      <c r="N3217" s="7"/>
      <c r="O3217" s="7">
        <v>0</v>
      </c>
    </row>
    <row r="3218" spans="1:15" hidden="1" x14ac:dyDescent="0.3">
      <c r="A3218" s="69">
        <v>2</v>
      </c>
      <c r="B3218" s="69">
        <v>22</v>
      </c>
      <c r="C3218" t="s">
        <v>7163</v>
      </c>
      <c r="D3218" s="7"/>
      <c r="E3218" s="7"/>
      <c r="F3218" s="7"/>
      <c r="G3218" s="7"/>
      <c r="H3218" s="7"/>
      <c r="I3218" s="7"/>
      <c r="J3218" s="7"/>
      <c r="K3218" s="7"/>
      <c r="L3218" s="7"/>
      <c r="M3218" s="7"/>
      <c r="N3218" s="7"/>
      <c r="O3218" s="7">
        <v>0</v>
      </c>
    </row>
    <row r="3219" spans="1:15" hidden="1" x14ac:dyDescent="0.3">
      <c r="A3219" s="69">
        <v>2</v>
      </c>
      <c r="B3219" s="69">
        <v>23</v>
      </c>
      <c r="C3219" t="s">
        <v>3641</v>
      </c>
      <c r="D3219" s="7">
        <v>20000000</v>
      </c>
      <c r="E3219" s="7">
        <v>20000000</v>
      </c>
      <c r="F3219" s="7">
        <v>20000000</v>
      </c>
      <c r="G3219" s="7">
        <v>20000000</v>
      </c>
      <c r="H3219" s="7">
        <v>20000000</v>
      </c>
      <c r="I3219" s="7">
        <v>20000000</v>
      </c>
      <c r="J3219" s="7">
        <v>20000000</v>
      </c>
      <c r="K3219" s="7">
        <v>20000000</v>
      </c>
      <c r="L3219" s="7">
        <v>0</v>
      </c>
      <c r="M3219" s="7">
        <v>0</v>
      </c>
      <c r="N3219" s="7">
        <v>0</v>
      </c>
      <c r="O3219" s="7">
        <v>0</v>
      </c>
    </row>
    <row r="3220" spans="1:15" hidden="1" x14ac:dyDescent="0.3">
      <c r="A3220" s="69">
        <v>2</v>
      </c>
      <c r="B3220" s="69">
        <v>23</v>
      </c>
      <c r="C3220" t="s">
        <v>3644</v>
      </c>
      <c r="D3220" s="7"/>
      <c r="E3220" s="7"/>
      <c r="F3220" s="7"/>
      <c r="G3220" s="7"/>
      <c r="H3220" s="7"/>
      <c r="I3220" s="7"/>
      <c r="J3220" s="7"/>
      <c r="K3220" s="7"/>
      <c r="L3220" s="7">
        <v>15000000</v>
      </c>
      <c r="M3220" s="7">
        <v>15000000</v>
      </c>
      <c r="N3220" s="7">
        <v>15000000</v>
      </c>
      <c r="O3220" s="7">
        <v>0</v>
      </c>
    </row>
    <row r="3221" spans="1:15" hidden="1" x14ac:dyDescent="0.3">
      <c r="A3221" s="69">
        <v>2</v>
      </c>
      <c r="B3221" s="69">
        <v>23</v>
      </c>
      <c r="C3221" t="s">
        <v>3647</v>
      </c>
      <c r="D3221" s="7"/>
      <c r="E3221" s="7"/>
      <c r="F3221" s="7"/>
      <c r="G3221" s="7"/>
      <c r="H3221" s="7"/>
      <c r="I3221" s="7"/>
      <c r="J3221" s="7"/>
      <c r="K3221" s="7"/>
      <c r="L3221" s="7"/>
      <c r="M3221" s="7">
        <v>1000000</v>
      </c>
      <c r="N3221" s="7">
        <v>500000</v>
      </c>
      <c r="O3221" s="7">
        <v>0</v>
      </c>
    </row>
    <row r="3222" spans="1:15" hidden="1" x14ac:dyDescent="0.3">
      <c r="A3222" s="69">
        <v>2</v>
      </c>
      <c r="B3222" s="69">
        <v>23</v>
      </c>
      <c r="C3222" t="s">
        <v>3650</v>
      </c>
      <c r="D3222" s="7">
        <v>1209346.8400000001</v>
      </c>
      <c r="E3222" s="7">
        <v>1209346.8400000001</v>
      </c>
      <c r="F3222" s="7">
        <v>1209346.8400000001</v>
      </c>
      <c r="G3222" s="7">
        <v>1209346.8400000001</v>
      </c>
      <c r="H3222" s="7">
        <v>1209346.8400000001</v>
      </c>
      <c r="I3222" s="7">
        <v>1209346.8400000001</v>
      </c>
      <c r="J3222" s="7">
        <v>922334.28</v>
      </c>
      <c r="K3222" s="7">
        <v>0</v>
      </c>
      <c r="L3222" s="7">
        <v>0</v>
      </c>
      <c r="M3222" s="7">
        <v>0</v>
      </c>
      <c r="N3222" s="7">
        <v>0</v>
      </c>
      <c r="O3222" s="7">
        <v>0</v>
      </c>
    </row>
    <row r="3223" spans="1:15" hidden="1" x14ac:dyDescent="0.3">
      <c r="A3223" s="69">
        <v>2</v>
      </c>
      <c r="B3223" s="69">
        <v>23</v>
      </c>
      <c r="C3223" t="s">
        <v>3654</v>
      </c>
      <c r="D3223" s="7">
        <v>111653995.48999999</v>
      </c>
      <c r="E3223" s="7">
        <v>113070419</v>
      </c>
      <c r="F3223" s="7">
        <v>107498974.65000001</v>
      </c>
      <c r="G3223" s="7">
        <v>89940948.820000008</v>
      </c>
      <c r="H3223" s="7">
        <v>72154109.709999993</v>
      </c>
      <c r="I3223" s="7">
        <v>47036958.019999996</v>
      </c>
      <c r="J3223" s="7">
        <v>27038291.43</v>
      </c>
      <c r="K3223" s="7">
        <v>14736781.469999999</v>
      </c>
      <c r="L3223" s="7">
        <v>8881777.8900000006</v>
      </c>
      <c r="M3223" s="7">
        <v>916476.78</v>
      </c>
      <c r="N3223" s="7">
        <v>0</v>
      </c>
      <c r="O3223" s="7">
        <v>0</v>
      </c>
    </row>
    <row r="3224" spans="1:15" hidden="1" x14ac:dyDescent="0.3">
      <c r="A3224" s="69">
        <v>2</v>
      </c>
      <c r="B3224" s="69">
        <v>23</v>
      </c>
      <c r="C3224" t="s">
        <v>3655</v>
      </c>
      <c r="D3224" s="7">
        <v>11115637.48</v>
      </c>
      <c r="E3224" s="7">
        <v>10794028.76</v>
      </c>
      <c r="F3224" s="7">
        <v>11609541.050000001</v>
      </c>
      <c r="G3224" s="7">
        <v>11247057.82</v>
      </c>
      <c r="H3224" s="7">
        <v>10794028.76</v>
      </c>
      <c r="I3224" s="7">
        <v>11711994.620000001</v>
      </c>
      <c r="J3224" s="7">
        <v>10794028.66</v>
      </c>
      <c r="K3224" s="7">
        <v>3469304.1</v>
      </c>
      <c r="L3224" s="7">
        <v>0</v>
      </c>
      <c r="M3224" s="7">
        <v>0</v>
      </c>
      <c r="N3224" s="7">
        <v>0</v>
      </c>
      <c r="O3224" s="7">
        <v>0</v>
      </c>
    </row>
    <row r="3225" spans="1:15" hidden="1" x14ac:dyDescent="0.3">
      <c r="A3225" s="69">
        <v>2</v>
      </c>
      <c r="B3225" s="69">
        <v>23</v>
      </c>
      <c r="C3225" t="s">
        <v>1665</v>
      </c>
      <c r="D3225" s="7"/>
      <c r="E3225" s="7"/>
      <c r="F3225" s="7"/>
      <c r="G3225" s="7"/>
      <c r="H3225" s="7"/>
      <c r="I3225" s="7"/>
      <c r="J3225" s="7"/>
      <c r="K3225" s="7"/>
      <c r="L3225" s="7"/>
      <c r="M3225" s="7">
        <v>20000000</v>
      </c>
      <c r="N3225" s="7">
        <v>20000000</v>
      </c>
      <c r="O3225" s="7">
        <v>0</v>
      </c>
    </row>
    <row r="3226" spans="1:15" hidden="1" x14ac:dyDescent="0.3">
      <c r="A3226" s="69">
        <v>2</v>
      </c>
      <c r="B3226" s="69">
        <v>23</v>
      </c>
      <c r="C3226" t="s">
        <v>3664</v>
      </c>
      <c r="D3226" s="7">
        <v>0</v>
      </c>
      <c r="E3226" s="7">
        <v>0</v>
      </c>
      <c r="F3226" s="7">
        <v>581705.99</v>
      </c>
      <c r="G3226" s="7">
        <v>405000</v>
      </c>
      <c r="H3226" s="7">
        <v>0</v>
      </c>
      <c r="I3226" s="7">
        <v>2694691.82</v>
      </c>
      <c r="J3226" s="7">
        <v>0</v>
      </c>
      <c r="K3226" s="7">
        <v>0</v>
      </c>
      <c r="L3226" s="7">
        <v>762227</v>
      </c>
      <c r="M3226" s="7">
        <v>0</v>
      </c>
      <c r="N3226" s="7">
        <v>0</v>
      </c>
      <c r="O3226" s="7">
        <v>0</v>
      </c>
    </row>
    <row r="3227" spans="1:15" hidden="1" x14ac:dyDescent="0.3">
      <c r="A3227" s="69">
        <v>2</v>
      </c>
      <c r="B3227" s="69">
        <v>23</v>
      </c>
      <c r="C3227" t="s">
        <v>1855</v>
      </c>
      <c r="D3227" s="7"/>
      <c r="E3227" s="7"/>
      <c r="F3227" s="7"/>
      <c r="G3227" s="7"/>
      <c r="H3227" s="7"/>
      <c r="I3227" s="7"/>
      <c r="J3227" s="7"/>
      <c r="K3227" s="7"/>
      <c r="L3227" s="7"/>
      <c r="M3227" s="7">
        <v>2000000</v>
      </c>
      <c r="N3227" s="7">
        <v>0</v>
      </c>
      <c r="O3227" s="7">
        <v>0</v>
      </c>
    </row>
    <row r="3228" spans="1:15" hidden="1" x14ac:dyDescent="0.3">
      <c r="A3228" s="69">
        <v>2</v>
      </c>
      <c r="B3228" s="69">
        <v>23</v>
      </c>
      <c r="C3228" t="s">
        <v>3668</v>
      </c>
      <c r="D3228" s="7"/>
      <c r="E3228" s="7"/>
      <c r="F3228" s="7"/>
      <c r="G3228" s="7"/>
      <c r="H3228" s="7"/>
      <c r="I3228" s="7"/>
      <c r="J3228" s="7">
        <v>15000000</v>
      </c>
      <c r="K3228" s="7">
        <v>0</v>
      </c>
      <c r="L3228" s="7">
        <v>0</v>
      </c>
      <c r="M3228" s="7">
        <v>0</v>
      </c>
      <c r="N3228" s="7">
        <v>0</v>
      </c>
      <c r="O3228" s="7">
        <v>0</v>
      </c>
    </row>
    <row r="3229" spans="1:15" hidden="1" x14ac:dyDescent="0.3">
      <c r="A3229" s="69">
        <v>2</v>
      </c>
      <c r="B3229" s="69">
        <v>23</v>
      </c>
      <c r="C3229" t="s">
        <v>3673</v>
      </c>
      <c r="D3229" s="7"/>
      <c r="E3229" s="7"/>
      <c r="F3229" s="7"/>
      <c r="G3229" s="7"/>
      <c r="H3229" s="7">
        <v>250000</v>
      </c>
      <c r="I3229" s="7">
        <v>2000000</v>
      </c>
      <c r="J3229" s="7">
        <v>0</v>
      </c>
      <c r="K3229" s="7">
        <v>0</v>
      </c>
      <c r="L3229" s="7">
        <v>1000000</v>
      </c>
      <c r="M3229" s="7">
        <v>0</v>
      </c>
      <c r="N3229" s="7">
        <v>0</v>
      </c>
      <c r="O3229" s="7">
        <v>0</v>
      </c>
    </row>
    <row r="3230" spans="1:15" hidden="1" x14ac:dyDescent="0.3">
      <c r="A3230" s="69">
        <v>2</v>
      </c>
      <c r="B3230" s="69">
        <v>23</v>
      </c>
      <c r="C3230" t="s">
        <v>3675</v>
      </c>
      <c r="D3230" s="7"/>
      <c r="E3230" s="7"/>
      <c r="F3230" s="7"/>
      <c r="G3230" s="7"/>
      <c r="H3230" s="7"/>
      <c r="I3230" s="7"/>
      <c r="J3230" s="7"/>
      <c r="K3230" s="7"/>
      <c r="L3230" s="7"/>
      <c r="M3230" s="7"/>
      <c r="N3230" s="7">
        <v>0</v>
      </c>
      <c r="O3230" s="7">
        <v>0</v>
      </c>
    </row>
    <row r="3231" spans="1:15" hidden="1" x14ac:dyDescent="0.3">
      <c r="A3231" s="69">
        <v>2</v>
      </c>
      <c r="B3231" s="69">
        <v>23</v>
      </c>
      <c r="C3231" t="s">
        <v>1589</v>
      </c>
      <c r="D3231" s="7"/>
      <c r="E3231" s="7"/>
      <c r="F3231" s="7"/>
      <c r="G3231" s="7"/>
      <c r="H3231" s="7"/>
      <c r="I3231" s="7"/>
      <c r="J3231" s="7"/>
      <c r="K3231" s="7"/>
      <c r="L3231" s="7"/>
      <c r="M3231" s="7">
        <v>90000000</v>
      </c>
      <c r="N3231" s="7">
        <v>0</v>
      </c>
      <c r="O3231" s="7">
        <v>0</v>
      </c>
    </row>
    <row r="3232" spans="1:15" hidden="1" x14ac:dyDescent="0.3">
      <c r="A3232" s="69">
        <v>2</v>
      </c>
      <c r="B3232" s="69">
        <v>23</v>
      </c>
      <c r="C3232" t="s">
        <v>3677</v>
      </c>
      <c r="D3232" s="7"/>
      <c r="E3232" s="7"/>
      <c r="F3232" s="7"/>
      <c r="G3232" s="7"/>
      <c r="H3232" s="7"/>
      <c r="I3232" s="7"/>
      <c r="J3232" s="7"/>
      <c r="K3232" s="7">
        <v>299520</v>
      </c>
      <c r="L3232" s="7">
        <v>0</v>
      </c>
      <c r="M3232" s="7">
        <v>0</v>
      </c>
      <c r="N3232" s="7">
        <v>0</v>
      </c>
      <c r="O3232" s="7">
        <v>0</v>
      </c>
    </row>
    <row r="3233" spans="1:15" hidden="1" x14ac:dyDescent="0.3">
      <c r="A3233" s="69">
        <v>2</v>
      </c>
      <c r="B3233" s="69">
        <v>23</v>
      </c>
      <c r="C3233" t="s">
        <v>3678</v>
      </c>
      <c r="D3233" s="7"/>
      <c r="E3233" s="7"/>
      <c r="F3233" s="7"/>
      <c r="G3233" s="7"/>
      <c r="H3233" s="7"/>
      <c r="I3233" s="7"/>
      <c r="J3233" s="7"/>
      <c r="K3233" s="7"/>
      <c r="L3233" s="7"/>
      <c r="M3233" s="7">
        <v>5000000</v>
      </c>
      <c r="N3233" s="7">
        <v>0</v>
      </c>
      <c r="O3233" s="7">
        <v>0</v>
      </c>
    </row>
    <row r="3234" spans="1:15" hidden="1" x14ac:dyDescent="0.3">
      <c r="A3234" s="69">
        <v>2</v>
      </c>
      <c r="B3234" s="69">
        <v>23</v>
      </c>
      <c r="C3234" t="s">
        <v>3680</v>
      </c>
      <c r="D3234" s="7"/>
      <c r="E3234" s="7"/>
      <c r="F3234" s="7"/>
      <c r="G3234" s="7"/>
      <c r="H3234" s="7"/>
      <c r="I3234" s="7"/>
      <c r="J3234" s="7"/>
      <c r="K3234" s="7">
        <v>0</v>
      </c>
      <c r="L3234" s="7"/>
      <c r="M3234" s="7"/>
      <c r="N3234" s="7">
        <v>0</v>
      </c>
      <c r="O3234" s="7">
        <v>0</v>
      </c>
    </row>
    <row r="3235" spans="1:15" hidden="1" x14ac:dyDescent="0.3">
      <c r="A3235" s="69">
        <v>2</v>
      </c>
      <c r="B3235" s="69">
        <v>23</v>
      </c>
      <c r="C3235" t="s">
        <v>1535</v>
      </c>
      <c r="D3235" s="7"/>
      <c r="E3235" s="7"/>
      <c r="F3235" s="7"/>
      <c r="G3235" s="7"/>
      <c r="H3235" s="7"/>
      <c r="I3235" s="7"/>
      <c r="J3235" s="7"/>
      <c r="K3235" s="7"/>
      <c r="L3235" s="7"/>
      <c r="M3235" s="7">
        <v>600000000</v>
      </c>
      <c r="N3235" s="7">
        <v>0</v>
      </c>
      <c r="O3235" s="7">
        <v>0</v>
      </c>
    </row>
    <row r="3236" spans="1:15" hidden="1" x14ac:dyDescent="0.3">
      <c r="A3236" s="69">
        <v>2</v>
      </c>
      <c r="B3236" s="69">
        <v>23</v>
      </c>
      <c r="C3236" t="s">
        <v>3688</v>
      </c>
      <c r="D3236" s="7"/>
      <c r="E3236" s="7"/>
      <c r="F3236" s="7"/>
      <c r="G3236" s="7"/>
      <c r="H3236" s="7"/>
      <c r="I3236" s="7"/>
      <c r="J3236" s="7"/>
      <c r="K3236" s="7"/>
      <c r="L3236" s="7"/>
      <c r="M3236" s="7">
        <v>150000000</v>
      </c>
      <c r="N3236" s="7">
        <v>149999994</v>
      </c>
      <c r="O3236" s="7">
        <v>0</v>
      </c>
    </row>
    <row r="3237" spans="1:15" hidden="1" x14ac:dyDescent="0.3">
      <c r="A3237" s="69">
        <v>2</v>
      </c>
      <c r="B3237" s="69">
        <v>23</v>
      </c>
      <c r="C3237" t="s">
        <v>3699</v>
      </c>
      <c r="D3237" s="7">
        <v>0</v>
      </c>
      <c r="E3237" s="7">
        <v>4769510</v>
      </c>
      <c r="F3237" s="7">
        <v>26583944</v>
      </c>
      <c r="G3237" s="7">
        <v>20000000</v>
      </c>
      <c r="H3237" s="7">
        <v>0</v>
      </c>
      <c r="I3237" s="7">
        <v>0</v>
      </c>
      <c r="J3237" s="7">
        <v>0</v>
      </c>
      <c r="K3237" s="7">
        <v>3220297</v>
      </c>
      <c r="L3237" s="7">
        <v>1175821.3999999999</v>
      </c>
      <c r="M3237" s="7">
        <v>0</v>
      </c>
      <c r="N3237" s="7">
        <v>0</v>
      </c>
      <c r="O3237" s="7">
        <v>0</v>
      </c>
    </row>
    <row r="3238" spans="1:15" hidden="1" x14ac:dyDescent="0.3">
      <c r="A3238" s="69">
        <v>2</v>
      </c>
      <c r="B3238" s="69">
        <v>23</v>
      </c>
      <c r="C3238" t="s">
        <v>3702</v>
      </c>
      <c r="D3238" s="7"/>
      <c r="E3238" s="7"/>
      <c r="F3238" s="7"/>
      <c r="G3238" s="7"/>
      <c r="H3238" s="7"/>
      <c r="I3238" s="7"/>
      <c r="J3238" s="7"/>
      <c r="K3238" s="7"/>
      <c r="L3238" s="7">
        <v>15000000</v>
      </c>
      <c r="M3238" s="7">
        <v>0</v>
      </c>
      <c r="N3238" s="7">
        <v>0</v>
      </c>
      <c r="O3238" s="7">
        <v>0</v>
      </c>
    </row>
    <row r="3239" spans="1:15" hidden="1" x14ac:dyDescent="0.3">
      <c r="A3239" s="69">
        <v>2</v>
      </c>
      <c r="B3239" s="69">
        <v>23</v>
      </c>
      <c r="C3239" t="s">
        <v>3703</v>
      </c>
      <c r="D3239" s="7">
        <v>41481762.689999998</v>
      </c>
      <c r="E3239" s="7">
        <v>35493858</v>
      </c>
      <c r="F3239" s="7">
        <v>33439466</v>
      </c>
      <c r="G3239" s="7">
        <v>38939453.100000001</v>
      </c>
      <c r="H3239" s="7">
        <v>51600000</v>
      </c>
      <c r="I3239" s="7">
        <v>51148000</v>
      </c>
      <c r="J3239" s="7">
        <v>5000</v>
      </c>
      <c r="K3239" s="7">
        <v>0</v>
      </c>
      <c r="L3239" s="7">
        <v>0</v>
      </c>
      <c r="M3239" s="7">
        <v>0</v>
      </c>
      <c r="N3239" s="7">
        <v>0</v>
      </c>
      <c r="O3239" s="7">
        <v>0</v>
      </c>
    </row>
    <row r="3240" spans="1:15" hidden="1" x14ac:dyDescent="0.3">
      <c r="A3240" s="69">
        <v>2</v>
      </c>
      <c r="B3240" s="69">
        <v>23</v>
      </c>
      <c r="C3240" t="s">
        <v>3707</v>
      </c>
      <c r="D3240" s="7"/>
      <c r="E3240" s="7"/>
      <c r="F3240" s="7"/>
      <c r="G3240" s="7"/>
      <c r="H3240" s="7"/>
      <c r="I3240" s="7"/>
      <c r="J3240" s="7"/>
      <c r="K3240" s="7"/>
      <c r="L3240" s="7"/>
      <c r="M3240" s="7"/>
      <c r="N3240" s="7">
        <v>10000000</v>
      </c>
      <c r="O3240" s="7">
        <v>0</v>
      </c>
    </row>
    <row r="3241" spans="1:15" hidden="1" x14ac:dyDescent="0.3">
      <c r="A3241" s="69">
        <v>2</v>
      </c>
      <c r="B3241" s="69">
        <v>23</v>
      </c>
      <c r="C3241" t="s">
        <v>3714</v>
      </c>
      <c r="D3241" s="7"/>
      <c r="E3241" s="7"/>
      <c r="F3241" s="7"/>
      <c r="G3241" s="7"/>
      <c r="H3241" s="7"/>
      <c r="I3241" s="7"/>
      <c r="J3241" s="7"/>
      <c r="K3241" s="7"/>
      <c r="L3241" s="7"/>
      <c r="M3241" s="7"/>
      <c r="N3241" s="7">
        <v>10000000</v>
      </c>
      <c r="O3241" s="7">
        <v>0</v>
      </c>
    </row>
    <row r="3242" spans="1:15" hidden="1" x14ac:dyDescent="0.3">
      <c r="A3242" s="69">
        <v>2</v>
      </c>
      <c r="B3242" s="69">
        <v>23</v>
      </c>
      <c r="C3242" t="s">
        <v>1564</v>
      </c>
      <c r="D3242" s="7"/>
      <c r="E3242" s="7"/>
      <c r="F3242" s="7"/>
      <c r="G3242" s="7"/>
      <c r="H3242" s="7"/>
      <c r="I3242" s="7"/>
      <c r="J3242" s="7">
        <v>41700000</v>
      </c>
      <c r="K3242" s="7"/>
      <c r="L3242" s="7">
        <v>116700000</v>
      </c>
      <c r="M3242" s="7">
        <v>240000000</v>
      </c>
      <c r="N3242" s="7">
        <v>200000000</v>
      </c>
      <c r="O3242" s="7">
        <v>0</v>
      </c>
    </row>
    <row r="3243" spans="1:15" hidden="1" x14ac:dyDescent="0.3">
      <c r="A3243" s="69">
        <v>2</v>
      </c>
      <c r="B3243" s="69">
        <v>23</v>
      </c>
      <c r="C3243" t="s">
        <v>3716</v>
      </c>
      <c r="D3243" s="7"/>
      <c r="E3243" s="7"/>
      <c r="F3243" s="7"/>
      <c r="G3243" s="7"/>
      <c r="H3243" s="7"/>
      <c r="I3243" s="7"/>
      <c r="J3243" s="7"/>
      <c r="K3243" s="7"/>
      <c r="L3243" s="7"/>
      <c r="M3243" s="7"/>
      <c r="N3243" s="7">
        <v>10000000</v>
      </c>
      <c r="O3243" s="7">
        <v>0</v>
      </c>
    </row>
    <row r="3244" spans="1:15" hidden="1" x14ac:dyDescent="0.3">
      <c r="A3244" s="69">
        <v>2</v>
      </c>
      <c r="B3244" s="69">
        <v>23</v>
      </c>
      <c r="C3244" t="s">
        <v>3728</v>
      </c>
      <c r="D3244" s="7"/>
      <c r="E3244" s="7"/>
      <c r="F3244" s="7">
        <v>181061202</v>
      </c>
      <c r="G3244" s="7">
        <v>189056677</v>
      </c>
      <c r="H3244" s="7">
        <v>185214555</v>
      </c>
      <c r="I3244" s="7">
        <v>185110097</v>
      </c>
      <c r="J3244" s="7">
        <v>0</v>
      </c>
      <c r="K3244" s="7">
        <v>0</v>
      </c>
      <c r="L3244" s="7">
        <v>0</v>
      </c>
      <c r="M3244" s="7">
        <v>0</v>
      </c>
      <c r="N3244" s="7">
        <v>0</v>
      </c>
      <c r="O3244" s="7">
        <v>0</v>
      </c>
    </row>
    <row r="3245" spans="1:15" hidden="1" x14ac:dyDescent="0.3">
      <c r="A3245" s="69">
        <v>2</v>
      </c>
      <c r="B3245" s="69">
        <v>23</v>
      </c>
      <c r="C3245" t="s">
        <v>3731</v>
      </c>
      <c r="D3245" s="7"/>
      <c r="E3245" s="7"/>
      <c r="F3245" s="7"/>
      <c r="G3245" s="7"/>
      <c r="H3245" s="7"/>
      <c r="I3245" s="7">
        <v>15000000</v>
      </c>
      <c r="J3245" s="7">
        <v>14574396</v>
      </c>
      <c r="K3245" s="7">
        <v>0</v>
      </c>
      <c r="L3245" s="7">
        <v>15000000</v>
      </c>
      <c r="M3245" s="7">
        <v>15000000</v>
      </c>
      <c r="N3245" s="7">
        <v>0</v>
      </c>
      <c r="O3245" s="7">
        <v>0</v>
      </c>
    </row>
    <row r="3246" spans="1:15" hidden="1" x14ac:dyDescent="0.3">
      <c r="A3246" s="69">
        <v>2</v>
      </c>
      <c r="B3246" s="69">
        <v>23</v>
      </c>
      <c r="C3246" t="s">
        <v>3732</v>
      </c>
      <c r="D3246" s="7"/>
      <c r="E3246" s="7"/>
      <c r="F3246" s="7"/>
      <c r="G3246" s="7"/>
      <c r="H3246" s="7"/>
      <c r="I3246" s="7"/>
      <c r="J3246" s="7"/>
      <c r="K3246" s="7"/>
      <c r="L3246" s="7">
        <v>25990000</v>
      </c>
      <c r="M3246" s="7">
        <v>130910000</v>
      </c>
      <c r="N3246" s="7">
        <v>21770309.77</v>
      </c>
      <c r="O3246" s="7">
        <v>0</v>
      </c>
    </row>
    <row r="3247" spans="1:15" hidden="1" x14ac:dyDescent="0.3">
      <c r="A3247" s="69">
        <v>2</v>
      </c>
      <c r="B3247" s="69">
        <v>23</v>
      </c>
      <c r="C3247" t="s">
        <v>3734</v>
      </c>
      <c r="D3247" s="7"/>
      <c r="E3247" s="7"/>
      <c r="F3247" s="7"/>
      <c r="G3247" s="7"/>
      <c r="H3247" s="7"/>
      <c r="I3247" s="7">
        <v>4000000</v>
      </c>
      <c r="J3247" s="7">
        <v>24290660</v>
      </c>
      <c r="K3247" s="7">
        <v>0</v>
      </c>
      <c r="L3247" s="7">
        <v>0</v>
      </c>
      <c r="M3247" s="7">
        <v>0</v>
      </c>
      <c r="N3247" s="7">
        <v>0</v>
      </c>
      <c r="O3247" s="7">
        <v>0</v>
      </c>
    </row>
    <row r="3248" spans="1:15" hidden="1" x14ac:dyDescent="0.3">
      <c r="A3248" s="69">
        <v>2</v>
      </c>
      <c r="B3248" s="69">
        <v>23</v>
      </c>
      <c r="C3248" t="s">
        <v>3737</v>
      </c>
      <c r="D3248" s="7"/>
      <c r="E3248" s="7"/>
      <c r="F3248" s="7"/>
      <c r="G3248" s="7"/>
      <c r="H3248" s="7">
        <v>13000000</v>
      </c>
      <c r="I3248" s="7">
        <v>16000000</v>
      </c>
      <c r="J3248" s="7">
        <v>16000000</v>
      </c>
      <c r="K3248" s="7">
        <v>0</v>
      </c>
      <c r="L3248" s="7">
        <v>0</v>
      </c>
      <c r="M3248" s="7">
        <v>0</v>
      </c>
      <c r="N3248" s="7">
        <v>0</v>
      </c>
      <c r="O3248" s="7">
        <v>0</v>
      </c>
    </row>
    <row r="3249" spans="1:15" hidden="1" x14ac:dyDescent="0.3">
      <c r="A3249" s="69">
        <v>2</v>
      </c>
      <c r="B3249" s="69">
        <v>23</v>
      </c>
      <c r="C3249" t="s">
        <v>3739</v>
      </c>
      <c r="D3249" s="7"/>
      <c r="E3249" s="7"/>
      <c r="F3249" s="7"/>
      <c r="G3249" s="7"/>
      <c r="H3249" s="7"/>
      <c r="I3249" s="7"/>
      <c r="J3249" s="7"/>
      <c r="K3249" s="7"/>
      <c r="L3249" s="7">
        <v>400000</v>
      </c>
      <c r="M3249" s="7">
        <v>400000</v>
      </c>
      <c r="N3249" s="7">
        <v>0</v>
      </c>
      <c r="O3249" s="7">
        <v>0</v>
      </c>
    </row>
    <row r="3250" spans="1:15" hidden="1" x14ac:dyDescent="0.3">
      <c r="A3250" s="69">
        <v>2</v>
      </c>
      <c r="B3250" s="69">
        <v>23</v>
      </c>
      <c r="C3250" t="s">
        <v>3741</v>
      </c>
      <c r="D3250" s="7"/>
      <c r="E3250" s="7"/>
      <c r="F3250" s="7"/>
      <c r="G3250" s="7"/>
      <c r="H3250" s="7"/>
      <c r="I3250" s="7"/>
      <c r="J3250" s="7"/>
      <c r="K3250" s="7"/>
      <c r="L3250" s="7">
        <v>0</v>
      </c>
      <c r="M3250" s="7">
        <v>2000000</v>
      </c>
      <c r="N3250" s="7">
        <v>5000000</v>
      </c>
      <c r="O3250" s="7">
        <v>0</v>
      </c>
    </row>
    <row r="3251" spans="1:15" hidden="1" x14ac:dyDescent="0.3">
      <c r="A3251" s="69">
        <v>2</v>
      </c>
      <c r="B3251" s="69">
        <v>23</v>
      </c>
      <c r="C3251" t="s">
        <v>3742</v>
      </c>
      <c r="D3251" s="7"/>
      <c r="E3251" s="7"/>
      <c r="F3251" s="7"/>
      <c r="G3251" s="7"/>
      <c r="H3251" s="7"/>
      <c r="I3251" s="7"/>
      <c r="J3251" s="7"/>
      <c r="K3251" s="7">
        <v>2600000</v>
      </c>
      <c r="L3251" s="7">
        <v>0</v>
      </c>
      <c r="M3251" s="7">
        <v>0</v>
      </c>
      <c r="N3251" s="7">
        <v>0</v>
      </c>
      <c r="O3251" s="7">
        <v>0</v>
      </c>
    </row>
    <row r="3252" spans="1:15" hidden="1" x14ac:dyDescent="0.3">
      <c r="A3252" s="69">
        <v>2</v>
      </c>
      <c r="B3252" s="69">
        <v>23</v>
      </c>
      <c r="C3252" t="s">
        <v>3743</v>
      </c>
      <c r="D3252" s="7"/>
      <c r="E3252" s="7"/>
      <c r="F3252" s="7"/>
      <c r="G3252" s="7"/>
      <c r="H3252" s="7"/>
      <c r="I3252" s="7"/>
      <c r="J3252" s="7"/>
      <c r="K3252" s="7"/>
      <c r="L3252" s="7">
        <v>55000000</v>
      </c>
      <c r="M3252" s="7">
        <v>65000000</v>
      </c>
      <c r="N3252" s="7">
        <v>25000000</v>
      </c>
      <c r="O3252" s="7">
        <v>0</v>
      </c>
    </row>
    <row r="3253" spans="1:15" hidden="1" x14ac:dyDescent="0.3">
      <c r="A3253" s="69">
        <v>2</v>
      </c>
      <c r="B3253" s="69">
        <v>23</v>
      </c>
      <c r="C3253" t="s">
        <v>1989</v>
      </c>
      <c r="D3253" s="7"/>
      <c r="E3253" s="7"/>
      <c r="F3253" s="7"/>
      <c r="G3253" s="7"/>
      <c r="H3253" s="7"/>
      <c r="I3253" s="7">
        <v>506892.5</v>
      </c>
      <c r="J3253" s="7">
        <v>509040.5</v>
      </c>
      <c r="K3253" s="7">
        <v>0</v>
      </c>
      <c r="L3253" s="7">
        <v>607044</v>
      </c>
      <c r="M3253" s="7">
        <v>607044</v>
      </c>
      <c r="N3253" s="7">
        <v>0</v>
      </c>
      <c r="O3253" s="7">
        <v>0</v>
      </c>
    </row>
    <row r="3254" spans="1:15" hidden="1" x14ac:dyDescent="0.3">
      <c r="A3254" s="69">
        <v>2</v>
      </c>
      <c r="B3254" s="69">
        <v>23</v>
      </c>
      <c r="C3254" t="s">
        <v>3746</v>
      </c>
      <c r="D3254" s="7"/>
      <c r="E3254" s="7"/>
      <c r="F3254" s="7"/>
      <c r="G3254" s="7"/>
      <c r="H3254" s="7"/>
      <c r="I3254" s="7"/>
      <c r="J3254" s="7"/>
      <c r="K3254" s="7"/>
      <c r="L3254" s="7"/>
      <c r="M3254" s="7"/>
      <c r="N3254" s="7">
        <v>20000000</v>
      </c>
      <c r="O3254" s="7">
        <v>0</v>
      </c>
    </row>
    <row r="3255" spans="1:15" hidden="1" x14ac:dyDescent="0.3">
      <c r="A3255" s="69">
        <v>2</v>
      </c>
      <c r="B3255" s="69">
        <v>23</v>
      </c>
      <c r="C3255" t="s">
        <v>2115</v>
      </c>
      <c r="D3255" s="7"/>
      <c r="E3255" s="7">
        <v>5800000</v>
      </c>
      <c r="F3255" s="7">
        <v>399209</v>
      </c>
      <c r="G3255" s="7">
        <v>0</v>
      </c>
      <c r="H3255" s="7">
        <v>408000</v>
      </c>
      <c r="I3255" s="7">
        <v>2873712.21</v>
      </c>
      <c r="J3255" s="7">
        <v>0</v>
      </c>
      <c r="K3255" s="7">
        <v>450943.43</v>
      </c>
      <c r="L3255" s="7">
        <v>0</v>
      </c>
      <c r="M3255" s="7">
        <v>149498</v>
      </c>
      <c r="N3255" s="7">
        <v>0</v>
      </c>
      <c r="O3255" s="7">
        <v>0</v>
      </c>
    </row>
    <row r="3256" spans="1:15" hidden="1" x14ac:dyDescent="0.3">
      <c r="A3256" s="69">
        <v>2</v>
      </c>
      <c r="B3256" s="69">
        <v>23</v>
      </c>
      <c r="C3256" t="s">
        <v>7168</v>
      </c>
      <c r="D3256" s="7"/>
      <c r="E3256" s="7"/>
      <c r="F3256" s="7"/>
      <c r="G3256" s="7"/>
      <c r="H3256" s="7"/>
      <c r="I3256" s="7"/>
      <c r="J3256" s="7"/>
      <c r="K3256" s="7"/>
      <c r="L3256" s="7"/>
      <c r="M3256" s="7"/>
      <c r="N3256" s="7"/>
      <c r="O3256" s="7">
        <v>0</v>
      </c>
    </row>
    <row r="3257" spans="1:15" hidden="1" x14ac:dyDescent="0.3">
      <c r="A3257" s="69">
        <v>2</v>
      </c>
      <c r="B3257" s="69">
        <v>23</v>
      </c>
      <c r="C3257" t="s">
        <v>7173</v>
      </c>
      <c r="D3257" s="7"/>
      <c r="E3257" s="7"/>
      <c r="F3257" s="7"/>
      <c r="G3257" s="7"/>
      <c r="H3257" s="7"/>
      <c r="I3257" s="7"/>
      <c r="J3257" s="7"/>
      <c r="K3257" s="7"/>
      <c r="L3257" s="7"/>
      <c r="M3257" s="7"/>
      <c r="N3257" s="7"/>
      <c r="O3257" s="7">
        <v>0</v>
      </c>
    </row>
    <row r="3258" spans="1:15" hidden="1" x14ac:dyDescent="0.3">
      <c r="A3258" s="69">
        <v>2</v>
      </c>
      <c r="B3258" s="69">
        <v>23</v>
      </c>
      <c r="C3258" t="s">
        <v>7174</v>
      </c>
      <c r="D3258" s="7"/>
      <c r="E3258" s="7"/>
      <c r="F3258" s="7"/>
      <c r="G3258" s="7"/>
      <c r="H3258" s="7"/>
      <c r="I3258" s="7"/>
      <c r="J3258" s="7"/>
      <c r="K3258" s="7"/>
      <c r="L3258" s="7"/>
      <c r="M3258" s="7"/>
      <c r="N3258" s="7"/>
      <c r="O3258" s="7">
        <v>0</v>
      </c>
    </row>
    <row r="3259" spans="1:15" hidden="1" x14ac:dyDescent="0.3">
      <c r="A3259" s="69">
        <v>2</v>
      </c>
      <c r="B3259" s="69">
        <v>23</v>
      </c>
      <c r="C3259" t="s">
        <v>7175</v>
      </c>
      <c r="D3259" s="7"/>
      <c r="E3259" s="7"/>
      <c r="F3259" s="7"/>
      <c r="G3259" s="7"/>
      <c r="H3259" s="7"/>
      <c r="I3259" s="7"/>
      <c r="J3259" s="7"/>
      <c r="K3259" s="7"/>
      <c r="L3259" s="7"/>
      <c r="M3259" s="7"/>
      <c r="N3259" s="7"/>
      <c r="O3259" s="7">
        <v>0</v>
      </c>
    </row>
    <row r="3260" spans="1:15" hidden="1" x14ac:dyDescent="0.3">
      <c r="A3260" s="69">
        <v>2</v>
      </c>
      <c r="B3260" s="69">
        <v>23</v>
      </c>
      <c r="C3260" t="s">
        <v>7179</v>
      </c>
      <c r="D3260" s="7"/>
      <c r="E3260" s="7"/>
      <c r="F3260" s="7"/>
      <c r="G3260" s="7"/>
      <c r="H3260" s="7"/>
      <c r="I3260" s="7"/>
      <c r="J3260" s="7"/>
      <c r="K3260" s="7"/>
      <c r="L3260" s="7"/>
      <c r="M3260" s="7"/>
      <c r="N3260" s="7"/>
      <c r="O3260" s="7">
        <v>0</v>
      </c>
    </row>
    <row r="3261" spans="1:15" hidden="1" x14ac:dyDescent="0.3">
      <c r="A3261" s="69">
        <v>2</v>
      </c>
      <c r="B3261" s="69">
        <v>23</v>
      </c>
      <c r="C3261" t="s">
        <v>7183</v>
      </c>
      <c r="D3261" s="7"/>
      <c r="E3261" s="7"/>
      <c r="F3261" s="7"/>
      <c r="G3261" s="7"/>
      <c r="H3261" s="7"/>
      <c r="I3261" s="7"/>
      <c r="J3261" s="7"/>
      <c r="K3261" s="7"/>
      <c r="L3261" s="7"/>
      <c r="M3261" s="7"/>
      <c r="N3261" s="7"/>
      <c r="O3261" s="7">
        <v>0</v>
      </c>
    </row>
    <row r="3262" spans="1:15" hidden="1" x14ac:dyDescent="0.3">
      <c r="A3262" s="69">
        <v>2</v>
      </c>
      <c r="B3262" s="69">
        <v>24</v>
      </c>
      <c r="C3262" t="s">
        <v>3754</v>
      </c>
      <c r="D3262" s="7">
        <v>7980024.4999999991</v>
      </c>
      <c r="E3262" s="7">
        <v>7719092.080000001</v>
      </c>
      <c r="F3262" s="7">
        <v>7719092.0300000003</v>
      </c>
      <c r="G3262" s="7">
        <v>6944405.1599999992</v>
      </c>
      <c r="H3262" s="7">
        <v>6169721.5999999996</v>
      </c>
      <c r="I3262" s="7">
        <v>5343391.47</v>
      </c>
      <c r="J3262" s="7">
        <v>3716555</v>
      </c>
      <c r="K3262" s="7">
        <v>129000</v>
      </c>
      <c r="L3262" s="7">
        <v>0</v>
      </c>
      <c r="M3262" s="7">
        <v>723038</v>
      </c>
      <c r="N3262" s="7">
        <v>0</v>
      </c>
      <c r="O3262" s="7">
        <v>0</v>
      </c>
    </row>
    <row r="3263" spans="1:15" hidden="1" x14ac:dyDescent="0.3">
      <c r="A3263" s="69">
        <v>2</v>
      </c>
      <c r="B3263" s="69">
        <v>24</v>
      </c>
      <c r="C3263" t="s">
        <v>3757</v>
      </c>
      <c r="D3263" s="7"/>
      <c r="E3263" s="7"/>
      <c r="F3263" s="7"/>
      <c r="G3263" s="7"/>
      <c r="H3263" s="7"/>
      <c r="I3263" s="7"/>
      <c r="J3263" s="7"/>
      <c r="K3263" s="7"/>
      <c r="L3263" s="7"/>
      <c r="M3263" s="7"/>
      <c r="N3263" s="7">
        <v>20000000</v>
      </c>
      <c r="O3263" s="7">
        <v>0</v>
      </c>
    </row>
    <row r="3264" spans="1:15" hidden="1" x14ac:dyDescent="0.3">
      <c r="A3264" s="69">
        <v>2</v>
      </c>
      <c r="B3264" s="69">
        <v>24</v>
      </c>
      <c r="C3264" t="s">
        <v>3762</v>
      </c>
      <c r="D3264" s="7"/>
      <c r="E3264" s="7"/>
      <c r="F3264" s="7"/>
      <c r="G3264" s="7">
        <v>0</v>
      </c>
      <c r="H3264" s="7">
        <v>0</v>
      </c>
      <c r="I3264" s="7">
        <v>862738</v>
      </c>
      <c r="J3264" s="7">
        <v>1774302</v>
      </c>
      <c r="K3264" s="7">
        <v>1797165</v>
      </c>
      <c r="L3264" s="7">
        <v>0</v>
      </c>
      <c r="M3264" s="7">
        <v>905788</v>
      </c>
      <c r="N3264" s="7">
        <v>905788</v>
      </c>
      <c r="O3264" s="7">
        <v>0</v>
      </c>
    </row>
    <row r="3265" spans="1:15" hidden="1" x14ac:dyDescent="0.3">
      <c r="A3265" s="69">
        <v>2</v>
      </c>
      <c r="B3265" s="69">
        <v>24</v>
      </c>
      <c r="C3265" t="s">
        <v>3765</v>
      </c>
      <c r="D3265" s="7"/>
      <c r="E3265" s="7"/>
      <c r="F3265" s="7"/>
      <c r="G3265" s="7"/>
      <c r="H3265" s="7"/>
      <c r="I3265" s="7"/>
      <c r="J3265" s="7"/>
      <c r="K3265" s="7"/>
      <c r="L3265" s="7"/>
      <c r="M3265" s="7"/>
      <c r="N3265" s="7">
        <v>0</v>
      </c>
      <c r="O3265" s="7">
        <v>0</v>
      </c>
    </row>
    <row r="3266" spans="1:15" hidden="1" x14ac:dyDescent="0.3">
      <c r="A3266" s="69">
        <v>2</v>
      </c>
      <c r="B3266" s="69">
        <v>24</v>
      </c>
      <c r="C3266" t="s">
        <v>3767</v>
      </c>
      <c r="D3266" s="7"/>
      <c r="E3266" s="7"/>
      <c r="F3266" s="7"/>
      <c r="G3266" s="7"/>
      <c r="H3266" s="7"/>
      <c r="I3266" s="7"/>
      <c r="J3266" s="7">
        <v>4200000</v>
      </c>
      <c r="K3266" s="7"/>
      <c r="L3266" s="7">
        <v>3000000</v>
      </c>
      <c r="M3266" s="7">
        <v>0</v>
      </c>
      <c r="N3266" s="7">
        <v>0</v>
      </c>
      <c r="O3266" s="7">
        <v>0</v>
      </c>
    </row>
    <row r="3267" spans="1:15" hidden="1" x14ac:dyDescent="0.3">
      <c r="A3267" s="69">
        <v>2</v>
      </c>
      <c r="B3267" s="69">
        <v>24</v>
      </c>
      <c r="C3267" t="s">
        <v>3769</v>
      </c>
      <c r="D3267" s="7"/>
      <c r="E3267" s="7"/>
      <c r="F3267" s="7"/>
      <c r="G3267" s="7"/>
      <c r="H3267" s="7"/>
      <c r="I3267" s="7"/>
      <c r="J3267" s="7"/>
      <c r="K3267" s="7"/>
      <c r="L3267" s="7"/>
      <c r="M3267" s="7">
        <v>1300000</v>
      </c>
      <c r="N3267" s="7">
        <v>0</v>
      </c>
      <c r="O3267" s="7">
        <v>0</v>
      </c>
    </row>
    <row r="3268" spans="1:15" hidden="1" x14ac:dyDescent="0.3">
      <c r="A3268" s="69">
        <v>2</v>
      </c>
      <c r="B3268" s="69">
        <v>24</v>
      </c>
      <c r="C3268" t="s">
        <v>7198</v>
      </c>
      <c r="D3268" s="7"/>
      <c r="E3268" s="7"/>
      <c r="F3268" s="7"/>
      <c r="G3268" s="7"/>
      <c r="H3268" s="7"/>
      <c r="I3268" s="7"/>
      <c r="J3268" s="7"/>
      <c r="K3268" s="7"/>
      <c r="L3268" s="7"/>
      <c r="M3268" s="7"/>
      <c r="N3268" s="7"/>
      <c r="O3268" s="7">
        <v>0</v>
      </c>
    </row>
    <row r="3269" spans="1:15" hidden="1" x14ac:dyDescent="0.3">
      <c r="A3269" s="69">
        <v>2</v>
      </c>
      <c r="B3269" s="69">
        <v>25</v>
      </c>
      <c r="C3269" t="s">
        <v>3780</v>
      </c>
      <c r="D3269" s="7"/>
      <c r="E3269" s="7"/>
      <c r="F3269" s="7"/>
      <c r="G3269" s="7"/>
      <c r="H3269" s="7"/>
      <c r="I3269" s="7"/>
      <c r="J3269" s="7">
        <v>10000000</v>
      </c>
      <c r="K3269" s="7"/>
      <c r="L3269" s="7">
        <v>15000000</v>
      </c>
      <c r="M3269" s="7">
        <v>2000000</v>
      </c>
      <c r="N3269" s="7">
        <v>2000000</v>
      </c>
      <c r="O3269" s="7">
        <v>0</v>
      </c>
    </row>
    <row r="3270" spans="1:15" hidden="1" x14ac:dyDescent="0.3">
      <c r="A3270" s="69">
        <v>2</v>
      </c>
      <c r="B3270" s="69">
        <v>26</v>
      </c>
      <c r="C3270" t="s">
        <v>3786</v>
      </c>
      <c r="D3270" s="7"/>
      <c r="E3270" s="7"/>
      <c r="F3270" s="7"/>
      <c r="G3270" s="7"/>
      <c r="H3270" s="7"/>
      <c r="I3270" s="7"/>
      <c r="J3270" s="7"/>
      <c r="K3270" s="7"/>
      <c r="L3270" s="7">
        <v>13318035</v>
      </c>
      <c r="M3270" s="7">
        <v>0</v>
      </c>
      <c r="N3270" s="7">
        <v>0</v>
      </c>
      <c r="O3270" s="7">
        <v>0</v>
      </c>
    </row>
    <row r="3271" spans="1:15" hidden="1" x14ac:dyDescent="0.3">
      <c r="A3271" s="69">
        <v>2</v>
      </c>
      <c r="B3271" s="69">
        <v>26</v>
      </c>
      <c r="C3271" t="s">
        <v>2462</v>
      </c>
      <c r="D3271" s="7"/>
      <c r="E3271" s="7"/>
      <c r="F3271" s="7"/>
      <c r="G3271" s="7"/>
      <c r="H3271" s="7"/>
      <c r="I3271" s="7"/>
      <c r="J3271" s="7"/>
      <c r="K3271" s="7">
        <v>0</v>
      </c>
      <c r="L3271" s="7">
        <v>0</v>
      </c>
      <c r="M3271" s="7">
        <v>0</v>
      </c>
      <c r="N3271" s="7">
        <v>0</v>
      </c>
      <c r="O3271" s="7">
        <v>0</v>
      </c>
    </row>
    <row r="3272" spans="1:15" hidden="1" x14ac:dyDescent="0.3">
      <c r="A3272" s="69">
        <v>2</v>
      </c>
      <c r="B3272" s="69">
        <v>26</v>
      </c>
      <c r="C3272" t="s">
        <v>2463</v>
      </c>
      <c r="D3272" s="7"/>
      <c r="E3272" s="7"/>
      <c r="F3272" s="7"/>
      <c r="G3272" s="7"/>
      <c r="H3272" s="7"/>
      <c r="I3272" s="7"/>
      <c r="J3272" s="7"/>
      <c r="K3272" s="7">
        <v>0</v>
      </c>
      <c r="L3272" s="7">
        <v>0</v>
      </c>
      <c r="M3272" s="7">
        <v>0</v>
      </c>
      <c r="N3272" s="7">
        <v>0</v>
      </c>
      <c r="O3272" s="7">
        <v>0</v>
      </c>
    </row>
    <row r="3273" spans="1:15" hidden="1" x14ac:dyDescent="0.3">
      <c r="A3273" s="69">
        <v>2</v>
      </c>
      <c r="B3273" s="69">
        <v>26</v>
      </c>
      <c r="C3273" t="s">
        <v>3789</v>
      </c>
      <c r="D3273" s="7"/>
      <c r="E3273" s="7"/>
      <c r="F3273" s="7"/>
      <c r="G3273" s="7"/>
      <c r="H3273" s="7"/>
      <c r="I3273" s="7"/>
      <c r="J3273" s="7"/>
      <c r="K3273" s="7"/>
      <c r="L3273" s="7">
        <v>523800000</v>
      </c>
      <c r="M3273" s="7">
        <v>523800000</v>
      </c>
      <c r="N3273" s="7">
        <v>523800000</v>
      </c>
      <c r="O3273" s="7">
        <v>0</v>
      </c>
    </row>
    <row r="3274" spans="1:15" hidden="1" x14ac:dyDescent="0.3">
      <c r="A3274" s="69">
        <v>2</v>
      </c>
      <c r="B3274" s="69">
        <v>26</v>
      </c>
      <c r="C3274" t="s">
        <v>2505</v>
      </c>
      <c r="D3274" s="7">
        <v>0</v>
      </c>
      <c r="E3274" s="7">
        <v>0</v>
      </c>
      <c r="F3274" s="7">
        <v>0</v>
      </c>
      <c r="G3274" s="7">
        <v>0</v>
      </c>
      <c r="H3274" s="7">
        <v>0</v>
      </c>
      <c r="I3274" s="7">
        <v>0</v>
      </c>
      <c r="J3274" s="7">
        <v>0</v>
      </c>
      <c r="K3274" s="7">
        <v>0</v>
      </c>
      <c r="L3274" s="7">
        <v>0</v>
      </c>
      <c r="M3274" s="7">
        <v>0</v>
      </c>
      <c r="N3274" s="7">
        <v>0</v>
      </c>
      <c r="O3274" s="7">
        <v>0</v>
      </c>
    </row>
    <row r="3275" spans="1:15" hidden="1" x14ac:dyDescent="0.3">
      <c r="A3275" s="69">
        <v>2</v>
      </c>
      <c r="B3275" s="69">
        <v>26</v>
      </c>
      <c r="C3275" t="s">
        <v>2522</v>
      </c>
      <c r="D3275" s="7">
        <v>0</v>
      </c>
      <c r="E3275" s="7">
        <v>0</v>
      </c>
      <c r="F3275" s="7">
        <v>0</v>
      </c>
      <c r="G3275" s="7">
        <v>0</v>
      </c>
      <c r="H3275" s="7">
        <v>0</v>
      </c>
      <c r="I3275" s="7">
        <v>0</v>
      </c>
      <c r="J3275" s="7">
        <v>0</v>
      </c>
      <c r="K3275" s="7">
        <v>0</v>
      </c>
      <c r="L3275" s="7">
        <v>0</v>
      </c>
      <c r="M3275" s="7">
        <v>0</v>
      </c>
      <c r="N3275" s="7">
        <v>0</v>
      </c>
      <c r="O3275" s="7">
        <v>0</v>
      </c>
    </row>
    <row r="3276" spans="1:15" hidden="1" x14ac:dyDescent="0.3">
      <c r="A3276" s="69">
        <v>2</v>
      </c>
      <c r="B3276" s="69">
        <v>26</v>
      </c>
      <c r="C3276" t="s">
        <v>3790</v>
      </c>
      <c r="D3276" s="7">
        <v>0</v>
      </c>
      <c r="E3276" s="7">
        <v>0</v>
      </c>
      <c r="F3276" s="7">
        <v>0</v>
      </c>
      <c r="G3276" s="7">
        <v>0</v>
      </c>
      <c r="H3276" s="7">
        <v>0</v>
      </c>
      <c r="I3276" s="7">
        <v>0</v>
      </c>
      <c r="J3276" s="7">
        <v>0</v>
      </c>
      <c r="K3276" s="7">
        <v>0</v>
      </c>
      <c r="L3276" s="7">
        <v>0</v>
      </c>
      <c r="M3276" s="7">
        <v>0</v>
      </c>
      <c r="N3276" s="7">
        <v>0</v>
      </c>
      <c r="O3276" s="7">
        <v>0</v>
      </c>
    </row>
    <row r="3277" spans="1:15" hidden="1" x14ac:dyDescent="0.3">
      <c r="A3277" s="69">
        <v>2</v>
      </c>
      <c r="B3277" s="69">
        <v>26</v>
      </c>
      <c r="C3277" t="s">
        <v>3815</v>
      </c>
      <c r="D3277" s="7"/>
      <c r="E3277" s="7"/>
      <c r="F3277" s="7"/>
      <c r="G3277" s="7"/>
      <c r="H3277" s="7"/>
      <c r="I3277" s="7"/>
      <c r="J3277" s="7"/>
      <c r="K3277" s="7"/>
      <c r="L3277" s="7"/>
      <c r="M3277" s="7">
        <v>0</v>
      </c>
      <c r="N3277" s="7">
        <v>953152</v>
      </c>
      <c r="O3277" s="7">
        <v>0</v>
      </c>
    </row>
    <row r="3278" spans="1:15" hidden="1" x14ac:dyDescent="0.3">
      <c r="A3278" s="69">
        <v>2</v>
      </c>
      <c r="B3278" s="69">
        <v>26</v>
      </c>
      <c r="C3278" t="s">
        <v>3816</v>
      </c>
      <c r="D3278" s="7"/>
      <c r="E3278" s="7"/>
      <c r="F3278" s="7"/>
      <c r="G3278" s="7"/>
      <c r="H3278" s="7"/>
      <c r="I3278" s="7"/>
      <c r="J3278" s="7">
        <v>4810000</v>
      </c>
      <c r="K3278" s="7">
        <v>1480000</v>
      </c>
      <c r="L3278" s="7">
        <v>1230000</v>
      </c>
      <c r="M3278" s="7">
        <v>1060000</v>
      </c>
      <c r="N3278" s="7">
        <v>880000</v>
      </c>
      <c r="O3278" s="7">
        <v>0</v>
      </c>
    </row>
    <row r="3279" spans="1:15" hidden="1" x14ac:dyDescent="0.3">
      <c r="A3279" s="69">
        <v>2</v>
      </c>
      <c r="B3279" s="69">
        <v>26</v>
      </c>
      <c r="C3279" t="s">
        <v>3818</v>
      </c>
      <c r="D3279" s="7"/>
      <c r="E3279" s="7"/>
      <c r="F3279" s="7"/>
      <c r="G3279" s="7"/>
      <c r="H3279" s="7"/>
      <c r="I3279" s="7"/>
      <c r="J3279" s="7"/>
      <c r="K3279" s="7"/>
      <c r="L3279" s="7"/>
      <c r="M3279" s="7"/>
      <c r="N3279" s="7">
        <v>287000000</v>
      </c>
      <c r="O3279" s="7">
        <v>0</v>
      </c>
    </row>
    <row r="3280" spans="1:15" hidden="1" x14ac:dyDescent="0.3">
      <c r="A3280" s="69">
        <v>2</v>
      </c>
      <c r="B3280" s="69">
        <v>26</v>
      </c>
      <c r="C3280" t="s">
        <v>3821</v>
      </c>
      <c r="D3280" s="7"/>
      <c r="E3280" s="7"/>
      <c r="F3280" s="7"/>
      <c r="G3280" s="7"/>
      <c r="H3280" s="7"/>
      <c r="I3280" s="7"/>
      <c r="J3280" s="7"/>
      <c r="K3280" s="7">
        <v>1086678</v>
      </c>
      <c r="L3280" s="7">
        <v>45801728</v>
      </c>
      <c r="M3280" s="7">
        <v>0</v>
      </c>
      <c r="N3280" s="7">
        <v>0</v>
      </c>
      <c r="O3280" s="7">
        <v>0</v>
      </c>
    </row>
    <row r="3281" spans="1:15" hidden="1" x14ac:dyDescent="0.3">
      <c r="A3281" s="69">
        <v>2</v>
      </c>
      <c r="B3281" s="69">
        <v>26</v>
      </c>
      <c r="C3281" t="s">
        <v>3823</v>
      </c>
      <c r="D3281" s="7">
        <v>286393692.62</v>
      </c>
      <c r="E3281" s="7">
        <v>589891328.06000006</v>
      </c>
      <c r="F3281" s="7">
        <v>1171933471.6300001</v>
      </c>
      <c r="G3281" s="7">
        <v>428524074.15999991</v>
      </c>
      <c r="H3281" s="7">
        <v>263092011.71000004</v>
      </c>
      <c r="I3281" s="7">
        <v>175791421.15999997</v>
      </c>
      <c r="J3281" s="7">
        <v>56690</v>
      </c>
      <c r="K3281" s="7">
        <v>42387.29</v>
      </c>
      <c r="L3281" s="7">
        <v>0</v>
      </c>
      <c r="M3281" s="7">
        <v>0</v>
      </c>
      <c r="N3281" s="7">
        <v>0</v>
      </c>
      <c r="O3281" s="7">
        <v>0</v>
      </c>
    </row>
    <row r="3282" spans="1:15" hidden="1" x14ac:dyDescent="0.3">
      <c r="A3282" s="69">
        <v>2</v>
      </c>
      <c r="B3282" s="69">
        <v>31</v>
      </c>
      <c r="C3282" t="s">
        <v>3827</v>
      </c>
      <c r="D3282" s="7"/>
      <c r="E3282" s="7"/>
      <c r="F3282" s="7"/>
      <c r="G3282" s="7"/>
      <c r="H3282" s="7"/>
      <c r="I3282" s="7">
        <v>10000000</v>
      </c>
      <c r="J3282" s="7">
        <v>0</v>
      </c>
      <c r="K3282" s="7">
        <v>0</v>
      </c>
      <c r="L3282" s="7">
        <v>0</v>
      </c>
      <c r="M3282" s="7">
        <v>0</v>
      </c>
      <c r="N3282" s="7">
        <v>0</v>
      </c>
      <c r="O3282" s="7">
        <v>0</v>
      </c>
    </row>
    <row r="3283" spans="1:15" hidden="1" x14ac:dyDescent="0.3">
      <c r="A3283" s="69">
        <v>2</v>
      </c>
      <c r="B3283" s="69">
        <v>31</v>
      </c>
      <c r="C3283" t="s">
        <v>1509</v>
      </c>
      <c r="D3283" s="7"/>
      <c r="E3283" s="7"/>
      <c r="F3283" s="7"/>
      <c r="G3283" s="7"/>
      <c r="H3283" s="7"/>
      <c r="I3283" s="7"/>
      <c r="J3283" s="7"/>
      <c r="K3283" s="7"/>
      <c r="L3283" s="7"/>
      <c r="M3283" s="7">
        <v>44000000000</v>
      </c>
      <c r="N3283" s="7">
        <v>0</v>
      </c>
      <c r="O3283" s="7">
        <v>0</v>
      </c>
    </row>
    <row r="3284" spans="1:15" hidden="1" x14ac:dyDescent="0.3">
      <c r="A3284" s="69">
        <v>2</v>
      </c>
      <c r="B3284" s="69">
        <v>31</v>
      </c>
      <c r="C3284" t="s">
        <v>3828</v>
      </c>
      <c r="D3284" s="7"/>
      <c r="E3284" s="7"/>
      <c r="F3284" s="7"/>
      <c r="G3284" s="7">
        <v>125000000</v>
      </c>
      <c r="H3284" s="7">
        <v>0</v>
      </c>
      <c r="I3284" s="7">
        <v>10000000</v>
      </c>
      <c r="J3284" s="7">
        <v>0</v>
      </c>
      <c r="K3284" s="7">
        <v>7089906</v>
      </c>
      <c r="L3284" s="7">
        <v>0</v>
      </c>
      <c r="M3284" s="7"/>
      <c r="N3284" s="7">
        <v>25000000</v>
      </c>
      <c r="O3284" s="7">
        <v>0</v>
      </c>
    </row>
    <row r="3285" spans="1:15" hidden="1" x14ac:dyDescent="0.3">
      <c r="A3285" s="69">
        <v>2</v>
      </c>
      <c r="B3285" s="69">
        <v>31</v>
      </c>
      <c r="C3285" t="s">
        <v>1515</v>
      </c>
      <c r="D3285" s="7"/>
      <c r="E3285" s="7"/>
      <c r="F3285" s="7"/>
      <c r="G3285" s="7"/>
      <c r="H3285" s="7"/>
      <c r="I3285" s="7"/>
      <c r="J3285" s="7"/>
      <c r="K3285" s="7"/>
      <c r="L3285" s="7"/>
      <c r="M3285" s="7">
        <v>4000000000</v>
      </c>
      <c r="N3285" s="7">
        <v>0</v>
      </c>
      <c r="O3285" s="7">
        <v>0</v>
      </c>
    </row>
    <row r="3286" spans="1:15" hidden="1" x14ac:dyDescent="0.3">
      <c r="A3286" s="69">
        <v>2</v>
      </c>
      <c r="B3286" s="69">
        <v>31</v>
      </c>
      <c r="C3286" t="s">
        <v>1628</v>
      </c>
      <c r="D3286" s="7"/>
      <c r="E3286" s="7"/>
      <c r="F3286" s="7"/>
      <c r="G3286" s="7"/>
      <c r="H3286" s="7"/>
      <c r="I3286" s="7"/>
      <c r="J3286" s="7">
        <v>20114479479</v>
      </c>
      <c r="K3286" s="7">
        <v>157028962</v>
      </c>
      <c r="L3286" s="7">
        <v>100613380</v>
      </c>
      <c r="M3286" s="7">
        <v>36612156</v>
      </c>
      <c r="N3286" s="7">
        <v>0</v>
      </c>
      <c r="O3286" s="7">
        <v>0</v>
      </c>
    </row>
    <row r="3287" spans="1:15" hidden="1" x14ac:dyDescent="0.3">
      <c r="A3287" s="69">
        <v>2</v>
      </c>
      <c r="B3287" s="69">
        <v>31</v>
      </c>
      <c r="C3287" t="s">
        <v>5268</v>
      </c>
      <c r="D3287" s="7"/>
      <c r="E3287" s="7"/>
      <c r="F3287" s="7"/>
      <c r="G3287" s="7"/>
      <c r="H3287" s="7"/>
      <c r="I3287" s="7"/>
      <c r="J3287" s="7"/>
      <c r="K3287" s="7"/>
      <c r="L3287" s="7"/>
      <c r="M3287" s="7">
        <v>500000000</v>
      </c>
      <c r="N3287" s="7"/>
      <c r="O3287" s="7">
        <v>0</v>
      </c>
    </row>
    <row r="3288" spans="1:15" hidden="1" x14ac:dyDescent="0.3">
      <c r="A3288" s="69">
        <v>2</v>
      </c>
      <c r="B3288" s="69">
        <v>31</v>
      </c>
      <c r="C3288" t="s">
        <v>1516</v>
      </c>
      <c r="D3288" s="7"/>
      <c r="E3288" s="7"/>
      <c r="F3288" s="7"/>
      <c r="G3288" s="7"/>
      <c r="H3288" s="7"/>
      <c r="I3288" s="7"/>
      <c r="J3288" s="7"/>
      <c r="K3288" s="7"/>
      <c r="L3288" s="7"/>
      <c r="M3288" s="7">
        <v>3000000000</v>
      </c>
      <c r="N3288" s="7">
        <v>0</v>
      </c>
      <c r="O3288" s="7">
        <v>0</v>
      </c>
    </row>
    <row r="3289" spans="1:15" hidden="1" x14ac:dyDescent="0.3">
      <c r="A3289" s="69">
        <v>2</v>
      </c>
      <c r="B3289" s="69">
        <v>31</v>
      </c>
      <c r="C3289" t="s">
        <v>3830</v>
      </c>
      <c r="D3289" s="7"/>
      <c r="E3289" s="7"/>
      <c r="F3289" s="7"/>
      <c r="G3289" s="7"/>
      <c r="H3289" s="7"/>
      <c r="I3289" s="7"/>
      <c r="J3289" s="7"/>
      <c r="K3289" s="7">
        <v>5000000</v>
      </c>
      <c r="L3289" s="7">
        <v>5000000</v>
      </c>
      <c r="M3289" s="7">
        <v>5000000</v>
      </c>
      <c r="N3289" s="7">
        <v>0</v>
      </c>
      <c r="O3289" s="7">
        <v>0</v>
      </c>
    </row>
    <row r="3290" spans="1:15" hidden="1" x14ac:dyDescent="0.3">
      <c r="A3290" s="69">
        <v>2</v>
      </c>
      <c r="B3290" s="69">
        <v>31</v>
      </c>
      <c r="C3290" t="s">
        <v>1897</v>
      </c>
      <c r="D3290" s="7"/>
      <c r="E3290" s="7"/>
      <c r="F3290" s="7"/>
      <c r="G3290" s="7"/>
      <c r="H3290" s="7"/>
      <c r="I3290" s="7"/>
      <c r="J3290" s="7"/>
      <c r="K3290" s="7"/>
      <c r="L3290" s="7"/>
      <c r="M3290" s="7">
        <v>1400000</v>
      </c>
      <c r="N3290" s="7">
        <v>0</v>
      </c>
      <c r="O3290" s="7">
        <v>0</v>
      </c>
    </row>
    <row r="3291" spans="1:15" hidden="1" x14ac:dyDescent="0.3">
      <c r="A3291" s="69">
        <v>2</v>
      </c>
      <c r="B3291" s="69">
        <v>31</v>
      </c>
      <c r="C3291" t="s">
        <v>1523</v>
      </c>
      <c r="D3291" s="7"/>
      <c r="E3291" s="7"/>
      <c r="F3291" s="7"/>
      <c r="G3291" s="7"/>
      <c r="H3291" s="7"/>
      <c r="I3291" s="7"/>
      <c r="J3291" s="7"/>
      <c r="K3291" s="7"/>
      <c r="L3291" s="7">
        <v>1300000000</v>
      </c>
      <c r="M3291" s="7">
        <v>2800000000</v>
      </c>
      <c r="N3291" s="7">
        <v>2400000000</v>
      </c>
      <c r="O3291" s="7">
        <v>0</v>
      </c>
    </row>
    <row r="3292" spans="1:15" hidden="1" x14ac:dyDescent="0.3">
      <c r="A3292" s="69">
        <v>2</v>
      </c>
      <c r="B3292" s="69">
        <v>31</v>
      </c>
      <c r="C3292" t="s">
        <v>3800</v>
      </c>
      <c r="D3292" s="7"/>
      <c r="E3292" s="7"/>
      <c r="F3292" s="7"/>
      <c r="G3292" s="7"/>
      <c r="H3292" s="7"/>
      <c r="I3292" s="7"/>
      <c r="J3292" s="7"/>
      <c r="K3292" s="7"/>
      <c r="L3292" s="7"/>
      <c r="M3292" s="7"/>
      <c r="N3292" s="7"/>
      <c r="O3292" s="7">
        <v>0</v>
      </c>
    </row>
    <row r="3293" spans="1:15" hidden="1" x14ac:dyDescent="0.3">
      <c r="A3293" s="69">
        <v>2</v>
      </c>
      <c r="B3293" s="69">
        <v>31</v>
      </c>
      <c r="C3293" t="s">
        <v>1861</v>
      </c>
      <c r="D3293" s="7">
        <v>1514574</v>
      </c>
      <c r="E3293" s="7">
        <v>0</v>
      </c>
      <c r="F3293" s="7">
        <v>429832</v>
      </c>
      <c r="G3293" s="7">
        <v>2003551</v>
      </c>
      <c r="H3293" s="7">
        <v>1982688</v>
      </c>
      <c r="I3293" s="7">
        <v>831875</v>
      </c>
      <c r="J3293" s="7">
        <v>705429</v>
      </c>
      <c r="K3293" s="7">
        <v>637991</v>
      </c>
      <c r="L3293" s="7">
        <v>2191739</v>
      </c>
      <c r="M3293" s="7">
        <v>1853864</v>
      </c>
      <c r="N3293" s="7">
        <v>1790737</v>
      </c>
      <c r="O3293" s="7">
        <v>0</v>
      </c>
    </row>
    <row r="3294" spans="1:15" hidden="1" x14ac:dyDescent="0.3">
      <c r="A3294" s="69">
        <v>2</v>
      </c>
      <c r="B3294" s="69">
        <v>31</v>
      </c>
      <c r="C3294" t="s">
        <v>7217</v>
      </c>
      <c r="D3294" s="7"/>
      <c r="E3294" s="7"/>
      <c r="F3294" s="7"/>
      <c r="G3294" s="7"/>
      <c r="H3294" s="7"/>
      <c r="I3294" s="7"/>
      <c r="J3294" s="7"/>
      <c r="K3294" s="7"/>
      <c r="L3294" s="7"/>
      <c r="M3294" s="7"/>
      <c r="N3294" s="7"/>
      <c r="O3294" s="7">
        <v>0</v>
      </c>
    </row>
    <row r="3295" spans="1:15" hidden="1" x14ac:dyDescent="0.3">
      <c r="A3295" s="69">
        <v>2</v>
      </c>
      <c r="B3295" s="69">
        <v>31</v>
      </c>
      <c r="C3295" t="s">
        <v>7218</v>
      </c>
      <c r="D3295" s="7"/>
      <c r="E3295" s="7"/>
      <c r="F3295" s="7"/>
      <c r="G3295" s="7"/>
      <c r="H3295" s="7"/>
      <c r="I3295" s="7"/>
      <c r="J3295" s="7"/>
      <c r="K3295" s="7"/>
      <c r="L3295" s="7"/>
      <c r="M3295" s="7"/>
      <c r="N3295" s="7"/>
      <c r="O3295" s="7">
        <v>0</v>
      </c>
    </row>
    <row r="3296" spans="1:15" hidden="1" x14ac:dyDescent="0.3">
      <c r="A3296" s="69">
        <v>2</v>
      </c>
      <c r="B3296" s="69">
        <v>31</v>
      </c>
      <c r="C3296" t="s">
        <v>7219</v>
      </c>
      <c r="D3296" s="7"/>
      <c r="E3296" s="7"/>
      <c r="F3296" s="7"/>
      <c r="G3296" s="7"/>
      <c r="H3296" s="7"/>
      <c r="I3296" s="7"/>
      <c r="J3296" s="7"/>
      <c r="K3296" s="7"/>
      <c r="L3296" s="7"/>
      <c r="M3296" s="7"/>
      <c r="N3296" s="7"/>
      <c r="O3296" s="7">
        <v>0</v>
      </c>
    </row>
    <row r="3297" spans="1:15" hidden="1" x14ac:dyDescent="0.3">
      <c r="A3297" s="69">
        <v>3</v>
      </c>
      <c r="B3297" s="69">
        <v>61</v>
      </c>
      <c r="C3297" t="s">
        <v>3865</v>
      </c>
      <c r="D3297" s="7">
        <v>104548751.16</v>
      </c>
      <c r="E3297" s="7">
        <v>108533407.86</v>
      </c>
      <c r="F3297" s="7">
        <v>112129544.48</v>
      </c>
      <c r="G3297" s="7">
        <v>60592371.990000002</v>
      </c>
      <c r="H3297" s="7">
        <v>28165654.969999999</v>
      </c>
      <c r="I3297" s="7">
        <v>29226649.59</v>
      </c>
      <c r="J3297" s="7">
        <v>0</v>
      </c>
      <c r="K3297" s="7">
        <v>0</v>
      </c>
      <c r="L3297" s="7">
        <v>0</v>
      </c>
      <c r="M3297" s="7">
        <v>0</v>
      </c>
      <c r="N3297" s="7">
        <v>0</v>
      </c>
      <c r="O3297" s="7">
        <v>0</v>
      </c>
    </row>
    <row r="3298" spans="1:15" hidden="1" x14ac:dyDescent="0.3">
      <c r="A3298" s="69">
        <v>3</v>
      </c>
      <c r="B3298" s="69">
        <v>61</v>
      </c>
      <c r="C3298" t="s">
        <v>3871</v>
      </c>
      <c r="D3298" s="7">
        <v>0</v>
      </c>
      <c r="E3298" s="7">
        <v>0</v>
      </c>
      <c r="F3298" s="7">
        <v>0</v>
      </c>
      <c r="G3298" s="7">
        <v>0</v>
      </c>
      <c r="H3298" s="7">
        <v>0</v>
      </c>
      <c r="I3298" s="7">
        <v>0</v>
      </c>
      <c r="J3298" s="7">
        <v>0</v>
      </c>
      <c r="K3298" s="7">
        <v>0</v>
      </c>
      <c r="L3298" s="7">
        <v>0</v>
      </c>
      <c r="M3298" s="7">
        <v>0</v>
      </c>
      <c r="N3298" s="7">
        <v>0</v>
      </c>
      <c r="O3298" s="7">
        <v>0</v>
      </c>
    </row>
    <row r="3299" spans="1:15" hidden="1" x14ac:dyDescent="0.3">
      <c r="A3299" s="69">
        <v>3</v>
      </c>
      <c r="B3299" s="69">
        <v>61</v>
      </c>
      <c r="C3299" t="s">
        <v>3875</v>
      </c>
      <c r="D3299" s="7">
        <v>0</v>
      </c>
      <c r="E3299" s="7">
        <v>0</v>
      </c>
      <c r="F3299" s="7">
        <v>0</v>
      </c>
      <c r="G3299" s="7">
        <v>0</v>
      </c>
      <c r="H3299" s="7">
        <v>0</v>
      </c>
      <c r="I3299" s="7">
        <v>0</v>
      </c>
      <c r="J3299" s="7">
        <v>0</v>
      </c>
      <c r="K3299" s="7">
        <v>0</v>
      </c>
      <c r="L3299" s="7">
        <v>0</v>
      </c>
      <c r="M3299" s="7">
        <v>0</v>
      </c>
      <c r="N3299" s="7">
        <v>0</v>
      </c>
      <c r="O3299" s="7">
        <v>0</v>
      </c>
    </row>
    <row r="3300" spans="1:15" hidden="1" x14ac:dyDescent="0.3">
      <c r="A3300" s="69">
        <v>1</v>
      </c>
      <c r="B3300" s="69">
        <v>1</v>
      </c>
      <c r="C3300" t="s">
        <v>4725</v>
      </c>
      <c r="D3300" s="7">
        <v>15290167</v>
      </c>
      <c r="E3300" s="7"/>
      <c r="F3300" s="7"/>
      <c r="G3300" s="7"/>
      <c r="H3300" s="7"/>
      <c r="I3300" s="7"/>
      <c r="J3300" s="7"/>
      <c r="K3300" s="7"/>
      <c r="L3300" s="7"/>
      <c r="M3300" s="7"/>
      <c r="N3300" s="7"/>
      <c r="O3300" s="7"/>
    </row>
    <row r="3301" spans="1:15" hidden="1" x14ac:dyDescent="0.3">
      <c r="A3301" s="69">
        <v>1</v>
      </c>
      <c r="B3301" s="69">
        <v>1</v>
      </c>
      <c r="C3301" t="s">
        <v>4726</v>
      </c>
      <c r="D3301" s="7"/>
      <c r="E3301" s="7">
        <v>16198037.710000001</v>
      </c>
      <c r="F3301" s="7">
        <v>13480544</v>
      </c>
      <c r="G3301" s="7"/>
      <c r="H3301" s="7"/>
      <c r="I3301" s="7"/>
      <c r="J3301" s="7"/>
      <c r="K3301" s="7"/>
      <c r="L3301" s="7"/>
      <c r="M3301" s="7"/>
      <c r="N3301" s="7"/>
      <c r="O3301" s="7"/>
    </row>
    <row r="3302" spans="1:15" hidden="1" x14ac:dyDescent="0.3">
      <c r="A3302" s="69">
        <v>1</v>
      </c>
      <c r="B3302" s="69">
        <v>1</v>
      </c>
      <c r="C3302" t="s">
        <v>4769</v>
      </c>
      <c r="D3302" s="7">
        <v>10294853</v>
      </c>
      <c r="E3302" s="7">
        <v>13891422.76</v>
      </c>
      <c r="F3302" s="7">
        <v>0</v>
      </c>
      <c r="G3302" s="7">
        <v>586799</v>
      </c>
      <c r="H3302" s="7">
        <v>265005.15000000002</v>
      </c>
      <c r="I3302" s="7">
        <v>0</v>
      </c>
      <c r="J3302" s="7"/>
      <c r="K3302" s="7"/>
      <c r="L3302" s="7"/>
      <c r="M3302" s="7"/>
      <c r="N3302" s="7"/>
      <c r="O3302" s="7"/>
    </row>
    <row r="3303" spans="1:15" hidden="1" x14ac:dyDescent="0.3">
      <c r="A3303" s="69">
        <v>1</v>
      </c>
      <c r="B3303" s="69">
        <v>1</v>
      </c>
      <c r="C3303" t="s">
        <v>4770</v>
      </c>
      <c r="D3303" s="7">
        <v>4082025</v>
      </c>
      <c r="E3303" s="7">
        <v>0</v>
      </c>
      <c r="F3303" s="7">
        <v>3917850</v>
      </c>
      <c r="G3303" s="7">
        <v>0</v>
      </c>
      <c r="H3303" s="7">
        <v>0</v>
      </c>
      <c r="I3303" s="7"/>
      <c r="J3303" s="7"/>
      <c r="K3303" s="7"/>
      <c r="L3303" s="7"/>
      <c r="M3303" s="7"/>
      <c r="N3303" s="7"/>
      <c r="O3303" s="7"/>
    </row>
    <row r="3304" spans="1:15" hidden="1" x14ac:dyDescent="0.3">
      <c r="A3304" s="69">
        <v>1</v>
      </c>
      <c r="B3304" s="69">
        <v>1</v>
      </c>
      <c r="C3304" t="s">
        <v>4771</v>
      </c>
      <c r="D3304" s="7">
        <v>21607860</v>
      </c>
      <c r="E3304" s="7">
        <v>20497395.210000001</v>
      </c>
      <c r="F3304" s="7">
        <v>12267590.49</v>
      </c>
      <c r="G3304" s="7">
        <v>0</v>
      </c>
      <c r="H3304" s="7">
        <v>0</v>
      </c>
      <c r="I3304" s="7"/>
      <c r="J3304" s="7"/>
      <c r="K3304" s="7"/>
      <c r="L3304" s="7"/>
      <c r="M3304" s="7"/>
      <c r="N3304" s="7"/>
      <c r="O3304" s="7"/>
    </row>
    <row r="3305" spans="1:15" hidden="1" x14ac:dyDescent="0.3">
      <c r="A3305" s="69">
        <v>1</v>
      </c>
      <c r="B3305" s="69">
        <v>1</v>
      </c>
      <c r="C3305" t="s">
        <v>4772</v>
      </c>
      <c r="D3305" s="7">
        <v>19551823</v>
      </c>
      <c r="E3305" s="7">
        <v>0</v>
      </c>
      <c r="F3305" s="7">
        <v>0</v>
      </c>
      <c r="G3305" s="7">
        <v>0</v>
      </c>
      <c r="H3305" s="7">
        <v>0</v>
      </c>
      <c r="I3305" s="7"/>
      <c r="J3305" s="7"/>
      <c r="K3305" s="7"/>
      <c r="L3305" s="7"/>
      <c r="M3305" s="7"/>
      <c r="N3305" s="7"/>
      <c r="O3305" s="7"/>
    </row>
    <row r="3306" spans="1:15" hidden="1" x14ac:dyDescent="0.3">
      <c r="A3306" s="69">
        <v>1</v>
      </c>
      <c r="B3306" s="69">
        <v>1</v>
      </c>
      <c r="C3306" t="s">
        <v>4773</v>
      </c>
      <c r="D3306" s="7">
        <v>75637005</v>
      </c>
      <c r="E3306" s="7">
        <v>0</v>
      </c>
      <c r="F3306" s="7">
        <v>0</v>
      </c>
      <c r="G3306" s="7">
        <v>0</v>
      </c>
      <c r="H3306" s="7">
        <v>0</v>
      </c>
      <c r="I3306" s="7">
        <v>0</v>
      </c>
      <c r="J3306" s="7"/>
      <c r="K3306" s="7"/>
      <c r="L3306" s="7"/>
      <c r="M3306" s="7"/>
      <c r="N3306" s="7"/>
      <c r="O3306" s="7"/>
    </row>
    <row r="3307" spans="1:15" hidden="1" x14ac:dyDescent="0.3">
      <c r="A3307" s="69">
        <v>1</v>
      </c>
      <c r="B3307" s="69">
        <v>1</v>
      </c>
      <c r="C3307" t="s">
        <v>4791</v>
      </c>
      <c r="D3307" s="7">
        <v>87561</v>
      </c>
      <c r="E3307" s="7">
        <v>0</v>
      </c>
      <c r="F3307" s="7"/>
      <c r="G3307" s="7"/>
      <c r="H3307" s="7"/>
      <c r="I3307" s="7"/>
      <c r="J3307" s="7"/>
      <c r="K3307" s="7"/>
      <c r="L3307" s="7"/>
      <c r="M3307" s="7"/>
      <c r="N3307" s="7"/>
      <c r="O3307" s="7"/>
    </row>
    <row r="3308" spans="1:15" hidden="1" x14ac:dyDescent="0.3">
      <c r="A3308" s="69">
        <v>1</v>
      </c>
      <c r="B3308" s="69">
        <v>1</v>
      </c>
      <c r="C3308" t="s">
        <v>4793</v>
      </c>
      <c r="D3308" s="7">
        <v>942370</v>
      </c>
      <c r="E3308" s="7">
        <v>953783</v>
      </c>
      <c r="F3308" s="7">
        <v>953782.5</v>
      </c>
      <c r="G3308" s="7">
        <v>953783</v>
      </c>
      <c r="H3308" s="7">
        <v>953783</v>
      </c>
      <c r="I3308" s="7"/>
      <c r="J3308" s="7"/>
      <c r="K3308" s="7"/>
      <c r="L3308" s="7"/>
      <c r="M3308" s="7"/>
      <c r="N3308" s="7"/>
      <c r="O3308" s="7"/>
    </row>
    <row r="3309" spans="1:15" hidden="1" x14ac:dyDescent="0.3">
      <c r="A3309" s="69">
        <v>1</v>
      </c>
      <c r="B3309" s="69">
        <v>1</v>
      </c>
      <c r="C3309" t="s">
        <v>4794</v>
      </c>
      <c r="D3309" s="7">
        <v>134919</v>
      </c>
      <c r="E3309" s="7">
        <v>134919</v>
      </c>
      <c r="F3309" s="7">
        <v>134919</v>
      </c>
      <c r="G3309" s="7">
        <v>134919</v>
      </c>
      <c r="H3309" s="7">
        <v>134919</v>
      </c>
      <c r="I3309" s="7">
        <v>134919</v>
      </c>
      <c r="J3309" s="7">
        <v>134919</v>
      </c>
      <c r="K3309" s="7">
        <v>134919</v>
      </c>
      <c r="L3309" s="7">
        <v>134919</v>
      </c>
      <c r="M3309" s="7"/>
      <c r="N3309" s="7"/>
      <c r="O3309" s="7"/>
    </row>
    <row r="3310" spans="1:15" hidden="1" x14ac:dyDescent="0.3">
      <c r="A3310" s="69">
        <v>1</v>
      </c>
      <c r="B3310" s="69">
        <v>1</v>
      </c>
      <c r="C3310" t="s">
        <v>4795</v>
      </c>
      <c r="D3310" s="7">
        <v>11360950.390000001</v>
      </c>
      <c r="E3310" s="7"/>
      <c r="F3310" s="7"/>
      <c r="G3310" s="7"/>
      <c r="H3310" s="7"/>
      <c r="I3310" s="7"/>
      <c r="J3310" s="7"/>
      <c r="K3310" s="7"/>
      <c r="L3310" s="7"/>
      <c r="M3310" s="7"/>
      <c r="N3310" s="7"/>
      <c r="O3310" s="7"/>
    </row>
    <row r="3311" spans="1:15" hidden="1" x14ac:dyDescent="0.3">
      <c r="A3311" s="69">
        <v>1</v>
      </c>
      <c r="B3311" s="69">
        <v>1</v>
      </c>
      <c r="C3311" t="s">
        <v>4796</v>
      </c>
      <c r="D3311" s="7"/>
      <c r="E3311" s="7"/>
      <c r="F3311" s="7"/>
      <c r="G3311" s="7">
        <v>50000</v>
      </c>
      <c r="H3311" s="7">
        <v>0</v>
      </c>
      <c r="I3311" s="7"/>
      <c r="J3311" s="7"/>
      <c r="K3311" s="7"/>
      <c r="L3311" s="7"/>
      <c r="M3311" s="7"/>
      <c r="N3311" s="7"/>
      <c r="O3311" s="7"/>
    </row>
    <row r="3312" spans="1:15" hidden="1" x14ac:dyDescent="0.3">
      <c r="A3312" s="69">
        <v>1</v>
      </c>
      <c r="B3312" s="69">
        <v>1</v>
      </c>
      <c r="C3312" t="s">
        <v>4799</v>
      </c>
      <c r="D3312" s="7">
        <v>63500</v>
      </c>
      <c r="E3312" s="7">
        <v>64000</v>
      </c>
      <c r="F3312" s="7">
        <v>64000</v>
      </c>
      <c r="G3312" s="7">
        <v>0</v>
      </c>
      <c r="H3312" s="7"/>
      <c r="I3312" s="7"/>
      <c r="J3312" s="7"/>
      <c r="K3312" s="7"/>
      <c r="L3312" s="7"/>
      <c r="M3312" s="7"/>
      <c r="N3312" s="7"/>
      <c r="O3312" s="7"/>
    </row>
    <row r="3313" spans="1:15" hidden="1" x14ac:dyDescent="0.3">
      <c r="A3313" s="69">
        <v>1</v>
      </c>
      <c r="B3313" s="69">
        <v>1</v>
      </c>
      <c r="C3313" t="s">
        <v>4800</v>
      </c>
      <c r="D3313" s="7"/>
      <c r="E3313" s="7"/>
      <c r="F3313" s="7">
        <v>597887.28</v>
      </c>
      <c r="G3313" s="7">
        <v>597887.69999999995</v>
      </c>
      <c r="H3313" s="7">
        <v>597887.6</v>
      </c>
      <c r="I3313" s="7">
        <v>597888</v>
      </c>
      <c r="J3313" s="7">
        <v>597888</v>
      </c>
      <c r="K3313" s="7"/>
      <c r="L3313" s="7"/>
      <c r="M3313" s="7"/>
      <c r="N3313" s="7"/>
      <c r="O3313" s="7"/>
    </row>
    <row r="3314" spans="1:15" hidden="1" x14ac:dyDescent="0.3">
      <c r="A3314" s="69">
        <v>1</v>
      </c>
      <c r="B3314" s="69">
        <v>1</v>
      </c>
      <c r="C3314" t="s">
        <v>4801</v>
      </c>
      <c r="D3314" s="7">
        <v>16042.35</v>
      </c>
      <c r="E3314" s="7">
        <v>0</v>
      </c>
      <c r="F3314" s="7">
        <v>0</v>
      </c>
      <c r="G3314" s="7"/>
      <c r="H3314" s="7"/>
      <c r="I3314" s="7"/>
      <c r="J3314" s="7"/>
      <c r="K3314" s="7"/>
      <c r="L3314" s="7"/>
      <c r="M3314" s="7"/>
      <c r="N3314" s="7"/>
      <c r="O3314" s="7"/>
    </row>
    <row r="3315" spans="1:15" hidden="1" x14ac:dyDescent="0.3">
      <c r="A3315" s="69">
        <v>1</v>
      </c>
      <c r="B3315" s="69">
        <v>1</v>
      </c>
      <c r="C3315" t="s">
        <v>4802</v>
      </c>
      <c r="D3315" s="7">
        <v>0</v>
      </c>
      <c r="E3315" s="7">
        <v>0</v>
      </c>
      <c r="F3315" s="7">
        <v>0</v>
      </c>
      <c r="G3315" s="7"/>
      <c r="H3315" s="7"/>
      <c r="I3315" s="7"/>
      <c r="J3315" s="7"/>
      <c r="K3315" s="7"/>
      <c r="L3315" s="7"/>
      <c r="M3315" s="7"/>
      <c r="N3315" s="7"/>
      <c r="O3315" s="7"/>
    </row>
    <row r="3316" spans="1:15" hidden="1" x14ac:dyDescent="0.3">
      <c r="A3316" s="69">
        <v>1</v>
      </c>
      <c r="B3316" s="69">
        <v>1</v>
      </c>
      <c r="C3316" t="s">
        <v>4803</v>
      </c>
      <c r="D3316" s="7">
        <v>4722435.92</v>
      </c>
      <c r="E3316" s="7">
        <v>4455620.49</v>
      </c>
      <c r="F3316" s="7">
        <v>4285796.71</v>
      </c>
      <c r="G3316" s="7"/>
      <c r="H3316" s="7"/>
      <c r="I3316" s="7"/>
      <c r="J3316" s="7"/>
      <c r="K3316" s="7"/>
      <c r="L3316" s="7"/>
      <c r="M3316" s="7"/>
      <c r="N3316" s="7"/>
      <c r="O3316" s="7"/>
    </row>
    <row r="3317" spans="1:15" hidden="1" x14ac:dyDescent="0.3">
      <c r="A3317" s="69">
        <v>1</v>
      </c>
      <c r="B3317" s="69">
        <v>1</v>
      </c>
      <c r="C3317" t="s">
        <v>4804</v>
      </c>
      <c r="D3317" s="7">
        <v>18286.71</v>
      </c>
      <c r="E3317" s="7">
        <v>26811.52</v>
      </c>
      <c r="F3317" s="7">
        <v>22731.27</v>
      </c>
      <c r="G3317" s="7">
        <v>27136.5</v>
      </c>
      <c r="H3317" s="7">
        <v>19502.13</v>
      </c>
      <c r="I3317" s="7">
        <v>31050.6</v>
      </c>
      <c r="J3317" s="7">
        <v>42446.98</v>
      </c>
      <c r="K3317" s="7">
        <v>0</v>
      </c>
      <c r="L3317" s="7">
        <v>0</v>
      </c>
      <c r="M3317" s="7">
        <v>425.36</v>
      </c>
      <c r="N3317" s="7"/>
      <c r="O3317" s="7"/>
    </row>
    <row r="3318" spans="1:15" hidden="1" x14ac:dyDescent="0.3">
      <c r="A3318" s="69">
        <v>1</v>
      </c>
      <c r="B3318" s="69">
        <v>1</v>
      </c>
      <c r="C3318" t="s">
        <v>4805</v>
      </c>
      <c r="D3318" s="7"/>
      <c r="E3318" s="7">
        <v>0</v>
      </c>
      <c r="F3318" s="7">
        <v>0</v>
      </c>
      <c r="G3318" s="7"/>
      <c r="H3318" s="7"/>
      <c r="I3318" s="7"/>
      <c r="J3318" s="7"/>
      <c r="K3318" s="7"/>
      <c r="L3318" s="7"/>
      <c r="M3318" s="7"/>
      <c r="N3318" s="7"/>
      <c r="O3318" s="7"/>
    </row>
    <row r="3319" spans="1:15" hidden="1" x14ac:dyDescent="0.3">
      <c r="A3319" s="69">
        <v>1</v>
      </c>
      <c r="B3319" s="69">
        <v>1</v>
      </c>
      <c r="C3319" t="s">
        <v>4806</v>
      </c>
      <c r="D3319" s="7"/>
      <c r="E3319" s="7">
        <v>0</v>
      </c>
      <c r="F3319" s="7">
        <v>0</v>
      </c>
      <c r="G3319" s="7"/>
      <c r="H3319" s="7"/>
      <c r="I3319" s="7"/>
      <c r="J3319" s="7"/>
      <c r="K3319" s="7"/>
      <c r="L3319" s="7"/>
      <c r="M3319" s="7"/>
      <c r="N3319" s="7"/>
      <c r="O3319" s="7"/>
    </row>
    <row r="3320" spans="1:15" hidden="1" x14ac:dyDescent="0.3">
      <c r="A3320" s="69">
        <v>1</v>
      </c>
      <c r="B3320" s="69">
        <v>1</v>
      </c>
      <c r="C3320" t="s">
        <v>4807</v>
      </c>
      <c r="D3320" s="7">
        <v>0</v>
      </c>
      <c r="E3320" s="7"/>
      <c r="F3320" s="7"/>
      <c r="G3320" s="7"/>
      <c r="H3320" s="7"/>
      <c r="I3320" s="7"/>
      <c r="J3320" s="7"/>
      <c r="K3320" s="7"/>
      <c r="L3320" s="7"/>
      <c r="M3320" s="7"/>
      <c r="N3320" s="7"/>
      <c r="O3320" s="7"/>
    </row>
    <row r="3321" spans="1:15" hidden="1" x14ac:dyDescent="0.3">
      <c r="A3321" s="69">
        <v>1</v>
      </c>
      <c r="B3321" s="69">
        <v>1</v>
      </c>
      <c r="C3321" t="s">
        <v>4808</v>
      </c>
      <c r="D3321" s="7">
        <v>0</v>
      </c>
      <c r="E3321" s="7"/>
      <c r="F3321" s="7"/>
      <c r="G3321" s="7"/>
      <c r="H3321" s="7"/>
      <c r="I3321" s="7"/>
      <c r="J3321" s="7"/>
      <c r="K3321" s="7"/>
      <c r="L3321" s="7"/>
      <c r="M3321" s="7"/>
      <c r="N3321" s="7"/>
      <c r="O3321" s="7"/>
    </row>
    <row r="3322" spans="1:15" hidden="1" x14ac:dyDescent="0.3">
      <c r="A3322" s="69">
        <v>1</v>
      </c>
      <c r="B3322" s="69">
        <v>1</v>
      </c>
      <c r="C3322" t="s">
        <v>4809</v>
      </c>
      <c r="D3322" s="7">
        <v>91186.62000000001</v>
      </c>
      <c r="E3322" s="7">
        <v>131138.73000000001</v>
      </c>
      <c r="F3322" s="7">
        <v>104892</v>
      </c>
      <c r="G3322" s="7">
        <v>104892</v>
      </c>
      <c r="H3322" s="7"/>
      <c r="I3322" s="7"/>
      <c r="J3322" s="7"/>
      <c r="K3322" s="7"/>
      <c r="L3322" s="7"/>
      <c r="M3322" s="7"/>
      <c r="N3322" s="7"/>
      <c r="O3322" s="7"/>
    </row>
    <row r="3323" spans="1:15" hidden="1" x14ac:dyDescent="0.3">
      <c r="A3323" s="69">
        <v>1</v>
      </c>
      <c r="B3323" s="69">
        <v>1</v>
      </c>
      <c r="C3323" t="s">
        <v>4810</v>
      </c>
      <c r="D3323" s="7"/>
      <c r="E3323" s="7"/>
      <c r="F3323" s="7"/>
      <c r="G3323" s="7"/>
      <c r="H3323" s="7">
        <v>213158579.5</v>
      </c>
      <c r="I3323" s="7">
        <v>0</v>
      </c>
      <c r="J3323" s="7"/>
      <c r="K3323" s="7"/>
      <c r="L3323" s="7"/>
      <c r="M3323" s="7"/>
      <c r="N3323" s="7"/>
      <c r="O3323" s="7"/>
    </row>
    <row r="3324" spans="1:15" hidden="1" x14ac:dyDescent="0.3">
      <c r="A3324" s="69">
        <v>1</v>
      </c>
      <c r="B3324" s="69">
        <v>1</v>
      </c>
      <c r="C3324" t="s">
        <v>4811</v>
      </c>
      <c r="D3324" s="7"/>
      <c r="E3324" s="7"/>
      <c r="F3324" s="7"/>
      <c r="G3324" s="7"/>
      <c r="H3324" s="7">
        <v>417761760</v>
      </c>
      <c r="I3324" s="7">
        <v>0</v>
      </c>
      <c r="J3324" s="7"/>
      <c r="K3324" s="7"/>
      <c r="L3324" s="7"/>
      <c r="M3324" s="7"/>
      <c r="N3324" s="7"/>
      <c r="O3324" s="7"/>
    </row>
    <row r="3325" spans="1:15" hidden="1" x14ac:dyDescent="0.3">
      <c r="A3325" s="69">
        <v>1</v>
      </c>
      <c r="B3325" s="69">
        <v>1</v>
      </c>
      <c r="C3325" t="s">
        <v>4812</v>
      </c>
      <c r="D3325" s="7">
        <v>519999.97</v>
      </c>
      <c r="E3325" s="7">
        <v>520000</v>
      </c>
      <c r="F3325" s="7">
        <v>520000</v>
      </c>
      <c r="G3325" s="7">
        <v>520000</v>
      </c>
      <c r="H3325" s="7">
        <v>520000</v>
      </c>
      <c r="I3325" s="7"/>
      <c r="J3325" s="7"/>
      <c r="K3325" s="7"/>
      <c r="L3325" s="7"/>
      <c r="M3325" s="7"/>
      <c r="N3325" s="7"/>
      <c r="O3325" s="7"/>
    </row>
    <row r="3326" spans="1:15" hidden="1" x14ac:dyDescent="0.3">
      <c r="A3326" s="69">
        <v>1</v>
      </c>
      <c r="B3326" s="69">
        <v>1</v>
      </c>
      <c r="C3326" t="s">
        <v>4813</v>
      </c>
      <c r="D3326" s="7"/>
      <c r="E3326" s="7">
        <v>600000</v>
      </c>
      <c r="F3326" s="7">
        <v>1250000</v>
      </c>
      <c r="G3326" s="7">
        <v>1250000</v>
      </c>
      <c r="H3326" s="7">
        <v>1250000</v>
      </c>
      <c r="I3326" s="7"/>
      <c r="J3326" s="7"/>
      <c r="K3326" s="7"/>
      <c r="L3326" s="7"/>
      <c r="M3326" s="7"/>
      <c r="N3326" s="7"/>
      <c r="O3326" s="7"/>
    </row>
    <row r="3327" spans="1:15" hidden="1" x14ac:dyDescent="0.3">
      <c r="A3327" s="69">
        <v>1</v>
      </c>
      <c r="B3327" s="69">
        <v>1</v>
      </c>
      <c r="C3327" t="s">
        <v>4814</v>
      </c>
      <c r="D3327" s="7"/>
      <c r="E3327" s="7"/>
      <c r="F3327" s="7">
        <v>1235629.97</v>
      </c>
      <c r="G3327" s="7">
        <v>1302644.46</v>
      </c>
      <c r="H3327" s="7">
        <v>1195577.7</v>
      </c>
      <c r="I3327" s="7">
        <v>1168707</v>
      </c>
      <c r="J3327" s="7">
        <v>1056150.1499999999</v>
      </c>
      <c r="K3327" s="7">
        <v>1241647.73</v>
      </c>
      <c r="L3327" s="7">
        <v>491652.54000000004</v>
      </c>
      <c r="M3327" s="7"/>
      <c r="N3327" s="7"/>
      <c r="O3327" s="7"/>
    </row>
    <row r="3328" spans="1:15" hidden="1" x14ac:dyDescent="0.3">
      <c r="A3328" s="69">
        <v>1</v>
      </c>
      <c r="B3328" s="69">
        <v>1</v>
      </c>
      <c r="C3328" t="s">
        <v>4815</v>
      </c>
      <c r="D3328" s="7">
        <v>44499691.250000007</v>
      </c>
      <c r="E3328" s="7">
        <v>39085482.110000007</v>
      </c>
      <c r="F3328" s="7"/>
      <c r="G3328" s="7"/>
      <c r="H3328" s="7"/>
      <c r="I3328" s="7"/>
      <c r="J3328" s="7"/>
      <c r="K3328" s="7"/>
      <c r="L3328" s="7"/>
      <c r="M3328" s="7"/>
      <c r="N3328" s="7"/>
      <c r="O3328" s="7"/>
    </row>
    <row r="3329" spans="1:15" hidden="1" x14ac:dyDescent="0.3">
      <c r="A3329" s="69">
        <v>1</v>
      </c>
      <c r="B3329" s="69">
        <v>1</v>
      </c>
      <c r="C3329" t="s">
        <v>4816</v>
      </c>
      <c r="D3329" s="7"/>
      <c r="E3329" s="7"/>
      <c r="F3329" s="7"/>
      <c r="G3329" s="7"/>
      <c r="H3329" s="7"/>
      <c r="I3329" s="7">
        <v>21528768.420000002</v>
      </c>
      <c r="J3329" s="7"/>
      <c r="K3329" s="7"/>
      <c r="L3329" s="7"/>
      <c r="M3329" s="7"/>
      <c r="N3329" s="7"/>
      <c r="O3329" s="7"/>
    </row>
    <row r="3330" spans="1:15" hidden="1" x14ac:dyDescent="0.3">
      <c r="A3330" s="69">
        <v>1</v>
      </c>
      <c r="B3330" s="69">
        <v>1</v>
      </c>
      <c r="C3330" t="s">
        <v>4817</v>
      </c>
      <c r="D3330" s="7"/>
      <c r="E3330" s="7"/>
      <c r="F3330" s="7">
        <v>1724554.1600000001</v>
      </c>
      <c r="G3330" s="7">
        <v>1586462.65</v>
      </c>
      <c r="H3330" s="7">
        <v>1335219.0900000001</v>
      </c>
      <c r="I3330" s="7"/>
      <c r="J3330" s="7"/>
      <c r="K3330" s="7"/>
      <c r="L3330" s="7"/>
      <c r="M3330" s="7"/>
      <c r="N3330" s="7"/>
      <c r="O3330" s="7"/>
    </row>
    <row r="3331" spans="1:15" hidden="1" x14ac:dyDescent="0.3">
      <c r="A3331" s="69">
        <v>1</v>
      </c>
      <c r="B3331" s="69">
        <v>1</v>
      </c>
      <c r="C3331" t="s">
        <v>5038</v>
      </c>
      <c r="D3331" s="7">
        <v>10400000000</v>
      </c>
      <c r="E3331" s="7"/>
      <c r="F3331" s="7"/>
      <c r="G3331" s="7"/>
      <c r="H3331" s="7"/>
      <c r="I3331" s="7"/>
      <c r="J3331" s="7"/>
      <c r="K3331" s="7"/>
      <c r="L3331" s="7"/>
      <c r="M3331" s="7"/>
      <c r="N3331" s="7"/>
      <c r="O3331" s="7"/>
    </row>
    <row r="3332" spans="1:15" hidden="1" x14ac:dyDescent="0.3">
      <c r="A3332" s="69">
        <v>1</v>
      </c>
      <c r="B3332" s="69">
        <v>1</v>
      </c>
      <c r="C3332" t="s">
        <v>5039</v>
      </c>
      <c r="D3332" s="7"/>
      <c r="E3332" s="7">
        <v>10500000000</v>
      </c>
      <c r="F3332" s="7"/>
      <c r="G3332" s="7"/>
      <c r="H3332" s="7"/>
      <c r="I3332" s="7"/>
      <c r="J3332" s="7"/>
      <c r="K3332" s="7"/>
      <c r="L3332" s="7"/>
      <c r="M3332" s="7"/>
      <c r="N3332" s="7"/>
      <c r="O3332" s="7"/>
    </row>
    <row r="3333" spans="1:15" hidden="1" x14ac:dyDescent="0.3">
      <c r="A3333" s="69">
        <v>1</v>
      </c>
      <c r="B3333" s="69">
        <v>1</v>
      </c>
      <c r="C3333" t="s">
        <v>5044</v>
      </c>
      <c r="D3333" s="7">
        <v>29384</v>
      </c>
      <c r="E3333" s="7"/>
      <c r="F3333" s="7"/>
      <c r="G3333" s="7"/>
      <c r="H3333" s="7"/>
      <c r="I3333" s="7"/>
      <c r="J3333" s="7"/>
      <c r="K3333" s="7"/>
      <c r="L3333" s="7"/>
      <c r="M3333" s="7"/>
      <c r="N3333" s="7"/>
      <c r="O3333" s="7"/>
    </row>
    <row r="3334" spans="1:15" hidden="1" x14ac:dyDescent="0.3">
      <c r="A3334" s="69">
        <v>1</v>
      </c>
      <c r="B3334" s="69">
        <v>1</v>
      </c>
      <c r="C3334" t="s">
        <v>5046</v>
      </c>
      <c r="D3334" s="7">
        <v>25212447.690000001</v>
      </c>
      <c r="E3334" s="7"/>
      <c r="F3334" s="7"/>
      <c r="G3334" s="7"/>
      <c r="H3334" s="7"/>
      <c r="I3334" s="7"/>
      <c r="J3334" s="7"/>
      <c r="K3334" s="7"/>
      <c r="L3334" s="7"/>
      <c r="M3334" s="7"/>
      <c r="N3334" s="7"/>
      <c r="O3334" s="7"/>
    </row>
    <row r="3335" spans="1:15" hidden="1" x14ac:dyDescent="0.3">
      <c r="A3335" s="69">
        <v>1</v>
      </c>
      <c r="B3335" s="69">
        <v>1</v>
      </c>
      <c r="C3335" t="s">
        <v>5047</v>
      </c>
      <c r="D3335" s="7"/>
      <c r="E3335" s="7"/>
      <c r="F3335" s="7"/>
      <c r="G3335" s="7"/>
      <c r="H3335" s="7"/>
      <c r="I3335" s="7">
        <v>98853.1</v>
      </c>
      <c r="J3335" s="7"/>
      <c r="K3335" s="7"/>
      <c r="L3335" s="7"/>
      <c r="M3335" s="7"/>
      <c r="N3335" s="7"/>
      <c r="O3335" s="7"/>
    </row>
    <row r="3336" spans="1:15" hidden="1" x14ac:dyDescent="0.3">
      <c r="A3336" s="69">
        <v>1</v>
      </c>
      <c r="B3336" s="69">
        <v>1</v>
      </c>
      <c r="C3336" t="s">
        <v>5048</v>
      </c>
      <c r="D3336" s="7">
        <v>115796.1</v>
      </c>
      <c r="E3336" s="7">
        <v>100688.25</v>
      </c>
      <c r="F3336" s="7">
        <v>193562.41</v>
      </c>
      <c r="G3336" s="7">
        <v>113609.35</v>
      </c>
      <c r="H3336" s="7">
        <v>97972.45</v>
      </c>
      <c r="I3336" s="7">
        <v>95954.14</v>
      </c>
      <c r="J3336" s="7">
        <v>1339.65</v>
      </c>
      <c r="K3336" s="7"/>
      <c r="L3336" s="7"/>
      <c r="M3336" s="7"/>
      <c r="N3336" s="7"/>
      <c r="O3336" s="7"/>
    </row>
    <row r="3337" spans="1:15" hidden="1" x14ac:dyDescent="0.3">
      <c r="A3337" s="69">
        <v>1</v>
      </c>
      <c r="B3337" s="69">
        <v>1</v>
      </c>
      <c r="C3337" t="s">
        <v>5049</v>
      </c>
      <c r="D3337" s="7">
        <v>106947.1</v>
      </c>
      <c r="E3337" s="7">
        <v>128323.21</v>
      </c>
      <c r="F3337" s="7">
        <v>193327.43</v>
      </c>
      <c r="G3337" s="7">
        <v>107704.26</v>
      </c>
      <c r="H3337" s="7">
        <v>94327.679999999993</v>
      </c>
      <c r="I3337" s="7">
        <v>142872.03</v>
      </c>
      <c r="J3337" s="7"/>
      <c r="K3337" s="7"/>
      <c r="L3337" s="7"/>
      <c r="M3337" s="7"/>
      <c r="N3337" s="7"/>
      <c r="O3337" s="7"/>
    </row>
    <row r="3338" spans="1:15" hidden="1" x14ac:dyDescent="0.3">
      <c r="A3338" s="69">
        <v>1</v>
      </c>
      <c r="B3338" s="69">
        <v>1</v>
      </c>
      <c r="C3338" t="s">
        <v>5050</v>
      </c>
      <c r="D3338" s="7">
        <v>103672.53</v>
      </c>
      <c r="E3338" s="7">
        <v>98588.9</v>
      </c>
      <c r="F3338" s="7">
        <v>113001.29</v>
      </c>
      <c r="G3338" s="7">
        <v>85624.43</v>
      </c>
      <c r="H3338" s="7">
        <v>87240.15</v>
      </c>
      <c r="I3338" s="7"/>
      <c r="J3338" s="7"/>
      <c r="K3338" s="7"/>
      <c r="L3338" s="7"/>
      <c r="M3338" s="7"/>
      <c r="N3338" s="7"/>
      <c r="O3338" s="7"/>
    </row>
    <row r="3339" spans="1:15" hidden="1" x14ac:dyDescent="0.3">
      <c r="A3339" s="69">
        <v>1</v>
      </c>
      <c r="B3339" s="69">
        <v>1</v>
      </c>
      <c r="C3339" t="s">
        <v>5069</v>
      </c>
      <c r="D3339" s="7">
        <v>0</v>
      </c>
      <c r="E3339" s="7">
        <v>0</v>
      </c>
      <c r="F3339" s="7"/>
      <c r="G3339" s="7"/>
      <c r="H3339" s="7"/>
      <c r="I3339" s="7"/>
      <c r="J3339" s="7"/>
      <c r="K3339" s="7"/>
      <c r="L3339" s="7"/>
      <c r="M3339" s="7"/>
      <c r="N3339" s="7"/>
      <c r="O3339" s="7"/>
    </row>
    <row r="3340" spans="1:15" hidden="1" x14ac:dyDescent="0.3">
      <c r="A3340" s="69">
        <v>1</v>
      </c>
      <c r="B3340" s="69">
        <v>1</v>
      </c>
      <c r="C3340" t="s">
        <v>5086</v>
      </c>
      <c r="D3340" s="7"/>
      <c r="E3340" s="7"/>
      <c r="F3340" s="7"/>
      <c r="G3340" s="7"/>
      <c r="H3340" s="7"/>
      <c r="I3340" s="7"/>
      <c r="J3340" s="7"/>
      <c r="K3340" s="7"/>
      <c r="L3340" s="7">
        <v>1500000</v>
      </c>
      <c r="M3340" s="7">
        <v>0</v>
      </c>
      <c r="N3340" s="7"/>
      <c r="O3340" s="7"/>
    </row>
    <row r="3341" spans="1:15" hidden="1" x14ac:dyDescent="0.3">
      <c r="A3341" s="69">
        <v>1</v>
      </c>
      <c r="B3341" s="69">
        <v>1</v>
      </c>
      <c r="C3341" t="s">
        <v>5087</v>
      </c>
      <c r="D3341" s="7">
        <v>0</v>
      </c>
      <c r="E3341" s="7">
        <v>0</v>
      </c>
      <c r="F3341" s="7"/>
      <c r="G3341" s="7"/>
      <c r="H3341" s="7"/>
      <c r="I3341" s="7"/>
      <c r="J3341" s="7"/>
      <c r="K3341" s="7"/>
      <c r="L3341" s="7"/>
      <c r="M3341" s="7"/>
      <c r="N3341" s="7"/>
      <c r="O3341" s="7"/>
    </row>
    <row r="3342" spans="1:15" hidden="1" x14ac:dyDescent="0.3">
      <c r="A3342" s="69">
        <v>1</v>
      </c>
      <c r="B3342" s="69">
        <v>1</v>
      </c>
      <c r="C3342" t="s">
        <v>5089</v>
      </c>
      <c r="D3342" s="7"/>
      <c r="E3342" s="7">
        <v>4091526</v>
      </c>
      <c r="F3342" s="7">
        <v>0</v>
      </c>
      <c r="G3342" s="7"/>
      <c r="H3342" s="7"/>
      <c r="I3342" s="7"/>
      <c r="J3342" s="7"/>
      <c r="K3342" s="7"/>
      <c r="L3342" s="7"/>
      <c r="M3342" s="7"/>
      <c r="N3342" s="7"/>
      <c r="O3342" s="7"/>
    </row>
    <row r="3343" spans="1:15" hidden="1" x14ac:dyDescent="0.3">
      <c r="A3343" s="69">
        <v>1</v>
      </c>
      <c r="B3343" s="69">
        <v>1</v>
      </c>
      <c r="C3343" t="s">
        <v>5090</v>
      </c>
      <c r="D3343" s="7"/>
      <c r="E3343" s="7">
        <v>127638276</v>
      </c>
      <c r="F3343" s="7">
        <v>74838632</v>
      </c>
      <c r="G3343" s="7">
        <v>0</v>
      </c>
      <c r="H3343" s="7">
        <v>0</v>
      </c>
      <c r="I3343" s="7">
        <v>0</v>
      </c>
      <c r="J3343" s="7"/>
      <c r="K3343" s="7"/>
      <c r="L3343" s="7"/>
      <c r="M3343" s="7"/>
      <c r="N3343" s="7"/>
      <c r="O3343" s="7"/>
    </row>
    <row r="3344" spans="1:15" hidden="1" x14ac:dyDescent="0.3">
      <c r="A3344" s="69">
        <v>1</v>
      </c>
      <c r="B3344" s="69">
        <v>1</v>
      </c>
      <c r="C3344" t="s">
        <v>5095</v>
      </c>
      <c r="D3344" s="7"/>
      <c r="E3344" s="7"/>
      <c r="F3344" s="7"/>
      <c r="G3344" s="7"/>
      <c r="H3344" s="7"/>
      <c r="I3344" s="7"/>
      <c r="J3344" s="7"/>
      <c r="K3344" s="7">
        <v>0</v>
      </c>
      <c r="L3344" s="7"/>
      <c r="M3344" s="7"/>
      <c r="N3344" s="7"/>
      <c r="O3344" s="7"/>
    </row>
    <row r="3345" spans="1:15" hidden="1" x14ac:dyDescent="0.3">
      <c r="A3345" s="69">
        <v>1</v>
      </c>
      <c r="B3345" s="69">
        <v>1</v>
      </c>
      <c r="C3345" t="s">
        <v>5096</v>
      </c>
      <c r="D3345" s="7"/>
      <c r="E3345" s="7"/>
      <c r="F3345" s="7"/>
      <c r="G3345" s="7">
        <v>0</v>
      </c>
      <c r="H3345" s="7">
        <v>0</v>
      </c>
      <c r="I3345" s="7">
        <v>0</v>
      </c>
      <c r="J3345" s="7">
        <v>0</v>
      </c>
      <c r="K3345" s="7"/>
      <c r="L3345" s="7"/>
      <c r="M3345" s="7"/>
      <c r="N3345" s="7"/>
      <c r="O3345" s="7"/>
    </row>
    <row r="3346" spans="1:15" hidden="1" x14ac:dyDescent="0.3">
      <c r="A3346" s="69">
        <v>1</v>
      </c>
      <c r="B3346" s="69">
        <v>1</v>
      </c>
      <c r="C3346" t="s">
        <v>5099</v>
      </c>
      <c r="D3346" s="7">
        <v>0</v>
      </c>
      <c r="E3346" s="7">
        <v>0</v>
      </c>
      <c r="F3346" s="7"/>
      <c r="G3346" s="7"/>
      <c r="H3346" s="7"/>
      <c r="I3346" s="7"/>
      <c r="J3346" s="7"/>
      <c r="K3346" s="7"/>
      <c r="L3346" s="7"/>
      <c r="M3346" s="7"/>
      <c r="N3346" s="7"/>
      <c r="O3346" s="7"/>
    </row>
    <row r="3347" spans="1:15" hidden="1" x14ac:dyDescent="0.3">
      <c r="A3347" s="69">
        <v>1</v>
      </c>
      <c r="B3347" s="69">
        <v>1</v>
      </c>
      <c r="C3347" t="s">
        <v>5102</v>
      </c>
      <c r="D3347" s="7"/>
      <c r="E3347" s="7"/>
      <c r="F3347" s="7"/>
      <c r="G3347" s="7"/>
      <c r="H3347" s="7"/>
      <c r="I3347" s="7"/>
      <c r="J3347" s="7">
        <v>0</v>
      </c>
      <c r="K3347" s="7"/>
      <c r="L3347" s="7"/>
      <c r="M3347" s="7"/>
      <c r="N3347" s="7"/>
      <c r="O3347" s="7"/>
    </row>
    <row r="3348" spans="1:15" hidden="1" x14ac:dyDescent="0.3">
      <c r="A3348" s="69">
        <v>1</v>
      </c>
      <c r="B3348" s="69">
        <v>1</v>
      </c>
      <c r="C3348" t="s">
        <v>5105</v>
      </c>
      <c r="D3348" s="7"/>
      <c r="E3348" s="7"/>
      <c r="F3348" s="7"/>
      <c r="G3348" s="7"/>
      <c r="H3348" s="7"/>
      <c r="I3348" s="7"/>
      <c r="J3348" s="7"/>
      <c r="K3348" s="7"/>
      <c r="L3348" s="7">
        <v>0</v>
      </c>
      <c r="M3348" s="7"/>
      <c r="N3348" s="7"/>
      <c r="O3348" s="7"/>
    </row>
    <row r="3349" spans="1:15" hidden="1" x14ac:dyDescent="0.3">
      <c r="A3349" s="69">
        <v>1</v>
      </c>
      <c r="B3349" s="69">
        <v>1</v>
      </c>
      <c r="C3349" t="s">
        <v>5109</v>
      </c>
      <c r="D3349" s="7">
        <v>0</v>
      </c>
      <c r="E3349" s="7"/>
      <c r="F3349" s="7"/>
      <c r="G3349" s="7"/>
      <c r="H3349" s="7"/>
      <c r="I3349" s="7"/>
      <c r="J3349" s="7"/>
      <c r="K3349" s="7"/>
      <c r="L3349" s="7"/>
      <c r="M3349" s="7"/>
      <c r="N3349" s="7"/>
      <c r="O3349" s="7"/>
    </row>
    <row r="3350" spans="1:15" hidden="1" x14ac:dyDescent="0.3">
      <c r="A3350" s="69">
        <v>1</v>
      </c>
      <c r="B3350" s="69">
        <v>1</v>
      </c>
      <c r="C3350" t="s">
        <v>5117</v>
      </c>
      <c r="D3350" s="7">
        <v>615304</v>
      </c>
      <c r="E3350" s="7">
        <v>0</v>
      </c>
      <c r="F3350" s="7">
        <v>0</v>
      </c>
      <c r="G3350" s="7"/>
      <c r="H3350" s="7"/>
      <c r="I3350" s="7"/>
      <c r="J3350" s="7"/>
      <c r="K3350" s="7"/>
      <c r="L3350" s="7"/>
      <c r="M3350" s="7"/>
      <c r="N3350" s="7"/>
      <c r="O3350" s="7"/>
    </row>
    <row r="3351" spans="1:15" hidden="1" x14ac:dyDescent="0.3">
      <c r="A3351" s="69">
        <v>1</v>
      </c>
      <c r="B3351" s="69">
        <v>1</v>
      </c>
      <c r="C3351" t="s">
        <v>5118</v>
      </c>
      <c r="D3351" s="7">
        <v>1051736</v>
      </c>
      <c r="E3351" s="7">
        <v>0</v>
      </c>
      <c r="F3351" s="7">
        <v>0</v>
      </c>
      <c r="G3351" s="7"/>
      <c r="H3351" s="7"/>
      <c r="I3351" s="7"/>
      <c r="J3351" s="7"/>
      <c r="K3351" s="7"/>
      <c r="L3351" s="7"/>
      <c r="M3351" s="7"/>
      <c r="N3351" s="7"/>
      <c r="O3351" s="7"/>
    </row>
    <row r="3352" spans="1:15" hidden="1" x14ac:dyDescent="0.3">
      <c r="A3352" s="69">
        <v>1</v>
      </c>
      <c r="B3352" s="69">
        <v>1</v>
      </c>
      <c r="C3352" t="s">
        <v>5119</v>
      </c>
      <c r="D3352" s="7"/>
      <c r="E3352" s="7">
        <v>0</v>
      </c>
      <c r="F3352" s="7">
        <v>2949790</v>
      </c>
      <c r="G3352" s="7">
        <v>0</v>
      </c>
      <c r="H3352" s="7"/>
      <c r="I3352" s="7"/>
      <c r="J3352" s="7"/>
      <c r="K3352" s="7"/>
      <c r="L3352" s="7"/>
      <c r="M3352" s="7"/>
      <c r="N3352" s="7"/>
      <c r="O3352" s="7"/>
    </row>
    <row r="3353" spans="1:15" hidden="1" x14ac:dyDescent="0.3">
      <c r="A3353" s="69">
        <v>1</v>
      </c>
      <c r="B3353" s="69">
        <v>1</v>
      </c>
      <c r="C3353" t="s">
        <v>5120</v>
      </c>
      <c r="D3353" s="7"/>
      <c r="E3353" s="7">
        <v>9311502</v>
      </c>
      <c r="F3353" s="7">
        <v>4887317</v>
      </c>
      <c r="G3353" s="7"/>
      <c r="H3353" s="7"/>
      <c r="I3353" s="7"/>
      <c r="J3353" s="7"/>
      <c r="K3353" s="7"/>
      <c r="L3353" s="7"/>
      <c r="M3353" s="7"/>
      <c r="N3353" s="7"/>
      <c r="O3353" s="7"/>
    </row>
    <row r="3354" spans="1:15" hidden="1" x14ac:dyDescent="0.3">
      <c r="A3354" s="69">
        <v>1</v>
      </c>
      <c r="B3354" s="69">
        <v>1</v>
      </c>
      <c r="C3354" t="s">
        <v>5121</v>
      </c>
      <c r="D3354" s="7"/>
      <c r="E3354" s="7"/>
      <c r="F3354" s="7">
        <v>0</v>
      </c>
      <c r="G3354" s="7"/>
      <c r="H3354" s="7"/>
      <c r="I3354" s="7"/>
      <c r="J3354" s="7"/>
      <c r="K3354" s="7"/>
      <c r="L3354" s="7"/>
      <c r="M3354" s="7"/>
      <c r="N3354" s="7"/>
      <c r="O3354" s="7"/>
    </row>
    <row r="3355" spans="1:15" hidden="1" x14ac:dyDescent="0.3">
      <c r="A3355" s="69">
        <v>1</v>
      </c>
      <c r="B3355" s="69">
        <v>1</v>
      </c>
      <c r="C3355" t="s">
        <v>2559</v>
      </c>
      <c r="D3355" s="7"/>
      <c r="E3355" s="7"/>
      <c r="F3355" s="7"/>
      <c r="G3355" s="7"/>
      <c r="H3355" s="7"/>
      <c r="I3355" s="7"/>
      <c r="J3355" s="7"/>
      <c r="K3355" s="7"/>
      <c r="L3355" s="7"/>
      <c r="M3355" s="7"/>
      <c r="N3355" s="7">
        <v>0</v>
      </c>
      <c r="O3355" s="7"/>
    </row>
    <row r="3356" spans="1:15" hidden="1" x14ac:dyDescent="0.3">
      <c r="A3356" s="69">
        <v>1</v>
      </c>
      <c r="B3356" s="69">
        <v>1</v>
      </c>
      <c r="C3356" t="s">
        <v>5131</v>
      </c>
      <c r="D3356" s="7">
        <v>50000000</v>
      </c>
      <c r="E3356" s="7">
        <v>10000000</v>
      </c>
      <c r="F3356" s="7">
        <v>7700338</v>
      </c>
      <c r="G3356" s="7">
        <v>25000000</v>
      </c>
      <c r="H3356" s="7">
        <v>5000000</v>
      </c>
      <c r="I3356" s="7">
        <v>433985000</v>
      </c>
      <c r="J3356" s="7">
        <v>930328365</v>
      </c>
      <c r="K3356" s="7"/>
      <c r="L3356" s="7"/>
      <c r="M3356" s="7"/>
      <c r="N3356" s="7"/>
      <c r="O3356" s="7"/>
    </row>
    <row r="3357" spans="1:15" hidden="1" x14ac:dyDescent="0.3">
      <c r="A3357" s="69">
        <v>1</v>
      </c>
      <c r="B3357" s="69">
        <v>1</v>
      </c>
      <c r="C3357" t="s">
        <v>5132</v>
      </c>
      <c r="D3357" s="7">
        <v>0</v>
      </c>
      <c r="E3357" s="7"/>
      <c r="F3357" s="7"/>
      <c r="G3357" s="7"/>
      <c r="H3357" s="7"/>
      <c r="I3357" s="7"/>
      <c r="J3357" s="7"/>
      <c r="K3357" s="7"/>
      <c r="L3357" s="7"/>
      <c r="M3357" s="7"/>
      <c r="N3357" s="7"/>
      <c r="O3357" s="7"/>
    </row>
    <row r="3358" spans="1:15" hidden="1" x14ac:dyDescent="0.3">
      <c r="A3358" s="69">
        <v>1</v>
      </c>
      <c r="B3358" s="69">
        <v>1</v>
      </c>
      <c r="C3358" t="s">
        <v>5135</v>
      </c>
      <c r="D3358" s="7">
        <v>0</v>
      </c>
      <c r="E3358" s="7">
        <v>0</v>
      </c>
      <c r="F3358" s="7"/>
      <c r="G3358" s="7"/>
      <c r="H3358" s="7"/>
      <c r="I3358" s="7"/>
      <c r="J3358" s="7"/>
      <c r="K3358" s="7"/>
      <c r="L3358" s="7"/>
      <c r="M3358" s="7"/>
      <c r="N3358" s="7"/>
      <c r="O3358" s="7"/>
    </row>
    <row r="3359" spans="1:15" hidden="1" x14ac:dyDescent="0.3">
      <c r="A3359" s="69">
        <v>1</v>
      </c>
      <c r="B3359" s="69">
        <v>1</v>
      </c>
      <c r="C3359" t="s">
        <v>5138</v>
      </c>
      <c r="D3359" s="7">
        <v>0</v>
      </c>
      <c r="E3359" s="7">
        <v>0</v>
      </c>
      <c r="F3359" s="7">
        <v>0</v>
      </c>
      <c r="G3359" s="7"/>
      <c r="H3359" s="7"/>
      <c r="I3359" s="7"/>
      <c r="J3359" s="7"/>
      <c r="K3359" s="7"/>
      <c r="L3359" s="7"/>
      <c r="M3359" s="7"/>
      <c r="N3359" s="7"/>
      <c r="O3359" s="7"/>
    </row>
    <row r="3360" spans="1:15" hidden="1" x14ac:dyDescent="0.3">
      <c r="A3360" s="69">
        <v>1</v>
      </c>
      <c r="B3360" s="69">
        <v>1</v>
      </c>
      <c r="C3360" t="s">
        <v>5150</v>
      </c>
      <c r="D3360" s="7"/>
      <c r="E3360" s="7"/>
      <c r="F3360" s="7"/>
      <c r="G3360" s="7"/>
      <c r="H3360" s="7"/>
      <c r="I3360" s="7">
        <v>0</v>
      </c>
      <c r="J3360" s="7"/>
      <c r="K3360" s="7"/>
      <c r="L3360" s="7"/>
      <c r="M3360" s="7"/>
      <c r="N3360" s="7"/>
      <c r="O3360" s="7"/>
    </row>
    <row r="3361" spans="1:15" hidden="1" x14ac:dyDescent="0.3">
      <c r="A3361" s="69">
        <v>1</v>
      </c>
      <c r="B3361" s="69">
        <v>1</v>
      </c>
      <c r="C3361" t="s">
        <v>5152</v>
      </c>
      <c r="D3361" s="7"/>
      <c r="E3361" s="7"/>
      <c r="F3361" s="7"/>
      <c r="G3361" s="7"/>
      <c r="H3361" s="7"/>
      <c r="I3361" s="7">
        <v>0</v>
      </c>
      <c r="J3361" s="7">
        <v>0</v>
      </c>
      <c r="K3361" s="7"/>
      <c r="L3361" s="7"/>
      <c r="M3361" s="7"/>
      <c r="N3361" s="7"/>
      <c r="O3361" s="7"/>
    </row>
    <row r="3362" spans="1:15" hidden="1" x14ac:dyDescent="0.3">
      <c r="A3362" s="69">
        <v>1</v>
      </c>
      <c r="B3362" s="69">
        <v>1</v>
      </c>
      <c r="C3362" t="s">
        <v>2568</v>
      </c>
      <c r="D3362" s="7"/>
      <c r="E3362" s="7"/>
      <c r="F3362" s="7"/>
      <c r="G3362" s="7"/>
      <c r="H3362" s="7"/>
      <c r="I3362" s="7"/>
      <c r="J3362" s="7"/>
      <c r="K3362" s="7"/>
      <c r="L3362" s="7"/>
      <c r="M3362" s="7"/>
      <c r="N3362" s="7">
        <v>0</v>
      </c>
      <c r="O3362" s="7"/>
    </row>
    <row r="3363" spans="1:15" hidden="1" x14ac:dyDescent="0.3">
      <c r="A3363" s="69">
        <v>1</v>
      </c>
      <c r="B3363" s="69">
        <v>1</v>
      </c>
      <c r="C3363" t="s">
        <v>5262</v>
      </c>
      <c r="D3363" s="7"/>
      <c r="E3363" s="7"/>
      <c r="F3363" s="7"/>
      <c r="G3363" s="7"/>
      <c r="H3363" s="7"/>
      <c r="I3363" s="7"/>
      <c r="J3363" s="7">
        <v>0</v>
      </c>
      <c r="K3363" s="7"/>
      <c r="L3363" s="7"/>
      <c r="M3363" s="7"/>
      <c r="N3363" s="7"/>
      <c r="O3363" s="7"/>
    </row>
    <row r="3364" spans="1:15" hidden="1" x14ac:dyDescent="0.3">
      <c r="A3364" s="69">
        <v>1</v>
      </c>
      <c r="B3364" s="69">
        <v>1</v>
      </c>
      <c r="C3364" t="s">
        <v>5303</v>
      </c>
      <c r="D3364" s="7"/>
      <c r="E3364" s="7"/>
      <c r="F3364" s="7"/>
      <c r="G3364" s="7"/>
      <c r="H3364" s="7">
        <v>0</v>
      </c>
      <c r="I3364" s="7"/>
      <c r="J3364" s="7"/>
      <c r="K3364" s="7"/>
      <c r="L3364" s="7"/>
      <c r="M3364" s="7"/>
      <c r="N3364" s="7"/>
      <c r="O3364" s="7"/>
    </row>
    <row r="3365" spans="1:15" hidden="1" x14ac:dyDescent="0.3">
      <c r="A3365" s="69">
        <v>1</v>
      </c>
      <c r="B3365" s="69">
        <v>1</v>
      </c>
      <c r="C3365" t="s">
        <v>1631</v>
      </c>
      <c r="D3365" s="7"/>
      <c r="E3365" s="7">
        <v>21934791</v>
      </c>
      <c r="F3365" s="7"/>
      <c r="G3365" s="7"/>
      <c r="H3365" s="7"/>
      <c r="I3365" s="7"/>
      <c r="J3365" s="7"/>
      <c r="K3365" s="7"/>
      <c r="L3365" s="7"/>
      <c r="M3365" s="7"/>
      <c r="N3365" s="7"/>
      <c r="O3365" s="7"/>
    </row>
    <row r="3366" spans="1:15" hidden="1" x14ac:dyDescent="0.3">
      <c r="A3366" s="69">
        <v>1</v>
      </c>
      <c r="B3366" s="69">
        <v>1</v>
      </c>
      <c r="C3366" t="s">
        <v>1667</v>
      </c>
      <c r="D3366" s="7"/>
      <c r="E3366" s="7">
        <v>16651779</v>
      </c>
      <c r="F3366" s="7"/>
      <c r="G3366" s="7"/>
      <c r="H3366" s="7"/>
      <c r="I3366" s="7"/>
      <c r="J3366" s="7"/>
      <c r="K3366" s="7"/>
      <c r="L3366" s="7"/>
      <c r="M3366" s="7"/>
      <c r="N3366" s="7"/>
      <c r="O3366" s="7"/>
    </row>
    <row r="3367" spans="1:15" hidden="1" x14ac:dyDescent="0.3">
      <c r="A3367" s="69">
        <v>1</v>
      </c>
      <c r="B3367" s="69">
        <v>1</v>
      </c>
      <c r="C3367" t="s">
        <v>5329</v>
      </c>
      <c r="D3367" s="7">
        <v>865209310</v>
      </c>
      <c r="E3367" s="7"/>
      <c r="F3367" s="7"/>
      <c r="G3367" s="7"/>
      <c r="H3367" s="7"/>
      <c r="I3367" s="7"/>
      <c r="J3367" s="7"/>
      <c r="K3367" s="7"/>
      <c r="L3367" s="7"/>
      <c r="M3367" s="7"/>
      <c r="N3367" s="7"/>
      <c r="O3367" s="7"/>
    </row>
    <row r="3368" spans="1:15" hidden="1" x14ac:dyDescent="0.3">
      <c r="A3368" s="69">
        <v>1</v>
      </c>
      <c r="B3368" s="69">
        <v>1</v>
      </c>
      <c r="C3368" t="s">
        <v>5330</v>
      </c>
      <c r="D3368" s="7"/>
      <c r="E3368" s="7">
        <v>836868022.94000006</v>
      </c>
      <c r="F3368" s="7"/>
      <c r="G3368" s="7"/>
      <c r="H3368" s="7"/>
      <c r="I3368" s="7"/>
      <c r="J3368" s="7"/>
      <c r="K3368" s="7"/>
      <c r="L3368" s="7"/>
      <c r="M3368" s="7"/>
      <c r="N3368" s="7"/>
      <c r="O3368" s="7"/>
    </row>
    <row r="3369" spans="1:15" hidden="1" x14ac:dyDescent="0.3">
      <c r="A3369" s="69">
        <v>1</v>
      </c>
      <c r="B3369" s="69">
        <v>1</v>
      </c>
      <c r="C3369" t="s">
        <v>5350</v>
      </c>
      <c r="D3369" s="7"/>
      <c r="E3369" s="7"/>
      <c r="F3369" s="7"/>
      <c r="G3369" s="7"/>
      <c r="H3369" s="7"/>
      <c r="I3369" s="7"/>
      <c r="J3369" s="7">
        <v>59000000</v>
      </c>
      <c r="K3369" s="7">
        <v>0</v>
      </c>
      <c r="L3369" s="7">
        <v>0</v>
      </c>
      <c r="M3369" s="7"/>
      <c r="N3369" s="7"/>
      <c r="O3369" s="7"/>
    </row>
    <row r="3370" spans="1:15" hidden="1" x14ac:dyDescent="0.3">
      <c r="A3370" s="69">
        <v>1</v>
      </c>
      <c r="B3370" s="69">
        <v>1</v>
      </c>
      <c r="C3370" t="s">
        <v>5354</v>
      </c>
      <c r="D3370" s="7">
        <v>0</v>
      </c>
      <c r="E3370" s="7">
        <v>0</v>
      </c>
      <c r="F3370" s="7">
        <v>22.48</v>
      </c>
      <c r="G3370" s="7"/>
      <c r="H3370" s="7">
        <v>76018.460000000006</v>
      </c>
      <c r="I3370" s="7"/>
      <c r="J3370" s="7"/>
      <c r="K3370" s="7"/>
      <c r="L3370" s="7"/>
      <c r="M3370" s="7"/>
      <c r="N3370" s="7"/>
      <c r="O3370" s="7"/>
    </row>
    <row r="3371" spans="1:15" hidden="1" x14ac:dyDescent="0.3">
      <c r="A3371" s="69">
        <v>1</v>
      </c>
      <c r="B3371" s="69">
        <v>1</v>
      </c>
      <c r="C3371" t="s">
        <v>5363</v>
      </c>
      <c r="D3371" s="7">
        <v>73648914.719999999</v>
      </c>
      <c r="E3371" s="7">
        <v>61432259</v>
      </c>
      <c r="F3371" s="7">
        <v>59145614</v>
      </c>
      <c r="G3371" s="7">
        <v>56150015</v>
      </c>
      <c r="H3371" s="7">
        <v>65440347</v>
      </c>
      <c r="I3371" s="7">
        <v>59393753</v>
      </c>
      <c r="J3371" s="7">
        <v>47193499</v>
      </c>
      <c r="K3371" s="7"/>
      <c r="L3371" s="7"/>
      <c r="M3371" s="7"/>
      <c r="N3371" s="7"/>
      <c r="O3371" s="7"/>
    </row>
    <row r="3372" spans="1:15" hidden="1" x14ac:dyDescent="0.3">
      <c r="A3372" s="69">
        <v>1</v>
      </c>
      <c r="B3372" s="69">
        <v>1</v>
      </c>
      <c r="C3372" t="s">
        <v>5364</v>
      </c>
      <c r="D3372" s="7">
        <v>3442502</v>
      </c>
      <c r="E3372" s="7">
        <v>3274924</v>
      </c>
      <c r="F3372" s="7">
        <v>3158324</v>
      </c>
      <c r="G3372" s="7">
        <v>3042426</v>
      </c>
      <c r="H3372" s="7">
        <v>3042426</v>
      </c>
      <c r="I3372" s="7">
        <v>2888175</v>
      </c>
      <c r="J3372" s="7">
        <v>3196677</v>
      </c>
      <c r="K3372" s="7"/>
      <c r="L3372" s="7"/>
      <c r="M3372" s="7"/>
      <c r="N3372" s="7"/>
      <c r="O3372" s="7"/>
    </row>
    <row r="3373" spans="1:15" hidden="1" x14ac:dyDescent="0.3">
      <c r="A3373" s="69">
        <v>1</v>
      </c>
      <c r="B3373" s="69">
        <v>1</v>
      </c>
      <c r="C3373" t="s">
        <v>5365</v>
      </c>
      <c r="D3373" s="7">
        <v>284278034.55000001</v>
      </c>
      <c r="E3373" s="7">
        <v>162516405</v>
      </c>
      <c r="F3373" s="7">
        <v>155150066</v>
      </c>
      <c r="G3373" s="7">
        <v>142546365</v>
      </c>
      <c r="H3373" s="7">
        <v>161877275</v>
      </c>
      <c r="I3373" s="7">
        <v>169355446</v>
      </c>
      <c r="J3373" s="7">
        <v>202481736.12</v>
      </c>
      <c r="K3373" s="7"/>
      <c r="L3373" s="7"/>
      <c r="M3373" s="7"/>
      <c r="N3373" s="7"/>
      <c r="O3373" s="7"/>
    </row>
    <row r="3374" spans="1:15" hidden="1" x14ac:dyDescent="0.3">
      <c r="A3374" s="69">
        <v>1</v>
      </c>
      <c r="B3374" s="69">
        <v>1</v>
      </c>
      <c r="C3374" t="s">
        <v>5373</v>
      </c>
      <c r="D3374" s="7"/>
      <c r="E3374" s="7">
        <v>4700000</v>
      </c>
      <c r="F3374" s="7">
        <v>5600000</v>
      </c>
      <c r="G3374" s="7">
        <v>5600000</v>
      </c>
      <c r="H3374" s="7">
        <v>0</v>
      </c>
      <c r="I3374" s="7"/>
      <c r="J3374" s="7"/>
      <c r="K3374" s="7"/>
      <c r="L3374" s="7"/>
      <c r="M3374" s="7"/>
      <c r="N3374" s="7"/>
      <c r="O3374" s="7"/>
    </row>
    <row r="3375" spans="1:15" hidden="1" x14ac:dyDescent="0.3">
      <c r="A3375" s="69">
        <v>1</v>
      </c>
      <c r="B3375" s="69">
        <v>1</v>
      </c>
      <c r="C3375" t="s">
        <v>5374</v>
      </c>
      <c r="D3375" s="7">
        <v>443691.53</v>
      </c>
      <c r="E3375" s="7">
        <v>413491.96</v>
      </c>
      <c r="F3375" s="7"/>
      <c r="G3375" s="7"/>
      <c r="H3375" s="7"/>
      <c r="I3375" s="7"/>
      <c r="J3375" s="7"/>
      <c r="K3375" s="7"/>
      <c r="L3375" s="7"/>
      <c r="M3375" s="7"/>
      <c r="N3375" s="7"/>
      <c r="O3375" s="7"/>
    </row>
    <row r="3376" spans="1:15" hidden="1" x14ac:dyDescent="0.3">
      <c r="A3376" s="69">
        <v>1</v>
      </c>
      <c r="B3376" s="69">
        <v>1</v>
      </c>
      <c r="C3376" t="s">
        <v>5376</v>
      </c>
      <c r="D3376" s="7">
        <v>2030000</v>
      </c>
      <c r="E3376" s="7">
        <v>1898642.98</v>
      </c>
      <c r="F3376" s="7">
        <v>1611783.33</v>
      </c>
      <c r="G3376" s="7">
        <v>1608000</v>
      </c>
      <c r="H3376" s="7">
        <v>1214150</v>
      </c>
      <c r="I3376" s="7">
        <v>0</v>
      </c>
      <c r="J3376" s="7">
        <v>0</v>
      </c>
      <c r="K3376" s="7"/>
      <c r="L3376" s="7"/>
      <c r="M3376" s="7"/>
      <c r="N3376" s="7"/>
      <c r="O3376" s="7"/>
    </row>
    <row r="3377" spans="1:15" hidden="1" x14ac:dyDescent="0.3">
      <c r="A3377" s="69">
        <v>1</v>
      </c>
      <c r="B3377" s="69">
        <v>1</v>
      </c>
      <c r="C3377" t="s">
        <v>5377</v>
      </c>
      <c r="D3377" s="7">
        <v>163359</v>
      </c>
      <c r="E3377" s="7">
        <v>163359</v>
      </c>
      <c r="F3377" s="7">
        <v>163359</v>
      </c>
      <c r="G3377" s="7">
        <v>163359</v>
      </c>
      <c r="H3377" s="7">
        <v>163359</v>
      </c>
      <c r="I3377" s="7">
        <v>163359</v>
      </c>
      <c r="J3377" s="7">
        <v>166718</v>
      </c>
      <c r="K3377" s="7">
        <v>163359</v>
      </c>
      <c r="L3377" s="7"/>
      <c r="M3377" s="7"/>
      <c r="N3377" s="7"/>
      <c r="O3377" s="7"/>
    </row>
    <row r="3378" spans="1:15" hidden="1" x14ac:dyDescent="0.3">
      <c r="A3378" s="69">
        <v>1</v>
      </c>
      <c r="B3378" s="69">
        <v>1</v>
      </c>
      <c r="C3378" t="s">
        <v>5378</v>
      </c>
      <c r="D3378" s="7"/>
      <c r="E3378" s="7">
        <v>0</v>
      </c>
      <c r="F3378" s="7">
        <v>0</v>
      </c>
      <c r="G3378" s="7">
        <v>0</v>
      </c>
      <c r="H3378" s="7">
        <v>0</v>
      </c>
      <c r="I3378" s="7">
        <v>20658.27</v>
      </c>
      <c r="J3378" s="7"/>
      <c r="K3378" s="7"/>
      <c r="L3378" s="7"/>
      <c r="M3378" s="7"/>
      <c r="N3378" s="7"/>
      <c r="O3378" s="7"/>
    </row>
    <row r="3379" spans="1:15" hidden="1" x14ac:dyDescent="0.3">
      <c r="A3379" s="69">
        <v>1</v>
      </c>
      <c r="B3379" s="69">
        <v>1</v>
      </c>
      <c r="C3379" t="s">
        <v>5379</v>
      </c>
      <c r="D3379" s="7">
        <v>1045573.49</v>
      </c>
      <c r="E3379" s="7"/>
      <c r="F3379" s="7"/>
      <c r="G3379" s="7"/>
      <c r="H3379" s="7"/>
      <c r="I3379" s="7"/>
      <c r="J3379" s="7"/>
      <c r="K3379" s="7"/>
      <c r="L3379" s="7"/>
      <c r="M3379" s="7"/>
      <c r="N3379" s="7"/>
      <c r="O3379" s="7"/>
    </row>
    <row r="3380" spans="1:15" hidden="1" x14ac:dyDescent="0.3">
      <c r="A3380" s="69">
        <v>1</v>
      </c>
      <c r="B3380" s="69">
        <v>1</v>
      </c>
      <c r="C3380" t="s">
        <v>5380</v>
      </c>
      <c r="D3380" s="7">
        <v>37025.269999999997</v>
      </c>
      <c r="E3380" s="7">
        <v>65289.55</v>
      </c>
      <c r="F3380" s="7">
        <v>13078.64</v>
      </c>
      <c r="G3380" s="7"/>
      <c r="H3380" s="7">
        <v>23500.84</v>
      </c>
      <c r="I3380" s="7">
        <v>48414.03</v>
      </c>
      <c r="J3380" s="7"/>
      <c r="K3380" s="7"/>
      <c r="L3380" s="7"/>
      <c r="M3380" s="7"/>
      <c r="N3380" s="7"/>
      <c r="O3380" s="7"/>
    </row>
    <row r="3381" spans="1:15" hidden="1" x14ac:dyDescent="0.3">
      <c r="A3381" s="69">
        <v>1</v>
      </c>
      <c r="B3381" s="69">
        <v>1</v>
      </c>
      <c r="C3381" t="s">
        <v>5381</v>
      </c>
      <c r="D3381" s="7">
        <v>43581.06</v>
      </c>
      <c r="E3381" s="7">
        <v>77408.350000000006</v>
      </c>
      <c r="F3381" s="7"/>
      <c r="G3381" s="7"/>
      <c r="H3381" s="7"/>
      <c r="I3381" s="7"/>
      <c r="J3381" s="7"/>
      <c r="K3381" s="7"/>
      <c r="L3381" s="7"/>
      <c r="M3381" s="7"/>
      <c r="N3381" s="7"/>
      <c r="O3381" s="7"/>
    </row>
    <row r="3382" spans="1:15" hidden="1" x14ac:dyDescent="0.3">
      <c r="A3382" s="69">
        <v>1</v>
      </c>
      <c r="B3382" s="69">
        <v>1</v>
      </c>
      <c r="C3382" t="s">
        <v>5382</v>
      </c>
      <c r="D3382" s="7">
        <v>0</v>
      </c>
      <c r="E3382" s="7"/>
      <c r="F3382" s="7"/>
      <c r="G3382" s="7"/>
      <c r="H3382" s="7"/>
      <c r="I3382" s="7"/>
      <c r="J3382" s="7"/>
      <c r="K3382" s="7"/>
      <c r="L3382" s="7"/>
      <c r="M3382" s="7"/>
      <c r="N3382" s="7"/>
      <c r="O3382" s="7"/>
    </row>
    <row r="3383" spans="1:15" hidden="1" x14ac:dyDescent="0.3">
      <c r="A3383" s="69">
        <v>1</v>
      </c>
      <c r="B3383" s="69">
        <v>1</v>
      </c>
      <c r="C3383" t="s">
        <v>5383</v>
      </c>
      <c r="D3383" s="7">
        <v>502150</v>
      </c>
      <c r="E3383" s="7">
        <v>416300</v>
      </c>
      <c r="F3383" s="7">
        <v>501300</v>
      </c>
      <c r="G3383" s="7">
        <v>381300</v>
      </c>
      <c r="H3383" s="7">
        <v>354029</v>
      </c>
      <c r="I3383" s="7"/>
      <c r="J3383" s="7"/>
      <c r="K3383" s="7"/>
      <c r="L3383" s="7"/>
      <c r="M3383" s="7"/>
      <c r="N3383" s="7"/>
      <c r="O3383" s="7"/>
    </row>
    <row r="3384" spans="1:15" hidden="1" x14ac:dyDescent="0.3">
      <c r="A3384" s="69">
        <v>1</v>
      </c>
      <c r="B3384" s="69">
        <v>1</v>
      </c>
      <c r="C3384" t="s">
        <v>5384</v>
      </c>
      <c r="D3384" s="7">
        <v>967630.47000000009</v>
      </c>
      <c r="E3384" s="7">
        <v>977561.82000000007</v>
      </c>
      <c r="F3384" s="7"/>
      <c r="G3384" s="7"/>
      <c r="H3384" s="7"/>
      <c r="I3384" s="7"/>
      <c r="J3384" s="7"/>
      <c r="K3384" s="7"/>
      <c r="L3384" s="7"/>
      <c r="M3384" s="7"/>
      <c r="N3384" s="7"/>
      <c r="O3384" s="7"/>
    </row>
    <row r="3385" spans="1:15" hidden="1" x14ac:dyDescent="0.3">
      <c r="A3385" s="69">
        <v>1</v>
      </c>
      <c r="B3385" s="69">
        <v>1</v>
      </c>
      <c r="C3385" t="s">
        <v>5385</v>
      </c>
      <c r="D3385" s="7">
        <v>0</v>
      </c>
      <c r="E3385" s="7">
        <v>21169.03</v>
      </c>
      <c r="F3385" s="7">
        <v>0</v>
      </c>
      <c r="G3385" s="7">
        <v>0</v>
      </c>
      <c r="H3385" s="7">
        <v>0</v>
      </c>
      <c r="I3385" s="7"/>
      <c r="J3385" s="7"/>
      <c r="K3385" s="7"/>
      <c r="L3385" s="7"/>
      <c r="M3385" s="7"/>
      <c r="N3385" s="7"/>
      <c r="O3385" s="7"/>
    </row>
    <row r="3386" spans="1:15" hidden="1" x14ac:dyDescent="0.3">
      <c r="A3386" s="69">
        <v>1</v>
      </c>
      <c r="B3386" s="69">
        <v>1</v>
      </c>
      <c r="C3386" t="s">
        <v>5386</v>
      </c>
      <c r="D3386" s="7">
        <v>0</v>
      </c>
      <c r="E3386" s="7"/>
      <c r="F3386" s="7"/>
      <c r="G3386" s="7"/>
      <c r="H3386" s="7"/>
      <c r="I3386" s="7"/>
      <c r="J3386" s="7"/>
      <c r="K3386" s="7"/>
      <c r="L3386" s="7"/>
      <c r="M3386" s="7"/>
      <c r="N3386" s="7"/>
      <c r="O3386" s="7"/>
    </row>
    <row r="3387" spans="1:15" hidden="1" x14ac:dyDescent="0.3">
      <c r="A3387" s="69">
        <v>1</v>
      </c>
      <c r="B3387" s="69">
        <v>1</v>
      </c>
      <c r="C3387" t="s">
        <v>5388</v>
      </c>
      <c r="D3387" s="7">
        <v>11587.75</v>
      </c>
      <c r="E3387" s="7">
        <v>6262.06</v>
      </c>
      <c r="F3387" s="7">
        <v>7055.62</v>
      </c>
      <c r="G3387" s="7">
        <v>7054.56</v>
      </c>
      <c r="H3387" s="7"/>
      <c r="I3387" s="7"/>
      <c r="J3387" s="7"/>
      <c r="K3387" s="7"/>
      <c r="L3387" s="7"/>
      <c r="M3387" s="7"/>
      <c r="N3387" s="7"/>
      <c r="O3387" s="7"/>
    </row>
    <row r="3388" spans="1:15" hidden="1" x14ac:dyDescent="0.3">
      <c r="A3388" s="69">
        <v>1</v>
      </c>
      <c r="B3388" s="69">
        <v>1</v>
      </c>
      <c r="C3388" t="s">
        <v>5392</v>
      </c>
      <c r="D3388" s="7"/>
      <c r="E3388" s="7"/>
      <c r="F3388" s="7"/>
      <c r="G3388" s="7"/>
      <c r="H3388" s="7"/>
      <c r="I3388" s="7"/>
      <c r="J3388" s="7"/>
      <c r="K3388" s="7">
        <v>0</v>
      </c>
      <c r="L3388" s="7">
        <v>0</v>
      </c>
      <c r="M3388" s="7"/>
      <c r="N3388" s="7"/>
      <c r="O3388" s="7"/>
    </row>
    <row r="3389" spans="1:15" hidden="1" x14ac:dyDescent="0.3">
      <c r="A3389" s="69">
        <v>1</v>
      </c>
      <c r="B3389" s="69">
        <v>1</v>
      </c>
      <c r="C3389" t="s">
        <v>5393</v>
      </c>
      <c r="D3389" s="7">
        <v>20665.25</v>
      </c>
      <c r="E3389" s="7">
        <v>58012.959999999999</v>
      </c>
      <c r="F3389" s="7">
        <v>10025.189999999999</v>
      </c>
      <c r="G3389" s="7">
        <v>5600.15</v>
      </c>
      <c r="H3389" s="7">
        <v>840.47</v>
      </c>
      <c r="I3389" s="7">
        <v>0</v>
      </c>
      <c r="J3389" s="7">
        <v>0</v>
      </c>
      <c r="K3389" s="7"/>
      <c r="L3389" s="7"/>
      <c r="M3389" s="7"/>
      <c r="N3389" s="7"/>
      <c r="O3389" s="7"/>
    </row>
    <row r="3390" spans="1:15" hidden="1" x14ac:dyDescent="0.3">
      <c r="A3390" s="69">
        <v>1</v>
      </c>
      <c r="B3390" s="69">
        <v>1</v>
      </c>
      <c r="C3390" t="s">
        <v>5394</v>
      </c>
      <c r="D3390" s="7"/>
      <c r="E3390" s="7"/>
      <c r="F3390" s="7">
        <v>0</v>
      </c>
      <c r="G3390" s="7">
        <v>352045.27</v>
      </c>
      <c r="H3390" s="7">
        <v>362054.92</v>
      </c>
      <c r="I3390" s="7">
        <v>0</v>
      </c>
      <c r="J3390" s="7"/>
      <c r="K3390" s="7"/>
      <c r="L3390" s="7"/>
      <c r="M3390" s="7"/>
      <c r="N3390" s="7"/>
      <c r="O3390" s="7"/>
    </row>
    <row r="3391" spans="1:15" hidden="1" x14ac:dyDescent="0.3">
      <c r="A3391" s="69">
        <v>1</v>
      </c>
      <c r="B3391" s="69">
        <v>1</v>
      </c>
      <c r="C3391" t="s">
        <v>5396</v>
      </c>
      <c r="D3391" s="7">
        <v>85046292.969999999</v>
      </c>
      <c r="E3391" s="7">
        <v>80047908.809999987</v>
      </c>
      <c r="F3391" s="7">
        <v>92396748.700000003</v>
      </c>
      <c r="G3391" s="7"/>
      <c r="H3391" s="7"/>
      <c r="I3391" s="7"/>
      <c r="J3391" s="7"/>
      <c r="K3391" s="7"/>
      <c r="L3391" s="7"/>
      <c r="M3391" s="7"/>
      <c r="N3391" s="7"/>
      <c r="O3391" s="7"/>
    </row>
    <row r="3392" spans="1:15" hidden="1" x14ac:dyDescent="0.3">
      <c r="A3392" s="69">
        <v>1</v>
      </c>
      <c r="B3392" s="69">
        <v>1</v>
      </c>
      <c r="C3392" t="s">
        <v>5397</v>
      </c>
      <c r="D3392" s="7">
        <v>20228.25</v>
      </c>
      <c r="E3392" s="7">
        <v>61604.59</v>
      </c>
      <c r="F3392" s="7">
        <v>0</v>
      </c>
      <c r="G3392" s="7">
        <v>0</v>
      </c>
      <c r="H3392" s="7">
        <v>0</v>
      </c>
      <c r="I3392" s="7">
        <v>0</v>
      </c>
      <c r="J3392" s="7"/>
      <c r="K3392" s="7"/>
      <c r="L3392" s="7"/>
      <c r="M3392" s="7"/>
      <c r="N3392" s="7"/>
      <c r="O3392" s="7"/>
    </row>
    <row r="3393" spans="1:15" hidden="1" x14ac:dyDescent="0.3">
      <c r="A3393" s="69">
        <v>1</v>
      </c>
      <c r="B3393" s="69">
        <v>1</v>
      </c>
      <c r="C3393" t="s">
        <v>5399</v>
      </c>
      <c r="D3393" s="7">
        <v>0</v>
      </c>
      <c r="E3393" s="7"/>
      <c r="F3393" s="7"/>
      <c r="G3393" s="7"/>
      <c r="H3393" s="7"/>
      <c r="I3393" s="7"/>
      <c r="J3393" s="7"/>
      <c r="K3393" s="7"/>
      <c r="L3393" s="7"/>
      <c r="M3393" s="7"/>
      <c r="N3393" s="7"/>
      <c r="O3393" s="7"/>
    </row>
    <row r="3394" spans="1:15" hidden="1" x14ac:dyDescent="0.3">
      <c r="A3394" s="69">
        <v>1</v>
      </c>
      <c r="B3394" s="69">
        <v>1</v>
      </c>
      <c r="C3394" t="s">
        <v>5401</v>
      </c>
      <c r="D3394" s="7"/>
      <c r="E3394" s="7">
        <v>1644553</v>
      </c>
      <c r="F3394" s="7"/>
      <c r="G3394" s="7"/>
      <c r="H3394" s="7"/>
      <c r="I3394" s="7"/>
      <c r="J3394" s="7"/>
      <c r="K3394" s="7"/>
      <c r="L3394" s="7"/>
      <c r="M3394" s="7"/>
      <c r="N3394" s="7"/>
      <c r="O3394" s="7"/>
    </row>
    <row r="3395" spans="1:15" hidden="1" x14ac:dyDescent="0.3">
      <c r="A3395" s="69">
        <v>1</v>
      </c>
      <c r="B3395" s="69">
        <v>1</v>
      </c>
      <c r="C3395" t="s">
        <v>2000</v>
      </c>
      <c r="D3395" s="7"/>
      <c r="E3395" s="7"/>
      <c r="F3395" s="7"/>
      <c r="G3395" s="7"/>
      <c r="H3395" s="7"/>
      <c r="I3395" s="7"/>
      <c r="J3395" s="7"/>
      <c r="K3395" s="7"/>
      <c r="L3395" s="7"/>
      <c r="M3395" s="7">
        <v>0</v>
      </c>
      <c r="N3395" s="7"/>
      <c r="O3395" s="7"/>
    </row>
    <row r="3396" spans="1:15" hidden="1" x14ac:dyDescent="0.3">
      <c r="A3396" s="69">
        <v>1</v>
      </c>
      <c r="B3396" s="69">
        <v>1</v>
      </c>
      <c r="C3396" t="s">
        <v>5483</v>
      </c>
      <c r="D3396" s="7">
        <v>3133701.34</v>
      </c>
      <c r="E3396" s="7">
        <v>3257234</v>
      </c>
      <c r="F3396" s="7">
        <v>3257234</v>
      </c>
      <c r="G3396" s="7">
        <v>3257234</v>
      </c>
      <c r="H3396" s="7">
        <v>3257234</v>
      </c>
      <c r="I3396" s="7">
        <v>3257234</v>
      </c>
      <c r="J3396" s="7">
        <v>3257234</v>
      </c>
      <c r="K3396" s="7">
        <v>4336870</v>
      </c>
      <c r="L3396" s="7">
        <v>4336870</v>
      </c>
      <c r="M3396" s="7"/>
      <c r="N3396" s="7"/>
      <c r="O3396" s="7"/>
    </row>
    <row r="3397" spans="1:15" hidden="1" x14ac:dyDescent="0.3">
      <c r="A3397" s="69">
        <v>1</v>
      </c>
      <c r="B3397" s="69">
        <v>1</v>
      </c>
      <c r="C3397" t="s">
        <v>5484</v>
      </c>
      <c r="D3397" s="7">
        <v>1020647</v>
      </c>
      <c r="E3397" s="7">
        <v>1100000</v>
      </c>
      <c r="F3397" s="7">
        <v>1049064</v>
      </c>
      <c r="G3397" s="7">
        <v>976869</v>
      </c>
      <c r="H3397" s="7">
        <v>1030860</v>
      </c>
      <c r="I3397" s="7"/>
      <c r="J3397" s="7"/>
      <c r="K3397" s="7"/>
      <c r="L3397" s="7"/>
      <c r="M3397" s="7"/>
      <c r="N3397" s="7"/>
      <c r="O3397" s="7"/>
    </row>
    <row r="3398" spans="1:15" hidden="1" x14ac:dyDescent="0.3">
      <c r="A3398" s="69">
        <v>1</v>
      </c>
      <c r="B3398" s="69">
        <v>1</v>
      </c>
      <c r="C3398" t="s">
        <v>5485</v>
      </c>
      <c r="D3398" s="7">
        <v>1111191</v>
      </c>
      <c r="E3398" s="7">
        <v>1309474</v>
      </c>
      <c r="F3398" s="7">
        <v>1249239</v>
      </c>
      <c r="G3398" s="7">
        <v>1101170</v>
      </c>
      <c r="H3398" s="7">
        <v>1108931</v>
      </c>
      <c r="I3398" s="7"/>
      <c r="J3398" s="7"/>
      <c r="K3398" s="7"/>
      <c r="L3398" s="7"/>
      <c r="M3398" s="7"/>
      <c r="N3398" s="7"/>
      <c r="O3398" s="7"/>
    </row>
    <row r="3399" spans="1:15" hidden="1" x14ac:dyDescent="0.3">
      <c r="A3399" s="69">
        <v>1</v>
      </c>
      <c r="B3399" s="69">
        <v>1</v>
      </c>
      <c r="C3399" t="s">
        <v>5486</v>
      </c>
      <c r="D3399" s="7">
        <v>0</v>
      </c>
      <c r="E3399" s="7"/>
      <c r="F3399" s="7"/>
      <c r="G3399" s="7"/>
      <c r="H3399" s="7"/>
      <c r="I3399" s="7"/>
      <c r="J3399" s="7"/>
      <c r="K3399" s="7"/>
      <c r="L3399" s="7"/>
      <c r="M3399" s="7"/>
      <c r="N3399" s="7"/>
      <c r="O3399" s="7"/>
    </row>
    <row r="3400" spans="1:15" hidden="1" x14ac:dyDescent="0.3">
      <c r="A3400" s="69">
        <v>1</v>
      </c>
      <c r="B3400" s="69">
        <v>1</v>
      </c>
      <c r="C3400" t="s">
        <v>5487</v>
      </c>
      <c r="D3400" s="7">
        <v>1423946.65</v>
      </c>
      <c r="E3400" s="7">
        <v>1747607.15</v>
      </c>
      <c r="F3400" s="7">
        <v>1590767.84</v>
      </c>
      <c r="G3400" s="7">
        <v>1723382.04</v>
      </c>
      <c r="H3400" s="7"/>
      <c r="I3400" s="7"/>
      <c r="J3400" s="7"/>
      <c r="K3400" s="7"/>
      <c r="L3400" s="7"/>
      <c r="M3400" s="7"/>
      <c r="N3400" s="7"/>
      <c r="O3400" s="7"/>
    </row>
    <row r="3401" spans="1:15" hidden="1" x14ac:dyDescent="0.3">
      <c r="A3401" s="69">
        <v>1</v>
      </c>
      <c r="B3401" s="69">
        <v>1</v>
      </c>
      <c r="C3401" t="s">
        <v>5488</v>
      </c>
      <c r="D3401" s="7">
        <v>17007.64</v>
      </c>
      <c r="E3401" s="7">
        <v>9480</v>
      </c>
      <c r="F3401" s="7">
        <v>228</v>
      </c>
      <c r="G3401" s="7">
        <v>0</v>
      </c>
      <c r="H3401" s="7"/>
      <c r="I3401" s="7"/>
      <c r="J3401" s="7"/>
      <c r="K3401" s="7"/>
      <c r="L3401" s="7"/>
      <c r="M3401" s="7"/>
      <c r="N3401" s="7"/>
      <c r="O3401" s="7"/>
    </row>
    <row r="3402" spans="1:15" hidden="1" x14ac:dyDescent="0.3">
      <c r="A3402" s="69">
        <v>1</v>
      </c>
      <c r="B3402" s="69">
        <v>1</v>
      </c>
      <c r="C3402" t="s">
        <v>5516</v>
      </c>
      <c r="D3402" s="7">
        <v>3063</v>
      </c>
      <c r="E3402" s="7">
        <v>3612</v>
      </c>
      <c r="F3402" s="7">
        <v>2322</v>
      </c>
      <c r="G3402" s="7">
        <v>774</v>
      </c>
      <c r="H3402" s="7">
        <v>2838</v>
      </c>
      <c r="I3402" s="7">
        <v>2580</v>
      </c>
      <c r="J3402" s="7"/>
      <c r="K3402" s="7"/>
      <c r="L3402" s="7"/>
      <c r="M3402" s="7"/>
      <c r="N3402" s="7"/>
      <c r="O3402" s="7"/>
    </row>
    <row r="3403" spans="1:15" hidden="1" x14ac:dyDescent="0.3">
      <c r="A3403" s="69">
        <v>1</v>
      </c>
      <c r="B3403" s="69">
        <v>1</v>
      </c>
      <c r="C3403" t="s">
        <v>5517</v>
      </c>
      <c r="D3403" s="7">
        <v>103033.77</v>
      </c>
      <c r="E3403" s="7">
        <v>23240.7</v>
      </c>
      <c r="F3403" s="7"/>
      <c r="G3403" s="7"/>
      <c r="H3403" s="7"/>
      <c r="I3403" s="7"/>
      <c r="J3403" s="7"/>
      <c r="K3403" s="7"/>
      <c r="L3403" s="7"/>
      <c r="M3403" s="7"/>
      <c r="N3403" s="7"/>
      <c r="O3403" s="7"/>
    </row>
    <row r="3404" spans="1:15" hidden="1" x14ac:dyDescent="0.3">
      <c r="A3404" s="69">
        <v>1</v>
      </c>
      <c r="B3404" s="69">
        <v>1</v>
      </c>
      <c r="C3404" t="s">
        <v>5518</v>
      </c>
      <c r="D3404" s="7"/>
      <c r="E3404" s="7">
        <v>84323</v>
      </c>
      <c r="F3404" s="7">
        <v>80834.259999999995</v>
      </c>
      <c r="G3404" s="7">
        <v>73389</v>
      </c>
      <c r="H3404" s="7">
        <v>71568.800000000003</v>
      </c>
      <c r="I3404" s="7">
        <v>69150.5</v>
      </c>
      <c r="J3404" s="7"/>
      <c r="K3404" s="7"/>
      <c r="L3404" s="7"/>
      <c r="M3404" s="7"/>
      <c r="N3404" s="7"/>
      <c r="O3404" s="7"/>
    </row>
    <row r="3405" spans="1:15" hidden="1" x14ac:dyDescent="0.3">
      <c r="A3405" s="69">
        <v>1</v>
      </c>
      <c r="B3405" s="69">
        <v>1</v>
      </c>
      <c r="C3405" t="s">
        <v>5544</v>
      </c>
      <c r="D3405" s="7">
        <v>42048322.710000008</v>
      </c>
      <c r="E3405" s="7"/>
      <c r="F3405" s="7"/>
      <c r="G3405" s="7"/>
      <c r="H3405" s="7"/>
      <c r="I3405" s="7"/>
      <c r="J3405" s="7"/>
      <c r="K3405" s="7"/>
      <c r="L3405" s="7"/>
      <c r="M3405" s="7"/>
      <c r="N3405" s="7"/>
      <c r="O3405" s="7"/>
    </row>
    <row r="3406" spans="1:15" hidden="1" x14ac:dyDescent="0.3">
      <c r="A3406" s="69">
        <v>1</v>
      </c>
      <c r="B3406" s="69">
        <v>1</v>
      </c>
      <c r="C3406" t="s">
        <v>5569</v>
      </c>
      <c r="D3406" s="7">
        <v>4863165.2500000009</v>
      </c>
      <c r="E3406" s="7">
        <v>5442775.7999999998</v>
      </c>
      <c r="F3406" s="7">
        <v>5219585.22</v>
      </c>
      <c r="G3406" s="7">
        <v>5881801.8600000003</v>
      </c>
      <c r="H3406" s="7"/>
      <c r="I3406" s="7"/>
      <c r="J3406" s="7"/>
      <c r="K3406" s="7"/>
      <c r="L3406" s="7"/>
      <c r="M3406" s="7"/>
      <c r="N3406" s="7"/>
      <c r="O3406" s="7"/>
    </row>
    <row r="3407" spans="1:15" hidden="1" x14ac:dyDescent="0.3">
      <c r="A3407" s="69">
        <v>1</v>
      </c>
      <c r="B3407" s="69">
        <v>1</v>
      </c>
      <c r="C3407" t="s">
        <v>5570</v>
      </c>
      <c r="D3407" s="7"/>
      <c r="E3407" s="7"/>
      <c r="F3407" s="7"/>
      <c r="G3407" s="7"/>
      <c r="H3407" s="7"/>
      <c r="I3407" s="7"/>
      <c r="J3407" s="7"/>
      <c r="K3407" s="7"/>
      <c r="L3407" s="7"/>
      <c r="M3407" s="7">
        <v>663034</v>
      </c>
      <c r="N3407" s="7"/>
      <c r="O3407" s="7"/>
    </row>
    <row r="3408" spans="1:15" hidden="1" x14ac:dyDescent="0.3">
      <c r="A3408" s="69">
        <v>1</v>
      </c>
      <c r="B3408" s="69">
        <v>1</v>
      </c>
      <c r="C3408" t="s">
        <v>5571</v>
      </c>
      <c r="D3408" s="7"/>
      <c r="E3408" s="7"/>
      <c r="F3408" s="7">
        <v>132221514.66</v>
      </c>
      <c r="G3408" s="7"/>
      <c r="H3408" s="7"/>
      <c r="I3408" s="7"/>
      <c r="J3408" s="7"/>
      <c r="K3408" s="7"/>
      <c r="L3408" s="7"/>
      <c r="M3408" s="7"/>
      <c r="N3408" s="7"/>
      <c r="O3408" s="7"/>
    </row>
    <row r="3409" spans="1:15" hidden="1" x14ac:dyDescent="0.3">
      <c r="A3409" s="69">
        <v>1</v>
      </c>
      <c r="B3409" s="69">
        <v>1</v>
      </c>
      <c r="C3409" t="s">
        <v>5572</v>
      </c>
      <c r="D3409" s="7">
        <v>8256000</v>
      </c>
      <c r="E3409" s="7">
        <v>9578025.379999999</v>
      </c>
      <c r="F3409" s="7">
        <v>10274649.210000001</v>
      </c>
      <c r="G3409" s="7"/>
      <c r="H3409" s="7"/>
      <c r="I3409" s="7"/>
      <c r="J3409" s="7"/>
      <c r="K3409" s="7"/>
      <c r="L3409" s="7"/>
      <c r="M3409" s="7"/>
      <c r="N3409" s="7"/>
      <c r="O3409" s="7"/>
    </row>
    <row r="3410" spans="1:15" hidden="1" x14ac:dyDescent="0.3">
      <c r="A3410" s="69">
        <v>1</v>
      </c>
      <c r="B3410" s="69">
        <v>1</v>
      </c>
      <c r="C3410" t="s">
        <v>5573</v>
      </c>
      <c r="D3410" s="7"/>
      <c r="E3410" s="7"/>
      <c r="F3410" s="7"/>
      <c r="G3410" s="7">
        <v>8661536</v>
      </c>
      <c r="H3410" s="7">
        <v>8895900.7699999996</v>
      </c>
      <c r="I3410" s="7">
        <v>633693.34</v>
      </c>
      <c r="J3410" s="7"/>
      <c r="K3410" s="7"/>
      <c r="L3410" s="7"/>
      <c r="M3410" s="7"/>
      <c r="N3410" s="7"/>
      <c r="O3410" s="7"/>
    </row>
    <row r="3411" spans="1:15" hidden="1" x14ac:dyDescent="0.3">
      <c r="A3411" s="69">
        <v>1</v>
      </c>
      <c r="B3411" s="69">
        <v>1</v>
      </c>
      <c r="C3411" t="s">
        <v>5574</v>
      </c>
      <c r="D3411" s="7"/>
      <c r="E3411" s="7"/>
      <c r="F3411" s="7"/>
      <c r="G3411" s="7"/>
      <c r="H3411" s="7"/>
      <c r="I3411" s="7"/>
      <c r="J3411" s="7">
        <v>492911.73</v>
      </c>
      <c r="K3411" s="7">
        <v>2334479.62</v>
      </c>
      <c r="L3411" s="7"/>
      <c r="M3411" s="7"/>
      <c r="N3411" s="7"/>
      <c r="O3411" s="7"/>
    </row>
    <row r="3412" spans="1:15" hidden="1" x14ac:dyDescent="0.3">
      <c r="A3412" s="69">
        <v>1</v>
      </c>
      <c r="B3412" s="69">
        <v>1</v>
      </c>
      <c r="C3412" t="s">
        <v>5575</v>
      </c>
      <c r="D3412" s="7">
        <v>0</v>
      </c>
      <c r="E3412" s="7">
        <v>0</v>
      </c>
      <c r="F3412" s="7">
        <v>0</v>
      </c>
      <c r="G3412" s="7">
        <v>0</v>
      </c>
      <c r="H3412" s="7">
        <v>0</v>
      </c>
      <c r="I3412" s="7"/>
      <c r="J3412" s="7"/>
      <c r="K3412" s="7"/>
      <c r="L3412" s="7"/>
      <c r="M3412" s="7"/>
      <c r="N3412" s="7"/>
      <c r="O3412" s="7"/>
    </row>
    <row r="3413" spans="1:15" hidden="1" x14ac:dyDescent="0.3">
      <c r="A3413" s="69">
        <v>1</v>
      </c>
      <c r="B3413" s="69">
        <v>1</v>
      </c>
      <c r="C3413" t="s">
        <v>5651</v>
      </c>
      <c r="D3413" s="7"/>
      <c r="E3413" s="7"/>
      <c r="F3413" s="7">
        <v>0</v>
      </c>
      <c r="G3413" s="7">
        <v>0</v>
      </c>
      <c r="H3413" s="7"/>
      <c r="I3413" s="7"/>
      <c r="J3413" s="7"/>
      <c r="K3413" s="7"/>
      <c r="L3413" s="7"/>
      <c r="M3413" s="7"/>
      <c r="N3413" s="7"/>
      <c r="O3413" s="7"/>
    </row>
    <row r="3414" spans="1:15" hidden="1" x14ac:dyDescent="0.3">
      <c r="A3414" s="69">
        <v>1</v>
      </c>
      <c r="B3414" s="69">
        <v>1</v>
      </c>
      <c r="C3414" t="s">
        <v>5656</v>
      </c>
      <c r="D3414" s="7"/>
      <c r="E3414" s="7"/>
      <c r="F3414" s="7"/>
      <c r="G3414" s="7"/>
      <c r="H3414" s="7"/>
      <c r="I3414" s="7">
        <v>25731538</v>
      </c>
      <c r="J3414" s="7"/>
      <c r="K3414" s="7"/>
      <c r="L3414" s="7"/>
      <c r="M3414" s="7"/>
      <c r="N3414" s="7"/>
      <c r="O3414" s="7"/>
    </row>
    <row r="3415" spans="1:15" hidden="1" x14ac:dyDescent="0.3">
      <c r="A3415" s="69">
        <v>1</v>
      </c>
      <c r="B3415" s="69">
        <v>1</v>
      </c>
      <c r="C3415" t="s">
        <v>5758</v>
      </c>
      <c r="D3415" s="7"/>
      <c r="E3415" s="7"/>
      <c r="F3415" s="7">
        <v>62777011.93</v>
      </c>
      <c r="G3415" s="7">
        <v>62776678</v>
      </c>
      <c r="H3415" s="7">
        <v>62776678</v>
      </c>
      <c r="I3415" s="7">
        <v>62776678</v>
      </c>
      <c r="J3415" s="7"/>
      <c r="K3415" s="7"/>
      <c r="L3415" s="7"/>
      <c r="M3415" s="7"/>
      <c r="N3415" s="7"/>
      <c r="O3415" s="7"/>
    </row>
    <row r="3416" spans="1:15" hidden="1" x14ac:dyDescent="0.3">
      <c r="A3416" s="69">
        <v>1</v>
      </c>
      <c r="B3416" s="69">
        <v>1</v>
      </c>
      <c r="C3416" t="s">
        <v>5803</v>
      </c>
      <c r="D3416" s="7">
        <v>0</v>
      </c>
      <c r="E3416" s="7"/>
      <c r="F3416" s="7"/>
      <c r="G3416" s="7"/>
      <c r="H3416" s="7"/>
      <c r="I3416" s="7"/>
      <c r="J3416" s="7"/>
      <c r="K3416" s="7"/>
      <c r="L3416" s="7"/>
      <c r="M3416" s="7"/>
      <c r="N3416" s="7"/>
      <c r="O3416" s="7"/>
    </row>
    <row r="3417" spans="1:15" hidden="1" x14ac:dyDescent="0.3">
      <c r="A3417" s="69">
        <v>1</v>
      </c>
      <c r="B3417" s="69">
        <v>1</v>
      </c>
      <c r="C3417" t="s">
        <v>5934</v>
      </c>
      <c r="D3417" s="7">
        <v>0</v>
      </c>
      <c r="E3417" s="7"/>
      <c r="F3417" s="7"/>
      <c r="G3417" s="7"/>
      <c r="H3417" s="7"/>
      <c r="I3417" s="7"/>
      <c r="J3417" s="7"/>
      <c r="K3417" s="7"/>
      <c r="L3417" s="7"/>
      <c r="M3417" s="7"/>
      <c r="N3417" s="7"/>
      <c r="O3417" s="7"/>
    </row>
    <row r="3418" spans="1:15" hidden="1" x14ac:dyDescent="0.3">
      <c r="A3418" s="69">
        <v>1</v>
      </c>
      <c r="B3418" s="69">
        <v>1</v>
      </c>
      <c r="C3418" t="s">
        <v>5947</v>
      </c>
      <c r="D3418" s="7">
        <v>285000000</v>
      </c>
      <c r="E3418" s="7"/>
      <c r="F3418" s="7"/>
      <c r="G3418" s="7"/>
      <c r="H3418" s="7"/>
      <c r="I3418" s="7"/>
      <c r="J3418" s="7"/>
      <c r="K3418" s="7"/>
      <c r="L3418" s="7"/>
      <c r="M3418" s="7"/>
      <c r="N3418" s="7"/>
      <c r="O3418" s="7"/>
    </row>
    <row r="3419" spans="1:15" hidden="1" x14ac:dyDescent="0.3">
      <c r="A3419" s="69">
        <v>1</v>
      </c>
      <c r="B3419" s="69">
        <v>1</v>
      </c>
      <c r="C3419" t="s">
        <v>5948</v>
      </c>
      <c r="D3419" s="7"/>
      <c r="E3419" s="7">
        <v>379800000</v>
      </c>
      <c r="F3419" s="7">
        <v>198800000</v>
      </c>
      <c r="G3419" s="7">
        <v>176900000</v>
      </c>
      <c r="H3419" s="7">
        <v>176900000</v>
      </c>
      <c r="I3419" s="7">
        <v>0</v>
      </c>
      <c r="J3419" s="7"/>
      <c r="K3419" s="7"/>
      <c r="L3419" s="7"/>
      <c r="M3419" s="7"/>
      <c r="N3419" s="7"/>
      <c r="O3419" s="7"/>
    </row>
    <row r="3420" spans="1:15" hidden="1" x14ac:dyDescent="0.3">
      <c r="A3420" s="69">
        <v>1</v>
      </c>
      <c r="B3420" s="69">
        <v>1</v>
      </c>
      <c r="C3420" t="s">
        <v>5957</v>
      </c>
      <c r="D3420" s="7">
        <v>175100</v>
      </c>
      <c r="E3420" s="7">
        <v>175100</v>
      </c>
      <c r="F3420" s="7">
        <v>175100</v>
      </c>
      <c r="G3420" s="7">
        <v>175100</v>
      </c>
      <c r="H3420" s="7">
        <v>175100</v>
      </c>
      <c r="I3420" s="7">
        <v>175100</v>
      </c>
      <c r="J3420" s="7">
        <v>175100</v>
      </c>
      <c r="K3420" s="7">
        <v>175100</v>
      </c>
      <c r="L3420" s="7">
        <v>175100</v>
      </c>
      <c r="M3420" s="7"/>
      <c r="N3420" s="7"/>
      <c r="O3420" s="7"/>
    </row>
    <row r="3421" spans="1:15" hidden="1" x14ac:dyDescent="0.3">
      <c r="A3421" s="69">
        <v>1</v>
      </c>
      <c r="B3421" s="69">
        <v>1</v>
      </c>
      <c r="C3421" t="s">
        <v>5979</v>
      </c>
      <c r="D3421" s="7"/>
      <c r="E3421" s="7">
        <v>0</v>
      </c>
      <c r="F3421" s="7">
        <v>7499348.4000000004</v>
      </c>
      <c r="G3421" s="7">
        <v>14885509.35</v>
      </c>
      <c r="H3421" s="7">
        <v>7500000</v>
      </c>
      <c r="I3421" s="7">
        <v>7500000</v>
      </c>
      <c r="J3421" s="7">
        <v>7500000</v>
      </c>
      <c r="K3421" s="7">
        <v>0</v>
      </c>
      <c r="L3421" s="7">
        <v>0</v>
      </c>
      <c r="M3421" s="7"/>
      <c r="N3421" s="7"/>
      <c r="O3421" s="7"/>
    </row>
    <row r="3422" spans="1:15" hidden="1" x14ac:dyDescent="0.3">
      <c r="A3422" s="69">
        <v>1</v>
      </c>
      <c r="B3422" s="69">
        <v>1</v>
      </c>
      <c r="C3422" t="s">
        <v>5983</v>
      </c>
      <c r="D3422" s="7">
        <v>0</v>
      </c>
      <c r="E3422" s="7"/>
      <c r="F3422" s="7"/>
      <c r="G3422" s="7"/>
      <c r="H3422" s="7"/>
      <c r="I3422" s="7"/>
      <c r="J3422" s="7"/>
      <c r="K3422" s="7"/>
      <c r="L3422" s="7"/>
      <c r="M3422" s="7"/>
      <c r="N3422" s="7"/>
      <c r="O3422" s="7"/>
    </row>
    <row r="3423" spans="1:15" hidden="1" x14ac:dyDescent="0.3">
      <c r="A3423" s="69">
        <v>1</v>
      </c>
      <c r="B3423" s="69">
        <v>1</v>
      </c>
      <c r="C3423" t="s">
        <v>6073</v>
      </c>
      <c r="D3423" s="7">
        <v>65848.56</v>
      </c>
      <c r="E3423" s="7">
        <v>0</v>
      </c>
      <c r="F3423" s="7"/>
      <c r="G3423" s="7"/>
      <c r="H3423" s="7"/>
      <c r="I3423" s="7"/>
      <c r="J3423" s="7"/>
      <c r="K3423" s="7"/>
      <c r="L3423" s="7"/>
      <c r="M3423" s="7"/>
      <c r="N3423" s="7"/>
      <c r="O3423" s="7"/>
    </row>
    <row r="3424" spans="1:15" hidden="1" x14ac:dyDescent="0.3">
      <c r="A3424" s="69">
        <v>1</v>
      </c>
      <c r="B3424" s="69">
        <v>1</v>
      </c>
      <c r="C3424" t="s">
        <v>6172</v>
      </c>
      <c r="D3424" s="7"/>
      <c r="E3424" s="7"/>
      <c r="F3424" s="7">
        <v>1499549.13</v>
      </c>
      <c r="G3424" s="7">
        <v>500000</v>
      </c>
      <c r="H3424" s="7"/>
      <c r="I3424" s="7"/>
      <c r="J3424" s="7"/>
      <c r="K3424" s="7"/>
      <c r="L3424" s="7"/>
      <c r="M3424" s="7"/>
      <c r="N3424" s="7"/>
      <c r="O3424" s="7"/>
    </row>
    <row r="3425" spans="1:15" hidden="1" x14ac:dyDescent="0.3">
      <c r="A3425" s="69">
        <v>1</v>
      </c>
      <c r="B3425" s="69">
        <v>1</v>
      </c>
      <c r="C3425" t="s">
        <v>6237</v>
      </c>
      <c r="D3425" s="7"/>
      <c r="E3425" s="7"/>
      <c r="F3425" s="7">
        <v>2320000</v>
      </c>
      <c r="G3425" s="7">
        <v>2320000</v>
      </c>
      <c r="H3425" s="7">
        <v>2320000</v>
      </c>
      <c r="I3425" s="7">
        <v>0</v>
      </c>
      <c r="J3425" s="7">
        <v>0</v>
      </c>
      <c r="K3425" s="7"/>
      <c r="L3425" s="7"/>
      <c r="M3425" s="7"/>
      <c r="N3425" s="7"/>
      <c r="O3425" s="7"/>
    </row>
    <row r="3426" spans="1:15" hidden="1" x14ac:dyDescent="0.3">
      <c r="A3426" s="69">
        <v>1</v>
      </c>
      <c r="B3426" s="69">
        <v>1</v>
      </c>
      <c r="C3426" t="s">
        <v>6238</v>
      </c>
      <c r="D3426" s="7"/>
      <c r="E3426" s="7"/>
      <c r="F3426" s="7">
        <v>7589000</v>
      </c>
      <c r="G3426" s="7"/>
      <c r="H3426" s="7"/>
      <c r="I3426" s="7"/>
      <c r="J3426" s="7"/>
      <c r="K3426" s="7"/>
      <c r="L3426" s="7"/>
      <c r="M3426" s="7"/>
      <c r="N3426" s="7"/>
      <c r="O3426" s="7"/>
    </row>
    <row r="3427" spans="1:15" hidden="1" x14ac:dyDescent="0.3">
      <c r="A3427" s="69">
        <v>1</v>
      </c>
      <c r="B3427" s="69">
        <v>1</v>
      </c>
      <c r="C3427" t="s">
        <v>6252</v>
      </c>
      <c r="D3427" s="7">
        <v>0</v>
      </c>
      <c r="E3427" s="7">
        <v>0</v>
      </c>
      <c r="F3427" s="7">
        <v>0</v>
      </c>
      <c r="G3427" s="7">
        <v>0</v>
      </c>
      <c r="H3427" s="7">
        <v>0</v>
      </c>
      <c r="I3427" s="7">
        <v>0</v>
      </c>
      <c r="J3427" s="7"/>
      <c r="K3427" s="7"/>
      <c r="L3427" s="7"/>
      <c r="M3427" s="7"/>
      <c r="N3427" s="7"/>
      <c r="O3427" s="7"/>
    </row>
    <row r="3428" spans="1:15" hidden="1" x14ac:dyDescent="0.3">
      <c r="A3428" s="69">
        <v>1</v>
      </c>
      <c r="B3428" s="69">
        <v>1</v>
      </c>
      <c r="C3428" t="s">
        <v>6253</v>
      </c>
      <c r="D3428" s="7">
        <v>121234.82</v>
      </c>
      <c r="E3428" s="7">
        <v>122524.26</v>
      </c>
      <c r="F3428" s="7">
        <v>38780.400000000001</v>
      </c>
      <c r="G3428" s="7">
        <v>190412.13</v>
      </c>
      <c r="H3428" s="7">
        <v>166863.81</v>
      </c>
      <c r="I3428" s="7"/>
      <c r="J3428" s="7"/>
      <c r="K3428" s="7"/>
      <c r="L3428" s="7"/>
      <c r="M3428" s="7"/>
      <c r="N3428" s="7"/>
      <c r="O3428" s="7"/>
    </row>
    <row r="3429" spans="1:15" hidden="1" x14ac:dyDescent="0.3">
      <c r="A3429" s="69">
        <v>1</v>
      </c>
      <c r="B3429" s="69">
        <v>1</v>
      </c>
      <c r="C3429" t="s">
        <v>6378</v>
      </c>
      <c r="D3429" s="7">
        <v>56868522</v>
      </c>
      <c r="E3429" s="7">
        <v>56868522</v>
      </c>
      <c r="F3429" s="7">
        <v>56868522</v>
      </c>
      <c r="G3429" s="7">
        <v>66200000</v>
      </c>
      <c r="H3429" s="7">
        <v>79122872</v>
      </c>
      <c r="I3429" s="7"/>
      <c r="J3429" s="7"/>
      <c r="K3429" s="7"/>
      <c r="L3429" s="7"/>
      <c r="M3429" s="7"/>
      <c r="N3429" s="7"/>
      <c r="O3429" s="7"/>
    </row>
    <row r="3430" spans="1:15" hidden="1" x14ac:dyDescent="0.3">
      <c r="A3430" s="69">
        <v>1</v>
      </c>
      <c r="B3430" s="69">
        <v>1</v>
      </c>
      <c r="C3430" t="s">
        <v>6379</v>
      </c>
      <c r="D3430" s="7">
        <v>846719</v>
      </c>
      <c r="E3430" s="7">
        <v>814788</v>
      </c>
      <c r="F3430" s="7">
        <v>98920</v>
      </c>
      <c r="G3430" s="7">
        <v>0</v>
      </c>
      <c r="H3430" s="7"/>
      <c r="I3430" s="7"/>
      <c r="J3430" s="7"/>
      <c r="K3430" s="7"/>
      <c r="L3430" s="7"/>
      <c r="M3430" s="7"/>
      <c r="N3430" s="7"/>
      <c r="O3430" s="7"/>
    </row>
    <row r="3431" spans="1:15" hidden="1" x14ac:dyDescent="0.3">
      <c r="A3431" s="69">
        <v>1</v>
      </c>
      <c r="B3431" s="69">
        <v>1</v>
      </c>
      <c r="C3431" t="s">
        <v>2129</v>
      </c>
      <c r="D3431" s="7"/>
      <c r="E3431" s="7"/>
      <c r="F3431" s="7">
        <v>60000</v>
      </c>
      <c r="G3431" s="7">
        <v>233457.65</v>
      </c>
      <c r="H3431" s="7">
        <v>244000</v>
      </c>
      <c r="I3431" s="7"/>
      <c r="J3431" s="7"/>
      <c r="K3431" s="7"/>
      <c r="L3431" s="7"/>
      <c r="M3431" s="7"/>
      <c r="N3431" s="7"/>
      <c r="O3431" s="7"/>
    </row>
    <row r="3432" spans="1:15" hidden="1" x14ac:dyDescent="0.3">
      <c r="A3432" s="69">
        <v>1</v>
      </c>
      <c r="B3432" s="69">
        <v>1</v>
      </c>
      <c r="C3432" t="s">
        <v>6382</v>
      </c>
      <c r="D3432" s="7"/>
      <c r="E3432" s="7"/>
      <c r="F3432" s="7">
        <v>76930.820000000007</v>
      </c>
      <c r="G3432" s="7">
        <v>69073.72</v>
      </c>
      <c r="H3432" s="7"/>
      <c r="I3432" s="7"/>
      <c r="J3432" s="7"/>
      <c r="K3432" s="7"/>
      <c r="L3432" s="7"/>
      <c r="M3432" s="7"/>
      <c r="N3432" s="7"/>
      <c r="O3432" s="7"/>
    </row>
    <row r="3433" spans="1:15" hidden="1" x14ac:dyDescent="0.3">
      <c r="A3433" s="69">
        <v>1</v>
      </c>
      <c r="B3433" s="69">
        <v>1</v>
      </c>
      <c r="C3433" t="s">
        <v>6383</v>
      </c>
      <c r="D3433" s="7"/>
      <c r="E3433" s="7"/>
      <c r="F3433" s="7"/>
      <c r="G3433" s="7"/>
      <c r="H3433" s="7">
        <v>52792.74</v>
      </c>
      <c r="I3433" s="7">
        <v>20308.86</v>
      </c>
      <c r="J3433" s="7">
        <v>65566.740000000005</v>
      </c>
      <c r="K3433" s="7"/>
      <c r="L3433" s="7"/>
      <c r="M3433" s="7"/>
      <c r="N3433" s="7"/>
      <c r="O3433" s="7"/>
    </row>
    <row r="3434" spans="1:15" hidden="1" x14ac:dyDescent="0.3">
      <c r="A3434" s="69">
        <v>1</v>
      </c>
      <c r="B3434" s="69">
        <v>1</v>
      </c>
      <c r="C3434" t="s">
        <v>6384</v>
      </c>
      <c r="D3434" s="7">
        <v>77762.720000000001</v>
      </c>
      <c r="E3434" s="7">
        <v>96295.57</v>
      </c>
      <c r="F3434" s="7"/>
      <c r="G3434" s="7"/>
      <c r="H3434" s="7"/>
      <c r="I3434" s="7"/>
      <c r="J3434" s="7"/>
      <c r="K3434" s="7"/>
      <c r="L3434" s="7"/>
      <c r="M3434" s="7"/>
      <c r="N3434" s="7"/>
      <c r="O3434" s="7"/>
    </row>
    <row r="3435" spans="1:15" hidden="1" x14ac:dyDescent="0.3">
      <c r="A3435" s="69">
        <v>1</v>
      </c>
      <c r="B3435" s="69">
        <v>1</v>
      </c>
      <c r="C3435" t="s">
        <v>6385</v>
      </c>
      <c r="D3435" s="7"/>
      <c r="E3435" s="7"/>
      <c r="F3435" s="7"/>
      <c r="G3435" s="7"/>
      <c r="H3435" s="7">
        <v>2950000</v>
      </c>
      <c r="I3435" s="7"/>
      <c r="J3435" s="7"/>
      <c r="K3435" s="7"/>
      <c r="L3435" s="7"/>
      <c r="M3435" s="7"/>
      <c r="N3435" s="7"/>
      <c r="O3435" s="7"/>
    </row>
    <row r="3436" spans="1:15" hidden="1" x14ac:dyDescent="0.3">
      <c r="A3436" s="69">
        <v>1</v>
      </c>
      <c r="B3436" s="69">
        <v>1</v>
      </c>
      <c r="C3436" t="s">
        <v>6386</v>
      </c>
      <c r="D3436" s="7">
        <v>3398000</v>
      </c>
      <c r="E3436" s="7">
        <v>1500000</v>
      </c>
      <c r="F3436" s="7"/>
      <c r="G3436" s="7"/>
      <c r="H3436" s="7"/>
      <c r="I3436" s="7"/>
      <c r="J3436" s="7"/>
      <c r="K3436" s="7"/>
      <c r="L3436" s="7"/>
      <c r="M3436" s="7"/>
      <c r="N3436" s="7"/>
      <c r="O3436" s="7"/>
    </row>
    <row r="3437" spans="1:15" hidden="1" x14ac:dyDescent="0.3">
      <c r="A3437" s="69">
        <v>1</v>
      </c>
      <c r="B3437" s="69">
        <v>1</v>
      </c>
      <c r="C3437" t="s">
        <v>6387</v>
      </c>
      <c r="D3437" s="7"/>
      <c r="E3437" s="7"/>
      <c r="F3437" s="7">
        <v>2543652</v>
      </c>
      <c r="G3437" s="7">
        <v>2100000</v>
      </c>
      <c r="H3437" s="7"/>
      <c r="I3437" s="7"/>
      <c r="J3437" s="7"/>
      <c r="K3437" s="7"/>
      <c r="L3437" s="7"/>
      <c r="M3437" s="7"/>
      <c r="N3437" s="7"/>
      <c r="O3437" s="7"/>
    </row>
    <row r="3438" spans="1:15" hidden="1" x14ac:dyDescent="0.3">
      <c r="A3438" s="69">
        <v>1</v>
      </c>
      <c r="B3438" s="69">
        <v>1</v>
      </c>
      <c r="C3438" t="s">
        <v>2616</v>
      </c>
      <c r="D3438" s="7"/>
      <c r="E3438" s="7"/>
      <c r="F3438" s="7"/>
      <c r="G3438" s="7"/>
      <c r="H3438" s="7"/>
      <c r="I3438" s="7"/>
      <c r="J3438" s="7"/>
      <c r="K3438" s="7"/>
      <c r="L3438" s="7"/>
      <c r="M3438" s="7"/>
      <c r="N3438" s="7">
        <v>3953597.25</v>
      </c>
      <c r="O3438" s="7"/>
    </row>
    <row r="3439" spans="1:15" hidden="1" x14ac:dyDescent="0.3">
      <c r="A3439" s="69">
        <v>1</v>
      </c>
      <c r="B3439" s="69">
        <v>1</v>
      </c>
      <c r="C3439" t="s">
        <v>2617</v>
      </c>
      <c r="D3439" s="7"/>
      <c r="E3439" s="7"/>
      <c r="F3439" s="7"/>
      <c r="G3439" s="7"/>
      <c r="H3439" s="7"/>
      <c r="I3439" s="7"/>
      <c r="J3439" s="7"/>
      <c r="K3439" s="7"/>
      <c r="L3439" s="7"/>
      <c r="M3439" s="7"/>
      <c r="N3439" s="7">
        <v>1489881.28</v>
      </c>
      <c r="O3439" s="7"/>
    </row>
    <row r="3440" spans="1:15" hidden="1" x14ac:dyDescent="0.3">
      <c r="A3440" s="69">
        <v>1</v>
      </c>
      <c r="B3440" s="69">
        <v>1</v>
      </c>
      <c r="C3440" t="s">
        <v>6389</v>
      </c>
      <c r="D3440" s="7">
        <v>7522000</v>
      </c>
      <c r="E3440" s="7">
        <v>5000000</v>
      </c>
      <c r="F3440" s="7"/>
      <c r="G3440" s="7"/>
      <c r="H3440" s="7"/>
      <c r="I3440" s="7"/>
      <c r="J3440" s="7"/>
      <c r="K3440" s="7"/>
      <c r="L3440" s="7"/>
      <c r="M3440" s="7"/>
      <c r="N3440" s="7"/>
      <c r="O3440" s="7"/>
    </row>
    <row r="3441" spans="1:15" hidden="1" x14ac:dyDescent="0.3">
      <c r="A3441" s="69">
        <v>1</v>
      </c>
      <c r="B3441" s="69">
        <v>1</v>
      </c>
      <c r="C3441" t="s">
        <v>6399</v>
      </c>
      <c r="D3441" s="7"/>
      <c r="E3441" s="7"/>
      <c r="F3441" s="7">
        <v>49125.82</v>
      </c>
      <c r="G3441" s="7"/>
      <c r="H3441" s="7"/>
      <c r="I3441" s="7"/>
      <c r="J3441" s="7"/>
      <c r="K3441" s="7"/>
      <c r="L3441" s="7"/>
      <c r="M3441" s="7"/>
      <c r="N3441" s="7"/>
      <c r="O3441" s="7"/>
    </row>
    <row r="3442" spans="1:15" hidden="1" x14ac:dyDescent="0.3">
      <c r="A3442" s="69">
        <v>1</v>
      </c>
      <c r="B3442" s="69">
        <v>1</v>
      </c>
      <c r="C3442" t="s">
        <v>6412</v>
      </c>
      <c r="D3442" s="7">
        <v>2678244.25</v>
      </c>
      <c r="E3442" s="7">
        <v>2663476.84</v>
      </c>
      <c r="F3442" s="7">
        <v>2827333.1</v>
      </c>
      <c r="G3442" s="7">
        <v>2815836.17</v>
      </c>
      <c r="H3442" s="7">
        <v>2461586.3699999996</v>
      </c>
      <c r="I3442" s="7">
        <v>2321570.9299999997</v>
      </c>
      <c r="J3442" s="7"/>
      <c r="K3442" s="7"/>
      <c r="L3442" s="7"/>
      <c r="M3442" s="7"/>
      <c r="N3442" s="7"/>
      <c r="O3442" s="7"/>
    </row>
    <row r="3443" spans="1:15" hidden="1" x14ac:dyDescent="0.3">
      <c r="A3443" s="69">
        <v>1</v>
      </c>
      <c r="B3443" s="69">
        <v>1</v>
      </c>
      <c r="C3443" t="s">
        <v>2618</v>
      </c>
      <c r="D3443" s="7"/>
      <c r="E3443" s="7"/>
      <c r="F3443" s="7"/>
      <c r="G3443" s="7"/>
      <c r="H3443" s="7"/>
      <c r="I3443" s="7"/>
      <c r="J3443" s="7"/>
      <c r="K3443" s="7"/>
      <c r="L3443" s="7"/>
      <c r="M3443" s="7">
        <v>170234.68</v>
      </c>
      <c r="N3443" s="7">
        <v>319623.96000000002</v>
      </c>
      <c r="O3443" s="7"/>
    </row>
    <row r="3444" spans="1:15" hidden="1" x14ac:dyDescent="0.3">
      <c r="A3444" s="69">
        <v>1</v>
      </c>
      <c r="B3444" s="69">
        <v>1</v>
      </c>
      <c r="C3444" t="s">
        <v>6434</v>
      </c>
      <c r="D3444" s="7">
        <v>3811.5</v>
      </c>
      <c r="E3444" s="7">
        <v>64033.2</v>
      </c>
      <c r="F3444" s="7">
        <v>342514.45</v>
      </c>
      <c r="G3444" s="7">
        <v>273356</v>
      </c>
      <c r="H3444" s="7">
        <v>246456</v>
      </c>
      <c r="I3444" s="7">
        <v>230976</v>
      </c>
      <c r="J3444" s="7"/>
      <c r="K3444" s="7"/>
      <c r="L3444" s="7"/>
      <c r="M3444" s="7"/>
      <c r="N3444" s="7"/>
      <c r="O3444" s="7"/>
    </row>
    <row r="3445" spans="1:15" hidden="1" x14ac:dyDescent="0.3">
      <c r="A3445" s="69">
        <v>1</v>
      </c>
      <c r="B3445" s="69">
        <v>1</v>
      </c>
      <c r="C3445" t="s">
        <v>6510</v>
      </c>
      <c r="D3445" s="7">
        <v>346680.56</v>
      </c>
      <c r="E3445" s="7">
        <v>603935.39</v>
      </c>
      <c r="F3445" s="7">
        <v>603806.88</v>
      </c>
      <c r="G3445" s="7">
        <v>725105</v>
      </c>
      <c r="H3445" s="7">
        <v>725105</v>
      </c>
      <c r="I3445" s="7">
        <v>725105</v>
      </c>
      <c r="J3445" s="7">
        <v>725105</v>
      </c>
      <c r="K3445" s="7">
        <v>650011.07999999996</v>
      </c>
      <c r="L3445" s="7">
        <v>570000</v>
      </c>
      <c r="M3445" s="7"/>
      <c r="N3445" s="7"/>
      <c r="O3445" s="7"/>
    </row>
    <row r="3446" spans="1:15" hidden="1" x14ac:dyDescent="0.3">
      <c r="A3446" s="69">
        <v>1</v>
      </c>
      <c r="B3446" s="69">
        <v>1</v>
      </c>
      <c r="C3446" t="s">
        <v>6511</v>
      </c>
      <c r="D3446" s="7"/>
      <c r="E3446" s="7"/>
      <c r="F3446" s="7">
        <v>8184036.3499999996</v>
      </c>
      <c r="G3446" s="7">
        <v>85.68</v>
      </c>
      <c r="H3446" s="7"/>
      <c r="I3446" s="7"/>
      <c r="J3446" s="7"/>
      <c r="K3446" s="7"/>
      <c r="L3446" s="7"/>
      <c r="M3446" s="7"/>
      <c r="N3446" s="7"/>
      <c r="O3446" s="7"/>
    </row>
    <row r="3447" spans="1:15" hidden="1" x14ac:dyDescent="0.3">
      <c r="A3447" s="69">
        <v>1</v>
      </c>
      <c r="B3447" s="69">
        <v>1</v>
      </c>
      <c r="C3447" t="s">
        <v>1928</v>
      </c>
      <c r="D3447" s="7"/>
      <c r="E3447" s="7"/>
      <c r="F3447" s="7"/>
      <c r="G3447" s="7"/>
      <c r="H3447" s="7">
        <v>1500000</v>
      </c>
      <c r="I3447" s="7">
        <v>0</v>
      </c>
      <c r="J3447" s="7"/>
      <c r="K3447" s="7">
        <v>984300.46</v>
      </c>
      <c r="L3447" s="7">
        <v>939077.7</v>
      </c>
      <c r="M3447" s="7">
        <v>568943</v>
      </c>
      <c r="N3447" s="7">
        <v>489853</v>
      </c>
      <c r="O3447" s="7"/>
    </row>
    <row r="3448" spans="1:15" hidden="1" x14ac:dyDescent="0.3">
      <c r="A3448" s="69">
        <v>1</v>
      </c>
      <c r="B3448" s="69">
        <v>1</v>
      </c>
      <c r="C3448" t="s">
        <v>6684</v>
      </c>
      <c r="D3448" s="7">
        <v>0</v>
      </c>
      <c r="E3448" s="7"/>
      <c r="F3448" s="7"/>
      <c r="G3448" s="7"/>
      <c r="H3448" s="7"/>
      <c r="I3448" s="7"/>
      <c r="J3448" s="7"/>
      <c r="K3448" s="7"/>
      <c r="L3448" s="7"/>
      <c r="M3448" s="7"/>
      <c r="N3448" s="7"/>
      <c r="O3448" s="7"/>
    </row>
    <row r="3449" spans="1:15" hidden="1" x14ac:dyDescent="0.3">
      <c r="A3449" s="69">
        <v>1</v>
      </c>
      <c r="B3449" s="69">
        <v>1</v>
      </c>
      <c r="C3449" t="s">
        <v>6752</v>
      </c>
      <c r="D3449" s="7"/>
      <c r="E3449" s="7"/>
      <c r="F3449" s="7">
        <v>177845.21</v>
      </c>
      <c r="G3449" s="7">
        <v>194674.44</v>
      </c>
      <c r="H3449" s="7">
        <v>206056.48</v>
      </c>
      <c r="I3449" s="7">
        <v>160927.08000000002</v>
      </c>
      <c r="J3449" s="7">
        <v>162691.90000000002</v>
      </c>
      <c r="K3449" s="7"/>
      <c r="L3449" s="7"/>
      <c r="M3449" s="7"/>
      <c r="N3449" s="7"/>
      <c r="O3449" s="7"/>
    </row>
    <row r="3450" spans="1:15" hidden="1" x14ac:dyDescent="0.3">
      <c r="A3450" s="69">
        <v>1</v>
      </c>
      <c r="B3450" s="69">
        <v>1</v>
      </c>
      <c r="C3450" t="s">
        <v>6753</v>
      </c>
      <c r="D3450" s="7"/>
      <c r="E3450" s="7">
        <v>4204222.95</v>
      </c>
      <c r="F3450" s="7">
        <v>3709782.0000000005</v>
      </c>
      <c r="G3450" s="7">
        <v>3515574.52</v>
      </c>
      <c r="H3450" s="7">
        <v>3449963.28</v>
      </c>
      <c r="I3450" s="7">
        <v>2368605.56</v>
      </c>
      <c r="J3450" s="7">
        <v>2388462.02</v>
      </c>
      <c r="K3450" s="7"/>
      <c r="L3450" s="7"/>
      <c r="M3450" s="7"/>
      <c r="N3450" s="7"/>
      <c r="O3450" s="7"/>
    </row>
    <row r="3451" spans="1:15" hidden="1" x14ac:dyDescent="0.3">
      <c r="A3451" s="69">
        <v>1</v>
      </c>
      <c r="B3451" s="69">
        <v>1</v>
      </c>
      <c r="C3451" t="s">
        <v>6754</v>
      </c>
      <c r="D3451" s="7">
        <v>59888001.579999998</v>
      </c>
      <c r="E3451" s="7">
        <v>54186458.359999992</v>
      </c>
      <c r="F3451" s="7"/>
      <c r="G3451" s="7"/>
      <c r="H3451" s="7"/>
      <c r="I3451" s="7"/>
      <c r="J3451" s="7"/>
      <c r="K3451" s="7"/>
      <c r="L3451" s="7"/>
      <c r="M3451" s="7"/>
      <c r="N3451" s="7"/>
      <c r="O3451" s="7"/>
    </row>
    <row r="3452" spans="1:15" hidden="1" x14ac:dyDescent="0.3">
      <c r="A3452" s="69">
        <v>1</v>
      </c>
      <c r="B3452" s="69">
        <v>1</v>
      </c>
      <c r="C3452" t="s">
        <v>6755</v>
      </c>
      <c r="D3452" s="7">
        <v>749468996.28999996</v>
      </c>
      <c r="E3452" s="7">
        <v>737682192.2099998</v>
      </c>
      <c r="F3452" s="7"/>
      <c r="G3452" s="7"/>
      <c r="H3452" s="7"/>
      <c r="I3452" s="7"/>
      <c r="J3452" s="7"/>
      <c r="K3452" s="7"/>
      <c r="L3452" s="7"/>
      <c r="M3452" s="7"/>
      <c r="N3452" s="7"/>
      <c r="O3452" s="7"/>
    </row>
    <row r="3453" spans="1:15" hidden="1" x14ac:dyDescent="0.3">
      <c r="A3453" s="69">
        <v>1</v>
      </c>
      <c r="B3453" s="69">
        <v>1</v>
      </c>
      <c r="C3453" t="s">
        <v>6756</v>
      </c>
      <c r="D3453" s="7">
        <v>8225388.8899999997</v>
      </c>
      <c r="E3453" s="7">
        <v>8157413.7300000004</v>
      </c>
      <c r="F3453" s="7"/>
      <c r="G3453" s="7"/>
      <c r="H3453" s="7"/>
      <c r="I3453" s="7"/>
      <c r="J3453" s="7"/>
      <c r="K3453" s="7"/>
      <c r="L3453" s="7"/>
      <c r="M3453" s="7"/>
      <c r="N3453" s="7"/>
      <c r="O3453" s="7"/>
    </row>
    <row r="3454" spans="1:15" hidden="1" x14ac:dyDescent="0.3">
      <c r="A3454" s="69">
        <v>1</v>
      </c>
      <c r="B3454" s="69">
        <v>1</v>
      </c>
      <c r="C3454" t="s">
        <v>6757</v>
      </c>
      <c r="D3454" s="7">
        <v>1201945</v>
      </c>
      <c r="E3454" s="7">
        <v>829086</v>
      </c>
      <c r="F3454" s="7"/>
      <c r="G3454" s="7"/>
      <c r="H3454" s="7"/>
      <c r="I3454" s="7"/>
      <c r="J3454" s="7"/>
      <c r="K3454" s="7"/>
      <c r="L3454" s="7"/>
      <c r="M3454" s="7"/>
      <c r="N3454" s="7"/>
      <c r="O3454" s="7"/>
    </row>
    <row r="3455" spans="1:15" hidden="1" x14ac:dyDescent="0.3">
      <c r="A3455" s="69">
        <v>1</v>
      </c>
      <c r="B3455" s="69">
        <v>1</v>
      </c>
      <c r="C3455" t="s">
        <v>6758</v>
      </c>
      <c r="D3455" s="7">
        <v>1109078301.03</v>
      </c>
      <c r="E3455" s="7">
        <v>1224651902.79</v>
      </c>
      <c r="F3455" s="7">
        <v>1260397125.6399999</v>
      </c>
      <c r="G3455" s="7">
        <v>1269543968.1300001</v>
      </c>
      <c r="H3455" s="7">
        <v>1273447947.0299997</v>
      </c>
      <c r="I3455" s="7">
        <v>1241363887.5699999</v>
      </c>
      <c r="J3455" s="7"/>
      <c r="K3455" s="7"/>
      <c r="L3455" s="7"/>
      <c r="M3455" s="7"/>
      <c r="N3455" s="7"/>
      <c r="O3455" s="7"/>
    </row>
    <row r="3456" spans="1:15" hidden="1" x14ac:dyDescent="0.3">
      <c r="A3456" s="69">
        <v>1</v>
      </c>
      <c r="B3456" s="69">
        <v>1</v>
      </c>
      <c r="C3456" t="s">
        <v>6759</v>
      </c>
      <c r="D3456" s="7">
        <v>9907165.3100000005</v>
      </c>
      <c r="E3456" s="7">
        <v>12164621.5</v>
      </c>
      <c r="F3456" s="7">
        <v>10945396.360000001</v>
      </c>
      <c r="G3456" s="7">
        <v>10533901.779999997</v>
      </c>
      <c r="H3456" s="7">
        <v>10609212.57</v>
      </c>
      <c r="I3456" s="7">
        <v>11092595.089999998</v>
      </c>
      <c r="J3456" s="7"/>
      <c r="K3456" s="7"/>
      <c r="L3456" s="7"/>
      <c r="M3456" s="7"/>
      <c r="N3456" s="7"/>
      <c r="O3456" s="7"/>
    </row>
    <row r="3457" spans="1:15" hidden="1" x14ac:dyDescent="0.3">
      <c r="A3457" s="69">
        <v>1</v>
      </c>
      <c r="B3457" s="69">
        <v>1</v>
      </c>
      <c r="C3457" t="s">
        <v>6760</v>
      </c>
      <c r="D3457" s="7">
        <v>342488.03</v>
      </c>
      <c r="E3457" s="7">
        <v>375994.98000000004</v>
      </c>
      <c r="F3457" s="7">
        <v>417805.92</v>
      </c>
      <c r="G3457" s="7"/>
      <c r="H3457" s="7"/>
      <c r="I3457" s="7"/>
      <c r="J3457" s="7"/>
      <c r="K3457" s="7"/>
      <c r="L3457" s="7"/>
      <c r="M3457" s="7"/>
      <c r="N3457" s="7"/>
      <c r="O3457" s="7"/>
    </row>
    <row r="3458" spans="1:15" hidden="1" x14ac:dyDescent="0.3">
      <c r="A3458" s="69">
        <v>1</v>
      </c>
      <c r="B3458" s="69">
        <v>1</v>
      </c>
      <c r="C3458" t="s">
        <v>6761</v>
      </c>
      <c r="D3458" s="7">
        <v>5259162.9200000009</v>
      </c>
      <c r="E3458" s="7">
        <v>4340761.7700000005</v>
      </c>
      <c r="F3458" s="7"/>
      <c r="G3458" s="7"/>
      <c r="H3458" s="7"/>
      <c r="I3458" s="7"/>
      <c r="J3458" s="7"/>
      <c r="K3458" s="7"/>
      <c r="L3458" s="7"/>
      <c r="M3458" s="7"/>
      <c r="N3458" s="7"/>
      <c r="O3458" s="7"/>
    </row>
    <row r="3459" spans="1:15" hidden="1" x14ac:dyDescent="0.3">
      <c r="A3459" s="69">
        <v>1</v>
      </c>
      <c r="B3459" s="69">
        <v>1</v>
      </c>
      <c r="C3459" t="s">
        <v>6762</v>
      </c>
      <c r="D3459" s="7">
        <v>3178581</v>
      </c>
      <c r="E3459" s="7">
        <v>4366894</v>
      </c>
      <c r="F3459" s="7">
        <v>3795980</v>
      </c>
      <c r="G3459" s="7">
        <v>3349588</v>
      </c>
      <c r="H3459" s="7">
        <v>3358225</v>
      </c>
      <c r="I3459" s="7"/>
      <c r="J3459" s="7"/>
      <c r="K3459" s="7"/>
      <c r="L3459" s="7"/>
      <c r="M3459" s="7"/>
      <c r="N3459" s="7"/>
      <c r="O3459" s="7"/>
    </row>
    <row r="3460" spans="1:15" hidden="1" x14ac:dyDescent="0.3">
      <c r="A3460" s="69">
        <v>1</v>
      </c>
      <c r="B3460" s="69">
        <v>1</v>
      </c>
      <c r="C3460" t="s">
        <v>6763</v>
      </c>
      <c r="D3460" s="7">
        <v>3430804</v>
      </c>
      <c r="E3460" s="7">
        <v>3395612</v>
      </c>
      <c r="F3460" s="7">
        <v>3463687</v>
      </c>
      <c r="G3460" s="7">
        <v>3286308</v>
      </c>
      <c r="H3460" s="7">
        <v>3450000</v>
      </c>
      <c r="I3460" s="7"/>
      <c r="J3460" s="7"/>
      <c r="K3460" s="7"/>
      <c r="L3460" s="7"/>
      <c r="M3460" s="7"/>
      <c r="N3460" s="7"/>
      <c r="O3460" s="7"/>
    </row>
    <row r="3461" spans="1:15" hidden="1" x14ac:dyDescent="0.3">
      <c r="A3461" s="69">
        <v>1</v>
      </c>
      <c r="B3461" s="69">
        <v>1</v>
      </c>
      <c r="C3461" t="s">
        <v>6764</v>
      </c>
      <c r="D3461" s="7">
        <v>135219336.38999999</v>
      </c>
      <c r="E3461" s="7"/>
      <c r="F3461" s="7"/>
      <c r="G3461" s="7"/>
      <c r="H3461" s="7"/>
      <c r="I3461" s="7"/>
      <c r="J3461" s="7"/>
      <c r="K3461" s="7"/>
      <c r="L3461" s="7"/>
      <c r="M3461" s="7"/>
      <c r="N3461" s="7"/>
      <c r="O3461" s="7"/>
    </row>
    <row r="3462" spans="1:15" hidden="1" x14ac:dyDescent="0.3">
      <c r="A3462" s="69">
        <v>1</v>
      </c>
      <c r="B3462" s="69">
        <v>1</v>
      </c>
      <c r="C3462" t="s">
        <v>6765</v>
      </c>
      <c r="D3462" s="7">
        <v>0</v>
      </c>
      <c r="E3462" s="7"/>
      <c r="F3462" s="7"/>
      <c r="G3462" s="7"/>
      <c r="H3462" s="7"/>
      <c r="I3462" s="7"/>
      <c r="J3462" s="7"/>
      <c r="K3462" s="7"/>
      <c r="L3462" s="7"/>
      <c r="M3462" s="7"/>
      <c r="N3462" s="7"/>
      <c r="O3462" s="7"/>
    </row>
    <row r="3463" spans="1:15" hidden="1" x14ac:dyDescent="0.3">
      <c r="A3463" s="69">
        <v>1</v>
      </c>
      <c r="B3463" s="69">
        <v>1</v>
      </c>
      <c r="C3463" t="s">
        <v>6766</v>
      </c>
      <c r="D3463" s="7">
        <v>379677336</v>
      </c>
      <c r="E3463" s="7">
        <v>373030699.02999997</v>
      </c>
      <c r="F3463" s="7">
        <v>363645774.22000003</v>
      </c>
      <c r="G3463" s="7">
        <v>355355805.23000002</v>
      </c>
      <c r="H3463" s="7">
        <v>361947855.5</v>
      </c>
      <c r="I3463" s="7"/>
      <c r="J3463" s="7"/>
      <c r="K3463" s="7"/>
      <c r="L3463" s="7"/>
      <c r="M3463" s="7"/>
      <c r="N3463" s="7"/>
      <c r="O3463" s="7"/>
    </row>
    <row r="3464" spans="1:15" hidden="1" x14ac:dyDescent="0.3">
      <c r="A3464" s="69">
        <v>1</v>
      </c>
      <c r="B3464" s="69">
        <v>1</v>
      </c>
      <c r="C3464" t="s">
        <v>6767</v>
      </c>
      <c r="D3464" s="7">
        <v>2438345673.75</v>
      </c>
      <c r="E3464" s="7">
        <v>2451588642.54</v>
      </c>
      <c r="F3464" s="7"/>
      <c r="G3464" s="7"/>
      <c r="H3464" s="7"/>
      <c r="I3464" s="7"/>
      <c r="J3464" s="7"/>
      <c r="K3464" s="7"/>
      <c r="L3464" s="7"/>
      <c r="M3464" s="7"/>
      <c r="N3464" s="7"/>
      <c r="O3464" s="7"/>
    </row>
    <row r="3465" spans="1:15" hidden="1" x14ac:dyDescent="0.3">
      <c r="A3465" s="69">
        <v>1</v>
      </c>
      <c r="B3465" s="69">
        <v>1</v>
      </c>
      <c r="C3465" t="s">
        <v>6768</v>
      </c>
      <c r="D3465" s="7">
        <v>10157077397.870001</v>
      </c>
      <c r="E3465" s="7">
        <v>10139344551.77</v>
      </c>
      <c r="F3465" s="7">
        <v>9914182371</v>
      </c>
      <c r="G3465" s="7">
        <v>9502435640</v>
      </c>
      <c r="H3465" s="7">
        <v>9704907768</v>
      </c>
      <c r="I3465" s="7"/>
      <c r="J3465" s="7"/>
      <c r="K3465" s="7"/>
      <c r="L3465" s="7"/>
      <c r="M3465" s="7"/>
      <c r="N3465" s="7"/>
      <c r="O3465" s="7"/>
    </row>
    <row r="3466" spans="1:15" hidden="1" x14ac:dyDescent="0.3">
      <c r="A3466" s="69">
        <v>1</v>
      </c>
      <c r="B3466" s="69">
        <v>1</v>
      </c>
      <c r="C3466" t="s">
        <v>6769</v>
      </c>
      <c r="D3466" s="7">
        <v>0</v>
      </c>
      <c r="E3466" s="7"/>
      <c r="F3466" s="7"/>
      <c r="G3466" s="7"/>
      <c r="H3466" s="7"/>
      <c r="I3466" s="7"/>
      <c r="J3466" s="7"/>
      <c r="K3466" s="7"/>
      <c r="L3466" s="7"/>
      <c r="M3466" s="7"/>
      <c r="N3466" s="7"/>
      <c r="O3466" s="7"/>
    </row>
    <row r="3467" spans="1:15" hidden="1" x14ac:dyDescent="0.3">
      <c r="A3467" s="69">
        <v>1</v>
      </c>
      <c r="B3467" s="69">
        <v>1</v>
      </c>
      <c r="C3467" t="s">
        <v>6770</v>
      </c>
      <c r="D3467" s="7">
        <v>3583642549</v>
      </c>
      <c r="E3467" s="7">
        <v>3444750669.6100001</v>
      </c>
      <c r="F3467" s="7">
        <v>3388021944.54</v>
      </c>
      <c r="G3467" s="7">
        <v>3332842764.6999998</v>
      </c>
      <c r="H3467" s="7"/>
      <c r="I3467" s="7"/>
      <c r="J3467" s="7"/>
      <c r="K3467" s="7"/>
      <c r="L3467" s="7"/>
      <c r="M3467" s="7"/>
      <c r="N3467" s="7"/>
      <c r="O3467" s="7"/>
    </row>
    <row r="3468" spans="1:15" hidden="1" x14ac:dyDescent="0.3">
      <c r="A3468" s="69">
        <v>1</v>
      </c>
      <c r="B3468" s="69">
        <v>1</v>
      </c>
      <c r="C3468" t="s">
        <v>6771</v>
      </c>
      <c r="D3468" s="7">
        <v>15000000</v>
      </c>
      <c r="E3468" s="7">
        <v>15150000</v>
      </c>
      <c r="F3468" s="7">
        <v>16101769</v>
      </c>
      <c r="G3468" s="7">
        <v>14600000</v>
      </c>
      <c r="H3468" s="7">
        <v>15767367</v>
      </c>
      <c r="I3468" s="7"/>
      <c r="J3468" s="7"/>
      <c r="K3468" s="7"/>
      <c r="L3468" s="7"/>
      <c r="M3468" s="7"/>
      <c r="N3468" s="7"/>
      <c r="O3468" s="7"/>
    </row>
    <row r="3469" spans="1:15" hidden="1" x14ac:dyDescent="0.3">
      <c r="A3469" s="69">
        <v>1</v>
      </c>
      <c r="B3469" s="69">
        <v>1</v>
      </c>
      <c r="C3469" t="s">
        <v>6772</v>
      </c>
      <c r="D3469" s="7">
        <v>9242276</v>
      </c>
      <c r="E3469" s="7">
        <v>9003531</v>
      </c>
      <c r="F3469" s="7">
        <v>10300000</v>
      </c>
      <c r="G3469" s="7">
        <v>11265354.690000001</v>
      </c>
      <c r="H3469" s="7">
        <v>10350000</v>
      </c>
      <c r="I3469" s="7"/>
      <c r="J3469" s="7"/>
      <c r="K3469" s="7"/>
      <c r="L3469" s="7"/>
      <c r="M3469" s="7"/>
      <c r="N3469" s="7"/>
      <c r="O3469" s="7"/>
    </row>
    <row r="3470" spans="1:15" hidden="1" x14ac:dyDescent="0.3">
      <c r="A3470" s="69">
        <v>1</v>
      </c>
      <c r="B3470" s="69">
        <v>1</v>
      </c>
      <c r="C3470" t="s">
        <v>6773</v>
      </c>
      <c r="D3470" s="7">
        <v>7019460.6799999997</v>
      </c>
      <c r="E3470" s="7">
        <v>6181579.4300000006</v>
      </c>
      <c r="F3470" s="7"/>
      <c r="G3470" s="7"/>
      <c r="H3470" s="7"/>
      <c r="I3470" s="7"/>
      <c r="J3470" s="7"/>
      <c r="K3470" s="7"/>
      <c r="L3470" s="7"/>
      <c r="M3470" s="7"/>
      <c r="N3470" s="7"/>
      <c r="O3470" s="7"/>
    </row>
    <row r="3471" spans="1:15" hidden="1" x14ac:dyDescent="0.3">
      <c r="A3471" s="69">
        <v>1</v>
      </c>
      <c r="B3471" s="69">
        <v>1</v>
      </c>
      <c r="C3471" t="s">
        <v>6774</v>
      </c>
      <c r="D3471" s="7"/>
      <c r="E3471" s="7"/>
      <c r="F3471" s="7">
        <v>681591718.21000004</v>
      </c>
      <c r="G3471" s="7"/>
      <c r="H3471" s="7"/>
      <c r="I3471" s="7"/>
      <c r="J3471" s="7"/>
      <c r="K3471" s="7"/>
      <c r="L3471" s="7"/>
      <c r="M3471" s="7"/>
      <c r="N3471" s="7"/>
      <c r="O3471" s="7"/>
    </row>
    <row r="3472" spans="1:15" hidden="1" x14ac:dyDescent="0.3">
      <c r="A3472" s="69">
        <v>1</v>
      </c>
      <c r="B3472" s="69">
        <v>1</v>
      </c>
      <c r="C3472" t="s">
        <v>6790</v>
      </c>
      <c r="D3472" s="7">
        <v>276794.61</v>
      </c>
      <c r="E3472" s="7">
        <v>100497.65</v>
      </c>
      <c r="F3472" s="7">
        <v>0</v>
      </c>
      <c r="G3472" s="7">
        <v>0</v>
      </c>
      <c r="H3472" s="7"/>
      <c r="I3472" s="7"/>
      <c r="J3472" s="7"/>
      <c r="K3472" s="7"/>
      <c r="L3472" s="7"/>
      <c r="M3472" s="7"/>
      <c r="N3472" s="7"/>
      <c r="O3472" s="7"/>
    </row>
    <row r="3473" spans="1:15" hidden="1" x14ac:dyDescent="0.3">
      <c r="A3473" s="69">
        <v>1</v>
      </c>
      <c r="B3473" s="69">
        <v>1</v>
      </c>
      <c r="C3473" t="s">
        <v>6791</v>
      </c>
      <c r="D3473" s="7">
        <v>10898277</v>
      </c>
      <c r="E3473" s="7">
        <v>9805485</v>
      </c>
      <c r="F3473" s="7">
        <v>10210929.99</v>
      </c>
      <c r="G3473" s="7">
        <v>10575306</v>
      </c>
      <c r="H3473" s="7">
        <v>10575306</v>
      </c>
      <c r="I3473" s="7">
        <v>10575306</v>
      </c>
      <c r="J3473" s="7">
        <v>10575306</v>
      </c>
      <c r="K3473" s="7">
        <v>14188545</v>
      </c>
      <c r="L3473" s="7">
        <v>14188545</v>
      </c>
      <c r="M3473" s="7"/>
      <c r="N3473" s="7"/>
      <c r="O3473" s="7"/>
    </row>
    <row r="3474" spans="1:15" hidden="1" x14ac:dyDescent="0.3">
      <c r="A3474" s="69">
        <v>1</v>
      </c>
      <c r="B3474" s="69">
        <v>1</v>
      </c>
      <c r="C3474" t="s">
        <v>6795</v>
      </c>
      <c r="D3474" s="7">
        <v>17514890.149999999</v>
      </c>
      <c r="E3474" s="7">
        <v>20127991.27</v>
      </c>
      <c r="F3474" s="7">
        <v>14023260.529999999</v>
      </c>
      <c r="G3474" s="7"/>
      <c r="H3474" s="7"/>
      <c r="I3474" s="7"/>
      <c r="J3474" s="7"/>
      <c r="K3474" s="7"/>
      <c r="L3474" s="7"/>
      <c r="M3474" s="7"/>
      <c r="N3474" s="7"/>
      <c r="O3474" s="7"/>
    </row>
    <row r="3475" spans="1:15" hidden="1" x14ac:dyDescent="0.3">
      <c r="A3475" s="69">
        <v>1</v>
      </c>
      <c r="B3475" s="69">
        <v>2</v>
      </c>
      <c r="C3475" t="s">
        <v>2302</v>
      </c>
      <c r="D3475" s="7"/>
      <c r="E3475" s="7"/>
      <c r="F3475" s="7"/>
      <c r="G3475" s="7">
        <v>9467.98</v>
      </c>
      <c r="H3475" s="7">
        <v>53998.239999999998</v>
      </c>
      <c r="I3475" s="7">
        <v>54849</v>
      </c>
      <c r="J3475" s="7">
        <v>16332.07</v>
      </c>
      <c r="K3475" s="7">
        <v>5921.77</v>
      </c>
      <c r="L3475" s="7">
        <v>2241.31</v>
      </c>
      <c r="M3475" s="7">
        <v>237.62</v>
      </c>
      <c r="N3475" s="7">
        <v>0</v>
      </c>
      <c r="O3475" s="7"/>
    </row>
    <row r="3476" spans="1:15" hidden="1" x14ac:dyDescent="0.3">
      <c r="A3476" s="69">
        <v>1</v>
      </c>
      <c r="B3476" s="69">
        <v>2</v>
      </c>
      <c r="C3476" t="s">
        <v>4712</v>
      </c>
      <c r="D3476" s="7">
        <v>6867974.6300000008</v>
      </c>
      <c r="E3476" s="7">
        <v>7797755.8700000001</v>
      </c>
      <c r="F3476" s="7">
        <v>3778842.4799999995</v>
      </c>
      <c r="G3476" s="7">
        <v>4607245.7899999991</v>
      </c>
      <c r="H3476" s="7"/>
      <c r="I3476" s="7"/>
      <c r="J3476" s="7"/>
      <c r="K3476" s="7"/>
      <c r="L3476" s="7"/>
      <c r="M3476" s="7"/>
      <c r="N3476" s="7"/>
      <c r="O3476" s="7"/>
    </row>
    <row r="3477" spans="1:15" hidden="1" x14ac:dyDescent="0.3">
      <c r="A3477" s="69">
        <v>1</v>
      </c>
      <c r="B3477" s="69">
        <v>2</v>
      </c>
      <c r="C3477" t="s">
        <v>4714</v>
      </c>
      <c r="D3477" s="7">
        <v>175742</v>
      </c>
      <c r="E3477" s="7">
        <v>794685.07</v>
      </c>
      <c r="F3477" s="7">
        <v>120191</v>
      </c>
      <c r="G3477" s="7">
        <v>59840</v>
      </c>
      <c r="H3477" s="7">
        <v>0</v>
      </c>
      <c r="I3477" s="7"/>
      <c r="J3477" s="7"/>
      <c r="K3477" s="7"/>
      <c r="L3477" s="7"/>
      <c r="M3477" s="7"/>
      <c r="N3477" s="7"/>
      <c r="O3477" s="7"/>
    </row>
    <row r="3478" spans="1:15" hidden="1" x14ac:dyDescent="0.3">
      <c r="A3478" s="69">
        <v>1</v>
      </c>
      <c r="B3478" s="69">
        <v>2</v>
      </c>
      <c r="C3478" t="s">
        <v>4715</v>
      </c>
      <c r="D3478" s="7">
        <v>11455</v>
      </c>
      <c r="E3478" s="7">
        <v>2957</v>
      </c>
      <c r="F3478" s="7">
        <v>5000</v>
      </c>
      <c r="G3478" s="7">
        <v>3376</v>
      </c>
      <c r="H3478" s="7">
        <v>0</v>
      </c>
      <c r="I3478" s="7">
        <v>0</v>
      </c>
      <c r="J3478" s="7"/>
      <c r="K3478" s="7"/>
      <c r="L3478" s="7"/>
      <c r="M3478" s="7"/>
      <c r="N3478" s="7"/>
      <c r="O3478" s="7"/>
    </row>
    <row r="3479" spans="1:15" hidden="1" x14ac:dyDescent="0.3">
      <c r="A3479" s="69">
        <v>1</v>
      </c>
      <c r="B3479" s="69">
        <v>2</v>
      </c>
      <c r="C3479" t="s">
        <v>271</v>
      </c>
      <c r="D3479" s="7">
        <v>11571007</v>
      </c>
      <c r="E3479" s="7"/>
      <c r="F3479" s="7">
        <v>11834511.460000001</v>
      </c>
      <c r="G3479" s="7">
        <v>11794938.92</v>
      </c>
      <c r="H3479" s="7">
        <v>9951836.4499999993</v>
      </c>
      <c r="I3479" s="7">
        <v>9906420.6300000008</v>
      </c>
      <c r="J3479" s="7"/>
      <c r="K3479" s="7"/>
      <c r="L3479" s="7"/>
      <c r="M3479" s="7"/>
      <c r="N3479" s="7"/>
      <c r="O3479" s="7"/>
    </row>
    <row r="3480" spans="1:15" hidden="1" x14ac:dyDescent="0.3">
      <c r="A3480" s="69">
        <v>1</v>
      </c>
      <c r="B3480" s="69">
        <v>2</v>
      </c>
      <c r="C3480" t="s">
        <v>1885</v>
      </c>
      <c r="D3480" s="7"/>
      <c r="E3480" s="7"/>
      <c r="F3480" s="7"/>
      <c r="G3480" s="7"/>
      <c r="H3480" s="7"/>
      <c r="I3480" s="7"/>
      <c r="J3480" s="7"/>
      <c r="K3480" s="7"/>
      <c r="L3480" s="7"/>
      <c r="M3480" s="7">
        <v>1500000</v>
      </c>
      <c r="N3480" s="7">
        <v>1500000</v>
      </c>
      <c r="O3480" s="7"/>
    </row>
    <row r="3481" spans="1:15" hidden="1" x14ac:dyDescent="0.3">
      <c r="A3481" s="69">
        <v>1</v>
      </c>
      <c r="B3481" s="69">
        <v>2</v>
      </c>
      <c r="C3481" t="s">
        <v>4781</v>
      </c>
      <c r="D3481" s="7">
        <v>9900000</v>
      </c>
      <c r="E3481" s="7">
        <v>0</v>
      </c>
      <c r="F3481" s="7">
        <v>0</v>
      </c>
      <c r="G3481" s="7"/>
      <c r="H3481" s="7"/>
      <c r="I3481" s="7"/>
      <c r="J3481" s="7"/>
      <c r="K3481" s="7"/>
      <c r="L3481" s="7"/>
      <c r="M3481" s="7"/>
      <c r="N3481" s="7"/>
      <c r="O3481" s="7"/>
    </row>
    <row r="3482" spans="1:15" hidden="1" x14ac:dyDescent="0.3">
      <c r="A3482" s="69">
        <v>1</v>
      </c>
      <c r="B3482" s="69">
        <v>2</v>
      </c>
      <c r="C3482" t="s">
        <v>851</v>
      </c>
      <c r="D3482" s="7">
        <v>248034</v>
      </c>
      <c r="E3482" s="7">
        <v>169118</v>
      </c>
      <c r="F3482" s="7">
        <v>128755</v>
      </c>
      <c r="G3482" s="7">
        <v>103605</v>
      </c>
      <c r="H3482" s="7">
        <v>112849</v>
      </c>
      <c r="I3482" s="7">
        <v>102320</v>
      </c>
      <c r="J3482" s="7">
        <v>97825</v>
      </c>
      <c r="K3482" s="7">
        <v>100400</v>
      </c>
      <c r="L3482" s="7">
        <v>102023</v>
      </c>
      <c r="M3482" s="7"/>
      <c r="N3482" s="7"/>
      <c r="O3482" s="7"/>
    </row>
    <row r="3483" spans="1:15" hidden="1" x14ac:dyDescent="0.3">
      <c r="A3483" s="69">
        <v>1</v>
      </c>
      <c r="B3483" s="69">
        <v>2</v>
      </c>
      <c r="C3483" t="s">
        <v>4784</v>
      </c>
      <c r="D3483" s="7">
        <v>1776668</v>
      </c>
      <c r="E3483" s="7">
        <v>1816889</v>
      </c>
      <c r="F3483" s="7">
        <v>1019400</v>
      </c>
      <c r="G3483" s="7">
        <v>2550795.9900000002</v>
      </c>
      <c r="H3483" s="7">
        <v>787901</v>
      </c>
      <c r="I3483" s="7">
        <v>2133214</v>
      </c>
      <c r="J3483" s="7">
        <v>0</v>
      </c>
      <c r="K3483" s="7"/>
      <c r="L3483" s="7"/>
      <c r="M3483" s="7"/>
      <c r="N3483" s="7"/>
      <c r="O3483" s="7"/>
    </row>
    <row r="3484" spans="1:15" hidden="1" x14ac:dyDescent="0.3">
      <c r="A3484" s="69">
        <v>1</v>
      </c>
      <c r="B3484" s="69">
        <v>2</v>
      </c>
      <c r="C3484" t="s">
        <v>4785</v>
      </c>
      <c r="D3484" s="7">
        <v>2440950.2400000002</v>
      </c>
      <c r="E3484" s="7">
        <v>1667431.47</v>
      </c>
      <c r="F3484" s="7">
        <v>1574892.59</v>
      </c>
      <c r="G3484" s="7">
        <v>1302540.68</v>
      </c>
      <c r="H3484" s="7">
        <v>1187575.23</v>
      </c>
      <c r="I3484" s="7">
        <v>1705182.29</v>
      </c>
      <c r="J3484" s="7">
        <v>1767642.93</v>
      </c>
      <c r="K3484" s="7">
        <v>2039953.04</v>
      </c>
      <c r="L3484" s="7"/>
      <c r="M3484" s="7"/>
      <c r="N3484" s="7"/>
      <c r="O3484" s="7"/>
    </row>
    <row r="3485" spans="1:15" hidden="1" x14ac:dyDescent="0.3">
      <c r="A3485" s="69">
        <v>1</v>
      </c>
      <c r="B3485" s="69">
        <v>2</v>
      </c>
      <c r="C3485" t="s">
        <v>4786</v>
      </c>
      <c r="D3485" s="7"/>
      <c r="E3485" s="7"/>
      <c r="F3485" s="7"/>
      <c r="G3485" s="7"/>
      <c r="H3485" s="7"/>
      <c r="I3485" s="7"/>
      <c r="J3485" s="7"/>
      <c r="K3485" s="7"/>
      <c r="L3485" s="7">
        <v>2141545.25</v>
      </c>
      <c r="M3485" s="7"/>
      <c r="N3485" s="7"/>
      <c r="O3485" s="7"/>
    </row>
    <row r="3486" spans="1:15" hidden="1" x14ac:dyDescent="0.3">
      <c r="A3486" s="69">
        <v>1</v>
      </c>
      <c r="B3486" s="69">
        <v>2</v>
      </c>
      <c r="C3486" t="s">
        <v>4790</v>
      </c>
      <c r="D3486" s="7"/>
      <c r="E3486" s="7"/>
      <c r="F3486" s="7"/>
      <c r="G3486" s="7"/>
      <c r="H3486" s="7"/>
      <c r="I3486" s="7">
        <v>41593.29</v>
      </c>
      <c r="J3486" s="7"/>
      <c r="K3486" s="7"/>
      <c r="L3486" s="7"/>
      <c r="M3486" s="7"/>
      <c r="N3486" s="7"/>
      <c r="O3486" s="7"/>
    </row>
    <row r="3487" spans="1:15" hidden="1" x14ac:dyDescent="0.3">
      <c r="A3487" s="69">
        <v>1</v>
      </c>
      <c r="B3487" s="69">
        <v>2</v>
      </c>
      <c r="C3487" t="s">
        <v>4792</v>
      </c>
      <c r="D3487" s="7">
        <v>0</v>
      </c>
      <c r="E3487" s="7"/>
      <c r="F3487" s="7"/>
      <c r="G3487" s="7"/>
      <c r="H3487" s="7"/>
      <c r="I3487" s="7"/>
      <c r="J3487" s="7"/>
      <c r="K3487" s="7"/>
      <c r="L3487" s="7"/>
      <c r="M3487" s="7"/>
      <c r="N3487" s="7"/>
      <c r="O3487" s="7"/>
    </row>
    <row r="3488" spans="1:15" hidden="1" x14ac:dyDescent="0.3">
      <c r="A3488" s="69">
        <v>1</v>
      </c>
      <c r="B3488" s="69">
        <v>2</v>
      </c>
      <c r="C3488" t="s">
        <v>4797</v>
      </c>
      <c r="D3488" s="7"/>
      <c r="E3488" s="7">
        <v>168383.42</v>
      </c>
      <c r="F3488" s="7">
        <v>168767.89</v>
      </c>
      <c r="G3488" s="7">
        <v>131814.42000000001</v>
      </c>
      <c r="H3488" s="7"/>
      <c r="I3488" s="7"/>
      <c r="J3488" s="7"/>
      <c r="K3488" s="7"/>
      <c r="L3488" s="7"/>
      <c r="M3488" s="7"/>
      <c r="N3488" s="7"/>
      <c r="O3488" s="7"/>
    </row>
    <row r="3489" spans="1:15" hidden="1" x14ac:dyDescent="0.3">
      <c r="A3489" s="69">
        <v>1</v>
      </c>
      <c r="B3489" s="69">
        <v>2</v>
      </c>
      <c r="C3489" t="s">
        <v>4798</v>
      </c>
      <c r="D3489" s="7"/>
      <c r="E3489" s="7"/>
      <c r="F3489" s="7">
        <v>109390.65</v>
      </c>
      <c r="G3489" s="7"/>
      <c r="H3489" s="7"/>
      <c r="I3489" s="7"/>
      <c r="J3489" s="7"/>
      <c r="K3489" s="7"/>
      <c r="L3489" s="7"/>
      <c r="M3489" s="7"/>
      <c r="N3489" s="7"/>
      <c r="O3489" s="7"/>
    </row>
    <row r="3490" spans="1:15" hidden="1" x14ac:dyDescent="0.3">
      <c r="A3490" s="69">
        <v>1</v>
      </c>
      <c r="B3490" s="69">
        <v>2</v>
      </c>
      <c r="C3490" t="s">
        <v>4989</v>
      </c>
      <c r="D3490" s="7"/>
      <c r="E3490" s="7"/>
      <c r="F3490" s="7"/>
      <c r="G3490" s="7">
        <v>139140</v>
      </c>
      <c r="H3490" s="7"/>
      <c r="I3490" s="7"/>
      <c r="J3490" s="7"/>
      <c r="K3490" s="7"/>
      <c r="L3490" s="7"/>
      <c r="M3490" s="7"/>
      <c r="N3490" s="7"/>
      <c r="O3490" s="7"/>
    </row>
    <row r="3491" spans="1:15" hidden="1" x14ac:dyDescent="0.3">
      <c r="A3491" s="69">
        <v>1</v>
      </c>
      <c r="B3491" s="69">
        <v>2</v>
      </c>
      <c r="C3491" t="s">
        <v>5009</v>
      </c>
      <c r="D3491" s="7"/>
      <c r="E3491" s="7"/>
      <c r="F3491" s="7"/>
      <c r="G3491" s="7"/>
      <c r="H3491" s="7"/>
      <c r="I3491" s="7"/>
      <c r="J3491" s="7"/>
      <c r="K3491" s="7">
        <v>500000</v>
      </c>
      <c r="L3491" s="7"/>
      <c r="M3491" s="7"/>
      <c r="N3491" s="7"/>
      <c r="O3491" s="7"/>
    </row>
    <row r="3492" spans="1:15" hidden="1" x14ac:dyDescent="0.3">
      <c r="A3492" s="69">
        <v>1</v>
      </c>
      <c r="B3492" s="69">
        <v>2</v>
      </c>
      <c r="C3492" t="s">
        <v>5010</v>
      </c>
      <c r="D3492" s="7"/>
      <c r="E3492" s="7"/>
      <c r="F3492" s="7"/>
      <c r="G3492" s="7"/>
      <c r="H3492" s="7"/>
      <c r="I3492" s="7"/>
      <c r="J3492" s="7">
        <v>500000</v>
      </c>
      <c r="K3492" s="7"/>
      <c r="L3492" s="7"/>
      <c r="M3492" s="7"/>
      <c r="N3492" s="7"/>
      <c r="O3492" s="7"/>
    </row>
    <row r="3493" spans="1:15" hidden="1" x14ac:dyDescent="0.3">
      <c r="A3493" s="69">
        <v>1</v>
      </c>
      <c r="B3493" s="69">
        <v>2</v>
      </c>
      <c r="C3493" t="s">
        <v>2646</v>
      </c>
      <c r="D3493" s="7"/>
      <c r="E3493" s="7"/>
      <c r="F3493" s="7"/>
      <c r="G3493" s="7"/>
      <c r="H3493" s="7"/>
      <c r="I3493" s="7"/>
      <c r="J3493" s="7">
        <v>100000</v>
      </c>
      <c r="K3493" s="7">
        <v>100000</v>
      </c>
      <c r="L3493" s="7">
        <v>100000</v>
      </c>
      <c r="M3493" s="7">
        <v>0</v>
      </c>
      <c r="N3493" s="7">
        <v>0</v>
      </c>
      <c r="O3493" s="7"/>
    </row>
    <row r="3494" spans="1:15" hidden="1" x14ac:dyDescent="0.3">
      <c r="A3494" s="69">
        <v>1</v>
      </c>
      <c r="B3494" s="69">
        <v>2</v>
      </c>
      <c r="C3494" t="s">
        <v>5015</v>
      </c>
      <c r="D3494" s="7">
        <v>1116451.68</v>
      </c>
      <c r="E3494" s="7">
        <v>670995</v>
      </c>
      <c r="F3494" s="7">
        <v>748541</v>
      </c>
      <c r="G3494" s="7">
        <v>718150</v>
      </c>
      <c r="H3494" s="7">
        <v>798396</v>
      </c>
      <c r="I3494" s="7">
        <v>651858</v>
      </c>
      <c r="J3494" s="7"/>
      <c r="K3494" s="7"/>
      <c r="L3494" s="7"/>
      <c r="M3494" s="7"/>
      <c r="N3494" s="7"/>
      <c r="O3494" s="7"/>
    </row>
    <row r="3495" spans="1:15" hidden="1" x14ac:dyDescent="0.3">
      <c r="A3495" s="69">
        <v>1</v>
      </c>
      <c r="B3495" s="69">
        <v>2</v>
      </c>
      <c r="C3495" t="s">
        <v>409</v>
      </c>
      <c r="D3495" s="7">
        <v>167622.12</v>
      </c>
      <c r="E3495" s="7">
        <v>280913.78999999998</v>
      </c>
      <c r="F3495" s="7">
        <v>373560.35</v>
      </c>
      <c r="G3495" s="7">
        <v>404102.68</v>
      </c>
      <c r="H3495" s="7">
        <v>244532.82</v>
      </c>
      <c r="I3495" s="7">
        <v>221085.05</v>
      </c>
      <c r="J3495" s="7">
        <v>84584.57</v>
      </c>
      <c r="K3495" s="7">
        <v>2414656.2000000002</v>
      </c>
      <c r="L3495" s="7">
        <v>43981</v>
      </c>
      <c r="M3495" s="7"/>
      <c r="N3495" s="7"/>
      <c r="O3495" s="7"/>
    </row>
    <row r="3496" spans="1:15" hidden="1" x14ac:dyDescent="0.3">
      <c r="A3496" s="69">
        <v>1</v>
      </c>
      <c r="B3496" s="69">
        <v>2</v>
      </c>
      <c r="C3496" t="s">
        <v>5045</v>
      </c>
      <c r="D3496" s="7">
        <v>0</v>
      </c>
      <c r="E3496" s="7"/>
      <c r="F3496" s="7"/>
      <c r="G3496" s="7"/>
      <c r="H3496" s="7"/>
      <c r="I3496" s="7"/>
      <c r="J3496" s="7"/>
      <c r="K3496" s="7"/>
      <c r="L3496" s="7"/>
      <c r="M3496" s="7"/>
      <c r="N3496" s="7"/>
      <c r="O3496" s="7"/>
    </row>
    <row r="3497" spans="1:15" hidden="1" x14ac:dyDescent="0.3">
      <c r="A3497" s="69">
        <v>1</v>
      </c>
      <c r="B3497" s="69">
        <v>2</v>
      </c>
      <c r="C3497" t="s">
        <v>5065</v>
      </c>
      <c r="D3497" s="7">
        <v>97.68</v>
      </c>
      <c r="E3497" s="7"/>
      <c r="F3497" s="7"/>
      <c r="G3497" s="7"/>
      <c r="H3497" s="7"/>
      <c r="I3497" s="7"/>
      <c r="J3497" s="7"/>
      <c r="K3497" s="7"/>
      <c r="L3497" s="7"/>
      <c r="M3497" s="7"/>
      <c r="N3497" s="7"/>
      <c r="O3497" s="7"/>
    </row>
    <row r="3498" spans="1:15" hidden="1" x14ac:dyDescent="0.3">
      <c r="A3498" s="69">
        <v>1</v>
      </c>
      <c r="B3498" s="69">
        <v>2</v>
      </c>
      <c r="C3498" t="s">
        <v>5066</v>
      </c>
      <c r="D3498" s="7">
        <v>84434</v>
      </c>
      <c r="E3498" s="7"/>
      <c r="F3498" s="7"/>
      <c r="G3498" s="7"/>
      <c r="H3498" s="7"/>
      <c r="I3498" s="7"/>
      <c r="J3498" s="7"/>
      <c r="K3498" s="7"/>
      <c r="L3498" s="7"/>
      <c r="M3498" s="7"/>
      <c r="N3498" s="7"/>
      <c r="O3498" s="7"/>
    </row>
    <row r="3499" spans="1:15" hidden="1" x14ac:dyDescent="0.3">
      <c r="A3499" s="69">
        <v>1</v>
      </c>
      <c r="B3499" s="69">
        <v>2</v>
      </c>
      <c r="C3499" t="s">
        <v>5067</v>
      </c>
      <c r="D3499" s="7">
        <v>196361</v>
      </c>
      <c r="E3499" s="7">
        <v>0</v>
      </c>
      <c r="F3499" s="7"/>
      <c r="G3499" s="7"/>
      <c r="H3499" s="7"/>
      <c r="I3499" s="7"/>
      <c r="J3499" s="7"/>
      <c r="K3499" s="7"/>
      <c r="L3499" s="7"/>
      <c r="M3499" s="7"/>
      <c r="N3499" s="7"/>
      <c r="O3499" s="7"/>
    </row>
    <row r="3500" spans="1:15" hidden="1" x14ac:dyDescent="0.3">
      <c r="A3500" s="69">
        <v>1</v>
      </c>
      <c r="B3500" s="69">
        <v>2</v>
      </c>
      <c r="C3500" t="s">
        <v>5070</v>
      </c>
      <c r="D3500" s="7">
        <v>0</v>
      </c>
      <c r="E3500" s="7">
        <v>0</v>
      </c>
      <c r="F3500" s="7">
        <v>0</v>
      </c>
      <c r="G3500" s="7">
        <v>0</v>
      </c>
      <c r="H3500" s="7">
        <v>0</v>
      </c>
      <c r="I3500" s="7">
        <v>0</v>
      </c>
      <c r="J3500" s="7">
        <v>0</v>
      </c>
      <c r="K3500" s="7">
        <v>0</v>
      </c>
      <c r="L3500" s="7"/>
      <c r="M3500" s="7"/>
      <c r="N3500" s="7"/>
      <c r="O3500" s="7"/>
    </row>
    <row r="3501" spans="1:15" hidden="1" x14ac:dyDescent="0.3">
      <c r="A3501" s="69">
        <v>1</v>
      </c>
      <c r="B3501" s="69">
        <v>2</v>
      </c>
      <c r="C3501" t="s">
        <v>5113</v>
      </c>
      <c r="D3501" s="7">
        <v>0</v>
      </c>
      <c r="E3501" s="7">
        <v>0</v>
      </c>
      <c r="F3501" s="7"/>
      <c r="G3501" s="7"/>
      <c r="H3501" s="7"/>
      <c r="I3501" s="7"/>
      <c r="J3501" s="7"/>
      <c r="K3501" s="7"/>
      <c r="L3501" s="7"/>
      <c r="M3501" s="7"/>
      <c r="N3501" s="7"/>
      <c r="O3501" s="7"/>
    </row>
    <row r="3502" spans="1:15" hidden="1" x14ac:dyDescent="0.3">
      <c r="A3502" s="69">
        <v>1</v>
      </c>
      <c r="B3502" s="69">
        <v>2</v>
      </c>
      <c r="C3502" t="s">
        <v>5115</v>
      </c>
      <c r="D3502" s="7">
        <v>0</v>
      </c>
      <c r="E3502" s="7">
        <v>0</v>
      </c>
      <c r="F3502" s="7"/>
      <c r="G3502" s="7"/>
      <c r="H3502" s="7"/>
      <c r="I3502" s="7"/>
      <c r="J3502" s="7"/>
      <c r="K3502" s="7"/>
      <c r="L3502" s="7"/>
      <c r="M3502" s="7"/>
      <c r="N3502" s="7"/>
      <c r="O3502" s="7"/>
    </row>
    <row r="3503" spans="1:15" hidden="1" x14ac:dyDescent="0.3">
      <c r="A3503" s="69">
        <v>1</v>
      </c>
      <c r="B3503" s="69">
        <v>2</v>
      </c>
      <c r="C3503" t="s">
        <v>5124</v>
      </c>
      <c r="D3503" s="7"/>
      <c r="E3503" s="7"/>
      <c r="F3503" s="7"/>
      <c r="G3503" s="7"/>
      <c r="H3503" s="7"/>
      <c r="I3503" s="7"/>
      <c r="J3503" s="7"/>
      <c r="K3503" s="7">
        <v>0</v>
      </c>
      <c r="L3503" s="7"/>
      <c r="M3503" s="7"/>
      <c r="N3503" s="7"/>
      <c r="O3503" s="7"/>
    </row>
    <row r="3504" spans="1:15" hidden="1" x14ac:dyDescent="0.3">
      <c r="A3504" s="69">
        <v>1</v>
      </c>
      <c r="B3504" s="69">
        <v>2</v>
      </c>
      <c r="C3504" t="s">
        <v>5143</v>
      </c>
      <c r="D3504" s="7"/>
      <c r="E3504" s="7"/>
      <c r="F3504" s="7"/>
      <c r="G3504" s="7"/>
      <c r="H3504" s="7"/>
      <c r="I3504" s="7"/>
      <c r="J3504" s="7"/>
      <c r="K3504" s="7"/>
      <c r="L3504" s="7">
        <v>0</v>
      </c>
      <c r="M3504" s="7">
        <v>0</v>
      </c>
      <c r="N3504" s="7"/>
      <c r="O3504" s="7"/>
    </row>
    <row r="3505" spans="1:15" hidden="1" x14ac:dyDescent="0.3">
      <c r="A3505" s="69">
        <v>1</v>
      </c>
      <c r="B3505" s="69">
        <v>2</v>
      </c>
      <c r="C3505" t="s">
        <v>5144</v>
      </c>
      <c r="D3505" s="7">
        <v>0</v>
      </c>
      <c r="E3505" s="7">
        <v>0</v>
      </c>
      <c r="F3505" s="7">
        <v>0</v>
      </c>
      <c r="G3505" s="7">
        <v>0</v>
      </c>
      <c r="H3505" s="7">
        <v>0</v>
      </c>
      <c r="I3505" s="7">
        <v>0</v>
      </c>
      <c r="J3505" s="7"/>
      <c r="K3505" s="7"/>
      <c r="L3505" s="7"/>
      <c r="M3505" s="7"/>
      <c r="N3505" s="7"/>
      <c r="O3505" s="7"/>
    </row>
    <row r="3506" spans="1:15" hidden="1" x14ac:dyDescent="0.3">
      <c r="A3506" s="69">
        <v>1</v>
      </c>
      <c r="B3506" s="69">
        <v>2</v>
      </c>
      <c r="C3506" t="s">
        <v>5151</v>
      </c>
      <c r="D3506" s="7">
        <v>0</v>
      </c>
      <c r="E3506" s="7">
        <v>0</v>
      </c>
      <c r="F3506" s="7">
        <v>0</v>
      </c>
      <c r="G3506" s="7">
        <v>0</v>
      </c>
      <c r="H3506" s="7">
        <v>0</v>
      </c>
      <c r="I3506" s="7">
        <v>0</v>
      </c>
      <c r="J3506" s="7"/>
      <c r="K3506" s="7"/>
      <c r="L3506" s="7"/>
      <c r="M3506" s="7"/>
      <c r="N3506" s="7"/>
      <c r="O3506" s="7"/>
    </row>
    <row r="3507" spans="1:15" hidden="1" x14ac:dyDescent="0.3">
      <c r="A3507" s="69">
        <v>1</v>
      </c>
      <c r="B3507" s="69">
        <v>2</v>
      </c>
      <c r="C3507" t="s">
        <v>5153</v>
      </c>
      <c r="D3507" s="7"/>
      <c r="E3507" s="7"/>
      <c r="F3507" s="7"/>
      <c r="G3507" s="7">
        <v>0</v>
      </c>
      <c r="H3507" s="7"/>
      <c r="I3507" s="7"/>
      <c r="J3507" s="7"/>
      <c r="K3507" s="7"/>
      <c r="L3507" s="7"/>
      <c r="M3507" s="7"/>
      <c r="N3507" s="7"/>
      <c r="O3507" s="7"/>
    </row>
    <row r="3508" spans="1:15" hidden="1" x14ac:dyDescent="0.3">
      <c r="A3508" s="69">
        <v>1</v>
      </c>
      <c r="B3508" s="69">
        <v>2</v>
      </c>
      <c r="C3508" t="s">
        <v>262</v>
      </c>
      <c r="D3508" s="7">
        <v>5575490.4199999999</v>
      </c>
      <c r="E3508" s="7">
        <v>25321345.18</v>
      </c>
      <c r="F3508" s="7">
        <v>13749591.02</v>
      </c>
      <c r="G3508" s="7"/>
      <c r="H3508" s="7"/>
      <c r="I3508" s="7"/>
      <c r="J3508" s="7"/>
      <c r="K3508" s="7"/>
      <c r="L3508" s="7"/>
      <c r="M3508" s="7"/>
      <c r="N3508" s="7"/>
      <c r="O3508" s="7"/>
    </row>
    <row r="3509" spans="1:15" hidden="1" x14ac:dyDescent="0.3">
      <c r="A3509" s="69">
        <v>1</v>
      </c>
      <c r="B3509" s="69">
        <v>2</v>
      </c>
      <c r="C3509" t="s">
        <v>861</v>
      </c>
      <c r="D3509" s="7"/>
      <c r="E3509" s="7"/>
      <c r="F3509" s="7"/>
      <c r="G3509" s="7"/>
      <c r="H3509" s="7"/>
      <c r="I3509" s="7"/>
      <c r="J3509" s="7"/>
      <c r="K3509" s="7">
        <v>999947.7</v>
      </c>
      <c r="L3509" s="7">
        <v>999999.72</v>
      </c>
      <c r="M3509" s="7"/>
      <c r="N3509" s="7"/>
      <c r="O3509" s="7"/>
    </row>
    <row r="3510" spans="1:15" hidden="1" x14ac:dyDescent="0.3">
      <c r="A3510" s="69">
        <v>1</v>
      </c>
      <c r="B3510" s="69">
        <v>2</v>
      </c>
      <c r="C3510" t="s">
        <v>5228</v>
      </c>
      <c r="D3510" s="7">
        <v>0</v>
      </c>
      <c r="E3510" s="7"/>
      <c r="F3510" s="7"/>
      <c r="G3510" s="7"/>
      <c r="H3510" s="7"/>
      <c r="I3510" s="7"/>
      <c r="J3510" s="7"/>
      <c r="K3510" s="7"/>
      <c r="L3510" s="7"/>
      <c r="M3510" s="7"/>
      <c r="N3510" s="7"/>
      <c r="O3510" s="7"/>
    </row>
    <row r="3511" spans="1:15" hidden="1" x14ac:dyDescent="0.3">
      <c r="A3511" s="69">
        <v>1</v>
      </c>
      <c r="B3511" s="69">
        <v>2</v>
      </c>
      <c r="C3511" t="s">
        <v>5256</v>
      </c>
      <c r="D3511" s="7"/>
      <c r="E3511" s="7"/>
      <c r="F3511" s="7">
        <v>0</v>
      </c>
      <c r="G3511" s="7"/>
      <c r="H3511" s="7"/>
      <c r="I3511" s="7"/>
      <c r="J3511" s="7"/>
      <c r="K3511" s="7"/>
      <c r="L3511" s="7"/>
      <c r="M3511" s="7"/>
      <c r="N3511" s="7"/>
      <c r="O3511" s="7"/>
    </row>
    <row r="3512" spans="1:15" hidden="1" x14ac:dyDescent="0.3">
      <c r="A3512" s="69">
        <v>1</v>
      </c>
      <c r="B3512" s="69">
        <v>2</v>
      </c>
      <c r="C3512" t="s">
        <v>2658</v>
      </c>
      <c r="D3512" s="7"/>
      <c r="E3512" s="7"/>
      <c r="F3512" s="7"/>
      <c r="G3512" s="7"/>
      <c r="H3512" s="7"/>
      <c r="I3512" s="7"/>
      <c r="J3512" s="7"/>
      <c r="K3512" s="7"/>
      <c r="L3512" s="7"/>
      <c r="M3512" s="7"/>
      <c r="N3512" s="7">
        <v>2642206.54</v>
      </c>
      <c r="O3512" s="7"/>
    </row>
    <row r="3513" spans="1:15" hidden="1" x14ac:dyDescent="0.3">
      <c r="A3513" s="69">
        <v>1</v>
      </c>
      <c r="B3513" s="69">
        <v>2</v>
      </c>
      <c r="C3513" t="s">
        <v>5288</v>
      </c>
      <c r="D3513" s="7"/>
      <c r="E3513" s="7"/>
      <c r="F3513" s="7">
        <v>39999924.93</v>
      </c>
      <c r="G3513" s="7">
        <v>103375128.95</v>
      </c>
      <c r="H3513" s="7">
        <v>78777817.679999992</v>
      </c>
      <c r="I3513" s="7">
        <v>66723661.560000002</v>
      </c>
      <c r="J3513" s="7">
        <v>87109736.219999999</v>
      </c>
      <c r="K3513" s="7">
        <v>86118342.549999997</v>
      </c>
      <c r="L3513" s="7">
        <v>84134318.099999994</v>
      </c>
      <c r="M3513" s="7">
        <v>86750742.359999999</v>
      </c>
      <c r="N3513" s="7"/>
      <c r="O3513" s="7"/>
    </row>
    <row r="3514" spans="1:15" hidden="1" x14ac:dyDescent="0.3">
      <c r="A3514" s="69">
        <v>1</v>
      </c>
      <c r="B3514" s="69">
        <v>2</v>
      </c>
      <c r="C3514" t="s">
        <v>5291</v>
      </c>
      <c r="D3514" s="7">
        <v>0</v>
      </c>
      <c r="E3514" s="7"/>
      <c r="F3514" s="7"/>
      <c r="G3514" s="7"/>
      <c r="H3514" s="7"/>
      <c r="I3514" s="7"/>
      <c r="J3514" s="7"/>
      <c r="K3514" s="7"/>
      <c r="L3514" s="7"/>
      <c r="M3514" s="7"/>
      <c r="N3514" s="7"/>
      <c r="O3514" s="7"/>
    </row>
    <row r="3515" spans="1:15" hidden="1" x14ac:dyDescent="0.3">
      <c r="A3515" s="69">
        <v>1</v>
      </c>
      <c r="B3515" s="69">
        <v>2</v>
      </c>
      <c r="C3515" t="s">
        <v>5326</v>
      </c>
      <c r="D3515" s="7">
        <v>1769425.95</v>
      </c>
      <c r="E3515" s="7">
        <v>2124027.39</v>
      </c>
      <c r="F3515" s="7">
        <v>1727592.6800000002</v>
      </c>
      <c r="G3515" s="7">
        <v>516944.08999999997</v>
      </c>
      <c r="H3515" s="7">
        <v>259037.03000000003</v>
      </c>
      <c r="I3515" s="7">
        <v>156851.97</v>
      </c>
      <c r="J3515" s="7"/>
      <c r="K3515" s="7"/>
      <c r="L3515" s="7"/>
      <c r="M3515" s="7"/>
      <c r="N3515" s="7"/>
      <c r="O3515" s="7"/>
    </row>
    <row r="3516" spans="1:15" hidden="1" x14ac:dyDescent="0.3">
      <c r="A3516" s="69">
        <v>1</v>
      </c>
      <c r="B3516" s="69">
        <v>2</v>
      </c>
      <c r="C3516" t="s">
        <v>5332</v>
      </c>
      <c r="D3516" s="7"/>
      <c r="E3516" s="7"/>
      <c r="F3516" s="7"/>
      <c r="G3516" s="7">
        <v>0</v>
      </c>
      <c r="H3516" s="7">
        <v>0</v>
      </c>
      <c r="I3516" s="7">
        <v>0</v>
      </c>
      <c r="J3516" s="7">
        <v>0</v>
      </c>
      <c r="K3516" s="7">
        <v>0</v>
      </c>
      <c r="L3516" s="7">
        <v>0</v>
      </c>
      <c r="M3516" s="7"/>
      <c r="N3516" s="7"/>
      <c r="O3516" s="7"/>
    </row>
    <row r="3517" spans="1:15" hidden="1" x14ac:dyDescent="0.3">
      <c r="A3517" s="69">
        <v>1</v>
      </c>
      <c r="B3517" s="69">
        <v>2</v>
      </c>
      <c r="C3517" t="s">
        <v>5343</v>
      </c>
      <c r="D3517" s="7">
        <v>1750994</v>
      </c>
      <c r="E3517" s="7">
        <v>0</v>
      </c>
      <c r="F3517" s="7"/>
      <c r="G3517" s="7"/>
      <c r="H3517" s="7"/>
      <c r="I3517" s="7"/>
      <c r="J3517" s="7"/>
      <c r="K3517" s="7"/>
      <c r="L3517" s="7"/>
      <c r="M3517" s="7"/>
      <c r="N3517" s="7"/>
      <c r="O3517" s="7"/>
    </row>
    <row r="3518" spans="1:15" hidden="1" x14ac:dyDescent="0.3">
      <c r="A3518" s="69">
        <v>1</v>
      </c>
      <c r="B3518" s="69">
        <v>2</v>
      </c>
      <c r="C3518" t="s">
        <v>1987</v>
      </c>
      <c r="D3518" s="7">
        <v>6538922</v>
      </c>
      <c r="E3518" s="7">
        <v>0</v>
      </c>
      <c r="F3518" s="7">
        <v>12943840.539999999</v>
      </c>
      <c r="G3518" s="7"/>
      <c r="H3518" s="7"/>
      <c r="I3518" s="7"/>
      <c r="J3518" s="7"/>
      <c r="K3518" s="7"/>
      <c r="L3518" s="7"/>
      <c r="M3518" s="7"/>
      <c r="N3518" s="7"/>
      <c r="O3518" s="7"/>
    </row>
    <row r="3519" spans="1:15" hidden="1" x14ac:dyDescent="0.3">
      <c r="A3519" s="69">
        <v>1</v>
      </c>
      <c r="B3519" s="69">
        <v>2</v>
      </c>
      <c r="C3519" t="s">
        <v>5362</v>
      </c>
      <c r="D3519" s="7">
        <v>0</v>
      </c>
      <c r="E3519" s="7">
        <v>0</v>
      </c>
      <c r="F3519" s="7"/>
      <c r="G3519" s="7"/>
      <c r="H3519" s="7"/>
      <c r="I3519" s="7"/>
      <c r="J3519" s="7"/>
      <c r="K3519" s="7"/>
      <c r="L3519" s="7"/>
      <c r="M3519" s="7"/>
      <c r="N3519" s="7"/>
      <c r="O3519" s="7"/>
    </row>
    <row r="3520" spans="1:15" hidden="1" x14ac:dyDescent="0.3">
      <c r="A3520" s="69">
        <v>1</v>
      </c>
      <c r="B3520" s="69">
        <v>2</v>
      </c>
      <c r="C3520" t="s">
        <v>5367</v>
      </c>
      <c r="D3520" s="7">
        <v>896862</v>
      </c>
      <c r="E3520" s="7">
        <v>0</v>
      </c>
      <c r="F3520" s="7">
        <v>0</v>
      </c>
      <c r="G3520" s="7"/>
      <c r="H3520" s="7"/>
      <c r="I3520" s="7"/>
      <c r="J3520" s="7"/>
      <c r="K3520" s="7"/>
      <c r="L3520" s="7"/>
      <c r="M3520" s="7"/>
      <c r="N3520" s="7"/>
      <c r="O3520" s="7"/>
    </row>
    <row r="3521" spans="1:15" hidden="1" x14ac:dyDescent="0.3">
      <c r="A3521" s="69">
        <v>1</v>
      </c>
      <c r="B3521" s="69">
        <v>2</v>
      </c>
      <c r="C3521" t="s">
        <v>5368</v>
      </c>
      <c r="D3521" s="7"/>
      <c r="E3521" s="7"/>
      <c r="F3521" s="7"/>
      <c r="G3521" s="7"/>
      <c r="H3521" s="7">
        <v>248387.12</v>
      </c>
      <c r="I3521" s="7">
        <v>264780.7</v>
      </c>
      <c r="J3521" s="7"/>
      <c r="K3521" s="7"/>
      <c r="L3521" s="7"/>
      <c r="M3521" s="7"/>
      <c r="N3521" s="7"/>
      <c r="O3521" s="7"/>
    </row>
    <row r="3522" spans="1:15" hidden="1" x14ac:dyDescent="0.3">
      <c r="A3522" s="69">
        <v>1</v>
      </c>
      <c r="B3522" s="69">
        <v>2</v>
      </c>
      <c r="C3522" t="s">
        <v>5369</v>
      </c>
      <c r="D3522" s="7"/>
      <c r="E3522" s="7"/>
      <c r="F3522" s="7"/>
      <c r="G3522" s="7"/>
      <c r="H3522" s="7"/>
      <c r="I3522" s="7"/>
      <c r="J3522" s="7">
        <v>376138.7</v>
      </c>
      <c r="K3522" s="7"/>
      <c r="L3522" s="7"/>
      <c r="M3522" s="7"/>
      <c r="N3522" s="7"/>
      <c r="O3522" s="7"/>
    </row>
    <row r="3523" spans="1:15" hidden="1" x14ac:dyDescent="0.3">
      <c r="A3523" s="69">
        <v>1</v>
      </c>
      <c r="B3523" s="69">
        <v>2</v>
      </c>
      <c r="C3523" t="s">
        <v>5370</v>
      </c>
      <c r="D3523" s="7"/>
      <c r="E3523" s="7"/>
      <c r="F3523" s="7"/>
      <c r="G3523" s="7"/>
      <c r="H3523" s="7"/>
      <c r="I3523" s="7"/>
      <c r="J3523" s="7">
        <v>0</v>
      </c>
      <c r="K3523" s="7"/>
      <c r="L3523" s="7"/>
      <c r="M3523" s="7"/>
      <c r="N3523" s="7"/>
      <c r="O3523" s="7"/>
    </row>
    <row r="3524" spans="1:15" hidden="1" x14ac:dyDescent="0.3">
      <c r="A3524" s="69">
        <v>1</v>
      </c>
      <c r="B3524" s="69">
        <v>2</v>
      </c>
      <c r="C3524" t="s">
        <v>5372</v>
      </c>
      <c r="D3524" s="7">
        <v>3514191.69</v>
      </c>
      <c r="E3524" s="7">
        <v>8299847.46</v>
      </c>
      <c r="F3524" s="7"/>
      <c r="G3524" s="7"/>
      <c r="H3524" s="7"/>
      <c r="I3524" s="7"/>
      <c r="J3524" s="7"/>
      <c r="K3524" s="7"/>
      <c r="L3524" s="7"/>
      <c r="M3524" s="7"/>
      <c r="N3524" s="7"/>
      <c r="O3524" s="7"/>
    </row>
    <row r="3525" spans="1:15" hidden="1" x14ac:dyDescent="0.3">
      <c r="A3525" s="69">
        <v>1</v>
      </c>
      <c r="B3525" s="69">
        <v>2</v>
      </c>
      <c r="C3525" t="s">
        <v>5375</v>
      </c>
      <c r="D3525" s="7"/>
      <c r="E3525" s="7"/>
      <c r="F3525" s="7">
        <v>150000</v>
      </c>
      <c r="G3525" s="7">
        <v>263342.46000000002</v>
      </c>
      <c r="H3525" s="7">
        <v>0</v>
      </c>
      <c r="I3525" s="7"/>
      <c r="J3525" s="7"/>
      <c r="K3525" s="7"/>
      <c r="L3525" s="7"/>
      <c r="M3525" s="7"/>
      <c r="N3525" s="7"/>
      <c r="O3525" s="7"/>
    </row>
    <row r="3526" spans="1:15" hidden="1" x14ac:dyDescent="0.3">
      <c r="A3526" s="69">
        <v>1</v>
      </c>
      <c r="B3526" s="69">
        <v>2</v>
      </c>
      <c r="C3526" t="s">
        <v>2576</v>
      </c>
      <c r="D3526" s="7">
        <v>125594</v>
      </c>
      <c r="E3526" s="7">
        <v>53483.45</v>
      </c>
      <c r="F3526" s="7">
        <v>11352.09</v>
      </c>
      <c r="G3526" s="7">
        <v>8021.44</v>
      </c>
      <c r="H3526" s="7">
        <v>73234.73</v>
      </c>
      <c r="I3526" s="7">
        <v>13427.17</v>
      </c>
      <c r="J3526" s="7">
        <v>0</v>
      </c>
      <c r="K3526" s="7">
        <v>13810</v>
      </c>
      <c r="L3526" s="7">
        <v>0</v>
      </c>
      <c r="M3526" s="7">
        <v>0</v>
      </c>
      <c r="N3526" s="7"/>
      <c r="O3526" s="7"/>
    </row>
    <row r="3527" spans="1:15" hidden="1" x14ac:dyDescent="0.3">
      <c r="A3527" s="69">
        <v>1</v>
      </c>
      <c r="B3527" s="69">
        <v>2</v>
      </c>
      <c r="C3527" t="s">
        <v>5387</v>
      </c>
      <c r="D3527" s="7"/>
      <c r="E3527" s="7"/>
      <c r="F3527" s="7"/>
      <c r="G3527" s="7"/>
      <c r="H3527" s="7"/>
      <c r="I3527" s="7"/>
      <c r="J3527" s="7">
        <v>0</v>
      </c>
      <c r="K3527" s="7">
        <v>0</v>
      </c>
      <c r="L3527" s="7"/>
      <c r="M3527" s="7"/>
      <c r="N3527" s="7"/>
      <c r="O3527" s="7"/>
    </row>
    <row r="3528" spans="1:15" hidden="1" x14ac:dyDescent="0.3">
      <c r="A3528" s="69">
        <v>1</v>
      </c>
      <c r="B3528" s="69">
        <v>2</v>
      </c>
      <c r="C3528" t="s">
        <v>5389</v>
      </c>
      <c r="D3528" s="7">
        <v>3194802</v>
      </c>
      <c r="E3528" s="7">
        <v>2715700.98</v>
      </c>
      <c r="F3528" s="7">
        <v>3949734</v>
      </c>
      <c r="G3528" s="7">
        <v>3109070.89</v>
      </c>
      <c r="H3528" s="7">
        <v>3146215.65</v>
      </c>
      <c r="I3528" s="7"/>
      <c r="J3528" s="7"/>
      <c r="K3528" s="7"/>
      <c r="L3528" s="7"/>
      <c r="M3528" s="7"/>
      <c r="N3528" s="7"/>
      <c r="O3528" s="7"/>
    </row>
    <row r="3529" spans="1:15" hidden="1" x14ac:dyDescent="0.3">
      <c r="A3529" s="69">
        <v>1</v>
      </c>
      <c r="B3529" s="69">
        <v>2</v>
      </c>
      <c r="C3529" t="s">
        <v>2676</v>
      </c>
      <c r="D3529" s="7"/>
      <c r="E3529" s="7"/>
      <c r="F3529" s="7"/>
      <c r="G3529" s="7"/>
      <c r="H3529" s="7"/>
      <c r="I3529" s="7"/>
      <c r="J3529" s="7"/>
      <c r="K3529" s="7"/>
      <c r="L3529" s="7"/>
      <c r="M3529" s="7"/>
      <c r="N3529" s="7">
        <v>1127957.6099999999</v>
      </c>
      <c r="O3529" s="7"/>
    </row>
    <row r="3530" spans="1:15" hidden="1" x14ac:dyDescent="0.3">
      <c r="A3530" s="69">
        <v>1</v>
      </c>
      <c r="B3530" s="69">
        <v>2</v>
      </c>
      <c r="C3530" t="s">
        <v>5403</v>
      </c>
      <c r="D3530" s="7">
        <v>3874901.84</v>
      </c>
      <c r="E3530" s="7">
        <v>1797664.8800000001</v>
      </c>
      <c r="F3530" s="7">
        <v>3097205.4899999998</v>
      </c>
      <c r="G3530" s="7">
        <v>2176182.5300000003</v>
      </c>
      <c r="H3530" s="7">
        <v>3926829.69</v>
      </c>
      <c r="I3530" s="7"/>
      <c r="J3530" s="7"/>
      <c r="K3530" s="7"/>
      <c r="L3530" s="7"/>
      <c r="M3530" s="7"/>
      <c r="N3530" s="7"/>
      <c r="O3530" s="7"/>
    </row>
    <row r="3531" spans="1:15" hidden="1" x14ac:dyDescent="0.3">
      <c r="A3531" s="69">
        <v>1</v>
      </c>
      <c r="B3531" s="69">
        <v>2</v>
      </c>
      <c r="C3531" t="s">
        <v>5417</v>
      </c>
      <c r="D3531" s="7">
        <v>1800000</v>
      </c>
      <c r="E3531" s="7"/>
      <c r="F3531" s="7"/>
      <c r="G3531" s="7"/>
      <c r="H3531" s="7"/>
      <c r="I3531" s="7"/>
      <c r="J3531" s="7"/>
      <c r="K3531" s="7"/>
      <c r="L3531" s="7"/>
      <c r="M3531" s="7"/>
      <c r="N3531" s="7"/>
      <c r="O3531" s="7"/>
    </row>
    <row r="3532" spans="1:15" hidden="1" x14ac:dyDescent="0.3">
      <c r="A3532" s="69">
        <v>1</v>
      </c>
      <c r="B3532" s="69">
        <v>2</v>
      </c>
      <c r="C3532" t="s">
        <v>338</v>
      </c>
      <c r="D3532" s="7"/>
      <c r="E3532" s="7">
        <v>702417</v>
      </c>
      <c r="F3532" s="7">
        <v>1791041</v>
      </c>
      <c r="G3532" s="7">
        <v>1495575</v>
      </c>
      <c r="H3532" s="7">
        <v>2006335</v>
      </c>
      <c r="I3532" s="7">
        <v>2500000</v>
      </c>
      <c r="J3532" s="7"/>
      <c r="K3532" s="7"/>
      <c r="L3532" s="7"/>
      <c r="M3532" s="7"/>
      <c r="N3532" s="7"/>
      <c r="O3532" s="7"/>
    </row>
    <row r="3533" spans="1:15" hidden="1" x14ac:dyDescent="0.3">
      <c r="A3533" s="69">
        <v>1</v>
      </c>
      <c r="B3533" s="69">
        <v>2</v>
      </c>
      <c r="C3533" t="s">
        <v>5432</v>
      </c>
      <c r="D3533" s="7"/>
      <c r="E3533" s="7"/>
      <c r="F3533" s="7"/>
      <c r="G3533" s="7"/>
      <c r="H3533" s="7"/>
      <c r="I3533" s="7">
        <v>2355777.0100000002</v>
      </c>
      <c r="J3533" s="7"/>
      <c r="K3533" s="7"/>
      <c r="L3533" s="7"/>
      <c r="M3533" s="7"/>
      <c r="N3533" s="7"/>
      <c r="O3533" s="7"/>
    </row>
    <row r="3534" spans="1:15" hidden="1" x14ac:dyDescent="0.3">
      <c r="A3534" s="69">
        <v>1</v>
      </c>
      <c r="B3534" s="69">
        <v>2</v>
      </c>
      <c r="C3534" t="s">
        <v>5450</v>
      </c>
      <c r="D3534" s="7"/>
      <c r="E3534" s="7"/>
      <c r="F3534" s="7">
        <v>1070101.9099999999</v>
      </c>
      <c r="G3534" s="7">
        <v>2044020.57</v>
      </c>
      <c r="H3534" s="7">
        <v>1874391</v>
      </c>
      <c r="I3534" s="7"/>
      <c r="J3534" s="7"/>
      <c r="K3534" s="7"/>
      <c r="L3534" s="7"/>
      <c r="M3534" s="7"/>
      <c r="N3534" s="7"/>
      <c r="O3534" s="7"/>
    </row>
    <row r="3535" spans="1:15" hidden="1" x14ac:dyDescent="0.3">
      <c r="A3535" s="69">
        <v>1</v>
      </c>
      <c r="B3535" s="69">
        <v>2</v>
      </c>
      <c r="C3535" t="s">
        <v>5452</v>
      </c>
      <c r="D3535" s="7">
        <v>15762237</v>
      </c>
      <c r="E3535" s="7"/>
      <c r="F3535" s="7"/>
      <c r="G3535" s="7"/>
      <c r="H3535" s="7"/>
      <c r="I3535" s="7"/>
      <c r="J3535" s="7"/>
      <c r="K3535" s="7"/>
      <c r="L3535" s="7"/>
      <c r="M3535" s="7"/>
      <c r="N3535" s="7"/>
      <c r="O3535" s="7"/>
    </row>
    <row r="3536" spans="1:15" hidden="1" x14ac:dyDescent="0.3">
      <c r="A3536" s="69">
        <v>1</v>
      </c>
      <c r="B3536" s="69">
        <v>2</v>
      </c>
      <c r="C3536" t="s">
        <v>5453</v>
      </c>
      <c r="D3536" s="7">
        <v>0</v>
      </c>
      <c r="E3536" s="7">
        <v>1704.26</v>
      </c>
      <c r="F3536" s="7">
        <v>0</v>
      </c>
      <c r="G3536" s="7"/>
      <c r="H3536" s="7"/>
      <c r="I3536" s="7"/>
      <c r="J3536" s="7"/>
      <c r="K3536" s="7"/>
      <c r="L3536" s="7"/>
      <c r="M3536" s="7"/>
      <c r="N3536" s="7"/>
      <c r="O3536" s="7"/>
    </row>
    <row r="3537" spans="1:15" hidden="1" x14ac:dyDescent="0.3">
      <c r="A3537" s="69">
        <v>1</v>
      </c>
      <c r="B3537" s="69">
        <v>2</v>
      </c>
      <c r="C3537" t="s">
        <v>5454</v>
      </c>
      <c r="D3537" s="7">
        <v>2881.89</v>
      </c>
      <c r="E3537" s="7">
        <v>0</v>
      </c>
      <c r="F3537" s="7">
        <v>3994.9</v>
      </c>
      <c r="G3537" s="7"/>
      <c r="H3537" s="7"/>
      <c r="I3537" s="7"/>
      <c r="J3537" s="7"/>
      <c r="K3537" s="7"/>
      <c r="L3537" s="7"/>
      <c r="M3537" s="7"/>
      <c r="N3537" s="7"/>
      <c r="O3537" s="7"/>
    </row>
    <row r="3538" spans="1:15" hidden="1" x14ac:dyDescent="0.3">
      <c r="A3538" s="69">
        <v>1</v>
      </c>
      <c r="B3538" s="69">
        <v>2</v>
      </c>
      <c r="C3538" t="s">
        <v>5455</v>
      </c>
      <c r="D3538" s="7">
        <v>4351762.76</v>
      </c>
      <c r="E3538" s="7">
        <v>4287928.62</v>
      </c>
      <c r="F3538" s="7">
        <v>4111493.5199999996</v>
      </c>
      <c r="G3538" s="7">
        <v>4149069.09</v>
      </c>
      <c r="H3538" s="7">
        <v>3343583.42</v>
      </c>
      <c r="I3538" s="7">
        <v>3202788.4299999997</v>
      </c>
      <c r="J3538" s="7">
        <v>3391203.71</v>
      </c>
      <c r="K3538" s="7"/>
      <c r="L3538" s="7"/>
      <c r="M3538" s="7"/>
      <c r="N3538" s="7"/>
      <c r="O3538" s="7"/>
    </row>
    <row r="3539" spans="1:15" hidden="1" x14ac:dyDescent="0.3">
      <c r="A3539" s="69">
        <v>1</v>
      </c>
      <c r="B3539" s="69">
        <v>2</v>
      </c>
      <c r="C3539" t="s">
        <v>5456</v>
      </c>
      <c r="D3539" s="7"/>
      <c r="E3539" s="7">
        <v>48533</v>
      </c>
      <c r="F3539" s="7"/>
      <c r="G3539" s="7"/>
      <c r="H3539" s="7"/>
      <c r="I3539" s="7"/>
      <c r="J3539" s="7"/>
      <c r="K3539" s="7"/>
      <c r="L3539" s="7"/>
      <c r="M3539" s="7"/>
      <c r="N3539" s="7"/>
      <c r="O3539" s="7"/>
    </row>
    <row r="3540" spans="1:15" hidden="1" x14ac:dyDescent="0.3">
      <c r="A3540" s="69">
        <v>1</v>
      </c>
      <c r="B3540" s="69">
        <v>2</v>
      </c>
      <c r="C3540" t="s">
        <v>5457</v>
      </c>
      <c r="D3540" s="7">
        <v>1389601</v>
      </c>
      <c r="E3540" s="7">
        <v>377451</v>
      </c>
      <c r="F3540" s="7">
        <v>438859</v>
      </c>
      <c r="G3540" s="7">
        <v>612917.38</v>
      </c>
      <c r="H3540" s="7">
        <v>550133.49</v>
      </c>
      <c r="I3540" s="7">
        <v>0</v>
      </c>
      <c r="J3540" s="7"/>
      <c r="K3540" s="7"/>
      <c r="L3540" s="7"/>
      <c r="M3540" s="7"/>
      <c r="N3540" s="7"/>
      <c r="O3540" s="7"/>
    </row>
    <row r="3541" spans="1:15" hidden="1" x14ac:dyDescent="0.3">
      <c r="A3541" s="69">
        <v>1</v>
      </c>
      <c r="B3541" s="69">
        <v>2</v>
      </c>
      <c r="C3541" t="s">
        <v>5463</v>
      </c>
      <c r="D3541" s="7"/>
      <c r="E3541" s="7"/>
      <c r="F3541" s="7"/>
      <c r="G3541" s="7"/>
      <c r="H3541" s="7"/>
      <c r="I3541" s="7"/>
      <c r="J3541" s="7"/>
      <c r="K3541" s="7"/>
      <c r="L3541" s="7"/>
      <c r="M3541" s="7">
        <v>255413.1</v>
      </c>
      <c r="N3541" s="7"/>
      <c r="O3541" s="7"/>
    </row>
    <row r="3542" spans="1:15" hidden="1" x14ac:dyDescent="0.3">
      <c r="A3542" s="69">
        <v>1</v>
      </c>
      <c r="B3542" s="69">
        <v>2</v>
      </c>
      <c r="C3542" t="s">
        <v>5469</v>
      </c>
      <c r="D3542" s="7">
        <v>20909.400000000001</v>
      </c>
      <c r="E3542" s="7">
        <v>63034</v>
      </c>
      <c r="F3542" s="7">
        <v>59843</v>
      </c>
      <c r="G3542" s="7">
        <v>47264</v>
      </c>
      <c r="H3542" s="7">
        <v>50044.83</v>
      </c>
      <c r="I3542" s="7">
        <v>0</v>
      </c>
      <c r="J3542" s="7"/>
      <c r="K3542" s="7"/>
      <c r="L3542" s="7"/>
      <c r="M3542" s="7"/>
      <c r="N3542" s="7"/>
      <c r="O3542" s="7"/>
    </row>
    <row r="3543" spans="1:15" hidden="1" x14ac:dyDescent="0.3">
      <c r="A3543" s="69">
        <v>1</v>
      </c>
      <c r="B3543" s="69">
        <v>2</v>
      </c>
      <c r="C3543" t="s">
        <v>5470</v>
      </c>
      <c r="D3543" s="7"/>
      <c r="E3543" s="7"/>
      <c r="F3543" s="7"/>
      <c r="G3543" s="7"/>
      <c r="H3543" s="7">
        <v>7728147.3399999999</v>
      </c>
      <c r="I3543" s="7"/>
      <c r="J3543" s="7"/>
      <c r="K3543" s="7"/>
      <c r="L3543" s="7"/>
      <c r="M3543" s="7"/>
      <c r="N3543" s="7"/>
      <c r="O3543" s="7"/>
    </row>
    <row r="3544" spans="1:15" hidden="1" x14ac:dyDescent="0.3">
      <c r="A3544" s="69">
        <v>1</v>
      </c>
      <c r="B3544" s="69">
        <v>2</v>
      </c>
      <c r="C3544" t="s">
        <v>5471</v>
      </c>
      <c r="D3544" s="7">
        <v>7133302.5899999999</v>
      </c>
      <c r="E3544" s="7">
        <v>5664342.0300000003</v>
      </c>
      <c r="F3544" s="7">
        <v>6171559.6100000003</v>
      </c>
      <c r="G3544" s="7">
        <v>7080075.7000000002</v>
      </c>
      <c r="H3544" s="7"/>
      <c r="I3544" s="7"/>
      <c r="J3544" s="7"/>
      <c r="K3544" s="7"/>
      <c r="L3544" s="7"/>
      <c r="M3544" s="7"/>
      <c r="N3544" s="7"/>
      <c r="O3544" s="7"/>
    </row>
    <row r="3545" spans="1:15" hidden="1" x14ac:dyDescent="0.3">
      <c r="A3545" s="69">
        <v>1</v>
      </c>
      <c r="B3545" s="69">
        <v>2</v>
      </c>
      <c r="C3545" t="s">
        <v>5474</v>
      </c>
      <c r="D3545" s="7"/>
      <c r="E3545" s="7"/>
      <c r="F3545" s="7">
        <v>374155.92</v>
      </c>
      <c r="G3545" s="7">
        <v>183106.63</v>
      </c>
      <c r="H3545" s="7">
        <v>240061.18</v>
      </c>
      <c r="I3545" s="7">
        <v>137170.62</v>
      </c>
      <c r="J3545" s="7"/>
      <c r="K3545" s="7"/>
      <c r="L3545" s="7"/>
      <c r="M3545" s="7"/>
      <c r="N3545" s="7"/>
      <c r="O3545" s="7"/>
    </row>
    <row r="3546" spans="1:15" hidden="1" x14ac:dyDescent="0.3">
      <c r="A3546" s="69">
        <v>1</v>
      </c>
      <c r="B3546" s="69">
        <v>2</v>
      </c>
      <c r="C3546" t="s">
        <v>5475</v>
      </c>
      <c r="D3546" s="7">
        <v>254050.97</v>
      </c>
      <c r="E3546" s="7"/>
      <c r="F3546" s="7"/>
      <c r="G3546" s="7"/>
      <c r="H3546" s="7"/>
      <c r="I3546" s="7"/>
      <c r="J3546" s="7"/>
      <c r="K3546" s="7"/>
      <c r="L3546" s="7"/>
      <c r="M3546" s="7"/>
      <c r="N3546" s="7"/>
      <c r="O3546" s="7"/>
    </row>
    <row r="3547" spans="1:15" hidden="1" x14ac:dyDescent="0.3">
      <c r="A3547" s="69">
        <v>1</v>
      </c>
      <c r="B3547" s="69">
        <v>2</v>
      </c>
      <c r="C3547" t="s">
        <v>5476</v>
      </c>
      <c r="D3547" s="7"/>
      <c r="E3547" s="7">
        <v>346950.45</v>
      </c>
      <c r="F3547" s="7"/>
      <c r="G3547" s="7"/>
      <c r="H3547" s="7"/>
      <c r="I3547" s="7"/>
      <c r="J3547" s="7"/>
      <c r="K3547" s="7"/>
      <c r="L3547" s="7"/>
      <c r="M3547" s="7"/>
      <c r="N3547" s="7"/>
      <c r="O3547" s="7"/>
    </row>
    <row r="3548" spans="1:15" hidden="1" x14ac:dyDescent="0.3">
      <c r="A3548" s="69">
        <v>1</v>
      </c>
      <c r="B3548" s="69">
        <v>2</v>
      </c>
      <c r="C3548" t="s">
        <v>5490</v>
      </c>
      <c r="D3548" s="7"/>
      <c r="E3548" s="7"/>
      <c r="F3548" s="7"/>
      <c r="G3548" s="7"/>
      <c r="H3548" s="7"/>
      <c r="I3548" s="7"/>
      <c r="J3548" s="7"/>
      <c r="K3548" s="7"/>
      <c r="L3548" s="7"/>
      <c r="M3548" s="7">
        <v>0</v>
      </c>
      <c r="N3548" s="7"/>
      <c r="O3548" s="7"/>
    </row>
    <row r="3549" spans="1:15" hidden="1" x14ac:dyDescent="0.3">
      <c r="A3549" s="69">
        <v>1</v>
      </c>
      <c r="B3549" s="69">
        <v>2</v>
      </c>
      <c r="C3549" t="s">
        <v>864</v>
      </c>
      <c r="D3549" s="7">
        <v>250000</v>
      </c>
      <c r="E3549" s="7">
        <v>249853.2</v>
      </c>
      <c r="F3549" s="7">
        <v>244743.57</v>
      </c>
      <c r="G3549" s="7">
        <v>205444.32</v>
      </c>
      <c r="H3549" s="7">
        <v>181790.66</v>
      </c>
      <c r="I3549" s="7">
        <v>184956.4</v>
      </c>
      <c r="J3549" s="7">
        <v>184434</v>
      </c>
      <c r="K3549" s="7">
        <v>184434</v>
      </c>
      <c r="L3549" s="7">
        <v>184434</v>
      </c>
      <c r="M3549" s="7"/>
      <c r="N3549" s="7"/>
      <c r="O3549" s="7"/>
    </row>
    <row r="3550" spans="1:15" hidden="1" x14ac:dyDescent="0.3">
      <c r="A3550" s="69">
        <v>1</v>
      </c>
      <c r="B3550" s="69">
        <v>2</v>
      </c>
      <c r="C3550" t="s">
        <v>5505</v>
      </c>
      <c r="D3550" s="7"/>
      <c r="E3550" s="7"/>
      <c r="F3550" s="7"/>
      <c r="G3550" s="7">
        <v>1179284.44</v>
      </c>
      <c r="H3550" s="7">
        <v>105527.42</v>
      </c>
      <c r="I3550" s="7">
        <v>0</v>
      </c>
      <c r="J3550" s="7">
        <v>0</v>
      </c>
      <c r="K3550" s="7"/>
      <c r="L3550" s="7"/>
      <c r="M3550" s="7"/>
      <c r="N3550" s="7"/>
      <c r="O3550" s="7"/>
    </row>
    <row r="3551" spans="1:15" hidden="1" x14ac:dyDescent="0.3">
      <c r="A3551" s="69">
        <v>1</v>
      </c>
      <c r="B3551" s="69">
        <v>2</v>
      </c>
      <c r="C3551" t="s">
        <v>5507</v>
      </c>
      <c r="D3551" s="7"/>
      <c r="E3551" s="7"/>
      <c r="F3551" s="7">
        <v>93845</v>
      </c>
      <c r="G3551" s="7">
        <v>0</v>
      </c>
      <c r="H3551" s="7"/>
      <c r="I3551" s="7"/>
      <c r="J3551" s="7"/>
      <c r="K3551" s="7"/>
      <c r="L3551" s="7"/>
      <c r="M3551" s="7"/>
      <c r="N3551" s="7"/>
      <c r="O3551" s="7"/>
    </row>
    <row r="3552" spans="1:15" hidden="1" x14ac:dyDescent="0.3">
      <c r="A3552" s="69">
        <v>1</v>
      </c>
      <c r="B3552" s="69">
        <v>2</v>
      </c>
      <c r="C3552" t="s">
        <v>5508</v>
      </c>
      <c r="D3552" s="7">
        <v>194106</v>
      </c>
      <c r="E3552" s="7"/>
      <c r="F3552" s="7"/>
      <c r="G3552" s="7"/>
      <c r="H3552" s="7"/>
      <c r="I3552" s="7"/>
      <c r="J3552" s="7"/>
      <c r="K3552" s="7"/>
      <c r="L3552" s="7"/>
      <c r="M3552" s="7"/>
      <c r="N3552" s="7"/>
      <c r="O3552" s="7"/>
    </row>
    <row r="3553" spans="1:15" hidden="1" x14ac:dyDescent="0.3">
      <c r="A3553" s="69">
        <v>1</v>
      </c>
      <c r="B3553" s="69">
        <v>2</v>
      </c>
      <c r="C3553" t="s">
        <v>5519</v>
      </c>
      <c r="D3553" s="7">
        <v>632791767</v>
      </c>
      <c r="E3553" s="7">
        <v>577016993</v>
      </c>
      <c r="F3553" s="7">
        <v>591316832</v>
      </c>
      <c r="G3553" s="7">
        <v>626845021</v>
      </c>
      <c r="H3553" s="7">
        <v>564420408</v>
      </c>
      <c r="I3553" s="7">
        <v>559635725</v>
      </c>
      <c r="J3553" s="7">
        <v>601543181.5</v>
      </c>
      <c r="K3553" s="7"/>
      <c r="L3553" s="7"/>
      <c r="M3553" s="7"/>
      <c r="N3553" s="7"/>
      <c r="O3553" s="7"/>
    </row>
    <row r="3554" spans="1:15" hidden="1" x14ac:dyDescent="0.3">
      <c r="A3554" s="69">
        <v>1</v>
      </c>
      <c r="B3554" s="69">
        <v>2</v>
      </c>
      <c r="C3554" t="s">
        <v>2281</v>
      </c>
      <c r="D3554" s="7"/>
      <c r="E3554" s="7"/>
      <c r="F3554" s="7"/>
      <c r="G3554" s="7"/>
      <c r="H3554" s="7"/>
      <c r="I3554" s="7"/>
      <c r="J3554" s="7"/>
      <c r="K3554" s="7"/>
      <c r="L3554" s="7"/>
      <c r="M3554" s="7">
        <v>5000</v>
      </c>
      <c r="N3554" s="7">
        <v>5000</v>
      </c>
      <c r="O3554" s="7"/>
    </row>
    <row r="3555" spans="1:15" hidden="1" x14ac:dyDescent="0.3">
      <c r="A3555" s="69">
        <v>1</v>
      </c>
      <c r="B3555" s="69">
        <v>2</v>
      </c>
      <c r="C3555" t="s">
        <v>416</v>
      </c>
      <c r="D3555" s="7">
        <v>373539.55</v>
      </c>
      <c r="E3555" s="7">
        <v>369876.93</v>
      </c>
      <c r="F3555" s="7">
        <v>283174.11</v>
      </c>
      <c r="G3555" s="7">
        <v>497247</v>
      </c>
      <c r="H3555" s="7">
        <v>432697.29</v>
      </c>
      <c r="I3555" s="7">
        <v>376838.76</v>
      </c>
      <c r="J3555" s="7"/>
      <c r="K3555" s="7"/>
      <c r="L3555" s="7"/>
      <c r="M3555" s="7"/>
      <c r="N3555" s="7"/>
      <c r="O3555" s="7"/>
    </row>
    <row r="3556" spans="1:15" hidden="1" x14ac:dyDescent="0.3">
      <c r="A3556" s="69">
        <v>1</v>
      </c>
      <c r="B3556" s="69">
        <v>2</v>
      </c>
      <c r="C3556" t="s">
        <v>5583</v>
      </c>
      <c r="D3556" s="7">
        <v>55813841</v>
      </c>
      <c r="E3556" s="7">
        <v>55814736.719999999</v>
      </c>
      <c r="F3556" s="7">
        <v>55813841</v>
      </c>
      <c r="G3556" s="7">
        <v>55813841</v>
      </c>
      <c r="H3556" s="7">
        <v>65813841</v>
      </c>
      <c r="I3556" s="7">
        <v>95813841</v>
      </c>
      <c r="J3556" s="7">
        <v>145505486.18000001</v>
      </c>
      <c r="K3556" s="7">
        <v>103313841</v>
      </c>
      <c r="L3556" s="7">
        <v>9342900.3599999994</v>
      </c>
      <c r="M3556" s="7"/>
      <c r="N3556" s="7"/>
      <c r="O3556" s="7"/>
    </row>
    <row r="3557" spans="1:15" hidden="1" x14ac:dyDescent="0.3">
      <c r="A3557" s="69">
        <v>1</v>
      </c>
      <c r="B3557" s="69">
        <v>2</v>
      </c>
      <c r="C3557" t="s">
        <v>5602</v>
      </c>
      <c r="D3557" s="7">
        <v>513129.86</v>
      </c>
      <c r="E3557" s="7"/>
      <c r="F3557" s="7"/>
      <c r="G3557" s="7"/>
      <c r="H3557" s="7"/>
      <c r="I3557" s="7"/>
      <c r="J3557" s="7"/>
      <c r="K3557" s="7"/>
      <c r="L3557" s="7"/>
      <c r="M3557" s="7"/>
      <c r="N3557" s="7"/>
      <c r="O3557" s="7"/>
    </row>
    <row r="3558" spans="1:15" hidden="1" x14ac:dyDescent="0.3">
      <c r="A3558" s="69">
        <v>1</v>
      </c>
      <c r="B3558" s="69">
        <v>2</v>
      </c>
      <c r="C3558" t="s">
        <v>5604</v>
      </c>
      <c r="D3558" s="7"/>
      <c r="E3558" s="7"/>
      <c r="F3558" s="7"/>
      <c r="G3558" s="7"/>
      <c r="H3558" s="7"/>
      <c r="I3558" s="7"/>
      <c r="J3558" s="7">
        <v>0</v>
      </c>
      <c r="K3558" s="7">
        <v>0</v>
      </c>
      <c r="L3558" s="7"/>
      <c r="M3558" s="7"/>
      <c r="N3558" s="7"/>
      <c r="O3558" s="7"/>
    </row>
    <row r="3559" spans="1:15" hidden="1" x14ac:dyDescent="0.3">
      <c r="A3559" s="69">
        <v>1</v>
      </c>
      <c r="B3559" s="69">
        <v>2</v>
      </c>
      <c r="C3559" t="s">
        <v>5624</v>
      </c>
      <c r="D3559" s="7"/>
      <c r="E3559" s="7">
        <v>9250</v>
      </c>
      <c r="F3559" s="7"/>
      <c r="G3559" s="7"/>
      <c r="H3559" s="7"/>
      <c r="I3559" s="7"/>
      <c r="J3559" s="7"/>
      <c r="K3559" s="7"/>
      <c r="L3559" s="7"/>
      <c r="M3559" s="7"/>
      <c r="N3559" s="7"/>
      <c r="O3559" s="7"/>
    </row>
    <row r="3560" spans="1:15" hidden="1" x14ac:dyDescent="0.3">
      <c r="A3560" s="69">
        <v>1</v>
      </c>
      <c r="B3560" s="69">
        <v>2</v>
      </c>
      <c r="C3560" t="s">
        <v>5625</v>
      </c>
      <c r="D3560" s="7"/>
      <c r="E3560" s="7">
        <v>0</v>
      </c>
      <c r="F3560" s="7"/>
      <c r="G3560" s="7"/>
      <c r="H3560" s="7"/>
      <c r="I3560" s="7"/>
      <c r="J3560" s="7"/>
      <c r="K3560" s="7"/>
      <c r="L3560" s="7"/>
      <c r="M3560" s="7"/>
      <c r="N3560" s="7"/>
      <c r="O3560" s="7"/>
    </row>
    <row r="3561" spans="1:15" hidden="1" x14ac:dyDescent="0.3">
      <c r="A3561" s="69">
        <v>1</v>
      </c>
      <c r="B3561" s="69">
        <v>2</v>
      </c>
      <c r="C3561" t="s">
        <v>5626</v>
      </c>
      <c r="D3561" s="7"/>
      <c r="E3561" s="7">
        <v>74000</v>
      </c>
      <c r="F3561" s="7">
        <v>60000</v>
      </c>
      <c r="G3561" s="7">
        <v>40000</v>
      </c>
      <c r="H3561" s="7">
        <v>15000</v>
      </c>
      <c r="I3561" s="7">
        <v>10000</v>
      </c>
      <c r="J3561" s="7">
        <v>9378.99</v>
      </c>
      <c r="K3561" s="7">
        <v>0</v>
      </c>
      <c r="L3561" s="7">
        <v>0</v>
      </c>
      <c r="M3561" s="7"/>
      <c r="N3561" s="7"/>
      <c r="O3561" s="7"/>
    </row>
    <row r="3562" spans="1:15" hidden="1" x14ac:dyDescent="0.3">
      <c r="A3562" s="69">
        <v>1</v>
      </c>
      <c r="B3562" s="69">
        <v>2</v>
      </c>
      <c r="C3562" t="s">
        <v>5627</v>
      </c>
      <c r="D3562" s="7"/>
      <c r="E3562" s="7">
        <v>52000</v>
      </c>
      <c r="F3562" s="7">
        <v>0</v>
      </c>
      <c r="G3562" s="7"/>
      <c r="H3562" s="7"/>
      <c r="I3562" s="7"/>
      <c r="J3562" s="7"/>
      <c r="K3562" s="7"/>
      <c r="L3562" s="7"/>
      <c r="M3562" s="7"/>
      <c r="N3562" s="7"/>
      <c r="O3562" s="7"/>
    </row>
    <row r="3563" spans="1:15" hidden="1" x14ac:dyDescent="0.3">
      <c r="A3563" s="69">
        <v>1</v>
      </c>
      <c r="B3563" s="69">
        <v>2</v>
      </c>
      <c r="C3563" t="s">
        <v>2167</v>
      </c>
      <c r="D3563" s="7"/>
      <c r="E3563" s="7"/>
      <c r="F3563" s="7"/>
      <c r="G3563" s="7"/>
      <c r="H3563" s="7"/>
      <c r="I3563" s="7"/>
      <c r="J3563" s="7"/>
      <c r="K3563" s="7"/>
      <c r="L3563" s="7"/>
      <c r="M3563" s="7">
        <v>0</v>
      </c>
      <c r="N3563" s="7"/>
      <c r="O3563" s="7"/>
    </row>
    <row r="3564" spans="1:15" hidden="1" x14ac:dyDescent="0.3">
      <c r="A3564" s="69">
        <v>1</v>
      </c>
      <c r="B3564" s="69">
        <v>2</v>
      </c>
      <c r="C3564" t="s">
        <v>5652</v>
      </c>
      <c r="D3564" s="7">
        <v>2759.97</v>
      </c>
      <c r="E3564" s="7">
        <v>994.13</v>
      </c>
      <c r="F3564" s="7">
        <v>1300.29</v>
      </c>
      <c r="G3564" s="7">
        <v>1635.77</v>
      </c>
      <c r="H3564" s="7">
        <v>1826.98</v>
      </c>
      <c r="I3564" s="7">
        <v>2317.37</v>
      </c>
      <c r="J3564" s="7">
        <v>228.67</v>
      </c>
      <c r="K3564" s="7">
        <v>0</v>
      </c>
      <c r="L3564" s="7">
        <v>0</v>
      </c>
      <c r="M3564" s="7"/>
      <c r="N3564" s="7"/>
      <c r="O3564" s="7"/>
    </row>
    <row r="3565" spans="1:15" hidden="1" x14ac:dyDescent="0.3">
      <c r="A3565" s="69">
        <v>1</v>
      </c>
      <c r="B3565" s="69">
        <v>2</v>
      </c>
      <c r="C3565" t="s">
        <v>513</v>
      </c>
      <c r="D3565" s="7"/>
      <c r="E3565" s="7"/>
      <c r="F3565" s="7"/>
      <c r="G3565" s="7"/>
      <c r="H3565" s="7"/>
      <c r="I3565" s="7"/>
      <c r="J3565" s="7">
        <v>1996740.3</v>
      </c>
      <c r="K3565" s="7"/>
      <c r="L3565" s="7"/>
      <c r="M3565" s="7"/>
      <c r="N3565" s="7"/>
      <c r="O3565" s="7"/>
    </row>
    <row r="3566" spans="1:15" hidden="1" x14ac:dyDescent="0.3">
      <c r="A3566" s="69">
        <v>1</v>
      </c>
      <c r="B3566" s="69">
        <v>2</v>
      </c>
      <c r="C3566" t="s">
        <v>5655</v>
      </c>
      <c r="D3566" s="7">
        <v>44596.6</v>
      </c>
      <c r="E3566" s="7">
        <v>149000</v>
      </c>
      <c r="F3566" s="7">
        <v>91462</v>
      </c>
      <c r="G3566" s="7">
        <v>38296.42</v>
      </c>
      <c r="H3566" s="7">
        <v>21731.42</v>
      </c>
      <c r="I3566" s="7">
        <v>34247.050000000003</v>
      </c>
      <c r="J3566" s="7">
        <v>23794.43</v>
      </c>
      <c r="K3566" s="7"/>
      <c r="L3566" s="7"/>
      <c r="M3566" s="7"/>
      <c r="N3566" s="7"/>
      <c r="O3566" s="7"/>
    </row>
    <row r="3567" spans="1:15" hidden="1" x14ac:dyDescent="0.3">
      <c r="A3567" s="69">
        <v>1</v>
      </c>
      <c r="B3567" s="69">
        <v>2</v>
      </c>
      <c r="C3567" t="s">
        <v>5664</v>
      </c>
      <c r="D3567" s="7"/>
      <c r="E3567" s="7"/>
      <c r="F3567" s="7"/>
      <c r="G3567" s="7"/>
      <c r="H3567" s="7"/>
      <c r="I3567" s="7"/>
      <c r="J3567" s="7"/>
      <c r="K3567" s="7"/>
      <c r="L3567" s="7">
        <v>0</v>
      </c>
      <c r="M3567" s="7">
        <v>0</v>
      </c>
      <c r="N3567" s="7"/>
      <c r="O3567" s="7"/>
    </row>
    <row r="3568" spans="1:15" hidden="1" x14ac:dyDescent="0.3">
      <c r="A3568" s="69">
        <v>1</v>
      </c>
      <c r="B3568" s="69">
        <v>2</v>
      </c>
      <c r="C3568" t="s">
        <v>5719</v>
      </c>
      <c r="D3568" s="7">
        <v>275910.56</v>
      </c>
      <c r="E3568" s="7">
        <v>266470.86</v>
      </c>
      <c r="F3568" s="7">
        <v>282452.86</v>
      </c>
      <c r="G3568" s="7">
        <v>162753</v>
      </c>
      <c r="H3568" s="7">
        <v>153772.74</v>
      </c>
      <c r="I3568" s="7"/>
      <c r="J3568" s="7"/>
      <c r="K3568" s="7"/>
      <c r="L3568" s="7"/>
      <c r="M3568" s="7"/>
      <c r="N3568" s="7"/>
      <c r="O3568" s="7"/>
    </row>
    <row r="3569" spans="1:15" hidden="1" x14ac:dyDescent="0.3">
      <c r="A3569" s="69">
        <v>1</v>
      </c>
      <c r="B3569" s="69">
        <v>2</v>
      </c>
      <c r="C3569" t="s">
        <v>5720</v>
      </c>
      <c r="D3569" s="7"/>
      <c r="E3569" s="7"/>
      <c r="F3569" s="7"/>
      <c r="G3569" s="7"/>
      <c r="H3569" s="7"/>
      <c r="I3569" s="7">
        <v>164416</v>
      </c>
      <c r="J3569" s="7"/>
      <c r="K3569" s="7"/>
      <c r="L3569" s="7"/>
      <c r="M3569" s="7"/>
      <c r="N3569" s="7"/>
      <c r="O3569" s="7"/>
    </row>
    <row r="3570" spans="1:15" hidden="1" x14ac:dyDescent="0.3">
      <c r="A3570" s="69">
        <v>1</v>
      </c>
      <c r="B3570" s="69">
        <v>2</v>
      </c>
      <c r="C3570" t="s">
        <v>5734</v>
      </c>
      <c r="D3570" s="7">
        <v>1418887</v>
      </c>
      <c r="E3570" s="7"/>
      <c r="F3570" s="7"/>
      <c r="G3570" s="7"/>
      <c r="H3570" s="7"/>
      <c r="I3570" s="7"/>
      <c r="J3570" s="7"/>
      <c r="K3570" s="7"/>
      <c r="L3570" s="7"/>
      <c r="M3570" s="7"/>
      <c r="N3570" s="7"/>
      <c r="O3570" s="7"/>
    </row>
    <row r="3571" spans="1:15" hidden="1" x14ac:dyDescent="0.3">
      <c r="A3571" s="69">
        <v>1</v>
      </c>
      <c r="B3571" s="69">
        <v>2</v>
      </c>
      <c r="C3571" t="s">
        <v>5738</v>
      </c>
      <c r="D3571" s="7">
        <v>66176207.699999996</v>
      </c>
      <c r="E3571" s="7">
        <v>4326031</v>
      </c>
      <c r="F3571" s="7">
        <v>3415513.6</v>
      </c>
      <c r="G3571" s="7">
        <v>0</v>
      </c>
      <c r="H3571" s="7">
        <v>0</v>
      </c>
      <c r="I3571" s="7"/>
      <c r="J3571" s="7"/>
      <c r="K3571" s="7"/>
      <c r="L3571" s="7"/>
      <c r="M3571" s="7"/>
      <c r="N3571" s="7"/>
      <c r="O3571" s="7"/>
    </row>
    <row r="3572" spans="1:15" hidden="1" x14ac:dyDescent="0.3">
      <c r="A3572" s="69">
        <v>1</v>
      </c>
      <c r="B3572" s="69">
        <v>2</v>
      </c>
      <c r="C3572" t="s">
        <v>5739</v>
      </c>
      <c r="D3572" s="7">
        <v>265448.83</v>
      </c>
      <c r="E3572" s="7">
        <v>0</v>
      </c>
      <c r="F3572" s="7"/>
      <c r="G3572" s="7"/>
      <c r="H3572" s="7"/>
      <c r="I3572" s="7"/>
      <c r="J3572" s="7"/>
      <c r="K3572" s="7"/>
      <c r="L3572" s="7"/>
      <c r="M3572" s="7"/>
      <c r="N3572" s="7"/>
      <c r="O3572" s="7"/>
    </row>
    <row r="3573" spans="1:15" hidden="1" x14ac:dyDescent="0.3">
      <c r="A3573" s="69">
        <v>1</v>
      </c>
      <c r="B3573" s="69">
        <v>2</v>
      </c>
      <c r="C3573" t="s">
        <v>5740</v>
      </c>
      <c r="D3573" s="7"/>
      <c r="E3573" s="7"/>
      <c r="F3573" s="7"/>
      <c r="G3573" s="7"/>
      <c r="H3573" s="7"/>
      <c r="I3573" s="7">
        <v>550929</v>
      </c>
      <c r="J3573" s="7"/>
      <c r="K3573" s="7"/>
      <c r="L3573" s="7"/>
      <c r="M3573" s="7"/>
      <c r="N3573" s="7"/>
      <c r="O3573" s="7"/>
    </row>
    <row r="3574" spans="1:15" hidden="1" x14ac:dyDescent="0.3">
      <c r="A3574" s="69">
        <v>1</v>
      </c>
      <c r="B3574" s="69">
        <v>2</v>
      </c>
      <c r="C3574" t="s">
        <v>5783</v>
      </c>
      <c r="D3574" s="7">
        <v>296873</v>
      </c>
      <c r="E3574" s="7">
        <v>1034172.92</v>
      </c>
      <c r="F3574" s="7"/>
      <c r="G3574" s="7"/>
      <c r="H3574" s="7"/>
      <c r="I3574" s="7"/>
      <c r="J3574" s="7"/>
      <c r="K3574" s="7"/>
      <c r="L3574" s="7"/>
      <c r="M3574" s="7"/>
      <c r="N3574" s="7"/>
      <c r="O3574" s="7"/>
    </row>
    <row r="3575" spans="1:15" hidden="1" x14ac:dyDescent="0.3">
      <c r="A3575" s="69">
        <v>1</v>
      </c>
      <c r="B3575" s="69">
        <v>2</v>
      </c>
      <c r="C3575" t="s">
        <v>5786</v>
      </c>
      <c r="D3575" s="7"/>
      <c r="E3575" s="7"/>
      <c r="F3575" s="7"/>
      <c r="G3575" s="7">
        <v>64771728.049999997</v>
      </c>
      <c r="H3575" s="7"/>
      <c r="I3575" s="7"/>
      <c r="J3575" s="7"/>
      <c r="K3575" s="7"/>
      <c r="L3575" s="7"/>
      <c r="M3575" s="7"/>
      <c r="N3575" s="7"/>
      <c r="O3575" s="7"/>
    </row>
    <row r="3576" spans="1:15" hidden="1" x14ac:dyDescent="0.3">
      <c r="A3576" s="69">
        <v>1</v>
      </c>
      <c r="B3576" s="69">
        <v>2</v>
      </c>
      <c r="C3576" t="s">
        <v>5787</v>
      </c>
      <c r="D3576" s="7">
        <v>56700000</v>
      </c>
      <c r="E3576" s="7"/>
      <c r="F3576" s="7"/>
      <c r="G3576" s="7"/>
      <c r="H3576" s="7"/>
      <c r="I3576" s="7"/>
      <c r="J3576" s="7"/>
      <c r="K3576" s="7"/>
      <c r="L3576" s="7"/>
      <c r="M3576" s="7"/>
      <c r="N3576" s="7"/>
      <c r="O3576" s="7"/>
    </row>
    <row r="3577" spans="1:15" hidden="1" x14ac:dyDescent="0.3">
      <c r="A3577" s="69">
        <v>1</v>
      </c>
      <c r="B3577" s="69">
        <v>2</v>
      </c>
      <c r="C3577" t="s">
        <v>5811</v>
      </c>
      <c r="D3577" s="7"/>
      <c r="E3577" s="7"/>
      <c r="F3577" s="7">
        <v>3500000</v>
      </c>
      <c r="G3577" s="7"/>
      <c r="H3577" s="7"/>
      <c r="I3577" s="7"/>
      <c r="J3577" s="7"/>
      <c r="K3577" s="7"/>
      <c r="L3577" s="7"/>
      <c r="M3577" s="7"/>
      <c r="N3577" s="7"/>
      <c r="O3577" s="7"/>
    </row>
    <row r="3578" spans="1:15" hidden="1" x14ac:dyDescent="0.3">
      <c r="A3578" s="69">
        <v>1</v>
      </c>
      <c r="B3578" s="69">
        <v>2</v>
      </c>
      <c r="C3578" t="s">
        <v>5816</v>
      </c>
      <c r="D3578" s="7">
        <v>0</v>
      </c>
      <c r="E3578" s="7">
        <v>0</v>
      </c>
      <c r="F3578" s="7"/>
      <c r="G3578" s="7"/>
      <c r="H3578" s="7"/>
      <c r="I3578" s="7"/>
      <c r="J3578" s="7"/>
      <c r="K3578" s="7"/>
      <c r="L3578" s="7"/>
      <c r="M3578" s="7"/>
      <c r="N3578" s="7"/>
      <c r="O3578" s="7"/>
    </row>
    <row r="3579" spans="1:15" hidden="1" x14ac:dyDescent="0.3">
      <c r="A3579" s="69">
        <v>1</v>
      </c>
      <c r="B3579" s="69">
        <v>2</v>
      </c>
      <c r="C3579" t="s">
        <v>5954</v>
      </c>
      <c r="D3579" s="7">
        <v>869178</v>
      </c>
      <c r="E3579" s="7"/>
      <c r="F3579" s="7"/>
      <c r="G3579" s="7"/>
      <c r="H3579" s="7"/>
      <c r="I3579" s="7"/>
      <c r="J3579" s="7"/>
      <c r="K3579" s="7"/>
      <c r="L3579" s="7"/>
      <c r="M3579" s="7"/>
      <c r="N3579" s="7"/>
      <c r="O3579" s="7"/>
    </row>
    <row r="3580" spans="1:15" hidden="1" x14ac:dyDescent="0.3">
      <c r="A3580" s="69">
        <v>1</v>
      </c>
      <c r="B3580" s="69">
        <v>2</v>
      </c>
      <c r="C3580" t="s">
        <v>5964</v>
      </c>
      <c r="D3580" s="7">
        <v>4993847.59</v>
      </c>
      <c r="E3580" s="7">
        <v>4531508.88</v>
      </c>
      <c r="F3580" s="7">
        <v>4586556.4800000004</v>
      </c>
      <c r="G3580" s="7">
        <v>4296257.88</v>
      </c>
      <c r="H3580" s="7">
        <v>2954714.39</v>
      </c>
      <c r="I3580" s="7">
        <v>3524282.52</v>
      </c>
      <c r="J3580" s="7">
        <v>3095090.77</v>
      </c>
      <c r="K3580" s="7"/>
      <c r="L3580" s="7"/>
      <c r="M3580" s="7"/>
      <c r="N3580" s="7"/>
      <c r="O3580" s="7"/>
    </row>
    <row r="3581" spans="1:15" hidden="1" x14ac:dyDescent="0.3">
      <c r="A3581" s="69">
        <v>1</v>
      </c>
      <c r="B3581" s="69">
        <v>2</v>
      </c>
      <c r="C3581" t="s">
        <v>5972</v>
      </c>
      <c r="D3581" s="7">
        <v>44202.94</v>
      </c>
      <c r="E3581" s="7"/>
      <c r="F3581" s="7"/>
      <c r="G3581" s="7"/>
      <c r="H3581" s="7"/>
      <c r="I3581" s="7"/>
      <c r="J3581" s="7"/>
      <c r="K3581" s="7"/>
      <c r="L3581" s="7"/>
      <c r="M3581" s="7"/>
      <c r="N3581" s="7"/>
      <c r="O3581" s="7"/>
    </row>
    <row r="3582" spans="1:15" hidden="1" x14ac:dyDescent="0.3">
      <c r="A3582" s="69">
        <v>1</v>
      </c>
      <c r="B3582" s="69">
        <v>2</v>
      </c>
      <c r="C3582" t="s">
        <v>1656</v>
      </c>
      <c r="D3582" s="7">
        <v>139480156</v>
      </c>
      <c r="E3582" s="7">
        <v>177824436.07999998</v>
      </c>
      <c r="F3582" s="7"/>
      <c r="G3582" s="7"/>
      <c r="H3582" s="7"/>
      <c r="I3582" s="7"/>
      <c r="J3582" s="7"/>
      <c r="K3582" s="7"/>
      <c r="L3582" s="7"/>
      <c r="M3582" s="7"/>
      <c r="N3582" s="7"/>
      <c r="O3582" s="7"/>
    </row>
    <row r="3583" spans="1:15" hidden="1" x14ac:dyDescent="0.3">
      <c r="A3583" s="69">
        <v>1</v>
      </c>
      <c r="B3583" s="69">
        <v>2</v>
      </c>
      <c r="C3583" t="s">
        <v>5973</v>
      </c>
      <c r="D3583" s="7">
        <v>1621388.46</v>
      </c>
      <c r="E3583" s="7">
        <v>328489.57</v>
      </c>
      <c r="F3583" s="7">
        <v>46666.64</v>
      </c>
      <c r="G3583" s="7">
        <v>0</v>
      </c>
      <c r="H3583" s="7">
        <v>57595.08</v>
      </c>
      <c r="I3583" s="7"/>
      <c r="J3583" s="7">
        <v>9128</v>
      </c>
      <c r="K3583" s="7">
        <v>69.28</v>
      </c>
      <c r="L3583" s="7"/>
      <c r="M3583" s="7"/>
      <c r="N3583" s="7"/>
      <c r="O3583" s="7"/>
    </row>
    <row r="3584" spans="1:15" hidden="1" x14ac:dyDescent="0.3">
      <c r="A3584" s="69">
        <v>1</v>
      </c>
      <c r="B3584" s="69">
        <v>2</v>
      </c>
      <c r="C3584" t="s">
        <v>5988</v>
      </c>
      <c r="D3584" s="7"/>
      <c r="E3584" s="7">
        <v>730000</v>
      </c>
      <c r="F3584" s="7">
        <v>730000</v>
      </c>
      <c r="G3584" s="7">
        <v>630000</v>
      </c>
      <c r="H3584" s="7">
        <v>139336</v>
      </c>
      <c r="I3584" s="7">
        <v>421825</v>
      </c>
      <c r="J3584" s="7">
        <v>471110.3</v>
      </c>
      <c r="K3584" s="7">
        <v>573540</v>
      </c>
      <c r="L3584" s="7">
        <v>0</v>
      </c>
      <c r="M3584" s="7"/>
      <c r="N3584" s="7"/>
      <c r="O3584" s="7"/>
    </row>
    <row r="3585" spans="1:15" hidden="1" x14ac:dyDescent="0.3">
      <c r="A3585" s="69">
        <v>1</v>
      </c>
      <c r="B3585" s="69">
        <v>2</v>
      </c>
      <c r="C3585" t="s">
        <v>6005</v>
      </c>
      <c r="D3585" s="7"/>
      <c r="E3585" s="7"/>
      <c r="F3585" s="7"/>
      <c r="G3585" s="7">
        <v>0</v>
      </c>
      <c r="H3585" s="7"/>
      <c r="I3585" s="7"/>
      <c r="J3585" s="7"/>
      <c r="K3585" s="7"/>
      <c r="L3585" s="7"/>
      <c r="M3585" s="7"/>
      <c r="N3585" s="7"/>
      <c r="O3585" s="7"/>
    </row>
    <row r="3586" spans="1:15" hidden="1" x14ac:dyDescent="0.3">
      <c r="A3586" s="69">
        <v>1</v>
      </c>
      <c r="B3586" s="69">
        <v>2</v>
      </c>
      <c r="C3586" t="s">
        <v>6044</v>
      </c>
      <c r="D3586" s="7"/>
      <c r="E3586" s="7"/>
      <c r="F3586" s="7"/>
      <c r="G3586" s="7"/>
      <c r="H3586" s="7"/>
      <c r="I3586" s="7"/>
      <c r="J3586" s="7"/>
      <c r="K3586" s="7"/>
      <c r="L3586" s="7">
        <v>0</v>
      </c>
      <c r="M3586" s="7"/>
      <c r="N3586" s="7"/>
      <c r="O3586" s="7"/>
    </row>
    <row r="3587" spans="1:15" hidden="1" x14ac:dyDescent="0.3">
      <c r="A3587" s="69">
        <v>1</v>
      </c>
      <c r="B3587" s="69">
        <v>2</v>
      </c>
      <c r="C3587" t="s">
        <v>6063</v>
      </c>
      <c r="D3587" s="7"/>
      <c r="E3587" s="7"/>
      <c r="F3587" s="7"/>
      <c r="G3587" s="7"/>
      <c r="H3587" s="7"/>
      <c r="I3587" s="7"/>
      <c r="J3587" s="7"/>
      <c r="K3587" s="7"/>
      <c r="L3587" s="7">
        <v>41314.51</v>
      </c>
      <c r="M3587" s="7"/>
      <c r="N3587" s="7"/>
      <c r="O3587" s="7"/>
    </row>
    <row r="3588" spans="1:15" hidden="1" x14ac:dyDescent="0.3">
      <c r="A3588" s="69">
        <v>1</v>
      </c>
      <c r="B3588" s="69">
        <v>2</v>
      </c>
      <c r="C3588" t="s">
        <v>1868</v>
      </c>
      <c r="D3588" s="7"/>
      <c r="E3588" s="7"/>
      <c r="F3588" s="7"/>
      <c r="G3588" s="7">
        <v>0</v>
      </c>
      <c r="H3588" s="7">
        <v>0</v>
      </c>
      <c r="I3588" s="7">
        <v>0</v>
      </c>
      <c r="J3588" s="7"/>
      <c r="K3588" s="7"/>
      <c r="L3588" s="7"/>
      <c r="M3588" s="7"/>
      <c r="N3588" s="7"/>
      <c r="O3588" s="7"/>
    </row>
    <row r="3589" spans="1:15" hidden="1" x14ac:dyDescent="0.3">
      <c r="A3589" s="69">
        <v>1</v>
      </c>
      <c r="B3589" s="69">
        <v>2</v>
      </c>
      <c r="C3589" t="s">
        <v>6080</v>
      </c>
      <c r="D3589" s="7">
        <v>0</v>
      </c>
      <c r="E3589" s="7">
        <v>0</v>
      </c>
      <c r="F3589" s="7"/>
      <c r="G3589" s="7"/>
      <c r="H3589" s="7"/>
      <c r="I3589" s="7"/>
      <c r="J3589" s="7"/>
      <c r="K3589" s="7"/>
      <c r="L3589" s="7"/>
      <c r="M3589" s="7"/>
      <c r="N3589" s="7"/>
      <c r="O3589" s="7"/>
    </row>
    <row r="3590" spans="1:15" hidden="1" x14ac:dyDescent="0.3">
      <c r="A3590" s="69">
        <v>1</v>
      </c>
      <c r="B3590" s="69">
        <v>2</v>
      </c>
      <c r="C3590" t="s">
        <v>6090</v>
      </c>
      <c r="D3590" s="7">
        <v>933125</v>
      </c>
      <c r="E3590" s="7"/>
      <c r="F3590" s="7"/>
      <c r="G3590" s="7"/>
      <c r="H3590" s="7"/>
      <c r="I3590" s="7"/>
      <c r="J3590" s="7"/>
      <c r="K3590" s="7"/>
      <c r="L3590" s="7"/>
      <c r="M3590" s="7"/>
      <c r="N3590" s="7"/>
      <c r="O3590" s="7"/>
    </row>
    <row r="3591" spans="1:15" hidden="1" x14ac:dyDescent="0.3">
      <c r="A3591" s="69">
        <v>1</v>
      </c>
      <c r="B3591" s="69">
        <v>2</v>
      </c>
      <c r="C3591" t="s">
        <v>6104</v>
      </c>
      <c r="D3591" s="7"/>
      <c r="E3591" s="7"/>
      <c r="F3591" s="7">
        <v>39322.720000000001</v>
      </c>
      <c r="G3591" s="7">
        <v>0</v>
      </c>
      <c r="H3591" s="7"/>
      <c r="I3591" s="7"/>
      <c r="J3591" s="7"/>
      <c r="K3591" s="7"/>
      <c r="L3591" s="7"/>
      <c r="M3591" s="7"/>
      <c r="N3591" s="7"/>
      <c r="O3591" s="7"/>
    </row>
    <row r="3592" spans="1:15" hidden="1" x14ac:dyDescent="0.3">
      <c r="A3592" s="69">
        <v>1</v>
      </c>
      <c r="B3592" s="69">
        <v>2</v>
      </c>
      <c r="C3592" t="s">
        <v>6112</v>
      </c>
      <c r="D3592" s="7"/>
      <c r="E3592" s="7">
        <v>0</v>
      </c>
      <c r="F3592" s="7"/>
      <c r="G3592" s="7"/>
      <c r="H3592" s="7"/>
      <c r="I3592" s="7"/>
      <c r="J3592" s="7"/>
      <c r="K3592" s="7"/>
      <c r="L3592" s="7"/>
      <c r="M3592" s="7"/>
      <c r="N3592" s="7"/>
      <c r="O3592" s="7"/>
    </row>
    <row r="3593" spans="1:15" hidden="1" x14ac:dyDescent="0.3">
      <c r="A3593" s="69">
        <v>1</v>
      </c>
      <c r="B3593" s="69">
        <v>2</v>
      </c>
      <c r="C3593" t="s">
        <v>6113</v>
      </c>
      <c r="D3593" s="7"/>
      <c r="E3593" s="7"/>
      <c r="F3593" s="7">
        <v>0</v>
      </c>
      <c r="G3593" s="7"/>
      <c r="H3593" s="7"/>
      <c r="I3593" s="7"/>
      <c r="J3593" s="7"/>
      <c r="K3593" s="7"/>
      <c r="L3593" s="7"/>
      <c r="M3593" s="7"/>
      <c r="N3593" s="7"/>
      <c r="O3593" s="7"/>
    </row>
    <row r="3594" spans="1:15" hidden="1" x14ac:dyDescent="0.3">
      <c r="A3594" s="69">
        <v>1</v>
      </c>
      <c r="B3594" s="69">
        <v>2</v>
      </c>
      <c r="C3594" t="s">
        <v>2706</v>
      </c>
      <c r="D3594" s="7"/>
      <c r="E3594" s="7"/>
      <c r="F3594" s="7"/>
      <c r="G3594" s="7"/>
      <c r="H3594" s="7"/>
      <c r="I3594" s="7"/>
      <c r="J3594" s="7"/>
      <c r="K3594" s="7"/>
      <c r="L3594" s="7"/>
      <c r="M3594" s="7"/>
      <c r="N3594" s="7">
        <v>544284100</v>
      </c>
      <c r="O3594" s="7"/>
    </row>
    <row r="3595" spans="1:15" hidden="1" x14ac:dyDescent="0.3">
      <c r="A3595" s="69">
        <v>1</v>
      </c>
      <c r="B3595" s="69">
        <v>2</v>
      </c>
      <c r="C3595" t="s">
        <v>1930</v>
      </c>
      <c r="D3595" s="7"/>
      <c r="E3595" s="7"/>
      <c r="F3595" s="7"/>
      <c r="G3595" s="7"/>
      <c r="H3595" s="7"/>
      <c r="I3595" s="7"/>
      <c r="J3595" s="7"/>
      <c r="K3595" s="7"/>
      <c r="L3595" s="7"/>
      <c r="M3595" s="7">
        <v>1000000</v>
      </c>
      <c r="N3595" s="7">
        <v>3000000</v>
      </c>
      <c r="O3595" s="7"/>
    </row>
    <row r="3596" spans="1:15" hidden="1" x14ac:dyDescent="0.3">
      <c r="A3596" s="69">
        <v>1</v>
      </c>
      <c r="B3596" s="69">
        <v>2</v>
      </c>
      <c r="C3596" t="s">
        <v>2707</v>
      </c>
      <c r="D3596" s="7"/>
      <c r="E3596" s="7"/>
      <c r="F3596" s="7"/>
      <c r="G3596" s="7"/>
      <c r="H3596" s="7"/>
      <c r="I3596" s="7"/>
      <c r="J3596" s="7">
        <v>3766270.54</v>
      </c>
      <c r="K3596" s="7">
        <v>4125170.27</v>
      </c>
      <c r="L3596" s="7">
        <v>4043960.27</v>
      </c>
      <c r="M3596" s="7">
        <v>4043960.27</v>
      </c>
      <c r="N3596" s="7">
        <v>4043960.27</v>
      </c>
      <c r="O3596" s="7"/>
    </row>
    <row r="3597" spans="1:15" hidden="1" x14ac:dyDescent="0.3">
      <c r="A3597" s="69">
        <v>1</v>
      </c>
      <c r="B3597" s="69">
        <v>2</v>
      </c>
      <c r="C3597" t="s">
        <v>2708</v>
      </c>
      <c r="D3597" s="7"/>
      <c r="E3597" s="7"/>
      <c r="F3597" s="7"/>
      <c r="G3597" s="7"/>
      <c r="H3597" s="7"/>
      <c r="I3597" s="7"/>
      <c r="J3597" s="7"/>
      <c r="K3597" s="7"/>
      <c r="L3597" s="7">
        <v>0</v>
      </c>
      <c r="M3597" s="7">
        <v>0</v>
      </c>
      <c r="N3597" s="7">
        <v>0</v>
      </c>
      <c r="O3597" s="7"/>
    </row>
    <row r="3598" spans="1:15" hidden="1" x14ac:dyDescent="0.3">
      <c r="A3598" s="69">
        <v>1</v>
      </c>
      <c r="B3598" s="69">
        <v>2</v>
      </c>
      <c r="C3598" t="s">
        <v>6169</v>
      </c>
      <c r="D3598" s="7"/>
      <c r="E3598" s="7"/>
      <c r="F3598" s="7"/>
      <c r="G3598" s="7"/>
      <c r="H3598" s="7"/>
      <c r="I3598" s="7"/>
      <c r="J3598" s="7"/>
      <c r="K3598" s="7">
        <v>72859.740000000005</v>
      </c>
      <c r="L3598" s="7"/>
      <c r="M3598" s="7"/>
      <c r="N3598" s="7"/>
      <c r="O3598" s="7"/>
    </row>
    <row r="3599" spans="1:15" hidden="1" x14ac:dyDescent="0.3">
      <c r="A3599" s="69">
        <v>1</v>
      </c>
      <c r="B3599" s="69">
        <v>2</v>
      </c>
      <c r="C3599" t="s">
        <v>6177</v>
      </c>
      <c r="D3599" s="7">
        <v>1329742</v>
      </c>
      <c r="E3599" s="7">
        <v>1143104.76</v>
      </c>
      <c r="F3599" s="7">
        <v>624512.16999999993</v>
      </c>
      <c r="G3599" s="7">
        <v>491209.72</v>
      </c>
      <c r="H3599" s="7">
        <v>519747.47</v>
      </c>
      <c r="I3599" s="7">
        <v>524884.18999999994</v>
      </c>
      <c r="J3599" s="7">
        <v>818120.55</v>
      </c>
      <c r="K3599" s="7"/>
      <c r="L3599" s="7"/>
      <c r="M3599" s="7"/>
      <c r="N3599" s="7"/>
      <c r="O3599" s="7"/>
    </row>
    <row r="3600" spans="1:15" hidden="1" x14ac:dyDescent="0.3">
      <c r="A3600" s="69">
        <v>1</v>
      </c>
      <c r="B3600" s="69">
        <v>2</v>
      </c>
      <c r="C3600" t="s">
        <v>6182</v>
      </c>
      <c r="D3600" s="7"/>
      <c r="E3600" s="7"/>
      <c r="F3600" s="7"/>
      <c r="G3600" s="7"/>
      <c r="H3600" s="7"/>
      <c r="I3600" s="7"/>
      <c r="J3600" s="7"/>
      <c r="K3600" s="7"/>
      <c r="L3600" s="7"/>
      <c r="M3600" s="7">
        <v>0</v>
      </c>
      <c r="N3600" s="7"/>
      <c r="O3600" s="7"/>
    </row>
    <row r="3601" spans="1:15" hidden="1" x14ac:dyDescent="0.3">
      <c r="A3601" s="69">
        <v>1</v>
      </c>
      <c r="B3601" s="69">
        <v>2</v>
      </c>
      <c r="C3601" t="s">
        <v>6188</v>
      </c>
      <c r="D3601" s="7">
        <v>0</v>
      </c>
      <c r="E3601" s="7"/>
      <c r="F3601" s="7"/>
      <c r="G3601" s="7"/>
      <c r="H3601" s="7"/>
      <c r="I3601" s="7"/>
      <c r="J3601" s="7"/>
      <c r="K3601" s="7"/>
      <c r="L3601" s="7"/>
      <c r="M3601" s="7"/>
      <c r="N3601" s="7"/>
      <c r="O3601" s="7"/>
    </row>
    <row r="3602" spans="1:15" hidden="1" x14ac:dyDescent="0.3">
      <c r="A3602" s="69">
        <v>1</v>
      </c>
      <c r="B3602" s="69">
        <v>2</v>
      </c>
      <c r="C3602" t="s">
        <v>6189</v>
      </c>
      <c r="D3602" s="7">
        <v>30464638</v>
      </c>
      <c r="E3602" s="7">
        <v>0</v>
      </c>
      <c r="F3602" s="7">
        <v>0</v>
      </c>
      <c r="G3602" s="7">
        <v>0</v>
      </c>
      <c r="H3602" s="7">
        <v>765022</v>
      </c>
      <c r="I3602" s="7"/>
      <c r="J3602" s="7"/>
      <c r="K3602" s="7"/>
      <c r="L3602" s="7"/>
      <c r="M3602" s="7"/>
      <c r="N3602" s="7"/>
      <c r="O3602" s="7"/>
    </row>
    <row r="3603" spans="1:15" hidden="1" x14ac:dyDescent="0.3">
      <c r="A3603" s="69">
        <v>1</v>
      </c>
      <c r="B3603" s="69">
        <v>2</v>
      </c>
      <c r="C3603" t="s">
        <v>2713</v>
      </c>
      <c r="D3603" s="7"/>
      <c r="E3603" s="7"/>
      <c r="F3603" s="7"/>
      <c r="G3603" s="7"/>
      <c r="H3603" s="7"/>
      <c r="I3603" s="7"/>
      <c r="J3603" s="7"/>
      <c r="K3603" s="7"/>
      <c r="L3603" s="7"/>
      <c r="M3603" s="7"/>
      <c r="N3603" s="7">
        <v>26315984.940000001</v>
      </c>
      <c r="O3603" s="7"/>
    </row>
    <row r="3604" spans="1:15" hidden="1" x14ac:dyDescent="0.3">
      <c r="A3604" s="69">
        <v>1</v>
      </c>
      <c r="B3604" s="69">
        <v>2</v>
      </c>
      <c r="C3604" t="s">
        <v>2714</v>
      </c>
      <c r="D3604" s="7"/>
      <c r="E3604" s="7"/>
      <c r="F3604" s="7"/>
      <c r="G3604" s="7"/>
      <c r="H3604" s="7"/>
      <c r="I3604" s="7"/>
      <c r="J3604" s="7"/>
      <c r="K3604" s="7"/>
      <c r="L3604" s="7"/>
      <c r="M3604" s="7"/>
      <c r="N3604" s="7">
        <v>10559264.17</v>
      </c>
      <c r="O3604" s="7"/>
    </row>
    <row r="3605" spans="1:15" hidden="1" x14ac:dyDescent="0.3">
      <c r="A3605" s="69">
        <v>1</v>
      </c>
      <c r="B3605" s="69">
        <v>2</v>
      </c>
      <c r="C3605" t="s">
        <v>6210</v>
      </c>
      <c r="D3605" s="7">
        <v>500000</v>
      </c>
      <c r="E3605" s="7"/>
      <c r="F3605" s="7"/>
      <c r="G3605" s="7"/>
      <c r="H3605" s="7"/>
      <c r="I3605" s="7"/>
      <c r="J3605" s="7"/>
      <c r="K3605" s="7"/>
      <c r="L3605" s="7"/>
      <c r="M3605" s="7"/>
      <c r="N3605" s="7"/>
      <c r="O3605" s="7"/>
    </row>
    <row r="3606" spans="1:15" hidden="1" x14ac:dyDescent="0.3">
      <c r="A3606" s="69">
        <v>1</v>
      </c>
      <c r="B3606" s="69">
        <v>2</v>
      </c>
      <c r="C3606" t="s">
        <v>6211</v>
      </c>
      <c r="D3606" s="7">
        <v>700282</v>
      </c>
      <c r="E3606" s="7">
        <v>649220.07999999996</v>
      </c>
      <c r="F3606" s="7">
        <v>289789</v>
      </c>
      <c r="G3606" s="7">
        <v>267644</v>
      </c>
      <c r="H3606" s="7"/>
      <c r="I3606" s="7"/>
      <c r="J3606" s="7"/>
      <c r="K3606" s="7"/>
      <c r="L3606" s="7"/>
      <c r="M3606" s="7"/>
      <c r="N3606" s="7"/>
      <c r="O3606" s="7"/>
    </row>
    <row r="3607" spans="1:15" hidden="1" x14ac:dyDescent="0.3">
      <c r="A3607" s="69">
        <v>1</v>
      </c>
      <c r="B3607" s="69">
        <v>2</v>
      </c>
      <c r="C3607" t="s">
        <v>6219</v>
      </c>
      <c r="D3607" s="7">
        <v>958381</v>
      </c>
      <c r="E3607" s="7">
        <v>320000</v>
      </c>
      <c r="F3607" s="7">
        <v>272402</v>
      </c>
      <c r="G3607" s="7">
        <v>121608</v>
      </c>
      <c r="H3607" s="7">
        <v>356456</v>
      </c>
      <c r="I3607" s="7">
        <v>158851</v>
      </c>
      <c r="J3607" s="7"/>
      <c r="K3607" s="7"/>
      <c r="L3607" s="7"/>
      <c r="M3607" s="7"/>
      <c r="N3607" s="7"/>
      <c r="O3607" s="7"/>
    </row>
    <row r="3608" spans="1:15" hidden="1" x14ac:dyDescent="0.3">
      <c r="A3608" s="69">
        <v>1</v>
      </c>
      <c r="B3608" s="69">
        <v>2</v>
      </c>
      <c r="C3608" t="s">
        <v>6220</v>
      </c>
      <c r="D3608" s="7"/>
      <c r="E3608" s="7"/>
      <c r="F3608" s="7"/>
      <c r="G3608" s="7"/>
      <c r="H3608" s="7"/>
      <c r="I3608" s="7"/>
      <c r="J3608" s="7"/>
      <c r="K3608" s="7">
        <v>83305</v>
      </c>
      <c r="L3608" s="7"/>
      <c r="M3608" s="7"/>
      <c r="N3608" s="7"/>
      <c r="O3608" s="7"/>
    </row>
    <row r="3609" spans="1:15" hidden="1" x14ac:dyDescent="0.3">
      <c r="A3609" s="69">
        <v>1</v>
      </c>
      <c r="B3609" s="69">
        <v>2</v>
      </c>
      <c r="C3609" t="s">
        <v>6228</v>
      </c>
      <c r="D3609" s="7">
        <v>1999999.92</v>
      </c>
      <c r="E3609" s="7">
        <v>0</v>
      </c>
      <c r="F3609" s="7"/>
      <c r="G3609" s="7"/>
      <c r="H3609" s="7"/>
      <c r="I3609" s="7"/>
      <c r="J3609" s="7"/>
      <c r="K3609" s="7"/>
      <c r="L3609" s="7"/>
      <c r="M3609" s="7"/>
      <c r="N3609" s="7"/>
      <c r="O3609" s="7"/>
    </row>
    <row r="3610" spans="1:15" hidden="1" x14ac:dyDescent="0.3">
      <c r="A3610" s="69">
        <v>1</v>
      </c>
      <c r="B3610" s="69">
        <v>2</v>
      </c>
      <c r="C3610" t="s">
        <v>2721</v>
      </c>
      <c r="D3610" s="7"/>
      <c r="E3610" s="7"/>
      <c r="F3610" s="7">
        <v>0</v>
      </c>
      <c r="G3610" s="7">
        <v>150000</v>
      </c>
      <c r="H3610" s="7">
        <v>0</v>
      </c>
      <c r="I3610" s="7">
        <v>23268</v>
      </c>
      <c r="J3610" s="7">
        <v>0</v>
      </c>
      <c r="K3610" s="7">
        <v>0</v>
      </c>
      <c r="L3610" s="7">
        <v>65000</v>
      </c>
      <c r="M3610" s="7">
        <v>40000</v>
      </c>
      <c r="N3610" s="7">
        <v>366022.39</v>
      </c>
      <c r="O3610" s="7"/>
    </row>
    <row r="3611" spans="1:15" hidden="1" x14ac:dyDescent="0.3">
      <c r="A3611" s="69">
        <v>1</v>
      </c>
      <c r="B3611" s="69">
        <v>2</v>
      </c>
      <c r="C3611" t="s">
        <v>6231</v>
      </c>
      <c r="D3611" s="7">
        <v>13367695.139999999</v>
      </c>
      <c r="E3611" s="7"/>
      <c r="F3611" s="7"/>
      <c r="G3611" s="7"/>
      <c r="H3611" s="7"/>
      <c r="I3611" s="7"/>
      <c r="J3611" s="7"/>
      <c r="K3611" s="7"/>
      <c r="L3611" s="7"/>
      <c r="M3611" s="7"/>
      <c r="N3611" s="7"/>
      <c r="O3611" s="7"/>
    </row>
    <row r="3612" spans="1:15" hidden="1" x14ac:dyDescent="0.3">
      <c r="A3612" s="69">
        <v>1</v>
      </c>
      <c r="B3612" s="69">
        <v>2</v>
      </c>
      <c r="C3612" t="s">
        <v>6235</v>
      </c>
      <c r="D3612" s="7"/>
      <c r="E3612" s="7"/>
      <c r="F3612" s="7"/>
      <c r="G3612" s="7"/>
      <c r="H3612" s="7"/>
      <c r="I3612" s="7"/>
      <c r="J3612" s="7"/>
      <c r="K3612" s="7">
        <v>1000000</v>
      </c>
      <c r="L3612" s="7">
        <v>800000</v>
      </c>
      <c r="M3612" s="7">
        <v>0</v>
      </c>
      <c r="N3612" s="7"/>
      <c r="O3612" s="7"/>
    </row>
    <row r="3613" spans="1:15" hidden="1" x14ac:dyDescent="0.3">
      <c r="A3613" s="69">
        <v>1</v>
      </c>
      <c r="B3613" s="69">
        <v>2</v>
      </c>
      <c r="C3613" t="s">
        <v>2722</v>
      </c>
      <c r="D3613" s="7"/>
      <c r="E3613" s="7"/>
      <c r="F3613" s="7"/>
      <c r="G3613" s="7"/>
      <c r="H3613" s="7"/>
      <c r="I3613" s="7"/>
      <c r="J3613" s="7"/>
      <c r="K3613" s="7"/>
      <c r="L3613" s="7">
        <v>68076</v>
      </c>
      <c r="M3613" s="7">
        <v>79999.61</v>
      </c>
      <c r="N3613" s="7">
        <v>78507</v>
      </c>
      <c r="O3613" s="7"/>
    </row>
    <row r="3614" spans="1:15" hidden="1" x14ac:dyDescent="0.3">
      <c r="A3614" s="69">
        <v>1</v>
      </c>
      <c r="B3614" s="69">
        <v>2</v>
      </c>
      <c r="C3614" t="s">
        <v>350</v>
      </c>
      <c r="D3614" s="7">
        <v>1263045</v>
      </c>
      <c r="E3614" s="7">
        <v>850062</v>
      </c>
      <c r="F3614" s="7">
        <v>835022</v>
      </c>
      <c r="G3614" s="7"/>
      <c r="H3614" s="7"/>
      <c r="I3614" s="7"/>
      <c r="J3614" s="7"/>
      <c r="K3614" s="7"/>
      <c r="L3614" s="7"/>
      <c r="M3614" s="7"/>
      <c r="N3614" s="7"/>
      <c r="O3614" s="7"/>
    </row>
    <row r="3615" spans="1:15" hidden="1" x14ac:dyDescent="0.3">
      <c r="A3615" s="69">
        <v>1</v>
      </c>
      <c r="B3615" s="69">
        <v>2</v>
      </c>
      <c r="C3615" t="s">
        <v>6265</v>
      </c>
      <c r="D3615" s="7"/>
      <c r="E3615" s="7"/>
      <c r="F3615" s="7"/>
      <c r="G3615" s="7"/>
      <c r="H3615" s="7">
        <v>2000000</v>
      </c>
      <c r="I3615" s="7">
        <v>3000000</v>
      </c>
      <c r="J3615" s="7">
        <v>0</v>
      </c>
      <c r="K3615" s="7"/>
      <c r="L3615" s="7"/>
      <c r="M3615" s="7"/>
      <c r="N3615" s="7"/>
      <c r="O3615" s="7"/>
    </row>
    <row r="3616" spans="1:15" hidden="1" x14ac:dyDescent="0.3">
      <c r="A3616" s="69">
        <v>1</v>
      </c>
      <c r="B3616" s="69">
        <v>2</v>
      </c>
      <c r="C3616" t="s">
        <v>6267</v>
      </c>
      <c r="D3616" s="7"/>
      <c r="E3616" s="7"/>
      <c r="F3616" s="7"/>
      <c r="G3616" s="7">
        <v>87603985.509999976</v>
      </c>
      <c r="H3616" s="7">
        <v>90045355.909999996</v>
      </c>
      <c r="I3616" s="7"/>
      <c r="J3616" s="7"/>
      <c r="K3616" s="7"/>
      <c r="L3616" s="7"/>
      <c r="M3616" s="7"/>
      <c r="N3616" s="7"/>
      <c r="O3616" s="7"/>
    </row>
    <row r="3617" spans="1:15" hidden="1" x14ac:dyDescent="0.3">
      <c r="A3617" s="69">
        <v>1</v>
      </c>
      <c r="B3617" s="69">
        <v>2</v>
      </c>
      <c r="C3617" t="s">
        <v>6268</v>
      </c>
      <c r="D3617" s="7"/>
      <c r="E3617" s="7">
        <v>0</v>
      </c>
      <c r="F3617" s="7">
        <v>0</v>
      </c>
      <c r="G3617" s="7">
        <v>460</v>
      </c>
      <c r="H3617" s="7">
        <v>658.4</v>
      </c>
      <c r="I3617" s="7">
        <v>0</v>
      </c>
      <c r="J3617" s="7">
        <v>0</v>
      </c>
      <c r="K3617" s="7">
        <v>36000</v>
      </c>
      <c r="L3617" s="7">
        <v>36000</v>
      </c>
      <c r="M3617" s="7"/>
      <c r="N3617" s="7"/>
      <c r="O3617" s="7"/>
    </row>
    <row r="3618" spans="1:15" hidden="1" x14ac:dyDescent="0.3">
      <c r="A3618" s="69">
        <v>1</v>
      </c>
      <c r="B3618" s="69">
        <v>2</v>
      </c>
      <c r="C3618" t="s">
        <v>6269</v>
      </c>
      <c r="D3618" s="7">
        <v>4834768.29</v>
      </c>
      <c r="E3618" s="7">
        <v>4321953.97</v>
      </c>
      <c r="F3618" s="7">
        <v>3982875.29</v>
      </c>
      <c r="G3618" s="7">
        <v>4498188.26</v>
      </c>
      <c r="H3618" s="7">
        <v>3996927.81</v>
      </c>
      <c r="I3618" s="7">
        <v>4499577</v>
      </c>
      <c r="J3618" s="7"/>
      <c r="K3618" s="7"/>
      <c r="L3618" s="7"/>
      <c r="M3618" s="7"/>
      <c r="N3618" s="7"/>
      <c r="O3618" s="7"/>
    </row>
    <row r="3619" spans="1:15" hidden="1" x14ac:dyDescent="0.3">
      <c r="A3619" s="69">
        <v>1</v>
      </c>
      <c r="B3619" s="69">
        <v>2</v>
      </c>
      <c r="C3619" t="s">
        <v>6270</v>
      </c>
      <c r="D3619" s="7">
        <v>4693471.83</v>
      </c>
      <c r="E3619" s="7">
        <v>6295384.4099999992</v>
      </c>
      <c r="F3619" s="7">
        <v>9965515.5999999996</v>
      </c>
      <c r="G3619" s="7">
        <v>11282382.620000001</v>
      </c>
      <c r="H3619" s="7">
        <v>10051429.09</v>
      </c>
      <c r="I3619" s="7">
        <v>6865136.959999999</v>
      </c>
      <c r="J3619" s="7">
        <v>2725079.23</v>
      </c>
      <c r="K3619" s="7"/>
      <c r="L3619" s="7"/>
      <c r="M3619" s="7"/>
      <c r="N3619" s="7"/>
      <c r="O3619" s="7"/>
    </row>
    <row r="3620" spans="1:15" hidden="1" x14ac:dyDescent="0.3">
      <c r="A3620" s="69">
        <v>1</v>
      </c>
      <c r="B3620" s="69">
        <v>2</v>
      </c>
      <c r="C3620" t="s">
        <v>6271</v>
      </c>
      <c r="D3620" s="7">
        <v>44647.14</v>
      </c>
      <c r="E3620" s="7">
        <v>104310.34</v>
      </c>
      <c r="F3620" s="7">
        <v>37602.149999999994</v>
      </c>
      <c r="G3620" s="7">
        <v>23870.57</v>
      </c>
      <c r="H3620" s="7">
        <v>76434.66</v>
      </c>
      <c r="I3620" s="7">
        <v>80387.8</v>
      </c>
      <c r="J3620" s="7">
        <v>27652</v>
      </c>
      <c r="K3620" s="7"/>
      <c r="L3620" s="7"/>
      <c r="M3620" s="7"/>
      <c r="N3620" s="7"/>
      <c r="O3620" s="7"/>
    </row>
    <row r="3621" spans="1:15" hidden="1" x14ac:dyDescent="0.3">
      <c r="A3621" s="69">
        <v>1</v>
      </c>
      <c r="B3621" s="69">
        <v>2</v>
      </c>
      <c r="C3621" t="s">
        <v>6273</v>
      </c>
      <c r="D3621" s="7">
        <v>81312</v>
      </c>
      <c r="E3621" s="7">
        <v>330478.3</v>
      </c>
      <c r="F3621" s="7">
        <v>200000</v>
      </c>
      <c r="G3621" s="7">
        <v>180000</v>
      </c>
      <c r="H3621" s="7">
        <v>147000</v>
      </c>
      <c r="I3621" s="7">
        <v>196188.66</v>
      </c>
      <c r="J3621" s="7">
        <v>0</v>
      </c>
      <c r="K3621" s="7">
        <v>82967.48</v>
      </c>
      <c r="L3621" s="7">
        <v>0</v>
      </c>
      <c r="M3621" s="7"/>
      <c r="N3621" s="7"/>
      <c r="O3621" s="7"/>
    </row>
    <row r="3622" spans="1:15" hidden="1" x14ac:dyDescent="0.3">
      <c r="A3622" s="69">
        <v>1</v>
      </c>
      <c r="B3622" s="69">
        <v>2</v>
      </c>
      <c r="C3622" t="s">
        <v>6274</v>
      </c>
      <c r="D3622" s="7">
        <v>0</v>
      </c>
      <c r="E3622" s="7"/>
      <c r="F3622" s="7"/>
      <c r="G3622" s="7"/>
      <c r="H3622" s="7"/>
      <c r="I3622" s="7"/>
      <c r="J3622" s="7"/>
      <c r="K3622" s="7"/>
      <c r="L3622" s="7"/>
      <c r="M3622" s="7"/>
      <c r="N3622" s="7"/>
      <c r="O3622" s="7"/>
    </row>
    <row r="3623" spans="1:15" hidden="1" x14ac:dyDescent="0.3">
      <c r="A3623" s="69">
        <v>1</v>
      </c>
      <c r="B3623" s="69">
        <v>2</v>
      </c>
      <c r="C3623" t="s">
        <v>6276</v>
      </c>
      <c r="D3623" s="7">
        <v>14564171</v>
      </c>
      <c r="E3623" s="7">
        <v>6372404</v>
      </c>
      <c r="F3623" s="7">
        <v>11888036</v>
      </c>
      <c r="G3623" s="7">
        <v>1248399</v>
      </c>
      <c r="H3623" s="7">
        <v>79892.81</v>
      </c>
      <c r="I3623" s="7">
        <v>0</v>
      </c>
      <c r="J3623" s="7">
        <v>19800</v>
      </c>
      <c r="K3623" s="7"/>
      <c r="L3623" s="7"/>
      <c r="M3623" s="7"/>
      <c r="N3623" s="7"/>
      <c r="O3623" s="7"/>
    </row>
    <row r="3624" spans="1:15" hidden="1" x14ac:dyDescent="0.3">
      <c r="A3624" s="69">
        <v>1</v>
      </c>
      <c r="B3624" s="69">
        <v>2</v>
      </c>
      <c r="C3624" t="s">
        <v>6282</v>
      </c>
      <c r="D3624" s="7">
        <v>500000</v>
      </c>
      <c r="E3624" s="7">
        <v>1969042</v>
      </c>
      <c r="F3624" s="7">
        <v>1314126</v>
      </c>
      <c r="G3624" s="7">
        <v>1163080</v>
      </c>
      <c r="H3624" s="7">
        <v>935461</v>
      </c>
      <c r="I3624" s="7">
        <v>0</v>
      </c>
      <c r="J3624" s="7">
        <v>722887.56</v>
      </c>
      <c r="K3624" s="7"/>
      <c r="L3624" s="7"/>
      <c r="M3624" s="7"/>
      <c r="N3624" s="7"/>
      <c r="O3624" s="7"/>
    </row>
    <row r="3625" spans="1:15" hidden="1" x14ac:dyDescent="0.3">
      <c r="A3625" s="69">
        <v>1</v>
      </c>
      <c r="B3625" s="69">
        <v>2</v>
      </c>
      <c r="C3625" t="s">
        <v>6284</v>
      </c>
      <c r="D3625" s="7"/>
      <c r="E3625" s="7"/>
      <c r="F3625" s="7"/>
      <c r="G3625" s="7"/>
      <c r="H3625" s="7"/>
      <c r="I3625" s="7"/>
      <c r="J3625" s="7"/>
      <c r="K3625" s="7"/>
      <c r="L3625" s="7">
        <v>192000</v>
      </c>
      <c r="M3625" s="7">
        <v>0</v>
      </c>
      <c r="N3625" s="7"/>
      <c r="O3625" s="7"/>
    </row>
    <row r="3626" spans="1:15" hidden="1" x14ac:dyDescent="0.3">
      <c r="A3626" s="69">
        <v>1</v>
      </c>
      <c r="B3626" s="69">
        <v>2</v>
      </c>
      <c r="C3626" t="s">
        <v>6292</v>
      </c>
      <c r="D3626" s="7"/>
      <c r="E3626" s="7"/>
      <c r="F3626" s="7"/>
      <c r="G3626" s="7">
        <v>489821</v>
      </c>
      <c r="H3626" s="7">
        <v>6754712.5800000001</v>
      </c>
      <c r="I3626" s="7">
        <v>9321322.3699999992</v>
      </c>
      <c r="J3626" s="7"/>
      <c r="K3626" s="7"/>
      <c r="L3626" s="7"/>
      <c r="M3626" s="7"/>
      <c r="N3626" s="7"/>
      <c r="O3626" s="7"/>
    </row>
    <row r="3627" spans="1:15" hidden="1" x14ac:dyDescent="0.3">
      <c r="A3627" s="69">
        <v>1</v>
      </c>
      <c r="B3627" s="69">
        <v>2</v>
      </c>
      <c r="C3627" t="s">
        <v>6293</v>
      </c>
      <c r="D3627" s="7"/>
      <c r="E3627" s="7"/>
      <c r="F3627" s="7"/>
      <c r="G3627" s="7"/>
      <c r="H3627" s="7"/>
      <c r="I3627" s="7"/>
      <c r="J3627" s="7">
        <v>7291639.9500000002</v>
      </c>
      <c r="K3627" s="7"/>
      <c r="L3627" s="7"/>
      <c r="M3627" s="7"/>
      <c r="N3627" s="7"/>
      <c r="O3627" s="7"/>
    </row>
    <row r="3628" spans="1:15" hidden="1" x14ac:dyDescent="0.3">
      <c r="A3628" s="69">
        <v>1</v>
      </c>
      <c r="B3628" s="69">
        <v>2</v>
      </c>
      <c r="C3628" t="s">
        <v>6294</v>
      </c>
      <c r="D3628" s="7">
        <v>0</v>
      </c>
      <c r="E3628" s="7">
        <v>0</v>
      </c>
      <c r="F3628" s="7">
        <v>0</v>
      </c>
      <c r="G3628" s="7">
        <v>0</v>
      </c>
      <c r="H3628" s="7">
        <v>0</v>
      </c>
      <c r="I3628" s="7">
        <v>0</v>
      </c>
      <c r="J3628" s="7">
        <v>0</v>
      </c>
      <c r="K3628" s="7"/>
      <c r="L3628" s="7"/>
      <c r="M3628" s="7"/>
      <c r="N3628" s="7"/>
      <c r="O3628" s="7"/>
    </row>
    <row r="3629" spans="1:15" hidden="1" x14ac:dyDescent="0.3">
      <c r="A3629" s="69">
        <v>1</v>
      </c>
      <c r="B3629" s="69">
        <v>2</v>
      </c>
      <c r="C3629" t="s">
        <v>6295</v>
      </c>
      <c r="D3629" s="7">
        <v>4484695</v>
      </c>
      <c r="E3629" s="7">
        <v>201793</v>
      </c>
      <c r="F3629" s="7">
        <v>561659</v>
      </c>
      <c r="G3629" s="7">
        <v>0</v>
      </c>
      <c r="H3629" s="7"/>
      <c r="I3629" s="7"/>
      <c r="J3629" s="7"/>
      <c r="K3629" s="7"/>
      <c r="L3629" s="7"/>
      <c r="M3629" s="7"/>
      <c r="N3629" s="7"/>
      <c r="O3629" s="7"/>
    </row>
    <row r="3630" spans="1:15" hidden="1" x14ac:dyDescent="0.3">
      <c r="A3630" s="69">
        <v>1</v>
      </c>
      <c r="B3630" s="69">
        <v>2</v>
      </c>
      <c r="C3630" t="s">
        <v>6296</v>
      </c>
      <c r="D3630" s="7"/>
      <c r="E3630" s="7">
        <v>318948.37</v>
      </c>
      <c r="F3630" s="7"/>
      <c r="G3630" s="7"/>
      <c r="H3630" s="7"/>
      <c r="I3630" s="7"/>
      <c r="J3630" s="7"/>
      <c r="K3630" s="7"/>
      <c r="L3630" s="7"/>
      <c r="M3630" s="7"/>
      <c r="N3630" s="7"/>
      <c r="O3630" s="7"/>
    </row>
    <row r="3631" spans="1:15" hidden="1" x14ac:dyDescent="0.3">
      <c r="A3631" s="69">
        <v>1</v>
      </c>
      <c r="B3631" s="69">
        <v>2</v>
      </c>
      <c r="C3631" t="s">
        <v>6297</v>
      </c>
      <c r="D3631" s="7">
        <v>5756482</v>
      </c>
      <c r="E3631" s="7"/>
      <c r="F3631" s="7"/>
      <c r="G3631" s="7"/>
      <c r="H3631" s="7"/>
      <c r="I3631" s="7"/>
      <c r="J3631" s="7"/>
      <c r="K3631" s="7"/>
      <c r="L3631" s="7"/>
      <c r="M3631" s="7"/>
      <c r="N3631" s="7"/>
      <c r="O3631" s="7"/>
    </row>
    <row r="3632" spans="1:15" hidden="1" x14ac:dyDescent="0.3">
      <c r="A3632" s="69">
        <v>1</v>
      </c>
      <c r="B3632" s="69">
        <v>2</v>
      </c>
      <c r="C3632" t="s">
        <v>6302</v>
      </c>
      <c r="D3632" s="7">
        <v>398976</v>
      </c>
      <c r="E3632" s="7">
        <v>445426</v>
      </c>
      <c r="F3632" s="7">
        <v>302738</v>
      </c>
      <c r="G3632" s="7">
        <v>637476</v>
      </c>
      <c r="H3632" s="7"/>
      <c r="I3632" s="7"/>
      <c r="J3632" s="7"/>
      <c r="K3632" s="7"/>
      <c r="L3632" s="7"/>
      <c r="M3632" s="7"/>
      <c r="N3632" s="7"/>
      <c r="O3632" s="7"/>
    </row>
    <row r="3633" spans="1:15" hidden="1" x14ac:dyDescent="0.3">
      <c r="A3633" s="69">
        <v>1</v>
      </c>
      <c r="B3633" s="69">
        <v>2</v>
      </c>
      <c r="C3633" t="s">
        <v>6303</v>
      </c>
      <c r="D3633" s="7">
        <v>0</v>
      </c>
      <c r="E3633" s="7"/>
      <c r="F3633" s="7"/>
      <c r="G3633" s="7"/>
      <c r="H3633" s="7"/>
      <c r="I3633" s="7"/>
      <c r="J3633" s="7"/>
      <c r="K3633" s="7"/>
      <c r="L3633" s="7"/>
      <c r="M3633" s="7"/>
      <c r="N3633" s="7"/>
      <c r="O3633" s="7"/>
    </row>
    <row r="3634" spans="1:15" hidden="1" x14ac:dyDescent="0.3">
      <c r="A3634" s="69">
        <v>1</v>
      </c>
      <c r="B3634" s="69">
        <v>2</v>
      </c>
      <c r="C3634" t="s">
        <v>6307</v>
      </c>
      <c r="D3634" s="7">
        <v>1206228</v>
      </c>
      <c r="E3634" s="7">
        <v>1289000</v>
      </c>
      <c r="F3634" s="7">
        <v>1271543</v>
      </c>
      <c r="G3634" s="7">
        <v>1115240</v>
      </c>
      <c r="H3634" s="7">
        <v>1002881</v>
      </c>
      <c r="I3634" s="7">
        <v>2974216</v>
      </c>
      <c r="J3634" s="7"/>
      <c r="K3634" s="7"/>
      <c r="L3634" s="7"/>
      <c r="M3634" s="7"/>
      <c r="N3634" s="7"/>
      <c r="O3634" s="7"/>
    </row>
    <row r="3635" spans="1:15" hidden="1" x14ac:dyDescent="0.3">
      <c r="A3635" s="69">
        <v>1</v>
      </c>
      <c r="B3635" s="69">
        <v>2</v>
      </c>
      <c r="C3635" t="s">
        <v>6312</v>
      </c>
      <c r="D3635" s="7">
        <v>1238613</v>
      </c>
      <c r="E3635" s="7"/>
      <c r="F3635" s="7"/>
      <c r="G3635" s="7"/>
      <c r="H3635" s="7"/>
      <c r="I3635" s="7"/>
      <c r="J3635" s="7"/>
      <c r="K3635" s="7"/>
      <c r="L3635" s="7"/>
      <c r="M3635" s="7"/>
      <c r="N3635" s="7"/>
      <c r="O3635" s="7"/>
    </row>
    <row r="3636" spans="1:15" hidden="1" x14ac:dyDescent="0.3">
      <c r="A3636" s="69">
        <v>1</v>
      </c>
      <c r="B3636" s="69">
        <v>2</v>
      </c>
      <c r="C3636" t="s">
        <v>6313</v>
      </c>
      <c r="D3636" s="7">
        <v>1923693</v>
      </c>
      <c r="E3636" s="7"/>
      <c r="F3636" s="7"/>
      <c r="G3636" s="7"/>
      <c r="H3636" s="7"/>
      <c r="I3636" s="7"/>
      <c r="J3636" s="7"/>
      <c r="K3636" s="7"/>
      <c r="L3636" s="7"/>
      <c r="M3636" s="7"/>
      <c r="N3636" s="7"/>
      <c r="O3636" s="7"/>
    </row>
    <row r="3637" spans="1:15" hidden="1" x14ac:dyDescent="0.3">
      <c r="A3637" s="69">
        <v>1</v>
      </c>
      <c r="B3637" s="69">
        <v>2</v>
      </c>
      <c r="C3637" t="s">
        <v>6314</v>
      </c>
      <c r="D3637" s="7">
        <v>90027.62999999999</v>
      </c>
      <c r="E3637" s="7">
        <v>93253</v>
      </c>
      <c r="F3637" s="7">
        <v>170.68</v>
      </c>
      <c r="G3637" s="7">
        <v>22425.07</v>
      </c>
      <c r="H3637" s="7">
        <v>1020.7</v>
      </c>
      <c r="I3637" s="7">
        <v>970.44</v>
      </c>
      <c r="J3637" s="7">
        <v>1451.08</v>
      </c>
      <c r="K3637" s="7"/>
      <c r="L3637" s="7"/>
      <c r="M3637" s="7"/>
      <c r="N3637" s="7"/>
      <c r="O3637" s="7"/>
    </row>
    <row r="3638" spans="1:15" hidden="1" x14ac:dyDescent="0.3">
      <c r="A3638" s="69">
        <v>1</v>
      </c>
      <c r="B3638" s="69">
        <v>2</v>
      </c>
      <c r="C3638" t="s">
        <v>6327</v>
      </c>
      <c r="D3638" s="7">
        <v>681553.78</v>
      </c>
      <c r="E3638" s="7"/>
      <c r="F3638" s="7"/>
      <c r="G3638" s="7"/>
      <c r="H3638" s="7"/>
      <c r="I3638" s="7"/>
      <c r="J3638" s="7"/>
      <c r="K3638" s="7"/>
      <c r="L3638" s="7"/>
      <c r="M3638" s="7"/>
      <c r="N3638" s="7"/>
      <c r="O3638" s="7"/>
    </row>
    <row r="3639" spans="1:15" hidden="1" x14ac:dyDescent="0.3">
      <c r="A3639" s="69">
        <v>1</v>
      </c>
      <c r="B3639" s="69">
        <v>2</v>
      </c>
      <c r="C3639" t="s">
        <v>6330</v>
      </c>
      <c r="D3639" s="7">
        <v>130000</v>
      </c>
      <c r="E3639" s="7">
        <v>160000</v>
      </c>
      <c r="F3639" s="7">
        <v>130000</v>
      </c>
      <c r="G3639" s="7">
        <v>0</v>
      </c>
      <c r="H3639" s="7">
        <v>0</v>
      </c>
      <c r="I3639" s="7">
        <v>0</v>
      </c>
      <c r="J3639" s="7">
        <v>0</v>
      </c>
      <c r="K3639" s="7">
        <v>0</v>
      </c>
      <c r="L3639" s="7"/>
      <c r="M3639" s="7"/>
      <c r="N3639" s="7"/>
      <c r="O3639" s="7"/>
    </row>
    <row r="3640" spans="1:15" hidden="1" x14ac:dyDescent="0.3">
      <c r="A3640" s="69">
        <v>1</v>
      </c>
      <c r="B3640" s="69">
        <v>2</v>
      </c>
      <c r="C3640" t="s">
        <v>6331</v>
      </c>
      <c r="D3640" s="7"/>
      <c r="E3640" s="7"/>
      <c r="F3640" s="7">
        <v>10733.27</v>
      </c>
      <c r="G3640" s="7"/>
      <c r="H3640" s="7"/>
      <c r="I3640" s="7"/>
      <c r="J3640" s="7"/>
      <c r="K3640" s="7"/>
      <c r="L3640" s="7"/>
      <c r="M3640" s="7"/>
      <c r="N3640" s="7"/>
      <c r="O3640" s="7"/>
    </row>
    <row r="3641" spans="1:15" hidden="1" x14ac:dyDescent="0.3">
      <c r="A3641" s="69">
        <v>1</v>
      </c>
      <c r="B3641" s="69">
        <v>2</v>
      </c>
      <c r="C3641" t="s">
        <v>6332</v>
      </c>
      <c r="D3641" s="7"/>
      <c r="E3641" s="7"/>
      <c r="F3641" s="7"/>
      <c r="G3641" s="7"/>
      <c r="H3641" s="7"/>
      <c r="I3641" s="7"/>
      <c r="J3641" s="7"/>
      <c r="K3641" s="7">
        <v>0</v>
      </c>
      <c r="L3641" s="7"/>
      <c r="M3641" s="7"/>
      <c r="N3641" s="7"/>
      <c r="O3641" s="7"/>
    </row>
    <row r="3642" spans="1:15" hidden="1" x14ac:dyDescent="0.3">
      <c r="A3642" s="69">
        <v>1</v>
      </c>
      <c r="B3642" s="69">
        <v>2</v>
      </c>
      <c r="C3642" t="s">
        <v>6333</v>
      </c>
      <c r="D3642" s="7">
        <v>0</v>
      </c>
      <c r="E3642" s="7"/>
      <c r="F3642" s="7"/>
      <c r="G3642" s="7"/>
      <c r="H3642" s="7"/>
      <c r="I3642" s="7"/>
      <c r="J3642" s="7"/>
      <c r="K3642" s="7"/>
      <c r="L3642" s="7"/>
      <c r="M3642" s="7"/>
      <c r="N3642" s="7"/>
      <c r="O3642" s="7"/>
    </row>
    <row r="3643" spans="1:15" hidden="1" x14ac:dyDescent="0.3">
      <c r="A3643" s="69">
        <v>1</v>
      </c>
      <c r="B3643" s="69">
        <v>2</v>
      </c>
      <c r="C3643" t="s">
        <v>6335</v>
      </c>
      <c r="D3643" s="7"/>
      <c r="E3643" s="7"/>
      <c r="F3643" s="7">
        <v>8310382</v>
      </c>
      <c r="G3643" s="7">
        <v>0</v>
      </c>
      <c r="H3643" s="7">
        <v>249376.23</v>
      </c>
      <c r="I3643" s="7">
        <v>0</v>
      </c>
      <c r="J3643" s="7"/>
      <c r="K3643" s="7"/>
      <c r="L3643" s="7"/>
      <c r="M3643" s="7"/>
      <c r="N3643" s="7"/>
      <c r="O3643" s="7"/>
    </row>
    <row r="3644" spans="1:15" hidden="1" x14ac:dyDescent="0.3">
      <c r="A3644" s="69">
        <v>1</v>
      </c>
      <c r="B3644" s="69">
        <v>2</v>
      </c>
      <c r="C3644" t="s">
        <v>2746</v>
      </c>
      <c r="D3644" s="7">
        <v>446928</v>
      </c>
      <c r="E3644" s="7">
        <v>307116.67</v>
      </c>
      <c r="F3644" s="7">
        <v>389247.83</v>
      </c>
      <c r="G3644" s="7">
        <v>308344.28999999998</v>
      </c>
      <c r="H3644" s="7">
        <v>274677.46999999997</v>
      </c>
      <c r="I3644" s="7">
        <v>459685.39</v>
      </c>
      <c r="J3644" s="7">
        <v>0</v>
      </c>
      <c r="K3644" s="7">
        <v>733.08</v>
      </c>
      <c r="L3644" s="7">
        <v>44444.15</v>
      </c>
      <c r="M3644" s="7">
        <v>11111.04</v>
      </c>
      <c r="N3644" s="7">
        <v>303631.71000000002</v>
      </c>
      <c r="O3644" s="7"/>
    </row>
    <row r="3645" spans="1:15" hidden="1" x14ac:dyDescent="0.3">
      <c r="A3645" s="69">
        <v>1</v>
      </c>
      <c r="B3645" s="69">
        <v>2</v>
      </c>
      <c r="C3645" t="s">
        <v>2376</v>
      </c>
      <c r="D3645" s="7"/>
      <c r="E3645" s="7"/>
      <c r="F3645" s="7"/>
      <c r="G3645" s="7"/>
      <c r="H3645" s="7"/>
      <c r="I3645" s="7"/>
      <c r="J3645" s="7"/>
      <c r="K3645" s="7"/>
      <c r="L3645" s="7"/>
      <c r="M3645" s="7">
        <v>0</v>
      </c>
      <c r="N3645" s="7">
        <v>0</v>
      </c>
      <c r="O3645" s="7"/>
    </row>
    <row r="3646" spans="1:15" hidden="1" x14ac:dyDescent="0.3">
      <c r="A3646" s="69">
        <v>1</v>
      </c>
      <c r="B3646" s="69">
        <v>2</v>
      </c>
      <c r="C3646" t="s">
        <v>6341</v>
      </c>
      <c r="D3646" s="7">
        <v>17049789</v>
      </c>
      <c r="E3646" s="7"/>
      <c r="F3646" s="7"/>
      <c r="G3646" s="7"/>
      <c r="H3646" s="7"/>
      <c r="I3646" s="7"/>
      <c r="J3646" s="7"/>
      <c r="K3646" s="7"/>
      <c r="L3646" s="7"/>
      <c r="M3646" s="7"/>
      <c r="N3646" s="7"/>
      <c r="O3646" s="7"/>
    </row>
    <row r="3647" spans="1:15" hidden="1" x14ac:dyDescent="0.3">
      <c r="A3647" s="69">
        <v>1</v>
      </c>
      <c r="B3647" s="69">
        <v>2</v>
      </c>
      <c r="C3647" t="s">
        <v>6354</v>
      </c>
      <c r="D3647" s="7">
        <v>8656286</v>
      </c>
      <c r="E3647" s="7"/>
      <c r="F3647" s="7"/>
      <c r="G3647" s="7"/>
      <c r="H3647" s="7"/>
      <c r="I3647" s="7"/>
      <c r="J3647" s="7"/>
      <c r="K3647" s="7"/>
      <c r="L3647" s="7"/>
      <c r="M3647" s="7"/>
      <c r="N3647" s="7"/>
      <c r="O3647" s="7"/>
    </row>
    <row r="3648" spans="1:15" hidden="1" x14ac:dyDescent="0.3">
      <c r="A3648" s="69">
        <v>1</v>
      </c>
      <c r="B3648" s="69">
        <v>2</v>
      </c>
      <c r="C3648" t="s">
        <v>6355</v>
      </c>
      <c r="D3648" s="7">
        <v>9511366.5899999999</v>
      </c>
      <c r="E3648" s="7"/>
      <c r="F3648" s="7"/>
      <c r="G3648" s="7"/>
      <c r="H3648" s="7"/>
      <c r="I3648" s="7"/>
      <c r="J3648" s="7"/>
      <c r="K3648" s="7"/>
      <c r="L3648" s="7"/>
      <c r="M3648" s="7"/>
      <c r="N3648" s="7"/>
      <c r="O3648" s="7"/>
    </row>
    <row r="3649" spans="1:15" hidden="1" x14ac:dyDescent="0.3">
      <c r="A3649" s="69">
        <v>1</v>
      </c>
      <c r="B3649" s="69">
        <v>2</v>
      </c>
      <c r="C3649" t="s">
        <v>6377</v>
      </c>
      <c r="D3649" s="7">
        <v>18177606.43</v>
      </c>
      <c r="E3649" s="7"/>
      <c r="F3649" s="7"/>
      <c r="G3649" s="7"/>
      <c r="H3649" s="7"/>
      <c r="I3649" s="7"/>
      <c r="J3649" s="7"/>
      <c r="K3649" s="7"/>
      <c r="L3649" s="7"/>
      <c r="M3649" s="7"/>
      <c r="N3649" s="7"/>
      <c r="O3649" s="7"/>
    </row>
    <row r="3650" spans="1:15" hidden="1" x14ac:dyDescent="0.3">
      <c r="A3650" s="69">
        <v>1</v>
      </c>
      <c r="B3650" s="69">
        <v>2</v>
      </c>
      <c r="C3650" t="s">
        <v>6381</v>
      </c>
      <c r="D3650" s="7">
        <v>983448.98</v>
      </c>
      <c r="E3650" s="7">
        <v>1171473.46</v>
      </c>
      <c r="F3650" s="7">
        <v>1284848.79</v>
      </c>
      <c r="G3650" s="7">
        <v>880773.34</v>
      </c>
      <c r="H3650" s="7"/>
      <c r="I3650" s="7"/>
      <c r="J3650" s="7"/>
      <c r="K3650" s="7"/>
      <c r="L3650" s="7"/>
      <c r="M3650" s="7"/>
      <c r="N3650" s="7"/>
      <c r="O3650" s="7"/>
    </row>
    <row r="3651" spans="1:15" hidden="1" x14ac:dyDescent="0.3">
      <c r="A3651" s="69">
        <v>1</v>
      </c>
      <c r="B3651" s="69">
        <v>2</v>
      </c>
      <c r="C3651" t="s">
        <v>6393</v>
      </c>
      <c r="D3651" s="7"/>
      <c r="E3651" s="7"/>
      <c r="F3651" s="7"/>
      <c r="G3651" s="7"/>
      <c r="H3651" s="7"/>
      <c r="I3651" s="7"/>
      <c r="J3651" s="7"/>
      <c r="K3651" s="7">
        <v>158000</v>
      </c>
      <c r="L3651" s="7">
        <v>0</v>
      </c>
      <c r="M3651" s="7">
        <v>28000</v>
      </c>
      <c r="N3651" s="7"/>
      <c r="O3651" s="7"/>
    </row>
    <row r="3652" spans="1:15" hidden="1" x14ac:dyDescent="0.3">
      <c r="A3652" s="69">
        <v>1</v>
      </c>
      <c r="B3652" s="69">
        <v>2</v>
      </c>
      <c r="C3652" t="s">
        <v>6394</v>
      </c>
      <c r="D3652" s="7"/>
      <c r="E3652" s="7"/>
      <c r="F3652" s="7"/>
      <c r="G3652" s="7"/>
      <c r="H3652" s="7"/>
      <c r="I3652" s="7"/>
      <c r="J3652" s="7">
        <v>121758825.60999998</v>
      </c>
      <c r="K3652" s="7"/>
      <c r="L3652" s="7"/>
      <c r="M3652" s="7"/>
      <c r="N3652" s="7"/>
      <c r="O3652" s="7"/>
    </row>
    <row r="3653" spans="1:15" hidden="1" x14ac:dyDescent="0.3">
      <c r="A3653" s="69">
        <v>1</v>
      </c>
      <c r="B3653" s="69">
        <v>2</v>
      </c>
      <c r="C3653" t="s">
        <v>6395</v>
      </c>
      <c r="D3653" s="7"/>
      <c r="E3653" s="7"/>
      <c r="F3653" s="7"/>
      <c r="G3653" s="7"/>
      <c r="H3653" s="7"/>
      <c r="I3653" s="7"/>
      <c r="J3653" s="7">
        <v>502938556.06000006</v>
      </c>
      <c r="K3653" s="7"/>
      <c r="L3653" s="7"/>
      <c r="M3653" s="7"/>
      <c r="N3653" s="7"/>
      <c r="O3653" s="7"/>
    </row>
    <row r="3654" spans="1:15" hidden="1" x14ac:dyDescent="0.3">
      <c r="A3654" s="69">
        <v>1</v>
      </c>
      <c r="B3654" s="69">
        <v>2</v>
      </c>
      <c r="C3654" t="s">
        <v>6400</v>
      </c>
      <c r="D3654" s="7"/>
      <c r="E3654" s="7"/>
      <c r="F3654" s="7"/>
      <c r="G3654" s="7">
        <v>0</v>
      </c>
      <c r="H3654" s="7">
        <v>0</v>
      </c>
      <c r="I3654" s="7"/>
      <c r="J3654" s="7"/>
      <c r="K3654" s="7"/>
      <c r="L3654" s="7"/>
      <c r="M3654" s="7"/>
      <c r="N3654" s="7"/>
      <c r="O3654" s="7"/>
    </row>
    <row r="3655" spans="1:15" hidden="1" x14ac:dyDescent="0.3">
      <c r="A3655" s="69">
        <v>1</v>
      </c>
      <c r="B3655" s="69">
        <v>2</v>
      </c>
      <c r="C3655" t="s">
        <v>6401</v>
      </c>
      <c r="D3655" s="7">
        <v>2700000</v>
      </c>
      <c r="E3655" s="7">
        <v>0</v>
      </c>
      <c r="F3655" s="7"/>
      <c r="G3655" s="7"/>
      <c r="H3655" s="7"/>
      <c r="I3655" s="7"/>
      <c r="J3655" s="7"/>
      <c r="K3655" s="7"/>
      <c r="L3655" s="7"/>
      <c r="M3655" s="7"/>
      <c r="N3655" s="7"/>
      <c r="O3655" s="7"/>
    </row>
    <row r="3656" spans="1:15" hidden="1" x14ac:dyDescent="0.3">
      <c r="A3656" s="69">
        <v>1</v>
      </c>
      <c r="B3656" s="69">
        <v>2</v>
      </c>
      <c r="C3656" t="s">
        <v>6402</v>
      </c>
      <c r="D3656" s="7"/>
      <c r="E3656" s="7"/>
      <c r="F3656" s="7">
        <v>0</v>
      </c>
      <c r="G3656" s="7">
        <v>150000</v>
      </c>
      <c r="H3656" s="7">
        <v>63698.67</v>
      </c>
      <c r="I3656" s="7"/>
      <c r="J3656" s="7"/>
      <c r="K3656" s="7"/>
      <c r="L3656" s="7"/>
      <c r="M3656" s="7"/>
      <c r="N3656" s="7"/>
      <c r="O3656" s="7"/>
    </row>
    <row r="3657" spans="1:15" hidden="1" x14ac:dyDescent="0.3">
      <c r="A3657" s="69">
        <v>1</v>
      </c>
      <c r="B3657" s="69">
        <v>2</v>
      </c>
      <c r="C3657" t="s">
        <v>6405</v>
      </c>
      <c r="D3657" s="7">
        <v>2240962.9700000002</v>
      </c>
      <c r="E3657" s="7">
        <v>2751513.2800000003</v>
      </c>
      <c r="F3657" s="7">
        <v>2338464.2599999998</v>
      </c>
      <c r="G3657" s="7">
        <v>2582828.0099999998</v>
      </c>
      <c r="H3657" s="7"/>
      <c r="I3657" s="7"/>
      <c r="J3657" s="7"/>
      <c r="K3657" s="7"/>
      <c r="L3657" s="7"/>
      <c r="M3657" s="7"/>
      <c r="N3657" s="7"/>
      <c r="O3657" s="7"/>
    </row>
    <row r="3658" spans="1:15" hidden="1" x14ac:dyDescent="0.3">
      <c r="A3658" s="69">
        <v>1</v>
      </c>
      <c r="B3658" s="69">
        <v>2</v>
      </c>
      <c r="C3658" t="s">
        <v>6406</v>
      </c>
      <c r="D3658" s="7"/>
      <c r="E3658" s="7"/>
      <c r="F3658" s="7"/>
      <c r="G3658" s="7"/>
      <c r="H3658" s="7"/>
      <c r="I3658" s="7"/>
      <c r="J3658" s="7"/>
      <c r="K3658" s="7">
        <v>1399748.75</v>
      </c>
      <c r="L3658" s="7"/>
      <c r="M3658" s="7"/>
      <c r="N3658" s="7"/>
      <c r="O3658" s="7"/>
    </row>
    <row r="3659" spans="1:15" hidden="1" x14ac:dyDescent="0.3">
      <c r="A3659" s="69">
        <v>1</v>
      </c>
      <c r="B3659" s="69">
        <v>2</v>
      </c>
      <c r="C3659" t="s">
        <v>6409</v>
      </c>
      <c r="D3659" s="7">
        <v>2163085.66</v>
      </c>
      <c r="E3659" s="7"/>
      <c r="F3659" s="7"/>
      <c r="G3659" s="7"/>
      <c r="H3659" s="7"/>
      <c r="I3659" s="7"/>
      <c r="J3659" s="7"/>
      <c r="K3659" s="7"/>
      <c r="L3659" s="7"/>
      <c r="M3659" s="7"/>
      <c r="N3659" s="7"/>
      <c r="O3659" s="7"/>
    </row>
    <row r="3660" spans="1:15" hidden="1" x14ac:dyDescent="0.3">
      <c r="A3660" s="69">
        <v>1</v>
      </c>
      <c r="B3660" s="69">
        <v>2</v>
      </c>
      <c r="C3660" t="s">
        <v>2760</v>
      </c>
      <c r="D3660" s="7"/>
      <c r="E3660" s="7"/>
      <c r="F3660" s="7"/>
      <c r="G3660" s="7"/>
      <c r="H3660" s="7">
        <v>3176880</v>
      </c>
      <c r="I3660" s="7">
        <v>0</v>
      </c>
      <c r="J3660" s="7">
        <v>1200</v>
      </c>
      <c r="K3660" s="7">
        <v>3484367.8</v>
      </c>
      <c r="L3660" s="7">
        <v>0</v>
      </c>
      <c r="M3660" s="7">
        <v>983320</v>
      </c>
      <c r="N3660" s="7">
        <v>0</v>
      </c>
      <c r="O3660" s="7"/>
    </row>
    <row r="3661" spans="1:15" hidden="1" x14ac:dyDescent="0.3">
      <c r="A3661" s="69">
        <v>1</v>
      </c>
      <c r="B3661" s="69">
        <v>2</v>
      </c>
      <c r="C3661" t="s">
        <v>6411</v>
      </c>
      <c r="D3661" s="7"/>
      <c r="E3661" s="7"/>
      <c r="F3661" s="7"/>
      <c r="G3661" s="7"/>
      <c r="H3661" s="7"/>
      <c r="I3661" s="7"/>
      <c r="J3661" s="7">
        <v>0</v>
      </c>
      <c r="K3661" s="7">
        <v>0</v>
      </c>
      <c r="L3661" s="7"/>
      <c r="M3661" s="7"/>
      <c r="N3661" s="7"/>
      <c r="O3661" s="7"/>
    </row>
    <row r="3662" spans="1:15" hidden="1" x14ac:dyDescent="0.3">
      <c r="A3662" s="69">
        <v>1</v>
      </c>
      <c r="B3662" s="69">
        <v>2</v>
      </c>
      <c r="C3662" t="s">
        <v>6417</v>
      </c>
      <c r="D3662" s="7">
        <v>180000</v>
      </c>
      <c r="E3662" s="7">
        <v>3053713.01</v>
      </c>
      <c r="F3662" s="7">
        <v>298326.94</v>
      </c>
      <c r="G3662" s="7">
        <v>106.68</v>
      </c>
      <c r="H3662" s="7">
        <v>135556.54</v>
      </c>
      <c r="I3662" s="7">
        <v>2097.67</v>
      </c>
      <c r="J3662" s="7">
        <v>79494.17</v>
      </c>
      <c r="K3662" s="7"/>
      <c r="L3662" s="7"/>
      <c r="M3662" s="7"/>
      <c r="N3662" s="7"/>
      <c r="O3662" s="7"/>
    </row>
    <row r="3663" spans="1:15" hidden="1" x14ac:dyDescent="0.3">
      <c r="A3663" s="69">
        <v>1</v>
      </c>
      <c r="B3663" s="69">
        <v>2</v>
      </c>
      <c r="C3663" t="s">
        <v>6418</v>
      </c>
      <c r="D3663" s="7">
        <v>0</v>
      </c>
      <c r="E3663" s="7">
        <v>0</v>
      </c>
      <c r="F3663" s="7">
        <v>0</v>
      </c>
      <c r="G3663" s="7">
        <v>0</v>
      </c>
      <c r="H3663" s="7"/>
      <c r="I3663" s="7"/>
      <c r="J3663" s="7"/>
      <c r="K3663" s="7"/>
      <c r="L3663" s="7"/>
      <c r="M3663" s="7"/>
      <c r="N3663" s="7"/>
      <c r="O3663" s="7"/>
    </row>
    <row r="3664" spans="1:15" hidden="1" x14ac:dyDescent="0.3">
      <c r="A3664" s="69">
        <v>1</v>
      </c>
      <c r="B3664" s="69">
        <v>2</v>
      </c>
      <c r="C3664" t="s">
        <v>6419</v>
      </c>
      <c r="D3664" s="7">
        <v>0</v>
      </c>
      <c r="E3664" s="7">
        <v>0</v>
      </c>
      <c r="F3664" s="7">
        <v>0</v>
      </c>
      <c r="G3664" s="7"/>
      <c r="H3664" s="7"/>
      <c r="I3664" s="7"/>
      <c r="J3664" s="7"/>
      <c r="K3664" s="7"/>
      <c r="L3664" s="7"/>
      <c r="M3664" s="7"/>
      <c r="N3664" s="7"/>
      <c r="O3664" s="7"/>
    </row>
    <row r="3665" spans="1:15" hidden="1" x14ac:dyDescent="0.3">
      <c r="A3665" s="69">
        <v>1</v>
      </c>
      <c r="B3665" s="69">
        <v>2</v>
      </c>
      <c r="C3665" t="s">
        <v>6420</v>
      </c>
      <c r="D3665" s="7"/>
      <c r="E3665" s="7"/>
      <c r="F3665" s="7"/>
      <c r="G3665" s="7"/>
      <c r="H3665" s="7">
        <v>4270903.8499999996</v>
      </c>
      <c r="I3665" s="7"/>
      <c r="J3665" s="7"/>
      <c r="K3665" s="7"/>
      <c r="L3665" s="7"/>
      <c r="M3665" s="7"/>
      <c r="N3665" s="7"/>
      <c r="O3665" s="7"/>
    </row>
    <row r="3666" spans="1:15" hidden="1" x14ac:dyDescent="0.3">
      <c r="A3666" s="69">
        <v>1</v>
      </c>
      <c r="B3666" s="69">
        <v>2</v>
      </c>
      <c r="C3666" t="s">
        <v>6421</v>
      </c>
      <c r="D3666" s="7"/>
      <c r="E3666" s="7"/>
      <c r="F3666" s="7"/>
      <c r="G3666" s="7"/>
      <c r="H3666" s="7"/>
      <c r="I3666" s="7">
        <v>2643865</v>
      </c>
      <c r="J3666" s="7"/>
      <c r="K3666" s="7"/>
      <c r="L3666" s="7"/>
      <c r="M3666" s="7"/>
      <c r="N3666" s="7"/>
      <c r="O3666" s="7"/>
    </row>
    <row r="3667" spans="1:15" hidden="1" x14ac:dyDescent="0.3">
      <c r="A3667" s="69">
        <v>1</v>
      </c>
      <c r="B3667" s="69">
        <v>2</v>
      </c>
      <c r="C3667" t="s">
        <v>6422</v>
      </c>
      <c r="D3667" s="7">
        <v>0</v>
      </c>
      <c r="E3667" s="7">
        <v>0</v>
      </c>
      <c r="F3667" s="7">
        <v>0</v>
      </c>
      <c r="G3667" s="7">
        <v>0</v>
      </c>
      <c r="H3667" s="7"/>
      <c r="I3667" s="7"/>
      <c r="J3667" s="7"/>
      <c r="K3667" s="7"/>
      <c r="L3667" s="7"/>
      <c r="M3667" s="7"/>
      <c r="N3667" s="7"/>
      <c r="O3667" s="7"/>
    </row>
    <row r="3668" spans="1:15" hidden="1" x14ac:dyDescent="0.3">
      <c r="A3668" s="69">
        <v>1</v>
      </c>
      <c r="B3668" s="69">
        <v>2</v>
      </c>
      <c r="C3668" t="s">
        <v>6427</v>
      </c>
      <c r="D3668" s="7"/>
      <c r="E3668" s="7">
        <v>500000</v>
      </c>
      <c r="F3668" s="7">
        <v>500000</v>
      </c>
      <c r="G3668" s="7">
        <v>500000</v>
      </c>
      <c r="H3668" s="7">
        <v>0</v>
      </c>
      <c r="I3668" s="7">
        <v>0</v>
      </c>
      <c r="J3668" s="7"/>
      <c r="K3668" s="7">
        <v>20000</v>
      </c>
      <c r="L3668" s="7"/>
      <c r="M3668" s="7"/>
      <c r="N3668" s="7"/>
      <c r="O3668" s="7"/>
    </row>
    <row r="3669" spans="1:15" hidden="1" x14ac:dyDescent="0.3">
      <c r="A3669" s="69">
        <v>1</v>
      </c>
      <c r="B3669" s="69">
        <v>2</v>
      </c>
      <c r="C3669" t="s">
        <v>6430</v>
      </c>
      <c r="D3669" s="7"/>
      <c r="E3669" s="7">
        <v>5270786.12</v>
      </c>
      <c r="F3669" s="7"/>
      <c r="G3669" s="7"/>
      <c r="H3669" s="7"/>
      <c r="I3669" s="7"/>
      <c r="J3669" s="7"/>
      <c r="K3669" s="7"/>
      <c r="L3669" s="7"/>
      <c r="M3669" s="7"/>
      <c r="N3669" s="7"/>
      <c r="O3669" s="7"/>
    </row>
    <row r="3670" spans="1:15" hidden="1" x14ac:dyDescent="0.3">
      <c r="A3670" s="69">
        <v>1</v>
      </c>
      <c r="B3670" s="69">
        <v>2</v>
      </c>
      <c r="C3670" t="s">
        <v>6431</v>
      </c>
      <c r="D3670" s="7">
        <v>382000000</v>
      </c>
      <c r="E3670" s="7">
        <v>347498790</v>
      </c>
      <c r="F3670" s="7"/>
      <c r="G3670" s="7"/>
      <c r="H3670" s="7"/>
      <c r="I3670" s="7"/>
      <c r="J3670" s="7"/>
      <c r="K3670" s="7"/>
      <c r="L3670" s="7"/>
      <c r="M3670" s="7"/>
      <c r="N3670" s="7"/>
      <c r="O3670" s="7"/>
    </row>
    <row r="3671" spans="1:15" hidden="1" x14ac:dyDescent="0.3">
      <c r="A3671" s="69">
        <v>1</v>
      </c>
      <c r="B3671" s="69">
        <v>2</v>
      </c>
      <c r="C3671" t="s">
        <v>6432</v>
      </c>
      <c r="D3671" s="7"/>
      <c r="E3671" s="7"/>
      <c r="F3671" s="7"/>
      <c r="G3671" s="7"/>
      <c r="H3671" s="7"/>
      <c r="I3671" s="7"/>
      <c r="J3671" s="7">
        <v>2744</v>
      </c>
      <c r="K3671" s="7">
        <v>3286</v>
      </c>
      <c r="L3671" s="7">
        <v>3339</v>
      </c>
      <c r="M3671" s="7"/>
      <c r="N3671" s="7"/>
      <c r="O3671" s="7"/>
    </row>
    <row r="3672" spans="1:15" hidden="1" x14ac:dyDescent="0.3">
      <c r="A3672" s="69">
        <v>1</v>
      </c>
      <c r="B3672" s="69">
        <v>2</v>
      </c>
      <c r="C3672" t="s">
        <v>6433</v>
      </c>
      <c r="D3672" s="7">
        <v>19561.82</v>
      </c>
      <c r="E3672" s="7">
        <v>581.65</v>
      </c>
      <c r="F3672" s="7">
        <v>174.64</v>
      </c>
      <c r="G3672" s="7">
        <v>0</v>
      </c>
      <c r="H3672" s="7">
        <v>1027</v>
      </c>
      <c r="I3672" s="7">
        <v>2519</v>
      </c>
      <c r="J3672" s="7"/>
      <c r="K3672" s="7"/>
      <c r="L3672" s="7"/>
      <c r="M3672" s="7"/>
      <c r="N3672" s="7"/>
      <c r="O3672" s="7"/>
    </row>
    <row r="3673" spans="1:15" hidden="1" x14ac:dyDescent="0.3">
      <c r="A3673" s="69">
        <v>1</v>
      </c>
      <c r="B3673" s="69">
        <v>2</v>
      </c>
      <c r="C3673" t="s">
        <v>2773</v>
      </c>
      <c r="D3673" s="7">
        <v>270000</v>
      </c>
      <c r="E3673" s="7">
        <v>469000</v>
      </c>
      <c r="F3673" s="7">
        <v>276616</v>
      </c>
      <c r="G3673" s="7">
        <v>342100</v>
      </c>
      <c r="H3673" s="7">
        <v>353036</v>
      </c>
      <c r="I3673" s="7">
        <v>314734</v>
      </c>
      <c r="J3673" s="7">
        <v>331313</v>
      </c>
      <c r="K3673" s="7">
        <v>404856</v>
      </c>
      <c r="L3673" s="7">
        <v>0</v>
      </c>
      <c r="M3673" s="7">
        <v>350000</v>
      </c>
      <c r="N3673" s="7">
        <v>350000</v>
      </c>
      <c r="O3673" s="7"/>
    </row>
    <row r="3674" spans="1:15" hidden="1" x14ac:dyDescent="0.3">
      <c r="A3674" s="69">
        <v>1</v>
      </c>
      <c r="B3674" s="69">
        <v>2</v>
      </c>
      <c r="C3674" t="s">
        <v>6435</v>
      </c>
      <c r="D3674" s="7"/>
      <c r="E3674" s="7">
        <v>21166239.030000001</v>
      </c>
      <c r="F3674" s="7"/>
      <c r="G3674" s="7"/>
      <c r="H3674" s="7"/>
      <c r="I3674" s="7"/>
      <c r="J3674" s="7"/>
      <c r="K3674" s="7"/>
      <c r="L3674" s="7"/>
      <c r="M3674" s="7"/>
      <c r="N3674" s="7"/>
      <c r="O3674" s="7"/>
    </row>
    <row r="3675" spans="1:15" hidden="1" x14ac:dyDescent="0.3">
      <c r="A3675" s="69">
        <v>1</v>
      </c>
      <c r="B3675" s="69">
        <v>2</v>
      </c>
      <c r="C3675" t="s">
        <v>6436</v>
      </c>
      <c r="D3675" s="7"/>
      <c r="E3675" s="7"/>
      <c r="F3675" s="7"/>
      <c r="G3675" s="7"/>
      <c r="H3675" s="7"/>
      <c r="I3675" s="7">
        <v>175000</v>
      </c>
      <c r="J3675" s="7">
        <v>175000</v>
      </c>
      <c r="K3675" s="7">
        <v>100000</v>
      </c>
      <c r="L3675" s="7">
        <v>137500</v>
      </c>
      <c r="M3675" s="7">
        <v>152500</v>
      </c>
      <c r="N3675" s="7"/>
      <c r="O3675" s="7"/>
    </row>
    <row r="3676" spans="1:15" hidden="1" x14ac:dyDescent="0.3">
      <c r="A3676" s="69">
        <v>1</v>
      </c>
      <c r="B3676" s="69">
        <v>2</v>
      </c>
      <c r="C3676" t="s">
        <v>6440</v>
      </c>
      <c r="D3676" s="7"/>
      <c r="E3676" s="7"/>
      <c r="F3676" s="7">
        <v>150000</v>
      </c>
      <c r="G3676" s="7">
        <v>0</v>
      </c>
      <c r="H3676" s="7">
        <v>0</v>
      </c>
      <c r="I3676" s="7">
        <v>0</v>
      </c>
      <c r="J3676" s="7">
        <v>90238.5</v>
      </c>
      <c r="K3676" s="7">
        <v>0</v>
      </c>
      <c r="L3676" s="7">
        <v>0</v>
      </c>
      <c r="M3676" s="7"/>
      <c r="N3676" s="7"/>
      <c r="O3676" s="7"/>
    </row>
    <row r="3677" spans="1:15" hidden="1" x14ac:dyDescent="0.3">
      <c r="A3677" s="69">
        <v>1</v>
      </c>
      <c r="B3677" s="69">
        <v>2</v>
      </c>
      <c r="C3677" t="s">
        <v>6442</v>
      </c>
      <c r="D3677" s="7"/>
      <c r="E3677" s="7"/>
      <c r="F3677" s="7">
        <v>424273.54</v>
      </c>
      <c r="G3677" s="7"/>
      <c r="H3677" s="7"/>
      <c r="I3677" s="7"/>
      <c r="J3677" s="7"/>
      <c r="K3677" s="7"/>
      <c r="L3677" s="7"/>
      <c r="M3677" s="7"/>
      <c r="N3677" s="7"/>
      <c r="O3677" s="7"/>
    </row>
    <row r="3678" spans="1:15" hidden="1" x14ac:dyDescent="0.3">
      <c r="A3678" s="69">
        <v>1</v>
      </c>
      <c r="B3678" s="69">
        <v>2</v>
      </c>
      <c r="C3678" t="s">
        <v>2781</v>
      </c>
      <c r="D3678" s="7"/>
      <c r="E3678" s="7"/>
      <c r="F3678" s="7"/>
      <c r="G3678" s="7"/>
      <c r="H3678" s="7"/>
      <c r="I3678" s="7"/>
      <c r="J3678" s="7"/>
      <c r="K3678" s="7"/>
      <c r="L3678" s="7"/>
      <c r="M3678" s="7"/>
      <c r="N3678" s="7">
        <v>1492368.26</v>
      </c>
      <c r="O3678" s="7"/>
    </row>
    <row r="3679" spans="1:15" hidden="1" x14ac:dyDescent="0.3">
      <c r="A3679" s="69">
        <v>1</v>
      </c>
      <c r="B3679" s="69">
        <v>2</v>
      </c>
      <c r="C3679" t="s">
        <v>6444</v>
      </c>
      <c r="D3679" s="7">
        <v>1016446.11</v>
      </c>
      <c r="E3679" s="7">
        <v>578219.02</v>
      </c>
      <c r="F3679" s="7">
        <v>1251592.5</v>
      </c>
      <c r="G3679" s="7">
        <v>722163.95</v>
      </c>
      <c r="H3679" s="7"/>
      <c r="I3679" s="7"/>
      <c r="J3679" s="7"/>
      <c r="K3679" s="7"/>
      <c r="L3679" s="7"/>
      <c r="M3679" s="7"/>
      <c r="N3679" s="7"/>
      <c r="O3679" s="7"/>
    </row>
    <row r="3680" spans="1:15" hidden="1" x14ac:dyDescent="0.3">
      <c r="A3680" s="69">
        <v>1</v>
      </c>
      <c r="B3680" s="69">
        <v>2</v>
      </c>
      <c r="C3680" t="s">
        <v>6445</v>
      </c>
      <c r="D3680" s="7">
        <v>292339.3</v>
      </c>
      <c r="E3680" s="7">
        <v>644771.93999999994</v>
      </c>
      <c r="F3680" s="7"/>
      <c r="G3680" s="7"/>
      <c r="H3680" s="7"/>
      <c r="I3680" s="7"/>
      <c r="J3680" s="7"/>
      <c r="K3680" s="7"/>
      <c r="L3680" s="7"/>
      <c r="M3680" s="7"/>
      <c r="N3680" s="7"/>
      <c r="O3680" s="7"/>
    </row>
    <row r="3681" spans="1:15" hidden="1" x14ac:dyDescent="0.3">
      <c r="A3681" s="69">
        <v>1</v>
      </c>
      <c r="B3681" s="69">
        <v>2</v>
      </c>
      <c r="C3681" t="s">
        <v>6446</v>
      </c>
      <c r="D3681" s="7">
        <v>17872.22</v>
      </c>
      <c r="E3681" s="7">
        <v>5363.96</v>
      </c>
      <c r="F3681" s="7">
        <v>0</v>
      </c>
      <c r="G3681" s="7">
        <v>0</v>
      </c>
      <c r="H3681" s="7"/>
      <c r="I3681" s="7"/>
      <c r="J3681" s="7"/>
      <c r="K3681" s="7"/>
      <c r="L3681" s="7"/>
      <c r="M3681" s="7"/>
      <c r="N3681" s="7"/>
      <c r="O3681" s="7"/>
    </row>
    <row r="3682" spans="1:15" hidden="1" x14ac:dyDescent="0.3">
      <c r="A3682" s="69">
        <v>1</v>
      </c>
      <c r="B3682" s="69">
        <v>2</v>
      </c>
      <c r="C3682" t="s">
        <v>6447</v>
      </c>
      <c r="D3682" s="7"/>
      <c r="E3682" s="7"/>
      <c r="F3682" s="7"/>
      <c r="G3682" s="7"/>
      <c r="H3682" s="7"/>
      <c r="I3682" s="7"/>
      <c r="J3682" s="7">
        <v>133589.63</v>
      </c>
      <c r="K3682" s="7">
        <v>378922.4</v>
      </c>
      <c r="L3682" s="7"/>
      <c r="M3682" s="7"/>
      <c r="N3682" s="7"/>
      <c r="O3682" s="7"/>
    </row>
    <row r="3683" spans="1:15" hidden="1" x14ac:dyDescent="0.3">
      <c r="A3683" s="69">
        <v>1</v>
      </c>
      <c r="B3683" s="69">
        <v>2</v>
      </c>
      <c r="C3683" t="s">
        <v>6448</v>
      </c>
      <c r="D3683" s="7">
        <v>458436.95999999996</v>
      </c>
      <c r="E3683" s="7">
        <v>611601.62</v>
      </c>
      <c r="F3683" s="7">
        <v>220458.58</v>
      </c>
      <c r="G3683" s="7">
        <v>0</v>
      </c>
      <c r="H3683" s="7">
        <v>78253.75</v>
      </c>
      <c r="I3683" s="7">
        <v>92576.36</v>
      </c>
      <c r="J3683" s="7"/>
      <c r="K3683" s="7"/>
      <c r="L3683" s="7"/>
      <c r="M3683" s="7"/>
      <c r="N3683" s="7"/>
      <c r="O3683" s="7"/>
    </row>
    <row r="3684" spans="1:15" hidden="1" x14ac:dyDescent="0.3">
      <c r="A3684" s="69">
        <v>1</v>
      </c>
      <c r="B3684" s="69">
        <v>2</v>
      </c>
      <c r="C3684" t="s">
        <v>6449</v>
      </c>
      <c r="D3684" s="7">
        <v>3881492</v>
      </c>
      <c r="E3684" s="7"/>
      <c r="F3684" s="7"/>
      <c r="G3684" s="7"/>
      <c r="H3684" s="7"/>
      <c r="I3684" s="7"/>
      <c r="J3684" s="7"/>
      <c r="K3684" s="7"/>
      <c r="L3684" s="7"/>
      <c r="M3684" s="7"/>
      <c r="N3684" s="7"/>
      <c r="O3684" s="7"/>
    </row>
    <row r="3685" spans="1:15" hidden="1" x14ac:dyDescent="0.3">
      <c r="A3685" s="69">
        <v>1</v>
      </c>
      <c r="B3685" s="69">
        <v>2</v>
      </c>
      <c r="C3685" t="s">
        <v>6450</v>
      </c>
      <c r="D3685" s="7"/>
      <c r="E3685" s="7">
        <v>2823461</v>
      </c>
      <c r="F3685" s="7">
        <v>2477092</v>
      </c>
      <c r="G3685" s="7">
        <v>2130323</v>
      </c>
      <c r="H3685" s="7">
        <v>2454779</v>
      </c>
      <c r="I3685" s="7"/>
      <c r="J3685" s="7"/>
      <c r="K3685" s="7"/>
      <c r="L3685" s="7"/>
      <c r="M3685" s="7"/>
      <c r="N3685" s="7"/>
      <c r="O3685" s="7"/>
    </row>
    <row r="3686" spans="1:15" hidden="1" x14ac:dyDescent="0.3">
      <c r="A3686" s="69">
        <v>1</v>
      </c>
      <c r="B3686" s="69">
        <v>2</v>
      </c>
      <c r="C3686" t="s">
        <v>6451</v>
      </c>
      <c r="D3686" s="7"/>
      <c r="E3686" s="7"/>
      <c r="F3686" s="7">
        <v>2139.5</v>
      </c>
      <c r="G3686" s="7">
        <v>1876</v>
      </c>
      <c r="H3686" s="7">
        <v>24043.99</v>
      </c>
      <c r="I3686" s="7"/>
      <c r="J3686" s="7"/>
      <c r="K3686" s="7"/>
      <c r="L3686" s="7"/>
      <c r="M3686" s="7"/>
      <c r="N3686" s="7"/>
      <c r="O3686" s="7"/>
    </row>
    <row r="3687" spans="1:15" hidden="1" x14ac:dyDescent="0.3">
      <c r="A3687" s="69">
        <v>1</v>
      </c>
      <c r="B3687" s="69">
        <v>2</v>
      </c>
      <c r="C3687" t="s">
        <v>6452</v>
      </c>
      <c r="D3687" s="7"/>
      <c r="E3687" s="7"/>
      <c r="F3687" s="7"/>
      <c r="G3687" s="7"/>
      <c r="H3687" s="7"/>
      <c r="I3687" s="7"/>
      <c r="J3687" s="7"/>
      <c r="K3687" s="7"/>
      <c r="L3687" s="7"/>
      <c r="M3687" s="7">
        <v>1207089.2799999998</v>
      </c>
      <c r="N3687" s="7"/>
      <c r="O3687" s="7"/>
    </row>
    <row r="3688" spans="1:15" hidden="1" x14ac:dyDescent="0.3">
      <c r="A3688" s="69">
        <v>1</v>
      </c>
      <c r="B3688" s="69">
        <v>2</v>
      </c>
      <c r="C3688" t="s">
        <v>6454</v>
      </c>
      <c r="D3688" s="7">
        <v>7072593.3499999996</v>
      </c>
      <c r="E3688" s="7">
        <v>5312352.04</v>
      </c>
      <c r="F3688" s="7">
        <v>4434647.4399999995</v>
      </c>
      <c r="G3688" s="7">
        <v>4751688.66</v>
      </c>
      <c r="H3688" s="7">
        <v>5142620.4700000007</v>
      </c>
      <c r="I3688" s="7">
        <v>4011326.84</v>
      </c>
      <c r="J3688" s="7"/>
      <c r="K3688" s="7"/>
      <c r="L3688" s="7"/>
      <c r="M3688" s="7"/>
      <c r="N3688" s="7"/>
      <c r="O3688" s="7"/>
    </row>
    <row r="3689" spans="1:15" hidden="1" x14ac:dyDescent="0.3">
      <c r="A3689" s="69">
        <v>1</v>
      </c>
      <c r="B3689" s="69">
        <v>2</v>
      </c>
      <c r="C3689" t="s">
        <v>6455</v>
      </c>
      <c r="D3689" s="7">
        <v>42643.6</v>
      </c>
      <c r="E3689" s="7">
        <v>24260.959999999999</v>
      </c>
      <c r="F3689" s="7">
        <v>0</v>
      </c>
      <c r="G3689" s="7">
        <v>0</v>
      </c>
      <c r="H3689" s="7"/>
      <c r="I3689" s="7">
        <v>1519.63</v>
      </c>
      <c r="J3689" s="7"/>
      <c r="K3689" s="7"/>
      <c r="L3689" s="7"/>
      <c r="M3689" s="7"/>
      <c r="N3689" s="7"/>
      <c r="O3689" s="7"/>
    </row>
    <row r="3690" spans="1:15" hidden="1" x14ac:dyDescent="0.3">
      <c r="A3690" s="69">
        <v>1</v>
      </c>
      <c r="B3690" s="69">
        <v>2</v>
      </c>
      <c r="C3690" t="s">
        <v>6456</v>
      </c>
      <c r="D3690" s="7">
        <v>343395</v>
      </c>
      <c r="E3690" s="7"/>
      <c r="F3690" s="7"/>
      <c r="G3690" s="7"/>
      <c r="H3690" s="7"/>
      <c r="I3690" s="7"/>
      <c r="J3690" s="7"/>
      <c r="K3690" s="7"/>
      <c r="L3690" s="7"/>
      <c r="M3690" s="7"/>
      <c r="N3690" s="7"/>
      <c r="O3690" s="7"/>
    </row>
    <row r="3691" spans="1:15" hidden="1" x14ac:dyDescent="0.3">
      <c r="A3691" s="69">
        <v>1</v>
      </c>
      <c r="B3691" s="69">
        <v>2</v>
      </c>
      <c r="C3691" t="s">
        <v>6458</v>
      </c>
      <c r="D3691" s="7">
        <v>0</v>
      </c>
      <c r="E3691" s="7">
        <v>0</v>
      </c>
      <c r="F3691" s="7">
        <v>0</v>
      </c>
      <c r="G3691" s="7">
        <v>0</v>
      </c>
      <c r="H3691" s="7">
        <v>0</v>
      </c>
      <c r="I3691" s="7"/>
      <c r="J3691" s="7"/>
      <c r="K3691" s="7"/>
      <c r="L3691" s="7"/>
      <c r="M3691" s="7"/>
      <c r="N3691" s="7"/>
      <c r="O3691" s="7"/>
    </row>
    <row r="3692" spans="1:15" hidden="1" x14ac:dyDescent="0.3">
      <c r="A3692" s="69">
        <v>1</v>
      </c>
      <c r="B3692" s="69">
        <v>2</v>
      </c>
      <c r="C3692" t="s">
        <v>6461</v>
      </c>
      <c r="D3692" s="7">
        <v>472706.02999999997</v>
      </c>
      <c r="E3692" s="7">
        <v>211432.7</v>
      </c>
      <c r="F3692" s="7">
        <v>213614.39</v>
      </c>
      <c r="G3692" s="7">
        <v>253604.56999999998</v>
      </c>
      <c r="H3692" s="7">
        <v>144957.82999999999</v>
      </c>
      <c r="I3692" s="7"/>
      <c r="J3692" s="7"/>
      <c r="K3692" s="7"/>
      <c r="L3692" s="7"/>
      <c r="M3692" s="7"/>
      <c r="N3692" s="7"/>
      <c r="O3692" s="7"/>
    </row>
    <row r="3693" spans="1:15" hidden="1" x14ac:dyDescent="0.3">
      <c r="A3693" s="69">
        <v>1</v>
      </c>
      <c r="B3693" s="69">
        <v>2</v>
      </c>
      <c r="C3693" t="s">
        <v>2215</v>
      </c>
      <c r="D3693" s="7">
        <v>340411.11</v>
      </c>
      <c r="E3693" s="7">
        <v>103652.99</v>
      </c>
      <c r="F3693" s="7">
        <v>0</v>
      </c>
      <c r="G3693" s="7">
        <v>133662.6</v>
      </c>
      <c r="H3693" s="7">
        <v>117874.29</v>
      </c>
      <c r="I3693" s="7">
        <v>0</v>
      </c>
      <c r="J3693" s="7">
        <v>0</v>
      </c>
      <c r="K3693" s="7"/>
      <c r="L3693" s="7">
        <v>0</v>
      </c>
      <c r="M3693" s="7">
        <v>0</v>
      </c>
      <c r="N3693" s="7">
        <v>0</v>
      </c>
      <c r="O3693" s="7"/>
    </row>
    <row r="3694" spans="1:15" hidden="1" x14ac:dyDescent="0.3">
      <c r="A3694" s="69">
        <v>1</v>
      </c>
      <c r="B3694" s="69">
        <v>2</v>
      </c>
      <c r="C3694" t="s">
        <v>2216</v>
      </c>
      <c r="D3694" s="7"/>
      <c r="E3694" s="7"/>
      <c r="F3694" s="7"/>
      <c r="G3694" s="7"/>
      <c r="H3694" s="7"/>
      <c r="I3694" s="7"/>
      <c r="J3694" s="7"/>
      <c r="K3694" s="7"/>
      <c r="L3694" s="7">
        <v>36618</v>
      </c>
      <c r="M3694" s="7">
        <v>0</v>
      </c>
      <c r="N3694" s="7">
        <v>0</v>
      </c>
      <c r="O3694" s="7"/>
    </row>
    <row r="3695" spans="1:15" hidden="1" x14ac:dyDescent="0.3">
      <c r="A3695" s="69">
        <v>1</v>
      </c>
      <c r="B3695" s="69">
        <v>2</v>
      </c>
      <c r="C3695" t="s">
        <v>6463</v>
      </c>
      <c r="D3695" s="7"/>
      <c r="E3695" s="7"/>
      <c r="F3695" s="7"/>
      <c r="G3695" s="7"/>
      <c r="H3695" s="7"/>
      <c r="I3695" s="7"/>
      <c r="J3695" s="7"/>
      <c r="K3695" s="7"/>
      <c r="L3695" s="7">
        <v>0</v>
      </c>
      <c r="M3695" s="7">
        <v>0</v>
      </c>
      <c r="N3695" s="7"/>
      <c r="O3695" s="7"/>
    </row>
    <row r="3696" spans="1:15" hidden="1" x14ac:dyDescent="0.3">
      <c r="A3696" s="69">
        <v>1</v>
      </c>
      <c r="B3696" s="69">
        <v>2</v>
      </c>
      <c r="C3696" t="s">
        <v>2112</v>
      </c>
      <c r="D3696" s="7">
        <v>498606</v>
      </c>
      <c r="E3696" s="7">
        <v>500000</v>
      </c>
      <c r="F3696" s="7">
        <v>607954</v>
      </c>
      <c r="G3696" s="7">
        <v>551028</v>
      </c>
      <c r="H3696" s="7">
        <v>0</v>
      </c>
      <c r="I3696" s="7">
        <v>0</v>
      </c>
      <c r="J3696" s="7">
        <v>119040</v>
      </c>
      <c r="K3696" s="7"/>
      <c r="L3696" s="7"/>
      <c r="M3696" s="7">
        <v>151556.01</v>
      </c>
      <c r="N3696" s="7">
        <v>4532.12</v>
      </c>
      <c r="O3696" s="7"/>
    </row>
    <row r="3697" spans="1:15" hidden="1" x14ac:dyDescent="0.3">
      <c r="A3697" s="69">
        <v>1</v>
      </c>
      <c r="B3697" s="69">
        <v>2</v>
      </c>
      <c r="C3697" t="s">
        <v>6464</v>
      </c>
      <c r="D3697" s="7"/>
      <c r="E3697" s="7"/>
      <c r="F3697" s="7">
        <v>0</v>
      </c>
      <c r="G3697" s="7"/>
      <c r="H3697" s="7"/>
      <c r="I3697" s="7"/>
      <c r="J3697" s="7"/>
      <c r="K3697" s="7"/>
      <c r="L3697" s="7"/>
      <c r="M3697" s="7"/>
      <c r="N3697" s="7"/>
      <c r="O3697" s="7"/>
    </row>
    <row r="3698" spans="1:15" hidden="1" x14ac:dyDescent="0.3">
      <c r="A3698" s="69">
        <v>1</v>
      </c>
      <c r="B3698" s="69">
        <v>2</v>
      </c>
      <c r="C3698" t="s">
        <v>2799</v>
      </c>
      <c r="D3698" s="7"/>
      <c r="E3698" s="7"/>
      <c r="F3698" s="7"/>
      <c r="G3698" s="7"/>
      <c r="H3698" s="7"/>
      <c r="I3698" s="7"/>
      <c r="J3698" s="7"/>
      <c r="K3698" s="7"/>
      <c r="L3698" s="7"/>
      <c r="M3698" s="7">
        <v>200000</v>
      </c>
      <c r="N3698" s="7">
        <v>200000</v>
      </c>
      <c r="O3698" s="7"/>
    </row>
    <row r="3699" spans="1:15" hidden="1" x14ac:dyDescent="0.3">
      <c r="A3699" s="69">
        <v>1</v>
      </c>
      <c r="B3699" s="69">
        <v>2</v>
      </c>
      <c r="C3699" t="s">
        <v>6465</v>
      </c>
      <c r="D3699" s="7"/>
      <c r="E3699" s="7"/>
      <c r="F3699" s="7"/>
      <c r="G3699" s="7"/>
      <c r="H3699" s="7">
        <v>5144.5200000000004</v>
      </c>
      <c r="I3699" s="7"/>
      <c r="J3699" s="7"/>
      <c r="K3699" s="7"/>
      <c r="L3699" s="7"/>
      <c r="M3699" s="7"/>
      <c r="N3699" s="7"/>
      <c r="O3699" s="7"/>
    </row>
    <row r="3700" spans="1:15" hidden="1" x14ac:dyDescent="0.3">
      <c r="A3700" s="69">
        <v>1</v>
      </c>
      <c r="B3700" s="69">
        <v>2</v>
      </c>
      <c r="C3700" t="s">
        <v>6466</v>
      </c>
      <c r="D3700" s="7">
        <v>3282166.99</v>
      </c>
      <c r="E3700" s="7">
        <v>8022251</v>
      </c>
      <c r="F3700" s="7"/>
      <c r="G3700" s="7"/>
      <c r="H3700" s="7"/>
      <c r="I3700" s="7"/>
      <c r="J3700" s="7"/>
      <c r="K3700" s="7"/>
      <c r="L3700" s="7"/>
      <c r="M3700" s="7"/>
      <c r="N3700" s="7"/>
      <c r="O3700" s="7"/>
    </row>
    <row r="3701" spans="1:15" hidden="1" x14ac:dyDescent="0.3">
      <c r="A3701" s="69">
        <v>1</v>
      </c>
      <c r="B3701" s="69">
        <v>2</v>
      </c>
      <c r="C3701" t="s">
        <v>6467</v>
      </c>
      <c r="D3701" s="7"/>
      <c r="E3701" s="7"/>
      <c r="F3701" s="7"/>
      <c r="G3701" s="7"/>
      <c r="H3701" s="7">
        <v>8227.6299999999992</v>
      </c>
      <c r="I3701" s="7"/>
      <c r="J3701" s="7"/>
      <c r="K3701" s="7"/>
      <c r="L3701" s="7"/>
      <c r="M3701" s="7"/>
      <c r="N3701" s="7"/>
      <c r="O3701" s="7"/>
    </row>
    <row r="3702" spans="1:15" hidden="1" x14ac:dyDescent="0.3">
      <c r="A3702" s="69">
        <v>1</v>
      </c>
      <c r="B3702" s="69">
        <v>2</v>
      </c>
      <c r="C3702" t="s">
        <v>6468</v>
      </c>
      <c r="D3702" s="7">
        <v>13455.12</v>
      </c>
      <c r="E3702" s="7"/>
      <c r="F3702" s="7"/>
      <c r="G3702" s="7"/>
      <c r="H3702" s="7"/>
      <c r="I3702" s="7"/>
      <c r="J3702" s="7"/>
      <c r="K3702" s="7"/>
      <c r="L3702" s="7"/>
      <c r="M3702" s="7"/>
      <c r="N3702" s="7"/>
      <c r="O3702" s="7"/>
    </row>
    <row r="3703" spans="1:15" hidden="1" x14ac:dyDescent="0.3">
      <c r="A3703" s="69">
        <v>1</v>
      </c>
      <c r="B3703" s="69">
        <v>2</v>
      </c>
      <c r="C3703" t="s">
        <v>6469</v>
      </c>
      <c r="D3703" s="7">
        <v>26396.23</v>
      </c>
      <c r="E3703" s="7">
        <v>142520.75</v>
      </c>
      <c r="F3703" s="7">
        <v>142706.09</v>
      </c>
      <c r="G3703" s="7">
        <v>110607</v>
      </c>
      <c r="H3703" s="7"/>
      <c r="I3703" s="7"/>
      <c r="J3703" s="7"/>
      <c r="K3703" s="7"/>
      <c r="L3703" s="7"/>
      <c r="M3703" s="7"/>
      <c r="N3703" s="7"/>
      <c r="O3703" s="7"/>
    </row>
    <row r="3704" spans="1:15" hidden="1" x14ac:dyDescent="0.3">
      <c r="A3704" s="69">
        <v>1</v>
      </c>
      <c r="B3704" s="69">
        <v>2</v>
      </c>
      <c r="C3704" t="s">
        <v>6470</v>
      </c>
      <c r="D3704" s="7">
        <v>9562000</v>
      </c>
      <c r="E3704" s="7"/>
      <c r="F3704" s="7"/>
      <c r="G3704" s="7"/>
      <c r="H3704" s="7"/>
      <c r="I3704" s="7"/>
      <c r="J3704" s="7"/>
      <c r="K3704" s="7"/>
      <c r="L3704" s="7"/>
      <c r="M3704" s="7"/>
      <c r="N3704" s="7"/>
      <c r="O3704" s="7"/>
    </row>
    <row r="3705" spans="1:15" hidden="1" x14ac:dyDescent="0.3">
      <c r="A3705" s="69">
        <v>1</v>
      </c>
      <c r="B3705" s="69">
        <v>2</v>
      </c>
      <c r="C3705" t="s">
        <v>6471</v>
      </c>
      <c r="D3705" s="7"/>
      <c r="E3705" s="7"/>
      <c r="F3705" s="7"/>
      <c r="G3705" s="7"/>
      <c r="H3705" s="7"/>
      <c r="I3705" s="7"/>
      <c r="J3705" s="7">
        <v>0</v>
      </c>
      <c r="K3705" s="7">
        <v>169861.27</v>
      </c>
      <c r="L3705" s="7">
        <v>200000</v>
      </c>
      <c r="M3705" s="7">
        <v>0</v>
      </c>
      <c r="N3705" s="7"/>
      <c r="O3705" s="7"/>
    </row>
    <row r="3706" spans="1:15" hidden="1" x14ac:dyDescent="0.3">
      <c r="A3706" s="69">
        <v>1</v>
      </c>
      <c r="B3706" s="69">
        <v>2</v>
      </c>
      <c r="C3706" t="s">
        <v>6472</v>
      </c>
      <c r="D3706" s="7"/>
      <c r="E3706" s="7"/>
      <c r="F3706" s="7">
        <v>4885.92</v>
      </c>
      <c r="G3706" s="7">
        <v>1039.5</v>
      </c>
      <c r="H3706" s="7">
        <v>0</v>
      </c>
      <c r="I3706" s="7"/>
      <c r="J3706" s="7"/>
      <c r="K3706" s="7"/>
      <c r="L3706" s="7"/>
      <c r="M3706" s="7"/>
      <c r="N3706" s="7"/>
      <c r="O3706" s="7"/>
    </row>
    <row r="3707" spans="1:15" hidden="1" x14ac:dyDescent="0.3">
      <c r="A3707" s="69">
        <v>1</v>
      </c>
      <c r="B3707" s="69">
        <v>2</v>
      </c>
      <c r="C3707" t="s">
        <v>6473</v>
      </c>
      <c r="D3707" s="7">
        <v>6757652.4099999992</v>
      </c>
      <c r="E3707" s="7">
        <v>4357257.4799999995</v>
      </c>
      <c r="F3707" s="7">
        <v>2934161.55</v>
      </c>
      <c r="G3707" s="7">
        <v>3179653.98</v>
      </c>
      <c r="H3707" s="7">
        <v>1646215.52</v>
      </c>
      <c r="I3707" s="7">
        <v>5389711.8099999996</v>
      </c>
      <c r="J3707" s="7">
        <v>3779252.89</v>
      </c>
      <c r="K3707" s="7">
        <v>2584647.89</v>
      </c>
      <c r="L3707" s="7">
        <v>3864859.57</v>
      </c>
      <c r="M3707" s="7"/>
      <c r="N3707" s="7"/>
      <c r="O3707" s="7"/>
    </row>
    <row r="3708" spans="1:15" hidden="1" x14ac:dyDescent="0.3">
      <c r="A3708" s="69">
        <v>1</v>
      </c>
      <c r="B3708" s="69">
        <v>2</v>
      </c>
      <c r="C3708" t="s">
        <v>6474</v>
      </c>
      <c r="D3708" s="7"/>
      <c r="E3708" s="7"/>
      <c r="F3708" s="7"/>
      <c r="G3708" s="7"/>
      <c r="H3708" s="7"/>
      <c r="I3708" s="7"/>
      <c r="J3708" s="7"/>
      <c r="K3708" s="7"/>
      <c r="L3708" s="7">
        <v>400000</v>
      </c>
      <c r="M3708" s="7">
        <v>0</v>
      </c>
      <c r="N3708" s="7"/>
      <c r="O3708" s="7"/>
    </row>
    <row r="3709" spans="1:15" hidden="1" x14ac:dyDescent="0.3">
      <c r="A3709" s="69">
        <v>1</v>
      </c>
      <c r="B3709" s="69">
        <v>2</v>
      </c>
      <c r="C3709" t="s">
        <v>2802</v>
      </c>
      <c r="D3709" s="7">
        <v>58198</v>
      </c>
      <c r="E3709" s="7">
        <v>39288</v>
      </c>
      <c r="F3709" s="7">
        <v>36150</v>
      </c>
      <c r="G3709" s="7">
        <v>17731</v>
      </c>
      <c r="H3709" s="7">
        <v>14240</v>
      </c>
      <c r="I3709" s="7">
        <v>31382.6</v>
      </c>
      <c r="J3709" s="7">
        <v>30982.6</v>
      </c>
      <c r="K3709" s="7">
        <v>29140.78</v>
      </c>
      <c r="L3709" s="7">
        <v>9576.99</v>
      </c>
      <c r="M3709" s="7">
        <v>0</v>
      </c>
      <c r="N3709" s="7">
        <v>0</v>
      </c>
      <c r="O3709" s="7"/>
    </row>
    <row r="3710" spans="1:15" hidden="1" x14ac:dyDescent="0.3">
      <c r="A3710" s="69">
        <v>1</v>
      </c>
      <c r="B3710" s="69">
        <v>2</v>
      </c>
      <c r="C3710" t="s">
        <v>6476</v>
      </c>
      <c r="D3710" s="7"/>
      <c r="E3710" s="7"/>
      <c r="F3710" s="7"/>
      <c r="G3710" s="7"/>
      <c r="H3710" s="7"/>
      <c r="I3710" s="7"/>
      <c r="J3710" s="7"/>
      <c r="K3710" s="7">
        <v>100000</v>
      </c>
      <c r="L3710" s="7"/>
      <c r="M3710" s="7"/>
      <c r="N3710" s="7"/>
      <c r="O3710" s="7"/>
    </row>
    <row r="3711" spans="1:15" hidden="1" x14ac:dyDescent="0.3">
      <c r="A3711" s="69">
        <v>1</v>
      </c>
      <c r="B3711" s="69">
        <v>2</v>
      </c>
      <c r="C3711" t="s">
        <v>6477</v>
      </c>
      <c r="D3711" s="7"/>
      <c r="E3711" s="7"/>
      <c r="F3711" s="7"/>
      <c r="G3711" s="7"/>
      <c r="H3711" s="7"/>
      <c r="I3711" s="7"/>
      <c r="J3711" s="7">
        <v>15190223</v>
      </c>
      <c r="K3711" s="7">
        <v>14046341.85</v>
      </c>
      <c r="L3711" s="7">
        <v>15304310</v>
      </c>
      <c r="M3711" s="7">
        <v>42084581</v>
      </c>
      <c r="N3711" s="7"/>
      <c r="O3711" s="7"/>
    </row>
    <row r="3712" spans="1:15" hidden="1" x14ac:dyDescent="0.3">
      <c r="A3712" s="69">
        <v>1</v>
      </c>
      <c r="B3712" s="69">
        <v>2</v>
      </c>
      <c r="C3712" t="s">
        <v>2805</v>
      </c>
      <c r="D3712" s="7">
        <v>40303.870000000003</v>
      </c>
      <c r="E3712" s="7">
        <v>42644.97</v>
      </c>
      <c r="F3712" s="7">
        <v>39500</v>
      </c>
      <c r="G3712" s="7">
        <v>23024</v>
      </c>
      <c r="H3712" s="7">
        <v>19838</v>
      </c>
      <c r="I3712" s="7">
        <v>151980</v>
      </c>
      <c r="J3712" s="7">
        <v>24734.85</v>
      </c>
      <c r="K3712" s="7">
        <v>30136.3</v>
      </c>
      <c r="L3712" s="7">
        <v>21379.77</v>
      </c>
      <c r="M3712" s="7">
        <v>6219.77</v>
      </c>
      <c r="N3712" s="7">
        <v>50342</v>
      </c>
      <c r="O3712" s="7"/>
    </row>
    <row r="3713" spans="1:15" hidden="1" x14ac:dyDescent="0.3">
      <c r="A3713" s="69">
        <v>1</v>
      </c>
      <c r="B3713" s="69">
        <v>2</v>
      </c>
      <c r="C3713" t="s">
        <v>6478</v>
      </c>
      <c r="D3713" s="7">
        <v>101062.41</v>
      </c>
      <c r="E3713" s="7">
        <v>62818</v>
      </c>
      <c r="F3713" s="7">
        <v>0</v>
      </c>
      <c r="G3713" s="7"/>
      <c r="H3713" s="7"/>
      <c r="I3713" s="7"/>
      <c r="J3713" s="7"/>
      <c r="K3713" s="7"/>
      <c r="L3713" s="7"/>
      <c r="M3713" s="7"/>
      <c r="N3713" s="7"/>
      <c r="O3713" s="7"/>
    </row>
    <row r="3714" spans="1:15" hidden="1" x14ac:dyDescent="0.3">
      <c r="A3714" s="69">
        <v>1</v>
      </c>
      <c r="B3714" s="69">
        <v>2</v>
      </c>
      <c r="C3714" t="s">
        <v>6479</v>
      </c>
      <c r="D3714" s="7"/>
      <c r="E3714" s="7"/>
      <c r="F3714" s="7"/>
      <c r="G3714" s="7"/>
      <c r="H3714" s="7">
        <v>1218996</v>
      </c>
      <c r="I3714" s="7">
        <v>1040000</v>
      </c>
      <c r="J3714" s="7">
        <v>1937270</v>
      </c>
      <c r="K3714" s="7">
        <v>2443741</v>
      </c>
      <c r="L3714" s="7">
        <v>2000000</v>
      </c>
      <c r="M3714" s="7"/>
      <c r="N3714" s="7"/>
      <c r="O3714" s="7"/>
    </row>
    <row r="3715" spans="1:15" hidden="1" x14ac:dyDescent="0.3">
      <c r="A3715" s="69">
        <v>1</v>
      </c>
      <c r="B3715" s="69">
        <v>2</v>
      </c>
      <c r="C3715" t="s">
        <v>6480</v>
      </c>
      <c r="D3715" s="7">
        <v>1844157</v>
      </c>
      <c r="E3715" s="7">
        <v>2062834.48</v>
      </c>
      <c r="F3715" s="7">
        <v>1790327.08</v>
      </c>
      <c r="G3715" s="7">
        <v>1660708.01</v>
      </c>
      <c r="H3715" s="7">
        <v>2283121.67</v>
      </c>
      <c r="I3715" s="7">
        <v>2149780.16</v>
      </c>
      <c r="J3715" s="7">
        <v>2911571</v>
      </c>
      <c r="K3715" s="7">
        <v>1503580</v>
      </c>
      <c r="L3715" s="7"/>
      <c r="M3715" s="7"/>
      <c r="N3715" s="7"/>
      <c r="O3715" s="7"/>
    </row>
    <row r="3716" spans="1:15" hidden="1" x14ac:dyDescent="0.3">
      <c r="A3716" s="69">
        <v>1</v>
      </c>
      <c r="B3716" s="69">
        <v>2</v>
      </c>
      <c r="C3716" t="s">
        <v>2807</v>
      </c>
      <c r="D3716" s="7"/>
      <c r="E3716" s="7"/>
      <c r="F3716" s="7"/>
      <c r="G3716" s="7"/>
      <c r="H3716" s="7"/>
      <c r="I3716" s="7"/>
      <c r="J3716" s="7"/>
      <c r="K3716" s="7"/>
      <c r="L3716" s="7"/>
      <c r="M3716" s="7"/>
      <c r="N3716" s="7">
        <v>500000</v>
      </c>
      <c r="O3716" s="7"/>
    </row>
    <row r="3717" spans="1:15" hidden="1" x14ac:dyDescent="0.3">
      <c r="A3717" s="69">
        <v>1</v>
      </c>
      <c r="B3717" s="69">
        <v>2</v>
      </c>
      <c r="C3717" t="s">
        <v>6481</v>
      </c>
      <c r="D3717" s="7">
        <v>26120.9</v>
      </c>
      <c r="E3717" s="7">
        <v>33829</v>
      </c>
      <c r="F3717" s="7">
        <v>27323.89</v>
      </c>
      <c r="G3717" s="7">
        <v>5408.64</v>
      </c>
      <c r="H3717" s="7"/>
      <c r="I3717" s="7"/>
      <c r="J3717" s="7"/>
      <c r="K3717" s="7"/>
      <c r="L3717" s="7"/>
      <c r="M3717" s="7"/>
      <c r="N3717" s="7"/>
      <c r="O3717" s="7"/>
    </row>
    <row r="3718" spans="1:15" hidden="1" x14ac:dyDescent="0.3">
      <c r="A3718" s="69">
        <v>1</v>
      </c>
      <c r="B3718" s="69">
        <v>2</v>
      </c>
      <c r="C3718" t="s">
        <v>1856</v>
      </c>
      <c r="D3718" s="7"/>
      <c r="E3718" s="7"/>
      <c r="F3718" s="7"/>
      <c r="G3718" s="7"/>
      <c r="H3718" s="7"/>
      <c r="I3718" s="7"/>
      <c r="J3718" s="7"/>
      <c r="K3718" s="7"/>
      <c r="L3718" s="7"/>
      <c r="M3718" s="7">
        <v>3679238.74</v>
      </c>
      <c r="N3718" s="7">
        <v>5251849.3600000003</v>
      </c>
      <c r="O3718" s="7"/>
    </row>
    <row r="3719" spans="1:15" hidden="1" x14ac:dyDescent="0.3">
      <c r="A3719" s="69">
        <v>1</v>
      </c>
      <c r="B3719" s="69">
        <v>2</v>
      </c>
      <c r="C3719" t="s">
        <v>6482</v>
      </c>
      <c r="D3719" s="7">
        <v>6630.7</v>
      </c>
      <c r="E3719" s="7">
        <v>712.82</v>
      </c>
      <c r="F3719" s="7">
        <v>0</v>
      </c>
      <c r="G3719" s="7">
        <v>0</v>
      </c>
      <c r="H3719" s="7">
        <v>0</v>
      </c>
      <c r="I3719" s="7"/>
      <c r="J3719" s="7"/>
      <c r="K3719" s="7"/>
      <c r="L3719" s="7"/>
      <c r="M3719" s="7"/>
      <c r="N3719" s="7"/>
      <c r="O3719" s="7"/>
    </row>
    <row r="3720" spans="1:15" hidden="1" x14ac:dyDescent="0.3">
      <c r="A3720" s="69">
        <v>1</v>
      </c>
      <c r="B3720" s="69">
        <v>2</v>
      </c>
      <c r="C3720" t="s">
        <v>6483</v>
      </c>
      <c r="D3720" s="7"/>
      <c r="E3720" s="7">
        <v>698439</v>
      </c>
      <c r="F3720" s="7"/>
      <c r="G3720" s="7"/>
      <c r="H3720" s="7"/>
      <c r="I3720" s="7"/>
      <c r="J3720" s="7"/>
      <c r="K3720" s="7"/>
      <c r="L3720" s="7"/>
      <c r="M3720" s="7"/>
      <c r="N3720" s="7"/>
      <c r="O3720" s="7"/>
    </row>
    <row r="3721" spans="1:15" hidden="1" x14ac:dyDescent="0.3">
      <c r="A3721" s="69">
        <v>1</v>
      </c>
      <c r="B3721" s="69">
        <v>2</v>
      </c>
      <c r="C3721" t="s">
        <v>6486</v>
      </c>
      <c r="D3721" s="7">
        <v>2920079.38</v>
      </c>
      <c r="E3721" s="7">
        <v>412551.86</v>
      </c>
      <c r="F3721" s="7">
        <v>5580788.4199999999</v>
      </c>
      <c r="G3721" s="7">
        <v>1449423.19</v>
      </c>
      <c r="H3721" s="7">
        <v>0</v>
      </c>
      <c r="I3721" s="7">
        <v>0</v>
      </c>
      <c r="J3721" s="7"/>
      <c r="K3721" s="7"/>
      <c r="L3721" s="7"/>
      <c r="M3721" s="7"/>
      <c r="N3721" s="7"/>
      <c r="O3721" s="7"/>
    </row>
    <row r="3722" spans="1:15" hidden="1" x14ac:dyDescent="0.3">
      <c r="A3722" s="69">
        <v>1</v>
      </c>
      <c r="B3722" s="69">
        <v>2</v>
      </c>
      <c r="C3722" t="s">
        <v>6487</v>
      </c>
      <c r="D3722" s="7"/>
      <c r="E3722" s="7"/>
      <c r="F3722" s="7"/>
      <c r="G3722" s="7">
        <v>4130430</v>
      </c>
      <c r="H3722" s="7">
        <v>0</v>
      </c>
      <c r="I3722" s="7">
        <v>0</v>
      </c>
      <c r="J3722" s="7"/>
      <c r="K3722" s="7"/>
      <c r="L3722" s="7"/>
      <c r="M3722" s="7"/>
      <c r="N3722" s="7"/>
      <c r="O3722" s="7"/>
    </row>
    <row r="3723" spans="1:15" hidden="1" x14ac:dyDescent="0.3">
      <c r="A3723" s="69">
        <v>1</v>
      </c>
      <c r="B3723" s="69">
        <v>2</v>
      </c>
      <c r="C3723" t="s">
        <v>2815</v>
      </c>
      <c r="D3723" s="7">
        <v>44021970</v>
      </c>
      <c r="E3723" s="7">
        <v>45091037.989999995</v>
      </c>
      <c r="F3723" s="7">
        <v>35288503</v>
      </c>
      <c r="G3723" s="7">
        <v>15341577.970000001</v>
      </c>
      <c r="H3723" s="7">
        <v>7607757</v>
      </c>
      <c r="I3723" s="7">
        <v>4688666.5599999996</v>
      </c>
      <c r="J3723" s="7">
        <v>3456875.86</v>
      </c>
      <c r="K3723" s="7">
        <v>1678107.41</v>
      </c>
      <c r="L3723" s="7">
        <v>3605238</v>
      </c>
      <c r="M3723" s="7">
        <v>3605238</v>
      </c>
      <c r="N3723" s="7">
        <v>3605238</v>
      </c>
      <c r="O3723" s="7"/>
    </row>
    <row r="3724" spans="1:15" hidden="1" x14ac:dyDescent="0.3">
      <c r="A3724" s="69">
        <v>1</v>
      </c>
      <c r="B3724" s="69">
        <v>2</v>
      </c>
      <c r="C3724" t="s">
        <v>6493</v>
      </c>
      <c r="D3724" s="7">
        <v>0</v>
      </c>
      <c r="E3724" s="7">
        <v>6824038.1699999999</v>
      </c>
      <c r="F3724" s="7"/>
      <c r="G3724" s="7"/>
      <c r="H3724" s="7"/>
      <c r="I3724" s="7"/>
      <c r="J3724" s="7"/>
      <c r="K3724" s="7"/>
      <c r="L3724" s="7"/>
      <c r="M3724" s="7"/>
      <c r="N3724" s="7"/>
      <c r="O3724" s="7"/>
    </row>
    <row r="3725" spans="1:15" hidden="1" x14ac:dyDescent="0.3">
      <c r="A3725" s="69">
        <v>1</v>
      </c>
      <c r="B3725" s="69">
        <v>2</v>
      </c>
      <c r="C3725" t="s">
        <v>6494</v>
      </c>
      <c r="D3725" s="7"/>
      <c r="E3725" s="7"/>
      <c r="F3725" s="7">
        <v>3776000</v>
      </c>
      <c r="G3725" s="7"/>
      <c r="H3725" s="7"/>
      <c r="I3725" s="7"/>
      <c r="J3725" s="7"/>
      <c r="K3725" s="7"/>
      <c r="L3725" s="7"/>
      <c r="M3725" s="7"/>
      <c r="N3725" s="7"/>
      <c r="O3725" s="7"/>
    </row>
    <row r="3726" spans="1:15" hidden="1" x14ac:dyDescent="0.3">
      <c r="A3726" s="69">
        <v>1</v>
      </c>
      <c r="B3726" s="69">
        <v>2</v>
      </c>
      <c r="C3726" t="s">
        <v>6495</v>
      </c>
      <c r="D3726" s="7"/>
      <c r="E3726" s="7"/>
      <c r="F3726" s="7"/>
      <c r="G3726" s="7"/>
      <c r="H3726" s="7"/>
      <c r="I3726" s="7"/>
      <c r="J3726" s="7"/>
      <c r="K3726" s="7"/>
      <c r="L3726" s="7"/>
      <c r="M3726" s="7">
        <v>0</v>
      </c>
      <c r="N3726" s="7"/>
      <c r="O3726" s="7"/>
    </row>
    <row r="3727" spans="1:15" hidden="1" x14ac:dyDescent="0.3">
      <c r="A3727" s="69">
        <v>1</v>
      </c>
      <c r="B3727" s="69">
        <v>2</v>
      </c>
      <c r="C3727" t="s">
        <v>6497</v>
      </c>
      <c r="D3727" s="7"/>
      <c r="E3727" s="7"/>
      <c r="F3727" s="7"/>
      <c r="G3727" s="7"/>
      <c r="H3727" s="7">
        <v>7510.59</v>
      </c>
      <c r="I3727" s="7"/>
      <c r="J3727" s="7"/>
      <c r="K3727" s="7"/>
      <c r="L3727" s="7"/>
      <c r="M3727" s="7"/>
      <c r="N3727" s="7"/>
      <c r="O3727" s="7"/>
    </row>
    <row r="3728" spans="1:15" hidden="1" x14ac:dyDescent="0.3">
      <c r="A3728" s="69">
        <v>1</v>
      </c>
      <c r="B3728" s="69">
        <v>2</v>
      </c>
      <c r="C3728" t="s">
        <v>6500</v>
      </c>
      <c r="D3728" s="7"/>
      <c r="E3728" s="7"/>
      <c r="F3728" s="7"/>
      <c r="G3728" s="7"/>
      <c r="H3728" s="7"/>
      <c r="I3728" s="7"/>
      <c r="J3728" s="7">
        <v>0</v>
      </c>
      <c r="K3728" s="7">
        <v>0</v>
      </c>
      <c r="L3728" s="7"/>
      <c r="M3728" s="7"/>
      <c r="N3728" s="7"/>
      <c r="O3728" s="7"/>
    </row>
    <row r="3729" spans="1:15" hidden="1" x14ac:dyDescent="0.3">
      <c r="A3729" s="69">
        <v>1</v>
      </c>
      <c r="B3729" s="69">
        <v>2</v>
      </c>
      <c r="C3729" t="s">
        <v>6501</v>
      </c>
      <c r="D3729" s="7">
        <v>37457</v>
      </c>
      <c r="E3729" s="7">
        <v>20307.95</v>
      </c>
      <c r="F3729" s="7">
        <v>15836</v>
      </c>
      <c r="G3729" s="7">
        <v>512.4</v>
      </c>
      <c r="H3729" s="7">
        <v>1451.8</v>
      </c>
      <c r="I3729" s="7">
        <v>0</v>
      </c>
      <c r="J3729" s="7"/>
      <c r="K3729" s="7"/>
      <c r="L3729" s="7"/>
      <c r="M3729" s="7"/>
      <c r="N3729" s="7"/>
      <c r="O3729" s="7"/>
    </row>
    <row r="3730" spans="1:15" hidden="1" x14ac:dyDescent="0.3">
      <c r="A3730" s="69">
        <v>1</v>
      </c>
      <c r="B3730" s="69">
        <v>2</v>
      </c>
      <c r="C3730" t="s">
        <v>6502</v>
      </c>
      <c r="D3730" s="7">
        <v>1475887.73</v>
      </c>
      <c r="E3730" s="7">
        <v>462554.21</v>
      </c>
      <c r="F3730" s="7"/>
      <c r="G3730" s="7"/>
      <c r="H3730" s="7"/>
      <c r="I3730" s="7"/>
      <c r="J3730" s="7"/>
      <c r="K3730" s="7"/>
      <c r="L3730" s="7"/>
      <c r="M3730" s="7"/>
      <c r="N3730" s="7"/>
      <c r="O3730" s="7"/>
    </row>
    <row r="3731" spans="1:15" hidden="1" x14ac:dyDescent="0.3">
      <c r="A3731" s="69">
        <v>1</v>
      </c>
      <c r="B3731" s="69">
        <v>2</v>
      </c>
      <c r="C3731" t="s">
        <v>6503</v>
      </c>
      <c r="D3731" s="7">
        <v>364000</v>
      </c>
      <c r="E3731" s="7">
        <v>728908</v>
      </c>
      <c r="F3731" s="7">
        <v>1039991</v>
      </c>
      <c r="G3731" s="7"/>
      <c r="H3731" s="7"/>
      <c r="I3731" s="7"/>
      <c r="J3731" s="7"/>
      <c r="K3731" s="7"/>
      <c r="L3731" s="7"/>
      <c r="M3731" s="7"/>
      <c r="N3731" s="7"/>
      <c r="O3731" s="7"/>
    </row>
    <row r="3732" spans="1:15" hidden="1" x14ac:dyDescent="0.3">
      <c r="A3732" s="69">
        <v>1</v>
      </c>
      <c r="B3732" s="69">
        <v>2</v>
      </c>
      <c r="C3732" t="s">
        <v>6505</v>
      </c>
      <c r="D3732" s="7"/>
      <c r="E3732" s="7"/>
      <c r="F3732" s="7"/>
      <c r="G3732" s="7"/>
      <c r="H3732" s="7"/>
      <c r="I3732" s="7"/>
      <c r="J3732" s="7">
        <v>290000</v>
      </c>
      <c r="K3732" s="7"/>
      <c r="L3732" s="7"/>
      <c r="M3732" s="7"/>
      <c r="N3732" s="7"/>
      <c r="O3732" s="7"/>
    </row>
    <row r="3733" spans="1:15" hidden="1" x14ac:dyDescent="0.3">
      <c r="A3733" s="69">
        <v>1</v>
      </c>
      <c r="B3733" s="69">
        <v>2</v>
      </c>
      <c r="C3733" t="s">
        <v>6508</v>
      </c>
      <c r="D3733" s="7"/>
      <c r="E3733" s="7"/>
      <c r="F3733" s="7"/>
      <c r="G3733" s="7"/>
      <c r="H3733" s="7"/>
      <c r="I3733" s="7"/>
      <c r="J3733" s="7"/>
      <c r="K3733" s="7">
        <v>12934264.33</v>
      </c>
      <c r="L3733" s="7">
        <v>14296180.1</v>
      </c>
      <c r="M3733" s="7">
        <v>10078805.050000001</v>
      </c>
      <c r="N3733" s="7"/>
      <c r="O3733" s="7"/>
    </row>
    <row r="3734" spans="1:15" hidden="1" x14ac:dyDescent="0.3">
      <c r="A3734" s="69">
        <v>1</v>
      </c>
      <c r="B3734" s="69">
        <v>2</v>
      </c>
      <c r="C3734" t="s">
        <v>6509</v>
      </c>
      <c r="D3734" s="7"/>
      <c r="E3734" s="7">
        <v>4200</v>
      </c>
      <c r="F3734" s="7"/>
      <c r="G3734" s="7"/>
      <c r="H3734" s="7">
        <v>3941.6</v>
      </c>
      <c r="I3734" s="7"/>
      <c r="J3734" s="7">
        <v>1819.24</v>
      </c>
      <c r="K3734" s="7">
        <v>1753.05</v>
      </c>
      <c r="L3734" s="7"/>
      <c r="M3734" s="7"/>
      <c r="N3734" s="7"/>
      <c r="O3734" s="7"/>
    </row>
    <row r="3735" spans="1:15" hidden="1" x14ac:dyDescent="0.3">
      <c r="A3735" s="69">
        <v>1</v>
      </c>
      <c r="B3735" s="69">
        <v>2</v>
      </c>
      <c r="C3735" t="s">
        <v>6513</v>
      </c>
      <c r="D3735" s="7">
        <v>2897381</v>
      </c>
      <c r="E3735" s="7">
        <v>0</v>
      </c>
      <c r="F3735" s="7">
        <v>0</v>
      </c>
      <c r="G3735" s="7"/>
      <c r="H3735" s="7"/>
      <c r="I3735" s="7"/>
      <c r="J3735" s="7"/>
      <c r="K3735" s="7"/>
      <c r="L3735" s="7"/>
      <c r="M3735" s="7"/>
      <c r="N3735" s="7"/>
      <c r="O3735" s="7"/>
    </row>
    <row r="3736" spans="1:15" hidden="1" x14ac:dyDescent="0.3">
      <c r="A3736" s="69">
        <v>1</v>
      </c>
      <c r="B3736" s="69">
        <v>2</v>
      </c>
      <c r="C3736" t="s">
        <v>6515</v>
      </c>
      <c r="D3736" s="7">
        <v>0</v>
      </c>
      <c r="E3736" s="7"/>
      <c r="F3736" s="7"/>
      <c r="G3736" s="7"/>
      <c r="H3736" s="7"/>
      <c r="I3736" s="7"/>
      <c r="J3736" s="7"/>
      <c r="K3736" s="7"/>
      <c r="L3736" s="7"/>
      <c r="M3736" s="7"/>
      <c r="N3736" s="7"/>
      <c r="O3736" s="7"/>
    </row>
    <row r="3737" spans="1:15" hidden="1" x14ac:dyDescent="0.3">
      <c r="A3737" s="69">
        <v>1</v>
      </c>
      <c r="B3737" s="69">
        <v>2</v>
      </c>
      <c r="C3737" t="s">
        <v>6516</v>
      </c>
      <c r="D3737" s="7">
        <v>0</v>
      </c>
      <c r="E3737" s="7"/>
      <c r="F3737" s="7"/>
      <c r="G3737" s="7"/>
      <c r="H3737" s="7"/>
      <c r="I3737" s="7"/>
      <c r="J3737" s="7"/>
      <c r="K3737" s="7"/>
      <c r="L3737" s="7"/>
      <c r="M3737" s="7"/>
      <c r="N3737" s="7"/>
      <c r="O3737" s="7"/>
    </row>
    <row r="3738" spans="1:15" hidden="1" x14ac:dyDescent="0.3">
      <c r="A3738" s="69">
        <v>1</v>
      </c>
      <c r="B3738" s="69">
        <v>2</v>
      </c>
      <c r="C3738" t="s">
        <v>6517</v>
      </c>
      <c r="D3738" s="7">
        <v>0</v>
      </c>
      <c r="E3738" s="7"/>
      <c r="F3738" s="7"/>
      <c r="G3738" s="7"/>
      <c r="H3738" s="7"/>
      <c r="I3738" s="7"/>
      <c r="J3738" s="7"/>
      <c r="K3738" s="7"/>
      <c r="L3738" s="7"/>
      <c r="M3738" s="7"/>
      <c r="N3738" s="7"/>
      <c r="O3738" s="7"/>
    </row>
    <row r="3739" spans="1:15" hidden="1" x14ac:dyDescent="0.3">
      <c r="A3739" s="69">
        <v>1</v>
      </c>
      <c r="B3739" s="69">
        <v>2</v>
      </c>
      <c r="C3739" t="s">
        <v>6518</v>
      </c>
      <c r="D3739" s="7">
        <v>23517</v>
      </c>
      <c r="E3739" s="7"/>
      <c r="F3739" s="7"/>
      <c r="G3739" s="7"/>
      <c r="H3739" s="7"/>
      <c r="I3739" s="7"/>
      <c r="J3739" s="7"/>
      <c r="K3739" s="7"/>
      <c r="L3739" s="7"/>
      <c r="M3739" s="7"/>
      <c r="N3739" s="7"/>
      <c r="O3739" s="7"/>
    </row>
    <row r="3740" spans="1:15" hidden="1" x14ac:dyDescent="0.3">
      <c r="A3740" s="69">
        <v>1</v>
      </c>
      <c r="B3740" s="69">
        <v>2</v>
      </c>
      <c r="C3740" t="s">
        <v>6521</v>
      </c>
      <c r="D3740" s="7">
        <v>0</v>
      </c>
      <c r="E3740" s="7">
        <v>121029.04</v>
      </c>
      <c r="F3740" s="7">
        <v>162067.12</v>
      </c>
      <c r="G3740" s="7">
        <v>0</v>
      </c>
      <c r="H3740" s="7"/>
      <c r="I3740" s="7"/>
      <c r="J3740" s="7"/>
      <c r="K3740" s="7"/>
      <c r="L3740" s="7"/>
      <c r="M3740" s="7"/>
      <c r="N3740" s="7"/>
      <c r="O3740" s="7"/>
    </row>
    <row r="3741" spans="1:15" hidden="1" x14ac:dyDescent="0.3">
      <c r="A3741" s="69">
        <v>1</v>
      </c>
      <c r="B3741" s="69">
        <v>2</v>
      </c>
      <c r="C3741" t="s">
        <v>6523</v>
      </c>
      <c r="D3741" s="7">
        <v>104213.55</v>
      </c>
      <c r="E3741" s="7"/>
      <c r="F3741" s="7"/>
      <c r="G3741" s="7"/>
      <c r="H3741" s="7"/>
      <c r="I3741" s="7"/>
      <c r="J3741" s="7"/>
      <c r="K3741" s="7"/>
      <c r="L3741" s="7"/>
      <c r="M3741" s="7"/>
      <c r="N3741" s="7"/>
      <c r="O3741" s="7"/>
    </row>
    <row r="3742" spans="1:15" hidden="1" x14ac:dyDescent="0.3">
      <c r="A3742" s="69">
        <v>1</v>
      </c>
      <c r="B3742" s="69">
        <v>2</v>
      </c>
      <c r="C3742" t="s">
        <v>6530</v>
      </c>
      <c r="D3742" s="7"/>
      <c r="E3742" s="7"/>
      <c r="F3742" s="7"/>
      <c r="G3742" s="7"/>
      <c r="H3742" s="7">
        <v>9650893</v>
      </c>
      <c r="I3742" s="7">
        <v>33886146.32</v>
      </c>
      <c r="J3742" s="7"/>
      <c r="K3742" s="7"/>
      <c r="L3742" s="7"/>
      <c r="M3742" s="7"/>
      <c r="N3742" s="7"/>
      <c r="O3742" s="7"/>
    </row>
    <row r="3743" spans="1:15" hidden="1" x14ac:dyDescent="0.3">
      <c r="A3743" s="69">
        <v>1</v>
      </c>
      <c r="B3743" s="69">
        <v>2</v>
      </c>
      <c r="C3743" t="s">
        <v>6532</v>
      </c>
      <c r="D3743" s="7">
        <v>0</v>
      </c>
      <c r="E3743" s="7"/>
      <c r="F3743" s="7"/>
      <c r="G3743" s="7"/>
      <c r="H3743" s="7"/>
      <c r="I3743" s="7"/>
      <c r="J3743" s="7"/>
      <c r="K3743" s="7"/>
      <c r="L3743" s="7"/>
      <c r="M3743" s="7"/>
      <c r="N3743" s="7"/>
      <c r="O3743" s="7"/>
    </row>
    <row r="3744" spans="1:15" hidden="1" x14ac:dyDescent="0.3">
      <c r="A3744" s="69">
        <v>1</v>
      </c>
      <c r="B3744" s="69">
        <v>2</v>
      </c>
      <c r="C3744" t="s">
        <v>6535</v>
      </c>
      <c r="D3744" s="7"/>
      <c r="E3744" s="7"/>
      <c r="F3744" s="7"/>
      <c r="G3744" s="7"/>
      <c r="H3744" s="7">
        <v>2700000</v>
      </c>
      <c r="I3744" s="7">
        <v>2500000</v>
      </c>
      <c r="J3744" s="7">
        <v>2637000</v>
      </c>
      <c r="K3744" s="7">
        <v>6300</v>
      </c>
      <c r="L3744" s="7">
        <v>0</v>
      </c>
      <c r="M3744" s="7"/>
      <c r="N3744" s="7"/>
      <c r="O3744" s="7"/>
    </row>
    <row r="3745" spans="1:15" hidden="1" x14ac:dyDescent="0.3">
      <c r="A3745" s="69">
        <v>1</v>
      </c>
      <c r="B3745" s="69">
        <v>2</v>
      </c>
      <c r="C3745" t="s">
        <v>6537</v>
      </c>
      <c r="D3745" s="7">
        <v>0</v>
      </c>
      <c r="E3745" s="7">
        <v>0</v>
      </c>
      <c r="F3745" s="7"/>
      <c r="G3745" s="7"/>
      <c r="H3745" s="7"/>
      <c r="I3745" s="7"/>
      <c r="J3745" s="7"/>
      <c r="K3745" s="7"/>
      <c r="L3745" s="7"/>
      <c r="M3745" s="7"/>
      <c r="N3745" s="7"/>
      <c r="O3745" s="7"/>
    </row>
    <row r="3746" spans="1:15" hidden="1" x14ac:dyDescent="0.3">
      <c r="A3746" s="69">
        <v>1</v>
      </c>
      <c r="B3746" s="69">
        <v>2</v>
      </c>
      <c r="C3746" t="s">
        <v>2831</v>
      </c>
      <c r="D3746" s="7"/>
      <c r="E3746" s="7"/>
      <c r="F3746" s="7"/>
      <c r="G3746" s="7"/>
      <c r="H3746" s="7"/>
      <c r="I3746" s="7"/>
      <c r="J3746" s="7"/>
      <c r="K3746" s="7"/>
      <c r="L3746" s="7"/>
      <c r="M3746" s="7"/>
      <c r="N3746" s="7">
        <v>0</v>
      </c>
      <c r="O3746" s="7"/>
    </row>
    <row r="3747" spans="1:15" hidden="1" x14ac:dyDescent="0.3">
      <c r="A3747" s="69">
        <v>1</v>
      </c>
      <c r="B3747" s="69">
        <v>2</v>
      </c>
      <c r="C3747" t="s">
        <v>2062</v>
      </c>
      <c r="D3747" s="7"/>
      <c r="E3747" s="7"/>
      <c r="F3747" s="7"/>
      <c r="G3747" s="7"/>
      <c r="H3747" s="7"/>
      <c r="I3747" s="7"/>
      <c r="J3747" s="7"/>
      <c r="K3747" s="7"/>
      <c r="L3747" s="7"/>
      <c r="M3747" s="7">
        <v>300000</v>
      </c>
      <c r="N3747" s="7">
        <v>100000</v>
      </c>
      <c r="O3747" s="7"/>
    </row>
    <row r="3748" spans="1:15" hidden="1" x14ac:dyDescent="0.3">
      <c r="A3748" s="69">
        <v>1</v>
      </c>
      <c r="B3748" s="69">
        <v>2</v>
      </c>
      <c r="C3748" t="s">
        <v>6538</v>
      </c>
      <c r="D3748" s="7">
        <v>35450366</v>
      </c>
      <c r="E3748" s="7">
        <v>38405114.950000003</v>
      </c>
      <c r="F3748" s="7">
        <v>23629595</v>
      </c>
      <c r="G3748" s="7">
        <v>13466212</v>
      </c>
      <c r="H3748" s="7">
        <v>9031983</v>
      </c>
      <c r="I3748" s="7">
        <v>17336494</v>
      </c>
      <c r="J3748" s="7">
        <v>429886</v>
      </c>
      <c r="K3748" s="7"/>
      <c r="L3748" s="7"/>
      <c r="M3748" s="7"/>
      <c r="N3748" s="7"/>
      <c r="O3748" s="7"/>
    </row>
    <row r="3749" spans="1:15" hidden="1" x14ac:dyDescent="0.3">
      <c r="A3749" s="69">
        <v>1</v>
      </c>
      <c r="B3749" s="69">
        <v>2</v>
      </c>
      <c r="C3749" t="s">
        <v>6539</v>
      </c>
      <c r="D3749" s="7">
        <v>158382</v>
      </c>
      <c r="E3749" s="7">
        <v>0</v>
      </c>
      <c r="F3749" s="7">
        <v>13298</v>
      </c>
      <c r="G3749" s="7">
        <v>27217</v>
      </c>
      <c r="H3749" s="7">
        <v>0</v>
      </c>
      <c r="I3749" s="7">
        <v>0</v>
      </c>
      <c r="J3749" s="7"/>
      <c r="K3749" s="7"/>
      <c r="L3749" s="7"/>
      <c r="M3749" s="7"/>
      <c r="N3749" s="7"/>
      <c r="O3749" s="7"/>
    </row>
    <row r="3750" spans="1:15" hidden="1" x14ac:dyDescent="0.3">
      <c r="A3750" s="69">
        <v>1</v>
      </c>
      <c r="B3750" s="69">
        <v>2</v>
      </c>
      <c r="C3750" t="s">
        <v>3523</v>
      </c>
      <c r="D3750" s="7">
        <v>373810</v>
      </c>
      <c r="E3750" s="7">
        <v>399705.5</v>
      </c>
      <c r="F3750" s="7">
        <v>358486.05</v>
      </c>
      <c r="G3750" s="7">
        <v>400440.21</v>
      </c>
      <c r="H3750" s="7">
        <v>0</v>
      </c>
      <c r="I3750" s="7"/>
      <c r="J3750" s="7"/>
      <c r="K3750" s="7"/>
      <c r="L3750" s="7"/>
      <c r="M3750" s="7"/>
      <c r="N3750" s="7"/>
      <c r="O3750" s="7"/>
    </row>
    <row r="3751" spans="1:15" hidden="1" x14ac:dyDescent="0.3">
      <c r="A3751" s="69">
        <v>1</v>
      </c>
      <c r="B3751" s="69">
        <v>2</v>
      </c>
      <c r="C3751" t="s">
        <v>6547</v>
      </c>
      <c r="D3751" s="7">
        <v>0</v>
      </c>
      <c r="E3751" s="7">
        <v>0</v>
      </c>
      <c r="F3751" s="7"/>
      <c r="G3751" s="7"/>
      <c r="H3751" s="7"/>
      <c r="I3751" s="7"/>
      <c r="J3751" s="7"/>
      <c r="K3751" s="7"/>
      <c r="L3751" s="7"/>
      <c r="M3751" s="7"/>
      <c r="N3751" s="7"/>
      <c r="O3751" s="7"/>
    </row>
    <row r="3752" spans="1:15" hidden="1" x14ac:dyDescent="0.3">
      <c r="A3752" s="69">
        <v>1</v>
      </c>
      <c r="B3752" s="69">
        <v>2</v>
      </c>
      <c r="C3752" t="s">
        <v>2038</v>
      </c>
      <c r="D3752" s="7">
        <v>9787566.4499999993</v>
      </c>
      <c r="E3752" s="7">
        <v>11219238.59</v>
      </c>
      <c r="F3752" s="7">
        <v>3241361.04</v>
      </c>
      <c r="G3752" s="7">
        <v>2551400.7999999998</v>
      </c>
      <c r="H3752" s="7">
        <v>77117.279999999999</v>
      </c>
      <c r="I3752" s="7">
        <v>0</v>
      </c>
      <c r="J3752" s="7"/>
      <c r="K3752" s="7"/>
      <c r="L3752" s="7"/>
      <c r="M3752" s="7"/>
      <c r="N3752" s="7"/>
      <c r="O3752" s="7"/>
    </row>
    <row r="3753" spans="1:15" hidden="1" x14ac:dyDescent="0.3">
      <c r="A3753" s="69">
        <v>1</v>
      </c>
      <c r="B3753" s="69">
        <v>2</v>
      </c>
      <c r="C3753" t="s">
        <v>6551</v>
      </c>
      <c r="D3753" s="7">
        <v>16384479</v>
      </c>
      <c r="E3753" s="7">
        <v>9912487.6600000001</v>
      </c>
      <c r="F3753" s="7">
        <v>10041649.32</v>
      </c>
      <c r="G3753" s="7">
        <v>8136562.6100000003</v>
      </c>
      <c r="H3753" s="7">
        <v>0</v>
      </c>
      <c r="I3753" s="7"/>
      <c r="J3753" s="7"/>
      <c r="K3753" s="7"/>
      <c r="L3753" s="7"/>
      <c r="M3753" s="7"/>
      <c r="N3753" s="7"/>
      <c r="O3753" s="7"/>
    </row>
    <row r="3754" spans="1:15" hidden="1" x14ac:dyDescent="0.3">
      <c r="A3754" s="69">
        <v>1</v>
      </c>
      <c r="B3754" s="69">
        <v>2</v>
      </c>
      <c r="C3754" t="s">
        <v>6552</v>
      </c>
      <c r="D3754" s="7">
        <v>718294.19000000018</v>
      </c>
      <c r="E3754" s="7">
        <v>1164072.8600000001</v>
      </c>
      <c r="F3754" s="7">
        <v>614237.52</v>
      </c>
      <c r="G3754" s="7">
        <v>274574.28000000003</v>
      </c>
      <c r="H3754" s="7">
        <v>328699.70999999996</v>
      </c>
      <c r="I3754" s="7">
        <v>268926.45</v>
      </c>
      <c r="J3754" s="7">
        <v>67895</v>
      </c>
      <c r="K3754" s="7"/>
      <c r="L3754" s="7"/>
      <c r="M3754" s="7"/>
      <c r="N3754" s="7"/>
      <c r="O3754" s="7"/>
    </row>
    <row r="3755" spans="1:15" hidden="1" x14ac:dyDescent="0.3">
      <c r="A3755" s="69">
        <v>1</v>
      </c>
      <c r="B3755" s="69">
        <v>2</v>
      </c>
      <c r="C3755" t="s">
        <v>6553</v>
      </c>
      <c r="D3755" s="7">
        <v>3987371.6399999997</v>
      </c>
      <c r="E3755" s="7">
        <v>518959</v>
      </c>
      <c r="F3755" s="7">
        <v>674599.27</v>
      </c>
      <c r="G3755" s="7"/>
      <c r="H3755" s="7"/>
      <c r="I3755" s="7"/>
      <c r="J3755" s="7"/>
      <c r="K3755" s="7"/>
      <c r="L3755" s="7"/>
      <c r="M3755" s="7"/>
      <c r="N3755" s="7"/>
      <c r="O3755" s="7"/>
    </row>
    <row r="3756" spans="1:15" hidden="1" x14ac:dyDescent="0.3">
      <c r="A3756" s="69">
        <v>1</v>
      </c>
      <c r="B3756" s="69">
        <v>2</v>
      </c>
      <c r="C3756" t="s">
        <v>6554</v>
      </c>
      <c r="D3756" s="7">
        <v>7287384.2400000002</v>
      </c>
      <c r="E3756" s="7"/>
      <c r="F3756" s="7"/>
      <c r="G3756" s="7"/>
      <c r="H3756" s="7"/>
      <c r="I3756" s="7"/>
      <c r="J3756" s="7"/>
      <c r="K3756" s="7"/>
      <c r="L3756" s="7"/>
      <c r="M3756" s="7"/>
      <c r="N3756" s="7"/>
      <c r="O3756" s="7"/>
    </row>
    <row r="3757" spans="1:15" hidden="1" x14ac:dyDescent="0.3">
      <c r="A3757" s="69">
        <v>1</v>
      </c>
      <c r="B3757" s="69">
        <v>2</v>
      </c>
      <c r="C3757" t="s">
        <v>319</v>
      </c>
      <c r="D3757" s="7">
        <v>5397771.9299999997</v>
      </c>
      <c r="E3757" s="7">
        <v>3870656.42</v>
      </c>
      <c r="F3757" s="7">
        <v>5510586.5299999993</v>
      </c>
      <c r="G3757" s="7">
        <v>5222906</v>
      </c>
      <c r="H3757" s="7">
        <v>5051807</v>
      </c>
      <c r="I3757" s="7">
        <v>5538100</v>
      </c>
      <c r="J3757" s="7"/>
      <c r="K3757" s="7"/>
      <c r="L3757" s="7"/>
      <c r="M3757" s="7"/>
      <c r="N3757" s="7"/>
      <c r="O3757" s="7"/>
    </row>
    <row r="3758" spans="1:15" hidden="1" x14ac:dyDescent="0.3">
      <c r="A3758" s="69">
        <v>1</v>
      </c>
      <c r="B3758" s="69">
        <v>2</v>
      </c>
      <c r="C3758" t="s">
        <v>6555</v>
      </c>
      <c r="D3758" s="7"/>
      <c r="E3758" s="7"/>
      <c r="F3758" s="7"/>
      <c r="G3758" s="7"/>
      <c r="H3758" s="7"/>
      <c r="I3758" s="7"/>
      <c r="J3758" s="7">
        <v>339952.06</v>
      </c>
      <c r="K3758" s="7">
        <v>228593.84</v>
      </c>
      <c r="L3758" s="7">
        <v>229281.09</v>
      </c>
      <c r="M3758" s="7"/>
      <c r="N3758" s="7"/>
      <c r="O3758" s="7"/>
    </row>
    <row r="3759" spans="1:15" hidden="1" x14ac:dyDescent="0.3">
      <c r="A3759" s="69">
        <v>1</v>
      </c>
      <c r="B3759" s="69">
        <v>2</v>
      </c>
      <c r="C3759" t="s">
        <v>6556</v>
      </c>
      <c r="D3759" s="7">
        <v>10339</v>
      </c>
      <c r="E3759" s="7">
        <v>11428</v>
      </c>
      <c r="F3759" s="7">
        <v>9051</v>
      </c>
      <c r="G3759" s="7">
        <v>6666</v>
      </c>
      <c r="H3759" s="7"/>
      <c r="I3759" s="7"/>
      <c r="J3759" s="7"/>
      <c r="K3759" s="7"/>
      <c r="L3759" s="7"/>
      <c r="M3759" s="7"/>
      <c r="N3759" s="7"/>
      <c r="O3759" s="7"/>
    </row>
    <row r="3760" spans="1:15" hidden="1" x14ac:dyDescent="0.3">
      <c r="A3760" s="69">
        <v>1</v>
      </c>
      <c r="B3760" s="69">
        <v>2</v>
      </c>
      <c r="C3760" t="s">
        <v>6558</v>
      </c>
      <c r="D3760" s="7">
        <v>0</v>
      </c>
      <c r="E3760" s="7"/>
      <c r="F3760" s="7"/>
      <c r="G3760" s="7"/>
      <c r="H3760" s="7"/>
      <c r="I3760" s="7"/>
      <c r="J3760" s="7"/>
      <c r="K3760" s="7"/>
      <c r="L3760" s="7"/>
      <c r="M3760" s="7"/>
      <c r="N3760" s="7"/>
      <c r="O3760" s="7"/>
    </row>
    <row r="3761" spans="1:15" hidden="1" x14ac:dyDescent="0.3">
      <c r="A3761" s="69">
        <v>1</v>
      </c>
      <c r="B3761" s="69">
        <v>2</v>
      </c>
      <c r="C3761" t="s">
        <v>6559</v>
      </c>
      <c r="D3761" s="7"/>
      <c r="E3761" s="7"/>
      <c r="F3761" s="7"/>
      <c r="G3761" s="7">
        <v>360216.15</v>
      </c>
      <c r="H3761" s="7">
        <v>0</v>
      </c>
      <c r="I3761" s="7">
        <v>0</v>
      </c>
      <c r="J3761" s="7"/>
      <c r="K3761" s="7"/>
      <c r="L3761" s="7"/>
      <c r="M3761" s="7"/>
      <c r="N3761" s="7"/>
      <c r="O3761" s="7"/>
    </row>
    <row r="3762" spans="1:15" hidden="1" x14ac:dyDescent="0.3">
      <c r="A3762" s="69">
        <v>1</v>
      </c>
      <c r="B3762" s="69">
        <v>2</v>
      </c>
      <c r="C3762" t="s">
        <v>6561</v>
      </c>
      <c r="D3762" s="7">
        <v>9892000</v>
      </c>
      <c r="E3762" s="7"/>
      <c r="F3762" s="7"/>
      <c r="G3762" s="7"/>
      <c r="H3762" s="7"/>
      <c r="I3762" s="7"/>
      <c r="J3762" s="7"/>
      <c r="K3762" s="7"/>
      <c r="L3762" s="7"/>
      <c r="M3762" s="7"/>
      <c r="N3762" s="7"/>
      <c r="O3762" s="7"/>
    </row>
    <row r="3763" spans="1:15" hidden="1" x14ac:dyDescent="0.3">
      <c r="A3763" s="69">
        <v>1</v>
      </c>
      <c r="B3763" s="69">
        <v>2</v>
      </c>
      <c r="C3763" t="s">
        <v>6562</v>
      </c>
      <c r="D3763" s="7">
        <v>18334035.939999998</v>
      </c>
      <c r="E3763" s="7"/>
      <c r="F3763" s="7"/>
      <c r="G3763" s="7"/>
      <c r="H3763" s="7"/>
      <c r="I3763" s="7"/>
      <c r="J3763" s="7"/>
      <c r="K3763" s="7"/>
      <c r="L3763" s="7"/>
      <c r="M3763" s="7"/>
      <c r="N3763" s="7"/>
      <c r="O3763" s="7"/>
    </row>
    <row r="3764" spans="1:15" hidden="1" x14ac:dyDescent="0.3">
      <c r="A3764" s="69">
        <v>1</v>
      </c>
      <c r="B3764" s="69">
        <v>2</v>
      </c>
      <c r="C3764" t="s">
        <v>6565</v>
      </c>
      <c r="D3764" s="7"/>
      <c r="E3764" s="7">
        <v>342048</v>
      </c>
      <c r="F3764" s="7">
        <v>0</v>
      </c>
      <c r="G3764" s="7">
        <v>0</v>
      </c>
      <c r="H3764" s="7"/>
      <c r="I3764" s="7"/>
      <c r="J3764" s="7"/>
      <c r="K3764" s="7"/>
      <c r="L3764" s="7"/>
      <c r="M3764" s="7"/>
      <c r="N3764" s="7"/>
      <c r="O3764" s="7"/>
    </row>
    <row r="3765" spans="1:15" hidden="1" x14ac:dyDescent="0.3">
      <c r="A3765" s="69">
        <v>1</v>
      </c>
      <c r="B3765" s="69">
        <v>2</v>
      </c>
      <c r="C3765" t="s">
        <v>368</v>
      </c>
      <c r="D3765" s="7"/>
      <c r="E3765" s="7"/>
      <c r="F3765" s="7"/>
      <c r="G3765" s="7"/>
      <c r="H3765" s="7">
        <v>1354466.05</v>
      </c>
      <c r="I3765" s="7">
        <v>1306212</v>
      </c>
      <c r="J3765" s="7"/>
      <c r="K3765" s="7"/>
      <c r="L3765" s="7"/>
      <c r="M3765" s="7"/>
      <c r="N3765" s="7"/>
      <c r="O3765" s="7"/>
    </row>
    <row r="3766" spans="1:15" hidden="1" x14ac:dyDescent="0.3">
      <c r="A3766" s="69">
        <v>1</v>
      </c>
      <c r="B3766" s="69">
        <v>2</v>
      </c>
      <c r="C3766" t="s">
        <v>881</v>
      </c>
      <c r="D3766" s="7"/>
      <c r="E3766" s="7"/>
      <c r="F3766" s="7"/>
      <c r="G3766" s="7"/>
      <c r="H3766" s="7"/>
      <c r="I3766" s="7"/>
      <c r="J3766" s="7"/>
      <c r="K3766" s="7">
        <v>50000</v>
      </c>
      <c r="L3766" s="7">
        <v>550000</v>
      </c>
      <c r="M3766" s="7"/>
      <c r="N3766" s="7"/>
      <c r="O3766" s="7"/>
    </row>
    <row r="3767" spans="1:15" hidden="1" x14ac:dyDescent="0.3">
      <c r="A3767" s="69">
        <v>1</v>
      </c>
      <c r="B3767" s="69">
        <v>2</v>
      </c>
      <c r="C3767" t="s">
        <v>6579</v>
      </c>
      <c r="D3767" s="7"/>
      <c r="E3767" s="7"/>
      <c r="F3767" s="7">
        <v>16650</v>
      </c>
      <c r="G3767" s="7"/>
      <c r="H3767" s="7"/>
      <c r="I3767" s="7"/>
      <c r="J3767" s="7"/>
      <c r="K3767" s="7"/>
      <c r="L3767" s="7"/>
      <c r="M3767" s="7"/>
      <c r="N3767" s="7"/>
      <c r="O3767" s="7"/>
    </row>
    <row r="3768" spans="1:15" hidden="1" x14ac:dyDescent="0.3">
      <c r="A3768" s="69">
        <v>1</v>
      </c>
      <c r="B3768" s="69">
        <v>2</v>
      </c>
      <c r="C3768" t="s">
        <v>6586</v>
      </c>
      <c r="D3768" s="7">
        <v>472200.02</v>
      </c>
      <c r="E3768" s="7">
        <v>878015.47</v>
      </c>
      <c r="F3768" s="7">
        <v>0</v>
      </c>
      <c r="G3768" s="7">
        <v>943345.91</v>
      </c>
      <c r="H3768" s="7">
        <v>62815.78</v>
      </c>
      <c r="I3768" s="7">
        <v>0</v>
      </c>
      <c r="J3768" s="7">
        <v>0</v>
      </c>
      <c r="K3768" s="7">
        <v>320402.74</v>
      </c>
      <c r="L3768" s="7"/>
      <c r="M3768" s="7"/>
      <c r="N3768" s="7"/>
      <c r="O3768" s="7"/>
    </row>
    <row r="3769" spans="1:15" hidden="1" x14ac:dyDescent="0.3">
      <c r="A3769" s="69">
        <v>1</v>
      </c>
      <c r="B3769" s="69">
        <v>2</v>
      </c>
      <c r="C3769" t="s">
        <v>6587</v>
      </c>
      <c r="D3769" s="7">
        <v>5743124</v>
      </c>
      <c r="E3769" s="7"/>
      <c r="F3769" s="7"/>
      <c r="G3769" s="7"/>
      <c r="H3769" s="7"/>
      <c r="I3769" s="7"/>
      <c r="J3769" s="7"/>
      <c r="K3769" s="7"/>
      <c r="L3769" s="7"/>
      <c r="M3769" s="7"/>
      <c r="N3769" s="7"/>
      <c r="O3769" s="7"/>
    </row>
    <row r="3770" spans="1:15" hidden="1" x14ac:dyDescent="0.3">
      <c r="A3770" s="69">
        <v>1</v>
      </c>
      <c r="B3770" s="69">
        <v>2</v>
      </c>
      <c r="C3770" t="s">
        <v>6593</v>
      </c>
      <c r="D3770" s="7"/>
      <c r="E3770" s="7"/>
      <c r="F3770" s="7">
        <v>100000</v>
      </c>
      <c r="G3770" s="7">
        <v>0</v>
      </c>
      <c r="H3770" s="7"/>
      <c r="I3770" s="7"/>
      <c r="J3770" s="7"/>
      <c r="K3770" s="7"/>
      <c r="L3770" s="7"/>
      <c r="M3770" s="7"/>
      <c r="N3770" s="7"/>
      <c r="O3770" s="7"/>
    </row>
    <row r="3771" spans="1:15" hidden="1" x14ac:dyDescent="0.3">
      <c r="A3771" s="69">
        <v>1</v>
      </c>
      <c r="B3771" s="69">
        <v>2</v>
      </c>
      <c r="C3771" t="s">
        <v>6596</v>
      </c>
      <c r="D3771" s="7"/>
      <c r="E3771" s="7"/>
      <c r="F3771" s="7">
        <v>1000000</v>
      </c>
      <c r="G3771" s="7">
        <v>6285678</v>
      </c>
      <c r="H3771" s="7">
        <v>0</v>
      </c>
      <c r="I3771" s="7"/>
      <c r="J3771" s="7"/>
      <c r="K3771" s="7"/>
      <c r="L3771" s="7"/>
      <c r="M3771" s="7"/>
      <c r="N3771" s="7"/>
      <c r="O3771" s="7"/>
    </row>
    <row r="3772" spans="1:15" hidden="1" x14ac:dyDescent="0.3">
      <c r="A3772" s="69">
        <v>1</v>
      </c>
      <c r="B3772" s="69">
        <v>2</v>
      </c>
      <c r="C3772" t="s">
        <v>6603</v>
      </c>
      <c r="D3772" s="7">
        <v>0</v>
      </c>
      <c r="E3772" s="7"/>
      <c r="F3772" s="7"/>
      <c r="G3772" s="7"/>
      <c r="H3772" s="7"/>
      <c r="I3772" s="7"/>
      <c r="J3772" s="7"/>
      <c r="K3772" s="7"/>
      <c r="L3772" s="7"/>
      <c r="M3772" s="7"/>
      <c r="N3772" s="7"/>
      <c r="O3772" s="7"/>
    </row>
    <row r="3773" spans="1:15" hidden="1" x14ac:dyDescent="0.3">
      <c r="A3773" s="69">
        <v>1</v>
      </c>
      <c r="B3773" s="69">
        <v>2</v>
      </c>
      <c r="C3773" t="s">
        <v>6607</v>
      </c>
      <c r="D3773" s="7"/>
      <c r="E3773" s="7"/>
      <c r="F3773" s="7"/>
      <c r="G3773" s="7"/>
      <c r="H3773" s="7"/>
      <c r="I3773" s="7"/>
      <c r="J3773" s="7"/>
      <c r="K3773" s="7"/>
      <c r="L3773" s="7">
        <v>0</v>
      </c>
      <c r="M3773" s="7"/>
      <c r="N3773" s="7"/>
      <c r="O3773" s="7"/>
    </row>
    <row r="3774" spans="1:15" hidden="1" x14ac:dyDescent="0.3">
      <c r="A3774" s="69">
        <v>1</v>
      </c>
      <c r="B3774" s="69">
        <v>2</v>
      </c>
      <c r="C3774" t="s">
        <v>6613</v>
      </c>
      <c r="D3774" s="7">
        <v>0</v>
      </c>
      <c r="E3774" s="7">
        <v>0</v>
      </c>
      <c r="F3774" s="7"/>
      <c r="G3774" s="7"/>
      <c r="H3774" s="7"/>
      <c r="I3774" s="7"/>
      <c r="J3774" s="7"/>
      <c r="K3774" s="7"/>
      <c r="L3774" s="7"/>
      <c r="M3774" s="7"/>
      <c r="N3774" s="7"/>
      <c r="O3774" s="7"/>
    </row>
    <row r="3775" spans="1:15" hidden="1" x14ac:dyDescent="0.3">
      <c r="A3775" s="69">
        <v>1</v>
      </c>
      <c r="B3775" s="69">
        <v>2</v>
      </c>
      <c r="C3775" t="s">
        <v>6614</v>
      </c>
      <c r="D3775" s="7">
        <v>357021.39</v>
      </c>
      <c r="E3775" s="7">
        <v>38979.910000000003</v>
      </c>
      <c r="F3775" s="7">
        <v>47978.65</v>
      </c>
      <c r="G3775" s="7">
        <v>0</v>
      </c>
      <c r="H3775" s="7"/>
      <c r="I3775" s="7"/>
      <c r="J3775" s="7"/>
      <c r="K3775" s="7"/>
      <c r="L3775" s="7"/>
      <c r="M3775" s="7"/>
      <c r="N3775" s="7"/>
      <c r="O3775" s="7"/>
    </row>
    <row r="3776" spans="1:15" hidden="1" x14ac:dyDescent="0.3">
      <c r="A3776" s="69">
        <v>1</v>
      </c>
      <c r="B3776" s="69">
        <v>2</v>
      </c>
      <c r="C3776" t="s">
        <v>6615</v>
      </c>
      <c r="D3776" s="7">
        <v>2000000</v>
      </c>
      <c r="E3776" s="7">
        <v>2000000</v>
      </c>
      <c r="F3776" s="7">
        <v>2197715.4500000002</v>
      </c>
      <c r="G3776" s="7">
        <v>2000000</v>
      </c>
      <c r="H3776" s="7"/>
      <c r="I3776" s="7"/>
      <c r="J3776" s="7"/>
      <c r="K3776" s="7"/>
      <c r="L3776" s="7"/>
      <c r="M3776" s="7"/>
      <c r="N3776" s="7"/>
      <c r="O3776" s="7"/>
    </row>
    <row r="3777" spans="1:15" hidden="1" x14ac:dyDescent="0.3">
      <c r="A3777" s="69">
        <v>1</v>
      </c>
      <c r="B3777" s="69">
        <v>2</v>
      </c>
      <c r="C3777" t="s">
        <v>6619</v>
      </c>
      <c r="D3777" s="7"/>
      <c r="E3777" s="7"/>
      <c r="F3777" s="7"/>
      <c r="G3777" s="7"/>
      <c r="H3777" s="7"/>
      <c r="I3777" s="7"/>
      <c r="J3777" s="7"/>
      <c r="K3777" s="7">
        <v>171495.63</v>
      </c>
      <c r="L3777" s="7">
        <v>0</v>
      </c>
      <c r="M3777" s="7"/>
      <c r="N3777" s="7"/>
      <c r="O3777" s="7"/>
    </row>
    <row r="3778" spans="1:15" hidden="1" x14ac:dyDescent="0.3">
      <c r="A3778" s="69">
        <v>1</v>
      </c>
      <c r="B3778" s="69">
        <v>2</v>
      </c>
      <c r="C3778" t="s">
        <v>6620</v>
      </c>
      <c r="D3778" s="7">
        <v>1616486.62</v>
      </c>
      <c r="E3778" s="7">
        <v>183269.52</v>
      </c>
      <c r="F3778" s="7">
        <v>202535.67999999999</v>
      </c>
      <c r="G3778" s="7">
        <v>0</v>
      </c>
      <c r="H3778" s="7"/>
      <c r="I3778" s="7"/>
      <c r="J3778" s="7"/>
      <c r="K3778" s="7"/>
      <c r="L3778" s="7"/>
      <c r="M3778" s="7"/>
      <c r="N3778" s="7"/>
      <c r="O3778" s="7"/>
    </row>
    <row r="3779" spans="1:15" hidden="1" x14ac:dyDescent="0.3">
      <c r="A3779" s="69">
        <v>1</v>
      </c>
      <c r="B3779" s="69">
        <v>2</v>
      </c>
      <c r="C3779" t="s">
        <v>6622</v>
      </c>
      <c r="D3779" s="7">
        <v>439087.62</v>
      </c>
      <c r="E3779" s="7"/>
      <c r="F3779" s="7"/>
      <c r="G3779" s="7"/>
      <c r="H3779" s="7"/>
      <c r="I3779" s="7"/>
      <c r="J3779" s="7"/>
      <c r="K3779" s="7"/>
      <c r="L3779" s="7"/>
      <c r="M3779" s="7"/>
      <c r="N3779" s="7"/>
      <c r="O3779" s="7"/>
    </row>
    <row r="3780" spans="1:15" hidden="1" x14ac:dyDescent="0.3">
      <c r="A3780" s="69">
        <v>1</v>
      </c>
      <c r="B3780" s="69">
        <v>2</v>
      </c>
      <c r="C3780" t="s">
        <v>2012</v>
      </c>
      <c r="D3780" s="7"/>
      <c r="E3780" s="7"/>
      <c r="F3780" s="7"/>
      <c r="G3780" s="7"/>
      <c r="H3780" s="7"/>
      <c r="I3780" s="7"/>
      <c r="J3780" s="7">
        <v>16215.75</v>
      </c>
      <c r="K3780" s="7">
        <v>8294.85</v>
      </c>
      <c r="L3780" s="7">
        <v>5664.85</v>
      </c>
      <c r="M3780" s="7">
        <v>5174.8900000000003</v>
      </c>
      <c r="N3780" s="7">
        <v>0</v>
      </c>
      <c r="O3780" s="7"/>
    </row>
    <row r="3781" spans="1:15" hidden="1" x14ac:dyDescent="0.3">
      <c r="A3781" s="69">
        <v>1</v>
      </c>
      <c r="B3781" s="69">
        <v>2</v>
      </c>
      <c r="C3781" t="s">
        <v>6637</v>
      </c>
      <c r="D3781" s="7"/>
      <c r="E3781" s="7"/>
      <c r="F3781" s="7"/>
      <c r="G3781" s="7"/>
      <c r="H3781" s="7">
        <v>381137000</v>
      </c>
      <c r="I3781" s="7">
        <v>0</v>
      </c>
      <c r="J3781" s="7">
        <v>0</v>
      </c>
      <c r="K3781" s="7"/>
      <c r="L3781" s="7">
        <v>500</v>
      </c>
      <c r="M3781" s="7"/>
      <c r="N3781" s="7"/>
      <c r="O3781" s="7"/>
    </row>
    <row r="3782" spans="1:15" hidden="1" x14ac:dyDescent="0.3">
      <c r="A3782" s="69">
        <v>1</v>
      </c>
      <c r="B3782" s="69">
        <v>2</v>
      </c>
      <c r="C3782" t="s">
        <v>6638</v>
      </c>
      <c r="D3782" s="7"/>
      <c r="E3782" s="7"/>
      <c r="F3782" s="7"/>
      <c r="G3782" s="7"/>
      <c r="H3782" s="7"/>
      <c r="I3782" s="7"/>
      <c r="J3782" s="7"/>
      <c r="K3782" s="7"/>
      <c r="L3782" s="7"/>
      <c r="M3782" s="7">
        <v>4905248.3500000006</v>
      </c>
      <c r="N3782" s="7"/>
      <c r="O3782" s="7"/>
    </row>
    <row r="3783" spans="1:15" hidden="1" x14ac:dyDescent="0.3">
      <c r="A3783" s="69">
        <v>1</v>
      </c>
      <c r="B3783" s="69">
        <v>2</v>
      </c>
      <c r="C3783" t="s">
        <v>6645</v>
      </c>
      <c r="D3783" s="7">
        <v>666.03</v>
      </c>
      <c r="E3783" s="7"/>
      <c r="F3783" s="7"/>
      <c r="G3783" s="7"/>
      <c r="H3783" s="7"/>
      <c r="I3783" s="7"/>
      <c r="J3783" s="7"/>
      <c r="K3783" s="7"/>
      <c r="L3783" s="7"/>
      <c r="M3783" s="7"/>
      <c r="N3783" s="7"/>
      <c r="O3783" s="7"/>
    </row>
    <row r="3784" spans="1:15" hidden="1" x14ac:dyDescent="0.3">
      <c r="A3784" s="69">
        <v>1</v>
      </c>
      <c r="B3784" s="69">
        <v>2</v>
      </c>
      <c r="C3784" t="s">
        <v>6646</v>
      </c>
      <c r="D3784" s="7">
        <v>20877756.640000001</v>
      </c>
      <c r="E3784" s="7"/>
      <c r="F3784" s="7"/>
      <c r="G3784" s="7"/>
      <c r="H3784" s="7"/>
      <c r="I3784" s="7"/>
      <c r="J3784" s="7"/>
      <c r="K3784" s="7"/>
      <c r="L3784" s="7"/>
      <c r="M3784" s="7"/>
      <c r="N3784" s="7"/>
      <c r="O3784" s="7"/>
    </row>
    <row r="3785" spans="1:15" hidden="1" x14ac:dyDescent="0.3">
      <c r="A3785" s="69">
        <v>1</v>
      </c>
      <c r="B3785" s="69">
        <v>2</v>
      </c>
      <c r="C3785" t="s">
        <v>6649</v>
      </c>
      <c r="D3785" s="7">
        <v>3945951.69</v>
      </c>
      <c r="E3785" s="7">
        <v>3045332.56</v>
      </c>
      <c r="F3785" s="7">
        <v>3631600.3</v>
      </c>
      <c r="G3785" s="7">
        <v>3217732.3</v>
      </c>
      <c r="H3785" s="7">
        <v>2875679.74</v>
      </c>
      <c r="I3785" s="7">
        <v>2935032.03</v>
      </c>
      <c r="J3785" s="7">
        <v>3800895.97</v>
      </c>
      <c r="K3785" s="7">
        <v>4167324</v>
      </c>
      <c r="L3785" s="7"/>
      <c r="M3785" s="7"/>
      <c r="N3785" s="7"/>
      <c r="O3785" s="7"/>
    </row>
    <row r="3786" spans="1:15" hidden="1" x14ac:dyDescent="0.3">
      <c r="A3786" s="69">
        <v>1</v>
      </c>
      <c r="B3786" s="69">
        <v>2</v>
      </c>
      <c r="C3786" t="s">
        <v>6651</v>
      </c>
      <c r="D3786" s="7">
        <v>22626023.129999999</v>
      </c>
      <c r="E3786" s="7">
        <v>33729429.93</v>
      </c>
      <c r="F3786" s="7">
        <v>31982814.859999999</v>
      </c>
      <c r="G3786" s="7">
        <v>29039994.550000001</v>
      </c>
      <c r="H3786" s="7">
        <v>28244606.890000001</v>
      </c>
      <c r="I3786" s="7">
        <v>27209346.829999998</v>
      </c>
      <c r="J3786" s="7"/>
      <c r="K3786" s="7"/>
      <c r="L3786" s="7"/>
      <c r="M3786" s="7"/>
      <c r="N3786" s="7"/>
      <c r="O3786" s="7"/>
    </row>
    <row r="3787" spans="1:15" hidden="1" x14ac:dyDescent="0.3">
      <c r="A3787" s="69">
        <v>1</v>
      </c>
      <c r="B3787" s="69">
        <v>2</v>
      </c>
      <c r="C3787" t="s">
        <v>2031</v>
      </c>
      <c r="D3787" s="7">
        <v>403410.7</v>
      </c>
      <c r="E3787" s="7">
        <v>411900</v>
      </c>
      <c r="F3787" s="7">
        <v>345000</v>
      </c>
      <c r="G3787" s="7">
        <v>263000</v>
      </c>
      <c r="H3787" s="7">
        <v>1176925.6499999999</v>
      </c>
      <c r="I3787" s="7">
        <v>851796.40999999992</v>
      </c>
      <c r="J3787" s="7">
        <v>0</v>
      </c>
      <c r="K3787" s="7">
        <v>0</v>
      </c>
      <c r="L3787" s="7">
        <v>307323.15000000002</v>
      </c>
      <c r="M3787" s="7">
        <v>468168.08999999997</v>
      </c>
      <c r="N3787" s="7">
        <v>81602.710000000006</v>
      </c>
      <c r="O3787" s="7"/>
    </row>
    <row r="3788" spans="1:15" hidden="1" x14ac:dyDescent="0.3">
      <c r="A3788" s="69">
        <v>1</v>
      </c>
      <c r="B3788" s="69">
        <v>2</v>
      </c>
      <c r="C3788" t="s">
        <v>6653</v>
      </c>
      <c r="D3788" s="7">
        <v>455231.7</v>
      </c>
      <c r="E3788" s="7"/>
      <c r="F3788" s="7"/>
      <c r="G3788" s="7"/>
      <c r="H3788" s="7"/>
      <c r="I3788" s="7"/>
      <c r="J3788" s="7"/>
      <c r="K3788" s="7"/>
      <c r="L3788" s="7"/>
      <c r="M3788" s="7"/>
      <c r="N3788" s="7"/>
      <c r="O3788" s="7"/>
    </row>
    <row r="3789" spans="1:15" hidden="1" x14ac:dyDescent="0.3">
      <c r="A3789" s="69">
        <v>1</v>
      </c>
      <c r="B3789" s="69">
        <v>2</v>
      </c>
      <c r="C3789" t="s">
        <v>6655</v>
      </c>
      <c r="D3789" s="7">
        <v>1590170.87</v>
      </c>
      <c r="E3789" s="7">
        <v>1439739.4</v>
      </c>
      <c r="F3789" s="7">
        <v>302540.58999999997</v>
      </c>
      <c r="G3789" s="7">
        <v>165221.25</v>
      </c>
      <c r="H3789" s="7"/>
      <c r="I3789" s="7"/>
      <c r="J3789" s="7"/>
      <c r="K3789" s="7"/>
      <c r="L3789" s="7"/>
      <c r="M3789" s="7"/>
      <c r="N3789" s="7"/>
      <c r="O3789" s="7"/>
    </row>
    <row r="3790" spans="1:15" hidden="1" x14ac:dyDescent="0.3">
      <c r="A3790" s="69">
        <v>1</v>
      </c>
      <c r="B3790" s="69">
        <v>2</v>
      </c>
      <c r="C3790" t="s">
        <v>6656</v>
      </c>
      <c r="D3790" s="7">
        <v>714868.75</v>
      </c>
      <c r="E3790" s="7">
        <v>600707.64</v>
      </c>
      <c r="F3790" s="7">
        <v>420060.85</v>
      </c>
      <c r="G3790" s="7">
        <v>218414.7</v>
      </c>
      <c r="H3790" s="7">
        <v>308422.24</v>
      </c>
      <c r="I3790" s="7"/>
      <c r="J3790" s="7"/>
      <c r="K3790" s="7"/>
      <c r="L3790" s="7"/>
      <c r="M3790" s="7"/>
      <c r="N3790" s="7"/>
      <c r="O3790" s="7"/>
    </row>
    <row r="3791" spans="1:15" hidden="1" x14ac:dyDescent="0.3">
      <c r="A3791" s="69">
        <v>1</v>
      </c>
      <c r="B3791" s="69">
        <v>2</v>
      </c>
      <c r="C3791" t="s">
        <v>6657</v>
      </c>
      <c r="D3791" s="7">
        <v>0</v>
      </c>
      <c r="E3791" s="7">
        <v>0</v>
      </c>
      <c r="F3791" s="7"/>
      <c r="G3791" s="7"/>
      <c r="H3791" s="7"/>
      <c r="I3791" s="7"/>
      <c r="J3791" s="7"/>
      <c r="K3791" s="7"/>
      <c r="L3791" s="7"/>
      <c r="M3791" s="7"/>
      <c r="N3791" s="7"/>
      <c r="O3791" s="7"/>
    </row>
    <row r="3792" spans="1:15" hidden="1" x14ac:dyDescent="0.3">
      <c r="A3792" s="69">
        <v>1</v>
      </c>
      <c r="B3792" s="69">
        <v>2</v>
      </c>
      <c r="C3792" t="s">
        <v>6658</v>
      </c>
      <c r="D3792" s="7">
        <v>1500343.8800000001</v>
      </c>
      <c r="E3792" s="7">
        <v>1589557.65</v>
      </c>
      <c r="F3792" s="7">
        <v>1009780.51</v>
      </c>
      <c r="G3792" s="7">
        <v>905473</v>
      </c>
      <c r="H3792" s="7"/>
      <c r="I3792" s="7"/>
      <c r="J3792" s="7"/>
      <c r="K3792" s="7"/>
      <c r="L3792" s="7"/>
      <c r="M3792" s="7"/>
      <c r="N3792" s="7"/>
      <c r="O3792" s="7"/>
    </row>
    <row r="3793" spans="1:15" hidden="1" x14ac:dyDescent="0.3">
      <c r="A3793" s="69">
        <v>1</v>
      </c>
      <c r="B3793" s="69">
        <v>2</v>
      </c>
      <c r="C3793" t="s">
        <v>6661</v>
      </c>
      <c r="D3793" s="7"/>
      <c r="E3793" s="7">
        <v>800000</v>
      </c>
      <c r="F3793" s="7"/>
      <c r="G3793" s="7"/>
      <c r="H3793" s="7"/>
      <c r="I3793" s="7"/>
      <c r="J3793" s="7"/>
      <c r="K3793" s="7"/>
      <c r="L3793" s="7"/>
      <c r="M3793" s="7"/>
      <c r="N3793" s="7"/>
      <c r="O3793" s="7"/>
    </row>
    <row r="3794" spans="1:15" hidden="1" x14ac:dyDescent="0.3">
      <c r="A3794" s="69">
        <v>1</v>
      </c>
      <c r="B3794" s="69">
        <v>2</v>
      </c>
      <c r="C3794" t="s">
        <v>6662</v>
      </c>
      <c r="D3794" s="7">
        <v>2000000</v>
      </c>
      <c r="E3794" s="7">
        <v>0</v>
      </c>
      <c r="F3794" s="7">
        <v>176467</v>
      </c>
      <c r="G3794" s="7">
        <v>0</v>
      </c>
      <c r="H3794" s="7">
        <v>122046.58</v>
      </c>
      <c r="I3794" s="7"/>
      <c r="J3794" s="7"/>
      <c r="K3794" s="7"/>
      <c r="L3794" s="7"/>
      <c r="M3794" s="7"/>
      <c r="N3794" s="7"/>
      <c r="O3794" s="7"/>
    </row>
    <row r="3795" spans="1:15" hidden="1" x14ac:dyDescent="0.3">
      <c r="A3795" s="69">
        <v>1</v>
      </c>
      <c r="B3795" s="69">
        <v>2</v>
      </c>
      <c r="C3795" t="s">
        <v>6663</v>
      </c>
      <c r="D3795" s="7"/>
      <c r="E3795" s="7">
        <v>17249</v>
      </c>
      <c r="F3795" s="7">
        <v>0</v>
      </c>
      <c r="G3795" s="7">
        <v>5000</v>
      </c>
      <c r="H3795" s="7"/>
      <c r="I3795" s="7"/>
      <c r="J3795" s="7"/>
      <c r="K3795" s="7"/>
      <c r="L3795" s="7"/>
      <c r="M3795" s="7"/>
      <c r="N3795" s="7"/>
      <c r="O3795" s="7"/>
    </row>
    <row r="3796" spans="1:15" hidden="1" x14ac:dyDescent="0.3">
      <c r="A3796" s="69">
        <v>1</v>
      </c>
      <c r="B3796" s="69">
        <v>2</v>
      </c>
      <c r="C3796" t="s">
        <v>6664</v>
      </c>
      <c r="D3796" s="7">
        <v>32000</v>
      </c>
      <c r="E3796" s="7"/>
      <c r="F3796" s="7"/>
      <c r="G3796" s="7"/>
      <c r="H3796" s="7"/>
      <c r="I3796" s="7"/>
      <c r="J3796" s="7"/>
      <c r="K3796" s="7"/>
      <c r="L3796" s="7"/>
      <c r="M3796" s="7"/>
      <c r="N3796" s="7"/>
      <c r="O3796" s="7"/>
    </row>
    <row r="3797" spans="1:15" hidden="1" x14ac:dyDescent="0.3">
      <c r="A3797" s="69">
        <v>1</v>
      </c>
      <c r="B3797" s="69">
        <v>2</v>
      </c>
      <c r="C3797" t="s">
        <v>6666</v>
      </c>
      <c r="D3797" s="7">
        <v>2492765.7799999998</v>
      </c>
      <c r="E3797" s="7">
        <v>2451462.42</v>
      </c>
      <c r="F3797" s="7">
        <v>2494250</v>
      </c>
      <c r="G3797" s="7">
        <v>2287500</v>
      </c>
      <c r="H3797" s="7">
        <v>1830000</v>
      </c>
      <c r="I3797" s="7">
        <v>1972203.2</v>
      </c>
      <c r="J3797" s="7">
        <v>1891000</v>
      </c>
      <c r="K3797" s="7">
        <v>1891000</v>
      </c>
      <c r="L3797" s="7"/>
      <c r="M3797" s="7"/>
      <c r="N3797" s="7"/>
      <c r="O3797" s="7"/>
    </row>
    <row r="3798" spans="1:15" hidden="1" x14ac:dyDescent="0.3">
      <c r="A3798" s="69">
        <v>1</v>
      </c>
      <c r="B3798" s="69">
        <v>2</v>
      </c>
      <c r="C3798" t="s">
        <v>6668</v>
      </c>
      <c r="D3798" s="7">
        <v>0</v>
      </c>
      <c r="E3798" s="7"/>
      <c r="F3798" s="7"/>
      <c r="G3798" s="7"/>
      <c r="H3798" s="7"/>
      <c r="I3798" s="7"/>
      <c r="J3798" s="7"/>
      <c r="K3798" s="7"/>
      <c r="L3798" s="7"/>
      <c r="M3798" s="7"/>
      <c r="N3798" s="7"/>
      <c r="O3798" s="7"/>
    </row>
    <row r="3799" spans="1:15" hidden="1" x14ac:dyDescent="0.3">
      <c r="A3799" s="69">
        <v>1</v>
      </c>
      <c r="B3799" s="69">
        <v>2</v>
      </c>
      <c r="C3799" t="s">
        <v>6669</v>
      </c>
      <c r="D3799" s="7">
        <v>2860.74</v>
      </c>
      <c r="E3799" s="7">
        <v>0</v>
      </c>
      <c r="F3799" s="7"/>
      <c r="G3799" s="7"/>
      <c r="H3799" s="7"/>
      <c r="I3799" s="7"/>
      <c r="J3799" s="7"/>
      <c r="K3799" s="7"/>
      <c r="L3799" s="7"/>
      <c r="M3799" s="7"/>
      <c r="N3799" s="7"/>
      <c r="O3799" s="7"/>
    </row>
    <row r="3800" spans="1:15" hidden="1" x14ac:dyDescent="0.3">
      <c r="A3800" s="69">
        <v>1</v>
      </c>
      <c r="B3800" s="69">
        <v>2</v>
      </c>
      <c r="C3800" t="s">
        <v>6670</v>
      </c>
      <c r="D3800" s="7">
        <v>0</v>
      </c>
      <c r="E3800" s="7">
        <v>0</v>
      </c>
      <c r="F3800" s="7"/>
      <c r="G3800" s="7"/>
      <c r="H3800" s="7"/>
      <c r="I3800" s="7"/>
      <c r="J3800" s="7"/>
      <c r="K3800" s="7"/>
      <c r="L3800" s="7"/>
      <c r="M3800" s="7"/>
      <c r="N3800" s="7"/>
      <c r="O3800" s="7"/>
    </row>
    <row r="3801" spans="1:15" hidden="1" x14ac:dyDescent="0.3">
      <c r="A3801" s="69">
        <v>1</v>
      </c>
      <c r="B3801" s="69">
        <v>2</v>
      </c>
      <c r="C3801" t="s">
        <v>6671</v>
      </c>
      <c r="D3801" s="7"/>
      <c r="E3801" s="7"/>
      <c r="F3801" s="7"/>
      <c r="G3801" s="7">
        <v>246807.17</v>
      </c>
      <c r="H3801" s="7">
        <v>568984.79</v>
      </c>
      <c r="I3801" s="7">
        <v>752232.61</v>
      </c>
      <c r="J3801" s="7"/>
      <c r="K3801" s="7"/>
      <c r="L3801" s="7"/>
      <c r="M3801" s="7"/>
      <c r="N3801" s="7"/>
      <c r="O3801" s="7"/>
    </row>
    <row r="3802" spans="1:15" hidden="1" x14ac:dyDescent="0.3">
      <c r="A3802" s="69">
        <v>1</v>
      </c>
      <c r="B3802" s="69">
        <v>2</v>
      </c>
      <c r="C3802" t="s">
        <v>6672</v>
      </c>
      <c r="D3802" s="7">
        <v>32042.959999999999</v>
      </c>
      <c r="E3802" s="7"/>
      <c r="F3802" s="7"/>
      <c r="G3802" s="7"/>
      <c r="H3802" s="7"/>
      <c r="I3802" s="7"/>
      <c r="J3802" s="7"/>
      <c r="K3802" s="7"/>
      <c r="L3802" s="7"/>
      <c r="M3802" s="7"/>
      <c r="N3802" s="7"/>
      <c r="O3802" s="7"/>
    </row>
    <row r="3803" spans="1:15" hidden="1" x14ac:dyDescent="0.3">
      <c r="A3803" s="69">
        <v>1</v>
      </c>
      <c r="B3803" s="69">
        <v>2</v>
      </c>
      <c r="C3803" t="s">
        <v>6673</v>
      </c>
      <c r="D3803" s="7"/>
      <c r="E3803" s="7"/>
      <c r="F3803" s="7"/>
      <c r="G3803" s="7">
        <v>77092</v>
      </c>
      <c r="H3803" s="7">
        <v>0</v>
      </c>
      <c r="I3803" s="7">
        <v>0</v>
      </c>
      <c r="J3803" s="7"/>
      <c r="K3803" s="7">
        <v>1303.1600000000001</v>
      </c>
      <c r="L3803" s="7">
        <v>0</v>
      </c>
      <c r="M3803" s="7"/>
      <c r="N3803" s="7"/>
      <c r="O3803" s="7"/>
    </row>
    <row r="3804" spans="1:15" hidden="1" x14ac:dyDescent="0.3">
      <c r="A3804" s="69">
        <v>1</v>
      </c>
      <c r="B3804" s="69">
        <v>2</v>
      </c>
      <c r="C3804" t="s">
        <v>6676</v>
      </c>
      <c r="D3804" s="7">
        <v>527070.54</v>
      </c>
      <c r="E3804" s="7">
        <v>521037.7</v>
      </c>
      <c r="F3804" s="7">
        <v>459439.85</v>
      </c>
      <c r="G3804" s="7"/>
      <c r="H3804" s="7"/>
      <c r="I3804" s="7"/>
      <c r="J3804" s="7"/>
      <c r="K3804" s="7"/>
      <c r="L3804" s="7"/>
      <c r="M3804" s="7"/>
      <c r="N3804" s="7"/>
      <c r="O3804" s="7"/>
    </row>
    <row r="3805" spans="1:15" hidden="1" x14ac:dyDescent="0.3">
      <c r="A3805" s="69">
        <v>1</v>
      </c>
      <c r="B3805" s="69">
        <v>2</v>
      </c>
      <c r="C3805" t="s">
        <v>6677</v>
      </c>
      <c r="D3805" s="7">
        <v>630290.08000000007</v>
      </c>
      <c r="E3805" s="7">
        <v>869702.9</v>
      </c>
      <c r="F3805" s="7">
        <v>1098301.02</v>
      </c>
      <c r="G3805" s="7">
        <v>1530915.8399999999</v>
      </c>
      <c r="H3805" s="7">
        <v>920960.61</v>
      </c>
      <c r="I3805" s="7">
        <v>959047.6</v>
      </c>
      <c r="J3805" s="7">
        <v>2115055.98</v>
      </c>
      <c r="K3805" s="7">
        <v>2353405.16</v>
      </c>
      <c r="L3805" s="7">
        <v>400960</v>
      </c>
      <c r="M3805" s="7"/>
      <c r="N3805" s="7"/>
      <c r="O3805" s="7"/>
    </row>
    <row r="3806" spans="1:15" hidden="1" x14ac:dyDescent="0.3">
      <c r="A3806" s="69">
        <v>1</v>
      </c>
      <c r="B3806" s="69">
        <v>2</v>
      </c>
      <c r="C3806" t="s">
        <v>2887</v>
      </c>
      <c r="D3806" s="7"/>
      <c r="E3806" s="7"/>
      <c r="F3806" s="7"/>
      <c r="G3806" s="7"/>
      <c r="H3806" s="7"/>
      <c r="I3806" s="7"/>
      <c r="J3806" s="7"/>
      <c r="K3806" s="7">
        <v>614986</v>
      </c>
      <c r="L3806" s="7">
        <v>0</v>
      </c>
      <c r="M3806" s="7">
        <v>0</v>
      </c>
      <c r="N3806" s="7">
        <v>206640</v>
      </c>
      <c r="O3806" s="7"/>
    </row>
    <row r="3807" spans="1:15" hidden="1" x14ac:dyDescent="0.3">
      <c r="A3807" s="69">
        <v>1</v>
      </c>
      <c r="B3807" s="69">
        <v>2</v>
      </c>
      <c r="C3807" t="s">
        <v>6679</v>
      </c>
      <c r="D3807" s="7">
        <v>710000</v>
      </c>
      <c r="E3807" s="7">
        <v>1530941</v>
      </c>
      <c r="F3807" s="7">
        <v>2503184.54</v>
      </c>
      <c r="G3807" s="7"/>
      <c r="H3807" s="7"/>
      <c r="I3807" s="7"/>
      <c r="J3807" s="7"/>
      <c r="K3807" s="7"/>
      <c r="L3807" s="7"/>
      <c r="M3807" s="7"/>
      <c r="N3807" s="7"/>
      <c r="O3807" s="7"/>
    </row>
    <row r="3808" spans="1:15" hidden="1" x14ac:dyDescent="0.3">
      <c r="A3808" s="69">
        <v>1</v>
      </c>
      <c r="B3808" s="69">
        <v>2</v>
      </c>
      <c r="C3808" t="s">
        <v>6685</v>
      </c>
      <c r="D3808" s="7">
        <v>94990.399999999994</v>
      </c>
      <c r="E3808" s="7">
        <v>132456</v>
      </c>
      <c r="F3808" s="7"/>
      <c r="G3808" s="7"/>
      <c r="H3808" s="7"/>
      <c r="I3808" s="7"/>
      <c r="J3808" s="7"/>
      <c r="K3808" s="7"/>
      <c r="L3808" s="7"/>
      <c r="M3808" s="7"/>
      <c r="N3808" s="7"/>
      <c r="O3808" s="7"/>
    </row>
    <row r="3809" spans="1:15" hidden="1" x14ac:dyDescent="0.3">
      <c r="A3809" s="69">
        <v>1</v>
      </c>
      <c r="B3809" s="69">
        <v>2</v>
      </c>
      <c r="C3809" t="s">
        <v>6686</v>
      </c>
      <c r="D3809" s="7">
        <v>0</v>
      </c>
      <c r="E3809" s="7"/>
      <c r="F3809" s="7"/>
      <c r="G3809" s="7"/>
      <c r="H3809" s="7"/>
      <c r="I3809" s="7"/>
      <c r="J3809" s="7"/>
      <c r="K3809" s="7"/>
      <c r="L3809" s="7"/>
      <c r="M3809" s="7"/>
      <c r="N3809" s="7"/>
      <c r="O3809" s="7"/>
    </row>
    <row r="3810" spans="1:15" hidden="1" x14ac:dyDescent="0.3">
      <c r="A3810" s="69">
        <v>1</v>
      </c>
      <c r="B3810" s="69">
        <v>2</v>
      </c>
      <c r="C3810" t="s">
        <v>6687</v>
      </c>
      <c r="D3810" s="7">
        <v>6082.08</v>
      </c>
      <c r="E3810" s="7"/>
      <c r="F3810" s="7"/>
      <c r="G3810" s="7"/>
      <c r="H3810" s="7"/>
      <c r="I3810" s="7"/>
      <c r="J3810" s="7"/>
      <c r="K3810" s="7"/>
      <c r="L3810" s="7"/>
      <c r="M3810" s="7"/>
      <c r="N3810" s="7"/>
      <c r="O3810" s="7"/>
    </row>
    <row r="3811" spans="1:15" hidden="1" x14ac:dyDescent="0.3">
      <c r="A3811" s="69">
        <v>1</v>
      </c>
      <c r="B3811" s="69">
        <v>2</v>
      </c>
      <c r="C3811" t="s">
        <v>6689</v>
      </c>
      <c r="D3811" s="7">
        <v>0</v>
      </c>
      <c r="E3811" s="7">
        <v>878383</v>
      </c>
      <c r="F3811" s="7">
        <v>0</v>
      </c>
      <c r="G3811" s="7"/>
      <c r="H3811" s="7"/>
      <c r="I3811" s="7"/>
      <c r="J3811" s="7"/>
      <c r="K3811" s="7"/>
      <c r="L3811" s="7"/>
      <c r="M3811" s="7"/>
      <c r="N3811" s="7"/>
      <c r="O3811" s="7"/>
    </row>
    <row r="3812" spans="1:15" hidden="1" x14ac:dyDescent="0.3">
      <c r="A3812" s="69">
        <v>1</v>
      </c>
      <c r="B3812" s="69">
        <v>2</v>
      </c>
      <c r="C3812" t="s">
        <v>6702</v>
      </c>
      <c r="D3812" s="7"/>
      <c r="E3812" s="7"/>
      <c r="F3812" s="7"/>
      <c r="G3812" s="7">
        <v>0</v>
      </c>
      <c r="H3812" s="7"/>
      <c r="I3812" s="7"/>
      <c r="J3812" s="7"/>
      <c r="K3812" s="7"/>
      <c r="L3812" s="7"/>
      <c r="M3812" s="7"/>
      <c r="N3812" s="7"/>
      <c r="O3812" s="7"/>
    </row>
    <row r="3813" spans="1:15" hidden="1" x14ac:dyDescent="0.3">
      <c r="A3813" s="69">
        <v>1</v>
      </c>
      <c r="B3813" s="69">
        <v>2</v>
      </c>
      <c r="C3813" t="s">
        <v>2894</v>
      </c>
      <c r="D3813" s="7"/>
      <c r="E3813" s="7"/>
      <c r="F3813" s="7"/>
      <c r="G3813" s="7"/>
      <c r="H3813" s="7"/>
      <c r="I3813" s="7">
        <v>473227.88</v>
      </c>
      <c r="J3813" s="7">
        <v>383539</v>
      </c>
      <c r="K3813" s="7">
        <v>373681.88</v>
      </c>
      <c r="L3813" s="7">
        <v>33547</v>
      </c>
      <c r="M3813" s="7">
        <v>0</v>
      </c>
      <c r="N3813" s="7">
        <v>408235.7</v>
      </c>
      <c r="O3813" s="7"/>
    </row>
    <row r="3814" spans="1:15" hidden="1" x14ac:dyDescent="0.3">
      <c r="A3814" s="69">
        <v>1</v>
      </c>
      <c r="B3814" s="69">
        <v>2</v>
      </c>
      <c r="C3814" t="s">
        <v>6705</v>
      </c>
      <c r="D3814" s="7">
        <v>427.13</v>
      </c>
      <c r="E3814" s="7">
        <v>0</v>
      </c>
      <c r="F3814" s="7"/>
      <c r="G3814" s="7"/>
      <c r="H3814" s="7"/>
      <c r="I3814" s="7"/>
      <c r="J3814" s="7"/>
      <c r="K3814" s="7"/>
      <c r="L3814" s="7"/>
      <c r="M3814" s="7"/>
      <c r="N3814" s="7"/>
      <c r="O3814" s="7"/>
    </row>
    <row r="3815" spans="1:15" hidden="1" x14ac:dyDescent="0.3">
      <c r="A3815" s="69">
        <v>1</v>
      </c>
      <c r="B3815" s="69">
        <v>2</v>
      </c>
      <c r="C3815" t="s">
        <v>6706</v>
      </c>
      <c r="D3815" s="7">
        <v>0</v>
      </c>
      <c r="E3815" s="7"/>
      <c r="F3815" s="7"/>
      <c r="G3815" s="7"/>
      <c r="H3815" s="7"/>
      <c r="I3815" s="7"/>
      <c r="J3815" s="7"/>
      <c r="K3815" s="7"/>
      <c r="L3815" s="7"/>
      <c r="M3815" s="7"/>
      <c r="N3815" s="7"/>
      <c r="O3815" s="7"/>
    </row>
    <row r="3816" spans="1:15" hidden="1" x14ac:dyDescent="0.3">
      <c r="A3816" s="69">
        <v>1</v>
      </c>
      <c r="B3816" s="69">
        <v>2</v>
      </c>
      <c r="C3816" t="s">
        <v>6707</v>
      </c>
      <c r="D3816" s="7">
        <v>26592</v>
      </c>
      <c r="E3816" s="7">
        <v>7938</v>
      </c>
      <c r="F3816" s="7">
        <v>8000</v>
      </c>
      <c r="G3816" s="7">
        <v>4220</v>
      </c>
      <c r="H3816" s="7">
        <v>2524.15</v>
      </c>
      <c r="I3816" s="7">
        <v>0</v>
      </c>
      <c r="J3816" s="7"/>
      <c r="K3816" s="7"/>
      <c r="L3816" s="7"/>
      <c r="M3816" s="7"/>
      <c r="N3816" s="7"/>
      <c r="O3816" s="7"/>
    </row>
    <row r="3817" spans="1:15" hidden="1" x14ac:dyDescent="0.3">
      <c r="A3817" s="69">
        <v>1</v>
      </c>
      <c r="B3817" s="69">
        <v>2</v>
      </c>
      <c r="C3817" t="s">
        <v>2173</v>
      </c>
      <c r="D3817" s="7">
        <v>310468.08</v>
      </c>
      <c r="E3817" s="7">
        <v>389238.75</v>
      </c>
      <c r="F3817" s="7">
        <v>492080.23</v>
      </c>
      <c r="G3817" s="7">
        <v>257560</v>
      </c>
      <c r="H3817" s="7">
        <v>146325</v>
      </c>
      <c r="I3817" s="7">
        <v>144079.56</v>
      </c>
      <c r="J3817" s="7">
        <v>159142.97</v>
      </c>
      <c r="K3817" s="7">
        <v>14285.45</v>
      </c>
      <c r="L3817" s="7">
        <v>36598.01</v>
      </c>
      <c r="M3817" s="7">
        <v>79137.8</v>
      </c>
      <c r="N3817" s="7">
        <v>10000</v>
      </c>
      <c r="O3817" s="7"/>
    </row>
    <row r="3818" spans="1:15" hidden="1" x14ac:dyDescent="0.3">
      <c r="A3818" s="69">
        <v>1</v>
      </c>
      <c r="B3818" s="69">
        <v>2</v>
      </c>
      <c r="C3818" t="s">
        <v>6709</v>
      </c>
      <c r="D3818" s="7">
        <v>0</v>
      </c>
      <c r="E3818" s="7">
        <v>0</v>
      </c>
      <c r="F3818" s="7">
        <v>211766.9</v>
      </c>
      <c r="G3818" s="7">
        <v>1748.9</v>
      </c>
      <c r="H3818" s="7">
        <v>0</v>
      </c>
      <c r="I3818" s="7"/>
      <c r="J3818" s="7"/>
      <c r="K3818" s="7">
        <v>0</v>
      </c>
      <c r="L3818" s="7"/>
      <c r="M3818" s="7"/>
      <c r="N3818" s="7"/>
      <c r="O3818" s="7"/>
    </row>
    <row r="3819" spans="1:15" hidden="1" x14ac:dyDescent="0.3">
      <c r="A3819" s="69">
        <v>1</v>
      </c>
      <c r="B3819" s="69">
        <v>2</v>
      </c>
      <c r="C3819" t="s">
        <v>6714</v>
      </c>
      <c r="D3819" s="7">
        <v>3022559</v>
      </c>
      <c r="E3819" s="7">
        <v>18000</v>
      </c>
      <c r="F3819" s="7">
        <v>19032</v>
      </c>
      <c r="G3819" s="7">
        <v>0</v>
      </c>
      <c r="H3819" s="7"/>
      <c r="I3819" s="7"/>
      <c r="J3819" s="7"/>
      <c r="K3819" s="7"/>
      <c r="L3819" s="7"/>
      <c r="M3819" s="7"/>
      <c r="N3819" s="7"/>
      <c r="O3819" s="7"/>
    </row>
    <row r="3820" spans="1:15" hidden="1" x14ac:dyDescent="0.3">
      <c r="A3820" s="69">
        <v>1</v>
      </c>
      <c r="B3820" s="69">
        <v>2</v>
      </c>
      <c r="C3820" t="s">
        <v>6715</v>
      </c>
      <c r="D3820" s="7"/>
      <c r="E3820" s="7"/>
      <c r="F3820" s="7"/>
      <c r="G3820" s="7"/>
      <c r="H3820" s="7">
        <v>0</v>
      </c>
      <c r="I3820" s="7">
        <v>0</v>
      </c>
      <c r="J3820" s="7"/>
      <c r="K3820" s="7"/>
      <c r="L3820" s="7"/>
      <c r="M3820" s="7"/>
      <c r="N3820" s="7"/>
      <c r="O3820" s="7"/>
    </row>
    <row r="3821" spans="1:15" hidden="1" x14ac:dyDescent="0.3">
      <c r="A3821" s="69">
        <v>1</v>
      </c>
      <c r="B3821" s="69">
        <v>2</v>
      </c>
      <c r="C3821" t="s">
        <v>6722</v>
      </c>
      <c r="D3821" s="7">
        <v>190875</v>
      </c>
      <c r="E3821" s="7"/>
      <c r="F3821" s="7"/>
      <c r="G3821" s="7"/>
      <c r="H3821" s="7"/>
      <c r="I3821" s="7"/>
      <c r="J3821" s="7"/>
      <c r="K3821" s="7"/>
      <c r="L3821" s="7"/>
      <c r="M3821" s="7"/>
      <c r="N3821" s="7"/>
      <c r="O3821" s="7"/>
    </row>
    <row r="3822" spans="1:15" hidden="1" x14ac:dyDescent="0.3">
      <c r="A3822" s="69">
        <v>1</v>
      </c>
      <c r="B3822" s="69">
        <v>2</v>
      </c>
      <c r="C3822" t="s">
        <v>6723</v>
      </c>
      <c r="D3822" s="7"/>
      <c r="E3822" s="7">
        <v>54136.5</v>
      </c>
      <c r="F3822" s="7">
        <v>0</v>
      </c>
      <c r="G3822" s="7">
        <v>6034.18</v>
      </c>
      <c r="H3822" s="7">
        <v>104212</v>
      </c>
      <c r="I3822" s="7">
        <v>104830</v>
      </c>
      <c r="J3822" s="7"/>
      <c r="K3822" s="7"/>
      <c r="L3822" s="7"/>
      <c r="M3822" s="7"/>
      <c r="N3822" s="7"/>
      <c r="O3822" s="7"/>
    </row>
    <row r="3823" spans="1:15" hidden="1" x14ac:dyDescent="0.3">
      <c r="A3823" s="69">
        <v>1</v>
      </c>
      <c r="B3823" s="69">
        <v>2</v>
      </c>
      <c r="C3823" t="s">
        <v>1887</v>
      </c>
      <c r="D3823" s="7">
        <v>1888101.64</v>
      </c>
      <c r="E3823" s="7">
        <v>1960883.49</v>
      </c>
      <c r="F3823" s="7">
        <v>1571151.1</v>
      </c>
      <c r="G3823" s="7">
        <v>1581087.56</v>
      </c>
      <c r="H3823" s="7">
        <v>2054769.81</v>
      </c>
      <c r="I3823" s="7">
        <v>1686006.98</v>
      </c>
      <c r="J3823" s="7">
        <v>1880962.37</v>
      </c>
      <c r="K3823" s="7">
        <v>1950990.62</v>
      </c>
      <c r="L3823" s="7">
        <v>2127223.23</v>
      </c>
      <c r="M3823" s="7">
        <v>4358059.07</v>
      </c>
      <c r="N3823" s="7">
        <v>6435892.8300000001</v>
      </c>
      <c r="O3823" s="7"/>
    </row>
    <row r="3824" spans="1:15" hidden="1" x14ac:dyDescent="0.3">
      <c r="A3824" s="69">
        <v>1</v>
      </c>
      <c r="B3824" s="69">
        <v>2</v>
      </c>
      <c r="C3824" t="s">
        <v>6724</v>
      </c>
      <c r="D3824" s="7"/>
      <c r="E3824" s="7"/>
      <c r="F3824" s="7"/>
      <c r="G3824" s="7"/>
      <c r="H3824" s="7"/>
      <c r="I3824" s="7"/>
      <c r="J3824" s="7">
        <v>0</v>
      </c>
      <c r="K3824" s="7">
        <v>15405.43</v>
      </c>
      <c r="L3824" s="7">
        <v>0</v>
      </c>
      <c r="M3824" s="7"/>
      <c r="N3824" s="7"/>
      <c r="O3824" s="7"/>
    </row>
    <row r="3825" spans="1:15" hidden="1" x14ac:dyDescent="0.3">
      <c r="A3825" s="69">
        <v>1</v>
      </c>
      <c r="B3825" s="69">
        <v>2</v>
      </c>
      <c r="C3825" t="s">
        <v>6725</v>
      </c>
      <c r="D3825" s="7">
        <v>2300862.2000000002</v>
      </c>
      <c r="E3825" s="7">
        <v>724950.48</v>
      </c>
      <c r="F3825" s="7">
        <v>1800680.9000000001</v>
      </c>
      <c r="G3825" s="7">
        <v>785537.61</v>
      </c>
      <c r="H3825" s="7">
        <v>384824.26</v>
      </c>
      <c r="I3825" s="7">
        <v>46360</v>
      </c>
      <c r="J3825" s="7"/>
      <c r="K3825" s="7"/>
      <c r="L3825" s="7"/>
      <c r="M3825" s="7"/>
      <c r="N3825" s="7"/>
      <c r="O3825" s="7"/>
    </row>
    <row r="3826" spans="1:15" hidden="1" x14ac:dyDescent="0.3">
      <c r="A3826" s="69">
        <v>1</v>
      </c>
      <c r="B3826" s="69">
        <v>2</v>
      </c>
      <c r="C3826" t="s">
        <v>220</v>
      </c>
      <c r="D3826" s="7"/>
      <c r="E3826" s="7"/>
      <c r="F3826" s="7"/>
      <c r="G3826" s="7">
        <v>24882621</v>
      </c>
      <c r="H3826" s="7">
        <v>25413986.77</v>
      </c>
      <c r="I3826" s="7">
        <v>29998695.670000002</v>
      </c>
      <c r="J3826" s="7"/>
      <c r="K3826" s="7"/>
      <c r="L3826" s="7"/>
      <c r="M3826" s="7"/>
      <c r="N3826" s="7"/>
      <c r="O3826" s="7"/>
    </row>
    <row r="3827" spans="1:15" hidden="1" x14ac:dyDescent="0.3">
      <c r="A3827" s="69">
        <v>1</v>
      </c>
      <c r="B3827" s="69">
        <v>2</v>
      </c>
      <c r="C3827" t="s">
        <v>6728</v>
      </c>
      <c r="D3827" s="7"/>
      <c r="E3827" s="7">
        <v>353749</v>
      </c>
      <c r="F3827" s="7">
        <v>247012</v>
      </c>
      <c r="G3827" s="7"/>
      <c r="H3827" s="7"/>
      <c r="I3827" s="7"/>
      <c r="J3827" s="7"/>
      <c r="K3827" s="7"/>
      <c r="L3827" s="7"/>
      <c r="M3827" s="7"/>
      <c r="N3827" s="7"/>
      <c r="O3827" s="7"/>
    </row>
    <row r="3828" spans="1:15" hidden="1" x14ac:dyDescent="0.3">
      <c r="A3828" s="69">
        <v>1</v>
      </c>
      <c r="B3828" s="69">
        <v>2</v>
      </c>
      <c r="C3828" t="s">
        <v>318</v>
      </c>
      <c r="D3828" s="7"/>
      <c r="E3828" s="7">
        <v>28641461.68</v>
      </c>
      <c r="F3828" s="7">
        <v>30230502.949999999</v>
      </c>
      <c r="G3828" s="7">
        <v>5903534.3099999996</v>
      </c>
      <c r="H3828" s="7">
        <v>5363032.8499999996</v>
      </c>
      <c r="I3828" s="7">
        <v>5765485.5099999998</v>
      </c>
      <c r="J3828" s="7"/>
      <c r="K3828" s="7"/>
      <c r="L3828" s="7"/>
      <c r="M3828" s="7"/>
      <c r="N3828" s="7"/>
      <c r="O3828" s="7"/>
    </row>
    <row r="3829" spans="1:15" hidden="1" x14ac:dyDescent="0.3">
      <c r="A3829" s="69">
        <v>1</v>
      </c>
      <c r="B3829" s="69">
        <v>2</v>
      </c>
      <c r="C3829" t="s">
        <v>362</v>
      </c>
      <c r="D3829" s="7"/>
      <c r="E3829" s="7">
        <v>12927661.07</v>
      </c>
      <c r="F3829" s="7">
        <v>11931593.16</v>
      </c>
      <c r="G3829" s="7"/>
      <c r="H3829" s="7"/>
      <c r="I3829" s="7"/>
      <c r="J3829" s="7"/>
      <c r="K3829" s="7"/>
      <c r="L3829" s="7"/>
      <c r="M3829" s="7"/>
      <c r="N3829" s="7"/>
      <c r="O3829" s="7"/>
    </row>
    <row r="3830" spans="1:15" hidden="1" x14ac:dyDescent="0.3">
      <c r="A3830" s="69">
        <v>1</v>
      </c>
      <c r="B3830" s="69">
        <v>2</v>
      </c>
      <c r="C3830" t="s">
        <v>6736</v>
      </c>
      <c r="D3830" s="7">
        <v>0</v>
      </c>
      <c r="E3830" s="7"/>
      <c r="F3830" s="7"/>
      <c r="G3830" s="7"/>
      <c r="H3830" s="7"/>
      <c r="I3830" s="7"/>
      <c r="J3830" s="7"/>
      <c r="K3830" s="7"/>
      <c r="L3830" s="7"/>
      <c r="M3830" s="7"/>
      <c r="N3830" s="7"/>
      <c r="O3830" s="7"/>
    </row>
    <row r="3831" spans="1:15" hidden="1" x14ac:dyDescent="0.3">
      <c r="A3831" s="69">
        <v>1</v>
      </c>
      <c r="B3831" s="69">
        <v>2</v>
      </c>
      <c r="C3831" t="s">
        <v>6737</v>
      </c>
      <c r="D3831" s="7">
        <v>0</v>
      </c>
      <c r="E3831" s="7"/>
      <c r="F3831" s="7"/>
      <c r="G3831" s="7"/>
      <c r="H3831" s="7"/>
      <c r="I3831" s="7"/>
      <c r="J3831" s="7"/>
      <c r="K3831" s="7"/>
      <c r="L3831" s="7"/>
      <c r="M3831" s="7"/>
      <c r="N3831" s="7"/>
      <c r="O3831" s="7"/>
    </row>
    <row r="3832" spans="1:15" hidden="1" x14ac:dyDescent="0.3">
      <c r="A3832" s="69">
        <v>1</v>
      </c>
      <c r="B3832" s="69">
        <v>2</v>
      </c>
      <c r="C3832" t="s">
        <v>6738</v>
      </c>
      <c r="D3832" s="7">
        <v>0</v>
      </c>
      <c r="E3832" s="7">
        <v>1357.79</v>
      </c>
      <c r="F3832" s="7"/>
      <c r="G3832" s="7"/>
      <c r="H3832" s="7"/>
      <c r="I3832" s="7"/>
      <c r="J3832" s="7"/>
      <c r="K3832" s="7"/>
      <c r="L3832" s="7"/>
      <c r="M3832" s="7"/>
      <c r="N3832" s="7"/>
      <c r="O3832" s="7"/>
    </row>
    <row r="3833" spans="1:15" hidden="1" x14ac:dyDescent="0.3">
      <c r="A3833" s="69">
        <v>1</v>
      </c>
      <c r="B3833" s="69">
        <v>2</v>
      </c>
      <c r="C3833" t="s">
        <v>6739</v>
      </c>
      <c r="D3833" s="7">
        <v>0</v>
      </c>
      <c r="E3833" s="7">
        <v>0</v>
      </c>
      <c r="F3833" s="7"/>
      <c r="G3833" s="7"/>
      <c r="H3833" s="7"/>
      <c r="I3833" s="7"/>
      <c r="J3833" s="7"/>
      <c r="K3833" s="7"/>
      <c r="L3833" s="7"/>
      <c r="M3833" s="7"/>
      <c r="N3833" s="7"/>
      <c r="O3833" s="7"/>
    </row>
    <row r="3834" spans="1:15" hidden="1" x14ac:dyDescent="0.3">
      <c r="A3834" s="69">
        <v>1</v>
      </c>
      <c r="B3834" s="69">
        <v>2</v>
      </c>
      <c r="C3834" t="s">
        <v>6740</v>
      </c>
      <c r="D3834" s="7">
        <v>336738.09</v>
      </c>
      <c r="E3834" s="7"/>
      <c r="F3834" s="7"/>
      <c r="G3834" s="7"/>
      <c r="H3834" s="7"/>
      <c r="I3834" s="7"/>
      <c r="J3834" s="7"/>
      <c r="K3834" s="7"/>
      <c r="L3834" s="7"/>
      <c r="M3834" s="7"/>
      <c r="N3834" s="7"/>
      <c r="O3834" s="7"/>
    </row>
    <row r="3835" spans="1:15" hidden="1" x14ac:dyDescent="0.3">
      <c r="A3835" s="69">
        <v>1</v>
      </c>
      <c r="B3835" s="69">
        <v>2</v>
      </c>
      <c r="C3835" t="s">
        <v>2921</v>
      </c>
      <c r="D3835" s="7"/>
      <c r="E3835" s="7"/>
      <c r="F3835" s="7">
        <v>0</v>
      </c>
      <c r="G3835" s="7">
        <v>459787.56</v>
      </c>
      <c r="H3835" s="7">
        <v>928825.3</v>
      </c>
      <c r="I3835" s="7">
        <v>676157.74</v>
      </c>
      <c r="J3835" s="7">
        <v>585825.43999999994</v>
      </c>
      <c r="K3835" s="7">
        <v>0</v>
      </c>
      <c r="L3835" s="7"/>
      <c r="M3835" s="7"/>
      <c r="N3835" s="7">
        <v>9796.0300000000007</v>
      </c>
      <c r="O3835" s="7"/>
    </row>
    <row r="3836" spans="1:15" hidden="1" x14ac:dyDescent="0.3">
      <c r="A3836" s="69">
        <v>1</v>
      </c>
      <c r="B3836" s="69">
        <v>2</v>
      </c>
      <c r="C3836" t="s">
        <v>6744</v>
      </c>
      <c r="D3836" s="7"/>
      <c r="E3836" s="7"/>
      <c r="F3836" s="7"/>
      <c r="G3836" s="7"/>
      <c r="H3836" s="7"/>
      <c r="I3836" s="7">
        <v>125665</v>
      </c>
      <c r="J3836" s="7"/>
      <c r="K3836" s="7"/>
      <c r="L3836" s="7"/>
      <c r="M3836" s="7"/>
      <c r="N3836" s="7"/>
      <c r="O3836" s="7"/>
    </row>
    <row r="3837" spans="1:15" hidden="1" x14ac:dyDescent="0.3">
      <c r="A3837" s="69">
        <v>1</v>
      </c>
      <c r="B3837" s="69">
        <v>2</v>
      </c>
      <c r="C3837" t="s">
        <v>6745</v>
      </c>
      <c r="D3837" s="7">
        <v>0</v>
      </c>
      <c r="E3837" s="7">
        <v>0</v>
      </c>
      <c r="F3837" s="7"/>
      <c r="G3837" s="7"/>
      <c r="H3837" s="7"/>
      <c r="I3837" s="7"/>
      <c r="J3837" s="7"/>
      <c r="K3837" s="7"/>
      <c r="L3837" s="7"/>
      <c r="M3837" s="7"/>
      <c r="N3837" s="7"/>
      <c r="O3837" s="7"/>
    </row>
    <row r="3838" spans="1:15" hidden="1" x14ac:dyDescent="0.3">
      <c r="A3838" s="69">
        <v>1</v>
      </c>
      <c r="B3838" s="69">
        <v>2</v>
      </c>
      <c r="C3838" t="s">
        <v>6749</v>
      </c>
      <c r="D3838" s="7"/>
      <c r="E3838" s="7"/>
      <c r="F3838" s="7">
        <v>226910.48</v>
      </c>
      <c r="G3838" s="7">
        <v>0</v>
      </c>
      <c r="H3838" s="7"/>
      <c r="I3838" s="7"/>
      <c r="J3838" s="7"/>
      <c r="K3838" s="7"/>
      <c r="L3838" s="7"/>
      <c r="M3838" s="7"/>
      <c r="N3838" s="7"/>
      <c r="O3838" s="7"/>
    </row>
    <row r="3839" spans="1:15" hidden="1" x14ac:dyDescent="0.3">
      <c r="A3839" s="69">
        <v>1</v>
      </c>
      <c r="B3839" s="69">
        <v>2</v>
      </c>
      <c r="C3839" t="s">
        <v>6751</v>
      </c>
      <c r="D3839" s="7"/>
      <c r="E3839" s="7"/>
      <c r="F3839" s="7"/>
      <c r="G3839" s="7"/>
      <c r="H3839" s="7"/>
      <c r="I3839" s="7"/>
      <c r="J3839" s="7"/>
      <c r="K3839" s="7">
        <v>647619.18999999994</v>
      </c>
      <c r="L3839" s="7">
        <v>2199950.88</v>
      </c>
      <c r="M3839" s="7"/>
      <c r="N3839" s="7"/>
      <c r="O3839" s="7"/>
    </row>
    <row r="3840" spans="1:15" hidden="1" x14ac:dyDescent="0.3">
      <c r="A3840" s="69">
        <v>1</v>
      </c>
      <c r="B3840" s="69">
        <v>2</v>
      </c>
      <c r="C3840" t="s">
        <v>6793</v>
      </c>
      <c r="D3840" s="7">
        <v>370823</v>
      </c>
      <c r="E3840" s="7">
        <v>710486</v>
      </c>
      <c r="F3840" s="7">
        <v>800000</v>
      </c>
      <c r="G3840" s="7">
        <v>950000</v>
      </c>
      <c r="H3840" s="7">
        <v>683810.61</v>
      </c>
      <c r="I3840" s="7">
        <v>0</v>
      </c>
      <c r="J3840" s="7">
        <v>0</v>
      </c>
      <c r="K3840" s="7"/>
      <c r="L3840" s="7"/>
      <c r="M3840" s="7"/>
      <c r="N3840" s="7"/>
      <c r="O3840" s="7"/>
    </row>
    <row r="3841" spans="1:15" hidden="1" x14ac:dyDescent="0.3">
      <c r="A3841" s="69">
        <v>1</v>
      </c>
      <c r="B3841" s="69">
        <v>3</v>
      </c>
      <c r="C3841" t="s">
        <v>5448</v>
      </c>
      <c r="D3841" s="7"/>
      <c r="E3841" s="7"/>
      <c r="F3841" s="7"/>
      <c r="G3841" s="7"/>
      <c r="H3841" s="7"/>
      <c r="I3841" s="7"/>
      <c r="J3841" s="7"/>
      <c r="K3841" s="7"/>
      <c r="L3841" s="7"/>
      <c r="M3841" s="7">
        <v>43591</v>
      </c>
      <c r="N3841" s="7"/>
      <c r="O3841" s="7"/>
    </row>
    <row r="3842" spans="1:15" hidden="1" x14ac:dyDescent="0.3">
      <c r="A3842" s="69">
        <v>1</v>
      </c>
      <c r="B3842" s="69">
        <v>3</v>
      </c>
      <c r="C3842" t="s">
        <v>5666</v>
      </c>
      <c r="D3842" s="7"/>
      <c r="E3842" s="7"/>
      <c r="F3842" s="7">
        <v>918306.24</v>
      </c>
      <c r="G3842" s="7"/>
      <c r="H3842" s="7"/>
      <c r="I3842" s="7"/>
      <c r="J3842" s="7"/>
      <c r="K3842" s="7"/>
      <c r="L3842" s="7"/>
      <c r="M3842" s="7"/>
      <c r="N3842" s="7"/>
      <c r="O3842" s="7"/>
    </row>
    <row r="3843" spans="1:15" hidden="1" x14ac:dyDescent="0.3">
      <c r="A3843" s="69">
        <v>1</v>
      </c>
      <c r="B3843" s="69">
        <v>3</v>
      </c>
      <c r="C3843" t="s">
        <v>6193</v>
      </c>
      <c r="D3843" s="7">
        <v>942931.99</v>
      </c>
      <c r="E3843" s="7">
        <v>998800</v>
      </c>
      <c r="F3843" s="7">
        <v>998800</v>
      </c>
      <c r="G3843" s="7">
        <v>998800</v>
      </c>
      <c r="H3843" s="7">
        <v>998800</v>
      </c>
      <c r="I3843" s="7">
        <v>998800</v>
      </c>
      <c r="J3843" s="7">
        <v>998800</v>
      </c>
      <c r="K3843" s="7">
        <v>1305925</v>
      </c>
      <c r="L3843" s="7">
        <v>1305925</v>
      </c>
      <c r="M3843" s="7"/>
      <c r="N3843" s="7"/>
      <c r="O3843" s="7"/>
    </row>
    <row r="3844" spans="1:15" hidden="1" x14ac:dyDescent="0.3">
      <c r="A3844" s="69">
        <v>1</v>
      </c>
      <c r="B3844" s="69">
        <v>3</v>
      </c>
      <c r="C3844" t="s">
        <v>6194</v>
      </c>
      <c r="D3844" s="7"/>
      <c r="E3844" s="7"/>
      <c r="F3844" s="7"/>
      <c r="G3844" s="7"/>
      <c r="H3844" s="7">
        <v>28142816</v>
      </c>
      <c r="I3844" s="7">
        <v>0</v>
      </c>
      <c r="J3844" s="7"/>
      <c r="K3844" s="7"/>
      <c r="L3844" s="7"/>
      <c r="M3844" s="7"/>
      <c r="N3844" s="7"/>
      <c r="O3844" s="7"/>
    </row>
    <row r="3845" spans="1:15" hidden="1" x14ac:dyDescent="0.3">
      <c r="A3845" s="69">
        <v>1</v>
      </c>
      <c r="B3845" s="69">
        <v>3</v>
      </c>
      <c r="C3845" t="s">
        <v>6195</v>
      </c>
      <c r="D3845" s="7">
        <v>185961.16999999998</v>
      </c>
      <c r="E3845" s="7">
        <v>141665.99</v>
      </c>
      <c r="F3845" s="7">
        <v>131509.1</v>
      </c>
      <c r="G3845" s="7">
        <v>144660.26</v>
      </c>
      <c r="H3845" s="7"/>
      <c r="I3845" s="7"/>
      <c r="J3845" s="7"/>
      <c r="K3845" s="7"/>
      <c r="L3845" s="7"/>
      <c r="M3845" s="7"/>
      <c r="N3845" s="7"/>
      <c r="O3845" s="7"/>
    </row>
    <row r="3846" spans="1:15" hidden="1" x14ac:dyDescent="0.3">
      <c r="A3846" s="69">
        <v>1</v>
      </c>
      <c r="B3846" s="69">
        <v>3</v>
      </c>
      <c r="C3846" t="s">
        <v>6196</v>
      </c>
      <c r="D3846" s="7"/>
      <c r="E3846" s="7"/>
      <c r="F3846" s="7"/>
      <c r="G3846" s="7"/>
      <c r="H3846" s="7">
        <v>15642883</v>
      </c>
      <c r="I3846" s="7"/>
      <c r="J3846" s="7"/>
      <c r="K3846" s="7"/>
      <c r="L3846" s="7"/>
      <c r="M3846" s="7"/>
      <c r="N3846" s="7"/>
      <c r="O3846" s="7"/>
    </row>
    <row r="3847" spans="1:15" hidden="1" x14ac:dyDescent="0.3">
      <c r="A3847" s="69">
        <v>1</v>
      </c>
      <c r="B3847" s="69">
        <v>3</v>
      </c>
      <c r="C3847" t="s">
        <v>6197</v>
      </c>
      <c r="D3847" s="7">
        <v>397519.35999999999</v>
      </c>
      <c r="E3847" s="7">
        <v>458387.39</v>
      </c>
      <c r="F3847" s="7">
        <v>447545.05</v>
      </c>
      <c r="G3847" s="7">
        <v>446763.69</v>
      </c>
      <c r="H3847" s="7"/>
      <c r="I3847" s="7"/>
      <c r="J3847" s="7"/>
      <c r="K3847" s="7"/>
      <c r="L3847" s="7"/>
      <c r="M3847" s="7"/>
      <c r="N3847" s="7"/>
      <c r="O3847" s="7"/>
    </row>
    <row r="3848" spans="1:15" hidden="1" x14ac:dyDescent="0.3">
      <c r="A3848" s="69">
        <v>1</v>
      </c>
      <c r="B3848" s="69">
        <v>3</v>
      </c>
      <c r="C3848" t="s">
        <v>6198</v>
      </c>
      <c r="D3848" s="7"/>
      <c r="E3848" s="7"/>
      <c r="F3848" s="7">
        <v>596208641.88</v>
      </c>
      <c r="G3848" s="7"/>
      <c r="H3848" s="7"/>
      <c r="I3848" s="7"/>
      <c r="J3848" s="7"/>
      <c r="K3848" s="7"/>
      <c r="L3848" s="7"/>
      <c r="M3848" s="7"/>
      <c r="N3848" s="7"/>
      <c r="O3848" s="7"/>
    </row>
    <row r="3849" spans="1:15" hidden="1" x14ac:dyDescent="0.3">
      <c r="A3849" s="69">
        <v>1</v>
      </c>
      <c r="B3849" s="69">
        <v>3</v>
      </c>
      <c r="C3849" t="s">
        <v>6199</v>
      </c>
      <c r="D3849" s="7"/>
      <c r="E3849" s="7"/>
      <c r="F3849" s="7"/>
      <c r="G3849" s="7">
        <v>71979048.950000003</v>
      </c>
      <c r="H3849" s="7"/>
      <c r="I3849" s="7"/>
      <c r="J3849" s="7"/>
      <c r="K3849" s="7"/>
      <c r="L3849" s="7"/>
      <c r="M3849" s="7"/>
      <c r="N3849" s="7"/>
      <c r="O3849" s="7"/>
    </row>
    <row r="3850" spans="1:15" hidden="1" x14ac:dyDescent="0.3">
      <c r="A3850" s="69">
        <v>1</v>
      </c>
      <c r="B3850" s="69">
        <v>3</v>
      </c>
      <c r="C3850" t="s">
        <v>6200</v>
      </c>
      <c r="D3850" s="7"/>
      <c r="E3850" s="7"/>
      <c r="F3850" s="7">
        <v>94466736</v>
      </c>
      <c r="G3850" s="7"/>
      <c r="H3850" s="7"/>
      <c r="I3850" s="7"/>
      <c r="J3850" s="7"/>
      <c r="K3850" s="7"/>
      <c r="L3850" s="7"/>
      <c r="M3850" s="7"/>
      <c r="N3850" s="7"/>
      <c r="O3850" s="7"/>
    </row>
    <row r="3851" spans="1:15" hidden="1" x14ac:dyDescent="0.3">
      <c r="A3851" s="69">
        <v>1</v>
      </c>
      <c r="B3851" s="69">
        <v>4</v>
      </c>
      <c r="C3851" t="s">
        <v>4727</v>
      </c>
      <c r="D3851" s="7">
        <v>1350000</v>
      </c>
      <c r="E3851" s="7"/>
      <c r="F3851" s="7"/>
      <c r="G3851" s="7"/>
      <c r="H3851" s="7"/>
      <c r="I3851" s="7"/>
      <c r="J3851" s="7"/>
      <c r="K3851" s="7"/>
      <c r="L3851" s="7"/>
      <c r="M3851" s="7"/>
      <c r="N3851" s="7"/>
      <c r="O3851" s="7"/>
    </row>
    <row r="3852" spans="1:15" hidden="1" x14ac:dyDescent="0.3">
      <c r="A3852" s="69">
        <v>1</v>
      </c>
      <c r="B3852" s="69">
        <v>4</v>
      </c>
      <c r="C3852" t="s">
        <v>4729</v>
      </c>
      <c r="D3852" s="7"/>
      <c r="E3852" s="7"/>
      <c r="F3852" s="7"/>
      <c r="G3852" s="7"/>
      <c r="H3852" s="7"/>
      <c r="I3852" s="7"/>
      <c r="J3852" s="7">
        <v>149000000</v>
      </c>
      <c r="K3852" s="7"/>
      <c r="L3852" s="7"/>
      <c r="M3852" s="7"/>
      <c r="N3852" s="7"/>
      <c r="O3852" s="7"/>
    </row>
    <row r="3853" spans="1:15" hidden="1" x14ac:dyDescent="0.3">
      <c r="A3853" s="69">
        <v>1</v>
      </c>
      <c r="B3853" s="69">
        <v>4</v>
      </c>
      <c r="C3853" t="s">
        <v>4730</v>
      </c>
      <c r="D3853" s="7"/>
      <c r="E3853" s="7"/>
      <c r="F3853" s="7"/>
      <c r="G3853" s="7"/>
      <c r="H3853" s="7"/>
      <c r="I3853" s="7"/>
      <c r="J3853" s="7"/>
      <c r="K3853" s="7">
        <v>111000000</v>
      </c>
      <c r="L3853" s="7"/>
      <c r="M3853" s="7"/>
      <c r="N3853" s="7"/>
      <c r="O3853" s="7"/>
    </row>
    <row r="3854" spans="1:15" hidden="1" x14ac:dyDescent="0.3">
      <c r="A3854" s="69">
        <v>1</v>
      </c>
      <c r="B3854" s="69">
        <v>4</v>
      </c>
      <c r="C3854" t="s">
        <v>995</v>
      </c>
      <c r="D3854" s="7"/>
      <c r="E3854" s="7"/>
      <c r="F3854" s="7"/>
      <c r="G3854" s="7"/>
      <c r="H3854" s="7"/>
      <c r="I3854" s="7"/>
      <c r="J3854" s="7"/>
      <c r="K3854" s="7"/>
      <c r="L3854" s="7"/>
      <c r="M3854" s="7">
        <v>2891924.64</v>
      </c>
      <c r="N3854" s="7"/>
      <c r="O3854" s="7"/>
    </row>
    <row r="3855" spans="1:15" hidden="1" x14ac:dyDescent="0.3">
      <c r="A3855" s="69">
        <v>1</v>
      </c>
      <c r="B3855" s="69">
        <v>4</v>
      </c>
      <c r="C3855" t="s">
        <v>4767</v>
      </c>
      <c r="D3855" s="7"/>
      <c r="E3855" s="7"/>
      <c r="F3855" s="7"/>
      <c r="G3855" s="7"/>
      <c r="H3855" s="7"/>
      <c r="I3855" s="7"/>
      <c r="J3855" s="7">
        <v>115585.97</v>
      </c>
      <c r="K3855" s="7"/>
      <c r="L3855" s="7"/>
      <c r="M3855" s="7"/>
      <c r="N3855" s="7"/>
      <c r="O3855" s="7"/>
    </row>
    <row r="3856" spans="1:15" hidden="1" x14ac:dyDescent="0.3">
      <c r="A3856" s="69">
        <v>1</v>
      </c>
      <c r="B3856" s="69">
        <v>4</v>
      </c>
      <c r="C3856" t="s">
        <v>4783</v>
      </c>
      <c r="D3856" s="7"/>
      <c r="E3856" s="7"/>
      <c r="F3856" s="7"/>
      <c r="G3856" s="7"/>
      <c r="H3856" s="7">
        <v>5355932</v>
      </c>
      <c r="I3856" s="7"/>
      <c r="J3856" s="7"/>
      <c r="K3856" s="7"/>
      <c r="L3856" s="7"/>
      <c r="M3856" s="7"/>
      <c r="N3856" s="7"/>
      <c r="O3856" s="7"/>
    </row>
    <row r="3857" spans="1:15" hidden="1" x14ac:dyDescent="0.3">
      <c r="A3857" s="69">
        <v>1</v>
      </c>
      <c r="B3857" s="69">
        <v>4</v>
      </c>
      <c r="C3857" t="s">
        <v>4788</v>
      </c>
      <c r="D3857" s="7">
        <v>2880451390.1399999</v>
      </c>
      <c r="E3857" s="7">
        <v>0</v>
      </c>
      <c r="F3857" s="7"/>
      <c r="G3857" s="7"/>
      <c r="H3857" s="7"/>
      <c r="I3857" s="7"/>
      <c r="J3857" s="7"/>
      <c r="K3857" s="7"/>
      <c r="L3857" s="7"/>
      <c r="M3857" s="7"/>
      <c r="N3857" s="7"/>
      <c r="O3857" s="7"/>
    </row>
    <row r="3858" spans="1:15" hidden="1" x14ac:dyDescent="0.3">
      <c r="A3858" s="69">
        <v>1</v>
      </c>
      <c r="B3858" s="69">
        <v>4</v>
      </c>
      <c r="C3858" t="s">
        <v>4789</v>
      </c>
      <c r="D3858" s="7">
        <v>990840101.20000005</v>
      </c>
      <c r="E3858" s="7"/>
      <c r="F3858" s="7"/>
      <c r="G3858" s="7"/>
      <c r="H3858" s="7"/>
      <c r="I3858" s="7"/>
      <c r="J3858" s="7"/>
      <c r="K3858" s="7"/>
      <c r="L3858" s="7"/>
      <c r="M3858" s="7"/>
      <c r="N3858" s="7"/>
      <c r="O3858" s="7"/>
    </row>
    <row r="3859" spans="1:15" hidden="1" x14ac:dyDescent="0.3">
      <c r="A3859" s="69">
        <v>1</v>
      </c>
      <c r="B3859" s="69">
        <v>4</v>
      </c>
      <c r="C3859" t="s">
        <v>4823</v>
      </c>
      <c r="D3859" s="7">
        <v>100709094.34999999</v>
      </c>
      <c r="E3859" s="7">
        <v>100709094.34999999</v>
      </c>
      <c r="F3859" s="7">
        <v>18075990.75</v>
      </c>
      <c r="G3859" s="7"/>
      <c r="H3859" s="7"/>
      <c r="I3859" s="7"/>
      <c r="J3859" s="7"/>
      <c r="K3859" s="7"/>
      <c r="L3859" s="7"/>
      <c r="M3859" s="7"/>
      <c r="N3859" s="7"/>
      <c r="O3859" s="7"/>
    </row>
    <row r="3860" spans="1:15" hidden="1" x14ac:dyDescent="0.3">
      <c r="A3860" s="69">
        <v>1</v>
      </c>
      <c r="B3860" s="69">
        <v>4</v>
      </c>
      <c r="C3860" t="s">
        <v>4824</v>
      </c>
      <c r="D3860" s="7"/>
      <c r="E3860" s="7"/>
      <c r="F3860" s="7"/>
      <c r="G3860" s="7"/>
      <c r="H3860" s="7"/>
      <c r="I3860" s="7"/>
      <c r="J3860" s="7">
        <v>94000000</v>
      </c>
      <c r="K3860" s="7"/>
      <c r="L3860" s="7"/>
      <c r="M3860" s="7"/>
      <c r="N3860" s="7"/>
      <c r="O3860" s="7"/>
    </row>
    <row r="3861" spans="1:15" hidden="1" x14ac:dyDescent="0.3">
      <c r="A3861" s="69">
        <v>1</v>
      </c>
      <c r="B3861" s="69">
        <v>4</v>
      </c>
      <c r="C3861" t="s">
        <v>4844</v>
      </c>
      <c r="D3861" s="7">
        <v>0</v>
      </c>
      <c r="E3861" s="7">
        <v>0</v>
      </c>
      <c r="F3861" s="7"/>
      <c r="G3861" s="7"/>
      <c r="H3861" s="7"/>
      <c r="I3861" s="7"/>
      <c r="J3861" s="7"/>
      <c r="K3861" s="7"/>
      <c r="L3861" s="7"/>
      <c r="M3861" s="7"/>
      <c r="N3861" s="7"/>
      <c r="O3861" s="7"/>
    </row>
    <row r="3862" spans="1:15" hidden="1" x14ac:dyDescent="0.3">
      <c r="A3862" s="69">
        <v>1</v>
      </c>
      <c r="B3862" s="69">
        <v>4</v>
      </c>
      <c r="C3862" t="s">
        <v>396</v>
      </c>
      <c r="D3862" s="7"/>
      <c r="E3862" s="7">
        <v>570000</v>
      </c>
      <c r="F3862" s="7">
        <v>562768</v>
      </c>
      <c r="G3862" s="7">
        <v>506518</v>
      </c>
      <c r="H3862" s="7">
        <v>543078</v>
      </c>
      <c r="I3862" s="7">
        <v>544317</v>
      </c>
      <c r="J3862" s="7">
        <v>544317</v>
      </c>
      <c r="K3862" s="7">
        <v>535658</v>
      </c>
      <c r="L3862" s="7">
        <v>544317</v>
      </c>
      <c r="M3862" s="7">
        <v>544317</v>
      </c>
      <c r="N3862" s="7">
        <v>544317</v>
      </c>
      <c r="O3862" s="7"/>
    </row>
    <row r="3863" spans="1:15" hidden="1" x14ac:dyDescent="0.3">
      <c r="A3863" s="69">
        <v>1</v>
      </c>
      <c r="B3863" s="69">
        <v>4</v>
      </c>
      <c r="C3863" t="s">
        <v>4850</v>
      </c>
      <c r="D3863" s="7">
        <v>33000</v>
      </c>
      <c r="E3863" s="7">
        <v>18000</v>
      </c>
      <c r="F3863" s="7">
        <v>0</v>
      </c>
      <c r="G3863" s="7">
        <v>0</v>
      </c>
      <c r="H3863" s="7"/>
      <c r="I3863" s="7"/>
      <c r="J3863" s="7"/>
      <c r="K3863" s="7"/>
      <c r="L3863" s="7"/>
      <c r="M3863" s="7"/>
      <c r="N3863" s="7"/>
      <c r="O3863" s="7"/>
    </row>
    <row r="3864" spans="1:15" hidden="1" x14ac:dyDescent="0.3">
      <c r="A3864" s="69">
        <v>1</v>
      </c>
      <c r="B3864" s="69">
        <v>4</v>
      </c>
      <c r="C3864" t="s">
        <v>4851</v>
      </c>
      <c r="D3864" s="7">
        <v>3000000</v>
      </c>
      <c r="E3864" s="7">
        <v>3000000</v>
      </c>
      <c r="F3864" s="7">
        <v>0</v>
      </c>
      <c r="G3864" s="7">
        <v>0</v>
      </c>
      <c r="H3864" s="7"/>
      <c r="I3864" s="7"/>
      <c r="J3864" s="7"/>
      <c r="K3864" s="7"/>
      <c r="L3864" s="7"/>
      <c r="M3864" s="7"/>
      <c r="N3864" s="7"/>
      <c r="O3864" s="7"/>
    </row>
    <row r="3865" spans="1:15" hidden="1" x14ac:dyDescent="0.3">
      <c r="A3865" s="69">
        <v>1</v>
      </c>
      <c r="B3865" s="69">
        <v>4</v>
      </c>
      <c r="C3865" t="s">
        <v>447</v>
      </c>
      <c r="D3865" s="7">
        <v>302091567</v>
      </c>
      <c r="E3865" s="7">
        <v>170739313</v>
      </c>
      <c r="F3865" s="7">
        <v>77078304</v>
      </c>
      <c r="G3865" s="7">
        <v>111000022</v>
      </c>
      <c r="H3865" s="7">
        <v>132732523</v>
      </c>
      <c r="I3865" s="7">
        <v>88277016</v>
      </c>
      <c r="J3865" s="7">
        <v>0</v>
      </c>
      <c r="K3865" s="7">
        <v>0</v>
      </c>
      <c r="L3865" s="7">
        <v>0</v>
      </c>
      <c r="M3865" s="7"/>
      <c r="N3865" s="7">
        <v>87353558.180000007</v>
      </c>
      <c r="O3865" s="7"/>
    </row>
    <row r="3866" spans="1:15" hidden="1" x14ac:dyDescent="0.3">
      <c r="A3866" s="69">
        <v>1</v>
      </c>
      <c r="B3866" s="69">
        <v>4</v>
      </c>
      <c r="C3866" t="s">
        <v>300</v>
      </c>
      <c r="D3866" s="7">
        <v>3000000</v>
      </c>
      <c r="E3866" s="7">
        <v>3000000</v>
      </c>
      <c r="F3866" s="7">
        <v>2994066</v>
      </c>
      <c r="G3866" s="7">
        <v>2995854</v>
      </c>
      <c r="H3866" s="7">
        <v>6995957</v>
      </c>
      <c r="I3866" s="7">
        <v>6000000</v>
      </c>
      <c r="J3866" s="7">
        <v>6000000</v>
      </c>
      <c r="K3866" s="7">
        <v>3000000</v>
      </c>
      <c r="L3866" s="7">
        <v>3000000</v>
      </c>
      <c r="M3866" s="7">
        <v>3000000</v>
      </c>
      <c r="N3866" s="7">
        <v>3000000</v>
      </c>
      <c r="O3866" s="7"/>
    </row>
    <row r="3867" spans="1:15" hidden="1" x14ac:dyDescent="0.3">
      <c r="A3867" s="69">
        <v>1</v>
      </c>
      <c r="B3867" s="69">
        <v>4</v>
      </c>
      <c r="C3867" t="s">
        <v>996</v>
      </c>
      <c r="D3867" s="7"/>
      <c r="E3867" s="7"/>
      <c r="F3867" s="7"/>
      <c r="G3867" s="7"/>
      <c r="H3867" s="7"/>
      <c r="I3867" s="7"/>
      <c r="J3867" s="7"/>
      <c r="K3867" s="7"/>
      <c r="L3867" s="7"/>
      <c r="M3867" s="7">
        <v>61083991.039999999</v>
      </c>
      <c r="N3867" s="7">
        <v>2846408.23</v>
      </c>
      <c r="O3867" s="7"/>
    </row>
    <row r="3868" spans="1:15" hidden="1" x14ac:dyDescent="0.3">
      <c r="A3868" s="69">
        <v>1</v>
      </c>
      <c r="B3868" s="69">
        <v>4</v>
      </c>
      <c r="C3868" t="s">
        <v>4859</v>
      </c>
      <c r="D3868" s="7"/>
      <c r="E3868" s="7"/>
      <c r="F3868" s="7"/>
      <c r="G3868" s="7"/>
      <c r="H3868" s="7"/>
      <c r="I3868" s="7">
        <v>2000000</v>
      </c>
      <c r="J3868" s="7">
        <v>2376548</v>
      </c>
      <c r="K3868" s="7">
        <v>2500000</v>
      </c>
      <c r="L3868" s="7">
        <v>0</v>
      </c>
      <c r="M3868" s="7"/>
      <c r="N3868" s="7"/>
      <c r="O3868" s="7"/>
    </row>
    <row r="3869" spans="1:15" hidden="1" x14ac:dyDescent="0.3">
      <c r="A3869" s="69">
        <v>1</v>
      </c>
      <c r="B3869" s="69">
        <v>4</v>
      </c>
      <c r="C3869" t="s">
        <v>321</v>
      </c>
      <c r="D3869" s="7">
        <v>6031224</v>
      </c>
      <c r="E3869" s="7">
        <v>6683248</v>
      </c>
      <c r="F3869" s="7">
        <v>5829276</v>
      </c>
      <c r="G3869" s="7">
        <v>4893204</v>
      </c>
      <c r="H3869" s="7">
        <v>4496452.99</v>
      </c>
      <c r="I3869" s="7">
        <v>6563387</v>
      </c>
      <c r="J3869" s="7">
        <v>4563387</v>
      </c>
      <c r="K3869" s="7">
        <v>4490785</v>
      </c>
      <c r="L3869" s="7">
        <v>4636546.93</v>
      </c>
      <c r="M3869" s="7">
        <v>4563387</v>
      </c>
      <c r="N3869" s="7">
        <v>4563387</v>
      </c>
      <c r="O3869" s="7"/>
    </row>
    <row r="3870" spans="1:15" hidden="1" x14ac:dyDescent="0.3">
      <c r="A3870" s="69">
        <v>1</v>
      </c>
      <c r="B3870" s="69">
        <v>4</v>
      </c>
      <c r="C3870" t="s">
        <v>4869</v>
      </c>
      <c r="D3870" s="7">
        <v>16579000</v>
      </c>
      <c r="E3870" s="7">
        <v>11327687</v>
      </c>
      <c r="F3870" s="7">
        <v>10042904</v>
      </c>
      <c r="G3870" s="7">
        <v>7116889</v>
      </c>
      <c r="H3870" s="7">
        <v>1568372</v>
      </c>
      <c r="I3870" s="7"/>
      <c r="J3870" s="7"/>
      <c r="K3870" s="7"/>
      <c r="L3870" s="7"/>
      <c r="M3870" s="7"/>
      <c r="N3870" s="7"/>
      <c r="O3870" s="7"/>
    </row>
    <row r="3871" spans="1:15" hidden="1" x14ac:dyDescent="0.3">
      <c r="A3871" s="69">
        <v>1</v>
      </c>
      <c r="B3871" s="69">
        <v>4</v>
      </c>
      <c r="C3871" t="s">
        <v>4871</v>
      </c>
      <c r="D3871" s="7">
        <v>3173637.19</v>
      </c>
      <c r="E3871" s="7">
        <v>1815184</v>
      </c>
      <c r="F3871" s="7">
        <v>1621926</v>
      </c>
      <c r="G3871" s="7">
        <v>1464537</v>
      </c>
      <c r="H3871" s="7">
        <v>1104476</v>
      </c>
      <c r="I3871" s="7"/>
      <c r="J3871" s="7"/>
      <c r="K3871" s="7"/>
      <c r="L3871" s="7"/>
      <c r="M3871" s="7"/>
      <c r="N3871" s="7"/>
      <c r="O3871" s="7"/>
    </row>
    <row r="3872" spans="1:15" hidden="1" x14ac:dyDescent="0.3">
      <c r="A3872" s="69">
        <v>1</v>
      </c>
      <c r="B3872" s="69">
        <v>4</v>
      </c>
      <c r="C3872" t="s">
        <v>4874</v>
      </c>
      <c r="D3872" s="7">
        <v>0</v>
      </c>
      <c r="E3872" s="7"/>
      <c r="F3872" s="7"/>
      <c r="G3872" s="7"/>
      <c r="H3872" s="7"/>
      <c r="I3872" s="7"/>
      <c r="J3872" s="7"/>
      <c r="K3872" s="7"/>
      <c r="L3872" s="7"/>
      <c r="M3872" s="7"/>
      <c r="N3872" s="7"/>
      <c r="O3872" s="7"/>
    </row>
    <row r="3873" spans="1:15" hidden="1" x14ac:dyDescent="0.3">
      <c r="A3873" s="69">
        <v>1</v>
      </c>
      <c r="B3873" s="69">
        <v>4</v>
      </c>
      <c r="C3873" t="s">
        <v>4887</v>
      </c>
      <c r="D3873" s="7">
        <v>58166</v>
      </c>
      <c r="E3873" s="7">
        <v>62588</v>
      </c>
      <c r="F3873" s="7">
        <v>0</v>
      </c>
      <c r="G3873" s="7">
        <v>54450</v>
      </c>
      <c r="H3873" s="7"/>
      <c r="I3873" s="7"/>
      <c r="J3873" s="7"/>
      <c r="K3873" s="7"/>
      <c r="L3873" s="7"/>
      <c r="M3873" s="7"/>
      <c r="N3873" s="7"/>
      <c r="O3873" s="7"/>
    </row>
    <row r="3874" spans="1:15" hidden="1" x14ac:dyDescent="0.3">
      <c r="A3874" s="69">
        <v>1</v>
      </c>
      <c r="B3874" s="69">
        <v>4</v>
      </c>
      <c r="C3874" t="s">
        <v>4903</v>
      </c>
      <c r="D3874" s="7">
        <v>6000000</v>
      </c>
      <c r="E3874" s="7"/>
      <c r="F3874" s="7"/>
      <c r="G3874" s="7"/>
      <c r="H3874" s="7"/>
      <c r="I3874" s="7"/>
      <c r="J3874" s="7"/>
      <c r="K3874" s="7"/>
      <c r="L3874" s="7"/>
      <c r="M3874" s="7"/>
      <c r="N3874" s="7"/>
      <c r="O3874" s="7"/>
    </row>
    <row r="3875" spans="1:15" hidden="1" x14ac:dyDescent="0.3">
      <c r="A3875" s="69">
        <v>1</v>
      </c>
      <c r="B3875" s="69">
        <v>4</v>
      </c>
      <c r="C3875" t="s">
        <v>2940</v>
      </c>
      <c r="D3875" s="7"/>
      <c r="E3875" s="7"/>
      <c r="F3875" s="7"/>
      <c r="G3875" s="7"/>
      <c r="H3875" s="7"/>
      <c r="I3875" s="7"/>
      <c r="J3875" s="7"/>
      <c r="K3875" s="7"/>
      <c r="L3875" s="7"/>
      <c r="M3875" s="7"/>
      <c r="N3875" s="7">
        <v>5000000</v>
      </c>
      <c r="O3875" s="7"/>
    </row>
    <row r="3876" spans="1:15" hidden="1" x14ac:dyDescent="0.3">
      <c r="A3876" s="69">
        <v>1</v>
      </c>
      <c r="B3876" s="69">
        <v>4</v>
      </c>
      <c r="C3876" t="s">
        <v>251</v>
      </c>
      <c r="D3876" s="7">
        <v>15380371</v>
      </c>
      <c r="E3876" s="7">
        <v>22181835.98</v>
      </c>
      <c r="F3876" s="7">
        <v>13076362.9</v>
      </c>
      <c r="G3876" s="7">
        <v>18411904</v>
      </c>
      <c r="H3876" s="7">
        <v>18438399</v>
      </c>
      <c r="I3876" s="7">
        <v>18567547</v>
      </c>
      <c r="J3876" s="7">
        <v>16767547</v>
      </c>
      <c r="K3876" s="7">
        <v>16763059</v>
      </c>
      <c r="L3876" s="7">
        <v>16667547</v>
      </c>
      <c r="M3876" s="7">
        <v>19667547</v>
      </c>
      <c r="N3876" s="7"/>
      <c r="O3876" s="7"/>
    </row>
    <row r="3877" spans="1:15" hidden="1" x14ac:dyDescent="0.3">
      <c r="A3877" s="69">
        <v>1</v>
      </c>
      <c r="B3877" s="69">
        <v>4</v>
      </c>
      <c r="C3877" t="s">
        <v>449</v>
      </c>
      <c r="D3877" s="7"/>
      <c r="E3877" s="7"/>
      <c r="F3877" s="7"/>
      <c r="G3877" s="7"/>
      <c r="H3877" s="7"/>
      <c r="I3877" s="7">
        <v>0</v>
      </c>
      <c r="J3877" s="7">
        <v>0</v>
      </c>
      <c r="K3877" s="7">
        <v>0</v>
      </c>
      <c r="L3877" s="7"/>
      <c r="M3877" s="7">
        <v>4115226.42</v>
      </c>
      <c r="N3877" s="7">
        <v>7357579.5199999996</v>
      </c>
      <c r="O3877" s="7"/>
    </row>
    <row r="3878" spans="1:15" hidden="1" x14ac:dyDescent="0.3">
      <c r="A3878" s="69">
        <v>1</v>
      </c>
      <c r="B3878" s="69">
        <v>4</v>
      </c>
      <c r="C3878" t="s">
        <v>2941</v>
      </c>
      <c r="D3878" s="7"/>
      <c r="E3878" s="7"/>
      <c r="F3878" s="7"/>
      <c r="G3878" s="7"/>
      <c r="H3878" s="7"/>
      <c r="I3878" s="7"/>
      <c r="J3878" s="7"/>
      <c r="K3878" s="7"/>
      <c r="L3878" s="7"/>
      <c r="M3878" s="7"/>
      <c r="N3878" s="7">
        <v>500000</v>
      </c>
      <c r="O3878" s="7"/>
    </row>
    <row r="3879" spans="1:15" hidden="1" x14ac:dyDescent="0.3">
      <c r="A3879" s="69">
        <v>1</v>
      </c>
      <c r="B3879" s="69">
        <v>4</v>
      </c>
      <c r="C3879" t="s">
        <v>4914</v>
      </c>
      <c r="D3879" s="7"/>
      <c r="E3879" s="7"/>
      <c r="F3879" s="7">
        <v>5000000</v>
      </c>
      <c r="G3879" s="7"/>
      <c r="H3879" s="7"/>
      <c r="I3879" s="7"/>
      <c r="J3879" s="7"/>
      <c r="K3879" s="7"/>
      <c r="L3879" s="7"/>
      <c r="M3879" s="7"/>
      <c r="N3879" s="7"/>
      <c r="O3879" s="7"/>
    </row>
    <row r="3880" spans="1:15" hidden="1" x14ac:dyDescent="0.3">
      <c r="A3880" s="69">
        <v>1</v>
      </c>
      <c r="B3880" s="69">
        <v>4</v>
      </c>
      <c r="C3880" t="s">
        <v>489</v>
      </c>
      <c r="D3880" s="7"/>
      <c r="E3880" s="7"/>
      <c r="F3880" s="7"/>
      <c r="G3880" s="7"/>
      <c r="H3880" s="7"/>
      <c r="I3880" s="7"/>
      <c r="J3880" s="7"/>
      <c r="K3880" s="7"/>
      <c r="L3880" s="7">
        <v>15000000</v>
      </c>
      <c r="M3880" s="7">
        <v>0</v>
      </c>
      <c r="N3880" s="7"/>
      <c r="O3880" s="7"/>
    </row>
    <row r="3881" spans="1:15" hidden="1" x14ac:dyDescent="0.3">
      <c r="A3881" s="69">
        <v>1</v>
      </c>
      <c r="B3881" s="69">
        <v>4</v>
      </c>
      <c r="C3881" t="s">
        <v>4920</v>
      </c>
      <c r="D3881" s="7"/>
      <c r="E3881" s="7"/>
      <c r="F3881" s="7"/>
      <c r="G3881" s="7"/>
      <c r="H3881" s="7"/>
      <c r="I3881" s="7">
        <v>60000000</v>
      </c>
      <c r="J3881" s="7">
        <v>0</v>
      </c>
      <c r="K3881" s="7">
        <v>0</v>
      </c>
      <c r="L3881" s="7">
        <v>0</v>
      </c>
      <c r="M3881" s="7"/>
      <c r="N3881" s="7"/>
      <c r="O3881" s="7"/>
    </row>
    <row r="3882" spans="1:15" hidden="1" x14ac:dyDescent="0.3">
      <c r="A3882" s="69">
        <v>1</v>
      </c>
      <c r="B3882" s="69">
        <v>4</v>
      </c>
      <c r="C3882" t="s">
        <v>4925</v>
      </c>
      <c r="D3882" s="7">
        <v>843199.24</v>
      </c>
      <c r="E3882" s="7">
        <v>797323.35</v>
      </c>
      <c r="F3882" s="7">
        <v>695116</v>
      </c>
      <c r="G3882" s="7">
        <v>739495.49</v>
      </c>
      <c r="H3882" s="7">
        <v>13620.72</v>
      </c>
      <c r="I3882" s="7">
        <v>0</v>
      </c>
      <c r="J3882" s="7"/>
      <c r="K3882" s="7"/>
      <c r="L3882" s="7"/>
      <c r="M3882" s="7"/>
      <c r="N3882" s="7"/>
      <c r="O3882" s="7"/>
    </row>
    <row r="3883" spans="1:15" hidden="1" x14ac:dyDescent="0.3">
      <c r="A3883" s="69">
        <v>1</v>
      </c>
      <c r="B3883" s="69">
        <v>4</v>
      </c>
      <c r="C3883" t="s">
        <v>4927</v>
      </c>
      <c r="D3883" s="7"/>
      <c r="E3883" s="7"/>
      <c r="F3883" s="7">
        <v>329999813</v>
      </c>
      <c r="G3883" s="7"/>
      <c r="H3883" s="7"/>
      <c r="I3883" s="7"/>
      <c r="J3883" s="7"/>
      <c r="K3883" s="7"/>
      <c r="L3883" s="7"/>
      <c r="M3883" s="7"/>
      <c r="N3883" s="7"/>
      <c r="O3883" s="7"/>
    </row>
    <row r="3884" spans="1:15" hidden="1" x14ac:dyDescent="0.3">
      <c r="A3884" s="69">
        <v>1</v>
      </c>
      <c r="B3884" s="69">
        <v>4</v>
      </c>
      <c r="C3884" t="s">
        <v>4928</v>
      </c>
      <c r="D3884" s="7"/>
      <c r="E3884" s="7"/>
      <c r="F3884" s="7"/>
      <c r="G3884" s="7">
        <v>270000000</v>
      </c>
      <c r="H3884" s="7">
        <v>0</v>
      </c>
      <c r="I3884" s="7">
        <v>21774.1</v>
      </c>
      <c r="J3884" s="7"/>
      <c r="K3884" s="7"/>
      <c r="L3884" s="7"/>
      <c r="M3884" s="7"/>
      <c r="N3884" s="7"/>
      <c r="O3884" s="7"/>
    </row>
    <row r="3885" spans="1:15" hidden="1" x14ac:dyDescent="0.3">
      <c r="A3885" s="69">
        <v>1</v>
      </c>
      <c r="B3885" s="69">
        <v>4</v>
      </c>
      <c r="C3885" t="s">
        <v>2943</v>
      </c>
      <c r="D3885" s="7"/>
      <c r="E3885" s="7"/>
      <c r="F3885" s="7"/>
      <c r="G3885" s="7"/>
      <c r="H3885" s="7"/>
      <c r="I3885" s="7"/>
      <c r="J3885" s="7"/>
      <c r="K3885" s="7"/>
      <c r="L3885" s="7"/>
      <c r="M3885" s="7"/>
      <c r="N3885" s="7">
        <v>9300000</v>
      </c>
      <c r="O3885" s="7"/>
    </row>
    <row r="3886" spans="1:15" hidden="1" x14ac:dyDescent="0.3">
      <c r="A3886" s="69">
        <v>1</v>
      </c>
      <c r="B3886" s="69">
        <v>4</v>
      </c>
      <c r="C3886" t="s">
        <v>4929</v>
      </c>
      <c r="D3886" s="7"/>
      <c r="E3886" s="7"/>
      <c r="F3886" s="7"/>
      <c r="G3886" s="7">
        <v>0</v>
      </c>
      <c r="H3886" s="7"/>
      <c r="I3886" s="7"/>
      <c r="J3886" s="7"/>
      <c r="K3886" s="7"/>
      <c r="L3886" s="7"/>
      <c r="M3886" s="7"/>
      <c r="N3886" s="7"/>
      <c r="O3886" s="7"/>
    </row>
    <row r="3887" spans="1:15" hidden="1" x14ac:dyDescent="0.3">
      <c r="A3887" s="69">
        <v>1</v>
      </c>
      <c r="B3887" s="69">
        <v>4</v>
      </c>
      <c r="C3887" t="s">
        <v>4930</v>
      </c>
      <c r="D3887" s="7"/>
      <c r="E3887" s="7"/>
      <c r="F3887" s="7">
        <v>18200000</v>
      </c>
      <c r="G3887" s="7">
        <v>1207582.69</v>
      </c>
      <c r="H3887" s="7"/>
      <c r="I3887" s="7"/>
      <c r="J3887" s="7"/>
      <c r="K3887" s="7"/>
      <c r="L3887" s="7"/>
      <c r="M3887" s="7"/>
      <c r="N3887" s="7"/>
      <c r="O3887" s="7"/>
    </row>
    <row r="3888" spans="1:15" hidden="1" x14ac:dyDescent="0.3">
      <c r="A3888" s="69">
        <v>1</v>
      </c>
      <c r="B3888" s="69">
        <v>4</v>
      </c>
      <c r="C3888" t="s">
        <v>852</v>
      </c>
      <c r="D3888" s="7"/>
      <c r="E3888" s="7"/>
      <c r="F3888" s="7"/>
      <c r="G3888" s="7"/>
      <c r="H3888" s="7"/>
      <c r="I3888" s="7"/>
      <c r="J3888" s="7"/>
      <c r="K3888" s="7"/>
      <c r="L3888" s="7"/>
      <c r="M3888" s="7">
        <v>80000000</v>
      </c>
      <c r="N3888" s="7"/>
      <c r="O3888" s="7"/>
    </row>
    <row r="3889" spans="1:15" hidden="1" x14ac:dyDescent="0.3">
      <c r="A3889" s="69">
        <v>1</v>
      </c>
      <c r="B3889" s="69">
        <v>4</v>
      </c>
      <c r="C3889" t="s">
        <v>4931</v>
      </c>
      <c r="D3889" s="7"/>
      <c r="E3889" s="7"/>
      <c r="F3889" s="7">
        <v>98731</v>
      </c>
      <c r="G3889" s="7"/>
      <c r="H3889" s="7"/>
      <c r="I3889" s="7"/>
      <c r="J3889" s="7"/>
      <c r="K3889" s="7"/>
      <c r="L3889" s="7"/>
      <c r="M3889" s="7"/>
      <c r="N3889" s="7"/>
      <c r="O3889" s="7"/>
    </row>
    <row r="3890" spans="1:15" hidden="1" x14ac:dyDescent="0.3">
      <c r="A3890" s="69">
        <v>1</v>
      </c>
      <c r="B3890" s="69">
        <v>4</v>
      </c>
      <c r="C3890" t="s">
        <v>4935</v>
      </c>
      <c r="D3890" s="7">
        <v>0</v>
      </c>
      <c r="E3890" s="7"/>
      <c r="F3890" s="7"/>
      <c r="G3890" s="7"/>
      <c r="H3890" s="7"/>
      <c r="I3890" s="7"/>
      <c r="J3890" s="7">
        <v>364762.76</v>
      </c>
      <c r="K3890" s="7"/>
      <c r="L3890" s="7"/>
      <c r="M3890" s="7"/>
      <c r="N3890" s="7"/>
      <c r="O3890" s="7"/>
    </row>
    <row r="3891" spans="1:15" hidden="1" x14ac:dyDescent="0.3">
      <c r="A3891" s="69">
        <v>1</v>
      </c>
      <c r="B3891" s="69">
        <v>4</v>
      </c>
      <c r="C3891" t="s">
        <v>491</v>
      </c>
      <c r="D3891" s="7"/>
      <c r="E3891" s="7"/>
      <c r="F3891" s="7">
        <v>500000</v>
      </c>
      <c r="G3891" s="7">
        <v>500000</v>
      </c>
      <c r="H3891" s="7">
        <v>500000</v>
      </c>
      <c r="I3891" s="7">
        <v>0</v>
      </c>
      <c r="J3891" s="7"/>
      <c r="K3891" s="7"/>
      <c r="L3891" s="7">
        <v>500000</v>
      </c>
      <c r="M3891" s="7">
        <v>500000</v>
      </c>
      <c r="N3891" s="7">
        <v>500000</v>
      </c>
      <c r="O3891" s="7"/>
    </row>
    <row r="3892" spans="1:15" hidden="1" x14ac:dyDescent="0.3">
      <c r="A3892" s="69">
        <v>1</v>
      </c>
      <c r="B3892" s="69">
        <v>4</v>
      </c>
      <c r="C3892" t="s">
        <v>998</v>
      </c>
      <c r="D3892" s="7"/>
      <c r="E3892" s="7"/>
      <c r="F3892" s="7"/>
      <c r="G3892" s="7"/>
      <c r="H3892" s="7"/>
      <c r="I3892" s="7"/>
      <c r="J3892" s="7"/>
      <c r="K3892" s="7"/>
      <c r="L3892" s="7"/>
      <c r="M3892" s="7">
        <v>300000</v>
      </c>
      <c r="N3892" s="7"/>
      <c r="O3892" s="7"/>
    </row>
    <row r="3893" spans="1:15" hidden="1" x14ac:dyDescent="0.3">
      <c r="A3893" s="69">
        <v>1</v>
      </c>
      <c r="B3893" s="69">
        <v>4</v>
      </c>
      <c r="C3893" t="s">
        <v>4938</v>
      </c>
      <c r="D3893" s="7"/>
      <c r="E3893" s="7"/>
      <c r="F3893" s="7"/>
      <c r="G3893" s="7"/>
      <c r="H3893" s="7">
        <v>17000000</v>
      </c>
      <c r="I3893" s="7">
        <v>0</v>
      </c>
      <c r="J3893" s="7">
        <v>0</v>
      </c>
      <c r="K3893" s="7"/>
      <c r="L3893" s="7"/>
      <c r="M3893" s="7"/>
      <c r="N3893" s="7"/>
      <c r="O3893" s="7"/>
    </row>
    <row r="3894" spans="1:15" hidden="1" x14ac:dyDescent="0.3">
      <c r="A3894" s="69">
        <v>1</v>
      </c>
      <c r="B3894" s="69">
        <v>4</v>
      </c>
      <c r="C3894" t="s">
        <v>4939</v>
      </c>
      <c r="D3894" s="7"/>
      <c r="E3894" s="7"/>
      <c r="F3894" s="7"/>
      <c r="G3894" s="7"/>
      <c r="H3894" s="7">
        <v>30000000</v>
      </c>
      <c r="I3894" s="7"/>
      <c r="J3894" s="7"/>
      <c r="K3894" s="7"/>
      <c r="L3894" s="7"/>
      <c r="M3894" s="7"/>
      <c r="N3894" s="7"/>
      <c r="O3894" s="7"/>
    </row>
    <row r="3895" spans="1:15" hidden="1" x14ac:dyDescent="0.3">
      <c r="A3895" s="69">
        <v>1</v>
      </c>
      <c r="B3895" s="69">
        <v>4</v>
      </c>
      <c r="C3895" t="s">
        <v>999</v>
      </c>
      <c r="D3895" s="7"/>
      <c r="E3895" s="7"/>
      <c r="F3895" s="7"/>
      <c r="G3895" s="7"/>
      <c r="H3895" s="7"/>
      <c r="I3895" s="7"/>
      <c r="J3895" s="7"/>
      <c r="K3895" s="7"/>
      <c r="L3895" s="7"/>
      <c r="M3895" s="7">
        <v>196032278</v>
      </c>
      <c r="N3895" s="7"/>
      <c r="O3895" s="7"/>
    </row>
    <row r="3896" spans="1:15" hidden="1" x14ac:dyDescent="0.3">
      <c r="A3896" s="69">
        <v>1</v>
      </c>
      <c r="B3896" s="69">
        <v>4</v>
      </c>
      <c r="C3896" t="s">
        <v>1000</v>
      </c>
      <c r="D3896" s="7"/>
      <c r="E3896" s="7"/>
      <c r="F3896" s="7"/>
      <c r="G3896" s="7"/>
      <c r="H3896" s="7"/>
      <c r="I3896" s="7"/>
      <c r="J3896" s="7"/>
      <c r="K3896" s="7"/>
      <c r="L3896" s="7"/>
      <c r="M3896" s="7">
        <v>706263</v>
      </c>
      <c r="N3896" s="7"/>
      <c r="O3896" s="7"/>
    </row>
    <row r="3897" spans="1:15" hidden="1" x14ac:dyDescent="0.3">
      <c r="A3897" s="69">
        <v>1</v>
      </c>
      <c r="B3897" s="69">
        <v>4</v>
      </c>
      <c r="C3897" t="s">
        <v>4943</v>
      </c>
      <c r="D3897" s="7">
        <v>1058737</v>
      </c>
      <c r="E3897" s="7">
        <v>1058737</v>
      </c>
      <c r="F3897" s="7"/>
      <c r="G3897" s="7"/>
      <c r="H3897" s="7"/>
      <c r="I3897" s="7"/>
      <c r="J3897" s="7"/>
      <c r="K3897" s="7"/>
      <c r="L3897" s="7"/>
      <c r="M3897" s="7"/>
      <c r="N3897" s="7"/>
      <c r="O3897" s="7"/>
    </row>
    <row r="3898" spans="1:15" hidden="1" x14ac:dyDescent="0.3">
      <c r="A3898" s="69">
        <v>1</v>
      </c>
      <c r="B3898" s="69">
        <v>4</v>
      </c>
      <c r="C3898" t="s">
        <v>3048</v>
      </c>
      <c r="D3898" s="7">
        <v>1327806</v>
      </c>
      <c r="E3898" s="7">
        <v>2927880.19</v>
      </c>
      <c r="F3898" s="7">
        <v>2444737</v>
      </c>
      <c r="G3898" s="7">
        <v>2119926</v>
      </c>
      <c r="H3898" s="7">
        <v>2043981</v>
      </c>
      <c r="I3898" s="7">
        <v>2685747</v>
      </c>
      <c r="J3898" s="7">
        <v>2671844</v>
      </c>
      <c r="K3898" s="7">
        <v>2454414</v>
      </c>
      <c r="L3898" s="7"/>
      <c r="M3898" s="7"/>
      <c r="N3898" s="7"/>
      <c r="O3898" s="7"/>
    </row>
    <row r="3899" spans="1:15" hidden="1" x14ac:dyDescent="0.3">
      <c r="A3899" s="69">
        <v>1</v>
      </c>
      <c r="B3899" s="69">
        <v>4</v>
      </c>
      <c r="C3899" t="s">
        <v>4944</v>
      </c>
      <c r="D3899" s="7"/>
      <c r="E3899" s="7">
        <v>1909000</v>
      </c>
      <c r="F3899" s="7">
        <v>869113</v>
      </c>
      <c r="G3899" s="7">
        <v>759671</v>
      </c>
      <c r="H3899" s="7">
        <v>695538</v>
      </c>
      <c r="I3899" s="7">
        <v>654405</v>
      </c>
      <c r="J3899" s="7"/>
      <c r="K3899" s="7"/>
      <c r="L3899" s="7"/>
      <c r="M3899" s="7"/>
      <c r="N3899" s="7"/>
      <c r="O3899" s="7"/>
    </row>
    <row r="3900" spans="1:15" hidden="1" x14ac:dyDescent="0.3">
      <c r="A3900" s="69">
        <v>1</v>
      </c>
      <c r="B3900" s="69">
        <v>4</v>
      </c>
      <c r="C3900" t="s">
        <v>4945</v>
      </c>
      <c r="D3900" s="7"/>
      <c r="E3900" s="7"/>
      <c r="F3900" s="7">
        <v>4508000</v>
      </c>
      <c r="G3900" s="7">
        <v>4508000</v>
      </c>
      <c r="H3900" s="7">
        <v>4508000</v>
      </c>
      <c r="I3900" s="7">
        <v>4507723</v>
      </c>
      <c r="J3900" s="7"/>
      <c r="K3900" s="7"/>
      <c r="L3900" s="7"/>
      <c r="M3900" s="7"/>
      <c r="N3900" s="7"/>
      <c r="O3900" s="7"/>
    </row>
    <row r="3901" spans="1:15" hidden="1" x14ac:dyDescent="0.3">
      <c r="A3901" s="69">
        <v>1</v>
      </c>
      <c r="B3901" s="69">
        <v>4</v>
      </c>
      <c r="C3901" t="s">
        <v>4946</v>
      </c>
      <c r="D3901" s="7"/>
      <c r="E3901" s="7">
        <v>6294000</v>
      </c>
      <c r="F3901" s="7"/>
      <c r="G3901" s="7"/>
      <c r="H3901" s="7"/>
      <c r="I3901" s="7"/>
      <c r="J3901" s="7"/>
      <c r="K3901" s="7"/>
      <c r="L3901" s="7"/>
      <c r="M3901" s="7"/>
      <c r="N3901" s="7"/>
      <c r="O3901" s="7"/>
    </row>
    <row r="3902" spans="1:15" hidden="1" x14ac:dyDescent="0.3">
      <c r="A3902" s="69">
        <v>1</v>
      </c>
      <c r="B3902" s="69">
        <v>4</v>
      </c>
      <c r="C3902" t="s">
        <v>4947</v>
      </c>
      <c r="D3902" s="7">
        <v>1417662</v>
      </c>
      <c r="E3902" s="7">
        <v>1380391</v>
      </c>
      <c r="F3902" s="7">
        <v>0</v>
      </c>
      <c r="G3902" s="7"/>
      <c r="H3902" s="7"/>
      <c r="I3902" s="7"/>
      <c r="J3902" s="7"/>
      <c r="K3902" s="7"/>
      <c r="L3902" s="7"/>
      <c r="M3902" s="7"/>
      <c r="N3902" s="7"/>
      <c r="O3902" s="7"/>
    </row>
    <row r="3903" spans="1:15" hidden="1" x14ac:dyDescent="0.3">
      <c r="A3903" s="69">
        <v>1</v>
      </c>
      <c r="B3903" s="69">
        <v>4</v>
      </c>
      <c r="C3903" t="s">
        <v>4953</v>
      </c>
      <c r="D3903" s="7"/>
      <c r="E3903" s="7"/>
      <c r="F3903" s="7"/>
      <c r="G3903" s="7"/>
      <c r="H3903" s="7"/>
      <c r="I3903" s="7">
        <v>0</v>
      </c>
      <c r="J3903" s="7"/>
      <c r="K3903" s="7"/>
      <c r="L3903" s="7"/>
      <c r="M3903" s="7"/>
      <c r="N3903" s="7"/>
      <c r="O3903" s="7"/>
    </row>
    <row r="3904" spans="1:15" hidden="1" x14ac:dyDescent="0.3">
      <c r="A3904" s="69">
        <v>1</v>
      </c>
      <c r="B3904" s="69">
        <v>4</v>
      </c>
      <c r="C3904" t="s">
        <v>4954</v>
      </c>
      <c r="D3904" s="7"/>
      <c r="E3904" s="7"/>
      <c r="F3904" s="7"/>
      <c r="G3904" s="7"/>
      <c r="H3904" s="7"/>
      <c r="I3904" s="7"/>
      <c r="J3904" s="7">
        <v>40000000</v>
      </c>
      <c r="K3904" s="7">
        <v>111000000</v>
      </c>
      <c r="L3904" s="7"/>
      <c r="M3904" s="7"/>
      <c r="N3904" s="7"/>
      <c r="O3904" s="7"/>
    </row>
    <row r="3905" spans="1:15" hidden="1" x14ac:dyDescent="0.3">
      <c r="A3905" s="69">
        <v>1</v>
      </c>
      <c r="B3905" s="69">
        <v>4</v>
      </c>
      <c r="C3905" t="s">
        <v>4956</v>
      </c>
      <c r="D3905" s="7"/>
      <c r="E3905" s="7"/>
      <c r="F3905" s="7"/>
      <c r="G3905" s="7"/>
      <c r="H3905" s="7"/>
      <c r="I3905" s="7"/>
      <c r="J3905" s="7">
        <v>10000000</v>
      </c>
      <c r="K3905" s="7"/>
      <c r="L3905" s="7"/>
      <c r="M3905" s="7"/>
      <c r="N3905" s="7"/>
      <c r="O3905" s="7"/>
    </row>
    <row r="3906" spans="1:15" hidden="1" x14ac:dyDescent="0.3">
      <c r="A3906" s="69">
        <v>1</v>
      </c>
      <c r="B3906" s="69">
        <v>4</v>
      </c>
      <c r="C3906" t="s">
        <v>4957</v>
      </c>
      <c r="D3906" s="7"/>
      <c r="E3906" s="7">
        <v>100000000</v>
      </c>
      <c r="F3906" s="7">
        <v>0</v>
      </c>
      <c r="G3906" s="7"/>
      <c r="H3906" s="7"/>
      <c r="I3906" s="7"/>
      <c r="J3906" s="7"/>
      <c r="K3906" s="7"/>
      <c r="L3906" s="7"/>
      <c r="M3906" s="7"/>
      <c r="N3906" s="7"/>
      <c r="O3906" s="7"/>
    </row>
    <row r="3907" spans="1:15" hidden="1" x14ac:dyDescent="0.3">
      <c r="A3907" s="69">
        <v>1</v>
      </c>
      <c r="B3907" s="69">
        <v>4</v>
      </c>
      <c r="C3907" t="s">
        <v>4958</v>
      </c>
      <c r="D3907" s="7"/>
      <c r="E3907" s="7"/>
      <c r="F3907" s="7"/>
      <c r="G3907" s="7"/>
      <c r="H3907" s="7">
        <v>0</v>
      </c>
      <c r="I3907" s="7">
        <v>0</v>
      </c>
      <c r="J3907" s="7">
        <v>0</v>
      </c>
      <c r="K3907" s="7"/>
      <c r="L3907" s="7">
        <v>70183.69</v>
      </c>
      <c r="M3907" s="7"/>
      <c r="N3907" s="7"/>
      <c r="O3907" s="7"/>
    </row>
    <row r="3908" spans="1:15" hidden="1" x14ac:dyDescent="0.3">
      <c r="A3908" s="69">
        <v>1</v>
      </c>
      <c r="B3908" s="69">
        <v>4</v>
      </c>
      <c r="C3908" t="s">
        <v>4962</v>
      </c>
      <c r="D3908" s="7">
        <v>351333.7</v>
      </c>
      <c r="E3908" s="7">
        <v>226928</v>
      </c>
      <c r="F3908" s="7">
        <v>216140</v>
      </c>
      <c r="G3908" s="7">
        <v>199340</v>
      </c>
      <c r="H3908" s="7">
        <v>400240.78</v>
      </c>
      <c r="I3908" s="7"/>
      <c r="J3908" s="7">
        <v>452662.7</v>
      </c>
      <c r="K3908" s="7">
        <v>531964.88</v>
      </c>
      <c r="L3908" s="7"/>
      <c r="M3908" s="7"/>
      <c r="N3908" s="7"/>
      <c r="O3908" s="7"/>
    </row>
    <row r="3909" spans="1:15" hidden="1" x14ac:dyDescent="0.3">
      <c r="A3909" s="69">
        <v>1</v>
      </c>
      <c r="B3909" s="69">
        <v>4</v>
      </c>
      <c r="C3909" t="s">
        <v>4963</v>
      </c>
      <c r="D3909" s="7"/>
      <c r="E3909" s="7"/>
      <c r="F3909" s="7"/>
      <c r="G3909" s="7"/>
      <c r="H3909" s="7"/>
      <c r="I3909" s="7">
        <v>188623</v>
      </c>
      <c r="J3909" s="7"/>
      <c r="K3909" s="7"/>
      <c r="L3909" s="7"/>
      <c r="M3909" s="7"/>
      <c r="N3909" s="7"/>
      <c r="O3909" s="7"/>
    </row>
    <row r="3910" spans="1:15" hidden="1" x14ac:dyDescent="0.3">
      <c r="A3910" s="69">
        <v>1</v>
      </c>
      <c r="B3910" s="69">
        <v>4</v>
      </c>
      <c r="C3910" t="s">
        <v>4965</v>
      </c>
      <c r="D3910" s="7">
        <v>1948185</v>
      </c>
      <c r="E3910" s="7">
        <v>1400000</v>
      </c>
      <c r="F3910" s="7">
        <v>1944625</v>
      </c>
      <c r="G3910" s="7">
        <v>1898775</v>
      </c>
      <c r="H3910" s="7">
        <v>1880064</v>
      </c>
      <c r="I3910" s="7"/>
      <c r="J3910" s="7"/>
      <c r="K3910" s="7"/>
      <c r="L3910" s="7"/>
      <c r="M3910" s="7"/>
      <c r="N3910" s="7"/>
      <c r="O3910" s="7"/>
    </row>
    <row r="3911" spans="1:15" hidden="1" x14ac:dyDescent="0.3">
      <c r="A3911" s="69">
        <v>1</v>
      </c>
      <c r="B3911" s="69">
        <v>4</v>
      </c>
      <c r="C3911" t="s">
        <v>4967</v>
      </c>
      <c r="D3911" s="7">
        <v>1291142</v>
      </c>
      <c r="E3911" s="7"/>
      <c r="F3911" s="7"/>
      <c r="G3911" s="7"/>
      <c r="H3911" s="7"/>
      <c r="I3911" s="7"/>
      <c r="J3911" s="7"/>
      <c r="K3911" s="7"/>
      <c r="L3911" s="7"/>
      <c r="M3911" s="7"/>
      <c r="N3911" s="7"/>
      <c r="O3911" s="7"/>
    </row>
    <row r="3912" spans="1:15" hidden="1" x14ac:dyDescent="0.3">
      <c r="A3912" s="69">
        <v>1</v>
      </c>
      <c r="B3912" s="69">
        <v>4</v>
      </c>
      <c r="C3912" t="s">
        <v>1001</v>
      </c>
      <c r="D3912" s="7"/>
      <c r="E3912" s="7"/>
      <c r="F3912" s="7"/>
      <c r="G3912" s="7"/>
      <c r="H3912" s="7"/>
      <c r="I3912" s="7"/>
      <c r="J3912" s="7"/>
      <c r="K3912" s="7"/>
      <c r="L3912" s="7"/>
      <c r="M3912" s="7">
        <v>704000</v>
      </c>
      <c r="N3912" s="7"/>
      <c r="O3912" s="7"/>
    </row>
    <row r="3913" spans="1:15" hidden="1" x14ac:dyDescent="0.3">
      <c r="A3913" s="69">
        <v>1</v>
      </c>
      <c r="B3913" s="69">
        <v>4</v>
      </c>
      <c r="C3913" t="s">
        <v>4971</v>
      </c>
      <c r="D3913" s="7"/>
      <c r="E3913" s="7"/>
      <c r="F3913" s="7"/>
      <c r="G3913" s="7"/>
      <c r="H3913" s="7"/>
      <c r="I3913" s="7"/>
      <c r="J3913" s="7">
        <v>1000000</v>
      </c>
      <c r="K3913" s="7">
        <v>0</v>
      </c>
      <c r="L3913" s="7"/>
      <c r="M3913" s="7"/>
      <c r="N3913" s="7"/>
      <c r="O3913" s="7"/>
    </row>
    <row r="3914" spans="1:15" hidden="1" x14ac:dyDescent="0.3">
      <c r="A3914" s="69">
        <v>1</v>
      </c>
      <c r="B3914" s="69">
        <v>4</v>
      </c>
      <c r="C3914" t="s">
        <v>4976</v>
      </c>
      <c r="D3914" s="7">
        <v>132944705.38</v>
      </c>
      <c r="E3914" s="7"/>
      <c r="F3914" s="7"/>
      <c r="G3914" s="7"/>
      <c r="H3914" s="7"/>
      <c r="I3914" s="7"/>
      <c r="J3914" s="7"/>
      <c r="K3914" s="7"/>
      <c r="L3914" s="7"/>
      <c r="M3914" s="7"/>
      <c r="N3914" s="7"/>
      <c r="O3914" s="7"/>
    </row>
    <row r="3915" spans="1:15" hidden="1" x14ac:dyDescent="0.3">
      <c r="A3915" s="69">
        <v>1</v>
      </c>
      <c r="B3915" s="69">
        <v>4</v>
      </c>
      <c r="C3915" t="s">
        <v>4977</v>
      </c>
      <c r="D3915" s="7"/>
      <c r="E3915" s="7"/>
      <c r="F3915" s="7"/>
      <c r="G3915" s="7"/>
      <c r="H3915" s="7"/>
      <c r="I3915" s="7"/>
      <c r="J3915" s="7"/>
      <c r="K3915" s="7">
        <v>9398</v>
      </c>
      <c r="L3915" s="7"/>
      <c r="M3915" s="7"/>
      <c r="N3915" s="7"/>
      <c r="O3915" s="7"/>
    </row>
    <row r="3916" spans="1:15" hidden="1" x14ac:dyDescent="0.3">
      <c r="A3916" s="69">
        <v>1</v>
      </c>
      <c r="B3916" s="69">
        <v>4</v>
      </c>
      <c r="C3916" t="s">
        <v>4980</v>
      </c>
      <c r="D3916" s="7">
        <v>2353016</v>
      </c>
      <c r="E3916" s="7"/>
      <c r="F3916" s="7"/>
      <c r="G3916" s="7"/>
      <c r="H3916" s="7"/>
      <c r="I3916" s="7"/>
      <c r="J3916" s="7"/>
      <c r="K3916" s="7"/>
      <c r="L3916" s="7"/>
      <c r="M3916" s="7"/>
      <c r="N3916" s="7"/>
      <c r="O3916" s="7"/>
    </row>
    <row r="3917" spans="1:15" hidden="1" x14ac:dyDescent="0.3">
      <c r="A3917" s="69">
        <v>1</v>
      </c>
      <c r="B3917" s="69">
        <v>4</v>
      </c>
      <c r="C3917" t="s">
        <v>4981</v>
      </c>
      <c r="D3917" s="7">
        <v>2762509.28</v>
      </c>
      <c r="E3917" s="7">
        <v>2218530.29</v>
      </c>
      <c r="F3917" s="7">
        <v>2726495.26</v>
      </c>
      <c r="G3917" s="7"/>
      <c r="H3917" s="7"/>
      <c r="I3917" s="7"/>
      <c r="J3917" s="7"/>
      <c r="K3917" s="7"/>
      <c r="L3917" s="7"/>
      <c r="M3917" s="7"/>
      <c r="N3917" s="7"/>
      <c r="O3917" s="7"/>
    </row>
    <row r="3918" spans="1:15" hidden="1" x14ac:dyDescent="0.3">
      <c r="A3918" s="69">
        <v>1</v>
      </c>
      <c r="B3918" s="69">
        <v>4</v>
      </c>
      <c r="C3918" t="s">
        <v>2949</v>
      </c>
      <c r="D3918" s="7"/>
      <c r="E3918" s="7"/>
      <c r="F3918" s="7"/>
      <c r="G3918" s="7"/>
      <c r="H3918" s="7"/>
      <c r="I3918" s="7"/>
      <c r="J3918" s="7"/>
      <c r="K3918" s="7"/>
      <c r="L3918" s="7"/>
      <c r="M3918" s="7"/>
      <c r="N3918" s="7">
        <v>0</v>
      </c>
      <c r="O3918" s="7"/>
    </row>
    <row r="3919" spans="1:15" hidden="1" x14ac:dyDescent="0.3">
      <c r="A3919" s="69">
        <v>1</v>
      </c>
      <c r="B3919" s="69">
        <v>4</v>
      </c>
      <c r="C3919" t="s">
        <v>1002</v>
      </c>
      <c r="D3919" s="7"/>
      <c r="E3919" s="7"/>
      <c r="F3919" s="7"/>
      <c r="G3919" s="7"/>
      <c r="H3919" s="7"/>
      <c r="I3919" s="7"/>
      <c r="J3919" s="7"/>
      <c r="K3919" s="7"/>
      <c r="L3919" s="7"/>
      <c r="M3919" s="7">
        <v>1000000</v>
      </c>
      <c r="N3919" s="7"/>
      <c r="O3919" s="7"/>
    </row>
    <row r="3920" spans="1:15" hidden="1" x14ac:dyDescent="0.3">
      <c r="A3920" s="69">
        <v>1</v>
      </c>
      <c r="B3920" s="69">
        <v>4</v>
      </c>
      <c r="C3920" t="s">
        <v>4982</v>
      </c>
      <c r="D3920" s="7"/>
      <c r="E3920" s="7">
        <v>200000000</v>
      </c>
      <c r="F3920" s="7">
        <v>0</v>
      </c>
      <c r="G3920" s="7">
        <v>0</v>
      </c>
      <c r="H3920" s="7"/>
      <c r="I3920" s="7"/>
      <c r="J3920" s="7"/>
      <c r="K3920" s="7"/>
      <c r="L3920" s="7"/>
      <c r="M3920" s="7"/>
      <c r="N3920" s="7"/>
      <c r="O3920" s="7"/>
    </row>
    <row r="3921" spans="1:15" hidden="1" x14ac:dyDescent="0.3">
      <c r="A3921" s="69">
        <v>1</v>
      </c>
      <c r="B3921" s="69">
        <v>4</v>
      </c>
      <c r="C3921" t="s">
        <v>452</v>
      </c>
      <c r="D3921" s="7"/>
      <c r="E3921" s="7"/>
      <c r="F3921" s="7"/>
      <c r="G3921" s="7"/>
      <c r="H3921" s="7">
        <v>0</v>
      </c>
      <c r="I3921" s="7">
        <v>0</v>
      </c>
      <c r="J3921" s="7">
        <v>0</v>
      </c>
      <c r="K3921" s="7"/>
      <c r="L3921" s="7">
        <v>1643527.51</v>
      </c>
      <c r="M3921" s="7">
        <v>0</v>
      </c>
      <c r="N3921" s="7"/>
      <c r="O3921" s="7"/>
    </row>
    <row r="3922" spans="1:15" hidden="1" x14ac:dyDescent="0.3">
      <c r="A3922" s="69">
        <v>1</v>
      </c>
      <c r="B3922" s="69">
        <v>4</v>
      </c>
      <c r="C3922" t="s">
        <v>2951</v>
      </c>
      <c r="D3922" s="7"/>
      <c r="E3922" s="7"/>
      <c r="F3922" s="7"/>
      <c r="G3922" s="7"/>
      <c r="H3922" s="7"/>
      <c r="I3922" s="7"/>
      <c r="J3922" s="7"/>
      <c r="K3922" s="7"/>
      <c r="L3922" s="7"/>
      <c r="M3922" s="7"/>
      <c r="N3922" s="7">
        <v>110000000</v>
      </c>
      <c r="O3922" s="7"/>
    </row>
    <row r="3923" spans="1:15" hidden="1" x14ac:dyDescent="0.3">
      <c r="A3923" s="69">
        <v>1</v>
      </c>
      <c r="B3923" s="69">
        <v>4</v>
      </c>
      <c r="C3923" t="s">
        <v>4995</v>
      </c>
      <c r="D3923" s="7"/>
      <c r="E3923" s="7"/>
      <c r="F3923" s="7">
        <v>125000000</v>
      </c>
      <c r="G3923" s="7">
        <v>0</v>
      </c>
      <c r="H3923" s="7">
        <v>0</v>
      </c>
      <c r="I3923" s="7"/>
      <c r="J3923" s="7"/>
      <c r="K3923" s="7"/>
      <c r="L3923" s="7"/>
      <c r="M3923" s="7"/>
      <c r="N3923" s="7"/>
      <c r="O3923" s="7"/>
    </row>
    <row r="3924" spans="1:15" hidden="1" x14ac:dyDescent="0.3">
      <c r="A3924" s="69">
        <v>1</v>
      </c>
      <c r="B3924" s="69">
        <v>4</v>
      </c>
      <c r="C3924" t="s">
        <v>5000</v>
      </c>
      <c r="D3924" s="7">
        <v>6200000</v>
      </c>
      <c r="E3924" s="7"/>
      <c r="F3924" s="7"/>
      <c r="G3924" s="7"/>
      <c r="H3924" s="7"/>
      <c r="I3924" s="7"/>
      <c r="J3924" s="7"/>
      <c r="K3924" s="7"/>
      <c r="L3924" s="7"/>
      <c r="M3924" s="7"/>
      <c r="N3924" s="7"/>
      <c r="O3924" s="7"/>
    </row>
    <row r="3925" spans="1:15" hidden="1" x14ac:dyDescent="0.3">
      <c r="A3925" s="69">
        <v>1</v>
      </c>
      <c r="B3925" s="69">
        <v>4</v>
      </c>
      <c r="C3925" t="s">
        <v>5001</v>
      </c>
      <c r="D3925" s="7">
        <v>4723575.05</v>
      </c>
      <c r="E3925" s="7">
        <v>0</v>
      </c>
      <c r="F3925" s="7">
        <v>0</v>
      </c>
      <c r="G3925" s="7">
        <v>1244555.73</v>
      </c>
      <c r="H3925" s="7">
        <v>0</v>
      </c>
      <c r="I3925" s="7">
        <v>0</v>
      </c>
      <c r="J3925" s="7">
        <v>0</v>
      </c>
      <c r="K3925" s="7"/>
      <c r="L3925" s="7"/>
      <c r="M3925" s="7"/>
      <c r="N3925" s="7"/>
      <c r="O3925" s="7"/>
    </row>
    <row r="3926" spans="1:15" hidden="1" x14ac:dyDescent="0.3">
      <c r="A3926" s="69">
        <v>1</v>
      </c>
      <c r="B3926" s="69">
        <v>4</v>
      </c>
      <c r="C3926" t="s">
        <v>5002</v>
      </c>
      <c r="D3926" s="7"/>
      <c r="E3926" s="7"/>
      <c r="F3926" s="7">
        <v>8095069</v>
      </c>
      <c r="G3926" s="7">
        <v>0</v>
      </c>
      <c r="H3926" s="7">
        <v>0</v>
      </c>
      <c r="I3926" s="7">
        <v>15833.33</v>
      </c>
      <c r="J3926" s="7"/>
      <c r="K3926" s="7"/>
      <c r="L3926" s="7"/>
      <c r="M3926" s="7"/>
      <c r="N3926" s="7"/>
      <c r="O3926" s="7"/>
    </row>
    <row r="3927" spans="1:15" hidden="1" x14ac:dyDescent="0.3">
      <c r="A3927" s="69">
        <v>1</v>
      </c>
      <c r="B3927" s="69">
        <v>4</v>
      </c>
      <c r="C3927" t="s">
        <v>5003</v>
      </c>
      <c r="D3927" s="7"/>
      <c r="E3927" s="7"/>
      <c r="F3927" s="7">
        <v>3500000</v>
      </c>
      <c r="G3927" s="7">
        <v>0</v>
      </c>
      <c r="H3927" s="7">
        <v>0</v>
      </c>
      <c r="I3927" s="7">
        <v>0</v>
      </c>
      <c r="J3927" s="7"/>
      <c r="K3927" s="7"/>
      <c r="L3927" s="7"/>
      <c r="M3927" s="7"/>
      <c r="N3927" s="7"/>
      <c r="O3927" s="7"/>
    </row>
    <row r="3928" spans="1:15" hidden="1" x14ac:dyDescent="0.3">
      <c r="A3928" s="69">
        <v>1</v>
      </c>
      <c r="B3928" s="69">
        <v>4</v>
      </c>
      <c r="C3928" t="s">
        <v>5004</v>
      </c>
      <c r="D3928" s="7">
        <v>4000000000</v>
      </c>
      <c r="E3928" s="7">
        <v>4000000000</v>
      </c>
      <c r="F3928" s="7">
        <v>4000000000</v>
      </c>
      <c r="G3928" s="7">
        <v>4420000000</v>
      </c>
      <c r="H3928" s="7">
        <v>4450000000</v>
      </c>
      <c r="I3928" s="7">
        <v>4150000000</v>
      </c>
      <c r="J3928" s="7"/>
      <c r="K3928" s="7"/>
      <c r="L3928" s="7"/>
      <c r="M3928" s="7"/>
      <c r="N3928" s="7"/>
      <c r="O3928" s="7"/>
    </row>
    <row r="3929" spans="1:15" hidden="1" x14ac:dyDescent="0.3">
      <c r="A3929" s="69">
        <v>1</v>
      </c>
      <c r="B3929" s="69">
        <v>4</v>
      </c>
      <c r="C3929" t="s">
        <v>5013</v>
      </c>
      <c r="D3929" s="7">
        <v>1222758</v>
      </c>
      <c r="E3929" s="7">
        <v>1725231</v>
      </c>
      <c r="F3929" s="7">
        <v>1156000</v>
      </c>
      <c r="G3929" s="7">
        <v>1158235</v>
      </c>
      <c r="H3929" s="7">
        <v>200352</v>
      </c>
      <c r="I3929" s="7">
        <v>100352</v>
      </c>
      <c r="J3929" s="7"/>
      <c r="K3929" s="7"/>
      <c r="L3929" s="7"/>
      <c r="M3929" s="7"/>
      <c r="N3929" s="7"/>
      <c r="O3929" s="7"/>
    </row>
    <row r="3930" spans="1:15" hidden="1" x14ac:dyDescent="0.3">
      <c r="A3930" s="69">
        <v>1</v>
      </c>
      <c r="B3930" s="69">
        <v>4</v>
      </c>
      <c r="C3930" t="s">
        <v>5019</v>
      </c>
      <c r="D3930" s="7">
        <v>1880616.18</v>
      </c>
      <c r="E3930" s="7">
        <v>1899999</v>
      </c>
      <c r="F3930" s="7">
        <v>2016759</v>
      </c>
      <c r="G3930" s="7">
        <v>2249176.09</v>
      </c>
      <c r="H3930" s="7">
        <v>1871998</v>
      </c>
      <c r="I3930" s="7"/>
      <c r="J3930" s="7"/>
      <c r="K3930" s="7"/>
      <c r="L3930" s="7"/>
      <c r="M3930" s="7"/>
      <c r="N3930" s="7"/>
      <c r="O3930" s="7"/>
    </row>
    <row r="3931" spans="1:15" hidden="1" x14ac:dyDescent="0.3">
      <c r="A3931" s="69">
        <v>1</v>
      </c>
      <c r="B3931" s="69">
        <v>4</v>
      </c>
      <c r="C3931" t="s">
        <v>288</v>
      </c>
      <c r="D3931" s="7"/>
      <c r="E3931" s="7"/>
      <c r="F3931" s="7"/>
      <c r="G3931" s="7"/>
      <c r="H3931" s="7"/>
      <c r="I3931" s="7"/>
      <c r="J3931" s="7">
        <v>8260236.04</v>
      </c>
      <c r="K3931" s="7">
        <v>9260236.0399999991</v>
      </c>
      <c r="L3931" s="7">
        <v>9260236.0399999991</v>
      </c>
      <c r="M3931" s="7">
        <v>11260236.050000001</v>
      </c>
      <c r="N3931" s="7"/>
      <c r="O3931" s="7"/>
    </row>
    <row r="3932" spans="1:15" hidden="1" x14ac:dyDescent="0.3">
      <c r="A3932" s="69">
        <v>1</v>
      </c>
      <c r="B3932" s="69">
        <v>4</v>
      </c>
      <c r="C3932" t="s">
        <v>5021</v>
      </c>
      <c r="D3932" s="7"/>
      <c r="E3932" s="7"/>
      <c r="F3932" s="7"/>
      <c r="G3932" s="7">
        <v>12506824.029999999</v>
      </c>
      <c r="H3932" s="7">
        <v>11134428.140000001</v>
      </c>
      <c r="I3932" s="7">
        <v>11260236.039999999</v>
      </c>
      <c r="J3932" s="7"/>
      <c r="K3932" s="7"/>
      <c r="L3932" s="7"/>
      <c r="M3932" s="7"/>
      <c r="N3932" s="7"/>
      <c r="O3932" s="7"/>
    </row>
    <row r="3933" spans="1:15" hidden="1" x14ac:dyDescent="0.3">
      <c r="A3933" s="69">
        <v>1</v>
      </c>
      <c r="B3933" s="69">
        <v>4</v>
      </c>
      <c r="C3933" t="s">
        <v>5025</v>
      </c>
      <c r="D3933" s="7"/>
      <c r="E3933" s="7">
        <v>35000000</v>
      </c>
      <c r="F3933" s="7">
        <v>35000000</v>
      </c>
      <c r="G3933" s="7"/>
      <c r="H3933" s="7">
        <v>21000000</v>
      </c>
      <c r="I3933" s="7">
        <v>0</v>
      </c>
      <c r="J3933" s="7"/>
      <c r="K3933" s="7"/>
      <c r="L3933" s="7"/>
      <c r="M3933" s="7"/>
      <c r="N3933" s="7"/>
      <c r="O3933" s="7"/>
    </row>
    <row r="3934" spans="1:15" hidden="1" x14ac:dyDescent="0.3">
      <c r="A3934" s="69">
        <v>1</v>
      </c>
      <c r="B3934" s="69">
        <v>4</v>
      </c>
      <c r="C3934" t="s">
        <v>5027</v>
      </c>
      <c r="D3934" s="7"/>
      <c r="E3934" s="7"/>
      <c r="F3934" s="7"/>
      <c r="G3934" s="7"/>
      <c r="H3934" s="7">
        <v>86717946.650000006</v>
      </c>
      <c r="I3934" s="7"/>
      <c r="J3934" s="7"/>
      <c r="K3934" s="7"/>
      <c r="L3934" s="7"/>
      <c r="M3934" s="7"/>
      <c r="N3934" s="7"/>
      <c r="O3934" s="7"/>
    </row>
    <row r="3935" spans="1:15" hidden="1" x14ac:dyDescent="0.3">
      <c r="A3935" s="69">
        <v>1</v>
      </c>
      <c r="B3935" s="69">
        <v>4</v>
      </c>
      <c r="C3935" t="s">
        <v>5029</v>
      </c>
      <c r="D3935" s="7">
        <v>48259</v>
      </c>
      <c r="E3935" s="7"/>
      <c r="F3935" s="7">
        <v>500000</v>
      </c>
      <c r="G3935" s="7"/>
      <c r="H3935" s="7"/>
      <c r="I3935" s="7"/>
      <c r="J3935" s="7"/>
      <c r="K3935" s="7"/>
      <c r="L3935" s="7"/>
      <c r="M3935" s="7"/>
      <c r="N3935" s="7"/>
      <c r="O3935" s="7"/>
    </row>
    <row r="3936" spans="1:15" hidden="1" x14ac:dyDescent="0.3">
      <c r="A3936" s="69">
        <v>1</v>
      </c>
      <c r="B3936" s="69">
        <v>4</v>
      </c>
      <c r="C3936" t="s">
        <v>2952</v>
      </c>
      <c r="D3936" s="7"/>
      <c r="E3936" s="7"/>
      <c r="F3936" s="7"/>
      <c r="G3936" s="7"/>
      <c r="H3936" s="7"/>
      <c r="I3936" s="7"/>
      <c r="J3936" s="7"/>
      <c r="K3936" s="7"/>
      <c r="L3936" s="7"/>
      <c r="M3936" s="7"/>
      <c r="N3936" s="7">
        <v>55565553.140000001</v>
      </c>
      <c r="O3936" s="7"/>
    </row>
    <row r="3937" spans="1:15" hidden="1" x14ac:dyDescent="0.3">
      <c r="A3937" s="69">
        <v>1</v>
      </c>
      <c r="B3937" s="69">
        <v>4</v>
      </c>
      <c r="C3937" t="s">
        <v>5032</v>
      </c>
      <c r="D3937" s="7"/>
      <c r="E3937" s="7"/>
      <c r="F3937" s="7">
        <v>989515</v>
      </c>
      <c r="G3937" s="7">
        <v>0</v>
      </c>
      <c r="H3937" s="7"/>
      <c r="I3937" s="7"/>
      <c r="J3937" s="7"/>
      <c r="K3937" s="7"/>
      <c r="L3937" s="7"/>
      <c r="M3937" s="7"/>
      <c r="N3937" s="7"/>
      <c r="O3937" s="7"/>
    </row>
    <row r="3938" spans="1:15" hidden="1" x14ac:dyDescent="0.3">
      <c r="A3938" s="69">
        <v>1</v>
      </c>
      <c r="B3938" s="69">
        <v>4</v>
      </c>
      <c r="C3938" t="s">
        <v>5055</v>
      </c>
      <c r="D3938" s="7">
        <v>0</v>
      </c>
      <c r="E3938" s="7"/>
      <c r="F3938" s="7"/>
      <c r="G3938" s="7"/>
      <c r="H3938" s="7"/>
      <c r="I3938" s="7"/>
      <c r="J3938" s="7"/>
      <c r="K3938" s="7"/>
      <c r="L3938" s="7"/>
      <c r="M3938" s="7"/>
      <c r="N3938" s="7"/>
      <c r="O3938" s="7"/>
    </row>
    <row r="3939" spans="1:15" hidden="1" x14ac:dyDescent="0.3">
      <c r="A3939" s="69">
        <v>1</v>
      </c>
      <c r="B3939" s="69">
        <v>4</v>
      </c>
      <c r="C3939" t="s">
        <v>5059</v>
      </c>
      <c r="D3939" s="7"/>
      <c r="E3939" s="7"/>
      <c r="F3939" s="7"/>
      <c r="G3939" s="7"/>
      <c r="H3939" s="7"/>
      <c r="I3939" s="7"/>
      <c r="J3939" s="7">
        <v>3000000</v>
      </c>
      <c r="K3939" s="7"/>
      <c r="L3939" s="7"/>
      <c r="M3939" s="7"/>
      <c r="N3939" s="7"/>
      <c r="O3939" s="7"/>
    </row>
    <row r="3940" spans="1:15" hidden="1" x14ac:dyDescent="0.3">
      <c r="A3940" s="69">
        <v>1</v>
      </c>
      <c r="B3940" s="69">
        <v>4</v>
      </c>
      <c r="C3940" t="s">
        <v>5060</v>
      </c>
      <c r="D3940" s="7">
        <v>5923000000</v>
      </c>
      <c r="E3940" s="7">
        <v>3250000000</v>
      </c>
      <c r="F3940" s="7">
        <v>3000000000</v>
      </c>
      <c r="G3940" s="7">
        <v>2560000000</v>
      </c>
      <c r="H3940" s="7">
        <v>480000000</v>
      </c>
      <c r="I3940" s="7">
        <v>300000000</v>
      </c>
      <c r="J3940" s="7"/>
      <c r="K3940" s="7"/>
      <c r="L3940" s="7"/>
      <c r="M3940" s="7"/>
      <c r="N3940" s="7"/>
      <c r="O3940" s="7"/>
    </row>
    <row r="3941" spans="1:15" hidden="1" x14ac:dyDescent="0.3">
      <c r="A3941" s="69">
        <v>1</v>
      </c>
      <c r="B3941" s="69">
        <v>4</v>
      </c>
      <c r="C3941" t="s">
        <v>267</v>
      </c>
      <c r="D3941" s="7"/>
      <c r="E3941" s="7"/>
      <c r="F3941" s="7"/>
      <c r="G3941" s="7"/>
      <c r="H3941" s="7">
        <v>11575080</v>
      </c>
      <c r="I3941" s="7">
        <v>11575080</v>
      </c>
      <c r="J3941" s="7">
        <v>11233600</v>
      </c>
      <c r="K3941" s="7">
        <v>10981150</v>
      </c>
      <c r="L3941" s="7">
        <v>11233600</v>
      </c>
      <c r="M3941" s="7">
        <v>11233600</v>
      </c>
      <c r="N3941" s="7"/>
      <c r="O3941" s="7"/>
    </row>
    <row r="3942" spans="1:15" hidden="1" x14ac:dyDescent="0.3">
      <c r="A3942" s="69">
        <v>1</v>
      </c>
      <c r="B3942" s="69">
        <v>4</v>
      </c>
      <c r="C3942" t="s">
        <v>1003</v>
      </c>
      <c r="D3942" s="7"/>
      <c r="E3942" s="7"/>
      <c r="F3942" s="7"/>
      <c r="G3942" s="7"/>
      <c r="H3942" s="7"/>
      <c r="I3942" s="7"/>
      <c r="J3942" s="7"/>
      <c r="K3942" s="7"/>
      <c r="L3942" s="7"/>
      <c r="M3942" s="7">
        <v>448000000</v>
      </c>
      <c r="N3942" s="7"/>
      <c r="O3942" s="7"/>
    </row>
    <row r="3943" spans="1:15" hidden="1" x14ac:dyDescent="0.3">
      <c r="A3943" s="69">
        <v>1</v>
      </c>
      <c r="B3943" s="69">
        <v>4</v>
      </c>
      <c r="C3943" t="s">
        <v>5075</v>
      </c>
      <c r="D3943" s="7">
        <v>0</v>
      </c>
      <c r="E3943" s="7"/>
      <c r="F3943" s="7"/>
      <c r="G3943" s="7"/>
      <c r="H3943" s="7"/>
      <c r="I3943" s="7"/>
      <c r="J3943" s="7"/>
      <c r="K3943" s="7"/>
      <c r="L3943" s="7"/>
      <c r="M3943" s="7"/>
      <c r="N3943" s="7"/>
      <c r="O3943" s="7"/>
    </row>
    <row r="3944" spans="1:15" hidden="1" x14ac:dyDescent="0.3">
      <c r="A3944" s="69">
        <v>1</v>
      </c>
      <c r="B3944" s="69">
        <v>4</v>
      </c>
      <c r="C3944" t="s">
        <v>859</v>
      </c>
      <c r="D3944" s="7"/>
      <c r="E3944" s="7">
        <v>32251679</v>
      </c>
      <c r="F3944" s="7">
        <v>18872922.010000002</v>
      </c>
      <c r="G3944" s="7">
        <v>43250900</v>
      </c>
      <c r="H3944" s="7"/>
      <c r="I3944" s="7"/>
      <c r="J3944" s="7"/>
      <c r="K3944" s="7"/>
      <c r="L3944" s="7"/>
      <c r="M3944" s="7">
        <v>67282671</v>
      </c>
      <c r="N3944" s="7">
        <v>17282671</v>
      </c>
      <c r="O3944" s="7"/>
    </row>
    <row r="3945" spans="1:15" hidden="1" x14ac:dyDescent="0.3">
      <c r="A3945" s="69">
        <v>1</v>
      </c>
      <c r="B3945" s="69">
        <v>4</v>
      </c>
      <c r="C3945" t="s">
        <v>5079</v>
      </c>
      <c r="D3945" s="7"/>
      <c r="E3945" s="7"/>
      <c r="F3945" s="7"/>
      <c r="G3945" s="7"/>
      <c r="H3945" s="7">
        <v>87557513</v>
      </c>
      <c r="I3945" s="7">
        <v>66782671</v>
      </c>
      <c r="J3945" s="7">
        <v>17782671</v>
      </c>
      <c r="K3945" s="7">
        <v>16999755</v>
      </c>
      <c r="L3945" s="7">
        <v>17282671</v>
      </c>
      <c r="M3945" s="7"/>
      <c r="N3945" s="7"/>
      <c r="O3945" s="7"/>
    </row>
    <row r="3946" spans="1:15" hidden="1" x14ac:dyDescent="0.3">
      <c r="A3946" s="69">
        <v>1</v>
      </c>
      <c r="B3946" s="69">
        <v>4</v>
      </c>
      <c r="C3946" t="s">
        <v>453</v>
      </c>
      <c r="D3946" s="7"/>
      <c r="E3946" s="7"/>
      <c r="F3946" s="7"/>
      <c r="G3946" s="7"/>
      <c r="H3946" s="7"/>
      <c r="I3946" s="7">
        <v>100000000</v>
      </c>
      <c r="J3946" s="7">
        <v>0</v>
      </c>
      <c r="K3946" s="7">
        <v>127801875</v>
      </c>
      <c r="L3946" s="7">
        <v>0</v>
      </c>
      <c r="M3946" s="7">
        <v>0</v>
      </c>
      <c r="N3946" s="7">
        <v>0</v>
      </c>
      <c r="O3946" s="7"/>
    </row>
    <row r="3947" spans="1:15" hidden="1" x14ac:dyDescent="0.3">
      <c r="A3947" s="69">
        <v>1</v>
      </c>
      <c r="B3947" s="69">
        <v>4</v>
      </c>
      <c r="C3947" t="s">
        <v>5084</v>
      </c>
      <c r="D3947" s="7">
        <v>0</v>
      </c>
      <c r="E3947" s="7">
        <v>0</v>
      </c>
      <c r="F3947" s="7"/>
      <c r="G3947" s="7"/>
      <c r="H3947" s="7"/>
      <c r="I3947" s="7"/>
      <c r="J3947" s="7"/>
      <c r="K3947" s="7"/>
      <c r="L3947" s="7"/>
      <c r="M3947" s="7"/>
      <c r="N3947" s="7"/>
      <c r="O3947" s="7"/>
    </row>
    <row r="3948" spans="1:15" hidden="1" x14ac:dyDescent="0.3">
      <c r="A3948" s="69">
        <v>1</v>
      </c>
      <c r="B3948" s="69">
        <v>4</v>
      </c>
      <c r="C3948" t="s">
        <v>5100</v>
      </c>
      <c r="D3948" s="7"/>
      <c r="E3948" s="7"/>
      <c r="F3948" s="7">
        <v>1000000</v>
      </c>
      <c r="G3948" s="7">
        <v>31724000</v>
      </c>
      <c r="H3948" s="7">
        <v>280000</v>
      </c>
      <c r="I3948" s="7">
        <v>0</v>
      </c>
      <c r="J3948" s="7">
        <v>0</v>
      </c>
      <c r="K3948" s="7"/>
      <c r="L3948" s="7"/>
      <c r="M3948" s="7"/>
      <c r="N3948" s="7"/>
      <c r="O3948" s="7"/>
    </row>
    <row r="3949" spans="1:15" hidden="1" x14ac:dyDescent="0.3">
      <c r="A3949" s="69">
        <v>1</v>
      </c>
      <c r="B3949" s="69">
        <v>4</v>
      </c>
      <c r="C3949" t="s">
        <v>5136</v>
      </c>
      <c r="D3949" s="7"/>
      <c r="E3949" s="7">
        <v>14652</v>
      </c>
      <c r="F3949" s="7"/>
      <c r="G3949" s="7"/>
      <c r="H3949" s="7"/>
      <c r="I3949" s="7"/>
      <c r="J3949" s="7"/>
      <c r="K3949" s="7"/>
      <c r="L3949" s="7"/>
      <c r="M3949" s="7"/>
      <c r="N3949" s="7"/>
      <c r="O3949" s="7"/>
    </row>
    <row r="3950" spans="1:15" hidden="1" x14ac:dyDescent="0.3">
      <c r="A3950" s="69">
        <v>1</v>
      </c>
      <c r="B3950" s="69">
        <v>4</v>
      </c>
      <c r="C3950" t="s">
        <v>5145</v>
      </c>
      <c r="D3950" s="7"/>
      <c r="E3950" s="7"/>
      <c r="F3950" s="7"/>
      <c r="G3950" s="7">
        <v>0</v>
      </c>
      <c r="H3950" s="7"/>
      <c r="I3950" s="7"/>
      <c r="J3950" s="7"/>
      <c r="K3950" s="7"/>
      <c r="L3950" s="7"/>
      <c r="M3950" s="7"/>
      <c r="N3950" s="7"/>
      <c r="O3950" s="7"/>
    </row>
    <row r="3951" spans="1:15" hidden="1" x14ac:dyDescent="0.3">
      <c r="A3951" s="69">
        <v>1</v>
      </c>
      <c r="B3951" s="69">
        <v>4</v>
      </c>
      <c r="C3951" t="s">
        <v>5154</v>
      </c>
      <c r="D3951" s="7"/>
      <c r="E3951" s="7"/>
      <c r="F3951" s="7"/>
      <c r="G3951" s="7"/>
      <c r="H3951" s="7"/>
      <c r="I3951" s="7"/>
      <c r="J3951" s="7"/>
      <c r="K3951" s="7">
        <v>3400000</v>
      </c>
      <c r="L3951" s="7"/>
      <c r="M3951" s="7"/>
      <c r="N3951" s="7"/>
      <c r="O3951" s="7"/>
    </row>
    <row r="3952" spans="1:15" hidden="1" x14ac:dyDescent="0.3">
      <c r="A3952" s="69">
        <v>1</v>
      </c>
      <c r="B3952" s="69">
        <v>4</v>
      </c>
      <c r="C3952" t="s">
        <v>2958</v>
      </c>
      <c r="D3952" s="7"/>
      <c r="E3952" s="7"/>
      <c r="F3952" s="7"/>
      <c r="G3952" s="7"/>
      <c r="H3952" s="7"/>
      <c r="I3952" s="7"/>
      <c r="J3952" s="7"/>
      <c r="K3952" s="7"/>
      <c r="L3952" s="7"/>
      <c r="M3952" s="7"/>
      <c r="N3952" s="7">
        <v>5000000</v>
      </c>
      <c r="O3952" s="7"/>
    </row>
    <row r="3953" spans="1:15" hidden="1" x14ac:dyDescent="0.3">
      <c r="A3953" s="69">
        <v>1</v>
      </c>
      <c r="B3953" s="69">
        <v>4</v>
      </c>
      <c r="C3953" t="s">
        <v>497</v>
      </c>
      <c r="D3953" s="7"/>
      <c r="E3953" s="7"/>
      <c r="F3953" s="7"/>
      <c r="G3953" s="7"/>
      <c r="H3953" s="7"/>
      <c r="I3953" s="7"/>
      <c r="J3953" s="7"/>
      <c r="K3953" s="7"/>
      <c r="L3953" s="7">
        <v>3000000</v>
      </c>
      <c r="M3953" s="7">
        <v>1000000</v>
      </c>
      <c r="N3953" s="7">
        <v>3000000</v>
      </c>
      <c r="O3953" s="7"/>
    </row>
    <row r="3954" spans="1:15" hidden="1" x14ac:dyDescent="0.3">
      <c r="A3954" s="69">
        <v>1</v>
      </c>
      <c r="B3954" s="69">
        <v>4</v>
      </c>
      <c r="C3954" t="s">
        <v>1064</v>
      </c>
      <c r="D3954" s="7"/>
      <c r="E3954" s="7"/>
      <c r="F3954" s="7"/>
      <c r="G3954" s="7"/>
      <c r="H3954" s="7"/>
      <c r="I3954" s="7"/>
      <c r="J3954" s="7"/>
      <c r="K3954" s="7"/>
      <c r="L3954" s="7"/>
      <c r="M3954" s="7"/>
      <c r="N3954" s="7">
        <v>35000000</v>
      </c>
      <c r="O3954" s="7"/>
    </row>
    <row r="3955" spans="1:15" hidden="1" x14ac:dyDescent="0.3">
      <c r="A3955" s="69">
        <v>1</v>
      </c>
      <c r="B3955" s="69">
        <v>4</v>
      </c>
      <c r="C3955" t="s">
        <v>5156</v>
      </c>
      <c r="D3955" s="7"/>
      <c r="E3955" s="7"/>
      <c r="F3955" s="7"/>
      <c r="G3955" s="7"/>
      <c r="H3955" s="7"/>
      <c r="I3955" s="7"/>
      <c r="J3955" s="7">
        <v>45000000</v>
      </c>
      <c r="K3955" s="7"/>
      <c r="L3955" s="7"/>
      <c r="M3955" s="7"/>
      <c r="N3955" s="7"/>
      <c r="O3955" s="7"/>
    </row>
    <row r="3956" spans="1:15" hidden="1" x14ac:dyDescent="0.3">
      <c r="A3956" s="69">
        <v>1</v>
      </c>
      <c r="B3956" s="69">
        <v>4</v>
      </c>
      <c r="C3956" t="s">
        <v>3145</v>
      </c>
      <c r="D3956" s="7">
        <v>30000000</v>
      </c>
      <c r="E3956" s="7">
        <v>30000000</v>
      </c>
      <c r="F3956" s="7">
        <v>30000000</v>
      </c>
      <c r="G3956" s="7">
        <v>30000000</v>
      </c>
      <c r="H3956" s="7">
        <v>30000000</v>
      </c>
      <c r="I3956" s="7">
        <v>30000000</v>
      </c>
      <c r="J3956" s="7"/>
      <c r="K3956" s="7"/>
      <c r="L3956" s="7"/>
      <c r="M3956" s="7"/>
      <c r="N3956" s="7"/>
      <c r="O3956" s="7"/>
    </row>
    <row r="3957" spans="1:15" hidden="1" x14ac:dyDescent="0.3">
      <c r="A3957" s="69">
        <v>1</v>
      </c>
      <c r="B3957" s="69">
        <v>4</v>
      </c>
      <c r="C3957" t="s">
        <v>1007</v>
      </c>
      <c r="D3957" s="7"/>
      <c r="E3957" s="7"/>
      <c r="F3957" s="7"/>
      <c r="G3957" s="7"/>
      <c r="H3957" s="7"/>
      <c r="I3957" s="7"/>
      <c r="J3957" s="7"/>
      <c r="K3957" s="7"/>
      <c r="L3957" s="7"/>
      <c r="M3957" s="7">
        <v>200000000</v>
      </c>
      <c r="N3957" s="7"/>
      <c r="O3957" s="7"/>
    </row>
    <row r="3958" spans="1:15" hidden="1" x14ac:dyDescent="0.3">
      <c r="A3958" s="69">
        <v>1</v>
      </c>
      <c r="B3958" s="69">
        <v>4</v>
      </c>
      <c r="C3958" t="s">
        <v>1009</v>
      </c>
      <c r="D3958" s="7"/>
      <c r="E3958" s="7"/>
      <c r="F3958" s="7"/>
      <c r="G3958" s="7"/>
      <c r="H3958" s="7"/>
      <c r="I3958" s="7"/>
      <c r="J3958" s="7"/>
      <c r="K3958" s="7"/>
      <c r="L3958" s="7"/>
      <c r="M3958" s="7">
        <v>306600000</v>
      </c>
      <c r="N3958" s="7"/>
      <c r="O3958" s="7"/>
    </row>
    <row r="3959" spans="1:15" hidden="1" x14ac:dyDescent="0.3">
      <c r="A3959" s="69">
        <v>1</v>
      </c>
      <c r="B3959" s="69">
        <v>4</v>
      </c>
      <c r="C3959" t="s">
        <v>1010</v>
      </c>
      <c r="D3959" s="7"/>
      <c r="E3959" s="7"/>
      <c r="F3959" s="7"/>
      <c r="G3959" s="7"/>
      <c r="H3959" s="7"/>
      <c r="I3959" s="7"/>
      <c r="J3959" s="7"/>
      <c r="K3959" s="7"/>
      <c r="L3959" s="7"/>
      <c r="M3959" s="7">
        <v>46880000</v>
      </c>
      <c r="N3959" s="7"/>
      <c r="O3959" s="7"/>
    </row>
    <row r="3960" spans="1:15" hidden="1" x14ac:dyDescent="0.3">
      <c r="A3960" s="69">
        <v>1</v>
      </c>
      <c r="B3960" s="69">
        <v>4</v>
      </c>
      <c r="C3960" t="s">
        <v>1011</v>
      </c>
      <c r="D3960" s="7"/>
      <c r="E3960" s="7"/>
      <c r="F3960" s="7"/>
      <c r="G3960" s="7"/>
      <c r="H3960" s="7"/>
      <c r="I3960" s="7"/>
      <c r="J3960" s="7"/>
      <c r="K3960" s="7"/>
      <c r="L3960" s="7"/>
      <c r="M3960" s="7">
        <v>169999999.63999999</v>
      </c>
      <c r="N3960" s="7"/>
      <c r="O3960" s="7"/>
    </row>
    <row r="3961" spans="1:15" hidden="1" x14ac:dyDescent="0.3">
      <c r="A3961" s="69">
        <v>1</v>
      </c>
      <c r="B3961" s="69">
        <v>4</v>
      </c>
      <c r="C3961" t="s">
        <v>1065</v>
      </c>
      <c r="D3961" s="7"/>
      <c r="E3961" s="7"/>
      <c r="F3961" s="7"/>
      <c r="G3961" s="7"/>
      <c r="H3961" s="7"/>
      <c r="I3961" s="7"/>
      <c r="J3961" s="7"/>
      <c r="K3961" s="7"/>
      <c r="L3961" s="7"/>
      <c r="M3961" s="7"/>
      <c r="N3961" s="7">
        <v>3000000</v>
      </c>
      <c r="O3961" s="7"/>
    </row>
    <row r="3962" spans="1:15" hidden="1" x14ac:dyDescent="0.3">
      <c r="A3962" s="69">
        <v>1</v>
      </c>
      <c r="B3962" s="69">
        <v>4</v>
      </c>
      <c r="C3962" t="s">
        <v>1012</v>
      </c>
      <c r="D3962" s="7"/>
      <c r="E3962" s="7"/>
      <c r="F3962" s="7"/>
      <c r="G3962" s="7"/>
      <c r="H3962" s="7"/>
      <c r="I3962" s="7"/>
      <c r="J3962" s="7"/>
      <c r="K3962" s="7"/>
      <c r="L3962" s="7"/>
      <c r="M3962" s="7">
        <v>1000000</v>
      </c>
      <c r="N3962" s="7"/>
      <c r="O3962" s="7"/>
    </row>
    <row r="3963" spans="1:15" hidden="1" x14ac:dyDescent="0.3">
      <c r="A3963" s="69">
        <v>1</v>
      </c>
      <c r="B3963" s="69">
        <v>4</v>
      </c>
      <c r="C3963" t="s">
        <v>1013</v>
      </c>
      <c r="D3963" s="7"/>
      <c r="E3963" s="7"/>
      <c r="F3963" s="7"/>
      <c r="G3963" s="7"/>
      <c r="H3963" s="7"/>
      <c r="I3963" s="7"/>
      <c r="J3963" s="7"/>
      <c r="K3963" s="7"/>
      <c r="L3963" s="7"/>
      <c r="M3963" s="7">
        <v>34999989.950000003</v>
      </c>
      <c r="N3963" s="7"/>
      <c r="O3963" s="7"/>
    </row>
    <row r="3964" spans="1:15" hidden="1" x14ac:dyDescent="0.3">
      <c r="A3964" s="69">
        <v>1</v>
      </c>
      <c r="B3964" s="69">
        <v>4</v>
      </c>
      <c r="C3964" t="s">
        <v>1014</v>
      </c>
      <c r="D3964" s="7"/>
      <c r="E3964" s="7"/>
      <c r="F3964" s="7"/>
      <c r="G3964" s="7"/>
      <c r="H3964" s="7"/>
      <c r="I3964" s="7"/>
      <c r="J3964" s="7"/>
      <c r="K3964" s="7"/>
      <c r="L3964" s="7"/>
      <c r="M3964" s="7">
        <v>10000000</v>
      </c>
      <c r="N3964" s="7"/>
      <c r="O3964" s="7"/>
    </row>
    <row r="3965" spans="1:15" hidden="1" x14ac:dyDescent="0.3">
      <c r="A3965" s="69">
        <v>1</v>
      </c>
      <c r="B3965" s="69">
        <v>4</v>
      </c>
      <c r="C3965" t="s">
        <v>5176</v>
      </c>
      <c r="D3965" s="7">
        <v>98579402</v>
      </c>
      <c r="E3965" s="7">
        <v>2700000</v>
      </c>
      <c r="F3965" s="7"/>
      <c r="G3965" s="7"/>
      <c r="H3965" s="7"/>
      <c r="I3965" s="7"/>
      <c r="J3965" s="7"/>
      <c r="K3965" s="7"/>
      <c r="L3965" s="7"/>
      <c r="M3965" s="7"/>
      <c r="N3965" s="7"/>
      <c r="O3965" s="7"/>
    </row>
    <row r="3966" spans="1:15" hidden="1" x14ac:dyDescent="0.3">
      <c r="A3966" s="69">
        <v>1</v>
      </c>
      <c r="B3966" s="69">
        <v>4</v>
      </c>
      <c r="C3966" t="s">
        <v>1015</v>
      </c>
      <c r="D3966" s="7"/>
      <c r="E3966" s="7"/>
      <c r="F3966" s="7"/>
      <c r="G3966" s="7"/>
      <c r="H3966" s="7"/>
      <c r="I3966" s="7"/>
      <c r="J3966" s="7"/>
      <c r="K3966" s="7"/>
      <c r="L3966" s="7"/>
      <c r="M3966" s="7">
        <v>400000000</v>
      </c>
      <c r="N3966" s="7"/>
      <c r="O3966" s="7"/>
    </row>
    <row r="3967" spans="1:15" hidden="1" x14ac:dyDescent="0.3">
      <c r="A3967" s="69">
        <v>1</v>
      </c>
      <c r="B3967" s="69">
        <v>4</v>
      </c>
      <c r="C3967" t="s">
        <v>379</v>
      </c>
      <c r="D3967" s="7"/>
      <c r="E3967" s="7"/>
      <c r="F3967" s="7"/>
      <c r="G3967" s="7"/>
      <c r="H3967" s="7"/>
      <c r="I3967" s="7"/>
      <c r="J3967" s="7">
        <v>1000000</v>
      </c>
      <c r="K3967" s="7">
        <v>0</v>
      </c>
      <c r="L3967" s="7">
        <v>0</v>
      </c>
      <c r="M3967" s="7">
        <v>0</v>
      </c>
      <c r="N3967" s="7"/>
      <c r="O3967" s="7"/>
    </row>
    <row r="3968" spans="1:15" hidden="1" x14ac:dyDescent="0.3">
      <c r="A3968" s="69">
        <v>1</v>
      </c>
      <c r="B3968" s="69">
        <v>4</v>
      </c>
      <c r="C3968" t="s">
        <v>5192</v>
      </c>
      <c r="D3968" s="7"/>
      <c r="E3968" s="7"/>
      <c r="F3968" s="7"/>
      <c r="G3968" s="7"/>
      <c r="H3968" s="7"/>
      <c r="I3968" s="7">
        <v>4000000</v>
      </c>
      <c r="J3968" s="7"/>
      <c r="K3968" s="7"/>
      <c r="L3968" s="7"/>
      <c r="M3968" s="7"/>
      <c r="N3968" s="7"/>
      <c r="O3968" s="7"/>
    </row>
    <row r="3969" spans="1:15" hidden="1" x14ac:dyDescent="0.3">
      <c r="A3969" s="69">
        <v>1</v>
      </c>
      <c r="B3969" s="69">
        <v>4</v>
      </c>
      <c r="C3969" t="s">
        <v>5195</v>
      </c>
      <c r="D3969" s="7"/>
      <c r="E3969" s="7"/>
      <c r="F3969" s="7"/>
      <c r="G3969" s="7"/>
      <c r="H3969" s="7"/>
      <c r="I3969" s="7">
        <v>0</v>
      </c>
      <c r="J3969" s="7">
        <v>0</v>
      </c>
      <c r="K3969" s="7"/>
      <c r="L3969" s="7"/>
      <c r="M3969" s="7"/>
      <c r="N3969" s="7"/>
      <c r="O3969" s="7"/>
    </row>
    <row r="3970" spans="1:15" hidden="1" x14ac:dyDescent="0.3">
      <c r="A3970" s="69">
        <v>1</v>
      </c>
      <c r="B3970" s="69">
        <v>4</v>
      </c>
      <c r="C3970" t="s">
        <v>2965</v>
      </c>
      <c r="D3970" s="7"/>
      <c r="E3970" s="7"/>
      <c r="F3970" s="7"/>
      <c r="G3970" s="7"/>
      <c r="H3970" s="7"/>
      <c r="I3970" s="7"/>
      <c r="J3970" s="7"/>
      <c r="K3970" s="7"/>
      <c r="L3970" s="7"/>
      <c r="M3970" s="7"/>
      <c r="N3970" s="7">
        <v>0</v>
      </c>
      <c r="O3970" s="7"/>
    </row>
    <row r="3971" spans="1:15" hidden="1" x14ac:dyDescent="0.3">
      <c r="A3971" s="69">
        <v>1</v>
      </c>
      <c r="B3971" s="69">
        <v>4</v>
      </c>
      <c r="C3971" t="s">
        <v>264</v>
      </c>
      <c r="D3971" s="7"/>
      <c r="E3971" s="7"/>
      <c r="F3971" s="7"/>
      <c r="G3971" s="7">
        <v>35730000</v>
      </c>
      <c r="H3971" s="7">
        <v>28554108</v>
      </c>
      <c r="I3971" s="7">
        <v>59729999.990000002</v>
      </c>
      <c r="J3971" s="7">
        <v>11537223.949999999</v>
      </c>
      <c r="K3971" s="7">
        <v>45366565</v>
      </c>
      <c r="L3971" s="7">
        <v>46100000</v>
      </c>
      <c r="M3971" s="7">
        <v>9500000</v>
      </c>
      <c r="N3971" s="7">
        <v>50000000</v>
      </c>
      <c r="O3971" s="7"/>
    </row>
    <row r="3972" spans="1:15" hidden="1" x14ac:dyDescent="0.3">
      <c r="A3972" s="69">
        <v>1</v>
      </c>
      <c r="B3972" s="69">
        <v>4</v>
      </c>
      <c r="C3972" t="s">
        <v>317</v>
      </c>
      <c r="D3972" s="7"/>
      <c r="E3972" s="7"/>
      <c r="F3972" s="7">
        <v>1000000</v>
      </c>
      <c r="G3972" s="7">
        <v>5000000</v>
      </c>
      <c r="H3972" s="7">
        <v>5000000</v>
      </c>
      <c r="I3972" s="7">
        <v>5000000</v>
      </c>
      <c r="J3972" s="7">
        <v>4893046</v>
      </c>
      <c r="K3972" s="7">
        <v>4300750</v>
      </c>
      <c r="L3972" s="7">
        <v>4519772</v>
      </c>
      <c r="M3972" s="7">
        <v>9507332</v>
      </c>
      <c r="N3972" s="7">
        <v>9506475</v>
      </c>
      <c r="O3972" s="7"/>
    </row>
    <row r="3973" spans="1:15" hidden="1" x14ac:dyDescent="0.3">
      <c r="A3973" s="69">
        <v>1</v>
      </c>
      <c r="B3973" s="69">
        <v>4</v>
      </c>
      <c r="C3973" t="s">
        <v>5205</v>
      </c>
      <c r="D3973" s="7"/>
      <c r="E3973" s="7"/>
      <c r="F3973" s="7"/>
      <c r="G3973" s="7">
        <v>958495</v>
      </c>
      <c r="H3973" s="7">
        <v>0</v>
      </c>
      <c r="I3973" s="7">
        <v>0</v>
      </c>
      <c r="J3973" s="7">
        <v>0</v>
      </c>
      <c r="K3973" s="7">
        <v>0</v>
      </c>
      <c r="L3973" s="7"/>
      <c r="M3973" s="7"/>
      <c r="N3973" s="7"/>
      <c r="O3973" s="7"/>
    </row>
    <row r="3974" spans="1:15" hidden="1" x14ac:dyDescent="0.3">
      <c r="A3974" s="69">
        <v>1</v>
      </c>
      <c r="B3974" s="69">
        <v>4</v>
      </c>
      <c r="C3974" t="s">
        <v>5207</v>
      </c>
      <c r="D3974" s="7"/>
      <c r="E3974" s="7">
        <v>5000000</v>
      </c>
      <c r="F3974" s="7">
        <v>24957380</v>
      </c>
      <c r="G3974" s="7">
        <v>90000000</v>
      </c>
      <c r="H3974" s="7">
        <v>0</v>
      </c>
      <c r="I3974" s="7">
        <v>0</v>
      </c>
      <c r="J3974" s="7">
        <v>0</v>
      </c>
      <c r="K3974" s="7">
        <v>22625</v>
      </c>
      <c r="L3974" s="7">
        <v>0</v>
      </c>
      <c r="M3974" s="7"/>
      <c r="N3974" s="7"/>
      <c r="O3974" s="7"/>
    </row>
    <row r="3975" spans="1:15" hidden="1" x14ac:dyDescent="0.3">
      <c r="A3975" s="69">
        <v>1</v>
      </c>
      <c r="B3975" s="69">
        <v>4</v>
      </c>
      <c r="C3975" t="s">
        <v>5208</v>
      </c>
      <c r="D3975" s="7">
        <v>35239849.869999997</v>
      </c>
      <c r="E3975" s="7"/>
      <c r="F3975" s="7"/>
      <c r="G3975" s="7"/>
      <c r="H3975" s="7"/>
      <c r="I3975" s="7"/>
      <c r="J3975" s="7"/>
      <c r="K3975" s="7"/>
      <c r="L3975" s="7"/>
      <c r="M3975" s="7"/>
      <c r="N3975" s="7"/>
      <c r="O3975" s="7"/>
    </row>
    <row r="3976" spans="1:15" hidden="1" x14ac:dyDescent="0.3">
      <c r="A3976" s="69">
        <v>1</v>
      </c>
      <c r="B3976" s="69">
        <v>4</v>
      </c>
      <c r="C3976" t="s">
        <v>5209</v>
      </c>
      <c r="D3976" s="7">
        <v>259592165</v>
      </c>
      <c r="E3976" s="7">
        <v>175835188</v>
      </c>
      <c r="F3976" s="7">
        <v>167701775</v>
      </c>
      <c r="G3976" s="7">
        <v>122424271</v>
      </c>
      <c r="H3976" s="7">
        <v>108820533</v>
      </c>
      <c r="I3976" s="7">
        <v>100456286</v>
      </c>
      <c r="J3976" s="7"/>
      <c r="K3976" s="7"/>
      <c r="L3976" s="7"/>
      <c r="M3976" s="7"/>
      <c r="N3976" s="7"/>
      <c r="O3976" s="7"/>
    </row>
    <row r="3977" spans="1:15" hidden="1" x14ac:dyDescent="0.3">
      <c r="A3977" s="69">
        <v>1</v>
      </c>
      <c r="B3977" s="69">
        <v>4</v>
      </c>
      <c r="C3977" t="s">
        <v>5212</v>
      </c>
      <c r="D3977" s="7">
        <v>0</v>
      </c>
      <c r="E3977" s="7">
        <v>0</v>
      </c>
      <c r="F3977" s="7">
        <v>0</v>
      </c>
      <c r="G3977" s="7">
        <v>0</v>
      </c>
      <c r="H3977" s="7">
        <v>0</v>
      </c>
      <c r="I3977" s="7">
        <v>0</v>
      </c>
      <c r="J3977" s="7"/>
      <c r="K3977" s="7"/>
      <c r="L3977" s="7"/>
      <c r="M3977" s="7"/>
      <c r="N3977" s="7"/>
      <c r="O3977" s="7"/>
    </row>
    <row r="3978" spans="1:15" hidden="1" x14ac:dyDescent="0.3">
      <c r="A3978" s="69">
        <v>1</v>
      </c>
      <c r="B3978" s="69">
        <v>4</v>
      </c>
      <c r="C3978" t="s">
        <v>5213</v>
      </c>
      <c r="D3978" s="7">
        <v>30534758</v>
      </c>
      <c r="E3978" s="7"/>
      <c r="F3978" s="7"/>
      <c r="G3978" s="7"/>
      <c r="H3978" s="7"/>
      <c r="I3978" s="7"/>
      <c r="J3978" s="7"/>
      <c r="K3978" s="7"/>
      <c r="L3978" s="7"/>
      <c r="M3978" s="7"/>
      <c r="N3978" s="7"/>
      <c r="O3978" s="7"/>
    </row>
    <row r="3979" spans="1:15" hidden="1" x14ac:dyDescent="0.3">
      <c r="A3979" s="69">
        <v>1</v>
      </c>
      <c r="B3979" s="69">
        <v>4</v>
      </c>
      <c r="C3979" t="s">
        <v>5214</v>
      </c>
      <c r="D3979" s="7"/>
      <c r="E3979" s="7">
        <v>30004741</v>
      </c>
      <c r="F3979" s="7">
        <v>23377000</v>
      </c>
      <c r="G3979" s="7">
        <v>22093045</v>
      </c>
      <c r="H3979" s="7">
        <v>9601757</v>
      </c>
      <c r="I3979" s="7">
        <v>8872988</v>
      </c>
      <c r="J3979" s="7"/>
      <c r="K3979" s="7"/>
      <c r="L3979" s="7"/>
      <c r="M3979" s="7"/>
      <c r="N3979" s="7"/>
      <c r="O3979" s="7"/>
    </row>
    <row r="3980" spans="1:15" hidden="1" x14ac:dyDescent="0.3">
      <c r="A3980" s="69">
        <v>1</v>
      </c>
      <c r="B3980" s="69">
        <v>4</v>
      </c>
      <c r="C3980" t="s">
        <v>5216</v>
      </c>
      <c r="D3980" s="7">
        <v>0</v>
      </c>
      <c r="E3980" s="7"/>
      <c r="F3980" s="7"/>
      <c r="G3980" s="7"/>
      <c r="H3980" s="7"/>
      <c r="I3980" s="7"/>
      <c r="J3980" s="7"/>
      <c r="K3980" s="7"/>
      <c r="L3980" s="7"/>
      <c r="M3980" s="7"/>
      <c r="N3980" s="7"/>
      <c r="O3980" s="7"/>
    </row>
    <row r="3981" spans="1:15" hidden="1" x14ac:dyDescent="0.3">
      <c r="A3981" s="69">
        <v>1</v>
      </c>
      <c r="B3981" s="69">
        <v>4</v>
      </c>
      <c r="C3981" t="s">
        <v>5217</v>
      </c>
      <c r="D3981" s="7">
        <v>152079768</v>
      </c>
      <c r="E3981" s="7"/>
      <c r="F3981" s="7"/>
      <c r="G3981" s="7"/>
      <c r="H3981" s="7"/>
      <c r="I3981" s="7"/>
      <c r="J3981" s="7"/>
      <c r="K3981" s="7"/>
      <c r="L3981" s="7"/>
      <c r="M3981" s="7"/>
      <c r="N3981" s="7"/>
      <c r="O3981" s="7"/>
    </row>
    <row r="3982" spans="1:15" hidden="1" x14ac:dyDescent="0.3">
      <c r="A3982" s="69">
        <v>1</v>
      </c>
      <c r="B3982" s="69">
        <v>4</v>
      </c>
      <c r="C3982" t="s">
        <v>1068</v>
      </c>
      <c r="D3982" s="7"/>
      <c r="E3982" s="7"/>
      <c r="F3982" s="7"/>
      <c r="G3982" s="7"/>
      <c r="H3982" s="7"/>
      <c r="I3982" s="7"/>
      <c r="J3982" s="7"/>
      <c r="K3982" s="7"/>
      <c r="L3982" s="7"/>
      <c r="M3982" s="7"/>
      <c r="N3982" s="7">
        <v>0</v>
      </c>
      <c r="O3982" s="7"/>
    </row>
    <row r="3983" spans="1:15" hidden="1" x14ac:dyDescent="0.3">
      <c r="A3983" s="69">
        <v>1</v>
      </c>
      <c r="B3983" s="69">
        <v>4</v>
      </c>
      <c r="C3983" t="s">
        <v>5234</v>
      </c>
      <c r="D3983" s="7">
        <v>5639323</v>
      </c>
      <c r="E3983" s="7">
        <v>6109185</v>
      </c>
      <c r="F3983" s="7">
        <v>1838232</v>
      </c>
      <c r="G3983" s="7">
        <v>1032009</v>
      </c>
      <c r="H3983" s="7">
        <v>478275</v>
      </c>
      <c r="I3983" s="7">
        <v>1010090</v>
      </c>
      <c r="J3983" s="7"/>
      <c r="K3983" s="7"/>
      <c r="L3983" s="7"/>
      <c r="M3983" s="7"/>
      <c r="N3983" s="7"/>
      <c r="O3983" s="7"/>
    </row>
    <row r="3984" spans="1:15" hidden="1" x14ac:dyDescent="0.3">
      <c r="A3984" s="69">
        <v>1</v>
      </c>
      <c r="B3984" s="69">
        <v>4</v>
      </c>
      <c r="C3984" t="s">
        <v>2968</v>
      </c>
      <c r="D3984" s="7"/>
      <c r="E3984" s="7"/>
      <c r="F3984" s="7"/>
      <c r="G3984" s="7"/>
      <c r="H3984" s="7"/>
      <c r="I3984" s="7"/>
      <c r="J3984" s="7"/>
      <c r="K3984" s="7"/>
      <c r="L3984" s="7"/>
      <c r="M3984" s="7"/>
      <c r="N3984" s="7">
        <v>1000000000</v>
      </c>
      <c r="O3984" s="7"/>
    </row>
    <row r="3985" spans="1:15" hidden="1" x14ac:dyDescent="0.3">
      <c r="A3985" s="69">
        <v>1</v>
      </c>
      <c r="B3985" s="69">
        <v>4</v>
      </c>
      <c r="C3985" t="s">
        <v>1017</v>
      </c>
      <c r="D3985" s="7"/>
      <c r="E3985" s="7"/>
      <c r="F3985" s="7"/>
      <c r="G3985" s="7"/>
      <c r="H3985" s="7"/>
      <c r="I3985" s="7"/>
      <c r="J3985" s="7"/>
      <c r="K3985" s="7"/>
      <c r="L3985" s="7"/>
      <c r="M3985" s="7">
        <v>12176468</v>
      </c>
      <c r="N3985" s="7"/>
      <c r="O3985" s="7"/>
    </row>
    <row r="3986" spans="1:15" hidden="1" x14ac:dyDescent="0.3">
      <c r="A3986" s="69">
        <v>1</v>
      </c>
      <c r="B3986" s="69">
        <v>4</v>
      </c>
      <c r="C3986" t="s">
        <v>5237</v>
      </c>
      <c r="D3986" s="7"/>
      <c r="E3986" s="7"/>
      <c r="F3986" s="7"/>
      <c r="G3986" s="7"/>
      <c r="H3986" s="7">
        <v>500000000</v>
      </c>
      <c r="I3986" s="7">
        <v>500000000</v>
      </c>
      <c r="J3986" s="7"/>
      <c r="K3986" s="7"/>
      <c r="L3986" s="7"/>
      <c r="M3986" s="7"/>
      <c r="N3986" s="7"/>
      <c r="O3986" s="7"/>
    </row>
    <row r="3987" spans="1:15" hidden="1" x14ac:dyDescent="0.3">
      <c r="A3987" s="69">
        <v>1</v>
      </c>
      <c r="B3987" s="69">
        <v>4</v>
      </c>
      <c r="C3987" t="s">
        <v>120</v>
      </c>
      <c r="D3987" s="7"/>
      <c r="E3987" s="7"/>
      <c r="F3987" s="7"/>
      <c r="G3987" s="7"/>
      <c r="H3987" s="7"/>
      <c r="I3987" s="7"/>
      <c r="J3987" s="7">
        <v>1000000000</v>
      </c>
      <c r="K3987" s="7">
        <v>1000000000</v>
      </c>
      <c r="L3987" s="7">
        <v>999999999.97000003</v>
      </c>
      <c r="M3987" s="7">
        <v>1000000000</v>
      </c>
      <c r="N3987" s="7"/>
      <c r="O3987" s="7"/>
    </row>
    <row r="3988" spans="1:15" hidden="1" x14ac:dyDescent="0.3">
      <c r="A3988" s="69">
        <v>1</v>
      </c>
      <c r="B3988" s="69">
        <v>4</v>
      </c>
      <c r="C3988" t="s">
        <v>2971</v>
      </c>
      <c r="D3988" s="7"/>
      <c r="E3988" s="7"/>
      <c r="F3988" s="7"/>
      <c r="G3988" s="7"/>
      <c r="H3988" s="7"/>
      <c r="I3988" s="7"/>
      <c r="J3988" s="7"/>
      <c r="K3988" s="7"/>
      <c r="L3988" s="7"/>
      <c r="M3988" s="7"/>
      <c r="N3988" s="7">
        <v>10000000</v>
      </c>
      <c r="O3988" s="7"/>
    </row>
    <row r="3989" spans="1:15" hidden="1" x14ac:dyDescent="0.3">
      <c r="A3989" s="69">
        <v>1</v>
      </c>
      <c r="B3989" s="69">
        <v>4</v>
      </c>
      <c r="C3989" t="s">
        <v>1018</v>
      </c>
      <c r="D3989" s="7"/>
      <c r="E3989" s="7"/>
      <c r="F3989" s="7"/>
      <c r="G3989" s="7"/>
      <c r="H3989" s="7"/>
      <c r="I3989" s="7"/>
      <c r="J3989" s="7"/>
      <c r="K3989" s="7"/>
      <c r="L3989" s="7"/>
      <c r="M3989" s="7">
        <v>10000000</v>
      </c>
      <c r="N3989" s="7"/>
      <c r="O3989" s="7"/>
    </row>
    <row r="3990" spans="1:15" hidden="1" x14ac:dyDescent="0.3">
      <c r="A3990" s="69">
        <v>1</v>
      </c>
      <c r="B3990" s="69">
        <v>4</v>
      </c>
      <c r="C3990" t="s">
        <v>1019</v>
      </c>
      <c r="D3990" s="7"/>
      <c r="E3990" s="7"/>
      <c r="F3990" s="7"/>
      <c r="G3990" s="7"/>
      <c r="H3990" s="7"/>
      <c r="I3990" s="7"/>
      <c r="J3990" s="7"/>
      <c r="K3990" s="7"/>
      <c r="L3990" s="7"/>
      <c r="M3990" s="7">
        <v>70000000</v>
      </c>
      <c r="N3990" s="7"/>
      <c r="O3990" s="7"/>
    </row>
    <row r="3991" spans="1:15" hidden="1" x14ac:dyDescent="0.3">
      <c r="A3991" s="69">
        <v>1</v>
      </c>
      <c r="B3991" s="69">
        <v>4</v>
      </c>
      <c r="C3991" t="s">
        <v>1020</v>
      </c>
      <c r="D3991" s="7"/>
      <c r="E3991" s="7"/>
      <c r="F3991" s="7"/>
      <c r="G3991" s="7"/>
      <c r="H3991" s="7"/>
      <c r="I3991" s="7"/>
      <c r="J3991" s="7"/>
      <c r="K3991" s="7"/>
      <c r="L3991" s="7"/>
      <c r="M3991" s="7">
        <v>2000000</v>
      </c>
      <c r="N3991" s="7"/>
      <c r="O3991" s="7"/>
    </row>
    <row r="3992" spans="1:15" hidden="1" x14ac:dyDescent="0.3">
      <c r="A3992" s="69">
        <v>1</v>
      </c>
      <c r="B3992" s="69">
        <v>4</v>
      </c>
      <c r="C3992" t="s">
        <v>5242</v>
      </c>
      <c r="D3992" s="7"/>
      <c r="E3992" s="7">
        <v>1180544766</v>
      </c>
      <c r="F3992" s="7"/>
      <c r="G3992" s="7"/>
      <c r="H3992" s="7"/>
      <c r="I3992" s="7"/>
      <c r="J3992" s="7"/>
      <c r="K3992" s="7"/>
      <c r="L3992" s="7"/>
      <c r="M3992" s="7"/>
      <c r="N3992" s="7"/>
      <c r="O3992" s="7"/>
    </row>
    <row r="3993" spans="1:15" hidden="1" x14ac:dyDescent="0.3">
      <c r="A3993" s="69">
        <v>1</v>
      </c>
      <c r="B3993" s="69">
        <v>4</v>
      </c>
      <c r="C3993" t="s">
        <v>5243</v>
      </c>
      <c r="D3993" s="7"/>
      <c r="E3993" s="7"/>
      <c r="F3993" s="7"/>
      <c r="G3993" s="7"/>
      <c r="H3993" s="7">
        <v>0</v>
      </c>
      <c r="I3993" s="7">
        <v>0</v>
      </c>
      <c r="J3993" s="7">
        <v>0</v>
      </c>
      <c r="K3993" s="7">
        <v>0</v>
      </c>
      <c r="L3993" s="7">
        <v>0</v>
      </c>
      <c r="M3993" s="7"/>
      <c r="N3993" s="7"/>
      <c r="O3993" s="7"/>
    </row>
    <row r="3994" spans="1:15" hidden="1" x14ac:dyDescent="0.3">
      <c r="A3994" s="69">
        <v>1</v>
      </c>
      <c r="B3994" s="69">
        <v>4</v>
      </c>
      <c r="C3994" t="s">
        <v>5244</v>
      </c>
      <c r="D3994" s="7"/>
      <c r="E3994" s="7"/>
      <c r="F3994" s="7"/>
      <c r="G3994" s="7"/>
      <c r="H3994" s="7">
        <v>200000000</v>
      </c>
      <c r="I3994" s="7">
        <v>283900000</v>
      </c>
      <c r="J3994" s="7">
        <v>60000000</v>
      </c>
      <c r="K3994" s="7">
        <v>15295360</v>
      </c>
      <c r="L3994" s="7"/>
      <c r="M3994" s="7"/>
      <c r="N3994" s="7"/>
      <c r="O3994" s="7"/>
    </row>
    <row r="3995" spans="1:15" hidden="1" x14ac:dyDescent="0.3">
      <c r="A3995" s="69">
        <v>1</v>
      </c>
      <c r="B3995" s="69">
        <v>4</v>
      </c>
      <c r="C3995" t="s">
        <v>5246</v>
      </c>
      <c r="D3995" s="7"/>
      <c r="E3995" s="7"/>
      <c r="F3995" s="7">
        <v>981353</v>
      </c>
      <c r="G3995" s="7"/>
      <c r="H3995" s="7"/>
      <c r="I3995" s="7"/>
      <c r="J3995" s="7"/>
      <c r="K3995" s="7"/>
      <c r="L3995" s="7"/>
      <c r="M3995" s="7"/>
      <c r="N3995" s="7"/>
      <c r="O3995" s="7"/>
    </row>
    <row r="3996" spans="1:15" hidden="1" x14ac:dyDescent="0.3">
      <c r="A3996" s="69">
        <v>1</v>
      </c>
      <c r="B3996" s="69">
        <v>4</v>
      </c>
      <c r="C3996" t="s">
        <v>5247</v>
      </c>
      <c r="D3996" s="7"/>
      <c r="E3996" s="7"/>
      <c r="F3996" s="7"/>
      <c r="G3996" s="7">
        <v>1382018</v>
      </c>
      <c r="H3996" s="7">
        <v>1391773</v>
      </c>
      <c r="I3996" s="7"/>
      <c r="J3996" s="7"/>
      <c r="K3996" s="7"/>
      <c r="L3996" s="7"/>
      <c r="M3996" s="7"/>
      <c r="N3996" s="7"/>
      <c r="O3996" s="7"/>
    </row>
    <row r="3997" spans="1:15" hidden="1" x14ac:dyDescent="0.3">
      <c r="A3997" s="69">
        <v>1</v>
      </c>
      <c r="B3997" s="69">
        <v>4</v>
      </c>
      <c r="C3997" t="s">
        <v>1021</v>
      </c>
      <c r="D3997" s="7"/>
      <c r="E3997" s="7"/>
      <c r="F3997" s="7"/>
      <c r="G3997" s="7"/>
      <c r="H3997" s="7"/>
      <c r="I3997" s="7"/>
      <c r="J3997" s="7"/>
      <c r="K3997" s="7"/>
      <c r="L3997" s="7"/>
      <c r="M3997" s="7">
        <v>40000000</v>
      </c>
      <c r="N3997" s="7"/>
      <c r="O3997" s="7"/>
    </row>
    <row r="3998" spans="1:15" hidden="1" x14ac:dyDescent="0.3">
      <c r="A3998" s="69">
        <v>1</v>
      </c>
      <c r="B3998" s="69">
        <v>4</v>
      </c>
      <c r="C3998" t="s">
        <v>5250</v>
      </c>
      <c r="D3998" s="7"/>
      <c r="E3998" s="7"/>
      <c r="F3998" s="7">
        <v>38000000</v>
      </c>
      <c r="G3998" s="7">
        <v>51000000</v>
      </c>
      <c r="H3998" s="7">
        <v>60000000</v>
      </c>
      <c r="I3998" s="7">
        <v>79000000</v>
      </c>
      <c r="J3998" s="7"/>
      <c r="K3998" s="7"/>
      <c r="L3998" s="7"/>
      <c r="M3998" s="7"/>
      <c r="N3998" s="7"/>
      <c r="O3998" s="7"/>
    </row>
    <row r="3999" spans="1:15" hidden="1" x14ac:dyDescent="0.3">
      <c r="A3999" s="69">
        <v>1</v>
      </c>
      <c r="B3999" s="69">
        <v>4</v>
      </c>
      <c r="C3999" t="s">
        <v>209</v>
      </c>
      <c r="D3999" s="7">
        <v>509000000</v>
      </c>
      <c r="E3999" s="7">
        <v>650000000</v>
      </c>
      <c r="F3999" s="7">
        <v>64000000</v>
      </c>
      <c r="G3999" s="7">
        <v>557000000</v>
      </c>
      <c r="H3999" s="7">
        <v>391000000</v>
      </c>
      <c r="I3999" s="7">
        <v>0</v>
      </c>
      <c r="J3999" s="7">
        <v>36200000</v>
      </c>
      <c r="K3999" s="7">
        <v>0</v>
      </c>
      <c r="L3999" s="7">
        <v>0</v>
      </c>
      <c r="M3999" s="7"/>
      <c r="N3999" s="7">
        <v>10100000</v>
      </c>
      <c r="O3999" s="7"/>
    </row>
    <row r="4000" spans="1:15" hidden="1" x14ac:dyDescent="0.3">
      <c r="A4000" s="69">
        <v>1</v>
      </c>
      <c r="B4000" s="69">
        <v>4</v>
      </c>
      <c r="C4000" t="s">
        <v>5253</v>
      </c>
      <c r="D4000" s="7">
        <v>0</v>
      </c>
      <c r="E4000" s="7"/>
      <c r="F4000" s="7"/>
      <c r="G4000" s="7"/>
      <c r="H4000" s="7"/>
      <c r="I4000" s="7"/>
      <c r="J4000" s="7"/>
      <c r="K4000" s="7"/>
      <c r="L4000" s="7"/>
      <c r="M4000" s="7"/>
      <c r="N4000" s="7"/>
      <c r="O4000" s="7"/>
    </row>
    <row r="4001" spans="1:15" hidden="1" x14ac:dyDescent="0.3">
      <c r="A4001" s="69">
        <v>1</v>
      </c>
      <c r="B4001" s="69">
        <v>4</v>
      </c>
      <c r="C4001" t="s">
        <v>5254</v>
      </c>
      <c r="D4001" s="7"/>
      <c r="E4001" s="7"/>
      <c r="F4001" s="7"/>
      <c r="G4001" s="7"/>
      <c r="H4001" s="7"/>
      <c r="I4001" s="7">
        <v>49145221</v>
      </c>
      <c r="J4001" s="7">
        <v>44226766.859999999</v>
      </c>
      <c r="K4001" s="7">
        <v>49136678.450000003</v>
      </c>
      <c r="L4001" s="7"/>
      <c r="M4001" s="7"/>
      <c r="N4001" s="7"/>
      <c r="O4001" s="7"/>
    </row>
    <row r="4002" spans="1:15" hidden="1" x14ac:dyDescent="0.3">
      <c r="A4002" s="69">
        <v>1</v>
      </c>
      <c r="B4002" s="69">
        <v>4</v>
      </c>
      <c r="C4002" t="s">
        <v>5257</v>
      </c>
      <c r="D4002" s="7"/>
      <c r="E4002" s="7"/>
      <c r="F4002" s="7"/>
      <c r="G4002" s="7">
        <v>2000000</v>
      </c>
      <c r="H4002" s="7">
        <v>92253</v>
      </c>
      <c r="I4002" s="7">
        <v>0</v>
      </c>
      <c r="J4002" s="7"/>
      <c r="K4002" s="7"/>
      <c r="L4002" s="7"/>
      <c r="M4002" s="7"/>
      <c r="N4002" s="7"/>
      <c r="O4002" s="7"/>
    </row>
    <row r="4003" spans="1:15" hidden="1" x14ac:dyDescent="0.3">
      <c r="A4003" s="69">
        <v>1</v>
      </c>
      <c r="B4003" s="69">
        <v>4</v>
      </c>
      <c r="C4003" t="s">
        <v>5258</v>
      </c>
      <c r="D4003" s="7"/>
      <c r="E4003" s="7"/>
      <c r="F4003" s="7">
        <v>2000000</v>
      </c>
      <c r="G4003" s="7"/>
      <c r="H4003" s="7"/>
      <c r="I4003" s="7"/>
      <c r="J4003" s="7"/>
      <c r="K4003" s="7"/>
      <c r="L4003" s="7"/>
      <c r="M4003" s="7"/>
      <c r="N4003" s="7"/>
      <c r="O4003" s="7"/>
    </row>
    <row r="4004" spans="1:15" hidden="1" x14ac:dyDescent="0.3">
      <c r="A4004" s="69">
        <v>1</v>
      </c>
      <c r="B4004" s="69">
        <v>4</v>
      </c>
      <c r="C4004" t="s">
        <v>1022</v>
      </c>
      <c r="D4004" s="7"/>
      <c r="E4004" s="7"/>
      <c r="F4004" s="7"/>
      <c r="G4004" s="7"/>
      <c r="H4004" s="7"/>
      <c r="I4004" s="7"/>
      <c r="J4004" s="7"/>
      <c r="K4004" s="7"/>
      <c r="L4004" s="7"/>
      <c r="M4004" s="7">
        <v>966300000</v>
      </c>
      <c r="N4004" s="7">
        <v>2100293440</v>
      </c>
      <c r="O4004" s="7"/>
    </row>
    <row r="4005" spans="1:15" hidden="1" x14ac:dyDescent="0.3">
      <c r="A4005" s="69">
        <v>1</v>
      </c>
      <c r="B4005" s="69">
        <v>4</v>
      </c>
      <c r="C4005" t="s">
        <v>5261</v>
      </c>
      <c r="D4005" s="7"/>
      <c r="E4005" s="7"/>
      <c r="F4005" s="7"/>
      <c r="G4005" s="7">
        <v>5000000</v>
      </c>
      <c r="H4005" s="7">
        <v>5000000</v>
      </c>
      <c r="I4005" s="7">
        <v>0</v>
      </c>
      <c r="J4005" s="7">
        <v>0</v>
      </c>
      <c r="K4005" s="7"/>
      <c r="L4005" s="7"/>
      <c r="M4005" s="7"/>
      <c r="N4005" s="7"/>
      <c r="O4005" s="7"/>
    </row>
    <row r="4006" spans="1:15" hidden="1" x14ac:dyDescent="0.3">
      <c r="A4006" s="69">
        <v>1</v>
      </c>
      <c r="B4006" s="69">
        <v>4</v>
      </c>
      <c r="C4006" t="s">
        <v>5264</v>
      </c>
      <c r="D4006" s="7"/>
      <c r="E4006" s="7"/>
      <c r="F4006" s="7"/>
      <c r="G4006" s="7">
        <v>5000000</v>
      </c>
      <c r="H4006" s="7">
        <v>7000000</v>
      </c>
      <c r="I4006" s="7">
        <v>0</v>
      </c>
      <c r="J4006" s="7">
        <v>0</v>
      </c>
      <c r="K4006" s="7">
        <v>0</v>
      </c>
      <c r="L4006" s="7">
        <v>21700</v>
      </c>
      <c r="M4006" s="7"/>
      <c r="N4006" s="7"/>
      <c r="O4006" s="7"/>
    </row>
    <row r="4007" spans="1:15" hidden="1" x14ac:dyDescent="0.3">
      <c r="A4007" s="69">
        <v>1</v>
      </c>
      <c r="B4007" s="69">
        <v>4</v>
      </c>
      <c r="C4007" t="s">
        <v>5265</v>
      </c>
      <c r="D4007" s="7">
        <v>61257680.189999998</v>
      </c>
      <c r="E4007" s="7">
        <v>68126211.640000001</v>
      </c>
      <c r="F4007" s="7">
        <v>73321321</v>
      </c>
      <c r="G4007" s="7"/>
      <c r="H4007" s="7"/>
      <c r="I4007" s="7"/>
      <c r="J4007" s="7"/>
      <c r="K4007" s="7"/>
      <c r="L4007" s="7"/>
      <c r="M4007" s="7"/>
      <c r="N4007" s="7"/>
      <c r="O4007" s="7"/>
    </row>
    <row r="4008" spans="1:15" hidden="1" x14ac:dyDescent="0.3">
      <c r="A4008" s="69">
        <v>1</v>
      </c>
      <c r="B4008" s="69">
        <v>4</v>
      </c>
      <c r="C4008" t="s">
        <v>5267</v>
      </c>
      <c r="D4008" s="7"/>
      <c r="E4008" s="7"/>
      <c r="F4008" s="7"/>
      <c r="G4008" s="7"/>
      <c r="H4008" s="7"/>
      <c r="I4008" s="7">
        <v>0</v>
      </c>
      <c r="J4008" s="7"/>
      <c r="K4008" s="7"/>
      <c r="L4008" s="7"/>
      <c r="M4008" s="7"/>
      <c r="N4008" s="7"/>
      <c r="O4008" s="7"/>
    </row>
    <row r="4009" spans="1:15" hidden="1" x14ac:dyDescent="0.3">
      <c r="A4009" s="69">
        <v>1</v>
      </c>
      <c r="B4009" s="69">
        <v>4</v>
      </c>
      <c r="C4009" t="s">
        <v>1025</v>
      </c>
      <c r="D4009" s="7"/>
      <c r="E4009" s="7"/>
      <c r="F4009" s="7"/>
      <c r="G4009" s="7"/>
      <c r="H4009" s="7"/>
      <c r="I4009" s="7"/>
      <c r="J4009" s="7"/>
      <c r="K4009" s="7"/>
      <c r="L4009" s="7"/>
      <c r="M4009" s="7">
        <v>39000000</v>
      </c>
      <c r="N4009" s="7"/>
      <c r="O4009" s="7"/>
    </row>
    <row r="4010" spans="1:15" hidden="1" x14ac:dyDescent="0.3">
      <c r="A4010" s="69">
        <v>1</v>
      </c>
      <c r="B4010" s="69">
        <v>4</v>
      </c>
      <c r="C4010" t="s">
        <v>1026</v>
      </c>
      <c r="D4010" s="7">
        <v>2894112.32</v>
      </c>
      <c r="E4010" s="7">
        <v>1789945.15</v>
      </c>
      <c r="F4010" s="7">
        <v>770113.53</v>
      </c>
      <c r="G4010" s="7">
        <v>123818.12</v>
      </c>
      <c r="H4010" s="7">
        <v>437706.85</v>
      </c>
      <c r="I4010" s="7">
        <v>810283.99</v>
      </c>
      <c r="J4010" s="7">
        <v>167720.79999999999</v>
      </c>
      <c r="K4010" s="7">
        <v>390527.05</v>
      </c>
      <c r="L4010" s="7"/>
      <c r="M4010" s="7">
        <v>133892.1</v>
      </c>
      <c r="N4010" s="7"/>
      <c r="O4010" s="7"/>
    </row>
    <row r="4011" spans="1:15" hidden="1" x14ac:dyDescent="0.3">
      <c r="A4011" s="69">
        <v>1</v>
      </c>
      <c r="B4011" s="69">
        <v>4</v>
      </c>
      <c r="C4011" t="s">
        <v>1073</v>
      </c>
      <c r="D4011" s="7"/>
      <c r="E4011" s="7"/>
      <c r="F4011" s="7"/>
      <c r="G4011" s="7"/>
      <c r="H4011" s="7"/>
      <c r="I4011" s="7"/>
      <c r="J4011" s="7"/>
      <c r="K4011" s="7"/>
      <c r="L4011" s="7"/>
      <c r="M4011" s="7"/>
      <c r="N4011" s="7">
        <v>4774579.2699999996</v>
      </c>
      <c r="O4011" s="7"/>
    </row>
    <row r="4012" spans="1:15" hidden="1" x14ac:dyDescent="0.3">
      <c r="A4012" s="69">
        <v>1</v>
      </c>
      <c r="B4012" s="69">
        <v>4</v>
      </c>
      <c r="C4012" t="s">
        <v>5278</v>
      </c>
      <c r="D4012" s="7"/>
      <c r="E4012" s="7"/>
      <c r="F4012" s="7"/>
      <c r="G4012" s="7"/>
      <c r="H4012" s="7"/>
      <c r="I4012" s="7">
        <v>0</v>
      </c>
      <c r="J4012" s="7"/>
      <c r="K4012" s="7"/>
      <c r="L4012" s="7"/>
      <c r="M4012" s="7"/>
      <c r="N4012" s="7"/>
      <c r="O4012" s="7"/>
    </row>
    <row r="4013" spans="1:15" hidden="1" x14ac:dyDescent="0.3">
      <c r="A4013" s="69">
        <v>1</v>
      </c>
      <c r="B4013" s="69">
        <v>4</v>
      </c>
      <c r="C4013" t="s">
        <v>5282</v>
      </c>
      <c r="D4013" s="7">
        <v>60000000</v>
      </c>
      <c r="E4013" s="7">
        <v>0</v>
      </c>
      <c r="F4013" s="7"/>
      <c r="G4013" s="7"/>
      <c r="H4013" s="7"/>
      <c r="I4013" s="7"/>
      <c r="J4013" s="7"/>
      <c r="K4013" s="7"/>
      <c r="L4013" s="7"/>
      <c r="M4013" s="7"/>
      <c r="N4013" s="7"/>
      <c r="O4013" s="7"/>
    </row>
    <row r="4014" spans="1:15" hidden="1" x14ac:dyDescent="0.3">
      <c r="A4014" s="69">
        <v>1</v>
      </c>
      <c r="B4014" s="69">
        <v>4</v>
      </c>
      <c r="C4014" t="s">
        <v>5283</v>
      </c>
      <c r="D4014" s="7"/>
      <c r="E4014" s="7"/>
      <c r="F4014" s="7"/>
      <c r="G4014" s="7"/>
      <c r="H4014" s="7"/>
      <c r="I4014" s="7"/>
      <c r="J4014" s="7">
        <v>8519858</v>
      </c>
      <c r="K4014" s="7">
        <v>2800000</v>
      </c>
      <c r="L4014" s="7"/>
      <c r="M4014" s="7"/>
      <c r="N4014" s="7"/>
      <c r="O4014" s="7"/>
    </row>
    <row r="4015" spans="1:15" hidden="1" x14ac:dyDescent="0.3">
      <c r="A4015" s="69">
        <v>1</v>
      </c>
      <c r="B4015" s="69">
        <v>4</v>
      </c>
      <c r="C4015" t="s">
        <v>3077</v>
      </c>
      <c r="D4015" s="7"/>
      <c r="E4015" s="7"/>
      <c r="F4015" s="7"/>
      <c r="G4015" s="7"/>
      <c r="H4015" s="7"/>
      <c r="I4015" s="7"/>
      <c r="J4015" s="7">
        <v>1014000000</v>
      </c>
      <c r="K4015" s="7"/>
      <c r="L4015" s="7"/>
      <c r="M4015" s="7"/>
      <c r="N4015" s="7"/>
      <c r="O4015" s="7"/>
    </row>
    <row r="4016" spans="1:15" hidden="1" x14ac:dyDescent="0.3">
      <c r="A4016" s="69">
        <v>1</v>
      </c>
      <c r="B4016" s="69">
        <v>4</v>
      </c>
      <c r="C4016" t="s">
        <v>5297</v>
      </c>
      <c r="D4016" s="7">
        <v>21103814</v>
      </c>
      <c r="E4016" s="7">
        <v>36870004</v>
      </c>
      <c r="F4016" s="7">
        <v>41885163</v>
      </c>
      <c r="G4016" s="7">
        <v>0</v>
      </c>
      <c r="H4016" s="7"/>
      <c r="I4016" s="7"/>
      <c r="J4016" s="7"/>
      <c r="K4016" s="7"/>
      <c r="L4016" s="7"/>
      <c r="M4016" s="7"/>
      <c r="N4016" s="7"/>
      <c r="O4016" s="7"/>
    </row>
    <row r="4017" spans="1:15" hidden="1" x14ac:dyDescent="0.3">
      <c r="A4017" s="69">
        <v>1</v>
      </c>
      <c r="B4017" s="69">
        <v>4</v>
      </c>
      <c r="C4017" t="s">
        <v>1074</v>
      </c>
      <c r="D4017" s="7"/>
      <c r="E4017" s="7"/>
      <c r="F4017" s="7"/>
      <c r="G4017" s="7"/>
      <c r="H4017" s="7"/>
      <c r="I4017" s="7"/>
      <c r="J4017" s="7"/>
      <c r="K4017" s="7"/>
      <c r="L4017" s="7"/>
      <c r="M4017" s="7"/>
      <c r="N4017" s="7">
        <v>2000000</v>
      </c>
      <c r="O4017" s="7"/>
    </row>
    <row r="4018" spans="1:15" hidden="1" x14ac:dyDescent="0.3">
      <c r="A4018" s="69">
        <v>1</v>
      </c>
      <c r="B4018" s="69">
        <v>4</v>
      </c>
      <c r="C4018" t="s">
        <v>5307</v>
      </c>
      <c r="D4018" s="7"/>
      <c r="E4018" s="7"/>
      <c r="F4018" s="7">
        <v>25000000</v>
      </c>
      <c r="G4018" s="7"/>
      <c r="H4018" s="7"/>
      <c r="I4018" s="7"/>
      <c r="J4018" s="7"/>
      <c r="K4018" s="7"/>
      <c r="L4018" s="7"/>
      <c r="M4018" s="7"/>
      <c r="N4018" s="7"/>
      <c r="O4018" s="7"/>
    </row>
    <row r="4019" spans="1:15" hidden="1" x14ac:dyDescent="0.3">
      <c r="A4019" s="69">
        <v>1</v>
      </c>
      <c r="B4019" s="69">
        <v>4</v>
      </c>
      <c r="C4019" t="s">
        <v>3795</v>
      </c>
      <c r="D4019" s="7"/>
      <c r="E4019" s="7">
        <v>451600000</v>
      </c>
      <c r="F4019" s="7">
        <v>492300000</v>
      </c>
      <c r="G4019" s="7"/>
      <c r="H4019" s="7"/>
      <c r="I4019" s="7"/>
      <c r="J4019" s="7"/>
      <c r="K4019" s="7"/>
      <c r="L4019" s="7"/>
      <c r="M4019" s="7"/>
      <c r="N4019" s="7"/>
      <c r="O4019" s="7"/>
    </row>
    <row r="4020" spans="1:15" hidden="1" x14ac:dyDescent="0.3">
      <c r="A4020" s="69">
        <v>1</v>
      </c>
      <c r="B4020" s="69">
        <v>4</v>
      </c>
      <c r="C4020" t="s">
        <v>505</v>
      </c>
      <c r="D4020" s="7"/>
      <c r="E4020" s="7"/>
      <c r="F4020" s="7"/>
      <c r="G4020" s="7"/>
      <c r="H4020" s="7"/>
      <c r="I4020" s="7"/>
      <c r="J4020" s="7"/>
      <c r="K4020" s="7">
        <v>60000000</v>
      </c>
      <c r="L4020" s="7">
        <v>60000000</v>
      </c>
      <c r="M4020" s="7">
        <v>40000000</v>
      </c>
      <c r="N4020" s="7"/>
      <c r="O4020" s="7"/>
    </row>
    <row r="4021" spans="1:15" hidden="1" x14ac:dyDescent="0.3">
      <c r="A4021" s="69">
        <v>1</v>
      </c>
      <c r="B4021" s="69">
        <v>4</v>
      </c>
      <c r="C4021" t="s">
        <v>1075</v>
      </c>
      <c r="D4021" s="7"/>
      <c r="E4021" s="7"/>
      <c r="F4021" s="7"/>
      <c r="G4021" s="7"/>
      <c r="H4021" s="7"/>
      <c r="I4021" s="7"/>
      <c r="J4021" s="7"/>
      <c r="K4021" s="7"/>
      <c r="L4021" s="7"/>
      <c r="M4021" s="7"/>
      <c r="N4021" s="7">
        <v>0</v>
      </c>
      <c r="O4021" s="7"/>
    </row>
    <row r="4022" spans="1:15" hidden="1" x14ac:dyDescent="0.3">
      <c r="A4022" s="69">
        <v>1</v>
      </c>
      <c r="B4022" s="69">
        <v>4</v>
      </c>
      <c r="C4022" t="s">
        <v>458</v>
      </c>
      <c r="D4022" s="7"/>
      <c r="E4022" s="7"/>
      <c r="F4022" s="7"/>
      <c r="G4022" s="7">
        <v>9829235</v>
      </c>
      <c r="H4022" s="7">
        <v>30000000</v>
      </c>
      <c r="I4022" s="7">
        <v>50000000</v>
      </c>
      <c r="J4022" s="7">
        <v>0</v>
      </c>
      <c r="K4022" s="7">
        <v>0</v>
      </c>
      <c r="L4022" s="7">
        <v>1005794.05</v>
      </c>
      <c r="M4022" s="7"/>
      <c r="N4022" s="7">
        <v>8204685.71</v>
      </c>
      <c r="O4022" s="7"/>
    </row>
    <row r="4023" spans="1:15" hidden="1" x14ac:dyDescent="0.3">
      <c r="A4023" s="69">
        <v>1</v>
      </c>
      <c r="B4023" s="69">
        <v>4</v>
      </c>
      <c r="C4023" t="s">
        <v>5317</v>
      </c>
      <c r="D4023" s="7"/>
      <c r="E4023" s="7">
        <v>19276543</v>
      </c>
      <c r="F4023" s="7"/>
      <c r="G4023" s="7"/>
      <c r="H4023" s="7"/>
      <c r="I4023" s="7"/>
      <c r="J4023" s="7"/>
      <c r="K4023" s="7"/>
      <c r="L4023" s="7"/>
      <c r="M4023" s="7"/>
      <c r="N4023" s="7"/>
      <c r="O4023" s="7"/>
    </row>
    <row r="4024" spans="1:15" hidden="1" x14ac:dyDescent="0.3">
      <c r="A4024" s="69">
        <v>1</v>
      </c>
      <c r="B4024" s="69">
        <v>4</v>
      </c>
      <c r="C4024" t="s">
        <v>354</v>
      </c>
      <c r="D4024" s="7"/>
      <c r="E4024" s="7"/>
      <c r="F4024" s="7"/>
      <c r="G4024" s="7"/>
      <c r="H4024" s="7"/>
      <c r="I4024" s="7">
        <v>2000000</v>
      </c>
      <c r="J4024" s="7">
        <v>2000000</v>
      </c>
      <c r="K4024" s="7">
        <v>2000000</v>
      </c>
      <c r="L4024" s="7">
        <v>0</v>
      </c>
      <c r="M4024" s="7">
        <v>0</v>
      </c>
      <c r="N4024" s="7"/>
      <c r="O4024" s="7"/>
    </row>
    <row r="4025" spans="1:15" hidden="1" x14ac:dyDescent="0.3">
      <c r="A4025" s="69">
        <v>1</v>
      </c>
      <c r="B4025" s="69">
        <v>4</v>
      </c>
      <c r="C4025" t="s">
        <v>5327</v>
      </c>
      <c r="D4025" s="7"/>
      <c r="E4025" s="7"/>
      <c r="F4025" s="7"/>
      <c r="G4025" s="7"/>
      <c r="H4025" s="7"/>
      <c r="I4025" s="7">
        <v>0</v>
      </c>
      <c r="J4025" s="7">
        <v>0</v>
      </c>
      <c r="K4025" s="7"/>
      <c r="L4025" s="7"/>
      <c r="M4025" s="7"/>
      <c r="N4025" s="7"/>
      <c r="O4025" s="7"/>
    </row>
    <row r="4026" spans="1:15" hidden="1" x14ac:dyDescent="0.3">
      <c r="A4026" s="69">
        <v>1</v>
      </c>
      <c r="B4026" s="69">
        <v>4</v>
      </c>
      <c r="C4026" t="s">
        <v>5328</v>
      </c>
      <c r="D4026" s="7"/>
      <c r="E4026" s="7"/>
      <c r="F4026" s="7"/>
      <c r="G4026" s="7"/>
      <c r="H4026" s="7"/>
      <c r="I4026" s="7"/>
      <c r="J4026" s="7"/>
      <c r="K4026" s="7">
        <v>0</v>
      </c>
      <c r="L4026" s="7"/>
      <c r="M4026" s="7"/>
      <c r="N4026" s="7"/>
      <c r="O4026" s="7"/>
    </row>
    <row r="4027" spans="1:15" hidden="1" x14ac:dyDescent="0.3">
      <c r="A4027" s="69">
        <v>1</v>
      </c>
      <c r="B4027" s="69">
        <v>4</v>
      </c>
      <c r="C4027" t="s">
        <v>5334</v>
      </c>
      <c r="D4027" s="7"/>
      <c r="E4027" s="7"/>
      <c r="F4027" s="7"/>
      <c r="G4027" s="7">
        <v>15000000</v>
      </c>
      <c r="H4027" s="7">
        <v>50619746</v>
      </c>
      <c r="I4027" s="7">
        <v>50000000</v>
      </c>
      <c r="J4027" s="7"/>
      <c r="K4027" s="7"/>
      <c r="L4027" s="7"/>
      <c r="M4027" s="7"/>
      <c r="N4027" s="7"/>
      <c r="O4027" s="7"/>
    </row>
    <row r="4028" spans="1:15" hidden="1" x14ac:dyDescent="0.3">
      <c r="A4028" s="69">
        <v>1</v>
      </c>
      <c r="B4028" s="69">
        <v>4</v>
      </c>
      <c r="C4028" t="s">
        <v>5335</v>
      </c>
      <c r="D4028" s="7">
        <v>0</v>
      </c>
      <c r="E4028" s="7"/>
      <c r="F4028" s="7"/>
      <c r="G4028" s="7"/>
      <c r="H4028" s="7"/>
      <c r="I4028" s="7"/>
      <c r="J4028" s="7"/>
      <c r="K4028" s="7"/>
      <c r="L4028" s="7"/>
      <c r="M4028" s="7"/>
      <c r="N4028" s="7"/>
      <c r="O4028" s="7"/>
    </row>
    <row r="4029" spans="1:15" hidden="1" x14ac:dyDescent="0.3">
      <c r="A4029" s="69">
        <v>1</v>
      </c>
      <c r="B4029" s="69">
        <v>4</v>
      </c>
      <c r="C4029" t="s">
        <v>201</v>
      </c>
      <c r="D4029" s="7"/>
      <c r="E4029" s="7"/>
      <c r="F4029" s="7"/>
      <c r="G4029" s="7"/>
      <c r="H4029" s="7"/>
      <c r="I4029" s="7">
        <v>29588486</v>
      </c>
      <c r="J4029" s="7">
        <v>45065914</v>
      </c>
      <c r="K4029" s="7">
        <v>47000000</v>
      </c>
      <c r="L4029" s="7">
        <v>0</v>
      </c>
      <c r="M4029" s="7">
        <v>0</v>
      </c>
      <c r="N4029" s="7">
        <v>0</v>
      </c>
      <c r="O4029" s="7"/>
    </row>
    <row r="4030" spans="1:15" hidden="1" x14ac:dyDescent="0.3">
      <c r="A4030" s="69">
        <v>1</v>
      </c>
      <c r="B4030" s="69">
        <v>4</v>
      </c>
      <c r="C4030" t="s">
        <v>1027</v>
      </c>
      <c r="D4030" s="7"/>
      <c r="E4030" s="7"/>
      <c r="F4030" s="7"/>
      <c r="G4030" s="7"/>
      <c r="H4030" s="7"/>
      <c r="I4030" s="7"/>
      <c r="J4030" s="7"/>
      <c r="K4030" s="7"/>
      <c r="L4030" s="7"/>
      <c r="M4030" s="7">
        <v>1700000000</v>
      </c>
      <c r="N4030" s="7"/>
      <c r="O4030" s="7"/>
    </row>
    <row r="4031" spans="1:15" hidden="1" x14ac:dyDescent="0.3">
      <c r="A4031" s="69">
        <v>1</v>
      </c>
      <c r="B4031" s="69">
        <v>4</v>
      </c>
      <c r="C4031" t="s">
        <v>5342</v>
      </c>
      <c r="D4031" s="7"/>
      <c r="E4031" s="7"/>
      <c r="F4031" s="7"/>
      <c r="G4031" s="7"/>
      <c r="H4031" s="7"/>
      <c r="I4031" s="7"/>
      <c r="J4031" s="7">
        <v>0</v>
      </c>
      <c r="K4031" s="7">
        <v>0</v>
      </c>
      <c r="L4031" s="7">
        <v>0</v>
      </c>
      <c r="M4031" s="7"/>
      <c r="N4031" s="7"/>
      <c r="O4031" s="7"/>
    </row>
    <row r="4032" spans="1:15" hidden="1" x14ac:dyDescent="0.3">
      <c r="A4032" s="69">
        <v>1</v>
      </c>
      <c r="B4032" s="69">
        <v>4</v>
      </c>
      <c r="C4032" t="s">
        <v>506</v>
      </c>
      <c r="D4032" s="7"/>
      <c r="E4032" s="7"/>
      <c r="F4032" s="7"/>
      <c r="G4032" s="7"/>
      <c r="H4032" s="7"/>
      <c r="I4032" s="7"/>
      <c r="J4032" s="7"/>
      <c r="K4032" s="7">
        <v>5000000</v>
      </c>
      <c r="L4032" s="7">
        <v>9728950</v>
      </c>
      <c r="M4032" s="7">
        <v>9484321</v>
      </c>
      <c r="N4032" s="7"/>
      <c r="O4032" s="7"/>
    </row>
    <row r="4033" spans="1:15" hidden="1" x14ac:dyDescent="0.3">
      <c r="A4033" s="69">
        <v>1</v>
      </c>
      <c r="B4033" s="69">
        <v>4</v>
      </c>
      <c r="C4033" t="s">
        <v>5352</v>
      </c>
      <c r="D4033" s="7"/>
      <c r="E4033" s="7"/>
      <c r="F4033" s="7"/>
      <c r="G4033" s="7"/>
      <c r="H4033" s="7"/>
      <c r="I4033" s="7"/>
      <c r="J4033" s="7">
        <v>0</v>
      </c>
      <c r="K4033" s="7">
        <v>0</v>
      </c>
      <c r="L4033" s="7"/>
      <c r="M4033" s="7"/>
      <c r="N4033" s="7"/>
      <c r="O4033" s="7"/>
    </row>
    <row r="4034" spans="1:15" hidden="1" x14ac:dyDescent="0.3">
      <c r="A4034" s="69">
        <v>1</v>
      </c>
      <c r="B4034" s="69">
        <v>4</v>
      </c>
      <c r="C4034" t="s">
        <v>5353</v>
      </c>
      <c r="D4034" s="7"/>
      <c r="E4034" s="7"/>
      <c r="F4034" s="7"/>
      <c r="G4034" s="7"/>
      <c r="H4034" s="7"/>
      <c r="I4034" s="7">
        <v>882826121</v>
      </c>
      <c r="J4034" s="7"/>
      <c r="K4034" s="7"/>
      <c r="L4034" s="7"/>
      <c r="M4034" s="7"/>
      <c r="N4034" s="7"/>
      <c r="O4034" s="7"/>
    </row>
    <row r="4035" spans="1:15" hidden="1" x14ac:dyDescent="0.3">
      <c r="A4035" s="69">
        <v>1</v>
      </c>
      <c r="B4035" s="69">
        <v>4</v>
      </c>
      <c r="C4035" t="s">
        <v>1076</v>
      </c>
      <c r="D4035" s="7"/>
      <c r="E4035" s="7"/>
      <c r="F4035" s="7"/>
      <c r="G4035" s="7"/>
      <c r="H4035" s="7"/>
      <c r="I4035" s="7"/>
      <c r="J4035" s="7"/>
      <c r="K4035" s="7"/>
      <c r="L4035" s="7"/>
      <c r="M4035" s="7"/>
      <c r="N4035" s="7">
        <v>50000000</v>
      </c>
      <c r="O4035" s="7"/>
    </row>
    <row r="4036" spans="1:15" hidden="1" x14ac:dyDescent="0.3">
      <c r="A4036" s="69">
        <v>1</v>
      </c>
      <c r="B4036" s="69">
        <v>4</v>
      </c>
      <c r="C4036" t="s">
        <v>2983</v>
      </c>
      <c r="D4036" s="7"/>
      <c r="E4036" s="7"/>
      <c r="F4036" s="7"/>
      <c r="G4036" s="7"/>
      <c r="H4036" s="7"/>
      <c r="I4036" s="7"/>
      <c r="J4036" s="7"/>
      <c r="K4036" s="7"/>
      <c r="L4036" s="7"/>
      <c r="M4036" s="7"/>
      <c r="N4036" s="7">
        <v>2829523.2</v>
      </c>
      <c r="O4036" s="7"/>
    </row>
    <row r="4037" spans="1:15" hidden="1" x14ac:dyDescent="0.3">
      <c r="A4037" s="69">
        <v>1</v>
      </c>
      <c r="B4037" s="69">
        <v>4</v>
      </c>
      <c r="C4037" t="s">
        <v>5361</v>
      </c>
      <c r="D4037" s="7"/>
      <c r="E4037" s="7"/>
      <c r="F4037" s="7"/>
      <c r="G4037" s="7"/>
      <c r="H4037" s="7">
        <v>150000000</v>
      </c>
      <c r="I4037" s="7">
        <v>0</v>
      </c>
      <c r="J4037" s="7"/>
      <c r="K4037" s="7"/>
      <c r="L4037" s="7"/>
      <c r="M4037" s="7"/>
      <c r="N4037" s="7"/>
      <c r="O4037" s="7"/>
    </row>
    <row r="4038" spans="1:15" hidden="1" x14ac:dyDescent="0.3">
      <c r="A4038" s="69">
        <v>1</v>
      </c>
      <c r="B4038" s="69">
        <v>4</v>
      </c>
      <c r="C4038" t="s">
        <v>5371</v>
      </c>
      <c r="D4038" s="7"/>
      <c r="E4038" s="7"/>
      <c r="F4038" s="7"/>
      <c r="G4038" s="7"/>
      <c r="H4038" s="7"/>
      <c r="I4038" s="7"/>
      <c r="J4038" s="7">
        <v>300000000</v>
      </c>
      <c r="K4038" s="7">
        <v>300000000</v>
      </c>
      <c r="L4038" s="7">
        <v>194916534.13999999</v>
      </c>
      <c r="M4038" s="7"/>
      <c r="N4038" s="7"/>
      <c r="O4038" s="7"/>
    </row>
    <row r="4039" spans="1:15" hidden="1" x14ac:dyDescent="0.3">
      <c r="A4039" s="69">
        <v>1</v>
      </c>
      <c r="B4039" s="69">
        <v>4</v>
      </c>
      <c r="C4039" t="s">
        <v>5390</v>
      </c>
      <c r="D4039" s="7">
        <v>352857.92</v>
      </c>
      <c r="E4039" s="7">
        <v>338089.96</v>
      </c>
      <c r="F4039" s="7">
        <v>374088.99</v>
      </c>
      <c r="G4039" s="7">
        <v>332080.63</v>
      </c>
      <c r="H4039" s="7">
        <v>236738.74</v>
      </c>
      <c r="I4039" s="7">
        <v>240791.64</v>
      </c>
      <c r="J4039" s="7">
        <v>251756.27</v>
      </c>
      <c r="K4039" s="7">
        <v>260096.05</v>
      </c>
      <c r="L4039" s="7"/>
      <c r="M4039" s="7"/>
      <c r="N4039" s="7"/>
      <c r="O4039" s="7"/>
    </row>
    <row r="4040" spans="1:15" hidden="1" x14ac:dyDescent="0.3">
      <c r="A4040" s="69">
        <v>1</v>
      </c>
      <c r="B4040" s="69">
        <v>4</v>
      </c>
      <c r="C4040" t="s">
        <v>5398</v>
      </c>
      <c r="D4040" s="7"/>
      <c r="E4040" s="7"/>
      <c r="F4040" s="7">
        <v>330</v>
      </c>
      <c r="G4040" s="7"/>
      <c r="H4040" s="7"/>
      <c r="I4040" s="7">
        <v>591656.87</v>
      </c>
      <c r="J4040" s="7">
        <v>1588416.28</v>
      </c>
      <c r="K4040" s="7"/>
      <c r="L4040" s="7"/>
      <c r="M4040" s="7"/>
      <c r="N4040" s="7"/>
      <c r="O4040" s="7"/>
    </row>
    <row r="4041" spans="1:15" hidden="1" x14ac:dyDescent="0.3">
      <c r="A4041" s="69">
        <v>1</v>
      </c>
      <c r="B4041" s="69">
        <v>4</v>
      </c>
      <c r="C4041" t="s">
        <v>5421</v>
      </c>
      <c r="D4041" s="7">
        <v>0</v>
      </c>
      <c r="E4041" s="7"/>
      <c r="F4041" s="7"/>
      <c r="G4041" s="7"/>
      <c r="H4041" s="7"/>
      <c r="I4041" s="7"/>
      <c r="J4041" s="7"/>
      <c r="K4041" s="7"/>
      <c r="L4041" s="7"/>
      <c r="M4041" s="7"/>
      <c r="N4041" s="7"/>
      <c r="O4041" s="7"/>
    </row>
    <row r="4042" spans="1:15" hidden="1" x14ac:dyDescent="0.3">
      <c r="A4042" s="69">
        <v>1</v>
      </c>
      <c r="B4042" s="69">
        <v>4</v>
      </c>
      <c r="C4042" t="s">
        <v>5422</v>
      </c>
      <c r="D4042" s="7">
        <v>0</v>
      </c>
      <c r="E4042" s="7"/>
      <c r="F4042" s="7"/>
      <c r="G4042" s="7"/>
      <c r="H4042" s="7"/>
      <c r="I4042" s="7"/>
      <c r="J4042" s="7"/>
      <c r="K4042" s="7"/>
      <c r="L4042" s="7"/>
      <c r="M4042" s="7"/>
      <c r="N4042" s="7"/>
      <c r="O4042" s="7"/>
    </row>
    <row r="4043" spans="1:15" hidden="1" x14ac:dyDescent="0.3">
      <c r="A4043" s="69">
        <v>1</v>
      </c>
      <c r="B4043" s="69">
        <v>4</v>
      </c>
      <c r="C4043" t="s">
        <v>5423</v>
      </c>
      <c r="D4043" s="7">
        <v>0</v>
      </c>
      <c r="E4043" s="7"/>
      <c r="F4043" s="7"/>
      <c r="G4043" s="7"/>
      <c r="H4043" s="7"/>
      <c r="I4043" s="7"/>
      <c r="J4043" s="7"/>
      <c r="K4043" s="7"/>
      <c r="L4043" s="7"/>
      <c r="M4043" s="7"/>
      <c r="N4043" s="7"/>
      <c r="O4043" s="7"/>
    </row>
    <row r="4044" spans="1:15" hidden="1" x14ac:dyDescent="0.3">
      <c r="A4044" s="69">
        <v>1</v>
      </c>
      <c r="B4044" s="69">
        <v>4</v>
      </c>
      <c r="C4044" t="s">
        <v>5427</v>
      </c>
      <c r="D4044" s="7">
        <v>4353</v>
      </c>
      <c r="E4044" s="7"/>
      <c r="F4044" s="7"/>
      <c r="G4044" s="7"/>
      <c r="H4044" s="7"/>
      <c r="I4044" s="7"/>
      <c r="J4044" s="7"/>
      <c r="K4044" s="7"/>
      <c r="L4044" s="7"/>
      <c r="M4044" s="7"/>
      <c r="N4044" s="7"/>
      <c r="O4044" s="7"/>
    </row>
    <row r="4045" spans="1:15" hidden="1" x14ac:dyDescent="0.3">
      <c r="A4045" s="69">
        <v>1</v>
      </c>
      <c r="B4045" s="69">
        <v>4</v>
      </c>
      <c r="C4045" t="s">
        <v>5451</v>
      </c>
      <c r="D4045" s="7">
        <v>1072308683</v>
      </c>
      <c r="E4045" s="7">
        <v>1072308683</v>
      </c>
      <c r="F4045" s="7">
        <v>1132308683</v>
      </c>
      <c r="G4045" s="7"/>
      <c r="H4045" s="7"/>
      <c r="I4045" s="7"/>
      <c r="J4045" s="7"/>
      <c r="K4045" s="7"/>
      <c r="L4045" s="7"/>
      <c r="M4045" s="7"/>
      <c r="N4045" s="7"/>
      <c r="O4045" s="7"/>
    </row>
    <row r="4046" spans="1:15" hidden="1" x14ac:dyDescent="0.3">
      <c r="A4046" s="69">
        <v>1</v>
      </c>
      <c r="B4046" s="69">
        <v>4</v>
      </c>
      <c r="C4046" t="s">
        <v>1078</v>
      </c>
      <c r="D4046" s="7"/>
      <c r="E4046" s="7"/>
      <c r="F4046" s="7"/>
      <c r="G4046" s="7"/>
      <c r="H4046" s="7"/>
      <c r="I4046" s="7"/>
      <c r="J4046" s="7"/>
      <c r="K4046" s="7"/>
      <c r="L4046" s="7"/>
      <c r="M4046" s="7"/>
      <c r="N4046" s="7">
        <v>25000000</v>
      </c>
      <c r="O4046" s="7"/>
    </row>
    <row r="4047" spans="1:15" hidden="1" x14ac:dyDescent="0.3">
      <c r="A4047" s="69">
        <v>1</v>
      </c>
      <c r="B4047" s="69">
        <v>4</v>
      </c>
      <c r="C4047" t="s">
        <v>1079</v>
      </c>
      <c r="D4047" s="7"/>
      <c r="E4047" s="7"/>
      <c r="F4047" s="7"/>
      <c r="G4047" s="7"/>
      <c r="H4047" s="7"/>
      <c r="I4047" s="7"/>
      <c r="J4047" s="7"/>
      <c r="K4047" s="7"/>
      <c r="L4047" s="7"/>
      <c r="M4047" s="7"/>
      <c r="N4047" s="7">
        <v>9920988.5099999998</v>
      </c>
      <c r="O4047" s="7"/>
    </row>
    <row r="4048" spans="1:15" hidden="1" x14ac:dyDescent="0.3">
      <c r="A4048" s="69">
        <v>1</v>
      </c>
      <c r="B4048" s="69">
        <v>4</v>
      </c>
      <c r="C4048" t="s">
        <v>1029</v>
      </c>
      <c r="D4048" s="7"/>
      <c r="E4048" s="7"/>
      <c r="F4048" s="7"/>
      <c r="G4048" s="7"/>
      <c r="H4048" s="7"/>
      <c r="I4048" s="7"/>
      <c r="J4048" s="7"/>
      <c r="K4048" s="7"/>
      <c r="L4048" s="7"/>
      <c r="M4048" s="7">
        <v>900000000</v>
      </c>
      <c r="N4048" s="7"/>
      <c r="O4048" s="7"/>
    </row>
    <row r="4049" spans="1:15" hidden="1" x14ac:dyDescent="0.3">
      <c r="A4049" s="69">
        <v>1</v>
      </c>
      <c r="B4049" s="69">
        <v>4</v>
      </c>
      <c r="C4049" t="s">
        <v>5468</v>
      </c>
      <c r="D4049" s="7"/>
      <c r="E4049" s="7"/>
      <c r="F4049" s="7"/>
      <c r="G4049" s="7"/>
      <c r="H4049" s="7"/>
      <c r="I4049" s="7">
        <v>19999999.989999998</v>
      </c>
      <c r="J4049" s="7"/>
      <c r="K4049" s="7"/>
      <c r="L4049" s="7"/>
      <c r="M4049" s="7"/>
      <c r="N4049" s="7"/>
      <c r="O4049" s="7"/>
    </row>
    <row r="4050" spans="1:15" hidden="1" x14ac:dyDescent="0.3">
      <c r="A4050" s="69">
        <v>1</v>
      </c>
      <c r="B4050" s="69">
        <v>4</v>
      </c>
      <c r="C4050" t="s">
        <v>5472</v>
      </c>
      <c r="D4050" s="7">
        <v>0</v>
      </c>
      <c r="E4050" s="7">
        <v>0</v>
      </c>
      <c r="F4050" s="7">
        <v>20000000</v>
      </c>
      <c r="G4050" s="7">
        <v>40000000</v>
      </c>
      <c r="H4050" s="7">
        <v>70000000</v>
      </c>
      <c r="I4050" s="7">
        <v>50000000</v>
      </c>
      <c r="J4050" s="7">
        <v>70000000</v>
      </c>
      <c r="K4050" s="7">
        <v>72584431.319999993</v>
      </c>
      <c r="L4050" s="7"/>
      <c r="M4050" s="7"/>
      <c r="N4050" s="7"/>
      <c r="O4050" s="7"/>
    </row>
    <row r="4051" spans="1:15" hidden="1" x14ac:dyDescent="0.3">
      <c r="A4051" s="69">
        <v>1</v>
      </c>
      <c r="B4051" s="69">
        <v>4</v>
      </c>
      <c r="C4051" t="s">
        <v>5478</v>
      </c>
      <c r="D4051" s="7">
        <v>1434363</v>
      </c>
      <c r="E4051" s="7">
        <v>764146</v>
      </c>
      <c r="F4051" s="7">
        <v>1196277</v>
      </c>
      <c r="G4051" s="7">
        <v>1116394</v>
      </c>
      <c r="H4051" s="7">
        <v>0</v>
      </c>
      <c r="I4051" s="7">
        <v>0</v>
      </c>
      <c r="J4051" s="7">
        <v>0</v>
      </c>
      <c r="K4051" s="7"/>
      <c r="L4051" s="7"/>
      <c r="M4051" s="7"/>
      <c r="N4051" s="7"/>
      <c r="O4051" s="7"/>
    </row>
    <row r="4052" spans="1:15" hidden="1" x14ac:dyDescent="0.3">
      <c r="A4052" s="69">
        <v>1</v>
      </c>
      <c r="B4052" s="69">
        <v>4</v>
      </c>
      <c r="C4052" t="s">
        <v>1031</v>
      </c>
      <c r="D4052" s="7"/>
      <c r="E4052" s="7"/>
      <c r="F4052" s="7"/>
      <c r="G4052" s="7"/>
      <c r="H4052" s="7"/>
      <c r="I4052" s="7"/>
      <c r="J4052" s="7"/>
      <c r="K4052" s="7"/>
      <c r="L4052" s="7"/>
      <c r="M4052" s="7">
        <v>338200000</v>
      </c>
      <c r="N4052" s="7"/>
      <c r="O4052" s="7"/>
    </row>
    <row r="4053" spans="1:15" hidden="1" x14ac:dyDescent="0.3">
      <c r="A4053" s="69">
        <v>1</v>
      </c>
      <c r="B4053" s="69">
        <v>4</v>
      </c>
      <c r="C4053" t="s">
        <v>107</v>
      </c>
      <c r="D4053" s="7">
        <v>466000000</v>
      </c>
      <c r="E4053" s="7">
        <v>419400000</v>
      </c>
      <c r="F4053" s="7">
        <v>390042000</v>
      </c>
      <c r="G4053" s="7">
        <v>390042000</v>
      </c>
      <c r="H4053" s="7">
        <v>390042000</v>
      </c>
      <c r="I4053" s="7">
        <v>5816000000</v>
      </c>
      <c r="J4053" s="7">
        <v>2941604052</v>
      </c>
      <c r="K4053" s="7">
        <v>1576712000</v>
      </c>
      <c r="L4053" s="7">
        <v>0</v>
      </c>
      <c r="M4053" s="7">
        <v>0</v>
      </c>
      <c r="N4053" s="7">
        <v>0</v>
      </c>
      <c r="O4053" s="7"/>
    </row>
    <row r="4054" spans="1:15" hidden="1" x14ac:dyDescent="0.3">
      <c r="A4054" s="69">
        <v>1</v>
      </c>
      <c r="B4054" s="69">
        <v>4</v>
      </c>
      <c r="C4054" t="s">
        <v>5482</v>
      </c>
      <c r="D4054" s="7"/>
      <c r="E4054" s="7"/>
      <c r="F4054" s="7"/>
      <c r="G4054" s="7"/>
      <c r="H4054" s="7"/>
      <c r="I4054" s="7"/>
      <c r="J4054" s="7">
        <v>430000</v>
      </c>
      <c r="K4054" s="7">
        <v>360000</v>
      </c>
      <c r="L4054" s="7">
        <v>0</v>
      </c>
      <c r="M4054" s="7"/>
      <c r="N4054" s="7"/>
      <c r="O4054" s="7"/>
    </row>
    <row r="4055" spans="1:15" hidden="1" x14ac:dyDescent="0.3">
      <c r="A4055" s="69">
        <v>1</v>
      </c>
      <c r="B4055" s="69">
        <v>4</v>
      </c>
      <c r="C4055" t="s">
        <v>1035</v>
      </c>
      <c r="D4055" s="7"/>
      <c r="E4055" s="7"/>
      <c r="F4055" s="7"/>
      <c r="G4055" s="7"/>
      <c r="H4055" s="7"/>
      <c r="I4055" s="7"/>
      <c r="J4055" s="7"/>
      <c r="K4055" s="7"/>
      <c r="L4055" s="7"/>
      <c r="M4055" s="7">
        <v>236600000</v>
      </c>
      <c r="N4055" s="7"/>
      <c r="O4055" s="7"/>
    </row>
    <row r="4056" spans="1:15" hidden="1" x14ac:dyDescent="0.3">
      <c r="A4056" s="69">
        <v>1</v>
      </c>
      <c r="B4056" s="69">
        <v>4</v>
      </c>
      <c r="C4056" t="s">
        <v>5489</v>
      </c>
      <c r="D4056" s="7">
        <v>8200000</v>
      </c>
      <c r="E4056" s="7">
        <v>8200000</v>
      </c>
      <c r="F4056" s="7"/>
      <c r="G4056" s="7"/>
      <c r="H4056" s="7"/>
      <c r="I4056" s="7"/>
      <c r="J4056" s="7"/>
      <c r="K4056" s="7"/>
      <c r="L4056" s="7"/>
      <c r="M4056" s="7"/>
      <c r="N4056" s="7"/>
      <c r="O4056" s="7"/>
    </row>
    <row r="4057" spans="1:15" hidden="1" x14ac:dyDescent="0.3">
      <c r="A4057" s="69">
        <v>1</v>
      </c>
      <c r="B4057" s="69">
        <v>4</v>
      </c>
      <c r="C4057" t="s">
        <v>2987</v>
      </c>
      <c r="D4057" s="7"/>
      <c r="E4057" s="7"/>
      <c r="F4057" s="7"/>
      <c r="G4057" s="7"/>
      <c r="H4057" s="7"/>
      <c r="I4057" s="7"/>
      <c r="J4057" s="7"/>
      <c r="K4057" s="7"/>
      <c r="L4057" s="7"/>
      <c r="M4057" s="7"/>
      <c r="N4057" s="7">
        <v>0</v>
      </c>
      <c r="O4057" s="7"/>
    </row>
    <row r="4058" spans="1:15" hidden="1" x14ac:dyDescent="0.3">
      <c r="A4058" s="69">
        <v>1</v>
      </c>
      <c r="B4058" s="69">
        <v>4</v>
      </c>
      <c r="C4058" t="s">
        <v>5509</v>
      </c>
      <c r="D4058" s="7"/>
      <c r="E4058" s="7"/>
      <c r="F4058" s="7"/>
      <c r="G4058" s="7"/>
      <c r="H4058" s="7"/>
      <c r="I4058" s="7">
        <v>0</v>
      </c>
      <c r="J4058" s="7">
        <v>0</v>
      </c>
      <c r="K4058" s="7"/>
      <c r="L4058" s="7"/>
      <c r="M4058" s="7"/>
      <c r="N4058" s="7"/>
      <c r="O4058" s="7"/>
    </row>
    <row r="4059" spans="1:15" hidden="1" x14ac:dyDescent="0.3">
      <c r="A4059" s="69">
        <v>1</v>
      </c>
      <c r="B4059" s="69">
        <v>4</v>
      </c>
      <c r="C4059" t="s">
        <v>5515</v>
      </c>
      <c r="D4059" s="7">
        <v>995000000</v>
      </c>
      <c r="E4059" s="7">
        <v>350000000</v>
      </c>
      <c r="F4059" s="7">
        <v>383000000</v>
      </c>
      <c r="G4059" s="7"/>
      <c r="H4059" s="7"/>
      <c r="I4059" s="7"/>
      <c r="J4059" s="7"/>
      <c r="K4059" s="7"/>
      <c r="L4059" s="7"/>
      <c r="M4059" s="7"/>
      <c r="N4059" s="7"/>
      <c r="O4059" s="7"/>
    </row>
    <row r="4060" spans="1:15" hidden="1" x14ac:dyDescent="0.3">
      <c r="A4060" s="69">
        <v>1</v>
      </c>
      <c r="B4060" s="69">
        <v>4</v>
      </c>
      <c r="C4060" t="s">
        <v>2988</v>
      </c>
      <c r="D4060" s="7"/>
      <c r="E4060" s="7"/>
      <c r="F4060" s="7"/>
      <c r="G4060" s="7"/>
      <c r="H4060" s="7"/>
      <c r="I4060" s="7"/>
      <c r="J4060" s="7"/>
      <c r="K4060" s="7"/>
      <c r="L4060" s="7"/>
      <c r="M4060" s="7"/>
      <c r="N4060" s="7">
        <v>399999997.99000001</v>
      </c>
      <c r="O4060" s="7"/>
    </row>
    <row r="4061" spans="1:15" hidden="1" x14ac:dyDescent="0.3">
      <c r="A4061" s="69">
        <v>1</v>
      </c>
      <c r="B4061" s="69">
        <v>4</v>
      </c>
      <c r="C4061" t="s">
        <v>433</v>
      </c>
      <c r="D4061" s="7"/>
      <c r="E4061" s="7">
        <v>980816</v>
      </c>
      <c r="F4061" s="7">
        <v>321811</v>
      </c>
      <c r="G4061" s="7">
        <v>218572</v>
      </c>
      <c r="H4061" s="7">
        <v>159469</v>
      </c>
      <c r="I4061" s="7">
        <v>109122</v>
      </c>
      <c r="J4061" s="7">
        <v>86036</v>
      </c>
      <c r="K4061" s="7">
        <v>70200</v>
      </c>
      <c r="L4061" s="7">
        <v>74851</v>
      </c>
      <c r="M4061" s="7">
        <v>93860</v>
      </c>
      <c r="N4061" s="7">
        <v>61024</v>
      </c>
      <c r="O4061" s="7"/>
    </row>
    <row r="4062" spans="1:15" hidden="1" x14ac:dyDescent="0.3">
      <c r="A4062" s="69">
        <v>1</v>
      </c>
      <c r="B4062" s="69">
        <v>4</v>
      </c>
      <c r="C4062" t="s">
        <v>5554</v>
      </c>
      <c r="D4062" s="7"/>
      <c r="E4062" s="7"/>
      <c r="F4062" s="7"/>
      <c r="G4062" s="7"/>
      <c r="H4062" s="7"/>
      <c r="I4062" s="7"/>
      <c r="J4062" s="7">
        <v>886933.99</v>
      </c>
      <c r="K4062" s="7">
        <v>205099</v>
      </c>
      <c r="L4062" s="7"/>
      <c r="M4062" s="7"/>
      <c r="N4062" s="7"/>
      <c r="O4062" s="7"/>
    </row>
    <row r="4063" spans="1:15" hidden="1" x14ac:dyDescent="0.3">
      <c r="A4063" s="69">
        <v>1</v>
      </c>
      <c r="B4063" s="69">
        <v>4</v>
      </c>
      <c r="C4063" t="s">
        <v>5556</v>
      </c>
      <c r="D4063" s="7"/>
      <c r="E4063" s="7"/>
      <c r="F4063" s="7"/>
      <c r="G4063" s="7">
        <v>420543937.75999999</v>
      </c>
      <c r="H4063" s="7">
        <v>0</v>
      </c>
      <c r="I4063" s="7">
        <v>0</v>
      </c>
      <c r="J4063" s="7"/>
      <c r="K4063" s="7"/>
      <c r="L4063" s="7"/>
      <c r="M4063" s="7"/>
      <c r="N4063" s="7"/>
      <c r="O4063" s="7"/>
    </row>
    <row r="4064" spans="1:15" hidden="1" x14ac:dyDescent="0.3">
      <c r="A4064" s="69">
        <v>1</v>
      </c>
      <c r="B4064" s="69">
        <v>4</v>
      </c>
      <c r="C4064" t="s">
        <v>5577</v>
      </c>
      <c r="D4064" s="7">
        <v>18000000</v>
      </c>
      <c r="E4064" s="7">
        <v>18000000</v>
      </c>
      <c r="F4064" s="7">
        <v>15922075</v>
      </c>
      <c r="G4064" s="7">
        <v>0</v>
      </c>
      <c r="H4064" s="7"/>
      <c r="I4064" s="7"/>
      <c r="J4064" s="7"/>
      <c r="K4064" s="7"/>
      <c r="L4064" s="7"/>
      <c r="M4064" s="7"/>
      <c r="N4064" s="7"/>
      <c r="O4064" s="7"/>
    </row>
    <row r="4065" spans="1:15" hidden="1" x14ac:dyDescent="0.3">
      <c r="A4065" s="69">
        <v>1</v>
      </c>
      <c r="B4065" s="69">
        <v>4</v>
      </c>
      <c r="C4065" t="s">
        <v>5578</v>
      </c>
      <c r="D4065" s="7"/>
      <c r="E4065" s="7"/>
      <c r="F4065" s="7">
        <v>85271.21</v>
      </c>
      <c r="G4065" s="7">
        <v>3202.6</v>
      </c>
      <c r="H4065" s="7"/>
      <c r="I4065" s="7">
        <v>1667.2</v>
      </c>
      <c r="J4065" s="7"/>
      <c r="K4065" s="7">
        <v>108</v>
      </c>
      <c r="L4065" s="7"/>
      <c r="M4065" s="7"/>
      <c r="N4065" s="7"/>
      <c r="O4065" s="7"/>
    </row>
    <row r="4066" spans="1:15" hidden="1" x14ac:dyDescent="0.3">
      <c r="A4066" s="69">
        <v>1</v>
      </c>
      <c r="B4066" s="69">
        <v>4</v>
      </c>
      <c r="C4066" t="s">
        <v>5579</v>
      </c>
      <c r="D4066" s="7"/>
      <c r="E4066" s="7"/>
      <c r="F4066" s="7"/>
      <c r="G4066" s="7">
        <v>7590</v>
      </c>
      <c r="H4066" s="7">
        <v>0</v>
      </c>
      <c r="I4066" s="7">
        <v>0</v>
      </c>
      <c r="J4066" s="7">
        <v>49169.38</v>
      </c>
      <c r="K4066" s="7"/>
      <c r="L4066" s="7"/>
      <c r="M4066" s="7"/>
      <c r="N4066" s="7"/>
      <c r="O4066" s="7"/>
    </row>
    <row r="4067" spans="1:15" hidden="1" x14ac:dyDescent="0.3">
      <c r="A4067" s="69">
        <v>1</v>
      </c>
      <c r="B4067" s="69">
        <v>4</v>
      </c>
      <c r="C4067" t="s">
        <v>202</v>
      </c>
      <c r="D4067" s="7"/>
      <c r="E4067" s="7"/>
      <c r="F4067" s="7"/>
      <c r="G4067" s="7"/>
      <c r="H4067" s="7"/>
      <c r="I4067" s="7"/>
      <c r="J4067" s="7">
        <v>45000000</v>
      </c>
      <c r="K4067" s="7">
        <v>0</v>
      </c>
      <c r="L4067" s="7">
        <v>0</v>
      </c>
      <c r="M4067" s="7">
        <v>0</v>
      </c>
      <c r="N4067" s="7"/>
      <c r="O4067" s="7"/>
    </row>
    <row r="4068" spans="1:15" hidden="1" x14ac:dyDescent="0.3">
      <c r="A4068" s="69">
        <v>1</v>
      </c>
      <c r="B4068" s="69">
        <v>4</v>
      </c>
      <c r="C4068" t="s">
        <v>5597</v>
      </c>
      <c r="D4068" s="7">
        <v>0</v>
      </c>
      <c r="E4068" s="7"/>
      <c r="F4068" s="7"/>
      <c r="G4068" s="7"/>
      <c r="H4068" s="7"/>
      <c r="I4068" s="7"/>
      <c r="J4068" s="7"/>
      <c r="K4068" s="7"/>
      <c r="L4068" s="7"/>
      <c r="M4068" s="7"/>
      <c r="N4068" s="7"/>
      <c r="O4068" s="7"/>
    </row>
    <row r="4069" spans="1:15" hidden="1" x14ac:dyDescent="0.3">
      <c r="A4069" s="69">
        <v>1</v>
      </c>
      <c r="B4069" s="69">
        <v>4</v>
      </c>
      <c r="C4069" t="s">
        <v>5600</v>
      </c>
      <c r="D4069" s="7">
        <v>4660677</v>
      </c>
      <c r="E4069" s="7">
        <v>3114116</v>
      </c>
      <c r="F4069" s="7"/>
      <c r="G4069" s="7"/>
      <c r="H4069" s="7"/>
      <c r="I4069" s="7"/>
      <c r="J4069" s="7"/>
      <c r="K4069" s="7"/>
      <c r="L4069" s="7"/>
      <c r="M4069" s="7"/>
      <c r="N4069" s="7"/>
      <c r="O4069" s="7"/>
    </row>
    <row r="4070" spans="1:15" hidden="1" x14ac:dyDescent="0.3">
      <c r="A4070" s="69">
        <v>1</v>
      </c>
      <c r="B4070" s="69">
        <v>4</v>
      </c>
      <c r="C4070" t="s">
        <v>5603</v>
      </c>
      <c r="D4070" s="7">
        <v>13120</v>
      </c>
      <c r="E4070" s="7">
        <v>51408560</v>
      </c>
      <c r="F4070" s="7"/>
      <c r="G4070" s="7">
        <v>12561999.5</v>
      </c>
      <c r="H4070" s="7">
        <v>3015975</v>
      </c>
      <c r="I4070" s="7"/>
      <c r="J4070" s="7">
        <v>11722594</v>
      </c>
      <c r="K4070" s="7"/>
      <c r="L4070" s="7"/>
      <c r="M4070" s="7"/>
      <c r="N4070" s="7"/>
      <c r="O4070" s="7"/>
    </row>
    <row r="4071" spans="1:15" hidden="1" x14ac:dyDescent="0.3">
      <c r="A4071" s="69">
        <v>1</v>
      </c>
      <c r="B4071" s="69">
        <v>4</v>
      </c>
      <c r="C4071" t="s">
        <v>5608</v>
      </c>
      <c r="D4071" s="7">
        <v>5000000</v>
      </c>
      <c r="E4071" s="7">
        <v>5000000</v>
      </c>
      <c r="F4071" s="7">
        <v>3000000</v>
      </c>
      <c r="G4071" s="7">
        <v>3000000</v>
      </c>
      <c r="H4071" s="7">
        <v>0</v>
      </c>
      <c r="I4071" s="7">
        <v>3000000</v>
      </c>
      <c r="J4071" s="7">
        <v>0</v>
      </c>
      <c r="K4071" s="7">
        <v>0</v>
      </c>
      <c r="L4071" s="7">
        <v>0</v>
      </c>
      <c r="M4071" s="7"/>
      <c r="N4071" s="7"/>
      <c r="O4071" s="7"/>
    </row>
    <row r="4072" spans="1:15" hidden="1" x14ac:dyDescent="0.3">
      <c r="A4072" s="69">
        <v>1</v>
      </c>
      <c r="B4072" s="69">
        <v>4</v>
      </c>
      <c r="C4072" t="s">
        <v>5609</v>
      </c>
      <c r="D4072" s="7">
        <v>5435918</v>
      </c>
      <c r="E4072" s="7">
        <v>3284710</v>
      </c>
      <c r="F4072" s="7">
        <v>3284710</v>
      </c>
      <c r="G4072" s="7">
        <v>3284710</v>
      </c>
      <c r="H4072" s="7">
        <v>3284710</v>
      </c>
      <c r="I4072" s="7">
        <v>3284710</v>
      </c>
      <c r="J4072" s="7"/>
      <c r="K4072" s="7"/>
      <c r="L4072" s="7"/>
      <c r="M4072" s="7"/>
      <c r="N4072" s="7"/>
      <c r="O4072" s="7"/>
    </row>
    <row r="4073" spans="1:15" hidden="1" x14ac:dyDescent="0.3">
      <c r="A4073" s="69">
        <v>1</v>
      </c>
      <c r="B4073" s="69">
        <v>4</v>
      </c>
      <c r="C4073" t="s">
        <v>5612</v>
      </c>
      <c r="D4073" s="7"/>
      <c r="E4073" s="7"/>
      <c r="F4073" s="7">
        <v>0</v>
      </c>
      <c r="G4073" s="7">
        <v>0</v>
      </c>
      <c r="H4073" s="7">
        <v>29796565</v>
      </c>
      <c r="I4073" s="7">
        <v>15835276</v>
      </c>
      <c r="J4073" s="7">
        <v>15835276</v>
      </c>
      <c r="K4073" s="7"/>
      <c r="L4073" s="7"/>
      <c r="M4073" s="7"/>
      <c r="N4073" s="7"/>
      <c r="O4073" s="7"/>
    </row>
    <row r="4074" spans="1:15" hidden="1" x14ac:dyDescent="0.3">
      <c r="A4074" s="69">
        <v>1</v>
      </c>
      <c r="B4074" s="69">
        <v>4</v>
      </c>
      <c r="C4074" t="s">
        <v>5613</v>
      </c>
      <c r="D4074" s="7">
        <v>519999.97</v>
      </c>
      <c r="E4074" s="7">
        <v>907262</v>
      </c>
      <c r="F4074" s="7"/>
      <c r="G4074" s="7"/>
      <c r="H4074" s="7"/>
      <c r="I4074" s="7"/>
      <c r="J4074" s="7"/>
      <c r="K4074" s="7"/>
      <c r="L4074" s="7"/>
      <c r="M4074" s="7"/>
      <c r="N4074" s="7"/>
      <c r="O4074" s="7"/>
    </row>
    <row r="4075" spans="1:15" hidden="1" x14ac:dyDescent="0.3">
      <c r="A4075" s="69">
        <v>1</v>
      </c>
      <c r="B4075" s="69">
        <v>4</v>
      </c>
      <c r="C4075" t="s">
        <v>238</v>
      </c>
      <c r="D4075" s="7"/>
      <c r="E4075" s="7"/>
      <c r="F4075" s="7"/>
      <c r="G4075" s="7"/>
      <c r="H4075" s="7"/>
      <c r="I4075" s="7"/>
      <c r="J4075" s="7">
        <v>20000000</v>
      </c>
      <c r="K4075" s="7">
        <v>30000000</v>
      </c>
      <c r="L4075" s="7">
        <v>0</v>
      </c>
      <c r="M4075" s="7">
        <v>0</v>
      </c>
      <c r="N4075" s="7">
        <v>43800000</v>
      </c>
      <c r="O4075" s="7"/>
    </row>
    <row r="4076" spans="1:15" hidden="1" x14ac:dyDescent="0.3">
      <c r="A4076" s="69">
        <v>1</v>
      </c>
      <c r="B4076" s="69">
        <v>4</v>
      </c>
      <c r="C4076" t="s">
        <v>5614</v>
      </c>
      <c r="D4076" s="7">
        <v>1500000</v>
      </c>
      <c r="E4076" s="7"/>
      <c r="F4076" s="7"/>
      <c r="G4076" s="7"/>
      <c r="H4076" s="7"/>
      <c r="I4076" s="7"/>
      <c r="J4076" s="7"/>
      <c r="K4076" s="7"/>
      <c r="L4076" s="7"/>
      <c r="M4076" s="7"/>
      <c r="N4076" s="7"/>
      <c r="O4076" s="7"/>
    </row>
    <row r="4077" spans="1:15" hidden="1" x14ac:dyDescent="0.3">
      <c r="A4077" s="69">
        <v>1</v>
      </c>
      <c r="B4077" s="69">
        <v>4</v>
      </c>
      <c r="C4077" t="s">
        <v>5615</v>
      </c>
      <c r="D4077" s="7">
        <v>12429138.09</v>
      </c>
      <c r="E4077" s="7"/>
      <c r="F4077" s="7"/>
      <c r="G4077" s="7"/>
      <c r="H4077" s="7"/>
      <c r="I4077" s="7"/>
      <c r="J4077" s="7"/>
      <c r="K4077" s="7"/>
      <c r="L4077" s="7"/>
      <c r="M4077" s="7"/>
      <c r="N4077" s="7"/>
      <c r="O4077" s="7"/>
    </row>
    <row r="4078" spans="1:15" hidden="1" x14ac:dyDescent="0.3">
      <c r="A4078" s="69">
        <v>1</v>
      </c>
      <c r="B4078" s="69">
        <v>4</v>
      </c>
      <c r="C4078" t="s">
        <v>5616</v>
      </c>
      <c r="D4078" s="7">
        <v>24000000</v>
      </c>
      <c r="E4078" s="7"/>
      <c r="F4078" s="7"/>
      <c r="G4078" s="7"/>
      <c r="H4078" s="7"/>
      <c r="I4078" s="7"/>
      <c r="J4078" s="7"/>
      <c r="K4078" s="7"/>
      <c r="L4078" s="7"/>
      <c r="M4078" s="7"/>
      <c r="N4078" s="7"/>
      <c r="O4078" s="7"/>
    </row>
    <row r="4079" spans="1:15" hidden="1" x14ac:dyDescent="0.3">
      <c r="A4079" s="69">
        <v>1</v>
      </c>
      <c r="B4079" s="69">
        <v>4</v>
      </c>
      <c r="C4079" t="s">
        <v>5617</v>
      </c>
      <c r="D4079" s="7">
        <v>3826601.32</v>
      </c>
      <c r="E4079" s="7">
        <v>3826601.32</v>
      </c>
      <c r="F4079" s="7">
        <v>3826601.32</v>
      </c>
      <c r="G4079" s="7">
        <v>5164569</v>
      </c>
      <c r="H4079" s="7">
        <v>3826601.28</v>
      </c>
      <c r="I4079" s="7">
        <v>0</v>
      </c>
      <c r="J4079" s="7">
        <v>0</v>
      </c>
      <c r="K4079" s="7"/>
      <c r="L4079" s="7"/>
      <c r="M4079" s="7"/>
      <c r="N4079" s="7"/>
      <c r="O4079" s="7"/>
    </row>
    <row r="4080" spans="1:15" hidden="1" x14ac:dyDescent="0.3">
      <c r="A4080" s="69">
        <v>1</v>
      </c>
      <c r="B4080" s="69">
        <v>4</v>
      </c>
      <c r="C4080" t="s">
        <v>5618</v>
      </c>
      <c r="D4080" s="7"/>
      <c r="E4080" s="7">
        <v>1500000</v>
      </c>
      <c r="F4080" s="7"/>
      <c r="G4080" s="7"/>
      <c r="H4080" s="7"/>
      <c r="I4080" s="7"/>
      <c r="J4080" s="7"/>
      <c r="K4080" s="7"/>
      <c r="L4080" s="7"/>
      <c r="M4080" s="7"/>
      <c r="N4080" s="7"/>
      <c r="O4080" s="7"/>
    </row>
    <row r="4081" spans="1:15" hidden="1" x14ac:dyDescent="0.3">
      <c r="A4081" s="69">
        <v>1</v>
      </c>
      <c r="B4081" s="69">
        <v>4</v>
      </c>
      <c r="C4081" t="s">
        <v>5619</v>
      </c>
      <c r="D4081" s="7"/>
      <c r="E4081" s="7">
        <v>11016597.779999999</v>
      </c>
      <c r="F4081" s="7"/>
      <c r="G4081" s="7"/>
      <c r="H4081" s="7"/>
      <c r="I4081" s="7"/>
      <c r="J4081" s="7"/>
      <c r="K4081" s="7"/>
      <c r="L4081" s="7"/>
      <c r="M4081" s="7"/>
      <c r="N4081" s="7"/>
      <c r="O4081" s="7"/>
    </row>
    <row r="4082" spans="1:15" hidden="1" x14ac:dyDescent="0.3">
      <c r="A4082" s="69">
        <v>1</v>
      </c>
      <c r="B4082" s="69">
        <v>4</v>
      </c>
      <c r="C4082" t="s">
        <v>5620</v>
      </c>
      <c r="D4082" s="7"/>
      <c r="E4082" s="7">
        <v>91957318.260000005</v>
      </c>
      <c r="F4082" s="7"/>
      <c r="G4082" s="7"/>
      <c r="H4082" s="7"/>
      <c r="I4082" s="7"/>
      <c r="J4082" s="7"/>
      <c r="K4082" s="7"/>
      <c r="L4082" s="7"/>
      <c r="M4082" s="7"/>
      <c r="N4082" s="7"/>
      <c r="O4082" s="7"/>
    </row>
    <row r="4083" spans="1:15" hidden="1" x14ac:dyDescent="0.3">
      <c r="A4083" s="69">
        <v>1</v>
      </c>
      <c r="B4083" s="69">
        <v>4</v>
      </c>
      <c r="C4083" t="s">
        <v>5621</v>
      </c>
      <c r="D4083" s="7">
        <v>21442</v>
      </c>
      <c r="E4083" s="7"/>
      <c r="F4083" s="7">
        <v>19774.11</v>
      </c>
      <c r="G4083" s="7"/>
      <c r="H4083" s="7"/>
      <c r="I4083" s="7">
        <v>35584.410000000003</v>
      </c>
      <c r="J4083" s="7"/>
      <c r="K4083" s="7"/>
      <c r="L4083" s="7"/>
      <c r="M4083" s="7"/>
      <c r="N4083" s="7"/>
      <c r="O4083" s="7"/>
    </row>
    <row r="4084" spans="1:15" hidden="1" x14ac:dyDescent="0.3">
      <c r="A4084" s="69">
        <v>1</v>
      </c>
      <c r="B4084" s="69">
        <v>4</v>
      </c>
      <c r="C4084" t="s">
        <v>5622</v>
      </c>
      <c r="D4084" s="7">
        <v>5098511.25</v>
      </c>
      <c r="E4084" s="7">
        <v>9100000</v>
      </c>
      <c r="F4084" s="7">
        <v>5100000</v>
      </c>
      <c r="G4084" s="7">
        <v>1424432.08</v>
      </c>
      <c r="H4084" s="7">
        <v>0</v>
      </c>
      <c r="I4084" s="7">
        <v>5100000</v>
      </c>
      <c r="J4084" s="7"/>
      <c r="K4084" s="7"/>
      <c r="L4084" s="7"/>
      <c r="M4084" s="7"/>
      <c r="N4084" s="7"/>
      <c r="O4084" s="7"/>
    </row>
    <row r="4085" spans="1:15" hidden="1" x14ac:dyDescent="0.3">
      <c r="A4085" s="69">
        <v>1</v>
      </c>
      <c r="B4085" s="69">
        <v>4</v>
      </c>
      <c r="C4085" t="s">
        <v>5623</v>
      </c>
      <c r="D4085" s="7"/>
      <c r="E4085" s="7">
        <v>76935.69</v>
      </c>
      <c r="F4085" s="7">
        <v>70261.84</v>
      </c>
      <c r="G4085" s="7">
        <v>71579.399999999994</v>
      </c>
      <c r="H4085" s="7">
        <v>78018.53</v>
      </c>
      <c r="I4085" s="7">
        <v>18407.47</v>
      </c>
      <c r="J4085" s="7">
        <v>10000</v>
      </c>
      <c r="K4085" s="7"/>
      <c r="L4085" s="7"/>
      <c r="M4085" s="7"/>
      <c r="N4085" s="7"/>
      <c r="O4085" s="7"/>
    </row>
    <row r="4086" spans="1:15" hidden="1" x14ac:dyDescent="0.3">
      <c r="A4086" s="69">
        <v>1</v>
      </c>
      <c r="B4086" s="69">
        <v>4</v>
      </c>
      <c r="C4086" t="s">
        <v>439</v>
      </c>
      <c r="D4086" s="7"/>
      <c r="E4086" s="7">
        <v>275000</v>
      </c>
      <c r="F4086" s="7">
        <v>275000</v>
      </c>
      <c r="G4086" s="7">
        <v>275000</v>
      </c>
      <c r="H4086" s="7">
        <v>100000</v>
      </c>
      <c r="I4086" s="7">
        <v>150000</v>
      </c>
      <c r="J4086" s="7">
        <v>33817.629999999997</v>
      </c>
      <c r="K4086" s="7">
        <v>0</v>
      </c>
      <c r="L4086" s="7">
        <v>0</v>
      </c>
      <c r="M4086" s="7">
        <v>0</v>
      </c>
      <c r="N4086" s="7"/>
      <c r="O4086" s="7"/>
    </row>
    <row r="4087" spans="1:15" hidden="1" x14ac:dyDescent="0.3">
      <c r="A4087" s="69">
        <v>1</v>
      </c>
      <c r="B4087" s="69">
        <v>4</v>
      </c>
      <c r="C4087" t="s">
        <v>465</v>
      </c>
      <c r="D4087" s="7"/>
      <c r="E4087" s="7"/>
      <c r="F4087" s="7"/>
      <c r="G4087" s="7">
        <v>1200</v>
      </c>
      <c r="H4087" s="7">
        <v>0</v>
      </c>
      <c r="I4087" s="7">
        <v>0</v>
      </c>
      <c r="J4087" s="7">
        <v>0</v>
      </c>
      <c r="K4087" s="7">
        <v>0</v>
      </c>
      <c r="L4087" s="7">
        <v>0</v>
      </c>
      <c r="M4087" s="7"/>
      <c r="N4087" s="7"/>
      <c r="O4087" s="7"/>
    </row>
    <row r="4088" spans="1:15" hidden="1" x14ac:dyDescent="0.3">
      <c r="A4088" s="69">
        <v>1</v>
      </c>
      <c r="B4088" s="69">
        <v>4</v>
      </c>
      <c r="C4088" t="s">
        <v>5624</v>
      </c>
      <c r="D4088" s="7">
        <v>8636</v>
      </c>
      <c r="E4088" s="7"/>
      <c r="F4088" s="7">
        <v>1183.19</v>
      </c>
      <c r="G4088" s="7"/>
      <c r="H4088" s="7"/>
      <c r="I4088" s="7"/>
      <c r="J4088" s="7"/>
      <c r="K4088" s="7"/>
      <c r="L4088" s="7"/>
      <c r="M4088" s="7"/>
      <c r="N4088" s="7"/>
      <c r="O4088" s="7"/>
    </row>
    <row r="4089" spans="1:15" hidden="1" x14ac:dyDescent="0.3">
      <c r="A4089" s="69">
        <v>1</v>
      </c>
      <c r="B4089" s="69">
        <v>4</v>
      </c>
      <c r="C4089" t="s">
        <v>5625</v>
      </c>
      <c r="D4089" s="7">
        <v>39129</v>
      </c>
      <c r="E4089" s="7">
        <v>0</v>
      </c>
      <c r="F4089" s="7">
        <v>0</v>
      </c>
      <c r="G4089" s="7"/>
      <c r="H4089" s="7"/>
      <c r="I4089" s="7"/>
      <c r="J4089" s="7"/>
      <c r="K4089" s="7"/>
      <c r="L4089" s="7"/>
      <c r="M4089" s="7"/>
      <c r="N4089" s="7"/>
      <c r="O4089" s="7"/>
    </row>
    <row r="4090" spans="1:15" hidden="1" x14ac:dyDescent="0.3">
      <c r="A4090" s="69">
        <v>1</v>
      </c>
      <c r="B4090" s="69">
        <v>4</v>
      </c>
      <c r="C4090" t="s">
        <v>5626</v>
      </c>
      <c r="D4090" s="7">
        <v>14262</v>
      </c>
      <c r="E4090" s="7"/>
      <c r="F4090" s="7"/>
      <c r="G4090" s="7"/>
      <c r="H4090" s="7"/>
      <c r="I4090" s="7"/>
      <c r="J4090" s="7"/>
      <c r="K4090" s="7"/>
      <c r="L4090" s="7"/>
      <c r="M4090" s="7"/>
      <c r="N4090" s="7"/>
      <c r="O4090" s="7"/>
    </row>
    <row r="4091" spans="1:15" hidden="1" x14ac:dyDescent="0.3">
      <c r="A4091" s="69">
        <v>1</v>
      </c>
      <c r="B4091" s="69">
        <v>4</v>
      </c>
      <c r="C4091" t="s">
        <v>419</v>
      </c>
      <c r="D4091" s="7">
        <v>170185</v>
      </c>
      <c r="E4091" s="7">
        <v>0</v>
      </c>
      <c r="F4091" s="7">
        <v>170185</v>
      </c>
      <c r="G4091" s="7">
        <v>1070185</v>
      </c>
      <c r="H4091" s="7">
        <v>200000</v>
      </c>
      <c r="I4091" s="7">
        <v>200000</v>
      </c>
      <c r="J4091" s="7">
        <v>200000</v>
      </c>
      <c r="K4091" s="7">
        <v>147788</v>
      </c>
      <c r="L4091" s="7">
        <v>0</v>
      </c>
      <c r="M4091" s="7">
        <v>0</v>
      </c>
      <c r="N4091" s="7">
        <v>0</v>
      </c>
      <c r="O4091" s="7"/>
    </row>
    <row r="4092" spans="1:15" hidden="1" x14ac:dyDescent="0.3">
      <c r="A4092" s="69">
        <v>1</v>
      </c>
      <c r="B4092" s="69">
        <v>4</v>
      </c>
      <c r="C4092" t="s">
        <v>5627</v>
      </c>
      <c r="D4092" s="7">
        <v>52000</v>
      </c>
      <c r="E4092" s="7"/>
      <c r="F4092" s="7"/>
      <c r="G4092" s="7"/>
      <c r="H4092" s="7"/>
      <c r="I4092" s="7"/>
      <c r="J4092" s="7"/>
      <c r="K4092" s="7"/>
      <c r="L4092" s="7"/>
      <c r="M4092" s="7"/>
      <c r="N4092" s="7"/>
      <c r="O4092" s="7"/>
    </row>
    <row r="4093" spans="1:15" hidden="1" x14ac:dyDescent="0.3">
      <c r="A4093" s="69">
        <v>1</v>
      </c>
      <c r="B4093" s="69">
        <v>4</v>
      </c>
      <c r="C4093" t="s">
        <v>415</v>
      </c>
      <c r="D4093" s="7"/>
      <c r="E4093" s="7"/>
      <c r="F4093" s="7"/>
      <c r="G4093" s="7">
        <v>254705</v>
      </c>
      <c r="H4093" s="7">
        <v>242270</v>
      </c>
      <c r="I4093" s="7">
        <v>248805</v>
      </c>
      <c r="J4093" s="7">
        <v>250477</v>
      </c>
      <c r="K4093" s="7">
        <v>850477</v>
      </c>
      <c r="L4093" s="7">
        <v>419277</v>
      </c>
      <c r="M4093" s="7">
        <v>363324.06</v>
      </c>
      <c r="N4093" s="7">
        <v>399552.53</v>
      </c>
      <c r="O4093" s="7"/>
    </row>
    <row r="4094" spans="1:15" hidden="1" x14ac:dyDescent="0.3">
      <c r="A4094" s="69">
        <v>1</v>
      </c>
      <c r="B4094" s="69">
        <v>4</v>
      </c>
      <c r="C4094" t="s">
        <v>5643</v>
      </c>
      <c r="D4094" s="7">
        <v>15618.09</v>
      </c>
      <c r="E4094" s="7"/>
      <c r="F4094" s="7"/>
      <c r="G4094" s="7"/>
      <c r="H4094" s="7"/>
      <c r="I4094" s="7"/>
      <c r="J4094" s="7"/>
      <c r="K4094" s="7"/>
      <c r="L4094" s="7"/>
      <c r="M4094" s="7"/>
      <c r="N4094" s="7"/>
      <c r="O4094" s="7"/>
    </row>
    <row r="4095" spans="1:15" hidden="1" x14ac:dyDescent="0.3">
      <c r="A4095" s="69">
        <v>1</v>
      </c>
      <c r="B4095" s="69">
        <v>4</v>
      </c>
      <c r="C4095" t="s">
        <v>5645</v>
      </c>
      <c r="D4095" s="7"/>
      <c r="E4095" s="7"/>
      <c r="F4095" s="7">
        <v>25036670</v>
      </c>
      <c r="G4095" s="7">
        <v>25036670</v>
      </c>
      <c r="H4095" s="7">
        <v>25036670</v>
      </c>
      <c r="I4095" s="7">
        <v>24036670</v>
      </c>
      <c r="J4095" s="7">
        <v>6141802</v>
      </c>
      <c r="K4095" s="7">
        <v>2673206</v>
      </c>
      <c r="L4095" s="7"/>
      <c r="M4095" s="7"/>
      <c r="N4095" s="7"/>
      <c r="O4095" s="7"/>
    </row>
    <row r="4096" spans="1:15" hidden="1" x14ac:dyDescent="0.3">
      <c r="A4096" s="69">
        <v>1</v>
      </c>
      <c r="B4096" s="69">
        <v>4</v>
      </c>
      <c r="C4096" t="s">
        <v>5646</v>
      </c>
      <c r="D4096" s="7"/>
      <c r="E4096" s="7"/>
      <c r="F4096" s="7"/>
      <c r="G4096" s="7"/>
      <c r="H4096" s="7"/>
      <c r="I4096" s="7"/>
      <c r="J4096" s="7">
        <v>1617065</v>
      </c>
      <c r="K4096" s="7">
        <v>399830</v>
      </c>
      <c r="L4096" s="7"/>
      <c r="M4096" s="7"/>
      <c r="N4096" s="7"/>
      <c r="O4096" s="7"/>
    </row>
    <row r="4097" spans="1:15" hidden="1" x14ac:dyDescent="0.3">
      <c r="A4097" s="69">
        <v>1</v>
      </c>
      <c r="B4097" s="69">
        <v>4</v>
      </c>
      <c r="C4097" t="s">
        <v>5647</v>
      </c>
      <c r="D4097" s="7"/>
      <c r="E4097" s="7"/>
      <c r="F4097" s="7"/>
      <c r="G4097" s="7"/>
      <c r="H4097" s="7"/>
      <c r="I4097" s="7"/>
      <c r="J4097" s="7">
        <v>4769373</v>
      </c>
      <c r="K4097" s="7">
        <v>3207467</v>
      </c>
      <c r="L4097" s="7"/>
      <c r="M4097" s="7"/>
      <c r="N4097" s="7"/>
      <c r="O4097" s="7"/>
    </row>
    <row r="4098" spans="1:15" hidden="1" x14ac:dyDescent="0.3">
      <c r="A4098" s="69">
        <v>1</v>
      </c>
      <c r="B4098" s="69">
        <v>4</v>
      </c>
      <c r="C4098" t="s">
        <v>5648</v>
      </c>
      <c r="D4098" s="7"/>
      <c r="E4098" s="7"/>
      <c r="F4098" s="7"/>
      <c r="G4098" s="7"/>
      <c r="H4098" s="7"/>
      <c r="I4098" s="7"/>
      <c r="J4098" s="7">
        <v>1796227</v>
      </c>
      <c r="K4098" s="7">
        <v>481113</v>
      </c>
      <c r="L4098" s="7"/>
      <c r="M4098" s="7"/>
      <c r="N4098" s="7"/>
      <c r="O4098" s="7"/>
    </row>
    <row r="4099" spans="1:15" hidden="1" x14ac:dyDescent="0.3">
      <c r="A4099" s="69">
        <v>1</v>
      </c>
      <c r="B4099" s="69">
        <v>4</v>
      </c>
      <c r="C4099" t="s">
        <v>5653</v>
      </c>
      <c r="D4099" s="7"/>
      <c r="E4099" s="7"/>
      <c r="F4099" s="7"/>
      <c r="G4099" s="7"/>
      <c r="H4099" s="7"/>
      <c r="I4099" s="7"/>
      <c r="J4099" s="7"/>
      <c r="K4099" s="7"/>
      <c r="L4099" s="7">
        <v>439656.66000000003</v>
      </c>
      <c r="M4099" s="7"/>
      <c r="N4099" s="7"/>
      <c r="O4099" s="7"/>
    </row>
    <row r="4100" spans="1:15" hidden="1" x14ac:dyDescent="0.3">
      <c r="A4100" s="69">
        <v>1</v>
      </c>
      <c r="B4100" s="69">
        <v>4</v>
      </c>
      <c r="C4100" t="s">
        <v>5657</v>
      </c>
      <c r="D4100" s="7"/>
      <c r="E4100" s="7">
        <v>6598965908.5799999</v>
      </c>
      <c r="F4100" s="7"/>
      <c r="G4100" s="7"/>
      <c r="H4100" s="7"/>
      <c r="I4100" s="7"/>
      <c r="J4100" s="7"/>
      <c r="K4100" s="7"/>
      <c r="L4100" s="7"/>
      <c r="M4100" s="7"/>
      <c r="N4100" s="7"/>
      <c r="O4100" s="7"/>
    </row>
    <row r="4101" spans="1:15" hidden="1" x14ac:dyDescent="0.3">
      <c r="A4101" s="69">
        <v>1</v>
      </c>
      <c r="B4101" s="69">
        <v>4</v>
      </c>
      <c r="C4101" t="s">
        <v>5658</v>
      </c>
      <c r="D4101" s="7"/>
      <c r="E4101" s="7">
        <v>2419009197.7799997</v>
      </c>
      <c r="F4101" s="7"/>
      <c r="G4101" s="7"/>
      <c r="H4101" s="7"/>
      <c r="I4101" s="7"/>
      <c r="J4101" s="7"/>
      <c r="K4101" s="7"/>
      <c r="L4101" s="7"/>
      <c r="M4101" s="7"/>
      <c r="N4101" s="7"/>
      <c r="O4101" s="7"/>
    </row>
    <row r="4102" spans="1:15" hidden="1" x14ac:dyDescent="0.3">
      <c r="A4102" s="69">
        <v>1</v>
      </c>
      <c r="B4102" s="69">
        <v>4</v>
      </c>
      <c r="C4102" t="s">
        <v>5665</v>
      </c>
      <c r="D4102" s="7">
        <v>255568884</v>
      </c>
      <c r="E4102" s="7">
        <v>333053242</v>
      </c>
      <c r="F4102" s="7">
        <v>333053242</v>
      </c>
      <c r="G4102" s="7">
        <v>311878509</v>
      </c>
      <c r="H4102" s="7">
        <v>300000000</v>
      </c>
      <c r="I4102" s="7">
        <v>300000000</v>
      </c>
      <c r="J4102" s="7"/>
      <c r="K4102" s="7"/>
      <c r="L4102" s="7"/>
      <c r="M4102" s="7"/>
      <c r="N4102" s="7"/>
      <c r="O4102" s="7"/>
    </row>
    <row r="4103" spans="1:15" hidden="1" x14ac:dyDescent="0.3">
      <c r="A4103" s="69">
        <v>1</v>
      </c>
      <c r="B4103" s="69">
        <v>4</v>
      </c>
      <c r="C4103" t="s">
        <v>515</v>
      </c>
      <c r="D4103" s="7"/>
      <c r="E4103" s="7"/>
      <c r="F4103" s="7"/>
      <c r="G4103" s="7"/>
      <c r="H4103" s="7"/>
      <c r="I4103" s="7"/>
      <c r="J4103" s="7"/>
      <c r="K4103" s="7">
        <v>19000000</v>
      </c>
      <c r="L4103" s="7">
        <v>50000000</v>
      </c>
      <c r="M4103" s="7">
        <v>69999999.980000004</v>
      </c>
      <c r="N4103" s="7"/>
      <c r="O4103" s="7"/>
    </row>
    <row r="4104" spans="1:15" hidden="1" x14ac:dyDescent="0.3">
      <c r="A4104" s="69">
        <v>1</v>
      </c>
      <c r="B4104" s="69">
        <v>4</v>
      </c>
      <c r="C4104" t="s">
        <v>5721</v>
      </c>
      <c r="D4104" s="7"/>
      <c r="E4104" s="7"/>
      <c r="F4104" s="7"/>
      <c r="G4104" s="7"/>
      <c r="H4104" s="7"/>
      <c r="I4104" s="7">
        <v>1875000</v>
      </c>
      <c r="J4104" s="7"/>
      <c r="K4104" s="7"/>
      <c r="L4104" s="7"/>
      <c r="M4104" s="7"/>
      <c r="N4104" s="7"/>
      <c r="O4104" s="7"/>
    </row>
    <row r="4105" spans="1:15" hidden="1" x14ac:dyDescent="0.3">
      <c r="A4105" s="69">
        <v>1</v>
      </c>
      <c r="B4105" s="69">
        <v>4</v>
      </c>
      <c r="C4105" t="s">
        <v>5726</v>
      </c>
      <c r="D4105" s="7"/>
      <c r="E4105" s="7"/>
      <c r="F4105" s="7"/>
      <c r="G4105" s="7">
        <v>2306209</v>
      </c>
      <c r="H4105" s="7"/>
      <c r="I4105" s="7"/>
      <c r="J4105" s="7"/>
      <c r="K4105" s="7"/>
      <c r="L4105" s="7"/>
      <c r="M4105" s="7"/>
      <c r="N4105" s="7"/>
      <c r="O4105" s="7"/>
    </row>
    <row r="4106" spans="1:15" hidden="1" x14ac:dyDescent="0.3">
      <c r="A4106" s="69">
        <v>1</v>
      </c>
      <c r="B4106" s="69">
        <v>4</v>
      </c>
      <c r="C4106" t="s">
        <v>217</v>
      </c>
      <c r="D4106" s="7"/>
      <c r="E4106" s="7"/>
      <c r="F4106" s="7"/>
      <c r="G4106" s="7"/>
      <c r="H4106" s="7"/>
      <c r="I4106" s="7"/>
      <c r="J4106" s="7">
        <v>31582206</v>
      </c>
      <c r="K4106" s="7">
        <v>30217540</v>
      </c>
      <c r="L4106" s="7">
        <v>31339415</v>
      </c>
      <c r="M4106" s="7">
        <v>30113367</v>
      </c>
      <c r="N4106" s="7">
        <v>8141365.75</v>
      </c>
      <c r="O4106" s="7"/>
    </row>
    <row r="4107" spans="1:15" hidden="1" x14ac:dyDescent="0.3">
      <c r="A4107" s="69">
        <v>1</v>
      </c>
      <c r="B4107" s="69">
        <v>4</v>
      </c>
      <c r="C4107" t="s">
        <v>5727</v>
      </c>
      <c r="D4107" s="7">
        <v>11300000</v>
      </c>
      <c r="E4107" s="7">
        <v>11300000</v>
      </c>
      <c r="F4107" s="7">
        <v>11300000</v>
      </c>
      <c r="G4107" s="7">
        <v>11300000</v>
      </c>
      <c r="H4107" s="7">
        <v>11300000</v>
      </c>
      <c r="I4107" s="7">
        <v>11300000</v>
      </c>
      <c r="J4107" s="7">
        <v>11300000</v>
      </c>
      <c r="K4107" s="7"/>
      <c r="L4107" s="7"/>
      <c r="M4107" s="7"/>
      <c r="N4107" s="7"/>
      <c r="O4107" s="7"/>
    </row>
    <row r="4108" spans="1:15" hidden="1" x14ac:dyDescent="0.3">
      <c r="A4108" s="69">
        <v>1</v>
      </c>
      <c r="B4108" s="69">
        <v>4</v>
      </c>
      <c r="C4108" t="s">
        <v>5729</v>
      </c>
      <c r="D4108" s="7"/>
      <c r="E4108" s="7"/>
      <c r="F4108" s="7"/>
      <c r="G4108" s="7"/>
      <c r="H4108" s="7">
        <v>45000000</v>
      </c>
      <c r="I4108" s="7"/>
      <c r="J4108" s="7"/>
      <c r="K4108" s="7"/>
      <c r="L4108" s="7"/>
      <c r="M4108" s="7"/>
      <c r="N4108" s="7"/>
      <c r="O4108" s="7"/>
    </row>
    <row r="4109" spans="1:15" hidden="1" x14ac:dyDescent="0.3">
      <c r="A4109" s="69">
        <v>1</v>
      </c>
      <c r="B4109" s="69">
        <v>4</v>
      </c>
      <c r="C4109" t="s">
        <v>5730</v>
      </c>
      <c r="D4109" s="7"/>
      <c r="E4109" s="7"/>
      <c r="F4109" s="7">
        <v>3000000</v>
      </c>
      <c r="G4109" s="7"/>
      <c r="H4109" s="7"/>
      <c r="I4109" s="7"/>
      <c r="J4109" s="7"/>
      <c r="K4109" s="7"/>
      <c r="L4109" s="7"/>
      <c r="M4109" s="7"/>
      <c r="N4109" s="7"/>
      <c r="O4109" s="7"/>
    </row>
    <row r="4110" spans="1:15" hidden="1" x14ac:dyDescent="0.3">
      <c r="A4110" s="69">
        <v>1</v>
      </c>
      <c r="B4110" s="69">
        <v>4</v>
      </c>
      <c r="C4110" t="s">
        <v>5731</v>
      </c>
      <c r="D4110" s="7"/>
      <c r="E4110" s="7"/>
      <c r="F4110" s="7"/>
      <c r="G4110" s="7"/>
      <c r="H4110" s="7"/>
      <c r="I4110" s="7"/>
      <c r="J4110" s="7">
        <v>73668.289999999994</v>
      </c>
      <c r="K4110" s="7">
        <v>125689.97</v>
      </c>
      <c r="L4110" s="7">
        <v>52370.82</v>
      </c>
      <c r="M4110" s="7"/>
      <c r="N4110" s="7"/>
      <c r="O4110" s="7"/>
    </row>
    <row r="4111" spans="1:15" hidden="1" x14ac:dyDescent="0.3">
      <c r="A4111" s="69">
        <v>1</v>
      </c>
      <c r="B4111" s="69">
        <v>4</v>
      </c>
      <c r="C4111" t="s">
        <v>5732</v>
      </c>
      <c r="D4111" s="7"/>
      <c r="E4111" s="7"/>
      <c r="F4111" s="7"/>
      <c r="G4111" s="7"/>
      <c r="H4111" s="7"/>
      <c r="I4111" s="7"/>
      <c r="J4111" s="7">
        <v>10000000</v>
      </c>
      <c r="K4111" s="7">
        <v>15000000</v>
      </c>
      <c r="L4111" s="7">
        <v>0</v>
      </c>
      <c r="M4111" s="7"/>
      <c r="N4111" s="7"/>
      <c r="O4111" s="7"/>
    </row>
    <row r="4112" spans="1:15" hidden="1" x14ac:dyDescent="0.3">
      <c r="A4112" s="69">
        <v>1</v>
      </c>
      <c r="B4112" s="69">
        <v>4</v>
      </c>
      <c r="C4112" t="s">
        <v>5734</v>
      </c>
      <c r="D4112" s="7"/>
      <c r="E4112" s="7">
        <v>1377245</v>
      </c>
      <c r="F4112" s="7"/>
      <c r="G4112" s="7"/>
      <c r="H4112" s="7"/>
      <c r="I4112" s="7"/>
      <c r="J4112" s="7"/>
      <c r="K4112" s="7"/>
      <c r="L4112" s="7"/>
      <c r="M4112" s="7"/>
      <c r="N4112" s="7"/>
      <c r="O4112" s="7"/>
    </row>
    <row r="4113" spans="1:15" hidden="1" x14ac:dyDescent="0.3">
      <c r="A4113" s="69">
        <v>1</v>
      </c>
      <c r="B4113" s="69">
        <v>4</v>
      </c>
      <c r="C4113" t="s">
        <v>5735</v>
      </c>
      <c r="D4113" s="7"/>
      <c r="E4113" s="7"/>
      <c r="F4113" s="7">
        <v>1418058</v>
      </c>
      <c r="G4113" s="7">
        <v>1237652</v>
      </c>
      <c r="H4113" s="7"/>
      <c r="I4113" s="7"/>
      <c r="J4113" s="7"/>
      <c r="K4113" s="7"/>
      <c r="L4113" s="7"/>
      <c r="M4113" s="7"/>
      <c r="N4113" s="7"/>
      <c r="O4113" s="7"/>
    </row>
    <row r="4114" spans="1:15" hidden="1" x14ac:dyDescent="0.3">
      <c r="A4114" s="69">
        <v>1</v>
      </c>
      <c r="B4114" s="69">
        <v>4</v>
      </c>
      <c r="C4114" t="s">
        <v>5737</v>
      </c>
      <c r="D4114" s="7"/>
      <c r="E4114" s="7"/>
      <c r="F4114" s="7"/>
      <c r="G4114" s="7"/>
      <c r="H4114" s="7">
        <v>0</v>
      </c>
      <c r="I4114" s="7"/>
      <c r="J4114" s="7"/>
      <c r="K4114" s="7"/>
      <c r="L4114" s="7"/>
      <c r="M4114" s="7"/>
      <c r="N4114" s="7"/>
      <c r="O4114" s="7"/>
    </row>
    <row r="4115" spans="1:15" hidden="1" x14ac:dyDescent="0.3">
      <c r="A4115" s="69">
        <v>1</v>
      </c>
      <c r="B4115" s="69">
        <v>4</v>
      </c>
      <c r="C4115" t="s">
        <v>5741</v>
      </c>
      <c r="D4115" s="7">
        <v>1934297</v>
      </c>
      <c r="E4115" s="7">
        <v>0</v>
      </c>
      <c r="F4115" s="7"/>
      <c r="G4115" s="7"/>
      <c r="H4115" s="7"/>
      <c r="I4115" s="7"/>
      <c r="J4115" s="7"/>
      <c r="K4115" s="7"/>
      <c r="L4115" s="7"/>
      <c r="M4115" s="7"/>
      <c r="N4115" s="7"/>
      <c r="O4115" s="7"/>
    </row>
    <row r="4116" spans="1:15" hidden="1" x14ac:dyDescent="0.3">
      <c r="A4116" s="69">
        <v>1</v>
      </c>
      <c r="B4116" s="69">
        <v>4</v>
      </c>
      <c r="C4116" t="s">
        <v>5744</v>
      </c>
      <c r="D4116" s="7"/>
      <c r="E4116" s="7"/>
      <c r="F4116" s="7">
        <v>1500000</v>
      </c>
      <c r="G4116" s="7"/>
      <c r="H4116" s="7"/>
      <c r="I4116" s="7"/>
      <c r="J4116" s="7"/>
      <c r="K4116" s="7"/>
      <c r="L4116" s="7"/>
      <c r="M4116" s="7"/>
      <c r="N4116" s="7"/>
      <c r="O4116" s="7"/>
    </row>
    <row r="4117" spans="1:15" hidden="1" x14ac:dyDescent="0.3">
      <c r="A4117" s="69">
        <v>1</v>
      </c>
      <c r="B4117" s="69">
        <v>4</v>
      </c>
      <c r="C4117" t="s">
        <v>5745</v>
      </c>
      <c r="D4117" s="7"/>
      <c r="E4117" s="7"/>
      <c r="F4117" s="7"/>
      <c r="G4117" s="7">
        <v>5015503</v>
      </c>
      <c r="H4117" s="7"/>
      <c r="I4117" s="7"/>
      <c r="J4117" s="7"/>
      <c r="K4117" s="7"/>
      <c r="L4117" s="7"/>
      <c r="M4117" s="7"/>
      <c r="N4117" s="7"/>
      <c r="O4117" s="7"/>
    </row>
    <row r="4118" spans="1:15" hidden="1" x14ac:dyDescent="0.3">
      <c r="A4118" s="69">
        <v>1</v>
      </c>
      <c r="B4118" s="69">
        <v>4</v>
      </c>
      <c r="C4118" t="s">
        <v>5746</v>
      </c>
      <c r="D4118" s="7"/>
      <c r="E4118" s="7"/>
      <c r="F4118" s="7">
        <v>4881850</v>
      </c>
      <c r="G4118" s="7"/>
      <c r="H4118" s="7"/>
      <c r="I4118" s="7"/>
      <c r="J4118" s="7"/>
      <c r="K4118" s="7"/>
      <c r="L4118" s="7"/>
      <c r="M4118" s="7"/>
      <c r="N4118" s="7"/>
      <c r="O4118" s="7"/>
    </row>
    <row r="4119" spans="1:15" hidden="1" x14ac:dyDescent="0.3">
      <c r="A4119" s="69">
        <v>1</v>
      </c>
      <c r="B4119" s="69">
        <v>4</v>
      </c>
      <c r="C4119" t="s">
        <v>5747</v>
      </c>
      <c r="D4119" s="7"/>
      <c r="E4119" s="7"/>
      <c r="F4119" s="7"/>
      <c r="G4119" s="7"/>
      <c r="H4119" s="7"/>
      <c r="I4119" s="7"/>
      <c r="J4119" s="7"/>
      <c r="K4119" s="7">
        <v>17141447.920000002</v>
      </c>
      <c r="L4119" s="7"/>
      <c r="M4119" s="7"/>
      <c r="N4119" s="7"/>
      <c r="O4119" s="7"/>
    </row>
    <row r="4120" spans="1:15" hidden="1" x14ac:dyDescent="0.3">
      <c r="A4120" s="69">
        <v>1</v>
      </c>
      <c r="B4120" s="69">
        <v>4</v>
      </c>
      <c r="C4120" t="s">
        <v>5748</v>
      </c>
      <c r="D4120" s="7"/>
      <c r="E4120" s="7"/>
      <c r="F4120" s="7"/>
      <c r="G4120" s="7"/>
      <c r="H4120" s="7"/>
      <c r="I4120" s="7"/>
      <c r="J4120" s="7"/>
      <c r="K4120" s="7">
        <v>384673000</v>
      </c>
      <c r="L4120" s="7"/>
      <c r="M4120" s="7"/>
      <c r="N4120" s="7"/>
      <c r="O4120" s="7"/>
    </row>
    <row r="4121" spans="1:15" hidden="1" x14ac:dyDescent="0.3">
      <c r="A4121" s="69">
        <v>1</v>
      </c>
      <c r="B4121" s="69">
        <v>4</v>
      </c>
      <c r="C4121" t="s">
        <v>5749</v>
      </c>
      <c r="D4121" s="7"/>
      <c r="E4121" s="7"/>
      <c r="F4121" s="7"/>
      <c r="G4121" s="7">
        <v>14738747.48</v>
      </c>
      <c r="H4121" s="7"/>
      <c r="I4121" s="7"/>
      <c r="J4121" s="7"/>
      <c r="K4121" s="7"/>
      <c r="L4121" s="7"/>
      <c r="M4121" s="7"/>
      <c r="N4121" s="7"/>
      <c r="O4121" s="7"/>
    </row>
    <row r="4122" spans="1:15" hidden="1" x14ac:dyDescent="0.3">
      <c r="A4122" s="69">
        <v>1</v>
      </c>
      <c r="B4122" s="69">
        <v>4</v>
      </c>
      <c r="C4122" t="s">
        <v>179</v>
      </c>
      <c r="D4122" s="7">
        <v>183134917</v>
      </c>
      <c r="E4122" s="7">
        <v>137520489</v>
      </c>
      <c r="F4122" s="7">
        <v>140557400</v>
      </c>
      <c r="G4122" s="7">
        <v>135780260</v>
      </c>
      <c r="H4122" s="7">
        <v>106110115</v>
      </c>
      <c r="I4122" s="7">
        <v>111141580</v>
      </c>
      <c r="J4122" s="7">
        <v>109841023</v>
      </c>
      <c r="K4122" s="7">
        <v>60822233</v>
      </c>
      <c r="L4122" s="7">
        <v>120942714</v>
      </c>
      <c r="M4122" s="7">
        <v>44199003</v>
      </c>
      <c r="N4122" s="7"/>
      <c r="O4122" s="7"/>
    </row>
    <row r="4123" spans="1:15" hidden="1" x14ac:dyDescent="0.3">
      <c r="A4123" s="69">
        <v>1</v>
      </c>
      <c r="B4123" s="69">
        <v>4</v>
      </c>
      <c r="C4123" t="s">
        <v>5750</v>
      </c>
      <c r="D4123" s="7">
        <v>15493707</v>
      </c>
      <c r="E4123" s="7"/>
      <c r="F4123" s="7"/>
      <c r="G4123" s="7"/>
      <c r="H4123" s="7"/>
      <c r="I4123" s="7"/>
      <c r="J4123" s="7"/>
      <c r="K4123" s="7"/>
      <c r="L4123" s="7"/>
      <c r="M4123" s="7"/>
      <c r="N4123" s="7"/>
      <c r="O4123" s="7"/>
    </row>
    <row r="4124" spans="1:15" hidden="1" x14ac:dyDescent="0.3">
      <c r="A4124" s="69">
        <v>1</v>
      </c>
      <c r="B4124" s="69">
        <v>4</v>
      </c>
      <c r="C4124" t="s">
        <v>5751</v>
      </c>
      <c r="D4124" s="7">
        <v>3000000</v>
      </c>
      <c r="E4124" s="7">
        <v>2303279</v>
      </c>
      <c r="F4124" s="7">
        <v>987648</v>
      </c>
      <c r="G4124" s="7">
        <v>1673995</v>
      </c>
      <c r="H4124" s="7">
        <v>1444913</v>
      </c>
      <c r="I4124" s="7">
        <v>0</v>
      </c>
      <c r="J4124" s="7">
        <v>0</v>
      </c>
      <c r="K4124" s="7">
        <v>0</v>
      </c>
      <c r="L4124" s="7"/>
      <c r="M4124" s="7"/>
      <c r="N4124" s="7"/>
      <c r="O4124" s="7"/>
    </row>
    <row r="4125" spans="1:15" hidden="1" x14ac:dyDescent="0.3">
      <c r="A4125" s="69">
        <v>1</v>
      </c>
      <c r="B4125" s="69">
        <v>4</v>
      </c>
      <c r="C4125" t="s">
        <v>5752</v>
      </c>
      <c r="D4125" s="7">
        <v>7234302</v>
      </c>
      <c r="E4125" s="7"/>
      <c r="F4125" s="7"/>
      <c r="G4125" s="7"/>
      <c r="H4125" s="7"/>
      <c r="I4125" s="7"/>
      <c r="J4125" s="7"/>
      <c r="K4125" s="7"/>
      <c r="L4125" s="7"/>
      <c r="M4125" s="7"/>
      <c r="N4125" s="7"/>
      <c r="O4125" s="7"/>
    </row>
    <row r="4126" spans="1:15" hidden="1" x14ac:dyDescent="0.3">
      <c r="A4126" s="69">
        <v>1</v>
      </c>
      <c r="B4126" s="69">
        <v>4</v>
      </c>
      <c r="C4126" t="s">
        <v>5753</v>
      </c>
      <c r="D4126" s="7">
        <v>2350261</v>
      </c>
      <c r="E4126" s="7">
        <v>1349734</v>
      </c>
      <c r="F4126" s="7">
        <v>1413000</v>
      </c>
      <c r="G4126" s="7">
        <v>1370181</v>
      </c>
      <c r="H4126" s="7">
        <v>1296642</v>
      </c>
      <c r="I4126" s="7">
        <v>0</v>
      </c>
      <c r="J4126" s="7"/>
      <c r="K4126" s="7"/>
      <c r="L4126" s="7"/>
      <c r="M4126" s="7"/>
      <c r="N4126" s="7"/>
      <c r="O4126" s="7"/>
    </row>
    <row r="4127" spans="1:15" hidden="1" x14ac:dyDescent="0.3">
      <c r="A4127" s="69">
        <v>1</v>
      </c>
      <c r="B4127" s="69">
        <v>4</v>
      </c>
      <c r="C4127" t="s">
        <v>5754</v>
      </c>
      <c r="D4127" s="7">
        <v>96040957</v>
      </c>
      <c r="E4127" s="7">
        <v>98370957</v>
      </c>
      <c r="F4127" s="7">
        <v>101050957</v>
      </c>
      <c r="G4127" s="7">
        <v>102920957</v>
      </c>
      <c r="H4127" s="7">
        <v>103570957</v>
      </c>
      <c r="I4127" s="7">
        <v>104290957</v>
      </c>
      <c r="J4127" s="7">
        <v>74480000</v>
      </c>
      <c r="K4127" s="7"/>
      <c r="L4127" s="7"/>
      <c r="M4127" s="7"/>
      <c r="N4127" s="7"/>
      <c r="O4127" s="7"/>
    </row>
    <row r="4128" spans="1:15" hidden="1" x14ac:dyDescent="0.3">
      <c r="A4128" s="69">
        <v>1</v>
      </c>
      <c r="B4128" s="69">
        <v>4</v>
      </c>
      <c r="C4128" t="s">
        <v>1038</v>
      </c>
      <c r="D4128" s="7"/>
      <c r="E4128" s="7"/>
      <c r="F4128" s="7"/>
      <c r="G4128" s="7"/>
      <c r="H4128" s="7"/>
      <c r="I4128" s="7"/>
      <c r="J4128" s="7"/>
      <c r="K4128" s="7"/>
      <c r="L4128" s="7"/>
      <c r="M4128" s="7">
        <v>300000</v>
      </c>
      <c r="N4128" s="7"/>
      <c r="O4128" s="7"/>
    </row>
    <row r="4129" spans="1:15" hidden="1" x14ac:dyDescent="0.3">
      <c r="A4129" s="69">
        <v>1</v>
      </c>
      <c r="B4129" s="69">
        <v>4</v>
      </c>
      <c r="C4129" t="s">
        <v>5755</v>
      </c>
      <c r="D4129" s="7">
        <v>200000000</v>
      </c>
      <c r="E4129" s="7">
        <v>277000000</v>
      </c>
      <c r="F4129" s="7">
        <v>150000000</v>
      </c>
      <c r="G4129" s="7"/>
      <c r="H4129" s="7"/>
      <c r="I4129" s="7"/>
      <c r="J4129" s="7"/>
      <c r="K4129" s="7"/>
      <c r="L4129" s="7"/>
      <c r="M4129" s="7"/>
      <c r="N4129" s="7"/>
      <c r="O4129" s="7"/>
    </row>
    <row r="4130" spans="1:15" hidden="1" x14ac:dyDescent="0.3">
      <c r="A4130" s="69">
        <v>1</v>
      </c>
      <c r="B4130" s="69">
        <v>4</v>
      </c>
      <c r="C4130" t="s">
        <v>5756</v>
      </c>
      <c r="D4130" s="7">
        <v>32000000</v>
      </c>
      <c r="E4130" s="7">
        <v>0</v>
      </c>
      <c r="F4130" s="7">
        <v>0</v>
      </c>
      <c r="G4130" s="7"/>
      <c r="H4130" s="7"/>
      <c r="I4130" s="7"/>
      <c r="J4130" s="7"/>
      <c r="K4130" s="7"/>
      <c r="L4130" s="7"/>
      <c r="M4130" s="7"/>
      <c r="N4130" s="7"/>
      <c r="O4130" s="7"/>
    </row>
    <row r="4131" spans="1:15" hidden="1" x14ac:dyDescent="0.3">
      <c r="A4131" s="69">
        <v>1</v>
      </c>
      <c r="B4131" s="69">
        <v>4</v>
      </c>
      <c r="C4131" t="s">
        <v>5763</v>
      </c>
      <c r="D4131" s="7">
        <v>0</v>
      </c>
      <c r="E4131" s="7"/>
      <c r="F4131" s="7"/>
      <c r="G4131" s="7"/>
      <c r="H4131" s="7"/>
      <c r="I4131" s="7"/>
      <c r="J4131" s="7"/>
      <c r="K4131" s="7"/>
      <c r="L4131" s="7"/>
      <c r="M4131" s="7"/>
      <c r="N4131" s="7"/>
      <c r="O4131" s="7"/>
    </row>
    <row r="4132" spans="1:15" hidden="1" x14ac:dyDescent="0.3">
      <c r="A4132" s="69">
        <v>1</v>
      </c>
      <c r="B4132" s="69">
        <v>4</v>
      </c>
      <c r="C4132" t="s">
        <v>5764</v>
      </c>
      <c r="D4132" s="7">
        <v>2000000</v>
      </c>
      <c r="E4132" s="7">
        <v>1217972</v>
      </c>
      <c r="F4132" s="7">
        <v>0</v>
      </c>
      <c r="G4132" s="7"/>
      <c r="H4132" s="7"/>
      <c r="I4132" s="7"/>
      <c r="J4132" s="7"/>
      <c r="K4132" s="7"/>
      <c r="L4132" s="7"/>
      <c r="M4132" s="7"/>
      <c r="N4132" s="7"/>
      <c r="O4132" s="7"/>
    </row>
    <row r="4133" spans="1:15" hidden="1" x14ac:dyDescent="0.3">
      <c r="A4133" s="69">
        <v>1</v>
      </c>
      <c r="B4133" s="69">
        <v>4</v>
      </c>
      <c r="C4133" t="s">
        <v>5770</v>
      </c>
      <c r="D4133" s="7"/>
      <c r="E4133" s="7"/>
      <c r="F4133" s="7"/>
      <c r="G4133" s="7"/>
      <c r="H4133" s="7"/>
      <c r="I4133" s="7"/>
      <c r="J4133" s="7"/>
      <c r="K4133" s="7">
        <v>540000</v>
      </c>
      <c r="L4133" s="7"/>
      <c r="M4133" s="7"/>
      <c r="N4133" s="7"/>
      <c r="O4133" s="7"/>
    </row>
    <row r="4134" spans="1:15" hidden="1" x14ac:dyDescent="0.3">
      <c r="A4134" s="69">
        <v>1</v>
      </c>
      <c r="B4134" s="69">
        <v>4</v>
      </c>
      <c r="C4134" t="s">
        <v>5773</v>
      </c>
      <c r="D4134" s="7">
        <v>26463115</v>
      </c>
      <c r="E4134" s="7">
        <v>9786317</v>
      </c>
      <c r="F4134" s="7">
        <v>7149000</v>
      </c>
      <c r="G4134" s="7">
        <v>283000</v>
      </c>
      <c r="H4134" s="7"/>
      <c r="I4134" s="7"/>
      <c r="J4134" s="7"/>
      <c r="K4134" s="7"/>
      <c r="L4134" s="7"/>
      <c r="M4134" s="7"/>
      <c r="N4134" s="7"/>
      <c r="O4134" s="7"/>
    </row>
    <row r="4135" spans="1:15" hidden="1" x14ac:dyDescent="0.3">
      <c r="A4135" s="69">
        <v>1</v>
      </c>
      <c r="B4135" s="69">
        <v>4</v>
      </c>
      <c r="C4135" t="s">
        <v>780</v>
      </c>
      <c r="D4135" s="7"/>
      <c r="E4135" s="7"/>
      <c r="F4135" s="7"/>
      <c r="G4135" s="7"/>
      <c r="H4135" s="7"/>
      <c r="I4135" s="7"/>
      <c r="J4135" s="7"/>
      <c r="K4135" s="7"/>
      <c r="L4135" s="7">
        <v>2000000</v>
      </c>
      <c r="M4135" s="7">
        <v>0</v>
      </c>
      <c r="N4135" s="7"/>
      <c r="O4135" s="7"/>
    </row>
    <row r="4136" spans="1:15" hidden="1" x14ac:dyDescent="0.3">
      <c r="A4136" s="69">
        <v>1</v>
      </c>
      <c r="B4136" s="69">
        <v>4</v>
      </c>
      <c r="C4136" t="s">
        <v>5775</v>
      </c>
      <c r="D4136" s="7"/>
      <c r="E4136" s="7"/>
      <c r="F4136" s="7"/>
      <c r="G4136" s="7"/>
      <c r="H4136" s="7"/>
      <c r="I4136" s="7">
        <v>3600000</v>
      </c>
      <c r="J4136" s="7">
        <v>2645737</v>
      </c>
      <c r="K4136" s="7"/>
      <c r="L4136" s="7"/>
      <c r="M4136" s="7"/>
      <c r="N4136" s="7"/>
      <c r="O4136" s="7"/>
    </row>
    <row r="4137" spans="1:15" hidden="1" x14ac:dyDescent="0.3">
      <c r="A4137" s="69">
        <v>1</v>
      </c>
      <c r="B4137" s="69">
        <v>4</v>
      </c>
      <c r="C4137" t="s">
        <v>5776</v>
      </c>
      <c r="D4137" s="7"/>
      <c r="E4137" s="7">
        <v>3250000</v>
      </c>
      <c r="F4137" s="7">
        <v>3250000</v>
      </c>
      <c r="G4137" s="7">
        <v>0</v>
      </c>
      <c r="H4137" s="7"/>
      <c r="I4137" s="7"/>
      <c r="J4137" s="7"/>
      <c r="K4137" s="7"/>
      <c r="L4137" s="7"/>
      <c r="M4137" s="7"/>
      <c r="N4137" s="7"/>
      <c r="O4137" s="7"/>
    </row>
    <row r="4138" spans="1:15" hidden="1" x14ac:dyDescent="0.3">
      <c r="A4138" s="69">
        <v>1</v>
      </c>
      <c r="B4138" s="69">
        <v>4</v>
      </c>
      <c r="C4138" t="s">
        <v>5777</v>
      </c>
      <c r="D4138" s="7">
        <v>0</v>
      </c>
      <c r="E4138" s="7">
        <v>0</v>
      </c>
      <c r="F4138" s="7">
        <v>0</v>
      </c>
      <c r="G4138" s="7">
        <v>0</v>
      </c>
      <c r="H4138" s="7">
        <v>0</v>
      </c>
      <c r="I4138" s="7">
        <v>0</v>
      </c>
      <c r="J4138" s="7">
        <v>0</v>
      </c>
      <c r="K4138" s="7">
        <v>0</v>
      </c>
      <c r="L4138" s="7"/>
      <c r="M4138" s="7"/>
      <c r="N4138" s="7"/>
      <c r="O4138" s="7"/>
    </row>
    <row r="4139" spans="1:15" hidden="1" x14ac:dyDescent="0.3">
      <c r="A4139" s="69">
        <v>1</v>
      </c>
      <c r="B4139" s="69">
        <v>4</v>
      </c>
      <c r="C4139" t="s">
        <v>5782</v>
      </c>
      <c r="D4139" s="7">
        <v>107144</v>
      </c>
      <c r="E4139" s="7">
        <v>21623</v>
      </c>
      <c r="F4139" s="7"/>
      <c r="G4139" s="7"/>
      <c r="H4139" s="7"/>
      <c r="I4139" s="7"/>
      <c r="J4139" s="7"/>
      <c r="K4139" s="7"/>
      <c r="L4139" s="7"/>
      <c r="M4139" s="7"/>
      <c r="N4139" s="7"/>
      <c r="O4139" s="7"/>
    </row>
    <row r="4140" spans="1:15" hidden="1" x14ac:dyDescent="0.3">
      <c r="A4140" s="69">
        <v>1</v>
      </c>
      <c r="B4140" s="69">
        <v>4</v>
      </c>
      <c r="C4140" t="s">
        <v>5788</v>
      </c>
      <c r="D4140" s="7"/>
      <c r="E4140" s="7"/>
      <c r="F4140" s="7"/>
      <c r="G4140" s="7"/>
      <c r="H4140" s="7">
        <v>90718500</v>
      </c>
      <c r="I4140" s="7">
        <v>0</v>
      </c>
      <c r="J4140" s="7">
        <v>0</v>
      </c>
      <c r="K4140" s="7">
        <v>0</v>
      </c>
      <c r="L4140" s="7"/>
      <c r="M4140" s="7"/>
      <c r="N4140" s="7"/>
      <c r="O4140" s="7"/>
    </row>
    <row r="4141" spans="1:15" hidden="1" x14ac:dyDescent="0.3">
      <c r="A4141" s="69">
        <v>1</v>
      </c>
      <c r="B4141" s="69">
        <v>4</v>
      </c>
      <c r="C4141" t="s">
        <v>5789</v>
      </c>
      <c r="D4141" s="7">
        <v>1327109</v>
      </c>
      <c r="E4141" s="7">
        <v>1168965</v>
      </c>
      <c r="F4141" s="7">
        <v>0</v>
      </c>
      <c r="G4141" s="7"/>
      <c r="H4141" s="7"/>
      <c r="I4141" s="7"/>
      <c r="J4141" s="7"/>
      <c r="K4141" s="7"/>
      <c r="L4141" s="7"/>
      <c r="M4141" s="7"/>
      <c r="N4141" s="7"/>
      <c r="O4141" s="7"/>
    </row>
    <row r="4142" spans="1:15" hidden="1" x14ac:dyDescent="0.3">
      <c r="A4142" s="69">
        <v>1</v>
      </c>
      <c r="B4142" s="69">
        <v>4</v>
      </c>
      <c r="C4142" t="s">
        <v>5791</v>
      </c>
      <c r="D4142" s="7">
        <v>2000000</v>
      </c>
      <c r="E4142" s="7">
        <v>2000000</v>
      </c>
      <c r="F4142" s="7">
        <v>2000000</v>
      </c>
      <c r="G4142" s="7">
        <v>24236012</v>
      </c>
      <c r="H4142" s="7">
        <v>28000000</v>
      </c>
      <c r="I4142" s="7">
        <v>28129160</v>
      </c>
      <c r="J4142" s="7">
        <v>85129160</v>
      </c>
      <c r="K4142" s="7">
        <v>85129160</v>
      </c>
      <c r="L4142" s="7">
        <v>85129160</v>
      </c>
      <c r="M4142" s="7"/>
      <c r="N4142" s="7"/>
      <c r="O4142" s="7"/>
    </row>
    <row r="4143" spans="1:15" hidden="1" x14ac:dyDescent="0.3">
      <c r="A4143" s="69">
        <v>1</v>
      </c>
      <c r="B4143" s="69">
        <v>4</v>
      </c>
      <c r="C4143" t="s">
        <v>355</v>
      </c>
      <c r="D4143" s="7"/>
      <c r="E4143" s="7"/>
      <c r="F4143" s="7"/>
      <c r="G4143" s="7">
        <v>2000000</v>
      </c>
      <c r="H4143" s="7">
        <v>2000000</v>
      </c>
      <c r="I4143" s="7">
        <v>2000000</v>
      </c>
      <c r="J4143" s="7">
        <v>2000000</v>
      </c>
      <c r="K4143" s="7">
        <v>2000000</v>
      </c>
      <c r="L4143" s="7">
        <v>0</v>
      </c>
      <c r="M4143" s="7">
        <v>0</v>
      </c>
      <c r="N4143" s="7"/>
      <c r="O4143" s="7"/>
    </row>
    <row r="4144" spans="1:15" hidden="1" x14ac:dyDescent="0.3">
      <c r="A4144" s="69">
        <v>1</v>
      </c>
      <c r="B4144" s="69">
        <v>4</v>
      </c>
      <c r="C4144" t="s">
        <v>5796</v>
      </c>
      <c r="D4144" s="7">
        <v>264934</v>
      </c>
      <c r="E4144" s="7">
        <v>188601.74</v>
      </c>
      <c r="F4144" s="7">
        <v>0</v>
      </c>
      <c r="G4144" s="7"/>
      <c r="H4144" s="7"/>
      <c r="I4144" s="7"/>
      <c r="J4144" s="7"/>
      <c r="K4144" s="7"/>
      <c r="L4144" s="7"/>
      <c r="M4144" s="7"/>
      <c r="N4144" s="7"/>
      <c r="O4144" s="7"/>
    </row>
    <row r="4145" spans="1:15" hidden="1" x14ac:dyDescent="0.3">
      <c r="A4145" s="69">
        <v>1</v>
      </c>
      <c r="B4145" s="69">
        <v>4</v>
      </c>
      <c r="C4145" t="s">
        <v>5799</v>
      </c>
      <c r="D4145" s="7">
        <v>9000000</v>
      </c>
      <c r="E4145" s="7">
        <v>962288</v>
      </c>
      <c r="F4145" s="7">
        <v>1392.08</v>
      </c>
      <c r="G4145" s="7">
        <v>0</v>
      </c>
      <c r="H4145" s="7">
        <v>4000000</v>
      </c>
      <c r="I4145" s="7"/>
      <c r="J4145" s="7">
        <v>0</v>
      </c>
      <c r="K4145" s="7">
        <v>0</v>
      </c>
      <c r="L4145" s="7">
        <v>0</v>
      </c>
      <c r="M4145" s="7"/>
      <c r="N4145" s="7"/>
      <c r="O4145" s="7"/>
    </row>
    <row r="4146" spans="1:15" hidden="1" x14ac:dyDescent="0.3">
      <c r="A4146" s="69">
        <v>1</v>
      </c>
      <c r="B4146" s="69">
        <v>4</v>
      </c>
      <c r="C4146" t="s">
        <v>5804</v>
      </c>
      <c r="D4146" s="7"/>
      <c r="E4146" s="7"/>
      <c r="F4146" s="7"/>
      <c r="G4146" s="7"/>
      <c r="H4146" s="7"/>
      <c r="I4146" s="7"/>
      <c r="J4146" s="7"/>
      <c r="K4146" s="7">
        <v>20000000</v>
      </c>
      <c r="L4146" s="7">
        <v>35000000</v>
      </c>
      <c r="M4146" s="7"/>
      <c r="N4146" s="7"/>
      <c r="O4146" s="7"/>
    </row>
    <row r="4147" spans="1:15" hidden="1" x14ac:dyDescent="0.3">
      <c r="A4147" s="69">
        <v>1</v>
      </c>
      <c r="B4147" s="69">
        <v>4</v>
      </c>
      <c r="C4147" t="s">
        <v>5805</v>
      </c>
      <c r="D4147" s="7">
        <v>2000000</v>
      </c>
      <c r="E4147" s="7">
        <v>1661090</v>
      </c>
      <c r="F4147" s="7">
        <v>0</v>
      </c>
      <c r="G4147" s="7">
        <v>0</v>
      </c>
      <c r="H4147" s="7"/>
      <c r="I4147" s="7"/>
      <c r="J4147" s="7"/>
      <c r="K4147" s="7">
        <v>332218</v>
      </c>
      <c r="L4147" s="7">
        <v>0</v>
      </c>
      <c r="M4147" s="7"/>
      <c r="N4147" s="7"/>
      <c r="O4147" s="7"/>
    </row>
    <row r="4148" spans="1:15" hidden="1" x14ac:dyDescent="0.3">
      <c r="A4148" s="69">
        <v>1</v>
      </c>
      <c r="B4148" s="69">
        <v>4</v>
      </c>
      <c r="C4148" t="s">
        <v>5809</v>
      </c>
      <c r="D4148" s="7">
        <v>0</v>
      </c>
      <c r="E4148" s="7">
        <v>0</v>
      </c>
      <c r="F4148" s="7"/>
      <c r="G4148" s="7"/>
      <c r="H4148" s="7"/>
      <c r="I4148" s="7"/>
      <c r="J4148" s="7"/>
      <c r="K4148" s="7"/>
      <c r="L4148" s="7"/>
      <c r="M4148" s="7"/>
      <c r="N4148" s="7"/>
      <c r="O4148" s="7"/>
    </row>
    <row r="4149" spans="1:15" hidden="1" x14ac:dyDescent="0.3">
      <c r="A4149" s="69">
        <v>1</v>
      </c>
      <c r="B4149" s="69">
        <v>4</v>
      </c>
      <c r="C4149" t="s">
        <v>5814</v>
      </c>
      <c r="D4149" s="7">
        <v>13123304</v>
      </c>
      <c r="E4149" s="7">
        <v>11277551</v>
      </c>
      <c r="F4149" s="7">
        <v>9349813.3200000003</v>
      </c>
      <c r="G4149" s="7">
        <v>7336445</v>
      </c>
      <c r="H4149" s="7">
        <v>5233634</v>
      </c>
      <c r="I4149" s="7">
        <v>3120042</v>
      </c>
      <c r="J4149" s="7"/>
      <c r="K4149" s="7"/>
      <c r="L4149" s="7"/>
      <c r="M4149" s="7"/>
      <c r="N4149" s="7"/>
      <c r="O4149" s="7"/>
    </row>
    <row r="4150" spans="1:15" hidden="1" x14ac:dyDescent="0.3">
      <c r="A4150" s="69">
        <v>1</v>
      </c>
      <c r="B4150" s="69">
        <v>4</v>
      </c>
      <c r="C4150" t="s">
        <v>5818</v>
      </c>
      <c r="D4150" s="7">
        <v>107935.9</v>
      </c>
      <c r="E4150" s="7">
        <v>180167.02</v>
      </c>
      <c r="F4150" s="7">
        <v>164469.60999999999</v>
      </c>
      <c r="G4150" s="7">
        <v>200000</v>
      </c>
      <c r="H4150" s="7">
        <v>169747.93</v>
      </c>
      <c r="I4150" s="7">
        <v>200000</v>
      </c>
      <c r="J4150" s="7"/>
      <c r="K4150" s="7"/>
      <c r="L4150" s="7"/>
      <c r="M4150" s="7"/>
      <c r="N4150" s="7"/>
      <c r="O4150" s="7"/>
    </row>
    <row r="4151" spans="1:15" hidden="1" x14ac:dyDescent="0.3">
      <c r="A4151" s="69">
        <v>1</v>
      </c>
      <c r="B4151" s="69">
        <v>4</v>
      </c>
      <c r="C4151" t="s">
        <v>5820</v>
      </c>
      <c r="D4151" s="7">
        <v>105225240</v>
      </c>
      <c r="E4151" s="7">
        <v>102587110</v>
      </c>
      <c r="F4151" s="7">
        <v>107888413</v>
      </c>
      <c r="G4151" s="7">
        <v>102183362</v>
      </c>
      <c r="H4151" s="7">
        <v>107457803.67</v>
      </c>
      <c r="I4151" s="7">
        <v>90132948</v>
      </c>
      <c r="J4151" s="7">
        <v>88659716</v>
      </c>
      <c r="K4151" s="7"/>
      <c r="L4151" s="7"/>
      <c r="M4151" s="7"/>
      <c r="N4151" s="7"/>
      <c r="O4151" s="7"/>
    </row>
    <row r="4152" spans="1:15" hidden="1" x14ac:dyDescent="0.3">
      <c r="A4152" s="69">
        <v>1</v>
      </c>
      <c r="B4152" s="69">
        <v>4</v>
      </c>
      <c r="C4152" t="s">
        <v>5821</v>
      </c>
      <c r="D4152" s="7"/>
      <c r="E4152" s="7"/>
      <c r="F4152" s="7"/>
      <c r="G4152" s="7"/>
      <c r="H4152" s="7"/>
      <c r="I4152" s="7"/>
      <c r="J4152" s="7"/>
      <c r="K4152" s="7">
        <v>93586536</v>
      </c>
      <c r="L4152" s="7"/>
      <c r="M4152" s="7"/>
      <c r="N4152" s="7"/>
      <c r="O4152" s="7"/>
    </row>
    <row r="4153" spans="1:15" hidden="1" x14ac:dyDescent="0.3">
      <c r="A4153" s="69">
        <v>1</v>
      </c>
      <c r="B4153" s="69">
        <v>4</v>
      </c>
      <c r="C4153" t="s">
        <v>5822</v>
      </c>
      <c r="D4153" s="7">
        <v>0</v>
      </c>
      <c r="E4153" s="7"/>
      <c r="F4153" s="7"/>
      <c r="G4153" s="7"/>
      <c r="H4153" s="7"/>
      <c r="I4153" s="7"/>
      <c r="J4153" s="7"/>
      <c r="K4153" s="7"/>
      <c r="L4153" s="7"/>
      <c r="M4153" s="7"/>
      <c r="N4153" s="7"/>
      <c r="O4153" s="7"/>
    </row>
    <row r="4154" spans="1:15" hidden="1" x14ac:dyDescent="0.3">
      <c r="A4154" s="69">
        <v>1</v>
      </c>
      <c r="B4154" s="69">
        <v>4</v>
      </c>
      <c r="C4154" t="s">
        <v>5823</v>
      </c>
      <c r="D4154" s="7"/>
      <c r="E4154" s="7">
        <v>0</v>
      </c>
      <c r="F4154" s="7"/>
      <c r="G4154" s="7"/>
      <c r="H4154" s="7"/>
      <c r="I4154" s="7"/>
      <c r="J4154" s="7"/>
      <c r="K4154" s="7"/>
      <c r="L4154" s="7"/>
      <c r="M4154" s="7"/>
      <c r="N4154" s="7"/>
      <c r="O4154" s="7"/>
    </row>
    <row r="4155" spans="1:15" hidden="1" x14ac:dyDescent="0.3">
      <c r="A4155" s="69">
        <v>1</v>
      </c>
      <c r="B4155" s="69">
        <v>4</v>
      </c>
      <c r="C4155" t="s">
        <v>5827</v>
      </c>
      <c r="D4155" s="7"/>
      <c r="E4155" s="7">
        <v>39718986</v>
      </c>
      <c r="F4155" s="7"/>
      <c r="G4155" s="7"/>
      <c r="H4155" s="7"/>
      <c r="I4155" s="7"/>
      <c r="J4155" s="7"/>
      <c r="K4155" s="7"/>
      <c r="L4155" s="7"/>
      <c r="M4155" s="7"/>
      <c r="N4155" s="7"/>
      <c r="O4155" s="7"/>
    </row>
    <row r="4156" spans="1:15" hidden="1" x14ac:dyDescent="0.3">
      <c r="A4156" s="69">
        <v>1</v>
      </c>
      <c r="B4156" s="69">
        <v>4</v>
      </c>
      <c r="C4156" t="s">
        <v>5842</v>
      </c>
      <c r="D4156" s="7"/>
      <c r="E4156" s="7"/>
      <c r="F4156" s="7"/>
      <c r="G4156" s="7"/>
      <c r="H4156" s="7"/>
      <c r="I4156" s="7"/>
      <c r="J4156" s="7"/>
      <c r="K4156" s="7">
        <v>275000</v>
      </c>
      <c r="L4156" s="7"/>
      <c r="M4156" s="7"/>
      <c r="N4156" s="7"/>
      <c r="O4156" s="7"/>
    </row>
    <row r="4157" spans="1:15" hidden="1" x14ac:dyDescent="0.3">
      <c r="A4157" s="69">
        <v>1</v>
      </c>
      <c r="B4157" s="69">
        <v>4</v>
      </c>
      <c r="C4157" t="s">
        <v>5843</v>
      </c>
      <c r="D4157" s="7"/>
      <c r="E4157" s="7"/>
      <c r="F4157" s="7"/>
      <c r="G4157" s="7"/>
      <c r="H4157" s="7"/>
      <c r="I4157" s="7"/>
      <c r="J4157" s="7"/>
      <c r="K4157" s="7">
        <v>275000</v>
      </c>
      <c r="L4157" s="7"/>
      <c r="M4157" s="7"/>
      <c r="N4157" s="7"/>
      <c r="O4157" s="7"/>
    </row>
    <row r="4158" spans="1:15" hidden="1" x14ac:dyDescent="0.3">
      <c r="A4158" s="69">
        <v>1</v>
      </c>
      <c r="B4158" s="69">
        <v>4</v>
      </c>
      <c r="C4158" t="s">
        <v>5850</v>
      </c>
      <c r="D4158" s="7">
        <v>42000000</v>
      </c>
      <c r="E4158" s="7">
        <v>122000000</v>
      </c>
      <c r="F4158" s="7"/>
      <c r="G4158" s="7"/>
      <c r="H4158" s="7"/>
      <c r="I4158" s="7"/>
      <c r="J4158" s="7"/>
      <c r="K4158" s="7"/>
      <c r="L4158" s="7"/>
      <c r="M4158" s="7"/>
      <c r="N4158" s="7"/>
      <c r="O4158" s="7"/>
    </row>
    <row r="4159" spans="1:15" hidden="1" x14ac:dyDescent="0.3">
      <c r="A4159" s="69">
        <v>1</v>
      </c>
      <c r="B4159" s="69">
        <v>4</v>
      </c>
      <c r="C4159" t="s">
        <v>5855</v>
      </c>
      <c r="D4159" s="7"/>
      <c r="E4159" s="7"/>
      <c r="F4159" s="7"/>
      <c r="G4159" s="7"/>
      <c r="H4159" s="7"/>
      <c r="I4159" s="7"/>
      <c r="J4159" s="7"/>
      <c r="K4159" s="7"/>
      <c r="L4159" s="7">
        <v>8000000</v>
      </c>
      <c r="M4159" s="7"/>
      <c r="N4159" s="7"/>
      <c r="O4159" s="7"/>
    </row>
    <row r="4160" spans="1:15" hidden="1" x14ac:dyDescent="0.3">
      <c r="A4160" s="69">
        <v>1</v>
      </c>
      <c r="B4160" s="69">
        <v>4</v>
      </c>
      <c r="C4160" t="s">
        <v>5859</v>
      </c>
      <c r="D4160" s="7"/>
      <c r="E4160" s="7"/>
      <c r="F4160" s="7"/>
      <c r="G4160" s="7">
        <v>1382018</v>
      </c>
      <c r="H4160" s="7">
        <v>1391773</v>
      </c>
      <c r="I4160" s="7">
        <v>1366249</v>
      </c>
      <c r="J4160" s="7">
        <v>1428658</v>
      </c>
      <c r="K4160" s="7">
        <v>1351616</v>
      </c>
      <c r="L4160" s="7"/>
      <c r="M4160" s="7"/>
      <c r="N4160" s="7"/>
      <c r="O4160" s="7"/>
    </row>
    <row r="4161" spans="1:15" hidden="1" x14ac:dyDescent="0.3">
      <c r="A4161" s="69">
        <v>1</v>
      </c>
      <c r="B4161" s="69">
        <v>4</v>
      </c>
      <c r="C4161" t="s">
        <v>1041</v>
      </c>
      <c r="D4161" s="7"/>
      <c r="E4161" s="7"/>
      <c r="F4161" s="7"/>
      <c r="G4161" s="7"/>
      <c r="H4161" s="7"/>
      <c r="I4161" s="7"/>
      <c r="J4161" s="7"/>
      <c r="K4161" s="7"/>
      <c r="L4161" s="7"/>
      <c r="M4161" s="7">
        <v>10000000</v>
      </c>
      <c r="N4161" s="7">
        <v>13000000</v>
      </c>
      <c r="O4161" s="7"/>
    </row>
    <row r="4162" spans="1:15" hidden="1" x14ac:dyDescent="0.3">
      <c r="A4162" s="69">
        <v>1</v>
      </c>
      <c r="B4162" s="69">
        <v>4</v>
      </c>
      <c r="C4162" t="s">
        <v>1043</v>
      </c>
      <c r="D4162" s="7"/>
      <c r="E4162" s="7"/>
      <c r="F4162" s="7"/>
      <c r="G4162" s="7"/>
      <c r="H4162" s="7"/>
      <c r="I4162" s="7"/>
      <c r="J4162" s="7"/>
      <c r="K4162" s="7"/>
      <c r="L4162" s="7"/>
      <c r="M4162" s="7">
        <v>40000000</v>
      </c>
      <c r="N4162" s="7"/>
      <c r="O4162" s="7"/>
    </row>
    <row r="4163" spans="1:15" hidden="1" x14ac:dyDescent="0.3">
      <c r="A4163" s="69">
        <v>1</v>
      </c>
      <c r="B4163" s="69">
        <v>4</v>
      </c>
      <c r="C4163" t="s">
        <v>1044</v>
      </c>
      <c r="D4163" s="7"/>
      <c r="E4163" s="7"/>
      <c r="F4163" s="7"/>
      <c r="G4163" s="7"/>
      <c r="H4163" s="7"/>
      <c r="I4163" s="7"/>
      <c r="J4163" s="7"/>
      <c r="K4163" s="7"/>
      <c r="L4163" s="7"/>
      <c r="M4163" s="7">
        <v>40000000</v>
      </c>
      <c r="N4163" s="7">
        <v>50000000</v>
      </c>
      <c r="O4163" s="7"/>
    </row>
    <row r="4164" spans="1:15" hidden="1" x14ac:dyDescent="0.3">
      <c r="A4164" s="69">
        <v>1</v>
      </c>
      <c r="B4164" s="69">
        <v>4</v>
      </c>
      <c r="C4164" t="s">
        <v>1045</v>
      </c>
      <c r="D4164" s="7"/>
      <c r="E4164" s="7"/>
      <c r="F4164" s="7"/>
      <c r="G4164" s="7"/>
      <c r="H4164" s="7"/>
      <c r="I4164" s="7"/>
      <c r="J4164" s="7"/>
      <c r="K4164" s="7"/>
      <c r="L4164" s="7"/>
      <c r="M4164" s="7">
        <v>142000000</v>
      </c>
      <c r="N4164" s="7">
        <v>240000000</v>
      </c>
      <c r="O4164" s="7"/>
    </row>
    <row r="4165" spans="1:15" hidden="1" x14ac:dyDescent="0.3">
      <c r="A4165" s="69">
        <v>1</v>
      </c>
      <c r="B4165" s="69">
        <v>4</v>
      </c>
      <c r="C4165" t="s">
        <v>5862</v>
      </c>
      <c r="D4165" s="7"/>
      <c r="E4165" s="7"/>
      <c r="F4165" s="7"/>
      <c r="G4165" s="7">
        <v>52000000</v>
      </c>
      <c r="H4165" s="7">
        <v>28000000</v>
      </c>
      <c r="I4165" s="7"/>
      <c r="J4165" s="7"/>
      <c r="K4165" s="7"/>
      <c r="L4165" s="7"/>
      <c r="M4165" s="7"/>
      <c r="N4165" s="7"/>
      <c r="O4165" s="7"/>
    </row>
    <row r="4166" spans="1:15" hidden="1" x14ac:dyDescent="0.3">
      <c r="A4166" s="69">
        <v>1</v>
      </c>
      <c r="B4166" s="69">
        <v>4</v>
      </c>
      <c r="C4166" t="s">
        <v>527</v>
      </c>
      <c r="D4166" s="7"/>
      <c r="E4166" s="7"/>
      <c r="F4166" s="7"/>
      <c r="G4166" s="7"/>
      <c r="H4166" s="7"/>
      <c r="I4166" s="7"/>
      <c r="J4166" s="7"/>
      <c r="K4166" s="7"/>
      <c r="L4166" s="7">
        <v>1500000</v>
      </c>
      <c r="M4166" s="7">
        <v>1500000</v>
      </c>
      <c r="N4166" s="7">
        <v>1500000</v>
      </c>
      <c r="O4166" s="7"/>
    </row>
    <row r="4167" spans="1:15" hidden="1" x14ac:dyDescent="0.3">
      <c r="A4167" s="69">
        <v>1</v>
      </c>
      <c r="B4167" s="69">
        <v>4</v>
      </c>
      <c r="C4167" t="s">
        <v>1086</v>
      </c>
      <c r="D4167" s="7"/>
      <c r="E4167" s="7"/>
      <c r="F4167" s="7"/>
      <c r="G4167" s="7"/>
      <c r="H4167" s="7"/>
      <c r="I4167" s="7"/>
      <c r="J4167" s="7"/>
      <c r="K4167" s="7"/>
      <c r="L4167" s="7"/>
      <c r="M4167" s="7"/>
      <c r="N4167" s="7">
        <v>12500000</v>
      </c>
      <c r="O4167" s="7"/>
    </row>
    <row r="4168" spans="1:15" hidden="1" x14ac:dyDescent="0.3">
      <c r="A4168" s="69">
        <v>1</v>
      </c>
      <c r="B4168" s="69">
        <v>4</v>
      </c>
      <c r="C4168" t="s">
        <v>1087</v>
      </c>
      <c r="D4168" s="7"/>
      <c r="E4168" s="7"/>
      <c r="F4168" s="7"/>
      <c r="G4168" s="7"/>
      <c r="H4168" s="7"/>
      <c r="I4168" s="7"/>
      <c r="J4168" s="7"/>
      <c r="K4168" s="7"/>
      <c r="L4168" s="7"/>
      <c r="M4168" s="7"/>
      <c r="N4168" s="7">
        <v>10000000</v>
      </c>
      <c r="O4168" s="7"/>
    </row>
    <row r="4169" spans="1:15" hidden="1" x14ac:dyDescent="0.3">
      <c r="A4169" s="69">
        <v>1</v>
      </c>
      <c r="B4169" s="69">
        <v>4</v>
      </c>
      <c r="C4169" t="s">
        <v>5863</v>
      </c>
      <c r="D4169" s="7"/>
      <c r="E4169" s="7"/>
      <c r="F4169" s="7"/>
      <c r="G4169" s="7"/>
      <c r="H4169" s="7"/>
      <c r="I4169" s="7"/>
      <c r="J4169" s="7"/>
      <c r="K4169" s="7"/>
      <c r="L4169" s="7">
        <v>10000000</v>
      </c>
      <c r="M4169" s="7"/>
      <c r="N4169" s="7"/>
      <c r="O4169" s="7"/>
    </row>
    <row r="4170" spans="1:15" hidden="1" x14ac:dyDescent="0.3">
      <c r="A4170" s="69">
        <v>1</v>
      </c>
      <c r="B4170" s="69">
        <v>4</v>
      </c>
      <c r="C4170" t="s">
        <v>5865</v>
      </c>
      <c r="D4170" s="7"/>
      <c r="E4170" s="7"/>
      <c r="F4170" s="7"/>
      <c r="G4170" s="7"/>
      <c r="H4170" s="7">
        <v>3580930</v>
      </c>
      <c r="I4170" s="7"/>
      <c r="J4170" s="7"/>
      <c r="K4170" s="7"/>
      <c r="L4170" s="7"/>
      <c r="M4170" s="7"/>
      <c r="N4170" s="7"/>
      <c r="O4170" s="7"/>
    </row>
    <row r="4171" spans="1:15" hidden="1" x14ac:dyDescent="0.3">
      <c r="A4171" s="69">
        <v>1</v>
      </c>
      <c r="B4171" s="69">
        <v>4</v>
      </c>
      <c r="C4171" t="s">
        <v>5866</v>
      </c>
      <c r="D4171" s="7"/>
      <c r="E4171" s="7"/>
      <c r="F4171" s="7"/>
      <c r="G4171" s="7"/>
      <c r="H4171" s="7"/>
      <c r="I4171" s="7">
        <v>500000000</v>
      </c>
      <c r="J4171" s="7"/>
      <c r="K4171" s="7"/>
      <c r="L4171" s="7"/>
      <c r="M4171" s="7"/>
      <c r="N4171" s="7"/>
      <c r="O4171" s="7"/>
    </row>
    <row r="4172" spans="1:15" hidden="1" x14ac:dyDescent="0.3">
      <c r="A4172" s="69">
        <v>1</v>
      </c>
      <c r="B4172" s="69">
        <v>4</v>
      </c>
      <c r="C4172" t="s">
        <v>873</v>
      </c>
      <c r="D4172" s="7"/>
      <c r="E4172" s="7"/>
      <c r="F4172" s="7"/>
      <c r="G4172" s="7"/>
      <c r="H4172" s="7"/>
      <c r="I4172" s="7"/>
      <c r="J4172" s="7"/>
      <c r="K4172" s="7"/>
      <c r="L4172" s="7"/>
      <c r="M4172" s="7">
        <v>500000</v>
      </c>
      <c r="N4172" s="7"/>
      <c r="O4172" s="7"/>
    </row>
    <row r="4173" spans="1:15" hidden="1" x14ac:dyDescent="0.3">
      <c r="A4173" s="69">
        <v>1</v>
      </c>
      <c r="B4173" s="69">
        <v>4</v>
      </c>
      <c r="C4173" t="s">
        <v>444</v>
      </c>
      <c r="D4173" s="7"/>
      <c r="E4173" s="7"/>
      <c r="F4173" s="7"/>
      <c r="G4173" s="7"/>
      <c r="H4173" s="7">
        <v>1321000</v>
      </c>
      <c r="I4173" s="7">
        <v>56430</v>
      </c>
      <c r="J4173" s="7">
        <v>12912</v>
      </c>
      <c r="K4173" s="7">
        <v>217543</v>
      </c>
      <c r="L4173" s="7">
        <v>53279</v>
      </c>
      <c r="M4173" s="7">
        <v>77860</v>
      </c>
      <c r="N4173" s="7">
        <v>109654</v>
      </c>
      <c r="O4173" s="7"/>
    </row>
    <row r="4174" spans="1:15" hidden="1" x14ac:dyDescent="0.3">
      <c r="A4174" s="69">
        <v>1</v>
      </c>
      <c r="B4174" s="69">
        <v>4</v>
      </c>
      <c r="C4174" t="s">
        <v>1092</v>
      </c>
      <c r="D4174" s="7"/>
      <c r="E4174" s="7"/>
      <c r="F4174" s="7"/>
      <c r="G4174" s="7"/>
      <c r="H4174" s="7"/>
      <c r="I4174" s="7"/>
      <c r="J4174" s="7"/>
      <c r="K4174" s="7"/>
      <c r="L4174" s="7"/>
      <c r="M4174" s="7"/>
      <c r="N4174" s="7">
        <v>4000000</v>
      </c>
      <c r="O4174" s="7"/>
    </row>
    <row r="4175" spans="1:15" hidden="1" x14ac:dyDescent="0.3">
      <c r="A4175" s="69">
        <v>1</v>
      </c>
      <c r="B4175" s="69">
        <v>4</v>
      </c>
      <c r="C4175" t="s">
        <v>1048</v>
      </c>
      <c r="D4175" s="7"/>
      <c r="E4175" s="7"/>
      <c r="F4175" s="7"/>
      <c r="G4175" s="7"/>
      <c r="H4175" s="7"/>
      <c r="I4175" s="7"/>
      <c r="J4175" s="7"/>
      <c r="K4175" s="7"/>
      <c r="L4175" s="7"/>
      <c r="M4175" s="7">
        <v>2000000</v>
      </c>
      <c r="N4175" s="7"/>
      <c r="O4175" s="7"/>
    </row>
    <row r="4176" spans="1:15" hidden="1" x14ac:dyDescent="0.3">
      <c r="A4176" s="69">
        <v>1</v>
      </c>
      <c r="B4176" s="69">
        <v>4</v>
      </c>
      <c r="C4176" t="s">
        <v>5867</v>
      </c>
      <c r="D4176" s="7"/>
      <c r="E4176" s="7"/>
      <c r="F4176" s="7"/>
      <c r="G4176" s="7"/>
      <c r="H4176" s="7"/>
      <c r="I4176" s="7"/>
      <c r="J4176" s="7"/>
      <c r="K4176" s="7">
        <v>0</v>
      </c>
      <c r="L4176" s="7"/>
      <c r="M4176" s="7"/>
      <c r="N4176" s="7"/>
      <c r="O4176" s="7"/>
    </row>
    <row r="4177" spans="1:15" hidden="1" x14ac:dyDescent="0.3">
      <c r="A4177" s="69">
        <v>1</v>
      </c>
      <c r="B4177" s="69">
        <v>4</v>
      </c>
      <c r="C4177" t="s">
        <v>393</v>
      </c>
      <c r="D4177" s="7"/>
      <c r="E4177" s="7"/>
      <c r="F4177" s="7"/>
      <c r="G4177" s="7"/>
      <c r="H4177" s="7"/>
      <c r="I4177" s="7"/>
      <c r="J4177" s="7">
        <v>577523</v>
      </c>
      <c r="K4177" s="7">
        <v>577523</v>
      </c>
      <c r="L4177" s="7">
        <v>577523</v>
      </c>
      <c r="M4177" s="7"/>
      <c r="N4177" s="7"/>
      <c r="O4177" s="7"/>
    </row>
    <row r="4178" spans="1:15" hidden="1" x14ac:dyDescent="0.3">
      <c r="A4178" s="69">
        <v>1</v>
      </c>
      <c r="B4178" s="69">
        <v>4</v>
      </c>
      <c r="C4178" t="s">
        <v>281</v>
      </c>
      <c r="D4178" s="7"/>
      <c r="E4178" s="7">
        <v>9562000</v>
      </c>
      <c r="F4178" s="7">
        <v>9562000</v>
      </c>
      <c r="G4178" s="7">
        <v>9562000</v>
      </c>
      <c r="H4178" s="7">
        <v>9362000</v>
      </c>
      <c r="I4178" s="7">
        <v>9355984</v>
      </c>
      <c r="J4178" s="7">
        <v>9355984</v>
      </c>
      <c r="K4178" s="7">
        <v>9355984</v>
      </c>
      <c r="L4178" s="7">
        <v>9355984</v>
      </c>
      <c r="M4178" s="7"/>
      <c r="N4178" s="7"/>
      <c r="O4178" s="7"/>
    </row>
    <row r="4179" spans="1:15" hidden="1" x14ac:dyDescent="0.3">
      <c r="A4179" s="69">
        <v>1</v>
      </c>
      <c r="B4179" s="69">
        <v>4</v>
      </c>
      <c r="C4179" t="s">
        <v>1049</v>
      </c>
      <c r="D4179" s="7"/>
      <c r="E4179" s="7"/>
      <c r="F4179" s="7"/>
      <c r="G4179" s="7"/>
      <c r="H4179" s="7"/>
      <c r="I4179" s="7"/>
      <c r="J4179" s="7"/>
      <c r="K4179" s="7"/>
      <c r="L4179" s="7"/>
      <c r="M4179" s="7">
        <v>229213</v>
      </c>
      <c r="N4179" s="7">
        <v>805379.88</v>
      </c>
      <c r="O4179" s="7"/>
    </row>
    <row r="4180" spans="1:15" hidden="1" x14ac:dyDescent="0.3">
      <c r="A4180" s="69">
        <v>1</v>
      </c>
      <c r="B4180" s="69">
        <v>4</v>
      </c>
      <c r="C4180" t="s">
        <v>5870</v>
      </c>
      <c r="D4180" s="7"/>
      <c r="E4180" s="7"/>
      <c r="F4180" s="7"/>
      <c r="G4180" s="7">
        <v>5000000</v>
      </c>
      <c r="H4180" s="7">
        <v>5000000</v>
      </c>
      <c r="I4180" s="7">
        <v>5000000</v>
      </c>
      <c r="J4180" s="7"/>
      <c r="K4180" s="7"/>
      <c r="L4180" s="7"/>
      <c r="M4180" s="7"/>
      <c r="N4180" s="7"/>
      <c r="O4180" s="7"/>
    </row>
    <row r="4181" spans="1:15" hidden="1" x14ac:dyDescent="0.3">
      <c r="A4181" s="69">
        <v>1</v>
      </c>
      <c r="B4181" s="69">
        <v>4</v>
      </c>
      <c r="C4181" t="s">
        <v>533</v>
      </c>
      <c r="D4181" s="7"/>
      <c r="E4181" s="7"/>
      <c r="F4181" s="7"/>
      <c r="G4181" s="7"/>
      <c r="H4181" s="7"/>
      <c r="I4181" s="7"/>
      <c r="J4181" s="7"/>
      <c r="K4181" s="7"/>
      <c r="L4181" s="7">
        <v>1000000</v>
      </c>
      <c r="M4181" s="7">
        <v>1000000</v>
      </c>
      <c r="N4181" s="7"/>
      <c r="O4181" s="7"/>
    </row>
    <row r="4182" spans="1:15" hidden="1" x14ac:dyDescent="0.3">
      <c r="A4182" s="69">
        <v>1</v>
      </c>
      <c r="B4182" s="69">
        <v>4</v>
      </c>
      <c r="C4182" t="s">
        <v>5873</v>
      </c>
      <c r="D4182" s="7"/>
      <c r="E4182" s="7">
        <v>3165467</v>
      </c>
      <c r="F4182" s="7"/>
      <c r="G4182" s="7"/>
      <c r="H4182" s="7"/>
      <c r="I4182" s="7"/>
      <c r="J4182" s="7"/>
      <c r="K4182" s="7"/>
      <c r="L4182" s="7"/>
      <c r="M4182" s="7"/>
      <c r="N4182" s="7"/>
      <c r="O4182" s="7"/>
    </row>
    <row r="4183" spans="1:15" hidden="1" x14ac:dyDescent="0.3">
      <c r="A4183" s="69">
        <v>1</v>
      </c>
      <c r="B4183" s="69">
        <v>4</v>
      </c>
      <c r="C4183" t="s">
        <v>3007</v>
      </c>
      <c r="D4183" s="7"/>
      <c r="E4183" s="7"/>
      <c r="F4183" s="7"/>
      <c r="G4183" s="7"/>
      <c r="H4183" s="7"/>
      <c r="I4183" s="7"/>
      <c r="J4183" s="7"/>
      <c r="K4183" s="7"/>
      <c r="L4183" s="7"/>
      <c r="M4183" s="7"/>
      <c r="N4183" s="7">
        <v>25791461</v>
      </c>
      <c r="O4183" s="7"/>
    </row>
    <row r="4184" spans="1:15" hidden="1" x14ac:dyDescent="0.3">
      <c r="A4184" s="69">
        <v>1</v>
      </c>
      <c r="B4184" s="69">
        <v>4</v>
      </c>
      <c r="C4184" t="s">
        <v>5874</v>
      </c>
      <c r="D4184" s="7">
        <v>14714064</v>
      </c>
      <c r="E4184" s="7">
        <v>10510448</v>
      </c>
      <c r="F4184" s="7">
        <v>15960476</v>
      </c>
      <c r="G4184" s="7">
        <v>15195922</v>
      </c>
      <c r="H4184" s="7">
        <v>14385104</v>
      </c>
      <c r="I4184" s="7">
        <v>0</v>
      </c>
      <c r="J4184" s="7"/>
      <c r="K4184" s="7"/>
      <c r="L4184" s="7"/>
      <c r="M4184" s="7"/>
      <c r="N4184" s="7"/>
      <c r="O4184" s="7"/>
    </row>
    <row r="4185" spans="1:15" hidden="1" x14ac:dyDescent="0.3">
      <c r="A4185" s="69">
        <v>1</v>
      </c>
      <c r="B4185" s="69">
        <v>4</v>
      </c>
      <c r="C4185" t="s">
        <v>5884</v>
      </c>
      <c r="D4185" s="7">
        <v>25822845</v>
      </c>
      <c r="E4185" s="7">
        <v>25822845</v>
      </c>
      <c r="F4185" s="7">
        <v>25822845</v>
      </c>
      <c r="G4185" s="7">
        <v>25822845</v>
      </c>
      <c r="H4185" s="7">
        <v>0</v>
      </c>
      <c r="I4185" s="7">
        <v>0</v>
      </c>
      <c r="J4185" s="7">
        <v>0</v>
      </c>
      <c r="K4185" s="7"/>
      <c r="L4185" s="7"/>
      <c r="M4185" s="7"/>
      <c r="N4185" s="7"/>
      <c r="O4185" s="7"/>
    </row>
    <row r="4186" spans="1:15" hidden="1" x14ac:dyDescent="0.3">
      <c r="A4186" s="69">
        <v>1</v>
      </c>
      <c r="B4186" s="69">
        <v>4</v>
      </c>
      <c r="C4186" t="s">
        <v>5885</v>
      </c>
      <c r="D4186" s="7"/>
      <c r="E4186" s="7"/>
      <c r="F4186" s="7"/>
      <c r="G4186" s="7"/>
      <c r="H4186" s="7">
        <v>0</v>
      </c>
      <c r="I4186" s="7"/>
      <c r="J4186" s="7"/>
      <c r="K4186" s="7"/>
      <c r="L4186" s="7"/>
      <c r="M4186" s="7"/>
      <c r="N4186" s="7"/>
      <c r="O4186" s="7"/>
    </row>
    <row r="4187" spans="1:15" hidden="1" x14ac:dyDescent="0.3">
      <c r="A4187" s="69">
        <v>1</v>
      </c>
      <c r="B4187" s="69">
        <v>4</v>
      </c>
      <c r="C4187" t="s">
        <v>5937</v>
      </c>
      <c r="D4187" s="7">
        <v>105000000</v>
      </c>
      <c r="E4187" s="7"/>
      <c r="F4187" s="7"/>
      <c r="G4187" s="7"/>
      <c r="H4187" s="7"/>
      <c r="I4187" s="7"/>
      <c r="J4187" s="7"/>
      <c r="K4187" s="7"/>
      <c r="L4187" s="7"/>
      <c r="M4187" s="7"/>
      <c r="N4187" s="7"/>
      <c r="O4187" s="7"/>
    </row>
    <row r="4188" spans="1:15" hidden="1" x14ac:dyDescent="0.3">
      <c r="A4188" s="69">
        <v>1</v>
      </c>
      <c r="B4188" s="69">
        <v>4</v>
      </c>
      <c r="C4188" t="s">
        <v>5951</v>
      </c>
      <c r="D4188" s="7">
        <v>589486280</v>
      </c>
      <c r="E4188" s="7">
        <v>609311242</v>
      </c>
      <c r="F4188" s="7"/>
      <c r="G4188" s="7"/>
      <c r="H4188" s="7"/>
      <c r="I4188" s="7"/>
      <c r="J4188" s="7"/>
      <c r="K4188" s="7"/>
      <c r="L4188" s="7"/>
      <c r="M4188" s="7"/>
      <c r="N4188" s="7"/>
      <c r="O4188" s="7"/>
    </row>
    <row r="4189" spans="1:15" hidden="1" x14ac:dyDescent="0.3">
      <c r="A4189" s="69">
        <v>1</v>
      </c>
      <c r="B4189" s="69">
        <v>4</v>
      </c>
      <c r="C4189" t="s">
        <v>5952</v>
      </c>
      <c r="D4189" s="7">
        <v>683402454.50999999</v>
      </c>
      <c r="E4189" s="7">
        <v>671855372</v>
      </c>
      <c r="F4189" s="7"/>
      <c r="G4189" s="7"/>
      <c r="H4189" s="7"/>
      <c r="I4189" s="7"/>
      <c r="J4189" s="7"/>
      <c r="K4189" s="7"/>
      <c r="L4189" s="7"/>
      <c r="M4189" s="7"/>
      <c r="N4189" s="7"/>
      <c r="O4189" s="7"/>
    </row>
    <row r="4190" spans="1:15" hidden="1" x14ac:dyDescent="0.3">
      <c r="A4190" s="69">
        <v>1</v>
      </c>
      <c r="B4190" s="69">
        <v>4</v>
      </c>
      <c r="C4190" t="s">
        <v>5953</v>
      </c>
      <c r="D4190" s="7">
        <v>5361205</v>
      </c>
      <c r="E4190" s="7">
        <v>5485000</v>
      </c>
      <c r="F4190" s="7">
        <v>3247563</v>
      </c>
      <c r="G4190" s="7">
        <v>2285905</v>
      </c>
      <c r="H4190" s="7"/>
      <c r="I4190" s="7"/>
      <c r="J4190" s="7"/>
      <c r="K4190" s="7"/>
      <c r="L4190" s="7"/>
      <c r="M4190" s="7"/>
      <c r="N4190" s="7"/>
      <c r="O4190" s="7"/>
    </row>
    <row r="4191" spans="1:15" hidden="1" x14ac:dyDescent="0.3">
      <c r="A4191" s="69">
        <v>1</v>
      </c>
      <c r="B4191" s="69">
        <v>4</v>
      </c>
      <c r="C4191" t="s">
        <v>1050</v>
      </c>
      <c r="D4191" s="7"/>
      <c r="E4191" s="7"/>
      <c r="F4191" s="7"/>
      <c r="G4191" s="7"/>
      <c r="H4191" s="7"/>
      <c r="I4191" s="7"/>
      <c r="J4191" s="7"/>
      <c r="K4191" s="7"/>
      <c r="L4191" s="7"/>
      <c r="M4191" s="7">
        <v>120000000</v>
      </c>
      <c r="N4191" s="7">
        <v>90000000</v>
      </c>
      <c r="O4191" s="7"/>
    </row>
    <row r="4192" spans="1:15" hidden="1" x14ac:dyDescent="0.3">
      <c r="A4192" s="69">
        <v>1</v>
      </c>
      <c r="B4192" s="69">
        <v>4</v>
      </c>
      <c r="C4192" t="s">
        <v>5982</v>
      </c>
      <c r="D4192" s="7">
        <v>187592</v>
      </c>
      <c r="E4192" s="7">
        <v>180872</v>
      </c>
      <c r="F4192" s="7">
        <v>150833</v>
      </c>
      <c r="G4192" s="7">
        <v>121936</v>
      </c>
      <c r="H4192" s="7">
        <v>88146.6</v>
      </c>
      <c r="I4192" s="7">
        <v>83619</v>
      </c>
      <c r="J4192" s="7">
        <v>597903.5</v>
      </c>
      <c r="K4192" s="7"/>
      <c r="L4192" s="7"/>
      <c r="M4192" s="7"/>
      <c r="N4192" s="7"/>
      <c r="O4192" s="7"/>
    </row>
    <row r="4193" spans="1:15" hidden="1" x14ac:dyDescent="0.3">
      <c r="A4193" s="69">
        <v>1</v>
      </c>
      <c r="B4193" s="69">
        <v>4</v>
      </c>
      <c r="C4193" t="s">
        <v>5996</v>
      </c>
      <c r="D4193" s="7"/>
      <c r="E4193" s="7"/>
      <c r="F4193" s="7"/>
      <c r="G4193" s="7">
        <v>25000000</v>
      </c>
      <c r="H4193" s="7"/>
      <c r="I4193" s="7"/>
      <c r="J4193" s="7"/>
      <c r="K4193" s="7"/>
      <c r="L4193" s="7"/>
      <c r="M4193" s="7"/>
      <c r="N4193" s="7"/>
      <c r="O4193" s="7"/>
    </row>
    <row r="4194" spans="1:15" hidden="1" x14ac:dyDescent="0.3">
      <c r="A4194" s="69">
        <v>1</v>
      </c>
      <c r="B4194" s="69">
        <v>4</v>
      </c>
      <c r="C4194" t="s">
        <v>5999</v>
      </c>
      <c r="D4194" s="7"/>
      <c r="E4194" s="7"/>
      <c r="F4194" s="7"/>
      <c r="G4194" s="7"/>
      <c r="H4194" s="7"/>
      <c r="I4194" s="7"/>
      <c r="J4194" s="7">
        <v>0</v>
      </c>
      <c r="K4194" s="7"/>
      <c r="L4194" s="7"/>
      <c r="M4194" s="7"/>
      <c r="N4194" s="7"/>
      <c r="O4194" s="7"/>
    </row>
    <row r="4195" spans="1:15" hidden="1" x14ac:dyDescent="0.3">
      <c r="A4195" s="69">
        <v>1</v>
      </c>
      <c r="B4195" s="69">
        <v>4</v>
      </c>
      <c r="C4195" t="s">
        <v>469</v>
      </c>
      <c r="D4195" s="7"/>
      <c r="E4195" s="7"/>
      <c r="F4195" s="7"/>
      <c r="G4195" s="7"/>
      <c r="H4195" s="7">
        <v>30000000</v>
      </c>
      <c r="I4195" s="7">
        <v>0</v>
      </c>
      <c r="J4195" s="7">
        <v>0</v>
      </c>
      <c r="K4195" s="7">
        <v>0</v>
      </c>
      <c r="L4195" s="7"/>
      <c r="M4195" s="7"/>
      <c r="N4195" s="7">
        <v>4920000</v>
      </c>
      <c r="O4195" s="7"/>
    </row>
    <row r="4196" spans="1:15" hidden="1" x14ac:dyDescent="0.3">
      <c r="A4196" s="69">
        <v>1</v>
      </c>
      <c r="B4196" s="69">
        <v>4</v>
      </c>
      <c r="C4196" t="s">
        <v>875</v>
      </c>
      <c r="D4196" s="7"/>
      <c r="E4196" s="7"/>
      <c r="F4196" s="7"/>
      <c r="G4196" s="7"/>
      <c r="H4196" s="7"/>
      <c r="I4196" s="7"/>
      <c r="J4196" s="7"/>
      <c r="K4196" s="7"/>
      <c r="L4196" s="7"/>
      <c r="M4196" s="7">
        <v>25000000</v>
      </c>
      <c r="N4196" s="7">
        <v>50000000</v>
      </c>
      <c r="O4196" s="7"/>
    </row>
    <row r="4197" spans="1:15" hidden="1" x14ac:dyDescent="0.3">
      <c r="A4197" s="69">
        <v>1</v>
      </c>
      <c r="B4197" s="69">
        <v>4</v>
      </c>
      <c r="C4197" t="s">
        <v>6001</v>
      </c>
      <c r="D4197" s="7"/>
      <c r="E4197" s="7"/>
      <c r="F4197" s="7"/>
      <c r="G4197" s="7"/>
      <c r="H4197" s="7"/>
      <c r="I4197" s="7">
        <v>20000000</v>
      </c>
      <c r="J4197" s="7">
        <v>0</v>
      </c>
      <c r="K4197" s="7">
        <v>0</v>
      </c>
      <c r="L4197" s="7">
        <v>0</v>
      </c>
      <c r="M4197" s="7"/>
      <c r="N4197" s="7"/>
      <c r="O4197" s="7"/>
    </row>
    <row r="4198" spans="1:15" hidden="1" x14ac:dyDescent="0.3">
      <c r="A4198" s="69">
        <v>1</v>
      </c>
      <c r="B4198" s="69">
        <v>4</v>
      </c>
      <c r="C4198" t="s">
        <v>6002</v>
      </c>
      <c r="D4198" s="7"/>
      <c r="E4198" s="7"/>
      <c r="F4198" s="7"/>
      <c r="G4198" s="7"/>
      <c r="H4198" s="7"/>
      <c r="I4198" s="7">
        <v>900000000</v>
      </c>
      <c r="J4198" s="7"/>
      <c r="K4198" s="7"/>
      <c r="L4198" s="7"/>
      <c r="M4198" s="7"/>
      <c r="N4198" s="7"/>
      <c r="O4198" s="7"/>
    </row>
    <row r="4199" spans="1:15" hidden="1" x14ac:dyDescent="0.3">
      <c r="A4199" s="69">
        <v>1</v>
      </c>
      <c r="B4199" s="69">
        <v>4</v>
      </c>
      <c r="C4199" t="s">
        <v>6008</v>
      </c>
      <c r="D4199" s="7"/>
      <c r="E4199" s="7"/>
      <c r="F4199" s="7"/>
      <c r="G4199" s="7"/>
      <c r="H4199" s="7"/>
      <c r="I4199" s="7"/>
      <c r="J4199" s="7">
        <v>12146641.6</v>
      </c>
      <c r="K4199" s="7"/>
      <c r="L4199" s="7"/>
      <c r="M4199" s="7"/>
      <c r="N4199" s="7"/>
      <c r="O4199" s="7"/>
    </row>
    <row r="4200" spans="1:15" hidden="1" x14ac:dyDescent="0.3">
      <c r="A4200" s="69">
        <v>1</v>
      </c>
      <c r="B4200" s="69">
        <v>4</v>
      </c>
      <c r="C4200" t="s">
        <v>6009</v>
      </c>
      <c r="D4200" s="7"/>
      <c r="E4200" s="7"/>
      <c r="F4200" s="7"/>
      <c r="G4200" s="7"/>
      <c r="H4200" s="7"/>
      <c r="I4200" s="7">
        <v>90347166</v>
      </c>
      <c r="J4200" s="7">
        <v>84156661</v>
      </c>
      <c r="K4200" s="7">
        <v>80872047</v>
      </c>
      <c r="L4200" s="7"/>
      <c r="M4200" s="7"/>
      <c r="N4200" s="7"/>
      <c r="O4200" s="7"/>
    </row>
    <row r="4201" spans="1:15" hidden="1" x14ac:dyDescent="0.3">
      <c r="A4201" s="69">
        <v>1</v>
      </c>
      <c r="B4201" s="69">
        <v>4</v>
      </c>
      <c r="C4201" t="s">
        <v>6010</v>
      </c>
      <c r="D4201" s="7"/>
      <c r="E4201" s="7"/>
      <c r="F4201" s="7"/>
      <c r="G4201" s="7">
        <v>1000000</v>
      </c>
      <c r="H4201" s="7">
        <v>0</v>
      </c>
      <c r="I4201" s="7"/>
      <c r="J4201" s="7"/>
      <c r="K4201" s="7"/>
      <c r="L4201" s="7"/>
      <c r="M4201" s="7"/>
      <c r="N4201" s="7"/>
      <c r="O4201" s="7"/>
    </row>
    <row r="4202" spans="1:15" hidden="1" x14ac:dyDescent="0.3">
      <c r="A4202" s="69">
        <v>1</v>
      </c>
      <c r="B4202" s="69">
        <v>4</v>
      </c>
      <c r="C4202" t="s">
        <v>6023</v>
      </c>
      <c r="D4202" s="7">
        <v>0</v>
      </c>
      <c r="E4202" s="7"/>
      <c r="F4202" s="7"/>
      <c r="G4202" s="7"/>
      <c r="H4202" s="7"/>
      <c r="I4202" s="7"/>
      <c r="J4202" s="7"/>
      <c r="K4202" s="7"/>
      <c r="L4202" s="7"/>
      <c r="M4202" s="7"/>
      <c r="N4202" s="7"/>
      <c r="O4202" s="7"/>
    </row>
    <row r="4203" spans="1:15" hidden="1" x14ac:dyDescent="0.3">
      <c r="A4203" s="69">
        <v>1</v>
      </c>
      <c r="B4203" s="69">
        <v>4</v>
      </c>
      <c r="C4203" t="s">
        <v>6024</v>
      </c>
      <c r="D4203" s="7">
        <v>233280</v>
      </c>
      <c r="E4203" s="7">
        <v>254632</v>
      </c>
      <c r="F4203" s="7">
        <v>148843.98000000001</v>
      </c>
      <c r="G4203" s="7">
        <v>47504.33</v>
      </c>
      <c r="H4203" s="7">
        <v>61416.66</v>
      </c>
      <c r="I4203" s="7">
        <v>139568</v>
      </c>
      <c r="J4203" s="7">
        <v>133825</v>
      </c>
      <c r="K4203" s="7"/>
      <c r="L4203" s="7"/>
      <c r="M4203" s="7"/>
      <c r="N4203" s="7"/>
      <c r="O4203" s="7"/>
    </row>
    <row r="4204" spans="1:15" hidden="1" x14ac:dyDescent="0.3">
      <c r="A4204" s="69">
        <v>1</v>
      </c>
      <c r="B4204" s="69">
        <v>4</v>
      </c>
      <c r="C4204" t="s">
        <v>3011</v>
      </c>
      <c r="D4204" s="7"/>
      <c r="E4204" s="7"/>
      <c r="F4204" s="7"/>
      <c r="G4204" s="7"/>
      <c r="H4204" s="7"/>
      <c r="I4204" s="7"/>
      <c r="J4204" s="7"/>
      <c r="K4204" s="7"/>
      <c r="L4204" s="7"/>
      <c r="M4204" s="7"/>
      <c r="N4204" s="7">
        <v>40000000</v>
      </c>
      <c r="O4204" s="7"/>
    </row>
    <row r="4205" spans="1:15" hidden="1" x14ac:dyDescent="0.3">
      <c r="A4205" s="69">
        <v>1</v>
      </c>
      <c r="B4205" s="69">
        <v>4</v>
      </c>
      <c r="C4205" t="s">
        <v>6025</v>
      </c>
      <c r="D4205" s="7">
        <v>3000000</v>
      </c>
      <c r="E4205" s="7">
        <v>0</v>
      </c>
      <c r="F4205" s="7">
        <v>0</v>
      </c>
      <c r="G4205" s="7"/>
      <c r="H4205" s="7"/>
      <c r="I4205" s="7"/>
      <c r="J4205" s="7"/>
      <c r="K4205" s="7"/>
      <c r="L4205" s="7"/>
      <c r="M4205" s="7"/>
      <c r="N4205" s="7"/>
      <c r="O4205" s="7"/>
    </row>
    <row r="4206" spans="1:15" hidden="1" x14ac:dyDescent="0.3">
      <c r="A4206" s="69">
        <v>1</v>
      </c>
      <c r="B4206" s="69">
        <v>4</v>
      </c>
      <c r="C4206" t="s">
        <v>231</v>
      </c>
      <c r="D4206" s="7"/>
      <c r="E4206" s="7"/>
      <c r="F4206" s="7"/>
      <c r="G4206" s="7"/>
      <c r="H4206" s="7"/>
      <c r="I4206" s="7"/>
      <c r="J4206" s="7">
        <v>22835911</v>
      </c>
      <c r="K4206" s="7">
        <v>22393517</v>
      </c>
      <c r="L4206" s="7">
        <v>18991723</v>
      </c>
      <c r="M4206" s="7">
        <v>991723</v>
      </c>
      <c r="N4206" s="7"/>
      <c r="O4206" s="7"/>
    </row>
    <row r="4207" spans="1:15" hidden="1" x14ac:dyDescent="0.3">
      <c r="A4207" s="69">
        <v>1</v>
      </c>
      <c r="B4207" s="69">
        <v>4</v>
      </c>
      <c r="C4207" t="s">
        <v>1093</v>
      </c>
      <c r="D4207" s="7"/>
      <c r="E4207" s="7"/>
      <c r="F4207" s="7"/>
      <c r="G4207" s="7"/>
      <c r="H4207" s="7"/>
      <c r="I4207" s="7"/>
      <c r="J4207" s="7"/>
      <c r="K4207" s="7"/>
      <c r="L4207" s="7"/>
      <c r="M4207" s="7"/>
      <c r="N4207" s="7">
        <v>13991723</v>
      </c>
      <c r="O4207" s="7"/>
    </row>
    <row r="4208" spans="1:15" hidden="1" x14ac:dyDescent="0.3">
      <c r="A4208" s="69">
        <v>1</v>
      </c>
      <c r="B4208" s="69">
        <v>4</v>
      </c>
      <c r="C4208" t="s">
        <v>6026</v>
      </c>
      <c r="D4208" s="7"/>
      <c r="E4208" s="7"/>
      <c r="F4208" s="7"/>
      <c r="G4208" s="7"/>
      <c r="H4208" s="7"/>
      <c r="I4208" s="7"/>
      <c r="J4208" s="7"/>
      <c r="K4208" s="7"/>
      <c r="L4208" s="7">
        <v>3000000</v>
      </c>
      <c r="M4208" s="7"/>
      <c r="N4208" s="7"/>
      <c r="O4208" s="7"/>
    </row>
    <row r="4209" spans="1:15" hidden="1" x14ac:dyDescent="0.3">
      <c r="A4209" s="69">
        <v>1</v>
      </c>
      <c r="B4209" s="69">
        <v>4</v>
      </c>
      <c r="C4209" t="s">
        <v>6027</v>
      </c>
      <c r="D4209" s="7">
        <v>37232096.729999997</v>
      </c>
      <c r="E4209" s="7">
        <v>38239447.170000002</v>
      </c>
      <c r="F4209" s="7">
        <v>34514860.850000001</v>
      </c>
      <c r="G4209" s="7">
        <v>32163832.489999998</v>
      </c>
      <c r="H4209" s="7">
        <v>32091459.699999999</v>
      </c>
      <c r="I4209" s="7">
        <v>29181263.23</v>
      </c>
      <c r="J4209" s="7"/>
      <c r="K4209" s="7"/>
      <c r="L4209" s="7"/>
      <c r="M4209" s="7"/>
      <c r="N4209" s="7"/>
      <c r="O4209" s="7"/>
    </row>
    <row r="4210" spans="1:15" hidden="1" x14ac:dyDescent="0.3">
      <c r="A4210" s="69">
        <v>1</v>
      </c>
      <c r="B4210" s="69">
        <v>4</v>
      </c>
      <c r="C4210" t="s">
        <v>6028</v>
      </c>
      <c r="D4210" s="7">
        <v>2500000</v>
      </c>
      <c r="E4210" s="7"/>
      <c r="F4210" s="7"/>
      <c r="G4210" s="7"/>
      <c r="H4210" s="7"/>
      <c r="I4210" s="7"/>
      <c r="J4210" s="7"/>
      <c r="K4210" s="7"/>
      <c r="L4210" s="7"/>
      <c r="M4210" s="7"/>
      <c r="N4210" s="7"/>
      <c r="O4210" s="7"/>
    </row>
    <row r="4211" spans="1:15" hidden="1" x14ac:dyDescent="0.3">
      <c r="A4211" s="69">
        <v>1</v>
      </c>
      <c r="B4211" s="69">
        <v>4</v>
      </c>
      <c r="C4211" t="s">
        <v>6048</v>
      </c>
      <c r="D4211" s="7"/>
      <c r="E4211" s="7"/>
      <c r="F4211" s="7"/>
      <c r="G4211" s="7"/>
      <c r="H4211" s="7"/>
      <c r="I4211" s="7"/>
      <c r="J4211" s="7">
        <v>118556.68</v>
      </c>
      <c r="K4211" s="7">
        <v>0</v>
      </c>
      <c r="L4211" s="7"/>
      <c r="M4211" s="7"/>
      <c r="N4211" s="7"/>
      <c r="O4211" s="7"/>
    </row>
    <row r="4212" spans="1:15" hidden="1" x14ac:dyDescent="0.3">
      <c r="A4212" s="69">
        <v>1</v>
      </c>
      <c r="B4212" s="69">
        <v>4</v>
      </c>
      <c r="C4212" t="s">
        <v>307</v>
      </c>
      <c r="D4212" s="7"/>
      <c r="E4212" s="7"/>
      <c r="F4212" s="7"/>
      <c r="G4212" s="7"/>
      <c r="H4212" s="7"/>
      <c r="I4212" s="7"/>
      <c r="J4212" s="7">
        <v>5800000</v>
      </c>
      <c r="K4212" s="7">
        <v>0</v>
      </c>
      <c r="L4212" s="7">
        <v>0</v>
      </c>
      <c r="M4212" s="7">
        <v>0</v>
      </c>
      <c r="N4212" s="7"/>
      <c r="O4212" s="7"/>
    </row>
    <row r="4213" spans="1:15" hidden="1" x14ac:dyDescent="0.3">
      <c r="A4213" s="69">
        <v>1</v>
      </c>
      <c r="B4213" s="69">
        <v>4</v>
      </c>
      <c r="C4213" t="s">
        <v>6050</v>
      </c>
      <c r="D4213" s="7">
        <v>53000000</v>
      </c>
      <c r="E4213" s="7">
        <v>0</v>
      </c>
      <c r="F4213" s="7">
        <v>0</v>
      </c>
      <c r="G4213" s="7"/>
      <c r="H4213" s="7"/>
      <c r="I4213" s="7"/>
      <c r="J4213" s="7"/>
      <c r="K4213" s="7"/>
      <c r="L4213" s="7"/>
      <c r="M4213" s="7"/>
      <c r="N4213" s="7"/>
      <c r="O4213" s="7"/>
    </row>
    <row r="4214" spans="1:15" hidden="1" x14ac:dyDescent="0.3">
      <c r="A4214" s="69">
        <v>1</v>
      </c>
      <c r="B4214" s="69">
        <v>4</v>
      </c>
      <c r="C4214" t="s">
        <v>6051</v>
      </c>
      <c r="D4214" s="7">
        <v>255375375.13999999</v>
      </c>
      <c r="E4214" s="7">
        <v>243214185.91999999</v>
      </c>
      <c r="F4214" s="7">
        <v>218838994.77000001</v>
      </c>
      <c r="G4214" s="7">
        <v>168754483.22999999</v>
      </c>
      <c r="H4214" s="7">
        <v>175605739.84</v>
      </c>
      <c r="I4214" s="7">
        <v>145607122.02000001</v>
      </c>
      <c r="J4214" s="7"/>
      <c r="K4214" s="7"/>
      <c r="L4214" s="7"/>
      <c r="M4214" s="7"/>
      <c r="N4214" s="7"/>
      <c r="O4214" s="7"/>
    </row>
    <row r="4215" spans="1:15" hidden="1" x14ac:dyDescent="0.3">
      <c r="A4215" s="69">
        <v>1</v>
      </c>
      <c r="B4215" s="69">
        <v>4</v>
      </c>
      <c r="C4215" t="s">
        <v>6052</v>
      </c>
      <c r="D4215" s="7">
        <v>11035313</v>
      </c>
      <c r="E4215" s="7">
        <v>6641075</v>
      </c>
      <c r="F4215" s="7">
        <v>11478955</v>
      </c>
      <c r="G4215" s="7"/>
      <c r="H4215" s="7"/>
      <c r="I4215" s="7"/>
      <c r="J4215" s="7"/>
      <c r="K4215" s="7"/>
      <c r="L4215" s="7"/>
      <c r="M4215" s="7"/>
      <c r="N4215" s="7"/>
      <c r="O4215" s="7"/>
    </row>
    <row r="4216" spans="1:15" hidden="1" x14ac:dyDescent="0.3">
      <c r="A4216" s="69">
        <v>1</v>
      </c>
      <c r="B4216" s="69">
        <v>4</v>
      </c>
      <c r="C4216" t="s">
        <v>6053</v>
      </c>
      <c r="D4216" s="7">
        <v>24512</v>
      </c>
      <c r="E4216" s="7">
        <v>45850</v>
      </c>
      <c r="F4216" s="7"/>
      <c r="G4216" s="7"/>
      <c r="H4216" s="7"/>
      <c r="I4216" s="7"/>
      <c r="J4216" s="7"/>
      <c r="K4216" s="7"/>
      <c r="L4216" s="7"/>
      <c r="M4216" s="7"/>
      <c r="N4216" s="7"/>
      <c r="O4216" s="7"/>
    </row>
    <row r="4217" spans="1:15" hidden="1" x14ac:dyDescent="0.3">
      <c r="A4217" s="69">
        <v>1</v>
      </c>
      <c r="B4217" s="69">
        <v>4</v>
      </c>
      <c r="C4217" t="s">
        <v>6056</v>
      </c>
      <c r="D4217" s="7">
        <v>0</v>
      </c>
      <c r="E4217" s="7">
        <v>0</v>
      </c>
      <c r="F4217" s="7"/>
      <c r="G4217" s="7"/>
      <c r="H4217" s="7"/>
      <c r="I4217" s="7"/>
      <c r="J4217" s="7"/>
      <c r="K4217" s="7"/>
      <c r="L4217" s="7"/>
      <c r="M4217" s="7"/>
      <c r="N4217" s="7"/>
      <c r="O4217" s="7"/>
    </row>
    <row r="4218" spans="1:15" hidden="1" x14ac:dyDescent="0.3">
      <c r="A4218" s="69">
        <v>1</v>
      </c>
      <c r="B4218" s="69">
        <v>4</v>
      </c>
      <c r="C4218" t="s">
        <v>6057</v>
      </c>
      <c r="D4218" s="7">
        <v>14729160</v>
      </c>
      <c r="E4218" s="7">
        <v>14729160</v>
      </c>
      <c r="F4218" s="7">
        <v>14729160</v>
      </c>
      <c r="G4218" s="7">
        <v>7364580</v>
      </c>
      <c r="H4218" s="7">
        <v>1229160</v>
      </c>
      <c r="I4218" s="7">
        <v>600000</v>
      </c>
      <c r="J4218" s="7">
        <v>1000000</v>
      </c>
      <c r="K4218" s="7">
        <v>1000000</v>
      </c>
      <c r="L4218" s="7">
        <v>1000000</v>
      </c>
      <c r="M4218" s="7"/>
      <c r="N4218" s="7"/>
      <c r="O4218" s="7"/>
    </row>
    <row r="4219" spans="1:15" hidden="1" x14ac:dyDescent="0.3">
      <c r="A4219" s="69">
        <v>1</v>
      </c>
      <c r="B4219" s="69">
        <v>4</v>
      </c>
      <c r="C4219" t="s">
        <v>1052</v>
      </c>
      <c r="D4219" s="7"/>
      <c r="E4219" s="7"/>
      <c r="F4219" s="7"/>
      <c r="G4219" s="7"/>
      <c r="H4219" s="7"/>
      <c r="I4219" s="7"/>
      <c r="J4219" s="7"/>
      <c r="K4219" s="7"/>
      <c r="L4219" s="7"/>
      <c r="M4219" s="7">
        <v>500000000</v>
      </c>
      <c r="N4219" s="7">
        <v>0</v>
      </c>
      <c r="O4219" s="7"/>
    </row>
    <row r="4220" spans="1:15" hidden="1" x14ac:dyDescent="0.3">
      <c r="A4220" s="69">
        <v>1</v>
      </c>
      <c r="B4220" s="69">
        <v>4</v>
      </c>
      <c r="C4220" t="s">
        <v>6058</v>
      </c>
      <c r="D4220" s="7"/>
      <c r="E4220" s="7"/>
      <c r="F4220" s="7">
        <v>86417</v>
      </c>
      <c r="G4220" s="7">
        <v>164058</v>
      </c>
      <c r="H4220" s="7">
        <v>93670</v>
      </c>
      <c r="I4220" s="7"/>
      <c r="J4220" s="7"/>
      <c r="K4220" s="7"/>
      <c r="L4220" s="7"/>
      <c r="M4220" s="7"/>
      <c r="N4220" s="7"/>
      <c r="O4220" s="7"/>
    </row>
    <row r="4221" spans="1:15" hidden="1" x14ac:dyDescent="0.3">
      <c r="A4221" s="69">
        <v>1</v>
      </c>
      <c r="B4221" s="69">
        <v>4</v>
      </c>
      <c r="C4221" t="s">
        <v>6060</v>
      </c>
      <c r="D4221" s="7"/>
      <c r="E4221" s="7"/>
      <c r="F4221" s="7"/>
      <c r="G4221" s="7"/>
      <c r="H4221" s="7"/>
      <c r="I4221" s="7"/>
      <c r="J4221" s="7">
        <v>799540.09</v>
      </c>
      <c r="K4221" s="7">
        <v>494000</v>
      </c>
      <c r="L4221" s="7">
        <v>244000</v>
      </c>
      <c r="M4221" s="7"/>
      <c r="N4221" s="7"/>
      <c r="O4221" s="7"/>
    </row>
    <row r="4222" spans="1:15" hidden="1" x14ac:dyDescent="0.3">
      <c r="A4222" s="69">
        <v>1</v>
      </c>
      <c r="B4222" s="69">
        <v>4</v>
      </c>
      <c r="C4222" t="s">
        <v>1053</v>
      </c>
      <c r="D4222" s="7"/>
      <c r="E4222" s="7"/>
      <c r="F4222" s="7"/>
      <c r="G4222" s="7"/>
      <c r="H4222" s="7"/>
      <c r="I4222" s="7"/>
      <c r="J4222" s="7"/>
      <c r="K4222" s="7"/>
      <c r="L4222" s="7"/>
      <c r="M4222" s="7">
        <v>0</v>
      </c>
      <c r="N4222" s="7">
        <v>0</v>
      </c>
      <c r="O4222" s="7"/>
    </row>
    <row r="4223" spans="1:15" hidden="1" x14ac:dyDescent="0.3">
      <c r="A4223" s="69">
        <v>1</v>
      </c>
      <c r="B4223" s="69">
        <v>4</v>
      </c>
      <c r="C4223" t="s">
        <v>6067</v>
      </c>
      <c r="D4223" s="7"/>
      <c r="E4223" s="7"/>
      <c r="F4223" s="7"/>
      <c r="G4223" s="7"/>
      <c r="H4223" s="7"/>
      <c r="I4223" s="7">
        <v>3000000</v>
      </c>
      <c r="J4223" s="7"/>
      <c r="K4223" s="7"/>
      <c r="L4223" s="7"/>
      <c r="M4223" s="7"/>
      <c r="N4223" s="7"/>
      <c r="O4223" s="7"/>
    </row>
    <row r="4224" spans="1:15" hidden="1" x14ac:dyDescent="0.3">
      <c r="A4224" s="69">
        <v>1</v>
      </c>
      <c r="B4224" s="69">
        <v>4</v>
      </c>
      <c r="C4224" t="s">
        <v>6074</v>
      </c>
      <c r="D4224" s="7"/>
      <c r="E4224" s="7"/>
      <c r="F4224" s="7"/>
      <c r="G4224" s="7"/>
      <c r="H4224" s="7"/>
      <c r="I4224" s="7"/>
      <c r="J4224" s="7">
        <v>975254.03</v>
      </c>
      <c r="K4224" s="7"/>
      <c r="L4224" s="7"/>
      <c r="M4224" s="7"/>
      <c r="N4224" s="7"/>
      <c r="O4224" s="7"/>
    </row>
    <row r="4225" spans="1:15" hidden="1" x14ac:dyDescent="0.3">
      <c r="A4225" s="69">
        <v>1</v>
      </c>
      <c r="B4225" s="69">
        <v>4</v>
      </c>
      <c r="C4225" t="s">
        <v>412</v>
      </c>
      <c r="D4225" s="7"/>
      <c r="E4225" s="7"/>
      <c r="F4225" s="7"/>
      <c r="G4225" s="7"/>
      <c r="H4225" s="7"/>
      <c r="I4225" s="7"/>
      <c r="J4225" s="7">
        <v>300000</v>
      </c>
      <c r="K4225" s="7"/>
      <c r="L4225" s="7"/>
      <c r="M4225" s="7">
        <v>200000</v>
      </c>
      <c r="N4225" s="7">
        <v>0</v>
      </c>
      <c r="O4225" s="7"/>
    </row>
    <row r="4226" spans="1:15" hidden="1" x14ac:dyDescent="0.3">
      <c r="A4226" s="69">
        <v>1</v>
      </c>
      <c r="B4226" s="69">
        <v>4</v>
      </c>
      <c r="C4226" t="s">
        <v>6077</v>
      </c>
      <c r="D4226" s="7"/>
      <c r="E4226" s="7"/>
      <c r="F4226" s="7"/>
      <c r="G4226" s="7"/>
      <c r="H4226" s="7"/>
      <c r="I4226" s="7">
        <v>1000000</v>
      </c>
      <c r="J4226" s="7"/>
      <c r="K4226" s="7"/>
      <c r="L4226" s="7"/>
      <c r="M4226" s="7"/>
      <c r="N4226" s="7"/>
      <c r="O4226" s="7"/>
    </row>
    <row r="4227" spans="1:15" hidden="1" x14ac:dyDescent="0.3">
      <c r="A4227" s="69">
        <v>1</v>
      </c>
      <c r="B4227" s="69">
        <v>4</v>
      </c>
      <c r="C4227" t="s">
        <v>542</v>
      </c>
      <c r="D4227" s="7"/>
      <c r="E4227" s="7"/>
      <c r="F4227" s="7"/>
      <c r="G4227" s="7"/>
      <c r="H4227" s="7"/>
      <c r="I4227" s="7"/>
      <c r="J4227" s="7"/>
      <c r="K4227" s="7">
        <v>30000000</v>
      </c>
      <c r="L4227" s="7">
        <v>29735043</v>
      </c>
      <c r="M4227" s="7">
        <v>30000000</v>
      </c>
      <c r="N4227" s="7"/>
      <c r="O4227" s="7"/>
    </row>
    <row r="4228" spans="1:15" hidden="1" x14ac:dyDescent="0.3">
      <c r="A4228" s="69">
        <v>1</v>
      </c>
      <c r="B4228" s="69">
        <v>4</v>
      </c>
      <c r="C4228" t="s">
        <v>270</v>
      </c>
      <c r="D4228" s="7">
        <v>0</v>
      </c>
      <c r="E4228" s="7">
        <v>17465397</v>
      </c>
      <c r="F4228" s="7">
        <v>0</v>
      </c>
      <c r="G4228" s="7">
        <v>17465397</v>
      </c>
      <c r="H4228" s="7">
        <v>17465397</v>
      </c>
      <c r="I4228" s="7">
        <v>17465397</v>
      </c>
      <c r="J4228" s="7">
        <v>10643598</v>
      </c>
      <c r="K4228" s="7">
        <v>0</v>
      </c>
      <c r="L4228" s="7">
        <v>0</v>
      </c>
      <c r="M4228" s="7">
        <v>0</v>
      </c>
      <c r="N4228" s="7"/>
      <c r="O4228" s="7"/>
    </row>
    <row r="4229" spans="1:15" hidden="1" x14ac:dyDescent="0.3">
      <c r="A4229" s="69">
        <v>1</v>
      </c>
      <c r="B4229" s="69">
        <v>4</v>
      </c>
      <c r="C4229" t="s">
        <v>543</v>
      </c>
      <c r="D4229" s="7"/>
      <c r="E4229" s="7"/>
      <c r="F4229" s="7"/>
      <c r="G4229" s="7"/>
      <c r="H4229" s="7"/>
      <c r="I4229" s="7"/>
      <c r="J4229" s="7"/>
      <c r="K4229" s="7"/>
      <c r="L4229" s="7">
        <v>3000000</v>
      </c>
      <c r="M4229" s="7">
        <v>0</v>
      </c>
      <c r="N4229" s="7"/>
      <c r="O4229" s="7"/>
    </row>
    <row r="4230" spans="1:15" hidden="1" x14ac:dyDescent="0.3">
      <c r="A4230" s="69">
        <v>1</v>
      </c>
      <c r="B4230" s="69">
        <v>4</v>
      </c>
      <c r="C4230" t="s">
        <v>6088</v>
      </c>
      <c r="D4230" s="7">
        <v>15000000</v>
      </c>
      <c r="E4230" s="7">
        <v>15000000</v>
      </c>
      <c r="F4230" s="7">
        <v>15000000</v>
      </c>
      <c r="G4230" s="7">
        <v>15000000</v>
      </c>
      <c r="H4230" s="7">
        <v>15000000</v>
      </c>
      <c r="I4230" s="7">
        <v>15000000</v>
      </c>
      <c r="J4230" s="7"/>
      <c r="K4230" s="7"/>
      <c r="L4230" s="7"/>
      <c r="M4230" s="7"/>
      <c r="N4230" s="7"/>
      <c r="O4230" s="7"/>
    </row>
    <row r="4231" spans="1:15" hidden="1" x14ac:dyDescent="0.3">
      <c r="A4231" s="69">
        <v>1</v>
      </c>
      <c r="B4231" s="69">
        <v>4</v>
      </c>
      <c r="C4231" t="s">
        <v>6091</v>
      </c>
      <c r="D4231" s="7">
        <v>0</v>
      </c>
      <c r="E4231" s="7">
        <v>0</v>
      </c>
      <c r="F4231" s="7"/>
      <c r="G4231" s="7"/>
      <c r="H4231" s="7"/>
      <c r="I4231" s="7"/>
      <c r="J4231" s="7"/>
      <c r="K4231" s="7"/>
      <c r="L4231" s="7"/>
      <c r="M4231" s="7"/>
      <c r="N4231" s="7"/>
      <c r="O4231" s="7"/>
    </row>
    <row r="4232" spans="1:15" hidden="1" x14ac:dyDescent="0.3">
      <c r="A4232" s="69">
        <v>1</v>
      </c>
      <c r="B4232" s="69">
        <v>4</v>
      </c>
      <c r="C4232" t="s">
        <v>6092</v>
      </c>
      <c r="D4232" s="7">
        <v>1748340405.1600001</v>
      </c>
      <c r="E4232" s="7">
        <v>1748340405.1600001</v>
      </c>
      <c r="F4232" s="7"/>
      <c r="G4232" s="7"/>
      <c r="H4232" s="7"/>
      <c r="I4232" s="7"/>
      <c r="J4232" s="7"/>
      <c r="K4232" s="7"/>
      <c r="L4232" s="7"/>
      <c r="M4232" s="7"/>
      <c r="N4232" s="7"/>
      <c r="O4232" s="7"/>
    </row>
    <row r="4233" spans="1:15" hidden="1" x14ac:dyDescent="0.3">
      <c r="A4233" s="69">
        <v>1</v>
      </c>
      <c r="B4233" s="69">
        <v>4</v>
      </c>
      <c r="C4233" t="s">
        <v>6093</v>
      </c>
      <c r="D4233" s="7"/>
      <c r="E4233" s="7"/>
      <c r="F4233" s="7"/>
      <c r="G4233" s="7"/>
      <c r="H4233" s="7">
        <v>99975843.920000002</v>
      </c>
      <c r="I4233" s="7">
        <v>181273722.88</v>
      </c>
      <c r="J4233" s="7">
        <v>288930188.91000003</v>
      </c>
      <c r="K4233" s="7">
        <v>145964732.12</v>
      </c>
      <c r="L4233" s="7"/>
      <c r="M4233" s="7"/>
      <c r="N4233" s="7"/>
      <c r="O4233" s="7"/>
    </row>
    <row r="4234" spans="1:15" hidden="1" x14ac:dyDescent="0.3">
      <c r="A4234" s="69">
        <v>1</v>
      </c>
      <c r="B4234" s="69">
        <v>4</v>
      </c>
      <c r="C4234" t="s">
        <v>6094</v>
      </c>
      <c r="D4234" s="7">
        <v>34011092.109999999</v>
      </c>
      <c r="E4234" s="7">
        <v>34011092.119999997</v>
      </c>
      <c r="F4234" s="7">
        <v>34011092.109999999</v>
      </c>
      <c r="G4234" s="7">
        <v>34011092.109999999</v>
      </c>
      <c r="H4234" s="7">
        <v>34011092.119999997</v>
      </c>
      <c r="I4234" s="7">
        <v>34011092.189999998</v>
      </c>
      <c r="J4234" s="7">
        <v>0</v>
      </c>
      <c r="K4234" s="7"/>
      <c r="L4234" s="7"/>
      <c r="M4234" s="7"/>
      <c r="N4234" s="7"/>
      <c r="O4234" s="7"/>
    </row>
    <row r="4235" spans="1:15" hidden="1" x14ac:dyDescent="0.3">
      <c r="A4235" s="69">
        <v>1</v>
      </c>
      <c r="B4235" s="69">
        <v>4</v>
      </c>
      <c r="C4235" t="s">
        <v>372</v>
      </c>
      <c r="D4235" s="7"/>
      <c r="E4235" s="7"/>
      <c r="F4235" s="7"/>
      <c r="G4235" s="7"/>
      <c r="H4235" s="7"/>
      <c r="I4235" s="7"/>
      <c r="J4235" s="7">
        <v>1333350</v>
      </c>
      <c r="K4235" s="7">
        <v>1500000</v>
      </c>
      <c r="L4235" s="7">
        <v>1358000</v>
      </c>
      <c r="M4235" s="7">
        <v>823162.79</v>
      </c>
      <c r="N4235" s="7">
        <v>1145250.6399999999</v>
      </c>
      <c r="O4235" s="7"/>
    </row>
    <row r="4236" spans="1:15" hidden="1" x14ac:dyDescent="0.3">
      <c r="A4236" s="69">
        <v>1</v>
      </c>
      <c r="B4236" s="69">
        <v>4</v>
      </c>
      <c r="C4236" t="s">
        <v>6111</v>
      </c>
      <c r="D4236" s="7"/>
      <c r="E4236" s="7">
        <v>2579998</v>
      </c>
      <c r="F4236" s="7">
        <v>6380358.6600000001</v>
      </c>
      <c r="G4236" s="7">
        <v>4178354</v>
      </c>
      <c r="H4236" s="7">
        <v>2201777</v>
      </c>
      <c r="I4236" s="7">
        <v>5880166.7000000002</v>
      </c>
      <c r="J4236" s="7"/>
      <c r="K4236" s="7"/>
      <c r="L4236" s="7"/>
      <c r="M4236" s="7"/>
      <c r="N4236" s="7"/>
      <c r="O4236" s="7"/>
    </row>
    <row r="4237" spans="1:15" hidden="1" x14ac:dyDescent="0.3">
      <c r="A4237" s="69">
        <v>1</v>
      </c>
      <c r="B4237" s="69">
        <v>4</v>
      </c>
      <c r="C4237" t="s">
        <v>6118</v>
      </c>
      <c r="D4237" s="7"/>
      <c r="E4237" s="7"/>
      <c r="F4237" s="7"/>
      <c r="G4237" s="7">
        <v>300000</v>
      </c>
      <c r="H4237" s="7">
        <v>2391104</v>
      </c>
      <c r="I4237" s="7">
        <v>2391104</v>
      </c>
      <c r="J4237" s="7">
        <v>2496777</v>
      </c>
      <c r="K4237" s="7"/>
      <c r="L4237" s="7"/>
      <c r="M4237" s="7"/>
      <c r="N4237" s="7"/>
      <c r="O4237" s="7"/>
    </row>
    <row r="4238" spans="1:15" hidden="1" x14ac:dyDescent="0.3">
      <c r="A4238" s="69">
        <v>1</v>
      </c>
      <c r="B4238" s="69">
        <v>4</v>
      </c>
      <c r="C4238" t="s">
        <v>6119</v>
      </c>
      <c r="D4238" s="7"/>
      <c r="E4238" s="7"/>
      <c r="F4238" s="7"/>
      <c r="G4238" s="7"/>
      <c r="H4238" s="7">
        <v>98100000</v>
      </c>
      <c r="I4238" s="7">
        <v>15100000</v>
      </c>
      <c r="J4238" s="7"/>
      <c r="K4238" s="7"/>
      <c r="L4238" s="7"/>
      <c r="M4238" s="7"/>
      <c r="N4238" s="7"/>
      <c r="O4238" s="7"/>
    </row>
    <row r="4239" spans="1:15" hidden="1" x14ac:dyDescent="0.3">
      <c r="A4239" s="69">
        <v>1</v>
      </c>
      <c r="B4239" s="69">
        <v>4</v>
      </c>
      <c r="C4239" t="s">
        <v>253</v>
      </c>
      <c r="D4239" s="7"/>
      <c r="E4239" s="7"/>
      <c r="F4239" s="7"/>
      <c r="G4239" s="7"/>
      <c r="H4239" s="7"/>
      <c r="I4239" s="7"/>
      <c r="J4239" s="7">
        <v>15027000</v>
      </c>
      <c r="K4239" s="7">
        <v>15100000</v>
      </c>
      <c r="L4239" s="7"/>
      <c r="M4239" s="7">
        <v>600000000</v>
      </c>
      <c r="N4239" s="7">
        <v>800000000</v>
      </c>
      <c r="O4239" s="7"/>
    </row>
    <row r="4240" spans="1:15" hidden="1" x14ac:dyDescent="0.3">
      <c r="A4240" s="69">
        <v>1</v>
      </c>
      <c r="B4240" s="69">
        <v>4</v>
      </c>
      <c r="C4240" t="s">
        <v>6120</v>
      </c>
      <c r="D4240" s="7"/>
      <c r="E4240" s="7"/>
      <c r="F4240" s="7">
        <v>15000000</v>
      </c>
      <c r="G4240" s="7">
        <v>20000000</v>
      </c>
      <c r="H4240" s="7">
        <v>60000000</v>
      </c>
      <c r="I4240" s="7">
        <v>50000000</v>
      </c>
      <c r="J4240" s="7"/>
      <c r="K4240" s="7"/>
      <c r="L4240" s="7"/>
      <c r="M4240" s="7"/>
      <c r="N4240" s="7"/>
      <c r="O4240" s="7"/>
    </row>
    <row r="4241" spans="1:15" hidden="1" x14ac:dyDescent="0.3">
      <c r="A4241" s="69">
        <v>1</v>
      </c>
      <c r="B4241" s="69">
        <v>4</v>
      </c>
      <c r="C4241" t="s">
        <v>1055</v>
      </c>
      <c r="D4241" s="7"/>
      <c r="E4241" s="7"/>
      <c r="F4241" s="7"/>
      <c r="G4241" s="7"/>
      <c r="H4241" s="7"/>
      <c r="I4241" s="7"/>
      <c r="J4241" s="7"/>
      <c r="K4241" s="7"/>
      <c r="L4241" s="7"/>
      <c r="M4241" s="7">
        <v>30000000</v>
      </c>
      <c r="N4241" s="7"/>
      <c r="O4241" s="7"/>
    </row>
    <row r="4242" spans="1:15" hidden="1" x14ac:dyDescent="0.3">
      <c r="A4242" s="69">
        <v>1</v>
      </c>
      <c r="B4242" s="69">
        <v>4</v>
      </c>
      <c r="C4242" t="s">
        <v>6121</v>
      </c>
      <c r="D4242" s="7">
        <v>3573546</v>
      </c>
      <c r="E4242" s="7">
        <v>2393230</v>
      </c>
      <c r="F4242" s="7"/>
      <c r="G4242" s="7"/>
      <c r="H4242" s="7"/>
      <c r="I4242" s="7"/>
      <c r="J4242" s="7"/>
      <c r="K4242" s="7"/>
      <c r="L4242" s="7"/>
      <c r="M4242" s="7"/>
      <c r="N4242" s="7"/>
      <c r="O4242" s="7"/>
    </row>
    <row r="4243" spans="1:15" hidden="1" x14ac:dyDescent="0.3">
      <c r="A4243" s="69">
        <v>1</v>
      </c>
      <c r="B4243" s="69">
        <v>4</v>
      </c>
      <c r="C4243" t="s">
        <v>6122</v>
      </c>
      <c r="D4243" s="7"/>
      <c r="E4243" s="7"/>
      <c r="F4243" s="7"/>
      <c r="G4243" s="7"/>
      <c r="H4243" s="7">
        <v>7000000</v>
      </c>
      <c r="I4243" s="7">
        <v>7290000</v>
      </c>
      <c r="J4243" s="7"/>
      <c r="K4243" s="7"/>
      <c r="L4243" s="7"/>
      <c r="M4243" s="7"/>
      <c r="N4243" s="7"/>
      <c r="O4243" s="7"/>
    </row>
    <row r="4244" spans="1:15" hidden="1" x14ac:dyDescent="0.3">
      <c r="A4244" s="69">
        <v>1</v>
      </c>
      <c r="B4244" s="69">
        <v>4</v>
      </c>
      <c r="C4244" t="s">
        <v>6123</v>
      </c>
      <c r="D4244" s="7">
        <v>3573546</v>
      </c>
      <c r="E4244" s="7">
        <v>2393230</v>
      </c>
      <c r="F4244" s="7"/>
      <c r="G4244" s="7"/>
      <c r="H4244" s="7"/>
      <c r="I4244" s="7"/>
      <c r="J4244" s="7"/>
      <c r="K4244" s="7"/>
      <c r="L4244" s="7"/>
      <c r="M4244" s="7"/>
      <c r="N4244" s="7"/>
      <c r="O4244" s="7"/>
    </row>
    <row r="4245" spans="1:15" hidden="1" x14ac:dyDescent="0.3">
      <c r="A4245" s="69">
        <v>1</v>
      </c>
      <c r="B4245" s="69">
        <v>4</v>
      </c>
      <c r="C4245" t="s">
        <v>1095</v>
      </c>
      <c r="D4245" s="7"/>
      <c r="E4245" s="7"/>
      <c r="F4245" s="7"/>
      <c r="G4245" s="7"/>
      <c r="H4245" s="7"/>
      <c r="I4245" s="7"/>
      <c r="J4245" s="7"/>
      <c r="K4245" s="7"/>
      <c r="L4245" s="7"/>
      <c r="M4245" s="7"/>
      <c r="N4245" s="7">
        <v>300000</v>
      </c>
      <c r="O4245" s="7"/>
    </row>
    <row r="4246" spans="1:15" hidden="1" x14ac:dyDescent="0.3">
      <c r="A4246" s="69">
        <v>1</v>
      </c>
      <c r="B4246" s="69">
        <v>4</v>
      </c>
      <c r="C4246" t="s">
        <v>3018</v>
      </c>
      <c r="D4246" s="7"/>
      <c r="E4246" s="7"/>
      <c r="F4246" s="7"/>
      <c r="G4246" s="7"/>
      <c r="H4246" s="7"/>
      <c r="I4246" s="7"/>
      <c r="J4246" s="7"/>
      <c r="K4246" s="7"/>
      <c r="L4246" s="7"/>
      <c r="M4246" s="7"/>
      <c r="N4246" s="7">
        <v>1000000</v>
      </c>
      <c r="O4246" s="7"/>
    </row>
    <row r="4247" spans="1:15" hidden="1" x14ac:dyDescent="0.3">
      <c r="A4247" s="69">
        <v>1</v>
      </c>
      <c r="B4247" s="69">
        <v>4</v>
      </c>
      <c r="C4247" t="s">
        <v>3019</v>
      </c>
      <c r="D4247" s="7"/>
      <c r="E4247" s="7"/>
      <c r="F4247" s="7"/>
      <c r="G4247" s="7"/>
      <c r="H4247" s="7"/>
      <c r="I4247" s="7"/>
      <c r="J4247" s="7"/>
      <c r="K4247" s="7"/>
      <c r="L4247" s="7"/>
      <c r="M4247" s="7"/>
      <c r="N4247" s="7">
        <v>30000000</v>
      </c>
      <c r="O4247" s="7"/>
    </row>
    <row r="4248" spans="1:15" hidden="1" x14ac:dyDescent="0.3">
      <c r="A4248" s="69">
        <v>1</v>
      </c>
      <c r="B4248" s="69">
        <v>4</v>
      </c>
      <c r="C4248" t="s">
        <v>1096</v>
      </c>
      <c r="D4248" s="7"/>
      <c r="E4248" s="7"/>
      <c r="F4248" s="7"/>
      <c r="G4248" s="7"/>
      <c r="H4248" s="7"/>
      <c r="I4248" s="7"/>
      <c r="J4248" s="7"/>
      <c r="K4248" s="7"/>
      <c r="L4248" s="7"/>
      <c r="M4248" s="7"/>
      <c r="N4248" s="7">
        <v>1000000</v>
      </c>
      <c r="O4248" s="7"/>
    </row>
    <row r="4249" spans="1:15" hidden="1" x14ac:dyDescent="0.3">
      <c r="A4249" s="69">
        <v>1</v>
      </c>
      <c r="B4249" s="69">
        <v>4</v>
      </c>
      <c r="C4249" t="s">
        <v>6124</v>
      </c>
      <c r="D4249" s="7"/>
      <c r="E4249" s="7"/>
      <c r="F4249" s="7"/>
      <c r="G4249" s="7"/>
      <c r="H4249" s="7"/>
      <c r="I4249" s="7">
        <v>10000000</v>
      </c>
      <c r="J4249" s="7"/>
      <c r="K4249" s="7"/>
      <c r="L4249" s="7"/>
      <c r="M4249" s="7"/>
      <c r="N4249" s="7"/>
      <c r="O4249" s="7"/>
    </row>
    <row r="4250" spans="1:15" hidden="1" x14ac:dyDescent="0.3">
      <c r="A4250" s="69">
        <v>1</v>
      </c>
      <c r="B4250" s="69">
        <v>4</v>
      </c>
      <c r="C4250" t="s">
        <v>233</v>
      </c>
      <c r="D4250" s="7"/>
      <c r="E4250" s="7"/>
      <c r="F4250" s="7"/>
      <c r="G4250" s="7"/>
      <c r="H4250" s="7">
        <v>43333334</v>
      </c>
      <c r="I4250" s="7">
        <v>21250000</v>
      </c>
      <c r="J4250" s="7">
        <v>20910000</v>
      </c>
      <c r="K4250" s="7">
        <v>60000000</v>
      </c>
      <c r="L4250" s="7">
        <v>47289496</v>
      </c>
      <c r="M4250" s="7">
        <v>142264797</v>
      </c>
      <c r="N4250" s="7">
        <v>226932126</v>
      </c>
      <c r="O4250" s="7"/>
    </row>
    <row r="4251" spans="1:15" hidden="1" x14ac:dyDescent="0.3">
      <c r="A4251" s="69">
        <v>1</v>
      </c>
      <c r="B4251" s="69">
        <v>4</v>
      </c>
      <c r="C4251" t="s">
        <v>269</v>
      </c>
      <c r="D4251" s="7"/>
      <c r="E4251" s="7"/>
      <c r="F4251" s="7"/>
      <c r="G4251" s="7"/>
      <c r="H4251" s="7"/>
      <c r="I4251" s="7"/>
      <c r="J4251" s="7">
        <v>11020166</v>
      </c>
      <c r="K4251" s="7">
        <v>10550517</v>
      </c>
      <c r="L4251" s="7">
        <v>9990250</v>
      </c>
      <c r="M4251" s="7">
        <v>9804254</v>
      </c>
      <c r="N4251" s="7">
        <v>9782667</v>
      </c>
      <c r="O4251" s="7"/>
    </row>
    <row r="4252" spans="1:15" hidden="1" x14ac:dyDescent="0.3">
      <c r="A4252" s="69">
        <v>1</v>
      </c>
      <c r="B4252" s="69">
        <v>4</v>
      </c>
      <c r="C4252" t="s">
        <v>6126</v>
      </c>
      <c r="D4252" s="7"/>
      <c r="E4252" s="7"/>
      <c r="F4252" s="7"/>
      <c r="G4252" s="7"/>
      <c r="H4252" s="7"/>
      <c r="I4252" s="7"/>
      <c r="J4252" s="7">
        <v>2100000</v>
      </c>
      <c r="K4252" s="7">
        <v>0</v>
      </c>
      <c r="L4252" s="7"/>
      <c r="M4252" s="7"/>
      <c r="N4252" s="7"/>
      <c r="O4252" s="7"/>
    </row>
    <row r="4253" spans="1:15" hidden="1" x14ac:dyDescent="0.3">
      <c r="A4253" s="69">
        <v>1</v>
      </c>
      <c r="B4253" s="69">
        <v>4</v>
      </c>
      <c r="C4253" t="s">
        <v>6128</v>
      </c>
      <c r="D4253" s="7">
        <v>1205000</v>
      </c>
      <c r="E4253" s="7">
        <v>0</v>
      </c>
      <c r="F4253" s="7">
        <v>0</v>
      </c>
      <c r="G4253" s="7"/>
      <c r="H4253" s="7"/>
      <c r="I4253" s="7"/>
      <c r="J4253" s="7"/>
      <c r="K4253" s="7"/>
      <c r="L4253" s="7"/>
      <c r="M4253" s="7"/>
      <c r="N4253" s="7"/>
      <c r="O4253" s="7"/>
    </row>
    <row r="4254" spans="1:15" hidden="1" x14ac:dyDescent="0.3">
      <c r="A4254" s="69">
        <v>1</v>
      </c>
      <c r="B4254" s="69">
        <v>4</v>
      </c>
      <c r="C4254" t="s">
        <v>6133</v>
      </c>
      <c r="D4254" s="7"/>
      <c r="E4254" s="7"/>
      <c r="F4254" s="7">
        <v>272003371</v>
      </c>
      <c r="G4254" s="7">
        <v>192534469</v>
      </c>
      <c r="H4254" s="7">
        <v>0</v>
      </c>
      <c r="I4254" s="7">
        <v>78201592</v>
      </c>
      <c r="J4254" s="7"/>
      <c r="K4254" s="7"/>
      <c r="L4254" s="7"/>
      <c r="M4254" s="7"/>
      <c r="N4254" s="7"/>
      <c r="O4254" s="7"/>
    </row>
    <row r="4255" spans="1:15" hidden="1" x14ac:dyDescent="0.3">
      <c r="A4255" s="69">
        <v>1</v>
      </c>
      <c r="B4255" s="69">
        <v>4</v>
      </c>
      <c r="C4255" t="s">
        <v>232</v>
      </c>
      <c r="D4255" s="7">
        <v>22000000</v>
      </c>
      <c r="E4255" s="7">
        <v>22000000</v>
      </c>
      <c r="F4255" s="7">
        <v>22000000</v>
      </c>
      <c r="G4255" s="7">
        <v>22000000</v>
      </c>
      <c r="H4255" s="7">
        <v>22000000</v>
      </c>
      <c r="I4255" s="7">
        <v>22000000</v>
      </c>
      <c r="J4255" s="7">
        <v>22000000</v>
      </c>
      <c r="K4255" s="7">
        <v>22000000</v>
      </c>
      <c r="L4255" s="7">
        <v>22000000</v>
      </c>
      <c r="M4255" s="7">
        <v>20736100</v>
      </c>
      <c r="N4255" s="7"/>
      <c r="O4255" s="7"/>
    </row>
    <row r="4256" spans="1:15" hidden="1" x14ac:dyDescent="0.3">
      <c r="A4256" s="69">
        <v>1</v>
      </c>
      <c r="B4256" s="69">
        <v>4</v>
      </c>
      <c r="C4256" t="s">
        <v>6134</v>
      </c>
      <c r="D4256" s="7">
        <v>8456000000</v>
      </c>
      <c r="E4256" s="7">
        <v>5584742447</v>
      </c>
      <c r="F4256" s="7"/>
      <c r="G4256" s="7"/>
      <c r="H4256" s="7"/>
      <c r="I4256" s="7"/>
      <c r="J4256" s="7"/>
      <c r="K4256" s="7"/>
      <c r="L4256" s="7"/>
      <c r="M4256" s="7"/>
      <c r="N4256" s="7"/>
      <c r="O4256" s="7"/>
    </row>
    <row r="4257" spans="1:15" hidden="1" x14ac:dyDescent="0.3">
      <c r="A4257" s="69">
        <v>1</v>
      </c>
      <c r="B4257" s="69">
        <v>4</v>
      </c>
      <c r="C4257" t="s">
        <v>6135</v>
      </c>
      <c r="D4257" s="7"/>
      <c r="E4257" s="7">
        <v>4263852014</v>
      </c>
      <c r="F4257" s="7"/>
      <c r="G4257" s="7"/>
      <c r="H4257" s="7"/>
      <c r="I4257" s="7"/>
      <c r="J4257" s="7"/>
      <c r="K4257" s="7"/>
      <c r="L4257" s="7"/>
      <c r="M4257" s="7"/>
      <c r="N4257" s="7"/>
      <c r="O4257" s="7"/>
    </row>
    <row r="4258" spans="1:15" hidden="1" x14ac:dyDescent="0.3">
      <c r="A4258" s="69">
        <v>1</v>
      </c>
      <c r="B4258" s="69">
        <v>4</v>
      </c>
      <c r="C4258" t="s">
        <v>165</v>
      </c>
      <c r="D4258" s="7"/>
      <c r="E4258" s="7"/>
      <c r="F4258" s="7"/>
      <c r="G4258" s="7"/>
      <c r="H4258" s="7"/>
      <c r="I4258" s="7">
        <v>60000000</v>
      </c>
      <c r="J4258" s="7">
        <v>184000000</v>
      </c>
      <c r="K4258" s="7">
        <v>184000000</v>
      </c>
      <c r="L4258" s="7">
        <v>0</v>
      </c>
      <c r="M4258" s="7">
        <v>0</v>
      </c>
      <c r="N4258" s="7"/>
      <c r="O4258" s="7"/>
    </row>
    <row r="4259" spans="1:15" hidden="1" x14ac:dyDescent="0.3">
      <c r="A4259" s="69">
        <v>1</v>
      </c>
      <c r="B4259" s="69">
        <v>4</v>
      </c>
      <c r="C4259" t="s">
        <v>6136</v>
      </c>
      <c r="D4259" s="7"/>
      <c r="E4259" s="7"/>
      <c r="F4259" s="7"/>
      <c r="G4259" s="7"/>
      <c r="H4259" s="7"/>
      <c r="I4259" s="7">
        <v>60000000</v>
      </c>
      <c r="J4259" s="7">
        <v>20000000</v>
      </c>
      <c r="K4259" s="7">
        <v>10000000</v>
      </c>
      <c r="L4259" s="7">
        <v>0</v>
      </c>
      <c r="M4259" s="7"/>
      <c r="N4259" s="7"/>
      <c r="O4259" s="7"/>
    </row>
    <row r="4260" spans="1:15" hidden="1" x14ac:dyDescent="0.3">
      <c r="A4260" s="69">
        <v>1</v>
      </c>
      <c r="B4260" s="69">
        <v>4</v>
      </c>
      <c r="C4260" t="s">
        <v>6137</v>
      </c>
      <c r="D4260" s="7">
        <v>0</v>
      </c>
      <c r="E4260" s="7">
        <v>0</v>
      </c>
      <c r="F4260" s="7"/>
      <c r="G4260" s="7"/>
      <c r="H4260" s="7"/>
      <c r="I4260" s="7"/>
      <c r="J4260" s="7"/>
      <c r="K4260" s="7"/>
      <c r="L4260" s="7"/>
      <c r="M4260" s="7"/>
      <c r="N4260" s="7"/>
      <c r="O4260" s="7"/>
    </row>
    <row r="4261" spans="1:15" hidden="1" x14ac:dyDescent="0.3">
      <c r="A4261" s="69">
        <v>1</v>
      </c>
      <c r="B4261" s="69">
        <v>4</v>
      </c>
      <c r="C4261" t="s">
        <v>1098</v>
      </c>
      <c r="D4261" s="7"/>
      <c r="E4261" s="7"/>
      <c r="F4261" s="7"/>
      <c r="G4261" s="7"/>
      <c r="H4261" s="7"/>
      <c r="I4261" s="7"/>
      <c r="J4261" s="7"/>
      <c r="K4261" s="7"/>
      <c r="L4261" s="7"/>
      <c r="M4261" s="7"/>
      <c r="N4261" s="7">
        <v>0</v>
      </c>
      <c r="O4261" s="7"/>
    </row>
    <row r="4262" spans="1:15" hidden="1" x14ac:dyDescent="0.3">
      <c r="A4262" s="69">
        <v>1</v>
      </c>
      <c r="B4262" s="69">
        <v>4</v>
      </c>
      <c r="C4262" t="s">
        <v>6138</v>
      </c>
      <c r="D4262" s="7"/>
      <c r="E4262" s="7">
        <v>2176000000</v>
      </c>
      <c r="F4262" s="7"/>
      <c r="G4262" s="7"/>
      <c r="H4262" s="7"/>
      <c r="I4262" s="7"/>
      <c r="J4262" s="7"/>
      <c r="K4262" s="7"/>
      <c r="L4262" s="7"/>
      <c r="M4262" s="7"/>
      <c r="N4262" s="7"/>
      <c r="O4262" s="7"/>
    </row>
    <row r="4263" spans="1:15" hidden="1" x14ac:dyDescent="0.3">
      <c r="A4263" s="69">
        <v>1</v>
      </c>
      <c r="B4263" s="69">
        <v>4</v>
      </c>
      <c r="C4263" t="s">
        <v>6139</v>
      </c>
      <c r="D4263" s="7"/>
      <c r="E4263" s="7"/>
      <c r="F4263" s="7">
        <v>8024140000</v>
      </c>
      <c r="G4263" s="7"/>
      <c r="H4263" s="7"/>
      <c r="I4263" s="7"/>
      <c r="J4263" s="7"/>
      <c r="K4263" s="7"/>
      <c r="L4263" s="7"/>
      <c r="M4263" s="7"/>
      <c r="N4263" s="7"/>
      <c r="O4263" s="7"/>
    </row>
    <row r="4264" spans="1:15" hidden="1" x14ac:dyDescent="0.3">
      <c r="A4264" s="69">
        <v>1</v>
      </c>
      <c r="B4264" s="69">
        <v>4</v>
      </c>
      <c r="C4264" t="s">
        <v>6146</v>
      </c>
      <c r="D4264" s="7"/>
      <c r="E4264" s="7">
        <v>100000000</v>
      </c>
      <c r="F4264" s="7"/>
      <c r="G4264" s="7"/>
      <c r="H4264" s="7"/>
      <c r="I4264" s="7"/>
      <c r="J4264" s="7"/>
      <c r="K4264" s="7"/>
      <c r="L4264" s="7"/>
      <c r="M4264" s="7"/>
      <c r="N4264" s="7"/>
      <c r="O4264" s="7"/>
    </row>
    <row r="4265" spans="1:15" hidden="1" x14ac:dyDescent="0.3">
      <c r="A4265" s="69">
        <v>1</v>
      </c>
      <c r="B4265" s="69">
        <v>4</v>
      </c>
      <c r="C4265" t="s">
        <v>6167</v>
      </c>
      <c r="D4265" s="7"/>
      <c r="E4265" s="7"/>
      <c r="F4265" s="7"/>
      <c r="G4265" s="7">
        <v>2385215</v>
      </c>
      <c r="H4265" s="7">
        <v>3652003</v>
      </c>
      <c r="I4265" s="7">
        <v>1386695</v>
      </c>
      <c r="J4265" s="7"/>
      <c r="K4265" s="7"/>
      <c r="L4265" s="7"/>
      <c r="M4265" s="7"/>
      <c r="N4265" s="7"/>
      <c r="O4265" s="7"/>
    </row>
    <row r="4266" spans="1:15" hidden="1" x14ac:dyDescent="0.3">
      <c r="A4266" s="69">
        <v>1</v>
      </c>
      <c r="B4266" s="69">
        <v>4</v>
      </c>
      <c r="C4266" t="s">
        <v>546</v>
      </c>
      <c r="D4266" s="7"/>
      <c r="E4266" s="7"/>
      <c r="F4266" s="7"/>
      <c r="G4266" s="7"/>
      <c r="H4266" s="7"/>
      <c r="I4266" s="7"/>
      <c r="J4266" s="7"/>
      <c r="K4266" s="7"/>
      <c r="L4266" s="7">
        <v>3000000</v>
      </c>
      <c r="M4266" s="7">
        <v>3000000</v>
      </c>
      <c r="N4266" s="7">
        <v>3332997</v>
      </c>
      <c r="O4266" s="7"/>
    </row>
    <row r="4267" spans="1:15" hidden="1" x14ac:dyDescent="0.3">
      <c r="A4267" s="69">
        <v>1</v>
      </c>
      <c r="B4267" s="69">
        <v>4</v>
      </c>
      <c r="C4267" t="s">
        <v>6168</v>
      </c>
      <c r="D4267" s="7">
        <v>11900000</v>
      </c>
      <c r="E4267" s="7">
        <v>5900000</v>
      </c>
      <c r="F4267" s="7">
        <v>9880651</v>
      </c>
      <c r="G4267" s="7">
        <v>11880651</v>
      </c>
      <c r="H4267" s="7">
        <v>9870977</v>
      </c>
      <c r="I4267" s="7">
        <v>6841629</v>
      </c>
      <c r="J4267" s="7">
        <v>4809851</v>
      </c>
      <c r="K4267" s="7">
        <v>5723069</v>
      </c>
      <c r="L4267" s="7"/>
      <c r="M4267" s="7"/>
      <c r="N4267" s="7"/>
      <c r="O4267" s="7"/>
    </row>
    <row r="4268" spans="1:15" hidden="1" x14ac:dyDescent="0.3">
      <c r="A4268" s="69">
        <v>1</v>
      </c>
      <c r="B4268" s="69">
        <v>4</v>
      </c>
      <c r="C4268" t="s">
        <v>6170</v>
      </c>
      <c r="D4268" s="7"/>
      <c r="E4268" s="7"/>
      <c r="F4268" s="7"/>
      <c r="G4268" s="7"/>
      <c r="H4268" s="7">
        <v>40000000</v>
      </c>
      <c r="I4268" s="7">
        <v>0</v>
      </c>
      <c r="J4268" s="7"/>
      <c r="K4268" s="7"/>
      <c r="L4268" s="7"/>
      <c r="M4268" s="7"/>
      <c r="N4268" s="7"/>
      <c r="O4268" s="7"/>
    </row>
    <row r="4269" spans="1:15" hidden="1" x14ac:dyDescent="0.3">
      <c r="A4269" s="69">
        <v>1</v>
      </c>
      <c r="B4269" s="69">
        <v>4</v>
      </c>
      <c r="C4269" t="s">
        <v>3020</v>
      </c>
      <c r="D4269" s="7"/>
      <c r="E4269" s="7"/>
      <c r="F4269" s="7"/>
      <c r="G4269" s="7"/>
      <c r="H4269" s="7"/>
      <c r="I4269" s="7"/>
      <c r="J4269" s="7"/>
      <c r="K4269" s="7"/>
      <c r="L4269" s="7"/>
      <c r="M4269" s="7"/>
      <c r="N4269" s="7">
        <v>645961.73</v>
      </c>
      <c r="O4269" s="7"/>
    </row>
    <row r="4270" spans="1:15" hidden="1" x14ac:dyDescent="0.3">
      <c r="A4270" s="69">
        <v>1</v>
      </c>
      <c r="B4270" s="69">
        <v>4</v>
      </c>
      <c r="C4270" t="s">
        <v>6172</v>
      </c>
      <c r="D4270" s="7"/>
      <c r="E4270" s="7"/>
      <c r="F4270" s="7"/>
      <c r="G4270" s="7"/>
      <c r="H4270" s="7">
        <v>0</v>
      </c>
      <c r="I4270" s="7"/>
      <c r="J4270" s="7"/>
      <c r="K4270" s="7"/>
      <c r="L4270" s="7"/>
      <c r="M4270" s="7"/>
      <c r="N4270" s="7"/>
      <c r="O4270" s="7"/>
    </row>
    <row r="4271" spans="1:15" hidden="1" x14ac:dyDescent="0.3">
      <c r="A4271" s="69">
        <v>1</v>
      </c>
      <c r="B4271" s="69">
        <v>4</v>
      </c>
      <c r="C4271" t="s">
        <v>6179</v>
      </c>
      <c r="D4271" s="7">
        <v>0</v>
      </c>
      <c r="E4271" s="7"/>
      <c r="F4271" s="7"/>
      <c r="G4271" s="7"/>
      <c r="H4271" s="7"/>
      <c r="I4271" s="7"/>
      <c r="J4271" s="7"/>
      <c r="K4271" s="7"/>
      <c r="L4271" s="7"/>
      <c r="M4271" s="7"/>
      <c r="N4271" s="7"/>
      <c r="O4271" s="7"/>
    </row>
    <row r="4272" spans="1:15" hidden="1" x14ac:dyDescent="0.3">
      <c r="A4272" s="69">
        <v>1</v>
      </c>
      <c r="B4272" s="69">
        <v>4</v>
      </c>
      <c r="C4272" t="s">
        <v>6181</v>
      </c>
      <c r="D4272" s="7"/>
      <c r="E4272" s="7"/>
      <c r="F4272" s="7"/>
      <c r="G4272" s="7"/>
      <c r="H4272" s="7"/>
      <c r="I4272" s="7">
        <v>89000000</v>
      </c>
      <c r="J4272" s="7"/>
      <c r="K4272" s="7"/>
      <c r="L4272" s="7"/>
      <c r="M4272" s="7"/>
      <c r="N4272" s="7"/>
      <c r="O4272" s="7"/>
    </row>
    <row r="4273" spans="1:15" hidden="1" x14ac:dyDescent="0.3">
      <c r="A4273" s="69">
        <v>1</v>
      </c>
      <c r="B4273" s="69">
        <v>4</v>
      </c>
      <c r="C4273" t="s">
        <v>3021</v>
      </c>
      <c r="D4273" s="7"/>
      <c r="E4273" s="7"/>
      <c r="F4273" s="7"/>
      <c r="G4273" s="7"/>
      <c r="H4273" s="7"/>
      <c r="I4273" s="7"/>
      <c r="J4273" s="7"/>
      <c r="K4273" s="7"/>
      <c r="L4273" s="7"/>
      <c r="M4273" s="7"/>
      <c r="N4273" s="7">
        <v>20000000</v>
      </c>
      <c r="O4273" s="7"/>
    </row>
    <row r="4274" spans="1:15" hidden="1" x14ac:dyDescent="0.3">
      <c r="A4274" s="69">
        <v>1</v>
      </c>
      <c r="B4274" s="69">
        <v>4</v>
      </c>
      <c r="C4274" t="s">
        <v>6186</v>
      </c>
      <c r="D4274" s="7"/>
      <c r="E4274" s="7"/>
      <c r="F4274" s="7"/>
      <c r="G4274" s="7"/>
      <c r="H4274" s="7"/>
      <c r="I4274" s="7"/>
      <c r="J4274" s="7"/>
      <c r="K4274" s="7">
        <v>0</v>
      </c>
      <c r="L4274" s="7"/>
      <c r="M4274" s="7"/>
      <c r="N4274" s="7"/>
      <c r="O4274" s="7"/>
    </row>
    <row r="4275" spans="1:15" hidden="1" x14ac:dyDescent="0.3">
      <c r="A4275" s="69">
        <v>1</v>
      </c>
      <c r="B4275" s="69">
        <v>4</v>
      </c>
      <c r="C4275" t="s">
        <v>3023</v>
      </c>
      <c r="D4275" s="7"/>
      <c r="E4275" s="7"/>
      <c r="F4275" s="7"/>
      <c r="G4275" s="7"/>
      <c r="H4275" s="7"/>
      <c r="I4275" s="7"/>
      <c r="J4275" s="7"/>
      <c r="K4275" s="7"/>
      <c r="L4275" s="7"/>
      <c r="M4275" s="7"/>
      <c r="N4275" s="7">
        <v>2405753</v>
      </c>
      <c r="O4275" s="7"/>
    </row>
    <row r="4276" spans="1:15" hidden="1" x14ac:dyDescent="0.3">
      <c r="A4276" s="69">
        <v>1</v>
      </c>
      <c r="B4276" s="69">
        <v>4</v>
      </c>
      <c r="C4276" t="s">
        <v>3024</v>
      </c>
      <c r="D4276" s="7"/>
      <c r="E4276" s="7"/>
      <c r="F4276" s="7"/>
      <c r="G4276" s="7"/>
      <c r="H4276" s="7"/>
      <c r="I4276" s="7"/>
      <c r="J4276" s="7"/>
      <c r="K4276" s="7"/>
      <c r="L4276" s="7"/>
      <c r="M4276" s="7"/>
      <c r="N4276" s="7">
        <v>58040479</v>
      </c>
      <c r="O4276" s="7"/>
    </row>
    <row r="4277" spans="1:15" hidden="1" x14ac:dyDescent="0.3">
      <c r="A4277" s="69">
        <v>1</v>
      </c>
      <c r="B4277" s="69">
        <v>4</v>
      </c>
      <c r="C4277" t="s">
        <v>6191</v>
      </c>
      <c r="D4277" s="7"/>
      <c r="E4277" s="7"/>
      <c r="F4277" s="7"/>
      <c r="G4277" s="7"/>
      <c r="H4277" s="7"/>
      <c r="I4277" s="7"/>
      <c r="J4277" s="7"/>
      <c r="K4277" s="7"/>
      <c r="L4277" s="7">
        <v>2057044.9</v>
      </c>
      <c r="M4277" s="7"/>
      <c r="N4277" s="7"/>
      <c r="O4277" s="7"/>
    </row>
    <row r="4278" spans="1:15" hidden="1" x14ac:dyDescent="0.3">
      <c r="A4278" s="69">
        <v>1</v>
      </c>
      <c r="B4278" s="69">
        <v>4</v>
      </c>
      <c r="C4278" t="s">
        <v>471</v>
      </c>
      <c r="D4278" s="7">
        <v>0</v>
      </c>
      <c r="E4278" s="7">
        <v>0</v>
      </c>
      <c r="F4278" s="7">
        <v>0</v>
      </c>
      <c r="G4278" s="7">
        <v>0</v>
      </c>
      <c r="H4278" s="7">
        <v>0</v>
      </c>
      <c r="I4278" s="7">
        <v>0</v>
      </c>
      <c r="J4278" s="7">
        <v>0</v>
      </c>
      <c r="K4278" s="7">
        <v>0</v>
      </c>
      <c r="L4278" s="7">
        <v>0</v>
      </c>
      <c r="M4278" s="7">
        <v>0</v>
      </c>
      <c r="N4278" s="7"/>
      <c r="O4278" s="7"/>
    </row>
    <row r="4279" spans="1:15" hidden="1" x14ac:dyDescent="0.3">
      <c r="A4279" s="69">
        <v>1</v>
      </c>
      <c r="B4279" s="69">
        <v>4</v>
      </c>
      <c r="C4279" t="s">
        <v>6214</v>
      </c>
      <c r="D4279" s="7"/>
      <c r="E4279" s="7"/>
      <c r="F4279" s="7"/>
      <c r="G4279" s="7"/>
      <c r="H4279" s="7"/>
      <c r="I4279" s="7">
        <v>80000000</v>
      </c>
      <c r="J4279" s="7">
        <v>60500209.369999997</v>
      </c>
      <c r="K4279" s="7">
        <v>60000000</v>
      </c>
      <c r="L4279" s="7"/>
      <c r="M4279" s="7"/>
      <c r="N4279" s="7"/>
      <c r="O4279" s="7"/>
    </row>
    <row r="4280" spans="1:15" hidden="1" x14ac:dyDescent="0.3">
      <c r="A4280" s="69">
        <v>1</v>
      </c>
      <c r="B4280" s="69">
        <v>4</v>
      </c>
      <c r="C4280" t="s">
        <v>6222</v>
      </c>
      <c r="D4280" s="7">
        <v>3380000000</v>
      </c>
      <c r="E4280" s="7"/>
      <c r="F4280" s="7"/>
      <c r="G4280" s="7"/>
      <c r="H4280" s="7"/>
      <c r="I4280" s="7"/>
      <c r="J4280" s="7"/>
      <c r="K4280" s="7"/>
      <c r="L4280" s="7"/>
      <c r="M4280" s="7"/>
      <c r="N4280" s="7"/>
      <c r="O4280" s="7"/>
    </row>
    <row r="4281" spans="1:15" hidden="1" x14ac:dyDescent="0.3">
      <c r="A4281" s="69">
        <v>1</v>
      </c>
      <c r="B4281" s="69">
        <v>4</v>
      </c>
      <c r="C4281" t="s">
        <v>472</v>
      </c>
      <c r="D4281" s="7">
        <v>305464.56</v>
      </c>
      <c r="E4281" s="7">
        <v>298004</v>
      </c>
      <c r="F4281" s="7">
        <v>274388.40000000002</v>
      </c>
      <c r="G4281" s="7">
        <v>244999</v>
      </c>
      <c r="H4281" s="7">
        <v>244999</v>
      </c>
      <c r="I4281" s="7">
        <v>0</v>
      </c>
      <c r="J4281" s="7">
        <v>0</v>
      </c>
      <c r="K4281" s="7">
        <v>177193.11</v>
      </c>
      <c r="L4281" s="7">
        <v>45677.98</v>
      </c>
      <c r="M4281" s="7">
        <v>0</v>
      </c>
      <c r="N4281" s="7">
        <v>51382.32</v>
      </c>
      <c r="O4281" s="7"/>
    </row>
    <row r="4282" spans="1:15" hidden="1" x14ac:dyDescent="0.3">
      <c r="A4282" s="69">
        <v>1</v>
      </c>
      <c r="B4282" s="69">
        <v>4</v>
      </c>
      <c r="C4282" t="s">
        <v>1057</v>
      </c>
      <c r="D4282" s="7"/>
      <c r="E4282" s="7"/>
      <c r="F4282" s="7"/>
      <c r="G4282" s="7"/>
      <c r="H4282" s="7"/>
      <c r="I4282" s="7"/>
      <c r="J4282" s="7"/>
      <c r="K4282" s="7"/>
      <c r="L4282" s="7"/>
      <c r="M4282" s="7">
        <v>2000000</v>
      </c>
      <c r="N4282" s="7"/>
      <c r="O4282" s="7"/>
    </row>
    <row r="4283" spans="1:15" hidden="1" x14ac:dyDescent="0.3">
      <c r="A4283" s="69">
        <v>1</v>
      </c>
      <c r="B4283" s="69">
        <v>4</v>
      </c>
      <c r="C4283" t="s">
        <v>6232</v>
      </c>
      <c r="D4283" s="7"/>
      <c r="E4283" s="7"/>
      <c r="F4283" s="7"/>
      <c r="G4283" s="7">
        <v>5000000</v>
      </c>
      <c r="H4283" s="7">
        <v>0</v>
      </c>
      <c r="I4283" s="7"/>
      <c r="J4283" s="7"/>
      <c r="K4283" s="7"/>
      <c r="L4283" s="7"/>
      <c r="M4283" s="7"/>
      <c r="N4283" s="7"/>
      <c r="O4283" s="7"/>
    </row>
    <row r="4284" spans="1:15" hidden="1" x14ac:dyDescent="0.3">
      <c r="A4284" s="69">
        <v>1</v>
      </c>
      <c r="B4284" s="69">
        <v>4</v>
      </c>
      <c r="C4284" t="s">
        <v>547</v>
      </c>
      <c r="D4284" s="7"/>
      <c r="E4284" s="7"/>
      <c r="F4284" s="7"/>
      <c r="G4284" s="7"/>
      <c r="H4284" s="7"/>
      <c r="I4284" s="7"/>
      <c r="J4284" s="7"/>
      <c r="K4284" s="7"/>
      <c r="L4284" s="7">
        <v>1500000</v>
      </c>
      <c r="M4284" s="7">
        <v>0</v>
      </c>
      <c r="N4284" s="7"/>
      <c r="O4284" s="7"/>
    </row>
    <row r="4285" spans="1:15" hidden="1" x14ac:dyDescent="0.3">
      <c r="A4285" s="69">
        <v>1</v>
      </c>
      <c r="B4285" s="69">
        <v>4</v>
      </c>
      <c r="C4285" t="s">
        <v>880</v>
      </c>
      <c r="D4285" s="7"/>
      <c r="E4285" s="7"/>
      <c r="F4285" s="7"/>
      <c r="G4285" s="7"/>
      <c r="H4285" s="7"/>
      <c r="I4285" s="7"/>
      <c r="J4285" s="7"/>
      <c r="K4285" s="7"/>
      <c r="L4285" s="7"/>
      <c r="M4285" s="7">
        <v>1475000</v>
      </c>
      <c r="N4285" s="7">
        <v>525000</v>
      </c>
      <c r="O4285" s="7"/>
    </row>
    <row r="4286" spans="1:15" hidden="1" x14ac:dyDescent="0.3">
      <c r="A4286" s="69">
        <v>1</v>
      </c>
      <c r="B4286" s="69">
        <v>4</v>
      </c>
      <c r="C4286" t="s">
        <v>6239</v>
      </c>
      <c r="D4286" s="7">
        <v>800000</v>
      </c>
      <c r="E4286" s="7">
        <v>2157198</v>
      </c>
      <c r="F4286" s="7"/>
      <c r="G4286" s="7"/>
      <c r="H4286" s="7"/>
      <c r="I4286" s="7"/>
      <c r="J4286" s="7"/>
      <c r="K4286" s="7"/>
      <c r="L4286" s="7"/>
      <c r="M4286" s="7"/>
      <c r="N4286" s="7"/>
      <c r="O4286" s="7"/>
    </row>
    <row r="4287" spans="1:15" hidden="1" x14ac:dyDescent="0.3">
      <c r="A4287" s="69">
        <v>1</v>
      </c>
      <c r="B4287" s="69">
        <v>4</v>
      </c>
      <c r="C4287" t="s">
        <v>6241</v>
      </c>
      <c r="D4287" s="7"/>
      <c r="E4287" s="7"/>
      <c r="F4287" s="7"/>
      <c r="G4287" s="7"/>
      <c r="H4287" s="7">
        <v>932337240</v>
      </c>
      <c r="I4287" s="7"/>
      <c r="J4287" s="7"/>
      <c r="K4287" s="7"/>
      <c r="L4287" s="7"/>
      <c r="M4287" s="7"/>
      <c r="N4287" s="7"/>
      <c r="O4287" s="7"/>
    </row>
    <row r="4288" spans="1:15" hidden="1" x14ac:dyDescent="0.3">
      <c r="A4288" s="69">
        <v>1</v>
      </c>
      <c r="B4288" s="69">
        <v>4</v>
      </c>
      <c r="C4288" t="s">
        <v>6242</v>
      </c>
      <c r="D4288" s="7"/>
      <c r="E4288" s="7"/>
      <c r="F4288" s="7"/>
      <c r="G4288" s="7"/>
      <c r="H4288" s="7">
        <v>3500000000</v>
      </c>
      <c r="I4288" s="7"/>
      <c r="J4288" s="7"/>
      <c r="K4288" s="7"/>
      <c r="L4288" s="7"/>
      <c r="M4288" s="7"/>
      <c r="N4288" s="7"/>
      <c r="O4288" s="7"/>
    </row>
    <row r="4289" spans="1:15" hidden="1" x14ac:dyDescent="0.3">
      <c r="A4289" s="69">
        <v>1</v>
      </c>
      <c r="B4289" s="69">
        <v>4</v>
      </c>
      <c r="C4289" t="s">
        <v>6245</v>
      </c>
      <c r="D4289" s="7"/>
      <c r="E4289" s="7"/>
      <c r="F4289" s="7"/>
      <c r="G4289" s="7"/>
      <c r="H4289" s="7"/>
      <c r="I4289" s="7"/>
      <c r="J4289" s="7"/>
      <c r="K4289" s="7">
        <v>500000</v>
      </c>
      <c r="L4289" s="7"/>
      <c r="M4289" s="7"/>
      <c r="N4289" s="7"/>
      <c r="O4289" s="7"/>
    </row>
    <row r="4290" spans="1:15" hidden="1" x14ac:dyDescent="0.3">
      <c r="A4290" s="69">
        <v>1</v>
      </c>
      <c r="B4290" s="69">
        <v>4</v>
      </c>
      <c r="C4290" t="s">
        <v>3027</v>
      </c>
      <c r="D4290" s="7"/>
      <c r="E4290" s="7"/>
      <c r="F4290" s="7"/>
      <c r="G4290" s="7"/>
      <c r="H4290" s="7"/>
      <c r="I4290" s="7"/>
      <c r="J4290" s="7"/>
      <c r="K4290" s="7"/>
      <c r="L4290" s="7"/>
      <c r="M4290" s="7"/>
      <c r="N4290" s="7">
        <v>0</v>
      </c>
      <c r="O4290" s="7"/>
    </row>
    <row r="4291" spans="1:15" hidden="1" x14ac:dyDescent="0.3">
      <c r="A4291" s="69">
        <v>1</v>
      </c>
      <c r="B4291" s="69">
        <v>4</v>
      </c>
      <c r="C4291" t="s">
        <v>6248</v>
      </c>
      <c r="D4291" s="7">
        <v>14763</v>
      </c>
      <c r="E4291" s="7">
        <v>10060</v>
      </c>
      <c r="F4291" s="7">
        <v>10299</v>
      </c>
      <c r="G4291" s="7">
        <v>10642</v>
      </c>
      <c r="H4291" s="7">
        <v>10724</v>
      </c>
      <c r="I4291" s="7"/>
      <c r="J4291" s="7"/>
      <c r="K4291" s="7"/>
      <c r="L4291" s="7"/>
      <c r="M4291" s="7"/>
      <c r="N4291" s="7"/>
      <c r="O4291" s="7"/>
    </row>
    <row r="4292" spans="1:15" hidden="1" x14ac:dyDescent="0.3">
      <c r="A4292" s="69">
        <v>1</v>
      </c>
      <c r="B4292" s="69">
        <v>4</v>
      </c>
      <c r="C4292" t="s">
        <v>6249</v>
      </c>
      <c r="D4292" s="7"/>
      <c r="E4292" s="7">
        <v>62541</v>
      </c>
      <c r="F4292" s="7">
        <v>85962</v>
      </c>
      <c r="G4292" s="7">
        <v>48065</v>
      </c>
      <c r="H4292" s="7">
        <v>61995</v>
      </c>
      <c r="I4292" s="7"/>
      <c r="J4292" s="7"/>
      <c r="K4292" s="7"/>
      <c r="L4292" s="7"/>
      <c r="M4292" s="7"/>
      <c r="N4292" s="7"/>
      <c r="O4292" s="7"/>
    </row>
    <row r="4293" spans="1:15" hidden="1" x14ac:dyDescent="0.3">
      <c r="A4293" s="69">
        <v>1</v>
      </c>
      <c r="B4293" s="69">
        <v>4</v>
      </c>
      <c r="C4293" t="s">
        <v>785</v>
      </c>
      <c r="D4293" s="7"/>
      <c r="E4293" s="7"/>
      <c r="F4293" s="7"/>
      <c r="G4293" s="7"/>
      <c r="H4293" s="7"/>
      <c r="I4293" s="7"/>
      <c r="J4293" s="7"/>
      <c r="K4293" s="7"/>
      <c r="L4293" s="7">
        <v>22745514.34</v>
      </c>
      <c r="M4293" s="7">
        <v>48900000</v>
      </c>
      <c r="N4293" s="7"/>
      <c r="O4293" s="7"/>
    </row>
    <row r="4294" spans="1:15" hidden="1" x14ac:dyDescent="0.3">
      <c r="A4294" s="69">
        <v>1</v>
      </c>
      <c r="B4294" s="69">
        <v>4</v>
      </c>
      <c r="C4294" t="s">
        <v>6277</v>
      </c>
      <c r="D4294" s="7">
        <v>57900501</v>
      </c>
      <c r="E4294" s="7"/>
      <c r="F4294" s="7"/>
      <c r="G4294" s="7"/>
      <c r="H4294" s="7"/>
      <c r="I4294" s="7"/>
      <c r="J4294" s="7"/>
      <c r="K4294" s="7"/>
      <c r="L4294" s="7"/>
      <c r="M4294" s="7"/>
      <c r="N4294" s="7"/>
      <c r="O4294" s="7"/>
    </row>
    <row r="4295" spans="1:15" hidden="1" x14ac:dyDescent="0.3">
      <c r="A4295" s="69">
        <v>1</v>
      </c>
      <c r="B4295" s="69">
        <v>4</v>
      </c>
      <c r="C4295" t="s">
        <v>6283</v>
      </c>
      <c r="D4295" s="7">
        <v>29742864</v>
      </c>
      <c r="E4295" s="7">
        <v>29742864</v>
      </c>
      <c r="F4295" s="7">
        <v>29742864</v>
      </c>
      <c r="G4295" s="7">
        <v>14871432</v>
      </c>
      <c r="H4295" s="7">
        <v>17742864</v>
      </c>
      <c r="I4295" s="7">
        <v>17742864</v>
      </c>
      <c r="J4295" s="7">
        <v>94742864</v>
      </c>
      <c r="K4295" s="7">
        <v>94742864</v>
      </c>
      <c r="L4295" s="7">
        <v>94742864</v>
      </c>
      <c r="M4295" s="7"/>
      <c r="N4295" s="7"/>
      <c r="O4295" s="7"/>
    </row>
    <row r="4296" spans="1:15" hidden="1" x14ac:dyDescent="0.3">
      <c r="A4296" s="69">
        <v>1</v>
      </c>
      <c r="B4296" s="69">
        <v>4</v>
      </c>
      <c r="C4296" t="s">
        <v>6289</v>
      </c>
      <c r="D4296" s="7"/>
      <c r="E4296" s="7">
        <v>0</v>
      </c>
      <c r="F4296" s="7"/>
      <c r="G4296" s="7"/>
      <c r="H4296" s="7"/>
      <c r="I4296" s="7"/>
      <c r="J4296" s="7"/>
      <c r="K4296" s="7"/>
      <c r="L4296" s="7"/>
      <c r="M4296" s="7"/>
      <c r="N4296" s="7"/>
      <c r="O4296" s="7"/>
    </row>
    <row r="4297" spans="1:15" hidden="1" x14ac:dyDescent="0.3">
      <c r="A4297" s="69">
        <v>1</v>
      </c>
      <c r="B4297" s="69">
        <v>4</v>
      </c>
      <c r="C4297" t="s">
        <v>6290</v>
      </c>
      <c r="D4297" s="7">
        <v>13000</v>
      </c>
      <c r="E4297" s="7">
        <v>99603</v>
      </c>
      <c r="F4297" s="7"/>
      <c r="G4297" s="7"/>
      <c r="H4297" s="7"/>
      <c r="I4297" s="7"/>
      <c r="J4297" s="7"/>
      <c r="K4297" s="7"/>
      <c r="L4297" s="7"/>
      <c r="M4297" s="7"/>
      <c r="N4297" s="7"/>
      <c r="O4297" s="7"/>
    </row>
    <row r="4298" spans="1:15" hidden="1" x14ac:dyDescent="0.3">
      <c r="A4298" s="69">
        <v>1</v>
      </c>
      <c r="B4298" s="69">
        <v>4</v>
      </c>
      <c r="C4298" t="s">
        <v>6291</v>
      </c>
      <c r="D4298" s="7"/>
      <c r="E4298" s="7"/>
      <c r="F4298" s="7">
        <v>99503</v>
      </c>
      <c r="G4298" s="7">
        <v>52898.19</v>
      </c>
      <c r="H4298" s="7">
        <v>1342</v>
      </c>
      <c r="I4298" s="7">
        <v>0</v>
      </c>
      <c r="J4298" s="7">
        <v>0</v>
      </c>
      <c r="K4298" s="7"/>
      <c r="L4298" s="7"/>
      <c r="M4298" s="7"/>
      <c r="N4298" s="7"/>
      <c r="O4298" s="7"/>
    </row>
    <row r="4299" spans="1:15" hidden="1" x14ac:dyDescent="0.3">
      <c r="A4299" s="69">
        <v>1</v>
      </c>
      <c r="B4299" s="69">
        <v>4</v>
      </c>
      <c r="C4299" t="s">
        <v>406</v>
      </c>
      <c r="D4299" s="7">
        <v>2512538.59</v>
      </c>
      <c r="E4299" s="7">
        <v>4820220.1100000003</v>
      </c>
      <c r="F4299" s="7">
        <v>436968</v>
      </c>
      <c r="G4299" s="7">
        <v>415172</v>
      </c>
      <c r="H4299" s="7">
        <v>14651</v>
      </c>
      <c r="I4299" s="7">
        <v>262624.40999999997</v>
      </c>
      <c r="J4299" s="7">
        <v>459934.4</v>
      </c>
      <c r="K4299" s="7">
        <v>0</v>
      </c>
      <c r="L4299" s="7">
        <v>0</v>
      </c>
      <c r="M4299" s="7">
        <v>0</v>
      </c>
      <c r="N4299" s="7"/>
      <c r="O4299" s="7"/>
    </row>
    <row r="4300" spans="1:15" hidden="1" x14ac:dyDescent="0.3">
      <c r="A4300" s="69">
        <v>1</v>
      </c>
      <c r="B4300" s="69">
        <v>4</v>
      </c>
      <c r="C4300" t="s">
        <v>6297</v>
      </c>
      <c r="D4300" s="7"/>
      <c r="E4300" s="7">
        <v>4969016</v>
      </c>
      <c r="F4300" s="7">
        <v>5241604</v>
      </c>
      <c r="G4300" s="7">
        <v>5195048</v>
      </c>
      <c r="H4300" s="7">
        <v>3986275</v>
      </c>
      <c r="I4300" s="7">
        <v>2805098</v>
      </c>
      <c r="J4300" s="7"/>
      <c r="K4300" s="7"/>
      <c r="L4300" s="7"/>
      <c r="M4300" s="7"/>
      <c r="N4300" s="7"/>
      <c r="O4300" s="7"/>
    </row>
    <row r="4301" spans="1:15" hidden="1" x14ac:dyDescent="0.3">
      <c r="A4301" s="69">
        <v>1</v>
      </c>
      <c r="B4301" s="69">
        <v>4</v>
      </c>
      <c r="C4301" t="s">
        <v>6298</v>
      </c>
      <c r="D4301" s="7">
        <v>63119</v>
      </c>
      <c r="E4301" s="7">
        <v>67517</v>
      </c>
      <c r="F4301" s="7">
        <v>56707</v>
      </c>
      <c r="G4301" s="7">
        <v>51114</v>
      </c>
      <c r="H4301" s="7">
        <v>45824</v>
      </c>
      <c r="I4301" s="7">
        <v>44601</v>
      </c>
      <c r="J4301" s="7"/>
      <c r="K4301" s="7"/>
      <c r="L4301" s="7"/>
      <c r="M4301" s="7"/>
      <c r="N4301" s="7"/>
      <c r="O4301" s="7"/>
    </row>
    <row r="4302" spans="1:15" hidden="1" x14ac:dyDescent="0.3">
      <c r="A4302" s="69">
        <v>1</v>
      </c>
      <c r="B4302" s="69">
        <v>4</v>
      </c>
      <c r="C4302" t="s">
        <v>6299</v>
      </c>
      <c r="D4302" s="7">
        <v>356102</v>
      </c>
      <c r="E4302" s="7">
        <v>240188</v>
      </c>
      <c r="F4302" s="7">
        <v>242533</v>
      </c>
      <c r="G4302" s="7">
        <v>222765</v>
      </c>
      <c r="H4302" s="7">
        <v>195543</v>
      </c>
      <c r="I4302" s="7">
        <v>207063</v>
      </c>
      <c r="J4302" s="7"/>
      <c r="K4302" s="7"/>
      <c r="L4302" s="7"/>
      <c r="M4302" s="7"/>
      <c r="N4302" s="7"/>
      <c r="O4302" s="7"/>
    </row>
    <row r="4303" spans="1:15" hidden="1" x14ac:dyDescent="0.3">
      <c r="A4303" s="69">
        <v>1</v>
      </c>
      <c r="B4303" s="69">
        <v>4</v>
      </c>
      <c r="C4303" t="s">
        <v>6300</v>
      </c>
      <c r="D4303" s="7">
        <v>1493919</v>
      </c>
      <c r="E4303" s="7">
        <v>1518602</v>
      </c>
      <c r="F4303" s="7"/>
      <c r="G4303" s="7"/>
      <c r="H4303" s="7"/>
      <c r="I4303" s="7"/>
      <c r="J4303" s="7"/>
      <c r="K4303" s="7"/>
      <c r="L4303" s="7"/>
      <c r="M4303" s="7"/>
      <c r="N4303" s="7"/>
      <c r="O4303" s="7"/>
    </row>
    <row r="4304" spans="1:15" hidden="1" x14ac:dyDescent="0.3">
      <c r="A4304" s="69">
        <v>1</v>
      </c>
      <c r="B4304" s="69">
        <v>4</v>
      </c>
      <c r="C4304" t="s">
        <v>6301</v>
      </c>
      <c r="D4304" s="7">
        <v>3276403</v>
      </c>
      <c r="E4304" s="7">
        <v>2124451</v>
      </c>
      <c r="F4304" s="7">
        <v>2284468</v>
      </c>
      <c r="G4304" s="7">
        <v>6713351</v>
      </c>
      <c r="H4304" s="7">
        <v>6691617</v>
      </c>
      <c r="I4304" s="7">
        <v>24446463</v>
      </c>
      <c r="J4304" s="7"/>
      <c r="K4304" s="7"/>
      <c r="L4304" s="7"/>
      <c r="M4304" s="7"/>
      <c r="N4304" s="7"/>
      <c r="O4304" s="7"/>
    </row>
    <row r="4305" spans="1:15" hidden="1" x14ac:dyDescent="0.3">
      <c r="A4305" s="69">
        <v>1</v>
      </c>
      <c r="B4305" s="69">
        <v>4</v>
      </c>
      <c r="C4305" t="s">
        <v>6304</v>
      </c>
      <c r="D4305" s="7">
        <v>16835773</v>
      </c>
      <c r="E4305" s="7">
        <v>16149627</v>
      </c>
      <c r="F4305" s="7"/>
      <c r="G4305" s="7"/>
      <c r="H4305" s="7"/>
      <c r="I4305" s="7"/>
      <c r="J4305" s="7"/>
      <c r="K4305" s="7"/>
      <c r="L4305" s="7"/>
      <c r="M4305" s="7"/>
      <c r="N4305" s="7"/>
      <c r="O4305" s="7"/>
    </row>
    <row r="4306" spans="1:15" hidden="1" x14ac:dyDescent="0.3">
      <c r="A4306" s="69">
        <v>1</v>
      </c>
      <c r="B4306" s="69">
        <v>4</v>
      </c>
      <c r="C4306" t="s">
        <v>6305</v>
      </c>
      <c r="D4306" s="7"/>
      <c r="E4306" s="7"/>
      <c r="F4306" s="7"/>
      <c r="G4306" s="7">
        <v>2618910</v>
      </c>
      <c r="H4306" s="7">
        <v>2080366</v>
      </c>
      <c r="I4306" s="7">
        <v>12525619</v>
      </c>
      <c r="J4306" s="7"/>
      <c r="K4306" s="7"/>
      <c r="L4306" s="7"/>
      <c r="M4306" s="7"/>
      <c r="N4306" s="7"/>
      <c r="O4306" s="7"/>
    </row>
    <row r="4307" spans="1:15" hidden="1" x14ac:dyDescent="0.3">
      <c r="A4307" s="69">
        <v>1</v>
      </c>
      <c r="B4307" s="69">
        <v>4</v>
      </c>
      <c r="C4307" t="s">
        <v>6306</v>
      </c>
      <c r="D4307" s="7">
        <v>44900188</v>
      </c>
      <c r="E4307" s="7">
        <v>21830771</v>
      </c>
      <c r="F4307" s="7">
        <v>30395204</v>
      </c>
      <c r="G4307" s="7">
        <v>0</v>
      </c>
      <c r="H4307" s="7">
        <v>0</v>
      </c>
      <c r="I4307" s="7">
        <v>0</v>
      </c>
      <c r="J4307" s="7"/>
      <c r="K4307" s="7"/>
      <c r="L4307" s="7"/>
      <c r="M4307" s="7"/>
      <c r="N4307" s="7"/>
      <c r="O4307" s="7"/>
    </row>
    <row r="4308" spans="1:15" hidden="1" x14ac:dyDescent="0.3">
      <c r="A4308" s="69">
        <v>1</v>
      </c>
      <c r="B4308" s="69">
        <v>4</v>
      </c>
      <c r="C4308" t="s">
        <v>6309</v>
      </c>
      <c r="D4308" s="7">
        <v>45109996</v>
      </c>
      <c r="E4308" s="7">
        <v>30010413</v>
      </c>
      <c r="F4308" s="7">
        <v>30741944</v>
      </c>
      <c r="G4308" s="7">
        <v>37130311</v>
      </c>
      <c r="H4308" s="7">
        <v>32833336</v>
      </c>
      <c r="I4308" s="7">
        <v>33805692.289999999</v>
      </c>
      <c r="J4308" s="7"/>
      <c r="K4308" s="7"/>
      <c r="L4308" s="7"/>
      <c r="M4308" s="7"/>
      <c r="N4308" s="7"/>
      <c r="O4308" s="7"/>
    </row>
    <row r="4309" spans="1:15" hidden="1" x14ac:dyDescent="0.3">
      <c r="A4309" s="69">
        <v>1</v>
      </c>
      <c r="B4309" s="69">
        <v>4</v>
      </c>
      <c r="C4309" t="s">
        <v>6310</v>
      </c>
      <c r="D4309" s="7">
        <v>65784925</v>
      </c>
      <c r="E4309" s="7">
        <v>35349864</v>
      </c>
      <c r="F4309" s="7">
        <v>36366884</v>
      </c>
      <c r="G4309" s="7">
        <v>34611803</v>
      </c>
      <c r="H4309" s="7">
        <v>34327548</v>
      </c>
      <c r="I4309" s="7">
        <v>32870720</v>
      </c>
      <c r="J4309" s="7"/>
      <c r="K4309" s="7"/>
      <c r="L4309" s="7"/>
      <c r="M4309" s="7"/>
      <c r="N4309" s="7"/>
      <c r="O4309" s="7"/>
    </row>
    <row r="4310" spans="1:15" hidden="1" x14ac:dyDescent="0.3">
      <c r="A4310" s="69">
        <v>1</v>
      </c>
      <c r="B4310" s="69">
        <v>4</v>
      </c>
      <c r="C4310" t="s">
        <v>6311</v>
      </c>
      <c r="D4310" s="7"/>
      <c r="E4310" s="7"/>
      <c r="F4310" s="7">
        <v>1106744</v>
      </c>
      <c r="G4310" s="7">
        <v>1416538</v>
      </c>
      <c r="H4310" s="7">
        <v>4232027</v>
      </c>
      <c r="I4310" s="7">
        <v>3004564</v>
      </c>
      <c r="J4310" s="7"/>
      <c r="K4310" s="7"/>
      <c r="L4310" s="7"/>
      <c r="M4310" s="7"/>
      <c r="N4310" s="7"/>
      <c r="O4310" s="7"/>
    </row>
    <row r="4311" spans="1:15" hidden="1" x14ac:dyDescent="0.3">
      <c r="A4311" s="69">
        <v>1</v>
      </c>
      <c r="B4311" s="69">
        <v>4</v>
      </c>
      <c r="C4311" t="s">
        <v>6312</v>
      </c>
      <c r="D4311" s="7"/>
      <c r="E4311" s="7">
        <v>804270</v>
      </c>
      <c r="F4311" s="7"/>
      <c r="G4311" s="7"/>
      <c r="H4311" s="7"/>
      <c r="I4311" s="7"/>
      <c r="J4311" s="7"/>
      <c r="K4311" s="7"/>
      <c r="L4311" s="7"/>
      <c r="M4311" s="7"/>
      <c r="N4311" s="7"/>
      <c r="O4311" s="7"/>
    </row>
    <row r="4312" spans="1:15" hidden="1" x14ac:dyDescent="0.3">
      <c r="A4312" s="69">
        <v>1</v>
      </c>
      <c r="B4312" s="69">
        <v>4</v>
      </c>
      <c r="C4312" t="s">
        <v>6313</v>
      </c>
      <c r="D4312" s="7"/>
      <c r="E4312" s="7">
        <v>2582047</v>
      </c>
      <c r="F4312" s="7">
        <v>2532970.52</v>
      </c>
      <c r="G4312" s="7">
        <v>2343920.9300000002</v>
      </c>
      <c r="H4312" s="7"/>
      <c r="I4312" s="7"/>
      <c r="J4312" s="7"/>
      <c r="K4312" s="7"/>
      <c r="L4312" s="7"/>
      <c r="M4312" s="7"/>
      <c r="N4312" s="7"/>
      <c r="O4312" s="7"/>
    </row>
    <row r="4313" spans="1:15" hidden="1" x14ac:dyDescent="0.3">
      <c r="A4313" s="69">
        <v>1</v>
      </c>
      <c r="B4313" s="69">
        <v>4</v>
      </c>
      <c r="C4313" t="s">
        <v>6315</v>
      </c>
      <c r="D4313" s="7"/>
      <c r="E4313" s="7">
        <v>991894</v>
      </c>
      <c r="F4313" s="7">
        <v>0</v>
      </c>
      <c r="G4313" s="7">
        <v>0</v>
      </c>
      <c r="H4313" s="7">
        <v>722190</v>
      </c>
      <c r="I4313" s="7">
        <v>591514</v>
      </c>
      <c r="J4313" s="7"/>
      <c r="K4313" s="7"/>
      <c r="L4313" s="7"/>
      <c r="M4313" s="7"/>
      <c r="N4313" s="7"/>
      <c r="O4313" s="7"/>
    </row>
    <row r="4314" spans="1:15" hidden="1" x14ac:dyDescent="0.3">
      <c r="A4314" s="69">
        <v>1</v>
      </c>
      <c r="B4314" s="69">
        <v>4</v>
      </c>
      <c r="C4314" t="s">
        <v>6316</v>
      </c>
      <c r="D4314" s="7"/>
      <c r="E4314" s="7"/>
      <c r="F4314" s="7"/>
      <c r="G4314" s="7"/>
      <c r="H4314" s="7">
        <v>0</v>
      </c>
      <c r="I4314" s="7"/>
      <c r="J4314" s="7"/>
      <c r="K4314" s="7"/>
      <c r="L4314" s="7"/>
      <c r="M4314" s="7"/>
      <c r="N4314" s="7"/>
      <c r="O4314" s="7"/>
    </row>
    <row r="4315" spans="1:15" hidden="1" x14ac:dyDescent="0.3">
      <c r="A4315" s="69">
        <v>1</v>
      </c>
      <c r="B4315" s="69">
        <v>4</v>
      </c>
      <c r="C4315" t="s">
        <v>6317</v>
      </c>
      <c r="D4315" s="7"/>
      <c r="E4315" s="7"/>
      <c r="F4315" s="7"/>
      <c r="G4315" s="7">
        <v>15565457</v>
      </c>
      <c r="H4315" s="7">
        <v>13804164</v>
      </c>
      <c r="I4315" s="7">
        <v>13566605</v>
      </c>
      <c r="J4315" s="7"/>
      <c r="K4315" s="7"/>
      <c r="L4315" s="7"/>
      <c r="M4315" s="7"/>
      <c r="N4315" s="7"/>
      <c r="O4315" s="7"/>
    </row>
    <row r="4316" spans="1:15" hidden="1" x14ac:dyDescent="0.3">
      <c r="A4316" s="69">
        <v>1</v>
      </c>
      <c r="B4316" s="69">
        <v>4</v>
      </c>
      <c r="C4316" t="s">
        <v>6318</v>
      </c>
      <c r="D4316" s="7">
        <v>49118</v>
      </c>
      <c r="E4316" s="7">
        <v>16761.669999999998</v>
      </c>
      <c r="F4316" s="7"/>
      <c r="G4316" s="7"/>
      <c r="H4316" s="7"/>
      <c r="I4316" s="7"/>
      <c r="J4316" s="7"/>
      <c r="K4316" s="7"/>
      <c r="L4316" s="7"/>
      <c r="M4316" s="7"/>
      <c r="N4316" s="7"/>
      <c r="O4316" s="7"/>
    </row>
    <row r="4317" spans="1:15" hidden="1" x14ac:dyDescent="0.3">
      <c r="A4317" s="69">
        <v>1</v>
      </c>
      <c r="B4317" s="69">
        <v>4</v>
      </c>
      <c r="C4317" t="s">
        <v>6319</v>
      </c>
      <c r="D4317" s="7">
        <v>324568</v>
      </c>
      <c r="E4317" s="7">
        <v>208519</v>
      </c>
      <c r="F4317" s="7">
        <v>199259</v>
      </c>
      <c r="G4317" s="7">
        <v>190746</v>
      </c>
      <c r="H4317" s="7">
        <v>170416</v>
      </c>
      <c r="I4317" s="7">
        <v>160574</v>
      </c>
      <c r="J4317" s="7"/>
      <c r="K4317" s="7"/>
      <c r="L4317" s="7"/>
      <c r="M4317" s="7"/>
      <c r="N4317" s="7"/>
      <c r="O4317" s="7"/>
    </row>
    <row r="4318" spans="1:15" hidden="1" x14ac:dyDescent="0.3">
      <c r="A4318" s="69">
        <v>1</v>
      </c>
      <c r="B4318" s="69">
        <v>4</v>
      </c>
      <c r="C4318" t="s">
        <v>6320</v>
      </c>
      <c r="D4318" s="7"/>
      <c r="E4318" s="7"/>
      <c r="F4318" s="7"/>
      <c r="G4318" s="7"/>
      <c r="H4318" s="7">
        <v>7767514</v>
      </c>
      <c r="I4318" s="7">
        <v>6137738.9400000004</v>
      </c>
      <c r="J4318" s="7"/>
      <c r="K4318" s="7"/>
      <c r="L4318" s="7"/>
      <c r="M4318" s="7"/>
      <c r="N4318" s="7"/>
      <c r="O4318" s="7"/>
    </row>
    <row r="4319" spans="1:15" hidden="1" x14ac:dyDescent="0.3">
      <c r="A4319" s="69">
        <v>1</v>
      </c>
      <c r="B4319" s="69">
        <v>4</v>
      </c>
      <c r="C4319" t="s">
        <v>6321</v>
      </c>
      <c r="D4319" s="7">
        <v>26302050</v>
      </c>
      <c r="E4319" s="7">
        <v>98162649</v>
      </c>
      <c r="F4319" s="7">
        <v>111273630</v>
      </c>
      <c r="G4319" s="7">
        <v>118622674</v>
      </c>
      <c r="H4319" s="7">
        <v>131271402</v>
      </c>
      <c r="I4319" s="7">
        <v>123264385</v>
      </c>
      <c r="J4319" s="7"/>
      <c r="K4319" s="7"/>
      <c r="L4319" s="7"/>
      <c r="M4319" s="7"/>
      <c r="N4319" s="7"/>
      <c r="O4319" s="7"/>
    </row>
    <row r="4320" spans="1:15" hidden="1" x14ac:dyDescent="0.3">
      <c r="A4320" s="69">
        <v>1</v>
      </c>
      <c r="B4320" s="69">
        <v>4</v>
      </c>
      <c r="C4320" t="s">
        <v>6322</v>
      </c>
      <c r="D4320" s="7"/>
      <c r="E4320" s="7"/>
      <c r="F4320" s="7">
        <v>2803008</v>
      </c>
      <c r="G4320" s="7">
        <v>2756364</v>
      </c>
      <c r="H4320" s="7">
        <v>2537054</v>
      </c>
      <c r="I4320" s="7">
        <v>2603806</v>
      </c>
      <c r="J4320" s="7"/>
      <c r="K4320" s="7"/>
      <c r="L4320" s="7"/>
      <c r="M4320" s="7"/>
      <c r="N4320" s="7"/>
      <c r="O4320" s="7"/>
    </row>
    <row r="4321" spans="1:15" hidden="1" x14ac:dyDescent="0.3">
      <c r="A4321" s="69">
        <v>1</v>
      </c>
      <c r="B4321" s="69">
        <v>4</v>
      </c>
      <c r="C4321" t="s">
        <v>6323</v>
      </c>
      <c r="D4321" s="7">
        <v>157668</v>
      </c>
      <c r="E4321" s="7">
        <v>69595.649999999994</v>
      </c>
      <c r="F4321" s="7">
        <v>0</v>
      </c>
      <c r="G4321" s="7">
        <v>0</v>
      </c>
      <c r="H4321" s="7"/>
      <c r="I4321" s="7"/>
      <c r="J4321" s="7"/>
      <c r="K4321" s="7"/>
      <c r="L4321" s="7"/>
      <c r="M4321" s="7"/>
      <c r="N4321" s="7"/>
      <c r="O4321" s="7"/>
    </row>
    <row r="4322" spans="1:15" hidden="1" x14ac:dyDescent="0.3">
      <c r="A4322" s="69">
        <v>1</v>
      </c>
      <c r="B4322" s="69">
        <v>4</v>
      </c>
      <c r="C4322" t="s">
        <v>6324</v>
      </c>
      <c r="D4322" s="7">
        <v>3621859</v>
      </c>
      <c r="E4322" s="7">
        <v>2816133</v>
      </c>
      <c r="F4322" s="7">
        <v>2767772</v>
      </c>
      <c r="G4322" s="7"/>
      <c r="H4322" s="7"/>
      <c r="I4322" s="7"/>
      <c r="J4322" s="7"/>
      <c r="K4322" s="7"/>
      <c r="L4322" s="7"/>
      <c r="M4322" s="7"/>
      <c r="N4322" s="7"/>
      <c r="O4322" s="7"/>
    </row>
    <row r="4323" spans="1:15" hidden="1" x14ac:dyDescent="0.3">
      <c r="A4323" s="69">
        <v>1</v>
      </c>
      <c r="B4323" s="69">
        <v>4</v>
      </c>
      <c r="C4323" t="s">
        <v>6325</v>
      </c>
      <c r="D4323" s="7">
        <v>26085070</v>
      </c>
      <c r="E4323" s="7">
        <v>31505645</v>
      </c>
      <c r="F4323" s="7">
        <v>51001238</v>
      </c>
      <c r="G4323" s="7">
        <v>56761740</v>
      </c>
      <c r="H4323" s="7">
        <v>50463801</v>
      </c>
      <c r="I4323" s="7">
        <v>37133063</v>
      </c>
      <c r="J4323" s="7"/>
      <c r="K4323" s="7"/>
      <c r="L4323" s="7"/>
      <c r="M4323" s="7"/>
      <c r="N4323" s="7"/>
      <c r="O4323" s="7"/>
    </row>
    <row r="4324" spans="1:15" hidden="1" x14ac:dyDescent="0.3">
      <c r="A4324" s="69">
        <v>1</v>
      </c>
      <c r="B4324" s="69">
        <v>4</v>
      </c>
      <c r="C4324" t="s">
        <v>6326</v>
      </c>
      <c r="D4324" s="7">
        <v>13062481</v>
      </c>
      <c r="E4324" s="7">
        <v>11541847</v>
      </c>
      <c r="F4324" s="7"/>
      <c r="G4324" s="7"/>
      <c r="H4324" s="7"/>
      <c r="I4324" s="7"/>
      <c r="J4324" s="7"/>
      <c r="K4324" s="7"/>
      <c r="L4324" s="7"/>
      <c r="M4324" s="7"/>
      <c r="N4324" s="7"/>
      <c r="O4324" s="7"/>
    </row>
    <row r="4325" spans="1:15" hidden="1" x14ac:dyDescent="0.3">
      <c r="A4325" s="69">
        <v>1</v>
      </c>
      <c r="B4325" s="69">
        <v>4</v>
      </c>
      <c r="C4325" t="s">
        <v>6328</v>
      </c>
      <c r="D4325" s="7">
        <v>750000</v>
      </c>
      <c r="E4325" s="7">
        <v>895005</v>
      </c>
      <c r="F4325" s="7">
        <v>1952694</v>
      </c>
      <c r="G4325" s="7">
        <v>960276</v>
      </c>
      <c r="H4325" s="7">
        <v>1522089</v>
      </c>
      <c r="I4325" s="7">
        <v>1441374</v>
      </c>
      <c r="J4325" s="7"/>
      <c r="K4325" s="7"/>
      <c r="L4325" s="7"/>
      <c r="M4325" s="7"/>
      <c r="N4325" s="7"/>
      <c r="O4325" s="7"/>
    </row>
    <row r="4326" spans="1:15" hidden="1" x14ac:dyDescent="0.3">
      <c r="A4326" s="69">
        <v>1</v>
      </c>
      <c r="B4326" s="69">
        <v>4</v>
      </c>
      <c r="C4326" t="s">
        <v>6329</v>
      </c>
      <c r="D4326" s="7">
        <v>145666</v>
      </c>
      <c r="E4326" s="7">
        <v>39184.75</v>
      </c>
      <c r="F4326" s="7"/>
      <c r="G4326" s="7"/>
      <c r="H4326" s="7"/>
      <c r="I4326" s="7"/>
      <c r="J4326" s="7"/>
      <c r="K4326" s="7"/>
      <c r="L4326" s="7"/>
      <c r="M4326" s="7"/>
      <c r="N4326" s="7"/>
      <c r="O4326" s="7"/>
    </row>
    <row r="4327" spans="1:15" hidden="1" x14ac:dyDescent="0.3">
      <c r="A4327" s="69">
        <v>1</v>
      </c>
      <c r="B4327" s="69">
        <v>4</v>
      </c>
      <c r="C4327" t="s">
        <v>6334</v>
      </c>
      <c r="D4327" s="7">
        <v>10795600</v>
      </c>
      <c r="E4327" s="7">
        <v>6000000</v>
      </c>
      <c r="F4327" s="7">
        <v>5215000</v>
      </c>
      <c r="G4327" s="7">
        <v>5173000</v>
      </c>
      <c r="H4327" s="7">
        <v>2600654</v>
      </c>
      <c r="I4327" s="7">
        <v>2548641</v>
      </c>
      <c r="J4327" s="7"/>
      <c r="K4327" s="7"/>
      <c r="L4327" s="7"/>
      <c r="M4327" s="7"/>
      <c r="N4327" s="7"/>
      <c r="O4327" s="7"/>
    </row>
    <row r="4328" spans="1:15" hidden="1" x14ac:dyDescent="0.3">
      <c r="A4328" s="69">
        <v>1</v>
      </c>
      <c r="B4328" s="69">
        <v>4</v>
      </c>
      <c r="C4328" t="s">
        <v>6339</v>
      </c>
      <c r="D4328" s="7">
        <v>83119905</v>
      </c>
      <c r="E4328" s="7">
        <v>90288632.980000004</v>
      </c>
      <c r="F4328" s="7">
        <v>91030106</v>
      </c>
      <c r="G4328" s="7">
        <v>95245752</v>
      </c>
      <c r="H4328" s="7">
        <v>94817226</v>
      </c>
      <c r="I4328" s="7"/>
      <c r="J4328" s="7"/>
      <c r="K4328" s="7"/>
      <c r="L4328" s="7"/>
      <c r="M4328" s="7"/>
      <c r="N4328" s="7"/>
      <c r="O4328" s="7"/>
    </row>
    <row r="4329" spans="1:15" hidden="1" x14ac:dyDescent="0.3">
      <c r="A4329" s="69">
        <v>1</v>
      </c>
      <c r="B4329" s="69">
        <v>4</v>
      </c>
      <c r="C4329" t="s">
        <v>6340</v>
      </c>
      <c r="D4329" s="7"/>
      <c r="E4329" s="7"/>
      <c r="F4329" s="7"/>
      <c r="G4329" s="7"/>
      <c r="H4329" s="7"/>
      <c r="I4329" s="7">
        <v>99164229</v>
      </c>
      <c r="J4329" s="7"/>
      <c r="K4329" s="7"/>
      <c r="L4329" s="7"/>
      <c r="M4329" s="7"/>
      <c r="N4329" s="7"/>
      <c r="O4329" s="7"/>
    </row>
    <row r="4330" spans="1:15" hidden="1" x14ac:dyDescent="0.3">
      <c r="A4330" s="69">
        <v>1</v>
      </c>
      <c r="B4330" s="69">
        <v>4</v>
      </c>
      <c r="C4330" t="s">
        <v>6341</v>
      </c>
      <c r="D4330" s="7"/>
      <c r="E4330" s="7">
        <v>15100000</v>
      </c>
      <c r="F4330" s="7">
        <v>15100000</v>
      </c>
      <c r="G4330" s="7">
        <v>15100000</v>
      </c>
      <c r="H4330" s="7">
        <v>15100000</v>
      </c>
      <c r="I4330" s="7">
        <v>15100000</v>
      </c>
      <c r="J4330" s="7"/>
      <c r="K4330" s="7"/>
      <c r="L4330" s="7"/>
      <c r="M4330" s="7"/>
      <c r="N4330" s="7"/>
      <c r="O4330" s="7"/>
    </row>
    <row r="4331" spans="1:15" hidden="1" x14ac:dyDescent="0.3">
      <c r="A4331" s="69">
        <v>1</v>
      </c>
      <c r="B4331" s="69">
        <v>4</v>
      </c>
      <c r="C4331" t="s">
        <v>6342</v>
      </c>
      <c r="D4331" s="7">
        <v>489658</v>
      </c>
      <c r="E4331" s="7">
        <v>490000</v>
      </c>
      <c r="F4331" s="7">
        <v>490000</v>
      </c>
      <c r="G4331" s="7">
        <v>490000</v>
      </c>
      <c r="H4331" s="7">
        <v>490000</v>
      </c>
      <c r="I4331" s="7">
        <v>490000</v>
      </c>
      <c r="J4331" s="7"/>
      <c r="K4331" s="7"/>
      <c r="L4331" s="7"/>
      <c r="M4331" s="7"/>
      <c r="N4331" s="7"/>
      <c r="O4331" s="7"/>
    </row>
    <row r="4332" spans="1:15" hidden="1" x14ac:dyDescent="0.3">
      <c r="A4332" s="69">
        <v>1</v>
      </c>
      <c r="B4332" s="69">
        <v>4</v>
      </c>
      <c r="C4332" t="s">
        <v>6343</v>
      </c>
      <c r="D4332" s="7">
        <v>1585223</v>
      </c>
      <c r="E4332" s="7">
        <v>1585223</v>
      </c>
      <c r="F4332" s="7">
        <v>1585223</v>
      </c>
      <c r="G4332" s="7">
        <v>1585223</v>
      </c>
      <c r="H4332" s="7">
        <v>1800000</v>
      </c>
      <c r="I4332" s="7">
        <v>1800223</v>
      </c>
      <c r="J4332" s="7"/>
      <c r="K4332" s="7"/>
      <c r="L4332" s="7"/>
      <c r="M4332" s="7"/>
      <c r="N4332" s="7"/>
      <c r="O4332" s="7"/>
    </row>
    <row r="4333" spans="1:15" hidden="1" x14ac:dyDescent="0.3">
      <c r="A4333" s="69">
        <v>1</v>
      </c>
      <c r="B4333" s="69">
        <v>4</v>
      </c>
      <c r="C4333" t="s">
        <v>6344</v>
      </c>
      <c r="D4333" s="7">
        <v>154691821</v>
      </c>
      <c r="E4333" s="7">
        <v>153960611</v>
      </c>
      <c r="F4333" s="7">
        <v>165053261</v>
      </c>
      <c r="G4333" s="7">
        <v>165029163</v>
      </c>
      <c r="H4333" s="7">
        <v>156770958</v>
      </c>
      <c r="I4333" s="7">
        <v>152622953</v>
      </c>
      <c r="J4333" s="7"/>
      <c r="K4333" s="7"/>
      <c r="L4333" s="7"/>
      <c r="M4333" s="7"/>
      <c r="N4333" s="7"/>
      <c r="O4333" s="7"/>
    </row>
    <row r="4334" spans="1:15" hidden="1" x14ac:dyDescent="0.3">
      <c r="A4334" s="69">
        <v>1</v>
      </c>
      <c r="B4334" s="69">
        <v>4</v>
      </c>
      <c r="C4334" t="s">
        <v>6345</v>
      </c>
      <c r="D4334" s="7">
        <v>14845160</v>
      </c>
      <c r="E4334" s="7">
        <v>16348193</v>
      </c>
      <c r="F4334" s="7">
        <v>16346133</v>
      </c>
      <c r="G4334" s="7">
        <v>16348193</v>
      </c>
      <c r="H4334" s="7">
        <v>8705728</v>
      </c>
      <c r="I4334" s="7">
        <v>7002060</v>
      </c>
      <c r="J4334" s="7"/>
      <c r="K4334" s="7"/>
      <c r="L4334" s="7"/>
      <c r="M4334" s="7"/>
      <c r="N4334" s="7"/>
      <c r="O4334" s="7"/>
    </row>
    <row r="4335" spans="1:15" hidden="1" x14ac:dyDescent="0.3">
      <c r="A4335" s="69">
        <v>1</v>
      </c>
      <c r="B4335" s="69">
        <v>4</v>
      </c>
      <c r="C4335" t="s">
        <v>6346</v>
      </c>
      <c r="D4335" s="7">
        <v>28298880</v>
      </c>
      <c r="E4335" s="7">
        <v>28864858</v>
      </c>
      <c r="F4335" s="7">
        <v>29442154</v>
      </c>
      <c r="G4335" s="7">
        <v>30030997</v>
      </c>
      <c r="H4335" s="7">
        <v>30030997</v>
      </c>
      <c r="I4335" s="7">
        <v>30030997</v>
      </c>
      <c r="J4335" s="7"/>
      <c r="K4335" s="7"/>
      <c r="L4335" s="7"/>
      <c r="M4335" s="7"/>
      <c r="N4335" s="7"/>
      <c r="O4335" s="7"/>
    </row>
    <row r="4336" spans="1:15" hidden="1" x14ac:dyDescent="0.3">
      <c r="A4336" s="69">
        <v>1</v>
      </c>
      <c r="B4336" s="69">
        <v>4</v>
      </c>
      <c r="C4336" t="s">
        <v>6347</v>
      </c>
      <c r="D4336" s="7">
        <v>6095691</v>
      </c>
      <c r="E4336" s="7">
        <v>7095612</v>
      </c>
      <c r="F4336" s="7"/>
      <c r="G4336" s="7"/>
      <c r="H4336" s="7"/>
      <c r="I4336" s="7"/>
      <c r="J4336" s="7"/>
      <c r="K4336" s="7"/>
      <c r="L4336" s="7"/>
      <c r="M4336" s="7"/>
      <c r="N4336" s="7"/>
      <c r="O4336" s="7"/>
    </row>
    <row r="4337" spans="1:15" hidden="1" x14ac:dyDescent="0.3">
      <c r="A4337" s="69">
        <v>1</v>
      </c>
      <c r="B4337" s="69">
        <v>4</v>
      </c>
      <c r="C4337" t="s">
        <v>6348</v>
      </c>
      <c r="D4337" s="7">
        <v>21626280</v>
      </c>
      <c r="E4337" s="7">
        <v>21626280</v>
      </c>
      <c r="F4337" s="7">
        <v>45000000</v>
      </c>
      <c r="G4337" s="7">
        <v>40000000</v>
      </c>
      <c r="H4337" s="7">
        <v>40625000</v>
      </c>
      <c r="I4337" s="7">
        <v>46640000</v>
      </c>
      <c r="J4337" s="7"/>
      <c r="K4337" s="7"/>
      <c r="L4337" s="7"/>
      <c r="M4337" s="7"/>
      <c r="N4337" s="7"/>
      <c r="O4337" s="7"/>
    </row>
    <row r="4338" spans="1:15" hidden="1" x14ac:dyDescent="0.3">
      <c r="A4338" s="69">
        <v>1</v>
      </c>
      <c r="B4338" s="69">
        <v>4</v>
      </c>
      <c r="C4338" t="s">
        <v>6349</v>
      </c>
      <c r="D4338" s="7"/>
      <c r="E4338" s="7"/>
      <c r="F4338" s="7"/>
      <c r="G4338" s="7">
        <v>15600000</v>
      </c>
      <c r="H4338" s="7">
        <v>15600000</v>
      </c>
      <c r="I4338" s="7">
        <v>19419438</v>
      </c>
      <c r="J4338" s="7"/>
      <c r="K4338" s="7"/>
      <c r="L4338" s="7"/>
      <c r="M4338" s="7"/>
      <c r="N4338" s="7"/>
      <c r="O4338" s="7"/>
    </row>
    <row r="4339" spans="1:15" hidden="1" x14ac:dyDescent="0.3">
      <c r="A4339" s="69">
        <v>1</v>
      </c>
      <c r="B4339" s="69">
        <v>4</v>
      </c>
      <c r="C4339" t="s">
        <v>6350</v>
      </c>
      <c r="D4339" s="7">
        <v>40942005</v>
      </c>
      <c r="E4339" s="7">
        <v>40956256</v>
      </c>
      <c r="F4339" s="7">
        <v>42007398</v>
      </c>
      <c r="G4339" s="7">
        <v>22186559</v>
      </c>
      <c r="H4339" s="7">
        <v>22186559</v>
      </c>
      <c r="I4339" s="7">
        <v>22186559</v>
      </c>
      <c r="J4339" s="7"/>
      <c r="K4339" s="7"/>
      <c r="L4339" s="7"/>
      <c r="M4339" s="7"/>
      <c r="N4339" s="7"/>
      <c r="O4339" s="7"/>
    </row>
    <row r="4340" spans="1:15" hidden="1" x14ac:dyDescent="0.3">
      <c r="A4340" s="69">
        <v>1</v>
      </c>
      <c r="B4340" s="69">
        <v>4</v>
      </c>
      <c r="C4340" t="s">
        <v>6351</v>
      </c>
      <c r="D4340" s="7">
        <v>244452835</v>
      </c>
      <c r="E4340" s="7">
        <v>238239591</v>
      </c>
      <c r="F4340" s="7">
        <v>247476758</v>
      </c>
      <c r="G4340" s="7">
        <v>237225688</v>
      </c>
      <c r="H4340" s="7">
        <v>229354138</v>
      </c>
      <c r="I4340" s="7">
        <v>228776652</v>
      </c>
      <c r="J4340" s="7"/>
      <c r="K4340" s="7"/>
      <c r="L4340" s="7"/>
      <c r="M4340" s="7"/>
      <c r="N4340" s="7"/>
      <c r="O4340" s="7"/>
    </row>
    <row r="4341" spans="1:15" hidden="1" x14ac:dyDescent="0.3">
      <c r="A4341" s="69">
        <v>1</v>
      </c>
      <c r="B4341" s="69">
        <v>4</v>
      </c>
      <c r="C4341" t="s">
        <v>6352</v>
      </c>
      <c r="D4341" s="7">
        <v>300491470</v>
      </c>
      <c r="E4341" s="7">
        <v>300336470</v>
      </c>
      <c r="F4341" s="7">
        <v>301837451</v>
      </c>
      <c r="G4341" s="7">
        <v>304013738</v>
      </c>
      <c r="H4341" s="7">
        <v>298944137</v>
      </c>
      <c r="I4341" s="7">
        <v>299052503</v>
      </c>
      <c r="J4341" s="7"/>
      <c r="K4341" s="7"/>
      <c r="L4341" s="7"/>
      <c r="M4341" s="7"/>
      <c r="N4341" s="7"/>
      <c r="O4341" s="7"/>
    </row>
    <row r="4342" spans="1:15" hidden="1" x14ac:dyDescent="0.3">
      <c r="A4342" s="69">
        <v>1</v>
      </c>
      <c r="B4342" s="69">
        <v>4</v>
      </c>
      <c r="C4342" t="s">
        <v>6353</v>
      </c>
      <c r="D4342" s="7"/>
      <c r="E4342" s="7"/>
      <c r="F4342" s="7">
        <v>11656286</v>
      </c>
      <c r="G4342" s="7">
        <v>11656286</v>
      </c>
      <c r="H4342" s="7">
        <v>11051077</v>
      </c>
      <c r="I4342" s="7">
        <v>11132027</v>
      </c>
      <c r="J4342" s="7"/>
      <c r="K4342" s="7"/>
      <c r="L4342" s="7"/>
      <c r="M4342" s="7"/>
      <c r="N4342" s="7"/>
      <c r="O4342" s="7"/>
    </row>
    <row r="4343" spans="1:15" hidden="1" x14ac:dyDescent="0.3">
      <c r="A4343" s="69">
        <v>1</v>
      </c>
      <c r="B4343" s="69">
        <v>4</v>
      </c>
      <c r="C4343" t="s">
        <v>6354</v>
      </c>
      <c r="D4343" s="7"/>
      <c r="E4343" s="7">
        <v>11656286</v>
      </c>
      <c r="F4343" s="7"/>
      <c r="G4343" s="7"/>
      <c r="H4343" s="7"/>
      <c r="I4343" s="7"/>
      <c r="J4343" s="7"/>
      <c r="K4343" s="7"/>
      <c r="L4343" s="7"/>
      <c r="M4343" s="7"/>
      <c r="N4343" s="7"/>
      <c r="O4343" s="7"/>
    </row>
    <row r="4344" spans="1:15" hidden="1" x14ac:dyDescent="0.3">
      <c r="A4344" s="69">
        <v>1</v>
      </c>
      <c r="B4344" s="69">
        <v>4</v>
      </c>
      <c r="C4344" t="s">
        <v>6355</v>
      </c>
      <c r="D4344" s="7"/>
      <c r="E4344" s="7">
        <v>9143968.1600000001</v>
      </c>
      <c r="F4344" s="7">
        <v>10027932.810000001</v>
      </c>
      <c r="G4344" s="7">
        <v>10626077.01</v>
      </c>
      <c r="H4344" s="7"/>
      <c r="I4344" s="7"/>
      <c r="J4344" s="7"/>
      <c r="K4344" s="7"/>
      <c r="L4344" s="7"/>
      <c r="M4344" s="7"/>
      <c r="N4344" s="7"/>
      <c r="O4344" s="7"/>
    </row>
    <row r="4345" spans="1:15" hidden="1" x14ac:dyDescent="0.3">
      <c r="A4345" s="69">
        <v>1</v>
      </c>
      <c r="B4345" s="69">
        <v>4</v>
      </c>
      <c r="C4345" t="s">
        <v>6356</v>
      </c>
      <c r="D4345" s="7"/>
      <c r="E4345" s="7"/>
      <c r="F4345" s="7"/>
      <c r="G4345" s="7"/>
      <c r="H4345" s="7">
        <v>4371715.26</v>
      </c>
      <c r="I4345" s="7"/>
      <c r="J4345" s="7"/>
      <c r="K4345" s="7"/>
      <c r="L4345" s="7"/>
      <c r="M4345" s="7"/>
      <c r="N4345" s="7"/>
      <c r="O4345" s="7"/>
    </row>
    <row r="4346" spans="1:15" hidden="1" x14ac:dyDescent="0.3">
      <c r="A4346" s="69">
        <v>1</v>
      </c>
      <c r="B4346" s="69">
        <v>4</v>
      </c>
      <c r="C4346" t="s">
        <v>6357</v>
      </c>
      <c r="D4346" s="7"/>
      <c r="E4346" s="7"/>
      <c r="F4346" s="7"/>
      <c r="G4346" s="7">
        <v>60553093</v>
      </c>
      <c r="H4346" s="7">
        <v>60553093</v>
      </c>
      <c r="I4346" s="7">
        <v>60434770</v>
      </c>
      <c r="J4346" s="7"/>
      <c r="K4346" s="7"/>
      <c r="L4346" s="7"/>
      <c r="M4346" s="7"/>
      <c r="N4346" s="7"/>
      <c r="O4346" s="7"/>
    </row>
    <row r="4347" spans="1:15" hidden="1" x14ac:dyDescent="0.3">
      <c r="A4347" s="69">
        <v>1</v>
      </c>
      <c r="B4347" s="69">
        <v>4</v>
      </c>
      <c r="C4347" t="s">
        <v>6358</v>
      </c>
      <c r="D4347" s="7">
        <v>1265760</v>
      </c>
      <c r="E4347" s="7">
        <v>1265508</v>
      </c>
      <c r="F4347" s="7">
        <v>1265508</v>
      </c>
      <c r="G4347" s="7">
        <v>1265508</v>
      </c>
      <c r="H4347" s="7">
        <v>1736434</v>
      </c>
      <c r="I4347" s="7">
        <v>1727854</v>
      </c>
      <c r="J4347" s="7"/>
      <c r="K4347" s="7"/>
      <c r="L4347" s="7"/>
      <c r="M4347" s="7"/>
      <c r="N4347" s="7"/>
      <c r="O4347" s="7"/>
    </row>
    <row r="4348" spans="1:15" hidden="1" x14ac:dyDescent="0.3">
      <c r="A4348" s="69">
        <v>1</v>
      </c>
      <c r="B4348" s="69">
        <v>4</v>
      </c>
      <c r="C4348" t="s">
        <v>6359</v>
      </c>
      <c r="D4348" s="7">
        <v>2295902</v>
      </c>
      <c r="E4348" s="7">
        <v>2295902</v>
      </c>
      <c r="F4348" s="7">
        <v>3295902</v>
      </c>
      <c r="G4348" s="7">
        <v>3295902</v>
      </c>
      <c r="H4348" s="7">
        <v>4295902</v>
      </c>
      <c r="I4348" s="7">
        <v>4289176</v>
      </c>
      <c r="J4348" s="7"/>
      <c r="K4348" s="7"/>
      <c r="L4348" s="7"/>
      <c r="M4348" s="7"/>
      <c r="N4348" s="7"/>
      <c r="O4348" s="7"/>
    </row>
    <row r="4349" spans="1:15" hidden="1" x14ac:dyDescent="0.3">
      <c r="A4349" s="69">
        <v>1</v>
      </c>
      <c r="B4349" s="69">
        <v>4</v>
      </c>
      <c r="C4349" t="s">
        <v>6360</v>
      </c>
      <c r="D4349" s="7"/>
      <c r="E4349" s="7"/>
      <c r="F4349" s="7"/>
      <c r="G4349" s="7"/>
      <c r="H4349" s="7">
        <v>350000</v>
      </c>
      <c r="I4349" s="7">
        <v>11474750</v>
      </c>
      <c r="J4349" s="7"/>
      <c r="K4349" s="7"/>
      <c r="L4349" s="7"/>
      <c r="M4349" s="7"/>
      <c r="N4349" s="7"/>
      <c r="O4349" s="7"/>
    </row>
    <row r="4350" spans="1:15" hidden="1" x14ac:dyDescent="0.3">
      <c r="A4350" s="69">
        <v>1</v>
      </c>
      <c r="B4350" s="69">
        <v>4</v>
      </c>
      <c r="C4350" t="s">
        <v>6361</v>
      </c>
      <c r="D4350" s="7">
        <v>96904765</v>
      </c>
      <c r="E4350" s="7">
        <v>21007968</v>
      </c>
      <c r="F4350" s="7">
        <v>21326532</v>
      </c>
      <c r="G4350" s="7">
        <v>21607500</v>
      </c>
      <c r="H4350" s="7">
        <v>51529642</v>
      </c>
      <c r="I4350" s="7">
        <v>36527709</v>
      </c>
      <c r="J4350" s="7"/>
      <c r="K4350" s="7"/>
      <c r="L4350" s="7"/>
      <c r="M4350" s="7"/>
      <c r="N4350" s="7"/>
      <c r="O4350" s="7"/>
    </row>
    <row r="4351" spans="1:15" hidden="1" x14ac:dyDescent="0.3">
      <c r="A4351" s="69">
        <v>1</v>
      </c>
      <c r="B4351" s="69">
        <v>4</v>
      </c>
      <c r="C4351" t="s">
        <v>6362</v>
      </c>
      <c r="D4351" s="7"/>
      <c r="E4351" s="7"/>
      <c r="F4351" s="7">
        <v>7094166</v>
      </c>
      <c r="G4351" s="7">
        <v>7095612</v>
      </c>
      <c r="H4351" s="7">
        <v>7095612</v>
      </c>
      <c r="I4351" s="7">
        <v>7083384</v>
      </c>
      <c r="J4351" s="7"/>
      <c r="K4351" s="7"/>
      <c r="L4351" s="7"/>
      <c r="M4351" s="7"/>
      <c r="N4351" s="7"/>
      <c r="O4351" s="7"/>
    </row>
    <row r="4352" spans="1:15" hidden="1" x14ac:dyDescent="0.3">
      <c r="A4352" s="69">
        <v>1</v>
      </c>
      <c r="B4352" s="69">
        <v>4</v>
      </c>
      <c r="C4352" t="s">
        <v>6363</v>
      </c>
      <c r="D4352" s="7"/>
      <c r="E4352" s="7"/>
      <c r="F4352" s="7">
        <v>59049592</v>
      </c>
      <c r="G4352" s="7"/>
      <c r="H4352" s="7"/>
      <c r="I4352" s="7"/>
      <c r="J4352" s="7"/>
      <c r="K4352" s="7"/>
      <c r="L4352" s="7"/>
      <c r="M4352" s="7"/>
      <c r="N4352" s="7"/>
      <c r="O4352" s="7"/>
    </row>
    <row r="4353" spans="1:15" hidden="1" x14ac:dyDescent="0.3">
      <c r="A4353" s="69">
        <v>1</v>
      </c>
      <c r="B4353" s="69">
        <v>4</v>
      </c>
      <c r="C4353" t="s">
        <v>6364</v>
      </c>
      <c r="D4353" s="7">
        <v>16475474</v>
      </c>
      <c r="E4353" s="7">
        <v>15600000</v>
      </c>
      <c r="F4353" s="7">
        <v>15600000</v>
      </c>
      <c r="G4353" s="7"/>
      <c r="H4353" s="7"/>
      <c r="I4353" s="7"/>
      <c r="J4353" s="7"/>
      <c r="K4353" s="7"/>
      <c r="L4353" s="7"/>
      <c r="M4353" s="7"/>
      <c r="N4353" s="7"/>
      <c r="O4353" s="7"/>
    </row>
    <row r="4354" spans="1:15" hidden="1" x14ac:dyDescent="0.3">
      <c r="A4354" s="69">
        <v>1</v>
      </c>
      <c r="B4354" s="69">
        <v>4</v>
      </c>
      <c r="C4354" t="s">
        <v>6365</v>
      </c>
      <c r="D4354" s="7">
        <v>147561916</v>
      </c>
      <c r="E4354" s="7">
        <v>144759628</v>
      </c>
      <c r="F4354" s="7">
        <v>146964731</v>
      </c>
      <c r="G4354" s="7">
        <v>140000000</v>
      </c>
      <c r="H4354" s="7">
        <v>140000000</v>
      </c>
      <c r="I4354" s="7">
        <v>139607734</v>
      </c>
      <c r="J4354" s="7"/>
      <c r="K4354" s="7"/>
      <c r="L4354" s="7"/>
      <c r="M4354" s="7"/>
      <c r="N4354" s="7"/>
      <c r="O4354" s="7"/>
    </row>
    <row r="4355" spans="1:15" hidden="1" x14ac:dyDescent="0.3">
      <c r="A4355" s="69">
        <v>1</v>
      </c>
      <c r="B4355" s="69">
        <v>4</v>
      </c>
      <c r="C4355" t="s">
        <v>6366</v>
      </c>
      <c r="D4355" s="7">
        <v>59477556</v>
      </c>
      <c r="E4355" s="7">
        <v>59477556</v>
      </c>
      <c r="F4355" s="7"/>
      <c r="G4355" s="7"/>
      <c r="H4355" s="7"/>
      <c r="I4355" s="7"/>
      <c r="J4355" s="7"/>
      <c r="K4355" s="7"/>
      <c r="L4355" s="7"/>
      <c r="M4355" s="7"/>
      <c r="N4355" s="7"/>
      <c r="O4355" s="7"/>
    </row>
    <row r="4356" spans="1:15" hidden="1" x14ac:dyDescent="0.3">
      <c r="A4356" s="69">
        <v>1</v>
      </c>
      <c r="B4356" s="69">
        <v>4</v>
      </c>
      <c r="C4356" t="s">
        <v>6367</v>
      </c>
      <c r="D4356" s="7">
        <v>200000</v>
      </c>
      <c r="E4356" s="7">
        <v>200000</v>
      </c>
      <c r="F4356" s="7">
        <v>200000</v>
      </c>
      <c r="G4356" s="7">
        <v>200000</v>
      </c>
      <c r="H4356" s="7">
        <v>200000</v>
      </c>
      <c r="I4356" s="7">
        <v>200000</v>
      </c>
      <c r="J4356" s="7"/>
      <c r="K4356" s="7"/>
      <c r="L4356" s="7"/>
      <c r="M4356" s="7"/>
      <c r="N4356" s="7"/>
      <c r="O4356" s="7"/>
    </row>
    <row r="4357" spans="1:15" hidden="1" x14ac:dyDescent="0.3">
      <c r="A4357" s="69">
        <v>1</v>
      </c>
      <c r="B4357" s="69">
        <v>4</v>
      </c>
      <c r="C4357" t="s">
        <v>6369</v>
      </c>
      <c r="D4357" s="7">
        <v>67517384.5</v>
      </c>
      <c r="E4357" s="7">
        <v>70018839.159999996</v>
      </c>
      <c r="F4357" s="7">
        <v>71950357.170000002</v>
      </c>
      <c r="G4357" s="7">
        <v>71043990.359999999</v>
      </c>
      <c r="H4357" s="7">
        <v>70268566.219999999</v>
      </c>
      <c r="I4357" s="7">
        <v>64348458.439999998</v>
      </c>
      <c r="J4357" s="7"/>
      <c r="K4357" s="7"/>
      <c r="L4357" s="7"/>
      <c r="M4357" s="7"/>
      <c r="N4357" s="7"/>
      <c r="O4357" s="7"/>
    </row>
    <row r="4358" spans="1:15" hidden="1" x14ac:dyDescent="0.3">
      <c r="A4358" s="69">
        <v>1</v>
      </c>
      <c r="B4358" s="69">
        <v>4</v>
      </c>
      <c r="C4358" t="s">
        <v>6370</v>
      </c>
      <c r="D4358" s="7"/>
      <c r="E4358" s="7"/>
      <c r="F4358" s="7"/>
      <c r="G4358" s="7"/>
      <c r="H4358" s="7">
        <v>897647</v>
      </c>
      <c r="I4358" s="7">
        <v>1050000</v>
      </c>
      <c r="J4358" s="7"/>
      <c r="K4358" s="7"/>
      <c r="L4358" s="7"/>
      <c r="M4358" s="7"/>
      <c r="N4358" s="7"/>
      <c r="O4358" s="7"/>
    </row>
    <row r="4359" spans="1:15" hidden="1" x14ac:dyDescent="0.3">
      <c r="A4359" s="69">
        <v>1</v>
      </c>
      <c r="B4359" s="69">
        <v>4</v>
      </c>
      <c r="C4359" t="s">
        <v>6371</v>
      </c>
      <c r="D4359" s="7">
        <v>23677057</v>
      </c>
      <c r="E4359" s="7">
        <v>23678503</v>
      </c>
      <c r="F4359" s="7">
        <v>23678503</v>
      </c>
      <c r="G4359" s="7">
        <v>23678503</v>
      </c>
      <c r="H4359" s="7">
        <v>23663130</v>
      </c>
      <c r="I4359" s="7">
        <v>23478546.27</v>
      </c>
      <c r="J4359" s="7"/>
      <c r="K4359" s="7"/>
      <c r="L4359" s="7"/>
      <c r="M4359" s="7"/>
      <c r="N4359" s="7"/>
      <c r="O4359" s="7"/>
    </row>
    <row r="4360" spans="1:15" hidden="1" x14ac:dyDescent="0.3">
      <c r="A4360" s="69">
        <v>1</v>
      </c>
      <c r="B4360" s="69">
        <v>4</v>
      </c>
      <c r="C4360" t="s">
        <v>6372</v>
      </c>
      <c r="D4360" s="7">
        <v>2948910</v>
      </c>
      <c r="E4360" s="7">
        <v>2848205</v>
      </c>
      <c r="F4360" s="7">
        <v>2847205</v>
      </c>
      <c r="G4360" s="7">
        <v>2847872.51</v>
      </c>
      <c r="H4360" s="7">
        <v>2848205</v>
      </c>
      <c r="I4360" s="7">
        <v>2848184.34</v>
      </c>
      <c r="J4360" s="7"/>
      <c r="K4360" s="7"/>
      <c r="L4360" s="7"/>
      <c r="M4360" s="7"/>
      <c r="N4360" s="7"/>
      <c r="O4360" s="7"/>
    </row>
    <row r="4361" spans="1:15" hidden="1" x14ac:dyDescent="0.3">
      <c r="A4361" s="69">
        <v>1</v>
      </c>
      <c r="B4361" s="69">
        <v>4</v>
      </c>
      <c r="C4361" t="s">
        <v>6373</v>
      </c>
      <c r="D4361" s="7"/>
      <c r="E4361" s="7">
        <v>20561991</v>
      </c>
      <c r="F4361" s="7">
        <v>20561991</v>
      </c>
      <c r="G4361" s="7">
        <v>26561991</v>
      </c>
      <c r="H4361" s="7">
        <v>20465999</v>
      </c>
      <c r="I4361" s="7">
        <v>20309198</v>
      </c>
      <c r="J4361" s="7"/>
      <c r="K4361" s="7"/>
      <c r="L4361" s="7"/>
      <c r="M4361" s="7"/>
      <c r="N4361" s="7"/>
      <c r="O4361" s="7"/>
    </row>
    <row r="4362" spans="1:15" hidden="1" x14ac:dyDescent="0.3">
      <c r="A4362" s="69">
        <v>1</v>
      </c>
      <c r="B4362" s="69">
        <v>4</v>
      </c>
      <c r="C4362" t="s">
        <v>6374</v>
      </c>
      <c r="D4362" s="7">
        <v>87592004</v>
      </c>
      <c r="E4362" s="7">
        <v>90716290</v>
      </c>
      <c r="F4362" s="7">
        <v>90718290</v>
      </c>
      <c r="G4362" s="7">
        <v>90718290</v>
      </c>
      <c r="H4362" s="7">
        <v>90306820</v>
      </c>
      <c r="I4362" s="7">
        <v>89668651</v>
      </c>
      <c r="J4362" s="7"/>
      <c r="K4362" s="7"/>
      <c r="L4362" s="7"/>
      <c r="M4362" s="7"/>
      <c r="N4362" s="7"/>
      <c r="O4362" s="7"/>
    </row>
    <row r="4363" spans="1:15" hidden="1" x14ac:dyDescent="0.3">
      <c r="A4363" s="69">
        <v>1</v>
      </c>
      <c r="B4363" s="69">
        <v>4</v>
      </c>
      <c r="C4363" t="s">
        <v>6375</v>
      </c>
      <c r="D4363" s="7">
        <v>48876763</v>
      </c>
      <c r="E4363" s="7">
        <v>54593000</v>
      </c>
      <c r="F4363" s="7">
        <v>54683000</v>
      </c>
      <c r="G4363" s="7">
        <v>59683000</v>
      </c>
      <c r="H4363" s="7">
        <v>59432157</v>
      </c>
      <c r="I4363" s="7">
        <v>58897415</v>
      </c>
      <c r="J4363" s="7"/>
      <c r="K4363" s="7"/>
      <c r="L4363" s="7"/>
      <c r="M4363" s="7"/>
      <c r="N4363" s="7"/>
      <c r="O4363" s="7"/>
    </row>
    <row r="4364" spans="1:15" hidden="1" x14ac:dyDescent="0.3">
      <c r="A4364" s="69">
        <v>1</v>
      </c>
      <c r="B4364" s="69">
        <v>4</v>
      </c>
      <c r="C4364" t="s">
        <v>6403</v>
      </c>
      <c r="D4364" s="7">
        <v>5000000</v>
      </c>
      <c r="E4364" s="7"/>
      <c r="F4364" s="7"/>
      <c r="G4364" s="7"/>
      <c r="H4364" s="7"/>
      <c r="I4364" s="7"/>
      <c r="J4364" s="7"/>
      <c r="K4364" s="7"/>
      <c r="L4364" s="7"/>
      <c r="M4364" s="7"/>
      <c r="N4364" s="7"/>
      <c r="O4364" s="7"/>
    </row>
    <row r="4365" spans="1:15" hidden="1" x14ac:dyDescent="0.3">
      <c r="A4365" s="69">
        <v>1</v>
      </c>
      <c r="B4365" s="69">
        <v>4</v>
      </c>
      <c r="C4365" t="s">
        <v>6457</v>
      </c>
      <c r="D4365" s="7">
        <v>60143838</v>
      </c>
      <c r="E4365" s="7">
        <v>29257667</v>
      </c>
      <c r="F4365" s="7">
        <v>30305310</v>
      </c>
      <c r="G4365" s="7">
        <v>28634790</v>
      </c>
      <c r="H4365" s="7">
        <v>33384617</v>
      </c>
      <c r="I4365" s="7">
        <v>26845332</v>
      </c>
      <c r="J4365" s="7"/>
      <c r="K4365" s="7"/>
      <c r="L4365" s="7"/>
      <c r="M4365" s="7"/>
      <c r="N4365" s="7"/>
      <c r="O4365" s="7"/>
    </row>
    <row r="4366" spans="1:15" hidden="1" x14ac:dyDescent="0.3">
      <c r="A4366" s="69">
        <v>1</v>
      </c>
      <c r="B4366" s="69">
        <v>4</v>
      </c>
      <c r="C4366" t="s">
        <v>6459</v>
      </c>
      <c r="D4366" s="7">
        <v>5276629</v>
      </c>
      <c r="E4366" s="7">
        <v>2909185</v>
      </c>
      <c r="F4366" s="7">
        <v>2747835</v>
      </c>
      <c r="G4366" s="7">
        <v>2494559</v>
      </c>
      <c r="H4366" s="7"/>
      <c r="I4366" s="7">
        <v>121580</v>
      </c>
      <c r="J4366" s="7"/>
      <c r="K4366" s="7"/>
      <c r="L4366" s="7"/>
      <c r="M4366" s="7"/>
      <c r="N4366" s="7"/>
      <c r="O4366" s="7"/>
    </row>
    <row r="4367" spans="1:15" hidden="1" x14ac:dyDescent="0.3">
      <c r="A4367" s="69">
        <v>1</v>
      </c>
      <c r="B4367" s="69">
        <v>4</v>
      </c>
      <c r="C4367" t="s">
        <v>6460</v>
      </c>
      <c r="D4367" s="7">
        <v>6344070</v>
      </c>
      <c r="E4367" s="7">
        <v>5632642</v>
      </c>
      <c r="F4367" s="7">
        <v>5132535</v>
      </c>
      <c r="G4367" s="7">
        <v>5065545</v>
      </c>
      <c r="H4367" s="7">
        <v>4551759</v>
      </c>
      <c r="I4367" s="7">
        <v>4412427</v>
      </c>
      <c r="J4367" s="7"/>
      <c r="K4367" s="7"/>
      <c r="L4367" s="7"/>
      <c r="M4367" s="7"/>
      <c r="N4367" s="7"/>
      <c r="O4367" s="7"/>
    </row>
    <row r="4368" spans="1:15" hidden="1" x14ac:dyDescent="0.3">
      <c r="A4368" s="69">
        <v>1</v>
      </c>
      <c r="B4368" s="69">
        <v>4</v>
      </c>
      <c r="C4368" t="s">
        <v>6462</v>
      </c>
      <c r="D4368" s="7">
        <v>962871</v>
      </c>
      <c r="E4368" s="7">
        <v>1072930</v>
      </c>
      <c r="F4368" s="7">
        <v>561909</v>
      </c>
      <c r="G4368" s="7">
        <v>649314</v>
      </c>
      <c r="H4368" s="7">
        <v>546614</v>
      </c>
      <c r="I4368" s="7">
        <v>542422</v>
      </c>
      <c r="J4368" s="7">
        <v>542422</v>
      </c>
      <c r="K4368" s="7">
        <v>1041747</v>
      </c>
      <c r="L4368" s="7">
        <v>542422</v>
      </c>
      <c r="M4368" s="7"/>
      <c r="N4368" s="7"/>
      <c r="O4368" s="7"/>
    </row>
    <row r="4369" spans="1:15" hidden="1" x14ac:dyDescent="0.3">
      <c r="A4369" s="69">
        <v>1</v>
      </c>
      <c r="B4369" s="69">
        <v>4</v>
      </c>
      <c r="C4369" t="s">
        <v>6475</v>
      </c>
      <c r="D4369" s="7"/>
      <c r="E4369" s="7"/>
      <c r="F4369" s="7">
        <v>17962463</v>
      </c>
      <c r="G4369" s="7"/>
      <c r="H4369" s="7"/>
      <c r="I4369" s="7"/>
      <c r="J4369" s="7"/>
      <c r="K4369" s="7"/>
      <c r="L4369" s="7"/>
      <c r="M4369" s="7"/>
      <c r="N4369" s="7"/>
      <c r="O4369" s="7"/>
    </row>
    <row r="4370" spans="1:15" hidden="1" x14ac:dyDescent="0.3">
      <c r="A4370" s="69">
        <v>1</v>
      </c>
      <c r="B4370" s="69">
        <v>4</v>
      </c>
      <c r="C4370" t="s">
        <v>2822</v>
      </c>
      <c r="D4370" s="7"/>
      <c r="E4370" s="7"/>
      <c r="F4370" s="7"/>
      <c r="G4370" s="7"/>
      <c r="H4370" s="7"/>
      <c r="I4370" s="7"/>
      <c r="J4370" s="7">
        <v>298501</v>
      </c>
      <c r="K4370" s="7"/>
      <c r="L4370" s="7"/>
      <c r="M4370" s="7"/>
      <c r="N4370" s="7"/>
      <c r="O4370" s="7"/>
    </row>
    <row r="4371" spans="1:15" hidden="1" x14ac:dyDescent="0.3">
      <c r="A4371" s="69">
        <v>1</v>
      </c>
      <c r="B4371" s="69">
        <v>4</v>
      </c>
      <c r="C4371" t="s">
        <v>6507</v>
      </c>
      <c r="D4371" s="7"/>
      <c r="E4371" s="7"/>
      <c r="F4371" s="7"/>
      <c r="G4371" s="7"/>
      <c r="H4371" s="7"/>
      <c r="I4371" s="7"/>
      <c r="J4371" s="7">
        <v>11000000</v>
      </c>
      <c r="K4371" s="7">
        <v>18021546</v>
      </c>
      <c r="L4371" s="7"/>
      <c r="M4371" s="7"/>
      <c r="N4371" s="7"/>
      <c r="O4371" s="7"/>
    </row>
    <row r="4372" spans="1:15" hidden="1" x14ac:dyDescent="0.3">
      <c r="A4372" s="69">
        <v>1</v>
      </c>
      <c r="B4372" s="69">
        <v>4</v>
      </c>
      <c r="C4372" t="s">
        <v>881</v>
      </c>
      <c r="D4372" s="7"/>
      <c r="E4372" s="7"/>
      <c r="F4372" s="7"/>
      <c r="G4372" s="7"/>
      <c r="H4372" s="7"/>
      <c r="I4372" s="7"/>
      <c r="J4372" s="7"/>
      <c r="K4372" s="7"/>
      <c r="L4372" s="7"/>
      <c r="M4372" s="7">
        <v>70000</v>
      </c>
      <c r="N4372" s="7"/>
      <c r="O4372" s="7"/>
    </row>
    <row r="4373" spans="1:15" hidden="1" x14ac:dyDescent="0.3">
      <c r="A4373" s="69">
        <v>1</v>
      </c>
      <c r="B4373" s="69">
        <v>4</v>
      </c>
      <c r="C4373" t="s">
        <v>1102</v>
      </c>
      <c r="D4373" s="7"/>
      <c r="E4373" s="7"/>
      <c r="F4373" s="7"/>
      <c r="G4373" s="7"/>
      <c r="H4373" s="7"/>
      <c r="I4373" s="7"/>
      <c r="J4373" s="7"/>
      <c r="K4373" s="7"/>
      <c r="L4373" s="7"/>
      <c r="M4373" s="7"/>
      <c r="N4373" s="7">
        <v>2000000</v>
      </c>
      <c r="O4373" s="7"/>
    </row>
    <row r="4374" spans="1:15" hidden="1" x14ac:dyDescent="0.3">
      <c r="A4374" s="69">
        <v>1</v>
      </c>
      <c r="B4374" s="69">
        <v>4</v>
      </c>
      <c r="C4374" t="s">
        <v>6602</v>
      </c>
      <c r="D4374" s="7">
        <v>14.48</v>
      </c>
      <c r="E4374" s="7"/>
      <c r="F4374" s="7"/>
      <c r="G4374" s="7"/>
      <c r="H4374" s="7"/>
      <c r="I4374" s="7"/>
      <c r="J4374" s="7"/>
      <c r="K4374" s="7"/>
      <c r="L4374" s="7"/>
      <c r="M4374" s="7"/>
      <c r="N4374" s="7"/>
      <c r="O4374" s="7"/>
    </row>
    <row r="4375" spans="1:15" hidden="1" x14ac:dyDescent="0.3">
      <c r="A4375" s="69">
        <v>1</v>
      </c>
      <c r="B4375" s="69">
        <v>4</v>
      </c>
      <c r="C4375" t="s">
        <v>6608</v>
      </c>
      <c r="D4375" s="7">
        <v>188001.24</v>
      </c>
      <c r="E4375" s="7">
        <v>120339.97</v>
      </c>
      <c r="F4375" s="7">
        <v>0</v>
      </c>
      <c r="G4375" s="7"/>
      <c r="H4375" s="7"/>
      <c r="I4375" s="7"/>
      <c r="J4375" s="7"/>
      <c r="K4375" s="7"/>
      <c r="L4375" s="7"/>
      <c r="M4375" s="7"/>
      <c r="N4375" s="7"/>
      <c r="O4375" s="7"/>
    </row>
    <row r="4376" spans="1:15" hidden="1" x14ac:dyDescent="0.3">
      <c r="A4376" s="69">
        <v>1</v>
      </c>
      <c r="B4376" s="69">
        <v>4</v>
      </c>
      <c r="C4376" t="s">
        <v>6621</v>
      </c>
      <c r="D4376" s="7"/>
      <c r="E4376" s="7">
        <v>63543.72</v>
      </c>
      <c r="F4376" s="7"/>
      <c r="G4376" s="7"/>
      <c r="H4376" s="7"/>
      <c r="I4376" s="7"/>
      <c r="J4376" s="7"/>
      <c r="K4376" s="7"/>
      <c r="L4376" s="7"/>
      <c r="M4376" s="7"/>
      <c r="N4376" s="7"/>
      <c r="O4376" s="7"/>
    </row>
    <row r="4377" spans="1:15" hidden="1" x14ac:dyDescent="0.3">
      <c r="A4377" s="69">
        <v>1</v>
      </c>
      <c r="B4377" s="69">
        <v>4</v>
      </c>
      <c r="C4377" t="s">
        <v>6641</v>
      </c>
      <c r="D4377" s="7"/>
      <c r="E4377" s="7"/>
      <c r="F4377" s="7"/>
      <c r="G4377" s="7">
        <v>289999989.59000003</v>
      </c>
      <c r="H4377" s="7"/>
      <c r="I4377" s="7"/>
      <c r="J4377" s="7"/>
      <c r="K4377" s="7"/>
      <c r="L4377" s="7"/>
      <c r="M4377" s="7"/>
      <c r="N4377" s="7"/>
      <c r="O4377" s="7"/>
    </row>
    <row r="4378" spans="1:15" hidden="1" x14ac:dyDescent="0.3">
      <c r="A4378" s="69">
        <v>1</v>
      </c>
      <c r="B4378" s="69">
        <v>4</v>
      </c>
      <c r="C4378" t="s">
        <v>6659</v>
      </c>
      <c r="D4378" s="7"/>
      <c r="E4378" s="7"/>
      <c r="F4378" s="7">
        <v>1737062.29</v>
      </c>
      <c r="G4378" s="7"/>
      <c r="H4378" s="7"/>
      <c r="I4378" s="7"/>
      <c r="J4378" s="7"/>
      <c r="K4378" s="7"/>
      <c r="L4378" s="7"/>
      <c r="M4378" s="7"/>
      <c r="N4378" s="7"/>
      <c r="O4378" s="7"/>
    </row>
    <row r="4379" spans="1:15" hidden="1" x14ac:dyDescent="0.3">
      <c r="A4379" s="69">
        <v>1</v>
      </c>
      <c r="B4379" s="69">
        <v>4</v>
      </c>
      <c r="C4379" t="s">
        <v>788</v>
      </c>
      <c r="D4379" s="7"/>
      <c r="E4379" s="7"/>
      <c r="F4379" s="7"/>
      <c r="G4379" s="7"/>
      <c r="H4379" s="7"/>
      <c r="I4379" s="7"/>
      <c r="J4379" s="7"/>
      <c r="K4379" s="7"/>
      <c r="L4379" s="7">
        <v>0</v>
      </c>
      <c r="M4379" s="7">
        <v>0</v>
      </c>
      <c r="N4379" s="7">
        <v>0</v>
      </c>
      <c r="O4379" s="7"/>
    </row>
    <row r="4380" spans="1:15" hidden="1" x14ac:dyDescent="0.3">
      <c r="A4380" s="69">
        <v>1</v>
      </c>
      <c r="B4380" s="69">
        <v>4</v>
      </c>
      <c r="C4380" t="s">
        <v>6726</v>
      </c>
      <c r="D4380" s="7">
        <v>0</v>
      </c>
      <c r="E4380" s="7"/>
      <c r="F4380" s="7"/>
      <c r="G4380" s="7"/>
      <c r="H4380" s="7"/>
      <c r="I4380" s="7"/>
      <c r="J4380" s="7"/>
      <c r="K4380" s="7"/>
      <c r="L4380" s="7"/>
      <c r="M4380" s="7"/>
      <c r="N4380" s="7"/>
      <c r="O4380" s="7"/>
    </row>
    <row r="4381" spans="1:15" hidden="1" x14ac:dyDescent="0.3">
      <c r="A4381" s="69">
        <v>1</v>
      </c>
      <c r="B4381" s="69">
        <v>4</v>
      </c>
      <c r="C4381" t="s">
        <v>6727</v>
      </c>
      <c r="D4381" s="7"/>
      <c r="E4381" s="7"/>
      <c r="F4381" s="7"/>
      <c r="G4381" s="7">
        <v>216315.11</v>
      </c>
      <c r="H4381" s="7"/>
      <c r="I4381" s="7"/>
      <c r="J4381" s="7"/>
      <c r="K4381" s="7"/>
      <c r="L4381" s="7"/>
      <c r="M4381" s="7"/>
      <c r="N4381" s="7"/>
      <c r="O4381" s="7"/>
    </row>
    <row r="4382" spans="1:15" hidden="1" x14ac:dyDescent="0.3">
      <c r="A4382" s="69">
        <v>1</v>
      </c>
      <c r="B4382" s="69">
        <v>4</v>
      </c>
      <c r="C4382" t="s">
        <v>6729</v>
      </c>
      <c r="D4382" s="7"/>
      <c r="E4382" s="7"/>
      <c r="F4382" s="7"/>
      <c r="G4382" s="7"/>
      <c r="H4382" s="7"/>
      <c r="I4382" s="7">
        <v>99174.28</v>
      </c>
      <c r="J4382" s="7"/>
      <c r="K4382" s="7"/>
      <c r="L4382" s="7"/>
      <c r="M4382" s="7"/>
      <c r="N4382" s="7"/>
      <c r="O4382" s="7"/>
    </row>
    <row r="4383" spans="1:15" hidden="1" x14ac:dyDescent="0.3">
      <c r="A4383" s="69">
        <v>1</v>
      </c>
      <c r="B4383" s="69">
        <v>4</v>
      </c>
      <c r="C4383" t="s">
        <v>6731</v>
      </c>
      <c r="D4383" s="7">
        <v>226747.14</v>
      </c>
      <c r="E4383" s="7">
        <v>218083.62</v>
      </c>
      <c r="F4383" s="7">
        <v>222706.84</v>
      </c>
      <c r="G4383" s="7">
        <v>217838.54</v>
      </c>
      <c r="H4383" s="7">
        <v>215396</v>
      </c>
      <c r="I4383" s="7">
        <v>196380.06</v>
      </c>
      <c r="J4383" s="7">
        <v>0</v>
      </c>
      <c r="K4383" s="7"/>
      <c r="L4383" s="7"/>
      <c r="M4383" s="7"/>
      <c r="N4383" s="7"/>
      <c r="O4383" s="7"/>
    </row>
    <row r="4384" spans="1:15" hidden="1" x14ac:dyDescent="0.3">
      <c r="A4384" s="69">
        <v>1</v>
      </c>
      <c r="B4384" s="69">
        <v>4</v>
      </c>
      <c r="C4384" t="s">
        <v>6732</v>
      </c>
      <c r="D4384" s="7"/>
      <c r="E4384" s="7"/>
      <c r="F4384" s="7"/>
      <c r="G4384" s="7"/>
      <c r="H4384" s="7"/>
      <c r="I4384" s="7"/>
      <c r="J4384" s="7">
        <v>5057</v>
      </c>
      <c r="K4384" s="7"/>
      <c r="L4384" s="7"/>
      <c r="M4384" s="7"/>
      <c r="N4384" s="7"/>
      <c r="O4384" s="7"/>
    </row>
    <row r="4385" spans="1:15" hidden="1" x14ac:dyDescent="0.3">
      <c r="A4385" s="69">
        <v>1</v>
      </c>
      <c r="B4385" s="69">
        <v>4</v>
      </c>
      <c r="C4385" t="s">
        <v>6750</v>
      </c>
      <c r="D4385" s="7"/>
      <c r="E4385" s="7"/>
      <c r="F4385" s="7"/>
      <c r="G4385" s="7"/>
      <c r="H4385" s="7"/>
      <c r="I4385" s="7"/>
      <c r="J4385" s="7"/>
      <c r="K4385" s="7">
        <v>2682235</v>
      </c>
      <c r="L4385" s="7">
        <v>3747795</v>
      </c>
      <c r="M4385" s="7"/>
      <c r="N4385" s="7"/>
      <c r="O4385" s="7"/>
    </row>
    <row r="4386" spans="1:15" hidden="1" x14ac:dyDescent="0.3">
      <c r="A4386" s="69">
        <v>1</v>
      </c>
      <c r="B4386" s="69">
        <v>4</v>
      </c>
      <c r="C4386" t="s">
        <v>6776</v>
      </c>
      <c r="D4386" s="7"/>
      <c r="E4386" s="7"/>
      <c r="F4386" s="7"/>
      <c r="G4386" s="7"/>
      <c r="H4386" s="7"/>
      <c r="I4386" s="7"/>
      <c r="J4386" s="7">
        <v>200000</v>
      </c>
      <c r="K4386" s="7">
        <v>780000</v>
      </c>
      <c r="L4386" s="7">
        <v>250000</v>
      </c>
      <c r="M4386" s="7"/>
      <c r="N4386" s="7"/>
      <c r="O4386" s="7"/>
    </row>
    <row r="4387" spans="1:15" hidden="1" x14ac:dyDescent="0.3">
      <c r="A4387" s="69">
        <v>1</v>
      </c>
      <c r="B4387" s="69">
        <v>4</v>
      </c>
      <c r="C4387" t="s">
        <v>6778</v>
      </c>
      <c r="D4387" s="7"/>
      <c r="E4387" s="7"/>
      <c r="F4387" s="7"/>
      <c r="G4387" s="7"/>
      <c r="H4387" s="7"/>
      <c r="I4387" s="7">
        <v>1800000</v>
      </c>
      <c r="J4387" s="7">
        <v>14500000</v>
      </c>
      <c r="K4387" s="7"/>
      <c r="L4387" s="7"/>
      <c r="M4387" s="7"/>
      <c r="N4387" s="7"/>
      <c r="O4387" s="7"/>
    </row>
    <row r="4388" spans="1:15" hidden="1" x14ac:dyDescent="0.3">
      <c r="A4388" s="69">
        <v>1</v>
      </c>
      <c r="B4388" s="69">
        <v>4</v>
      </c>
      <c r="C4388" t="s">
        <v>6780</v>
      </c>
      <c r="D4388" s="7">
        <v>286808690.95999998</v>
      </c>
      <c r="E4388" s="7">
        <v>283538137.43000001</v>
      </c>
      <c r="F4388" s="7">
        <v>277944605.44999999</v>
      </c>
      <c r="G4388" s="7">
        <v>279566524.69</v>
      </c>
      <c r="H4388" s="7">
        <v>257002247.79999998</v>
      </c>
      <c r="I4388" s="7">
        <v>244923719.24000001</v>
      </c>
      <c r="J4388" s="7"/>
      <c r="K4388" s="7"/>
      <c r="L4388" s="7"/>
      <c r="M4388" s="7"/>
      <c r="N4388" s="7"/>
      <c r="O4388" s="7"/>
    </row>
    <row r="4389" spans="1:15" hidden="1" x14ac:dyDescent="0.3">
      <c r="A4389" s="69">
        <v>1</v>
      </c>
      <c r="B4389" s="69">
        <v>4</v>
      </c>
      <c r="C4389" t="s">
        <v>6782</v>
      </c>
      <c r="D4389" s="7">
        <v>0</v>
      </c>
      <c r="E4389" s="7"/>
      <c r="F4389" s="7"/>
      <c r="G4389" s="7"/>
      <c r="H4389" s="7"/>
      <c r="I4389" s="7"/>
      <c r="J4389" s="7"/>
      <c r="K4389" s="7"/>
      <c r="L4389" s="7"/>
      <c r="M4389" s="7"/>
      <c r="N4389" s="7"/>
      <c r="O4389" s="7"/>
    </row>
    <row r="4390" spans="1:15" hidden="1" x14ac:dyDescent="0.3">
      <c r="A4390" s="69">
        <v>1</v>
      </c>
      <c r="B4390" s="69">
        <v>4</v>
      </c>
      <c r="C4390" t="s">
        <v>6783</v>
      </c>
      <c r="D4390" s="7"/>
      <c r="E4390" s="7">
        <v>0</v>
      </c>
      <c r="F4390" s="7"/>
      <c r="G4390" s="7"/>
      <c r="H4390" s="7"/>
      <c r="I4390" s="7"/>
      <c r="J4390" s="7"/>
      <c r="K4390" s="7"/>
      <c r="L4390" s="7"/>
      <c r="M4390" s="7"/>
      <c r="N4390" s="7"/>
      <c r="O4390" s="7"/>
    </row>
    <row r="4391" spans="1:15" hidden="1" x14ac:dyDescent="0.3">
      <c r="A4391" s="69">
        <v>1</v>
      </c>
      <c r="B4391" s="69">
        <v>4</v>
      </c>
      <c r="C4391" t="s">
        <v>6784</v>
      </c>
      <c r="D4391" s="7"/>
      <c r="E4391" s="7"/>
      <c r="F4391" s="7"/>
      <c r="G4391" s="7"/>
      <c r="H4391" s="7"/>
      <c r="I4391" s="7"/>
      <c r="J4391" s="7">
        <v>42110000</v>
      </c>
      <c r="K4391" s="7">
        <v>44830000</v>
      </c>
      <c r="L4391" s="7"/>
      <c r="M4391" s="7"/>
      <c r="N4391" s="7"/>
      <c r="O4391" s="7"/>
    </row>
    <row r="4392" spans="1:15" hidden="1" x14ac:dyDescent="0.3">
      <c r="A4392" s="69">
        <v>1</v>
      </c>
      <c r="B4392" s="69">
        <v>4</v>
      </c>
      <c r="C4392" t="s">
        <v>6785</v>
      </c>
      <c r="D4392" s="7"/>
      <c r="E4392" s="7"/>
      <c r="F4392" s="7"/>
      <c r="G4392" s="7"/>
      <c r="H4392" s="7"/>
      <c r="I4392" s="7">
        <v>20700000</v>
      </c>
      <c r="J4392" s="7"/>
      <c r="K4392" s="7"/>
      <c r="L4392" s="7"/>
      <c r="M4392" s="7"/>
      <c r="N4392" s="7"/>
      <c r="O4392" s="7"/>
    </row>
    <row r="4393" spans="1:15" hidden="1" x14ac:dyDescent="0.3">
      <c r="A4393" s="69">
        <v>1</v>
      </c>
      <c r="B4393" s="69">
        <v>4</v>
      </c>
      <c r="C4393" t="s">
        <v>6786</v>
      </c>
      <c r="D4393" s="7">
        <v>1900000</v>
      </c>
      <c r="E4393" s="7"/>
      <c r="F4393" s="7"/>
      <c r="G4393" s="7"/>
      <c r="H4393" s="7"/>
      <c r="I4393" s="7"/>
      <c r="J4393" s="7"/>
      <c r="K4393" s="7"/>
      <c r="L4393" s="7"/>
      <c r="M4393" s="7"/>
      <c r="N4393" s="7"/>
      <c r="O4393" s="7"/>
    </row>
    <row r="4394" spans="1:15" hidden="1" x14ac:dyDescent="0.3">
      <c r="A4394" s="69">
        <v>1</v>
      </c>
      <c r="B4394" s="69">
        <v>4</v>
      </c>
      <c r="C4394" t="s">
        <v>6787</v>
      </c>
      <c r="D4394" s="7">
        <v>500000</v>
      </c>
      <c r="E4394" s="7"/>
      <c r="F4394" s="7"/>
      <c r="G4394" s="7"/>
      <c r="H4394" s="7"/>
      <c r="I4394" s="7"/>
      <c r="J4394" s="7"/>
      <c r="K4394" s="7"/>
      <c r="L4394" s="7"/>
      <c r="M4394" s="7"/>
      <c r="N4394" s="7"/>
      <c r="O4394" s="7"/>
    </row>
    <row r="4395" spans="1:15" hidden="1" x14ac:dyDescent="0.3">
      <c r="A4395" s="69">
        <v>1</v>
      </c>
      <c r="B4395" s="69">
        <v>4</v>
      </c>
      <c r="C4395" t="s">
        <v>6788</v>
      </c>
      <c r="D4395" s="7"/>
      <c r="E4395" s="7"/>
      <c r="F4395" s="7"/>
      <c r="G4395" s="7">
        <v>0</v>
      </c>
      <c r="H4395" s="7">
        <v>0</v>
      </c>
      <c r="I4395" s="7"/>
      <c r="J4395" s="7"/>
      <c r="K4395" s="7"/>
      <c r="L4395" s="7"/>
      <c r="M4395" s="7"/>
      <c r="N4395" s="7"/>
      <c r="O4395" s="7"/>
    </row>
    <row r="4396" spans="1:15" hidden="1" x14ac:dyDescent="0.3">
      <c r="A4396" s="69">
        <v>1</v>
      </c>
      <c r="B4396" s="69">
        <v>4</v>
      </c>
      <c r="C4396" t="s">
        <v>6789</v>
      </c>
      <c r="D4396" s="7"/>
      <c r="E4396" s="7"/>
      <c r="F4396" s="7">
        <v>300000</v>
      </c>
      <c r="G4396" s="7">
        <v>300000</v>
      </c>
      <c r="H4396" s="7">
        <v>0</v>
      </c>
      <c r="I4396" s="7">
        <v>0</v>
      </c>
      <c r="J4396" s="7">
        <v>0</v>
      </c>
      <c r="K4396" s="7"/>
      <c r="L4396" s="7"/>
      <c r="M4396" s="7"/>
      <c r="N4396" s="7"/>
      <c r="O4396" s="7"/>
    </row>
    <row r="4397" spans="1:15" hidden="1" x14ac:dyDescent="0.3">
      <c r="A4397" s="69">
        <v>1</v>
      </c>
      <c r="B4397" s="69">
        <v>5</v>
      </c>
      <c r="C4397" t="s">
        <v>4759</v>
      </c>
      <c r="D4397" s="7">
        <v>3601738.18</v>
      </c>
      <c r="E4397" s="7">
        <v>608069.03</v>
      </c>
      <c r="F4397" s="7">
        <v>2392454.62</v>
      </c>
      <c r="G4397" s="7">
        <v>944370.92</v>
      </c>
      <c r="H4397" s="7">
        <v>927749.17</v>
      </c>
      <c r="I4397" s="7">
        <v>895137.17</v>
      </c>
      <c r="J4397" s="7"/>
      <c r="K4397" s="7"/>
      <c r="L4397" s="7"/>
      <c r="M4397" s="7"/>
      <c r="N4397" s="7"/>
      <c r="O4397" s="7"/>
    </row>
    <row r="4398" spans="1:15" hidden="1" x14ac:dyDescent="0.3">
      <c r="A4398" s="69">
        <v>1</v>
      </c>
      <c r="B4398" s="69">
        <v>5</v>
      </c>
      <c r="C4398" t="s">
        <v>4774</v>
      </c>
      <c r="D4398" s="7">
        <v>0</v>
      </c>
      <c r="E4398" s="7">
        <v>241.65</v>
      </c>
      <c r="F4398" s="7">
        <v>0</v>
      </c>
      <c r="G4398" s="7">
        <v>0</v>
      </c>
      <c r="H4398" s="7">
        <v>0</v>
      </c>
      <c r="I4398" s="7">
        <v>0</v>
      </c>
      <c r="J4398" s="7">
        <v>0</v>
      </c>
      <c r="K4398" s="7"/>
      <c r="L4398" s="7">
        <v>0</v>
      </c>
      <c r="M4398" s="7"/>
      <c r="N4398" s="7"/>
      <c r="O4398" s="7"/>
    </row>
    <row r="4399" spans="1:15" hidden="1" x14ac:dyDescent="0.3">
      <c r="A4399" s="69">
        <v>1</v>
      </c>
      <c r="B4399" s="69">
        <v>5</v>
      </c>
      <c r="C4399" t="s">
        <v>4775</v>
      </c>
      <c r="D4399" s="7"/>
      <c r="E4399" s="7"/>
      <c r="F4399" s="7"/>
      <c r="G4399" s="7"/>
      <c r="H4399" s="7"/>
      <c r="I4399" s="7"/>
      <c r="J4399" s="7"/>
      <c r="K4399" s="7">
        <v>0</v>
      </c>
      <c r="L4399" s="7"/>
      <c r="M4399" s="7"/>
      <c r="N4399" s="7"/>
      <c r="O4399" s="7"/>
    </row>
    <row r="4400" spans="1:15" hidden="1" x14ac:dyDescent="0.3">
      <c r="A4400" s="69">
        <v>1</v>
      </c>
      <c r="B4400" s="69">
        <v>5</v>
      </c>
      <c r="C4400" t="s">
        <v>360</v>
      </c>
      <c r="D4400" s="7">
        <v>658000</v>
      </c>
      <c r="E4400" s="7">
        <v>658000</v>
      </c>
      <c r="F4400" s="7">
        <v>4058000</v>
      </c>
      <c r="G4400" s="7">
        <v>1200000</v>
      </c>
      <c r="H4400" s="7">
        <v>1200000</v>
      </c>
      <c r="I4400" s="7">
        <v>2660109.0700000003</v>
      </c>
      <c r="J4400" s="7"/>
      <c r="K4400" s="7"/>
      <c r="L4400" s="7"/>
      <c r="M4400" s="7"/>
      <c r="N4400" s="7"/>
      <c r="O4400" s="7"/>
    </row>
    <row r="4401" spans="1:15" hidden="1" x14ac:dyDescent="0.3">
      <c r="A4401" s="69">
        <v>1</v>
      </c>
      <c r="B4401" s="69">
        <v>5</v>
      </c>
      <c r="C4401" t="s">
        <v>4820</v>
      </c>
      <c r="D4401" s="7">
        <v>132170.66</v>
      </c>
      <c r="E4401" s="7">
        <v>39439.58</v>
      </c>
      <c r="F4401" s="7">
        <v>37553.5</v>
      </c>
      <c r="G4401" s="7">
        <v>7457.84</v>
      </c>
      <c r="H4401" s="7">
        <v>0</v>
      </c>
      <c r="I4401" s="7"/>
      <c r="J4401" s="7"/>
      <c r="K4401" s="7"/>
      <c r="L4401" s="7"/>
      <c r="M4401" s="7"/>
      <c r="N4401" s="7"/>
      <c r="O4401" s="7"/>
    </row>
    <row r="4402" spans="1:15" hidden="1" x14ac:dyDescent="0.3">
      <c r="A4402" s="69">
        <v>1</v>
      </c>
      <c r="B4402" s="69">
        <v>5</v>
      </c>
      <c r="C4402" t="s">
        <v>4843</v>
      </c>
      <c r="D4402" s="7">
        <v>0</v>
      </c>
      <c r="E4402" s="7"/>
      <c r="F4402" s="7"/>
      <c r="G4402" s="7"/>
      <c r="H4402" s="7"/>
      <c r="I4402" s="7"/>
      <c r="J4402" s="7"/>
      <c r="K4402" s="7"/>
      <c r="L4402" s="7"/>
      <c r="M4402" s="7"/>
      <c r="N4402" s="7"/>
      <c r="O4402" s="7"/>
    </row>
    <row r="4403" spans="1:15" hidden="1" x14ac:dyDescent="0.3">
      <c r="A4403" s="69">
        <v>1</v>
      </c>
      <c r="B4403" s="69">
        <v>5</v>
      </c>
      <c r="C4403" t="s">
        <v>4849</v>
      </c>
      <c r="D4403" s="7">
        <v>0</v>
      </c>
      <c r="E4403" s="7"/>
      <c r="F4403" s="7"/>
      <c r="G4403" s="7"/>
      <c r="H4403" s="7"/>
      <c r="I4403" s="7"/>
      <c r="J4403" s="7"/>
      <c r="K4403" s="7"/>
      <c r="L4403" s="7"/>
      <c r="M4403" s="7"/>
      <c r="N4403" s="7"/>
      <c r="O4403" s="7"/>
    </row>
    <row r="4404" spans="1:15" hidden="1" x14ac:dyDescent="0.3">
      <c r="A4404" s="69">
        <v>1</v>
      </c>
      <c r="B4404" s="69">
        <v>5</v>
      </c>
      <c r="C4404" t="s">
        <v>2075</v>
      </c>
      <c r="D4404" s="7"/>
      <c r="E4404" s="7"/>
      <c r="F4404" s="7"/>
      <c r="G4404" s="7">
        <v>1000000</v>
      </c>
      <c r="H4404" s="7">
        <v>1000000</v>
      </c>
      <c r="I4404" s="7">
        <v>4000000</v>
      </c>
      <c r="J4404" s="7">
        <v>2100000</v>
      </c>
      <c r="K4404" s="7"/>
      <c r="L4404" s="7"/>
      <c r="M4404" s="7">
        <v>250000</v>
      </c>
      <c r="N4404" s="7">
        <v>380000</v>
      </c>
      <c r="O4404" s="7"/>
    </row>
    <row r="4405" spans="1:15" hidden="1" x14ac:dyDescent="0.3">
      <c r="A4405" s="69">
        <v>1</v>
      </c>
      <c r="B4405" s="69">
        <v>5</v>
      </c>
      <c r="C4405" t="s">
        <v>4872</v>
      </c>
      <c r="D4405" s="7">
        <v>1141898224.3299999</v>
      </c>
      <c r="E4405" s="7">
        <v>1173589396.47</v>
      </c>
      <c r="F4405" s="7">
        <v>1083193625.96</v>
      </c>
      <c r="G4405" s="7">
        <v>1108320049.3400002</v>
      </c>
      <c r="H4405" s="7">
        <v>1049640683.37</v>
      </c>
      <c r="I4405" s="7">
        <v>1070403938.7300001</v>
      </c>
      <c r="J4405" s="7"/>
      <c r="K4405" s="7"/>
      <c r="L4405" s="7"/>
      <c r="M4405" s="7"/>
      <c r="N4405" s="7"/>
      <c r="O4405" s="7"/>
    </row>
    <row r="4406" spans="1:15" hidden="1" x14ac:dyDescent="0.3">
      <c r="A4406" s="69">
        <v>1</v>
      </c>
      <c r="B4406" s="69">
        <v>5</v>
      </c>
      <c r="C4406" t="s">
        <v>4875</v>
      </c>
      <c r="D4406" s="7">
        <v>4924331</v>
      </c>
      <c r="E4406" s="7">
        <v>6300030</v>
      </c>
      <c r="F4406" s="7">
        <v>2619817</v>
      </c>
      <c r="G4406" s="7">
        <v>5083648</v>
      </c>
      <c r="H4406" s="7">
        <v>5132008</v>
      </c>
      <c r="I4406" s="7">
        <v>5126932</v>
      </c>
      <c r="J4406" s="7"/>
      <c r="K4406" s="7"/>
      <c r="L4406" s="7"/>
      <c r="M4406" s="7"/>
      <c r="N4406" s="7"/>
      <c r="O4406" s="7"/>
    </row>
    <row r="4407" spans="1:15" hidden="1" x14ac:dyDescent="0.3">
      <c r="A4407" s="69">
        <v>1</v>
      </c>
      <c r="B4407" s="69">
        <v>5</v>
      </c>
      <c r="C4407" t="s">
        <v>4888</v>
      </c>
      <c r="D4407" s="7"/>
      <c r="E4407" s="7"/>
      <c r="F4407" s="7"/>
      <c r="G4407" s="7"/>
      <c r="H4407" s="7"/>
      <c r="I4407" s="7"/>
      <c r="J4407" s="7">
        <v>1972730</v>
      </c>
      <c r="K4407" s="7">
        <v>3035656.65</v>
      </c>
      <c r="L4407" s="7"/>
      <c r="M4407" s="7"/>
      <c r="N4407" s="7"/>
      <c r="O4407" s="7"/>
    </row>
    <row r="4408" spans="1:15" hidden="1" x14ac:dyDescent="0.3">
      <c r="A4408" s="69">
        <v>1</v>
      </c>
      <c r="B4408" s="69">
        <v>5</v>
      </c>
      <c r="C4408" t="s">
        <v>1931</v>
      </c>
      <c r="D4408" s="7"/>
      <c r="E4408" s="7"/>
      <c r="F4408" s="7"/>
      <c r="G4408" s="7"/>
      <c r="H4408" s="7"/>
      <c r="I4408" s="7"/>
      <c r="J4408" s="7"/>
      <c r="K4408" s="7"/>
      <c r="L4408" s="7"/>
      <c r="M4408" s="7">
        <v>1000000</v>
      </c>
      <c r="N4408" s="7">
        <v>0</v>
      </c>
      <c r="O4408" s="7"/>
    </row>
    <row r="4409" spans="1:15" hidden="1" x14ac:dyDescent="0.3">
      <c r="A4409" s="69">
        <v>1</v>
      </c>
      <c r="B4409" s="69">
        <v>5</v>
      </c>
      <c r="C4409" t="s">
        <v>4915</v>
      </c>
      <c r="D4409" s="7"/>
      <c r="E4409" s="7"/>
      <c r="F4409" s="7"/>
      <c r="G4409" s="7"/>
      <c r="H4409" s="7"/>
      <c r="I4409" s="7"/>
      <c r="J4409" s="7"/>
      <c r="K4409" s="7"/>
      <c r="L4409" s="7">
        <v>60000</v>
      </c>
      <c r="M4409" s="7">
        <v>60000</v>
      </c>
      <c r="N4409" s="7"/>
      <c r="O4409" s="7"/>
    </row>
    <row r="4410" spans="1:15" hidden="1" x14ac:dyDescent="0.3">
      <c r="A4410" s="69">
        <v>1</v>
      </c>
      <c r="B4410" s="69">
        <v>5</v>
      </c>
      <c r="C4410" t="s">
        <v>4921</v>
      </c>
      <c r="D4410" s="7"/>
      <c r="E4410" s="7"/>
      <c r="F4410" s="7"/>
      <c r="G4410" s="7">
        <v>300000</v>
      </c>
      <c r="H4410" s="7">
        <v>0</v>
      </c>
      <c r="I4410" s="7">
        <v>0</v>
      </c>
      <c r="J4410" s="7"/>
      <c r="K4410" s="7"/>
      <c r="L4410" s="7"/>
      <c r="M4410" s="7"/>
      <c r="N4410" s="7"/>
      <c r="O4410" s="7"/>
    </row>
    <row r="4411" spans="1:15" hidden="1" x14ac:dyDescent="0.3">
      <c r="A4411" s="69">
        <v>1</v>
      </c>
      <c r="B4411" s="69">
        <v>5</v>
      </c>
      <c r="C4411" t="s">
        <v>4922</v>
      </c>
      <c r="D4411" s="7"/>
      <c r="E4411" s="7"/>
      <c r="F4411" s="7"/>
      <c r="G4411" s="7">
        <v>1000000</v>
      </c>
      <c r="H4411" s="7">
        <v>0</v>
      </c>
      <c r="I4411" s="7">
        <v>0</v>
      </c>
      <c r="J4411" s="7"/>
      <c r="K4411" s="7"/>
      <c r="L4411" s="7"/>
      <c r="M4411" s="7"/>
      <c r="N4411" s="7"/>
      <c r="O4411" s="7"/>
    </row>
    <row r="4412" spans="1:15" hidden="1" x14ac:dyDescent="0.3">
      <c r="A4412" s="69">
        <v>1</v>
      </c>
      <c r="B4412" s="69">
        <v>5</v>
      </c>
      <c r="C4412" t="s">
        <v>4937</v>
      </c>
      <c r="D4412" s="7"/>
      <c r="E4412" s="7"/>
      <c r="F4412" s="7"/>
      <c r="G4412" s="7"/>
      <c r="H4412" s="7"/>
      <c r="I4412" s="7"/>
      <c r="J4412" s="7">
        <v>4000000</v>
      </c>
      <c r="K4412" s="7">
        <v>4000000</v>
      </c>
      <c r="L4412" s="7">
        <v>0</v>
      </c>
      <c r="M4412" s="7"/>
      <c r="N4412" s="7"/>
      <c r="O4412" s="7"/>
    </row>
    <row r="4413" spans="1:15" hidden="1" x14ac:dyDescent="0.3">
      <c r="A4413" s="69">
        <v>1</v>
      </c>
      <c r="B4413" s="69">
        <v>5</v>
      </c>
      <c r="C4413" t="s">
        <v>3046</v>
      </c>
      <c r="D4413" s="7"/>
      <c r="E4413" s="7"/>
      <c r="F4413" s="7"/>
      <c r="G4413" s="7"/>
      <c r="H4413" s="7">
        <v>140000</v>
      </c>
      <c r="I4413" s="7">
        <v>0</v>
      </c>
      <c r="J4413" s="7">
        <v>40000</v>
      </c>
      <c r="K4413" s="7"/>
      <c r="L4413" s="7">
        <v>40000</v>
      </c>
      <c r="M4413" s="7"/>
      <c r="N4413" s="7">
        <v>40000</v>
      </c>
      <c r="O4413" s="7"/>
    </row>
    <row r="4414" spans="1:15" hidden="1" x14ac:dyDescent="0.3">
      <c r="A4414" s="69">
        <v>1</v>
      </c>
      <c r="B4414" s="69">
        <v>5</v>
      </c>
      <c r="C4414" t="s">
        <v>4960</v>
      </c>
      <c r="D4414" s="7"/>
      <c r="E4414" s="7"/>
      <c r="F4414" s="7"/>
      <c r="G4414" s="7"/>
      <c r="H4414" s="7"/>
      <c r="I4414" s="7"/>
      <c r="J4414" s="7"/>
      <c r="K4414" s="7">
        <v>300000</v>
      </c>
      <c r="L4414" s="7"/>
      <c r="M4414" s="7"/>
      <c r="N4414" s="7"/>
      <c r="O4414" s="7"/>
    </row>
    <row r="4415" spans="1:15" hidden="1" x14ac:dyDescent="0.3">
      <c r="A4415" s="69">
        <v>1</v>
      </c>
      <c r="B4415" s="69">
        <v>5</v>
      </c>
      <c r="C4415" t="s">
        <v>4970</v>
      </c>
      <c r="D4415" s="7">
        <v>1032914</v>
      </c>
      <c r="E4415" s="7">
        <v>836914</v>
      </c>
      <c r="F4415" s="7">
        <v>827289</v>
      </c>
      <c r="G4415" s="7">
        <v>831664</v>
      </c>
      <c r="H4415" s="7">
        <v>849164</v>
      </c>
      <c r="I4415" s="7">
        <v>854414</v>
      </c>
      <c r="J4415" s="7"/>
      <c r="K4415" s="7"/>
      <c r="L4415" s="7"/>
      <c r="M4415" s="7"/>
      <c r="N4415" s="7"/>
      <c r="O4415" s="7"/>
    </row>
    <row r="4416" spans="1:15" hidden="1" x14ac:dyDescent="0.3">
      <c r="A4416" s="69">
        <v>1</v>
      </c>
      <c r="B4416" s="69">
        <v>5</v>
      </c>
      <c r="C4416" t="s">
        <v>4986</v>
      </c>
      <c r="D4416" s="7"/>
      <c r="E4416" s="7"/>
      <c r="F4416" s="7">
        <v>500000</v>
      </c>
      <c r="G4416" s="7">
        <v>500000</v>
      </c>
      <c r="H4416" s="7">
        <v>500000</v>
      </c>
      <c r="I4416" s="7"/>
      <c r="J4416" s="7"/>
      <c r="K4416" s="7"/>
      <c r="L4416" s="7"/>
      <c r="M4416" s="7"/>
      <c r="N4416" s="7"/>
      <c r="O4416" s="7"/>
    </row>
    <row r="4417" spans="1:15" hidden="1" x14ac:dyDescent="0.3">
      <c r="A4417" s="69">
        <v>1</v>
      </c>
      <c r="B4417" s="69">
        <v>5</v>
      </c>
      <c r="C4417" t="s">
        <v>4988</v>
      </c>
      <c r="D4417" s="7"/>
      <c r="E4417" s="7"/>
      <c r="F4417" s="7"/>
      <c r="G4417" s="7"/>
      <c r="H4417" s="7"/>
      <c r="I4417" s="7"/>
      <c r="J4417" s="7">
        <v>2000000</v>
      </c>
      <c r="K4417" s="7"/>
      <c r="L4417" s="7"/>
      <c r="M4417" s="7"/>
      <c r="N4417" s="7"/>
      <c r="O4417" s="7"/>
    </row>
    <row r="4418" spans="1:15" hidden="1" x14ac:dyDescent="0.3">
      <c r="A4418" s="69">
        <v>1</v>
      </c>
      <c r="B4418" s="69">
        <v>5</v>
      </c>
      <c r="C4418" t="s">
        <v>4990</v>
      </c>
      <c r="D4418" s="7"/>
      <c r="E4418" s="7"/>
      <c r="F4418" s="7"/>
      <c r="G4418" s="7"/>
      <c r="H4418" s="7"/>
      <c r="I4418" s="7"/>
      <c r="J4418" s="7"/>
      <c r="K4418" s="7">
        <v>100000</v>
      </c>
      <c r="L4418" s="7">
        <v>100000</v>
      </c>
      <c r="M4418" s="7">
        <v>100000</v>
      </c>
      <c r="N4418" s="7"/>
      <c r="O4418" s="7"/>
    </row>
    <row r="4419" spans="1:15" hidden="1" x14ac:dyDescent="0.3">
      <c r="A4419" s="69">
        <v>1</v>
      </c>
      <c r="B4419" s="69">
        <v>5</v>
      </c>
      <c r="C4419" t="s">
        <v>4992</v>
      </c>
      <c r="D4419" s="7"/>
      <c r="E4419" s="7"/>
      <c r="F4419" s="7"/>
      <c r="G4419" s="7"/>
      <c r="H4419" s="7"/>
      <c r="I4419" s="7"/>
      <c r="J4419" s="7"/>
      <c r="K4419" s="7">
        <v>100000</v>
      </c>
      <c r="L4419" s="7">
        <v>400000</v>
      </c>
      <c r="M4419" s="7"/>
      <c r="N4419" s="7"/>
      <c r="O4419" s="7"/>
    </row>
    <row r="4420" spans="1:15" hidden="1" x14ac:dyDescent="0.3">
      <c r="A4420" s="69">
        <v>1</v>
      </c>
      <c r="B4420" s="69">
        <v>5</v>
      </c>
      <c r="C4420" t="s">
        <v>4993</v>
      </c>
      <c r="D4420" s="7"/>
      <c r="E4420" s="7"/>
      <c r="F4420" s="7"/>
      <c r="G4420" s="7">
        <v>2000000</v>
      </c>
      <c r="H4420" s="7">
        <v>0</v>
      </c>
      <c r="I4420" s="7">
        <v>0</v>
      </c>
      <c r="J4420" s="7"/>
      <c r="K4420" s="7"/>
      <c r="L4420" s="7"/>
      <c r="M4420" s="7"/>
      <c r="N4420" s="7"/>
      <c r="O4420" s="7"/>
    </row>
    <row r="4421" spans="1:15" hidden="1" x14ac:dyDescent="0.3">
      <c r="A4421" s="69">
        <v>1</v>
      </c>
      <c r="B4421" s="69">
        <v>5</v>
      </c>
      <c r="C4421" t="s">
        <v>4994</v>
      </c>
      <c r="D4421" s="7"/>
      <c r="E4421" s="7"/>
      <c r="F4421" s="7"/>
      <c r="G4421" s="7"/>
      <c r="H4421" s="7"/>
      <c r="I4421" s="7"/>
      <c r="J4421" s="7"/>
      <c r="K4421" s="7">
        <v>2099.6999999999998</v>
      </c>
      <c r="L4421" s="7"/>
      <c r="M4421" s="7"/>
      <c r="N4421" s="7"/>
      <c r="O4421" s="7"/>
    </row>
    <row r="4422" spans="1:15" hidden="1" x14ac:dyDescent="0.3">
      <c r="A4422" s="69">
        <v>1</v>
      </c>
      <c r="B4422" s="69">
        <v>5</v>
      </c>
      <c r="C4422" t="s">
        <v>5014</v>
      </c>
      <c r="D4422" s="7"/>
      <c r="E4422" s="7"/>
      <c r="F4422" s="7"/>
      <c r="G4422" s="7"/>
      <c r="H4422" s="7"/>
      <c r="I4422" s="7"/>
      <c r="J4422" s="7"/>
      <c r="K4422" s="7"/>
      <c r="L4422" s="7"/>
      <c r="M4422" s="7">
        <v>10000000</v>
      </c>
      <c r="N4422" s="7"/>
      <c r="O4422" s="7"/>
    </row>
    <row r="4423" spans="1:15" hidden="1" x14ac:dyDescent="0.3">
      <c r="A4423" s="69">
        <v>1</v>
      </c>
      <c r="B4423" s="69">
        <v>5</v>
      </c>
      <c r="C4423" t="s">
        <v>5023</v>
      </c>
      <c r="D4423" s="7"/>
      <c r="E4423" s="7"/>
      <c r="F4423" s="7"/>
      <c r="G4423" s="7"/>
      <c r="H4423" s="7"/>
      <c r="I4423" s="7"/>
      <c r="J4423" s="7"/>
      <c r="K4423" s="7"/>
      <c r="L4423" s="7"/>
      <c r="M4423" s="7">
        <v>300000</v>
      </c>
      <c r="N4423" s="7"/>
      <c r="O4423" s="7"/>
    </row>
    <row r="4424" spans="1:15" hidden="1" x14ac:dyDescent="0.3">
      <c r="A4424" s="69">
        <v>1</v>
      </c>
      <c r="B4424" s="69">
        <v>5</v>
      </c>
      <c r="C4424" t="s">
        <v>3059</v>
      </c>
      <c r="D4424" s="7"/>
      <c r="E4424" s="7"/>
      <c r="F4424" s="7"/>
      <c r="G4424" s="7"/>
      <c r="H4424" s="7"/>
      <c r="I4424" s="7"/>
      <c r="J4424" s="7"/>
      <c r="K4424" s="7"/>
      <c r="L4424" s="7"/>
      <c r="M4424" s="7"/>
      <c r="N4424" s="7">
        <v>300000</v>
      </c>
      <c r="O4424" s="7"/>
    </row>
    <row r="4425" spans="1:15" hidden="1" x14ac:dyDescent="0.3">
      <c r="A4425" s="69">
        <v>1</v>
      </c>
      <c r="B4425" s="69">
        <v>5</v>
      </c>
      <c r="C4425" t="s">
        <v>5041</v>
      </c>
      <c r="D4425" s="7">
        <v>364884</v>
      </c>
      <c r="E4425" s="7"/>
      <c r="F4425" s="7"/>
      <c r="G4425" s="7"/>
      <c r="H4425" s="7"/>
      <c r="I4425" s="7"/>
      <c r="J4425" s="7"/>
      <c r="K4425" s="7"/>
      <c r="L4425" s="7"/>
      <c r="M4425" s="7"/>
      <c r="N4425" s="7"/>
      <c r="O4425" s="7"/>
    </row>
    <row r="4426" spans="1:15" hidden="1" x14ac:dyDescent="0.3">
      <c r="A4426" s="69">
        <v>1</v>
      </c>
      <c r="B4426" s="69">
        <v>5</v>
      </c>
      <c r="C4426" t="s">
        <v>3061</v>
      </c>
      <c r="D4426" s="7"/>
      <c r="E4426" s="7"/>
      <c r="F4426" s="7"/>
      <c r="G4426" s="7"/>
      <c r="H4426" s="7"/>
      <c r="I4426" s="7"/>
      <c r="J4426" s="7"/>
      <c r="K4426" s="7"/>
      <c r="L4426" s="7"/>
      <c r="M4426" s="7"/>
      <c r="N4426" s="7">
        <v>0</v>
      </c>
      <c r="O4426" s="7"/>
    </row>
    <row r="4427" spans="1:15" hidden="1" x14ac:dyDescent="0.3">
      <c r="A4427" s="69">
        <v>1</v>
      </c>
      <c r="B4427" s="69">
        <v>5</v>
      </c>
      <c r="C4427" t="s">
        <v>1579</v>
      </c>
      <c r="D4427" s="7">
        <v>423197909</v>
      </c>
      <c r="E4427" s="7">
        <v>428555078</v>
      </c>
      <c r="F4427" s="7">
        <v>407829055.19999999</v>
      </c>
      <c r="G4427" s="7">
        <v>457955015</v>
      </c>
      <c r="H4427" s="7">
        <v>391530227</v>
      </c>
      <c r="I4427" s="7">
        <v>375808502</v>
      </c>
      <c r="J4427" s="7">
        <v>386403378.64999998</v>
      </c>
      <c r="K4427" s="7">
        <v>422128727.26999998</v>
      </c>
      <c r="L4427" s="7">
        <v>406399011</v>
      </c>
      <c r="M4427" s="7">
        <v>418313283</v>
      </c>
      <c r="N4427" s="7">
        <v>545880672.24000001</v>
      </c>
      <c r="O4427" s="7"/>
    </row>
    <row r="4428" spans="1:15" hidden="1" x14ac:dyDescent="0.3">
      <c r="A4428" s="69">
        <v>1</v>
      </c>
      <c r="B4428" s="69">
        <v>5</v>
      </c>
      <c r="C4428" t="s">
        <v>5068</v>
      </c>
      <c r="D4428" s="7"/>
      <c r="E4428" s="7"/>
      <c r="F4428" s="7"/>
      <c r="G4428" s="7"/>
      <c r="H4428" s="7"/>
      <c r="I4428" s="7">
        <v>1000000</v>
      </c>
      <c r="J4428" s="7">
        <v>0</v>
      </c>
      <c r="K4428" s="7">
        <v>0</v>
      </c>
      <c r="L4428" s="7"/>
      <c r="M4428" s="7"/>
      <c r="N4428" s="7"/>
      <c r="O4428" s="7"/>
    </row>
    <row r="4429" spans="1:15" hidden="1" x14ac:dyDescent="0.3">
      <c r="A4429" s="69">
        <v>1</v>
      </c>
      <c r="B4429" s="69">
        <v>5</v>
      </c>
      <c r="C4429" t="s">
        <v>5071</v>
      </c>
      <c r="D4429" s="7">
        <v>184382469.46000001</v>
      </c>
      <c r="E4429" s="7">
        <v>182320016.94999999</v>
      </c>
      <c r="F4429" s="7">
        <v>91354338.870000005</v>
      </c>
      <c r="G4429" s="7">
        <v>49394112.719999999</v>
      </c>
      <c r="H4429" s="7">
        <v>27482109.870000001</v>
      </c>
      <c r="I4429" s="7">
        <v>13741054.939999999</v>
      </c>
      <c r="J4429" s="7"/>
      <c r="K4429" s="7"/>
      <c r="L4429" s="7"/>
      <c r="M4429" s="7"/>
      <c r="N4429" s="7"/>
      <c r="O4429" s="7"/>
    </row>
    <row r="4430" spans="1:15" hidden="1" x14ac:dyDescent="0.3">
      <c r="A4430" s="69">
        <v>1</v>
      </c>
      <c r="B4430" s="69">
        <v>5</v>
      </c>
      <c r="C4430" t="s">
        <v>5081</v>
      </c>
      <c r="D4430" s="7"/>
      <c r="E4430" s="7"/>
      <c r="F4430" s="7"/>
      <c r="G4430" s="7"/>
      <c r="H4430" s="7">
        <v>0</v>
      </c>
      <c r="I4430" s="7"/>
      <c r="J4430" s="7"/>
      <c r="K4430" s="7"/>
      <c r="L4430" s="7"/>
      <c r="M4430" s="7"/>
      <c r="N4430" s="7"/>
      <c r="O4430" s="7"/>
    </row>
    <row r="4431" spans="1:15" hidden="1" x14ac:dyDescent="0.3">
      <c r="A4431" s="69">
        <v>1</v>
      </c>
      <c r="B4431" s="69">
        <v>5</v>
      </c>
      <c r="C4431" t="s">
        <v>5091</v>
      </c>
      <c r="D4431" s="7">
        <v>0</v>
      </c>
      <c r="E4431" s="7">
        <v>0</v>
      </c>
      <c r="F4431" s="7">
        <v>0</v>
      </c>
      <c r="G4431" s="7"/>
      <c r="H4431" s="7"/>
      <c r="I4431" s="7"/>
      <c r="J4431" s="7"/>
      <c r="K4431" s="7"/>
      <c r="L4431" s="7"/>
      <c r="M4431" s="7"/>
      <c r="N4431" s="7"/>
      <c r="O4431" s="7"/>
    </row>
    <row r="4432" spans="1:15" hidden="1" x14ac:dyDescent="0.3">
      <c r="A4432" s="69">
        <v>1</v>
      </c>
      <c r="B4432" s="69">
        <v>5</v>
      </c>
      <c r="C4432" t="s">
        <v>5116</v>
      </c>
      <c r="D4432" s="7">
        <v>0</v>
      </c>
      <c r="E4432" s="7"/>
      <c r="F4432" s="7"/>
      <c r="G4432" s="7"/>
      <c r="H4432" s="7"/>
      <c r="I4432" s="7"/>
      <c r="J4432" s="7"/>
      <c r="K4432" s="7"/>
      <c r="L4432" s="7"/>
      <c r="M4432" s="7"/>
      <c r="N4432" s="7"/>
      <c r="O4432" s="7"/>
    </row>
    <row r="4433" spans="1:15" hidden="1" x14ac:dyDescent="0.3">
      <c r="A4433" s="69">
        <v>1</v>
      </c>
      <c r="B4433" s="69">
        <v>5</v>
      </c>
      <c r="C4433" t="s">
        <v>1658</v>
      </c>
      <c r="D4433" s="7"/>
      <c r="E4433" s="7"/>
      <c r="F4433" s="7"/>
      <c r="G4433" s="7"/>
      <c r="H4433" s="7"/>
      <c r="I4433" s="7"/>
      <c r="J4433" s="7"/>
      <c r="K4433" s="7"/>
      <c r="L4433" s="7"/>
      <c r="M4433" s="7">
        <v>20000000</v>
      </c>
      <c r="N4433" s="7">
        <v>33000000</v>
      </c>
      <c r="O4433" s="7"/>
    </row>
    <row r="4434" spans="1:15" hidden="1" x14ac:dyDescent="0.3">
      <c r="A4434" s="69">
        <v>1</v>
      </c>
      <c r="B4434" s="69">
        <v>5</v>
      </c>
      <c r="C4434" t="s">
        <v>5164</v>
      </c>
      <c r="D4434" s="7"/>
      <c r="E4434" s="7"/>
      <c r="F4434" s="7"/>
      <c r="G4434" s="7"/>
      <c r="H4434" s="7">
        <v>0</v>
      </c>
      <c r="I4434" s="7"/>
      <c r="J4434" s="7"/>
      <c r="K4434" s="7"/>
      <c r="L4434" s="7"/>
      <c r="M4434" s="7"/>
      <c r="N4434" s="7"/>
      <c r="O4434" s="7"/>
    </row>
    <row r="4435" spans="1:15" hidden="1" x14ac:dyDescent="0.3">
      <c r="A4435" s="69">
        <v>1</v>
      </c>
      <c r="B4435" s="69">
        <v>5</v>
      </c>
      <c r="C4435" t="s">
        <v>5183</v>
      </c>
      <c r="D4435" s="7">
        <v>0</v>
      </c>
      <c r="E4435" s="7"/>
      <c r="F4435" s="7"/>
      <c r="G4435" s="7"/>
      <c r="H4435" s="7"/>
      <c r="I4435" s="7"/>
      <c r="J4435" s="7"/>
      <c r="K4435" s="7"/>
      <c r="L4435" s="7"/>
      <c r="M4435" s="7"/>
      <c r="N4435" s="7"/>
      <c r="O4435" s="7"/>
    </row>
    <row r="4436" spans="1:15" hidden="1" x14ac:dyDescent="0.3">
      <c r="A4436" s="69">
        <v>1</v>
      </c>
      <c r="B4436" s="69">
        <v>5</v>
      </c>
      <c r="C4436" t="s">
        <v>5187</v>
      </c>
      <c r="D4436" s="7"/>
      <c r="E4436" s="7"/>
      <c r="F4436" s="7"/>
      <c r="G4436" s="7"/>
      <c r="H4436" s="7"/>
      <c r="I4436" s="7">
        <v>250000</v>
      </c>
      <c r="J4436" s="7">
        <v>479424.69</v>
      </c>
      <c r="K4436" s="7">
        <v>0</v>
      </c>
      <c r="L4436" s="7">
        <v>0</v>
      </c>
      <c r="M4436" s="7"/>
      <c r="N4436" s="7"/>
      <c r="O4436" s="7"/>
    </row>
    <row r="4437" spans="1:15" hidden="1" x14ac:dyDescent="0.3">
      <c r="A4437" s="69">
        <v>1</v>
      </c>
      <c r="B4437" s="69">
        <v>5</v>
      </c>
      <c r="C4437" t="s">
        <v>5188</v>
      </c>
      <c r="D4437" s="7"/>
      <c r="E4437" s="7"/>
      <c r="F4437" s="7"/>
      <c r="G4437" s="7"/>
      <c r="H4437" s="7"/>
      <c r="I4437" s="7"/>
      <c r="J4437" s="7"/>
      <c r="K4437" s="7">
        <v>100000</v>
      </c>
      <c r="L4437" s="7">
        <v>0</v>
      </c>
      <c r="M4437" s="7">
        <v>0</v>
      </c>
      <c r="N4437" s="7"/>
      <c r="O4437" s="7"/>
    </row>
    <row r="4438" spans="1:15" hidden="1" x14ac:dyDescent="0.3">
      <c r="A4438" s="69">
        <v>1</v>
      </c>
      <c r="B4438" s="69">
        <v>5</v>
      </c>
      <c r="C4438" t="s">
        <v>316</v>
      </c>
      <c r="D4438" s="7">
        <v>10000000</v>
      </c>
      <c r="E4438" s="7">
        <v>12524377</v>
      </c>
      <c r="F4438" s="7">
        <v>6986509</v>
      </c>
      <c r="G4438" s="7">
        <v>5540364</v>
      </c>
      <c r="H4438" s="7">
        <v>5331963</v>
      </c>
      <c r="I4438" s="7">
        <v>5602176</v>
      </c>
      <c r="J4438" s="7"/>
      <c r="K4438" s="7"/>
      <c r="L4438" s="7"/>
      <c r="M4438" s="7"/>
      <c r="N4438" s="7"/>
      <c r="O4438" s="7"/>
    </row>
    <row r="4439" spans="1:15" hidden="1" x14ac:dyDescent="0.3">
      <c r="A4439" s="69">
        <v>1</v>
      </c>
      <c r="B4439" s="69">
        <v>5</v>
      </c>
      <c r="C4439" t="s">
        <v>3064</v>
      </c>
      <c r="D4439" s="7"/>
      <c r="E4439" s="7"/>
      <c r="F4439" s="7"/>
      <c r="G4439" s="7"/>
      <c r="H4439" s="7"/>
      <c r="I4439" s="7"/>
      <c r="J4439" s="7"/>
      <c r="K4439" s="7"/>
      <c r="L4439" s="7"/>
      <c r="M4439" s="7"/>
      <c r="N4439" s="7">
        <v>15000000</v>
      </c>
      <c r="O4439" s="7"/>
    </row>
    <row r="4440" spans="1:15" hidden="1" x14ac:dyDescent="0.3">
      <c r="A4440" s="69">
        <v>1</v>
      </c>
      <c r="B4440" s="69">
        <v>5</v>
      </c>
      <c r="C4440" t="s">
        <v>5199</v>
      </c>
      <c r="D4440" s="7"/>
      <c r="E4440" s="7"/>
      <c r="F4440" s="7"/>
      <c r="G4440" s="7">
        <v>5467604.9000000004</v>
      </c>
      <c r="H4440" s="7">
        <v>0</v>
      </c>
      <c r="I4440" s="7">
        <v>0</v>
      </c>
      <c r="J4440" s="7"/>
      <c r="K4440" s="7"/>
      <c r="L4440" s="7"/>
      <c r="M4440" s="7"/>
      <c r="N4440" s="7"/>
      <c r="O4440" s="7"/>
    </row>
    <row r="4441" spans="1:15" hidden="1" x14ac:dyDescent="0.3">
      <c r="A4441" s="69">
        <v>1</v>
      </c>
      <c r="B4441" s="69">
        <v>5</v>
      </c>
      <c r="C4441" t="s">
        <v>143</v>
      </c>
      <c r="D4441" s="7"/>
      <c r="E4441" s="7"/>
      <c r="F4441" s="7">
        <v>55433798.299999997</v>
      </c>
      <c r="G4441" s="7">
        <v>106999303.40000001</v>
      </c>
      <c r="H4441" s="7">
        <v>204005450.19999999</v>
      </c>
      <c r="I4441" s="7"/>
      <c r="J4441" s="7"/>
      <c r="K4441" s="7"/>
      <c r="L4441" s="7"/>
      <c r="M4441" s="7"/>
      <c r="N4441" s="7"/>
      <c r="O4441" s="7"/>
    </row>
    <row r="4442" spans="1:15" hidden="1" x14ac:dyDescent="0.3">
      <c r="A4442" s="69">
        <v>1</v>
      </c>
      <c r="B4442" s="69">
        <v>5</v>
      </c>
      <c r="C4442" t="s">
        <v>3065</v>
      </c>
      <c r="D4442" s="7"/>
      <c r="E4442" s="7"/>
      <c r="F4442" s="7"/>
      <c r="G4442" s="7"/>
      <c r="H4442" s="7"/>
      <c r="I4442" s="7">
        <v>10000000</v>
      </c>
      <c r="J4442" s="7">
        <v>20000000</v>
      </c>
      <c r="K4442" s="7">
        <v>20000000</v>
      </c>
      <c r="L4442" s="7">
        <v>20000000</v>
      </c>
      <c r="M4442" s="7">
        <v>10000000</v>
      </c>
      <c r="N4442" s="7">
        <v>0</v>
      </c>
      <c r="O4442" s="7"/>
    </row>
    <row r="4443" spans="1:15" hidden="1" x14ac:dyDescent="0.3">
      <c r="A4443" s="69">
        <v>1</v>
      </c>
      <c r="B4443" s="69">
        <v>5</v>
      </c>
      <c r="C4443" t="s">
        <v>5245</v>
      </c>
      <c r="D4443" s="7"/>
      <c r="E4443" s="7"/>
      <c r="F4443" s="7"/>
      <c r="G4443" s="7"/>
      <c r="H4443" s="7"/>
      <c r="I4443" s="7"/>
      <c r="J4443" s="7"/>
      <c r="K4443" s="7"/>
      <c r="L4443" s="7">
        <v>15100000</v>
      </c>
      <c r="M4443" s="7"/>
      <c r="N4443" s="7"/>
      <c r="O4443" s="7"/>
    </row>
    <row r="4444" spans="1:15" hidden="1" x14ac:dyDescent="0.3">
      <c r="A4444" s="69">
        <v>1</v>
      </c>
      <c r="B4444" s="69">
        <v>5</v>
      </c>
      <c r="C4444" t="s">
        <v>5299</v>
      </c>
      <c r="D4444" s="7"/>
      <c r="E4444" s="7"/>
      <c r="F4444" s="7"/>
      <c r="G4444" s="7"/>
      <c r="H4444" s="7"/>
      <c r="I4444" s="7"/>
      <c r="J4444" s="7"/>
      <c r="K4444" s="7">
        <v>4000000</v>
      </c>
      <c r="L4444" s="7">
        <v>4000000</v>
      </c>
      <c r="M4444" s="7">
        <v>0</v>
      </c>
      <c r="N4444" s="7"/>
      <c r="O4444" s="7"/>
    </row>
    <row r="4445" spans="1:15" hidden="1" x14ac:dyDescent="0.3">
      <c r="A4445" s="69">
        <v>1</v>
      </c>
      <c r="B4445" s="69">
        <v>5</v>
      </c>
      <c r="C4445" t="s">
        <v>863</v>
      </c>
      <c r="D4445" s="7"/>
      <c r="E4445" s="7"/>
      <c r="F4445" s="7"/>
      <c r="G4445" s="7">
        <v>85629330</v>
      </c>
      <c r="H4445" s="7">
        <v>75997732</v>
      </c>
      <c r="I4445" s="7">
        <v>0</v>
      </c>
      <c r="J4445" s="7">
        <v>22071413.77</v>
      </c>
      <c r="K4445" s="7">
        <v>49640218</v>
      </c>
      <c r="L4445" s="7">
        <v>55134549.93</v>
      </c>
      <c r="M4445" s="7"/>
      <c r="N4445" s="7"/>
      <c r="O4445" s="7"/>
    </row>
    <row r="4446" spans="1:15" hidden="1" x14ac:dyDescent="0.3">
      <c r="A4446" s="69">
        <v>1</v>
      </c>
      <c r="B4446" s="69">
        <v>5</v>
      </c>
      <c r="C4446" t="s">
        <v>5301</v>
      </c>
      <c r="D4446" s="7"/>
      <c r="E4446" s="7"/>
      <c r="F4446" s="7"/>
      <c r="G4446" s="7"/>
      <c r="H4446" s="7"/>
      <c r="I4446" s="7"/>
      <c r="J4446" s="7"/>
      <c r="K4446" s="7"/>
      <c r="L4446" s="7"/>
      <c r="M4446" s="7">
        <v>0</v>
      </c>
      <c r="N4446" s="7"/>
      <c r="O4446" s="7"/>
    </row>
    <row r="4447" spans="1:15" hidden="1" x14ac:dyDescent="0.3">
      <c r="A4447" s="69">
        <v>1</v>
      </c>
      <c r="B4447" s="69">
        <v>5</v>
      </c>
      <c r="C4447" t="s">
        <v>5310</v>
      </c>
      <c r="D4447" s="7"/>
      <c r="E4447" s="7">
        <v>78953276</v>
      </c>
      <c r="F4447" s="7">
        <v>93224035</v>
      </c>
      <c r="G4447" s="7"/>
      <c r="H4447" s="7"/>
      <c r="I4447" s="7"/>
      <c r="J4447" s="7"/>
      <c r="K4447" s="7"/>
      <c r="L4447" s="7"/>
      <c r="M4447" s="7"/>
      <c r="N4447" s="7"/>
      <c r="O4447" s="7"/>
    </row>
    <row r="4448" spans="1:15" hidden="1" x14ac:dyDescent="0.3">
      <c r="A4448" s="69">
        <v>1</v>
      </c>
      <c r="B4448" s="69">
        <v>5</v>
      </c>
      <c r="C4448" t="s">
        <v>5321</v>
      </c>
      <c r="D4448" s="7"/>
      <c r="E4448" s="7"/>
      <c r="F4448" s="7"/>
      <c r="G4448" s="7">
        <v>0</v>
      </c>
      <c r="H4448" s="7"/>
      <c r="I4448" s="7"/>
      <c r="J4448" s="7"/>
      <c r="K4448" s="7"/>
      <c r="L4448" s="7"/>
      <c r="M4448" s="7"/>
      <c r="N4448" s="7"/>
      <c r="O4448" s="7"/>
    </row>
    <row r="4449" spans="1:15" hidden="1" x14ac:dyDescent="0.3">
      <c r="A4449" s="69">
        <v>1</v>
      </c>
      <c r="B4449" s="69">
        <v>5</v>
      </c>
      <c r="C4449" t="s">
        <v>3080</v>
      </c>
      <c r="D4449" s="7"/>
      <c r="E4449" s="7"/>
      <c r="F4449" s="7"/>
      <c r="G4449" s="7"/>
      <c r="H4449" s="7"/>
      <c r="I4449" s="7"/>
      <c r="J4449" s="7"/>
      <c r="K4449" s="7"/>
      <c r="L4449" s="7"/>
      <c r="M4449" s="7"/>
      <c r="N4449" s="7">
        <v>5054800000</v>
      </c>
      <c r="O4449" s="7"/>
    </row>
    <row r="4450" spans="1:15" hidden="1" x14ac:dyDescent="0.3">
      <c r="A4450" s="69">
        <v>1</v>
      </c>
      <c r="B4450" s="69">
        <v>5</v>
      </c>
      <c r="C4450" t="s">
        <v>1877</v>
      </c>
      <c r="D4450" s="7">
        <v>13399891.789999999</v>
      </c>
      <c r="E4450" s="7">
        <v>11262782.800000001</v>
      </c>
      <c r="F4450" s="7">
        <v>10435122.449999999</v>
      </c>
      <c r="G4450" s="7">
        <v>8751830.8300000001</v>
      </c>
      <c r="H4450" s="7">
        <v>7961549.2800000003</v>
      </c>
      <c r="I4450" s="7">
        <v>7679632.0800000001</v>
      </c>
      <c r="J4450" s="7">
        <v>9012827.9100000001</v>
      </c>
      <c r="K4450" s="7">
        <v>1194083.76</v>
      </c>
      <c r="L4450" s="7">
        <v>675297.42</v>
      </c>
      <c r="M4450" s="7">
        <v>1595845.75</v>
      </c>
      <c r="N4450" s="7">
        <v>935088.51</v>
      </c>
      <c r="O4450" s="7"/>
    </row>
    <row r="4451" spans="1:15" hidden="1" x14ac:dyDescent="0.3">
      <c r="A4451" s="69">
        <v>1</v>
      </c>
      <c r="B4451" s="69">
        <v>5</v>
      </c>
      <c r="C4451" t="s">
        <v>5336</v>
      </c>
      <c r="D4451" s="7">
        <v>0</v>
      </c>
      <c r="E4451" s="7"/>
      <c r="F4451" s="7"/>
      <c r="G4451" s="7"/>
      <c r="H4451" s="7"/>
      <c r="I4451" s="7"/>
      <c r="J4451" s="7"/>
      <c r="K4451" s="7"/>
      <c r="L4451" s="7"/>
      <c r="M4451" s="7"/>
      <c r="N4451" s="7"/>
      <c r="O4451" s="7"/>
    </row>
    <row r="4452" spans="1:15" hidden="1" x14ac:dyDescent="0.3">
      <c r="A4452" s="69">
        <v>1</v>
      </c>
      <c r="B4452" s="69">
        <v>5</v>
      </c>
      <c r="C4452" t="s">
        <v>5341</v>
      </c>
      <c r="D4452" s="7"/>
      <c r="E4452" s="7"/>
      <c r="F4452" s="7"/>
      <c r="G4452" s="7">
        <v>1818872</v>
      </c>
      <c r="H4452" s="7">
        <v>0</v>
      </c>
      <c r="I4452" s="7">
        <v>0</v>
      </c>
      <c r="J4452" s="7"/>
      <c r="K4452" s="7">
        <v>29474.5</v>
      </c>
      <c r="L4452" s="7"/>
      <c r="M4452" s="7"/>
      <c r="N4452" s="7"/>
      <c r="O4452" s="7"/>
    </row>
    <row r="4453" spans="1:15" hidden="1" x14ac:dyDescent="0.3">
      <c r="A4453" s="69">
        <v>1</v>
      </c>
      <c r="B4453" s="69">
        <v>5</v>
      </c>
      <c r="C4453" t="s">
        <v>1762</v>
      </c>
      <c r="D4453" s="7"/>
      <c r="E4453" s="7"/>
      <c r="F4453" s="7"/>
      <c r="G4453" s="7"/>
      <c r="H4453" s="7"/>
      <c r="I4453" s="7"/>
      <c r="J4453" s="7"/>
      <c r="K4453" s="7"/>
      <c r="L4453" s="7"/>
      <c r="M4453" s="7">
        <v>0</v>
      </c>
      <c r="N4453" s="7">
        <v>0</v>
      </c>
      <c r="O4453" s="7"/>
    </row>
    <row r="4454" spans="1:15" hidden="1" x14ac:dyDescent="0.3">
      <c r="A4454" s="69">
        <v>1</v>
      </c>
      <c r="B4454" s="69">
        <v>5</v>
      </c>
      <c r="C4454" t="s">
        <v>5395</v>
      </c>
      <c r="D4454" s="7">
        <v>0</v>
      </c>
      <c r="E4454" s="7"/>
      <c r="F4454" s="7"/>
      <c r="G4454" s="7"/>
      <c r="H4454" s="7"/>
      <c r="I4454" s="7"/>
      <c r="J4454" s="7"/>
      <c r="K4454" s="7"/>
      <c r="L4454" s="7"/>
      <c r="M4454" s="7"/>
      <c r="N4454" s="7"/>
      <c r="O4454" s="7"/>
    </row>
    <row r="4455" spans="1:15" hidden="1" x14ac:dyDescent="0.3">
      <c r="A4455" s="69">
        <v>1</v>
      </c>
      <c r="B4455" s="69">
        <v>5</v>
      </c>
      <c r="C4455" t="s">
        <v>5402</v>
      </c>
      <c r="D4455" s="7">
        <v>4283965.25</v>
      </c>
      <c r="E4455" s="7">
        <v>204185.57</v>
      </c>
      <c r="F4455" s="7">
        <v>373919.94</v>
      </c>
      <c r="G4455" s="7">
        <v>2430138.4900000002</v>
      </c>
      <c r="H4455" s="7"/>
      <c r="I4455" s="7"/>
      <c r="J4455" s="7"/>
      <c r="K4455" s="7"/>
      <c r="L4455" s="7"/>
      <c r="M4455" s="7"/>
      <c r="N4455" s="7"/>
      <c r="O4455" s="7"/>
    </row>
    <row r="4456" spans="1:15" hidden="1" x14ac:dyDescent="0.3">
      <c r="A4456" s="69">
        <v>1</v>
      </c>
      <c r="B4456" s="69">
        <v>5</v>
      </c>
      <c r="C4456" t="s">
        <v>5430</v>
      </c>
      <c r="D4456" s="7">
        <v>0</v>
      </c>
      <c r="E4456" s="7"/>
      <c r="F4456" s="7"/>
      <c r="G4456" s="7"/>
      <c r="H4456" s="7"/>
      <c r="I4456" s="7"/>
      <c r="J4456" s="7"/>
      <c r="K4456" s="7"/>
      <c r="L4456" s="7"/>
      <c r="M4456" s="7"/>
      <c r="N4456" s="7"/>
      <c r="O4456" s="7"/>
    </row>
    <row r="4457" spans="1:15" hidden="1" x14ac:dyDescent="0.3">
      <c r="A4457" s="69">
        <v>1</v>
      </c>
      <c r="B4457" s="69">
        <v>5</v>
      </c>
      <c r="C4457" t="s">
        <v>5433</v>
      </c>
      <c r="D4457" s="7">
        <v>4168028.19</v>
      </c>
      <c r="E4457" s="7">
        <v>2080425.28</v>
      </c>
      <c r="F4457" s="7">
        <v>219486.28</v>
      </c>
      <c r="G4457" s="7">
        <v>288548.71999999997</v>
      </c>
      <c r="H4457" s="7">
        <v>234648.67</v>
      </c>
      <c r="I4457" s="7">
        <v>189849.05</v>
      </c>
      <c r="J4457" s="7">
        <v>22487.95</v>
      </c>
      <c r="K4457" s="7">
        <v>0</v>
      </c>
      <c r="L4457" s="7"/>
      <c r="M4457" s="7"/>
      <c r="N4457" s="7"/>
      <c r="O4457" s="7"/>
    </row>
    <row r="4458" spans="1:15" hidden="1" x14ac:dyDescent="0.3">
      <c r="A4458" s="69">
        <v>1</v>
      </c>
      <c r="B4458" s="69">
        <v>5</v>
      </c>
      <c r="C4458" t="s">
        <v>5493</v>
      </c>
      <c r="D4458" s="7">
        <v>257576</v>
      </c>
      <c r="E4458" s="7">
        <v>257923.52</v>
      </c>
      <c r="F4458" s="7"/>
      <c r="G4458" s="7"/>
      <c r="H4458" s="7"/>
      <c r="I4458" s="7"/>
      <c r="J4458" s="7"/>
      <c r="K4458" s="7"/>
      <c r="L4458" s="7"/>
      <c r="M4458" s="7"/>
      <c r="N4458" s="7"/>
      <c r="O4458" s="7"/>
    </row>
    <row r="4459" spans="1:15" hidden="1" x14ac:dyDescent="0.3">
      <c r="A4459" s="69">
        <v>1</v>
      </c>
      <c r="B4459" s="69">
        <v>5</v>
      </c>
      <c r="C4459" t="s">
        <v>5501</v>
      </c>
      <c r="D4459" s="7"/>
      <c r="E4459" s="7"/>
      <c r="F4459" s="7"/>
      <c r="G4459" s="7">
        <v>1000000</v>
      </c>
      <c r="H4459" s="7">
        <v>0</v>
      </c>
      <c r="I4459" s="7">
        <v>0</v>
      </c>
      <c r="J4459" s="7"/>
      <c r="K4459" s="7"/>
      <c r="L4459" s="7"/>
      <c r="M4459" s="7"/>
      <c r="N4459" s="7"/>
      <c r="O4459" s="7"/>
    </row>
    <row r="4460" spans="1:15" hidden="1" x14ac:dyDescent="0.3">
      <c r="A4460" s="69">
        <v>1</v>
      </c>
      <c r="B4460" s="69">
        <v>5</v>
      </c>
      <c r="C4460" t="s">
        <v>5520</v>
      </c>
      <c r="D4460" s="7">
        <v>11647878</v>
      </c>
      <c r="E4460" s="7">
        <v>12857027</v>
      </c>
      <c r="F4460" s="7"/>
      <c r="G4460" s="7"/>
      <c r="H4460" s="7"/>
      <c r="I4460" s="7"/>
      <c r="J4460" s="7"/>
      <c r="K4460" s="7"/>
      <c r="L4460" s="7"/>
      <c r="M4460" s="7"/>
      <c r="N4460" s="7"/>
      <c r="O4460" s="7"/>
    </row>
    <row r="4461" spans="1:15" hidden="1" x14ac:dyDescent="0.3">
      <c r="A4461" s="69">
        <v>1</v>
      </c>
      <c r="B4461" s="69">
        <v>5</v>
      </c>
      <c r="C4461" t="s">
        <v>5521</v>
      </c>
      <c r="D4461" s="7">
        <v>49292297</v>
      </c>
      <c r="E4461" s="7">
        <v>48489287</v>
      </c>
      <c r="F4461" s="7"/>
      <c r="G4461" s="7"/>
      <c r="H4461" s="7"/>
      <c r="I4461" s="7"/>
      <c r="J4461" s="7"/>
      <c r="K4461" s="7"/>
      <c r="L4461" s="7"/>
      <c r="M4461" s="7"/>
      <c r="N4461" s="7"/>
      <c r="O4461" s="7"/>
    </row>
    <row r="4462" spans="1:15" hidden="1" x14ac:dyDescent="0.3">
      <c r="A4462" s="69">
        <v>1</v>
      </c>
      <c r="B4462" s="69">
        <v>5</v>
      </c>
      <c r="C4462" t="s">
        <v>5522</v>
      </c>
      <c r="D4462" s="7">
        <v>57326700</v>
      </c>
      <c r="E4462" s="7">
        <v>57322000</v>
      </c>
      <c r="F4462" s="7"/>
      <c r="G4462" s="7"/>
      <c r="H4462" s="7"/>
      <c r="I4462" s="7"/>
      <c r="J4462" s="7"/>
      <c r="K4462" s="7"/>
      <c r="L4462" s="7"/>
      <c r="M4462" s="7"/>
      <c r="N4462" s="7"/>
      <c r="O4462" s="7"/>
    </row>
    <row r="4463" spans="1:15" hidden="1" x14ac:dyDescent="0.3">
      <c r="A4463" s="69">
        <v>1</v>
      </c>
      <c r="B4463" s="69">
        <v>5</v>
      </c>
      <c r="C4463" t="s">
        <v>3095</v>
      </c>
      <c r="D4463" s="7"/>
      <c r="E4463" s="7"/>
      <c r="F4463" s="7"/>
      <c r="G4463" s="7"/>
      <c r="H4463" s="7"/>
      <c r="I4463" s="7"/>
      <c r="J4463" s="7"/>
      <c r="K4463" s="7"/>
      <c r="L4463" s="7"/>
      <c r="M4463" s="7"/>
      <c r="N4463" s="7">
        <v>0</v>
      </c>
      <c r="O4463" s="7"/>
    </row>
    <row r="4464" spans="1:15" hidden="1" x14ac:dyDescent="0.3">
      <c r="A4464" s="69">
        <v>1</v>
      </c>
      <c r="B4464" s="69">
        <v>5</v>
      </c>
      <c r="C4464" t="s">
        <v>5526</v>
      </c>
      <c r="D4464" s="7"/>
      <c r="E4464" s="7"/>
      <c r="F4464" s="7"/>
      <c r="G4464" s="7"/>
      <c r="H4464" s="7"/>
      <c r="I4464" s="7"/>
      <c r="J4464" s="7"/>
      <c r="K4464" s="7"/>
      <c r="L4464" s="7"/>
      <c r="M4464" s="7">
        <v>5000000</v>
      </c>
      <c r="N4464" s="7"/>
      <c r="O4464" s="7"/>
    </row>
    <row r="4465" spans="1:15" hidden="1" x14ac:dyDescent="0.3">
      <c r="A4465" s="69">
        <v>1</v>
      </c>
      <c r="B4465" s="69">
        <v>5</v>
      </c>
      <c r="C4465" t="s">
        <v>5531</v>
      </c>
      <c r="D4465" s="7"/>
      <c r="E4465" s="7"/>
      <c r="F4465" s="7"/>
      <c r="G4465" s="7"/>
      <c r="H4465" s="7"/>
      <c r="I4465" s="7"/>
      <c r="J4465" s="7">
        <v>795707</v>
      </c>
      <c r="K4465" s="7">
        <v>1183491</v>
      </c>
      <c r="L4465" s="7">
        <v>0</v>
      </c>
      <c r="M4465" s="7">
        <v>0</v>
      </c>
      <c r="N4465" s="7"/>
      <c r="O4465" s="7"/>
    </row>
    <row r="4466" spans="1:15" hidden="1" x14ac:dyDescent="0.3">
      <c r="A4466" s="69">
        <v>1</v>
      </c>
      <c r="B4466" s="69">
        <v>5</v>
      </c>
      <c r="C4466" t="s">
        <v>5532</v>
      </c>
      <c r="D4466" s="7">
        <v>1270746</v>
      </c>
      <c r="E4466" s="7">
        <v>7775796</v>
      </c>
      <c r="F4466" s="7"/>
      <c r="G4466" s="7"/>
      <c r="H4466" s="7"/>
      <c r="I4466" s="7"/>
      <c r="J4466" s="7"/>
      <c r="K4466" s="7"/>
      <c r="L4466" s="7"/>
      <c r="M4466" s="7"/>
      <c r="N4466" s="7"/>
      <c r="O4466" s="7"/>
    </row>
    <row r="4467" spans="1:15" hidden="1" x14ac:dyDescent="0.3">
      <c r="A4467" s="69">
        <v>1</v>
      </c>
      <c r="B4467" s="69">
        <v>5</v>
      </c>
      <c r="C4467" t="s">
        <v>5610</v>
      </c>
      <c r="D4467" s="7">
        <v>107648</v>
      </c>
      <c r="E4467" s="7">
        <v>0</v>
      </c>
      <c r="F4467" s="7"/>
      <c r="G4467" s="7"/>
      <c r="H4467" s="7"/>
      <c r="I4467" s="7"/>
      <c r="J4467" s="7"/>
      <c r="K4467" s="7"/>
      <c r="L4467" s="7"/>
      <c r="M4467" s="7"/>
      <c r="N4467" s="7"/>
      <c r="O4467" s="7"/>
    </row>
    <row r="4468" spans="1:15" hidden="1" x14ac:dyDescent="0.3">
      <c r="A4468" s="69">
        <v>1</v>
      </c>
      <c r="B4468" s="69">
        <v>5</v>
      </c>
      <c r="C4468" t="s">
        <v>5633</v>
      </c>
      <c r="D4468" s="7">
        <v>0</v>
      </c>
      <c r="E4468" s="7"/>
      <c r="F4468" s="7"/>
      <c r="G4468" s="7"/>
      <c r="H4468" s="7"/>
      <c r="I4468" s="7"/>
      <c r="J4468" s="7"/>
      <c r="K4468" s="7"/>
      <c r="L4468" s="7"/>
      <c r="M4468" s="7"/>
      <c r="N4468" s="7"/>
      <c r="O4468" s="7"/>
    </row>
    <row r="4469" spans="1:15" hidden="1" x14ac:dyDescent="0.3">
      <c r="A4469" s="69">
        <v>1</v>
      </c>
      <c r="B4469" s="69">
        <v>5</v>
      </c>
      <c r="C4469" t="s">
        <v>5667</v>
      </c>
      <c r="D4469" s="7"/>
      <c r="E4469" s="7">
        <v>100000</v>
      </c>
      <c r="F4469" s="7">
        <v>146716.13</v>
      </c>
      <c r="G4469" s="7">
        <v>598563</v>
      </c>
      <c r="H4469" s="7">
        <v>53480</v>
      </c>
      <c r="I4469" s="7">
        <v>0</v>
      </c>
      <c r="J4469" s="7"/>
      <c r="K4469" s="7"/>
      <c r="L4469" s="7"/>
      <c r="M4469" s="7"/>
      <c r="N4469" s="7"/>
      <c r="O4469" s="7"/>
    </row>
    <row r="4470" spans="1:15" hidden="1" x14ac:dyDescent="0.3">
      <c r="A4470" s="69">
        <v>1</v>
      </c>
      <c r="B4470" s="69">
        <v>5</v>
      </c>
      <c r="C4470" t="s">
        <v>3098</v>
      </c>
      <c r="D4470" s="7"/>
      <c r="E4470" s="7"/>
      <c r="F4470" s="7"/>
      <c r="G4470" s="7"/>
      <c r="H4470" s="7"/>
      <c r="I4470" s="7"/>
      <c r="J4470" s="7"/>
      <c r="K4470" s="7"/>
      <c r="L4470" s="7">
        <v>0</v>
      </c>
      <c r="M4470" s="7">
        <v>0</v>
      </c>
      <c r="N4470" s="7">
        <v>29900000</v>
      </c>
      <c r="O4470" s="7"/>
    </row>
    <row r="4471" spans="1:15" hidden="1" x14ac:dyDescent="0.3">
      <c r="A4471" s="69">
        <v>1</v>
      </c>
      <c r="B4471" s="69">
        <v>5</v>
      </c>
      <c r="C4471" t="s">
        <v>1522</v>
      </c>
      <c r="D4471" s="7"/>
      <c r="E4471" s="7"/>
      <c r="F4471" s="7"/>
      <c r="G4471" s="7"/>
      <c r="H4471" s="7"/>
      <c r="I4471" s="7"/>
      <c r="J4471" s="7"/>
      <c r="K4471" s="7"/>
      <c r="L4471" s="7"/>
      <c r="M4471" s="7">
        <v>1677200000</v>
      </c>
      <c r="N4471" s="7">
        <v>280000000</v>
      </c>
      <c r="O4471" s="7"/>
    </row>
    <row r="4472" spans="1:15" hidden="1" x14ac:dyDescent="0.3">
      <c r="A4472" s="69">
        <v>1</v>
      </c>
      <c r="B4472" s="69">
        <v>5</v>
      </c>
      <c r="C4472" t="s">
        <v>5674</v>
      </c>
      <c r="D4472" s="7"/>
      <c r="E4472" s="7"/>
      <c r="F4472" s="7"/>
      <c r="G4472" s="7"/>
      <c r="H4472" s="7"/>
      <c r="I4472" s="7"/>
      <c r="J4472" s="7"/>
      <c r="K4472" s="7"/>
      <c r="L4472" s="7"/>
      <c r="M4472" s="7">
        <v>880500000</v>
      </c>
      <c r="N4472" s="7"/>
      <c r="O4472" s="7"/>
    </row>
    <row r="4473" spans="1:15" hidden="1" x14ac:dyDescent="0.3">
      <c r="A4473" s="69">
        <v>1</v>
      </c>
      <c r="B4473" s="69">
        <v>5</v>
      </c>
      <c r="C4473" t="s">
        <v>3101</v>
      </c>
      <c r="D4473" s="7"/>
      <c r="E4473" s="7"/>
      <c r="F4473" s="7"/>
      <c r="G4473" s="7"/>
      <c r="H4473" s="7"/>
      <c r="I4473" s="7"/>
      <c r="J4473" s="7"/>
      <c r="K4473" s="7"/>
      <c r="L4473" s="7"/>
      <c r="M4473" s="7">
        <v>4400000</v>
      </c>
      <c r="N4473" s="7">
        <v>1900000</v>
      </c>
      <c r="O4473" s="7"/>
    </row>
    <row r="4474" spans="1:15" hidden="1" x14ac:dyDescent="0.3">
      <c r="A4474" s="69">
        <v>1</v>
      </c>
      <c r="B4474" s="69">
        <v>5</v>
      </c>
      <c r="C4474" t="s">
        <v>5683</v>
      </c>
      <c r="D4474" s="7"/>
      <c r="E4474" s="7"/>
      <c r="F4474" s="7"/>
      <c r="G4474" s="7"/>
      <c r="H4474" s="7"/>
      <c r="I4474" s="7"/>
      <c r="J4474" s="7">
        <v>10000000</v>
      </c>
      <c r="K4474" s="7"/>
      <c r="L4474" s="7"/>
      <c r="M4474" s="7"/>
      <c r="N4474" s="7"/>
      <c r="O4474" s="7"/>
    </row>
    <row r="4475" spans="1:15" hidden="1" x14ac:dyDescent="0.3">
      <c r="A4475" s="69">
        <v>1</v>
      </c>
      <c r="B4475" s="69">
        <v>5</v>
      </c>
      <c r="C4475" t="s">
        <v>3103</v>
      </c>
      <c r="D4475" s="7"/>
      <c r="E4475" s="7"/>
      <c r="F4475" s="7"/>
      <c r="G4475" s="7"/>
      <c r="H4475" s="7"/>
      <c r="I4475" s="7"/>
      <c r="J4475" s="7"/>
      <c r="K4475" s="7"/>
      <c r="L4475" s="7"/>
      <c r="M4475" s="7"/>
      <c r="N4475" s="7">
        <v>5000000</v>
      </c>
      <c r="O4475" s="7"/>
    </row>
    <row r="4476" spans="1:15" hidden="1" x14ac:dyDescent="0.3">
      <c r="A4476" s="69">
        <v>1</v>
      </c>
      <c r="B4476" s="69">
        <v>5</v>
      </c>
      <c r="C4476" t="s">
        <v>5686</v>
      </c>
      <c r="D4476" s="7"/>
      <c r="E4476" s="7"/>
      <c r="F4476" s="7"/>
      <c r="G4476" s="7"/>
      <c r="H4476" s="7"/>
      <c r="I4476" s="7"/>
      <c r="J4476" s="7"/>
      <c r="K4476" s="7">
        <v>10000000</v>
      </c>
      <c r="L4476" s="7"/>
      <c r="M4476" s="7"/>
      <c r="N4476" s="7"/>
      <c r="O4476" s="7"/>
    </row>
    <row r="4477" spans="1:15" hidden="1" x14ac:dyDescent="0.3">
      <c r="A4477" s="69">
        <v>1</v>
      </c>
      <c r="B4477" s="69">
        <v>5</v>
      </c>
      <c r="C4477" t="s">
        <v>5702</v>
      </c>
      <c r="D4477" s="7"/>
      <c r="E4477" s="7"/>
      <c r="F4477" s="7"/>
      <c r="G4477" s="7"/>
      <c r="H4477" s="7"/>
      <c r="I4477" s="7"/>
      <c r="J4477" s="7"/>
      <c r="K4477" s="7">
        <v>8953560000</v>
      </c>
      <c r="L4477" s="7"/>
      <c r="M4477" s="7"/>
      <c r="N4477" s="7"/>
      <c r="O4477" s="7"/>
    </row>
    <row r="4478" spans="1:15" hidden="1" x14ac:dyDescent="0.3">
      <c r="A4478" s="69">
        <v>1</v>
      </c>
      <c r="B4478" s="69">
        <v>5</v>
      </c>
      <c r="C4478" t="s">
        <v>5704</v>
      </c>
      <c r="D4478" s="7"/>
      <c r="E4478" s="7"/>
      <c r="F4478" s="7"/>
      <c r="G4478" s="7"/>
      <c r="H4478" s="7"/>
      <c r="I4478" s="7"/>
      <c r="J4478" s="7"/>
      <c r="K4478" s="7">
        <v>17000000</v>
      </c>
      <c r="L4478" s="7"/>
      <c r="M4478" s="7"/>
      <c r="N4478" s="7"/>
      <c r="O4478" s="7"/>
    </row>
    <row r="4479" spans="1:15" hidden="1" x14ac:dyDescent="0.3">
      <c r="A4479" s="69">
        <v>1</v>
      </c>
      <c r="B4479" s="69">
        <v>5</v>
      </c>
      <c r="C4479" t="s">
        <v>5725</v>
      </c>
      <c r="D4479" s="7"/>
      <c r="E4479" s="7"/>
      <c r="F4479" s="7"/>
      <c r="G4479" s="7"/>
      <c r="H4479" s="7"/>
      <c r="I4479" s="7"/>
      <c r="J4479" s="7"/>
      <c r="K4479" s="7">
        <v>0</v>
      </c>
      <c r="L4479" s="7"/>
      <c r="M4479" s="7"/>
      <c r="N4479" s="7"/>
      <c r="O4479" s="7"/>
    </row>
    <row r="4480" spans="1:15" hidden="1" x14ac:dyDescent="0.3">
      <c r="A4480" s="69">
        <v>1</v>
      </c>
      <c r="B4480" s="69">
        <v>5</v>
      </c>
      <c r="C4480" t="s">
        <v>5794</v>
      </c>
      <c r="D4480" s="7"/>
      <c r="E4480" s="7"/>
      <c r="F4480" s="7">
        <v>0</v>
      </c>
      <c r="G4480" s="7"/>
      <c r="H4480" s="7"/>
      <c r="I4480" s="7"/>
      <c r="J4480" s="7"/>
      <c r="K4480" s="7"/>
      <c r="L4480" s="7"/>
      <c r="M4480" s="7"/>
      <c r="N4480" s="7"/>
      <c r="O4480" s="7"/>
    </row>
    <row r="4481" spans="1:15" hidden="1" x14ac:dyDescent="0.3">
      <c r="A4481" s="69">
        <v>1</v>
      </c>
      <c r="B4481" s="69">
        <v>5</v>
      </c>
      <c r="C4481" t="s">
        <v>5795</v>
      </c>
      <c r="D4481" s="7"/>
      <c r="E4481" s="7"/>
      <c r="F4481" s="7"/>
      <c r="G4481" s="7">
        <v>0</v>
      </c>
      <c r="H4481" s="7">
        <v>0</v>
      </c>
      <c r="I4481" s="7"/>
      <c r="J4481" s="7"/>
      <c r="K4481" s="7"/>
      <c r="L4481" s="7"/>
      <c r="M4481" s="7"/>
      <c r="N4481" s="7"/>
      <c r="O4481" s="7"/>
    </row>
    <row r="4482" spans="1:15" hidden="1" x14ac:dyDescent="0.3">
      <c r="A4482" s="69">
        <v>1</v>
      </c>
      <c r="B4482" s="69">
        <v>5</v>
      </c>
      <c r="C4482" t="s">
        <v>2076</v>
      </c>
      <c r="D4482" s="7"/>
      <c r="E4482" s="7"/>
      <c r="F4482" s="7"/>
      <c r="G4482" s="7"/>
      <c r="H4482" s="7"/>
      <c r="I4482" s="7">
        <v>250000</v>
      </c>
      <c r="J4482" s="7">
        <v>250000</v>
      </c>
      <c r="K4482" s="7"/>
      <c r="L4482" s="7">
        <v>250000</v>
      </c>
      <c r="M4482" s="7">
        <v>250000</v>
      </c>
      <c r="N4482" s="7">
        <v>250000</v>
      </c>
      <c r="O4482" s="7"/>
    </row>
    <row r="4483" spans="1:15" hidden="1" x14ac:dyDescent="0.3">
      <c r="A4483" s="69">
        <v>1</v>
      </c>
      <c r="B4483" s="69">
        <v>5</v>
      </c>
      <c r="C4483" t="s">
        <v>5797</v>
      </c>
      <c r="D4483" s="7"/>
      <c r="E4483" s="7"/>
      <c r="F4483" s="7"/>
      <c r="G4483" s="7"/>
      <c r="H4483" s="7"/>
      <c r="I4483" s="7"/>
      <c r="J4483" s="7"/>
      <c r="K4483" s="7">
        <v>250000</v>
      </c>
      <c r="L4483" s="7"/>
      <c r="M4483" s="7"/>
      <c r="N4483" s="7"/>
      <c r="O4483" s="7"/>
    </row>
    <row r="4484" spans="1:15" hidden="1" x14ac:dyDescent="0.3">
      <c r="A4484" s="69">
        <v>1</v>
      </c>
      <c r="B4484" s="69">
        <v>5</v>
      </c>
      <c r="C4484" t="s">
        <v>2015</v>
      </c>
      <c r="D4484" s="7">
        <v>1133871</v>
      </c>
      <c r="E4484" s="7">
        <v>2265421</v>
      </c>
      <c r="F4484" s="7">
        <v>2218554</v>
      </c>
      <c r="G4484" s="7">
        <v>6291197</v>
      </c>
      <c r="H4484" s="7">
        <v>5845333</v>
      </c>
      <c r="I4484" s="7">
        <v>5347262</v>
      </c>
      <c r="J4484" s="7">
        <v>6347262</v>
      </c>
      <c r="K4484" s="7">
        <v>7254234</v>
      </c>
      <c r="L4484" s="7">
        <v>7347262</v>
      </c>
      <c r="M4484" s="7">
        <v>8097262</v>
      </c>
      <c r="N4484" s="7">
        <v>6847262</v>
      </c>
      <c r="O4484" s="7"/>
    </row>
    <row r="4485" spans="1:15" hidden="1" x14ac:dyDescent="0.3">
      <c r="A4485" s="69">
        <v>1</v>
      </c>
      <c r="B4485" s="69">
        <v>5</v>
      </c>
      <c r="C4485" t="s">
        <v>5824</v>
      </c>
      <c r="D4485" s="7">
        <v>2000000</v>
      </c>
      <c r="E4485" s="7">
        <v>0</v>
      </c>
      <c r="F4485" s="7"/>
      <c r="G4485" s="7"/>
      <c r="H4485" s="7"/>
      <c r="I4485" s="7"/>
      <c r="J4485" s="7"/>
      <c r="K4485" s="7"/>
      <c r="L4485" s="7"/>
      <c r="M4485" s="7"/>
      <c r="N4485" s="7"/>
      <c r="O4485" s="7"/>
    </row>
    <row r="4486" spans="1:15" hidden="1" x14ac:dyDescent="0.3">
      <c r="A4486" s="69">
        <v>1</v>
      </c>
      <c r="B4486" s="69">
        <v>5</v>
      </c>
      <c r="C4486" t="s">
        <v>5844</v>
      </c>
      <c r="D4486" s="7"/>
      <c r="E4486" s="7"/>
      <c r="F4486" s="7"/>
      <c r="G4486" s="7"/>
      <c r="H4486" s="7">
        <v>45000000</v>
      </c>
      <c r="I4486" s="7">
        <v>0</v>
      </c>
      <c r="J4486" s="7"/>
      <c r="K4486" s="7"/>
      <c r="L4486" s="7"/>
      <c r="M4486" s="7"/>
      <c r="N4486" s="7"/>
      <c r="O4486" s="7"/>
    </row>
    <row r="4487" spans="1:15" hidden="1" x14ac:dyDescent="0.3">
      <c r="A4487" s="69">
        <v>1</v>
      </c>
      <c r="B4487" s="69">
        <v>5</v>
      </c>
      <c r="C4487" t="s">
        <v>5871</v>
      </c>
      <c r="D4487" s="7">
        <v>200000</v>
      </c>
      <c r="E4487" s="7"/>
      <c r="F4487" s="7"/>
      <c r="G4487" s="7"/>
      <c r="H4487" s="7"/>
      <c r="I4487" s="7"/>
      <c r="J4487" s="7"/>
      <c r="K4487" s="7"/>
      <c r="L4487" s="7"/>
      <c r="M4487" s="7"/>
      <c r="N4487" s="7"/>
      <c r="O4487" s="7"/>
    </row>
    <row r="4488" spans="1:15" hidden="1" x14ac:dyDescent="0.3">
      <c r="A4488" s="69">
        <v>1</v>
      </c>
      <c r="B4488" s="69">
        <v>5</v>
      </c>
      <c r="C4488" t="s">
        <v>5881</v>
      </c>
      <c r="D4488" s="7"/>
      <c r="E4488" s="7"/>
      <c r="F4488" s="7"/>
      <c r="G4488" s="7"/>
      <c r="H4488" s="7"/>
      <c r="I4488" s="7"/>
      <c r="J4488" s="7">
        <v>2500000</v>
      </c>
      <c r="K4488" s="7">
        <v>5000000</v>
      </c>
      <c r="L4488" s="7">
        <v>6900000</v>
      </c>
      <c r="M4488" s="7"/>
      <c r="N4488" s="7"/>
      <c r="O4488" s="7"/>
    </row>
    <row r="4489" spans="1:15" hidden="1" x14ac:dyDescent="0.3">
      <c r="A4489" s="69">
        <v>1</v>
      </c>
      <c r="B4489" s="69">
        <v>5</v>
      </c>
      <c r="C4489" t="s">
        <v>5886</v>
      </c>
      <c r="D4489" s="7"/>
      <c r="E4489" s="7"/>
      <c r="F4489" s="7"/>
      <c r="G4489" s="7">
        <v>5357500000</v>
      </c>
      <c r="H4489" s="7">
        <v>8779510000</v>
      </c>
      <c r="I4489" s="7">
        <v>8742760000</v>
      </c>
      <c r="J4489" s="7"/>
      <c r="K4489" s="7"/>
      <c r="L4489" s="7"/>
      <c r="M4489" s="7"/>
      <c r="N4489" s="7"/>
      <c r="O4489" s="7"/>
    </row>
    <row r="4490" spans="1:15" hidden="1" x14ac:dyDescent="0.3">
      <c r="A4490" s="69">
        <v>1</v>
      </c>
      <c r="B4490" s="69">
        <v>5</v>
      </c>
      <c r="C4490" t="s">
        <v>5889</v>
      </c>
      <c r="D4490" s="7"/>
      <c r="E4490" s="7">
        <v>851173</v>
      </c>
      <c r="F4490" s="7">
        <v>785378</v>
      </c>
      <c r="G4490" s="7"/>
      <c r="H4490" s="7"/>
      <c r="I4490" s="7"/>
      <c r="J4490" s="7"/>
      <c r="K4490" s="7"/>
      <c r="L4490" s="7"/>
      <c r="M4490" s="7"/>
      <c r="N4490" s="7"/>
      <c r="O4490" s="7"/>
    </row>
    <row r="4491" spans="1:15" hidden="1" x14ac:dyDescent="0.3">
      <c r="A4491" s="69">
        <v>1</v>
      </c>
      <c r="B4491" s="69">
        <v>5</v>
      </c>
      <c r="C4491" t="s">
        <v>5901</v>
      </c>
      <c r="D4491" s="7"/>
      <c r="E4491" s="7"/>
      <c r="F4491" s="7"/>
      <c r="G4491" s="7"/>
      <c r="H4491" s="7">
        <v>1800000</v>
      </c>
      <c r="I4491" s="7">
        <v>8500000</v>
      </c>
      <c r="J4491" s="7"/>
      <c r="K4491" s="7"/>
      <c r="L4491" s="7"/>
      <c r="M4491" s="7"/>
      <c r="N4491" s="7"/>
      <c r="O4491" s="7"/>
    </row>
    <row r="4492" spans="1:15" hidden="1" x14ac:dyDescent="0.3">
      <c r="A4492" s="69">
        <v>1</v>
      </c>
      <c r="B4492" s="69">
        <v>5</v>
      </c>
      <c r="C4492" t="s">
        <v>5940</v>
      </c>
      <c r="D4492" s="7"/>
      <c r="E4492" s="7"/>
      <c r="F4492" s="7"/>
      <c r="G4492" s="7"/>
      <c r="H4492" s="7"/>
      <c r="I4492" s="7">
        <v>100000000</v>
      </c>
      <c r="J4492" s="7">
        <v>100000000</v>
      </c>
      <c r="K4492" s="7">
        <v>100000000</v>
      </c>
      <c r="L4492" s="7">
        <v>55000000</v>
      </c>
      <c r="M4492" s="7"/>
      <c r="N4492" s="7"/>
      <c r="O4492" s="7"/>
    </row>
    <row r="4493" spans="1:15" hidden="1" x14ac:dyDescent="0.3">
      <c r="A4493" s="69">
        <v>1</v>
      </c>
      <c r="B4493" s="69">
        <v>5</v>
      </c>
      <c r="C4493" t="s">
        <v>5942</v>
      </c>
      <c r="D4493" s="7"/>
      <c r="E4493" s="7"/>
      <c r="F4493" s="7"/>
      <c r="G4493" s="7"/>
      <c r="H4493" s="7"/>
      <c r="I4493" s="7">
        <v>5000000</v>
      </c>
      <c r="J4493" s="7">
        <v>5000000</v>
      </c>
      <c r="K4493" s="7">
        <v>5000000</v>
      </c>
      <c r="L4493" s="7">
        <v>4000000</v>
      </c>
      <c r="M4493" s="7"/>
      <c r="N4493" s="7"/>
      <c r="O4493" s="7"/>
    </row>
    <row r="4494" spans="1:15" hidden="1" x14ac:dyDescent="0.3">
      <c r="A4494" s="69">
        <v>1</v>
      </c>
      <c r="B4494" s="69">
        <v>5</v>
      </c>
      <c r="C4494" t="s">
        <v>5955</v>
      </c>
      <c r="D4494" s="7">
        <v>0</v>
      </c>
      <c r="E4494" s="7"/>
      <c r="F4494" s="7"/>
      <c r="G4494" s="7"/>
      <c r="H4494" s="7"/>
      <c r="I4494" s="7"/>
      <c r="J4494" s="7"/>
      <c r="K4494" s="7"/>
      <c r="L4494" s="7"/>
      <c r="M4494" s="7"/>
      <c r="N4494" s="7"/>
      <c r="O4494" s="7"/>
    </row>
    <row r="4495" spans="1:15" hidden="1" x14ac:dyDescent="0.3">
      <c r="A4495" s="69">
        <v>1</v>
      </c>
      <c r="B4495" s="69">
        <v>5</v>
      </c>
      <c r="C4495" t="s">
        <v>5967</v>
      </c>
      <c r="D4495" s="7"/>
      <c r="E4495" s="7"/>
      <c r="F4495" s="7"/>
      <c r="G4495" s="7"/>
      <c r="H4495" s="7"/>
      <c r="I4495" s="7"/>
      <c r="J4495" s="7"/>
      <c r="K4495" s="7"/>
      <c r="L4495" s="7"/>
      <c r="M4495" s="7">
        <v>10000000</v>
      </c>
      <c r="N4495" s="7"/>
      <c r="O4495" s="7"/>
    </row>
    <row r="4496" spans="1:15" hidden="1" x14ac:dyDescent="0.3">
      <c r="A4496" s="69">
        <v>1</v>
      </c>
      <c r="B4496" s="69">
        <v>5</v>
      </c>
      <c r="C4496" t="s">
        <v>5970</v>
      </c>
      <c r="D4496" s="7"/>
      <c r="E4496" s="7"/>
      <c r="F4496" s="7"/>
      <c r="G4496" s="7"/>
      <c r="H4496" s="7"/>
      <c r="I4496" s="7">
        <v>289596874.13999999</v>
      </c>
      <c r="J4496" s="7"/>
      <c r="K4496" s="7"/>
      <c r="L4496" s="7"/>
      <c r="M4496" s="7"/>
      <c r="N4496" s="7"/>
      <c r="O4496" s="7"/>
    </row>
    <row r="4497" spans="1:15" hidden="1" x14ac:dyDescent="0.3">
      <c r="A4497" s="69">
        <v>1</v>
      </c>
      <c r="B4497" s="69">
        <v>5</v>
      </c>
      <c r="C4497" t="s">
        <v>5971</v>
      </c>
      <c r="D4497" s="7"/>
      <c r="E4497" s="7"/>
      <c r="F4497" s="7"/>
      <c r="G4497" s="7"/>
      <c r="H4497" s="7"/>
      <c r="I4497" s="7"/>
      <c r="J4497" s="7">
        <v>274999632.41000003</v>
      </c>
      <c r="K4497" s="7">
        <v>290000000</v>
      </c>
      <c r="L4497" s="7">
        <v>240000000</v>
      </c>
      <c r="M4497" s="7"/>
      <c r="N4497" s="7"/>
      <c r="O4497" s="7"/>
    </row>
    <row r="4498" spans="1:15" hidden="1" x14ac:dyDescent="0.3">
      <c r="A4498" s="69">
        <v>1</v>
      </c>
      <c r="B4498" s="69">
        <v>5</v>
      </c>
      <c r="C4498" t="s">
        <v>1607</v>
      </c>
      <c r="D4498" s="7"/>
      <c r="E4498" s="7"/>
      <c r="F4498" s="7"/>
      <c r="G4498" s="7"/>
      <c r="H4498" s="7"/>
      <c r="I4498" s="7"/>
      <c r="J4498" s="7"/>
      <c r="K4498" s="7"/>
      <c r="L4498" s="7"/>
      <c r="M4498" s="7">
        <v>220000000</v>
      </c>
      <c r="N4498" s="7">
        <v>220001890.61000001</v>
      </c>
      <c r="O4498" s="7"/>
    </row>
    <row r="4499" spans="1:15" hidden="1" x14ac:dyDescent="0.3">
      <c r="A4499" s="69">
        <v>1</v>
      </c>
      <c r="B4499" s="69">
        <v>5</v>
      </c>
      <c r="C4499" t="s">
        <v>6069</v>
      </c>
      <c r="D4499" s="7"/>
      <c r="E4499" s="7"/>
      <c r="F4499" s="7"/>
      <c r="G4499" s="7"/>
      <c r="H4499" s="7">
        <v>200000</v>
      </c>
      <c r="I4499" s="7">
        <v>0</v>
      </c>
      <c r="J4499" s="7"/>
      <c r="K4499" s="7"/>
      <c r="L4499" s="7"/>
      <c r="M4499" s="7"/>
      <c r="N4499" s="7"/>
      <c r="O4499" s="7"/>
    </row>
    <row r="4500" spans="1:15" hidden="1" x14ac:dyDescent="0.3">
      <c r="A4500" s="69">
        <v>1</v>
      </c>
      <c r="B4500" s="69">
        <v>5</v>
      </c>
      <c r="C4500" t="s">
        <v>6075</v>
      </c>
      <c r="D4500" s="7"/>
      <c r="E4500" s="7"/>
      <c r="F4500" s="7"/>
      <c r="G4500" s="7"/>
      <c r="H4500" s="7"/>
      <c r="I4500" s="7"/>
      <c r="J4500" s="7">
        <v>41000000</v>
      </c>
      <c r="K4500" s="7"/>
      <c r="L4500" s="7"/>
      <c r="M4500" s="7"/>
      <c r="N4500" s="7"/>
      <c r="O4500" s="7"/>
    </row>
    <row r="4501" spans="1:15" hidden="1" x14ac:dyDescent="0.3">
      <c r="A4501" s="69">
        <v>1</v>
      </c>
      <c r="B4501" s="69">
        <v>5</v>
      </c>
      <c r="C4501" t="s">
        <v>877</v>
      </c>
      <c r="D4501" s="7">
        <v>10070307.76</v>
      </c>
      <c r="E4501" s="7">
        <v>10029598.51</v>
      </c>
      <c r="F4501" s="7">
        <v>8830900.3399999999</v>
      </c>
      <c r="G4501" s="7">
        <v>10022714</v>
      </c>
      <c r="H4501" s="7">
        <v>9480947.3499999996</v>
      </c>
      <c r="I4501" s="7">
        <v>9314902</v>
      </c>
      <c r="J4501" s="7">
        <v>9186600.7400000002</v>
      </c>
      <c r="K4501" s="7">
        <v>9287869</v>
      </c>
      <c r="L4501" s="7">
        <v>6902000</v>
      </c>
      <c r="M4501" s="7"/>
      <c r="N4501" s="7"/>
      <c r="O4501" s="7"/>
    </row>
    <row r="4502" spans="1:15" hidden="1" x14ac:dyDescent="0.3">
      <c r="A4502" s="69">
        <v>1</v>
      </c>
      <c r="B4502" s="69">
        <v>5</v>
      </c>
      <c r="C4502" t="s">
        <v>3110</v>
      </c>
      <c r="D4502" s="7">
        <v>1442019.81</v>
      </c>
      <c r="E4502" s="7">
        <v>1533138.25</v>
      </c>
      <c r="F4502" s="7">
        <v>1024371.65</v>
      </c>
      <c r="G4502" s="7">
        <v>934116.77</v>
      </c>
      <c r="H4502" s="7">
        <v>897512.4</v>
      </c>
      <c r="I4502" s="7">
        <v>327762.99</v>
      </c>
      <c r="J4502" s="7">
        <v>325101.42</v>
      </c>
      <c r="K4502" s="7">
        <v>320111.58</v>
      </c>
      <c r="L4502" s="7">
        <v>325538.25</v>
      </c>
      <c r="M4502" s="7">
        <v>325696.75</v>
      </c>
      <c r="N4502" s="7">
        <v>325346.81000000006</v>
      </c>
      <c r="O4502" s="7"/>
    </row>
    <row r="4503" spans="1:15" hidden="1" x14ac:dyDescent="0.3">
      <c r="A4503" s="69">
        <v>1</v>
      </c>
      <c r="B4503" s="69">
        <v>5</v>
      </c>
      <c r="C4503" t="s">
        <v>6115</v>
      </c>
      <c r="D4503" s="7"/>
      <c r="E4503" s="7"/>
      <c r="F4503" s="7"/>
      <c r="G4503" s="7"/>
      <c r="H4503" s="7"/>
      <c r="I4503" s="7"/>
      <c r="J4503" s="7"/>
      <c r="K4503" s="7"/>
      <c r="L4503" s="7">
        <v>23563090.25</v>
      </c>
      <c r="M4503" s="7">
        <v>4349.8599999999997</v>
      </c>
      <c r="N4503" s="7"/>
      <c r="O4503" s="7"/>
    </row>
    <row r="4504" spans="1:15" hidden="1" x14ac:dyDescent="0.3">
      <c r="A4504" s="69">
        <v>1</v>
      </c>
      <c r="B4504" s="69">
        <v>5</v>
      </c>
      <c r="C4504" t="s">
        <v>6116</v>
      </c>
      <c r="D4504" s="7"/>
      <c r="E4504" s="7"/>
      <c r="F4504" s="7"/>
      <c r="G4504" s="7"/>
      <c r="H4504" s="7"/>
      <c r="I4504" s="7"/>
      <c r="J4504" s="7">
        <v>24000000</v>
      </c>
      <c r="K4504" s="7">
        <v>11544207</v>
      </c>
      <c r="L4504" s="7"/>
      <c r="M4504" s="7"/>
      <c r="N4504" s="7"/>
      <c r="O4504" s="7"/>
    </row>
    <row r="4505" spans="1:15" hidden="1" x14ac:dyDescent="0.3">
      <c r="A4505" s="69">
        <v>1</v>
      </c>
      <c r="B4505" s="69">
        <v>5</v>
      </c>
      <c r="C4505" t="s">
        <v>6152</v>
      </c>
      <c r="D4505" s="7"/>
      <c r="E4505" s="7"/>
      <c r="F4505" s="7">
        <v>0</v>
      </c>
      <c r="G4505" s="7">
        <v>0</v>
      </c>
      <c r="H4505" s="7"/>
      <c r="I4505" s="7"/>
      <c r="J4505" s="7"/>
      <c r="K4505" s="7"/>
      <c r="L4505" s="7"/>
      <c r="M4505" s="7"/>
      <c r="N4505" s="7"/>
      <c r="O4505" s="7"/>
    </row>
    <row r="4506" spans="1:15" hidden="1" x14ac:dyDescent="0.3">
      <c r="A4506" s="69">
        <v>1</v>
      </c>
      <c r="B4506" s="69">
        <v>5</v>
      </c>
      <c r="C4506" t="s">
        <v>6171</v>
      </c>
      <c r="D4506" s="7"/>
      <c r="E4506" s="7"/>
      <c r="F4506" s="7"/>
      <c r="G4506" s="7"/>
      <c r="H4506" s="7"/>
      <c r="I4506" s="7"/>
      <c r="J4506" s="7"/>
      <c r="K4506" s="7">
        <v>10000000</v>
      </c>
      <c r="L4506" s="7">
        <v>0</v>
      </c>
      <c r="M4506" s="7"/>
      <c r="N4506" s="7"/>
      <c r="O4506" s="7"/>
    </row>
    <row r="4507" spans="1:15" hidden="1" x14ac:dyDescent="0.3">
      <c r="A4507" s="69">
        <v>1</v>
      </c>
      <c r="B4507" s="69">
        <v>5</v>
      </c>
      <c r="C4507" t="s">
        <v>1714</v>
      </c>
      <c r="D4507" s="7"/>
      <c r="E4507" s="7"/>
      <c r="F4507" s="7"/>
      <c r="G4507" s="7"/>
      <c r="H4507" s="7"/>
      <c r="I4507" s="7"/>
      <c r="J4507" s="7"/>
      <c r="K4507" s="7"/>
      <c r="L4507" s="7"/>
      <c r="M4507" s="7">
        <v>10000000</v>
      </c>
      <c r="N4507" s="7">
        <v>0</v>
      </c>
      <c r="O4507" s="7"/>
    </row>
    <row r="4508" spans="1:15" hidden="1" x14ac:dyDescent="0.3">
      <c r="A4508" s="69">
        <v>1</v>
      </c>
      <c r="B4508" s="69">
        <v>5</v>
      </c>
      <c r="C4508" t="s">
        <v>3113</v>
      </c>
      <c r="D4508" s="7"/>
      <c r="E4508" s="7"/>
      <c r="F4508" s="7"/>
      <c r="G4508" s="7"/>
      <c r="H4508" s="7"/>
      <c r="I4508" s="7"/>
      <c r="J4508" s="7"/>
      <c r="K4508" s="7"/>
      <c r="L4508" s="7">
        <v>300000</v>
      </c>
      <c r="M4508" s="7">
        <v>0</v>
      </c>
      <c r="N4508" s="7">
        <v>0</v>
      </c>
      <c r="O4508" s="7"/>
    </row>
    <row r="4509" spans="1:15" hidden="1" x14ac:dyDescent="0.3">
      <c r="A4509" s="69">
        <v>1</v>
      </c>
      <c r="B4509" s="69">
        <v>5</v>
      </c>
      <c r="C4509" t="s">
        <v>6204</v>
      </c>
      <c r="D4509" s="7"/>
      <c r="E4509" s="7">
        <v>11299068.359999999</v>
      </c>
      <c r="F4509" s="7">
        <v>1986263.29</v>
      </c>
      <c r="G4509" s="7"/>
      <c r="H4509" s="7"/>
      <c r="I4509" s="7"/>
      <c r="J4509" s="7"/>
      <c r="K4509" s="7"/>
      <c r="L4509" s="7"/>
      <c r="M4509" s="7"/>
      <c r="N4509" s="7"/>
      <c r="O4509" s="7"/>
    </row>
    <row r="4510" spans="1:15" hidden="1" x14ac:dyDescent="0.3">
      <c r="A4510" s="69">
        <v>1</v>
      </c>
      <c r="B4510" s="69">
        <v>5</v>
      </c>
      <c r="C4510" t="s">
        <v>6206</v>
      </c>
      <c r="D4510" s="7">
        <v>0</v>
      </c>
      <c r="E4510" s="7"/>
      <c r="F4510" s="7"/>
      <c r="G4510" s="7"/>
      <c r="H4510" s="7"/>
      <c r="I4510" s="7"/>
      <c r="J4510" s="7"/>
      <c r="K4510" s="7"/>
      <c r="L4510" s="7"/>
      <c r="M4510" s="7"/>
      <c r="N4510" s="7"/>
      <c r="O4510" s="7"/>
    </row>
    <row r="4511" spans="1:15" hidden="1" x14ac:dyDescent="0.3">
      <c r="A4511" s="69">
        <v>1</v>
      </c>
      <c r="B4511" s="69">
        <v>5</v>
      </c>
      <c r="C4511" t="s">
        <v>6229</v>
      </c>
      <c r="D4511" s="7"/>
      <c r="E4511" s="7"/>
      <c r="F4511" s="7"/>
      <c r="G4511" s="7"/>
      <c r="H4511" s="7"/>
      <c r="I4511" s="7"/>
      <c r="J4511" s="7"/>
      <c r="K4511" s="7">
        <v>110274.84</v>
      </c>
      <c r="L4511" s="7"/>
      <c r="M4511" s="7"/>
      <c r="N4511" s="7"/>
      <c r="O4511" s="7"/>
    </row>
    <row r="4512" spans="1:15" hidden="1" x14ac:dyDescent="0.3">
      <c r="A4512" s="69">
        <v>1</v>
      </c>
      <c r="B4512" s="69">
        <v>5</v>
      </c>
      <c r="C4512" t="s">
        <v>3118</v>
      </c>
      <c r="D4512" s="7"/>
      <c r="E4512" s="7"/>
      <c r="F4512" s="7"/>
      <c r="G4512" s="7"/>
      <c r="H4512" s="7"/>
      <c r="I4512" s="7"/>
      <c r="J4512" s="7"/>
      <c r="K4512" s="7"/>
      <c r="L4512" s="7">
        <v>400000</v>
      </c>
      <c r="M4512" s="7">
        <v>400000</v>
      </c>
      <c r="N4512" s="7">
        <v>550000</v>
      </c>
      <c r="O4512" s="7"/>
    </row>
    <row r="4513" spans="1:15" hidden="1" x14ac:dyDescent="0.3">
      <c r="A4513" s="69">
        <v>1</v>
      </c>
      <c r="B4513" s="69">
        <v>5</v>
      </c>
      <c r="C4513" t="s">
        <v>6250</v>
      </c>
      <c r="D4513" s="7">
        <v>43292390.539999999</v>
      </c>
      <c r="E4513" s="7"/>
      <c r="F4513" s="7"/>
      <c r="G4513" s="7"/>
      <c r="H4513" s="7"/>
      <c r="I4513" s="7"/>
      <c r="J4513" s="7"/>
      <c r="K4513" s="7"/>
      <c r="L4513" s="7"/>
      <c r="M4513" s="7"/>
      <c r="N4513" s="7"/>
      <c r="O4513" s="7"/>
    </row>
    <row r="4514" spans="1:15" hidden="1" x14ac:dyDescent="0.3">
      <c r="A4514" s="69">
        <v>1</v>
      </c>
      <c r="B4514" s="69">
        <v>5</v>
      </c>
      <c r="C4514" t="s">
        <v>6251</v>
      </c>
      <c r="D4514" s="7">
        <v>22861337.68</v>
      </c>
      <c r="E4514" s="7"/>
      <c r="F4514" s="7"/>
      <c r="G4514" s="7"/>
      <c r="H4514" s="7"/>
      <c r="I4514" s="7"/>
      <c r="J4514" s="7"/>
      <c r="K4514" s="7"/>
      <c r="L4514" s="7"/>
      <c r="M4514" s="7"/>
      <c r="N4514" s="7"/>
      <c r="O4514" s="7"/>
    </row>
    <row r="4515" spans="1:15" hidden="1" x14ac:dyDescent="0.3">
      <c r="A4515" s="69">
        <v>1</v>
      </c>
      <c r="B4515" s="69">
        <v>5</v>
      </c>
      <c r="C4515" t="s">
        <v>6254</v>
      </c>
      <c r="D4515" s="7">
        <v>61211345.549999997</v>
      </c>
      <c r="E4515" s="7">
        <v>62232045.289999999</v>
      </c>
      <c r="F4515" s="7">
        <v>55994693.07</v>
      </c>
      <c r="G4515" s="7">
        <v>72508089.219999999</v>
      </c>
      <c r="H4515" s="7">
        <v>70416973.739999995</v>
      </c>
      <c r="I4515" s="7">
        <v>72031063.50999999</v>
      </c>
      <c r="J4515" s="7"/>
      <c r="K4515" s="7"/>
      <c r="L4515" s="7"/>
      <c r="M4515" s="7"/>
      <c r="N4515" s="7"/>
      <c r="O4515" s="7"/>
    </row>
    <row r="4516" spans="1:15" hidden="1" x14ac:dyDescent="0.3">
      <c r="A4516" s="69">
        <v>1</v>
      </c>
      <c r="B4516" s="69">
        <v>5</v>
      </c>
      <c r="C4516" t="s">
        <v>6255</v>
      </c>
      <c r="D4516" s="7"/>
      <c r="E4516" s="7"/>
      <c r="F4516" s="7"/>
      <c r="G4516" s="7"/>
      <c r="H4516" s="7">
        <v>516000</v>
      </c>
      <c r="I4516" s="7">
        <v>0</v>
      </c>
      <c r="J4516" s="7"/>
      <c r="K4516" s="7"/>
      <c r="L4516" s="7"/>
      <c r="M4516" s="7"/>
      <c r="N4516" s="7"/>
      <c r="O4516" s="7"/>
    </row>
    <row r="4517" spans="1:15" hidden="1" x14ac:dyDescent="0.3">
      <c r="A4517" s="69">
        <v>1</v>
      </c>
      <c r="B4517" s="69">
        <v>5</v>
      </c>
      <c r="C4517" t="s">
        <v>6264</v>
      </c>
      <c r="D4517" s="7"/>
      <c r="E4517" s="7">
        <v>582000</v>
      </c>
      <c r="F4517" s="7"/>
      <c r="G4517" s="7"/>
      <c r="H4517" s="7"/>
      <c r="I4517" s="7"/>
      <c r="J4517" s="7"/>
      <c r="K4517" s="7"/>
      <c r="L4517" s="7"/>
      <c r="M4517" s="7"/>
      <c r="N4517" s="7"/>
      <c r="O4517" s="7"/>
    </row>
    <row r="4518" spans="1:15" hidden="1" x14ac:dyDescent="0.3">
      <c r="A4518" s="69">
        <v>1</v>
      </c>
      <c r="B4518" s="69">
        <v>5</v>
      </c>
      <c r="C4518" t="s">
        <v>6279</v>
      </c>
      <c r="D4518" s="7">
        <v>58385.85</v>
      </c>
      <c r="E4518" s="7">
        <v>3724.26</v>
      </c>
      <c r="F4518" s="7">
        <v>3000</v>
      </c>
      <c r="G4518" s="7"/>
      <c r="H4518" s="7"/>
      <c r="I4518" s="7"/>
      <c r="J4518" s="7"/>
      <c r="K4518" s="7"/>
      <c r="L4518" s="7"/>
      <c r="M4518" s="7"/>
      <c r="N4518" s="7"/>
      <c r="O4518" s="7"/>
    </row>
    <row r="4519" spans="1:15" hidden="1" x14ac:dyDescent="0.3">
      <c r="A4519" s="69">
        <v>1</v>
      </c>
      <c r="B4519" s="69">
        <v>5</v>
      </c>
      <c r="C4519" t="s">
        <v>6285</v>
      </c>
      <c r="D4519" s="7"/>
      <c r="E4519" s="7"/>
      <c r="F4519" s="7">
        <v>4594537.2699999996</v>
      </c>
      <c r="G4519" s="7"/>
      <c r="H4519" s="7"/>
      <c r="I4519" s="7"/>
      <c r="J4519" s="7"/>
      <c r="K4519" s="7"/>
      <c r="L4519" s="7"/>
      <c r="M4519" s="7"/>
      <c r="N4519" s="7"/>
      <c r="O4519" s="7"/>
    </row>
    <row r="4520" spans="1:15" hidden="1" x14ac:dyDescent="0.3">
      <c r="A4520" s="69">
        <v>1</v>
      </c>
      <c r="B4520" s="69">
        <v>5</v>
      </c>
      <c r="C4520" t="s">
        <v>6368</v>
      </c>
      <c r="D4520" s="7">
        <v>399599</v>
      </c>
      <c r="E4520" s="7"/>
      <c r="F4520" s="7"/>
      <c r="G4520" s="7"/>
      <c r="H4520" s="7"/>
      <c r="I4520" s="7"/>
      <c r="J4520" s="7"/>
      <c r="K4520" s="7"/>
      <c r="L4520" s="7"/>
      <c r="M4520" s="7"/>
      <c r="N4520" s="7"/>
      <c r="O4520" s="7"/>
    </row>
    <row r="4521" spans="1:15" hidden="1" x14ac:dyDescent="0.3">
      <c r="A4521" s="69">
        <v>1</v>
      </c>
      <c r="B4521" s="69">
        <v>5</v>
      </c>
      <c r="C4521" t="s">
        <v>6376</v>
      </c>
      <c r="D4521" s="7">
        <v>97616105.109999985</v>
      </c>
      <c r="E4521" s="7">
        <v>129904257.7</v>
      </c>
      <c r="F4521" s="7">
        <v>137725277.70000002</v>
      </c>
      <c r="G4521" s="7">
        <v>106491644.82000001</v>
      </c>
      <c r="H4521" s="7">
        <v>92209782.239999995</v>
      </c>
      <c r="I4521" s="7">
        <v>91722846.079999998</v>
      </c>
      <c r="J4521" s="7">
        <v>97115427.520000011</v>
      </c>
      <c r="K4521" s="7"/>
      <c r="L4521" s="7"/>
      <c r="M4521" s="7"/>
      <c r="N4521" s="7"/>
      <c r="O4521" s="7"/>
    </row>
    <row r="4522" spans="1:15" hidden="1" x14ac:dyDescent="0.3">
      <c r="A4522" s="69">
        <v>1</v>
      </c>
      <c r="B4522" s="69">
        <v>5</v>
      </c>
      <c r="C4522" t="s">
        <v>6392</v>
      </c>
      <c r="D4522" s="7"/>
      <c r="E4522" s="7"/>
      <c r="F4522" s="7">
        <v>0</v>
      </c>
      <c r="G4522" s="7">
        <v>0</v>
      </c>
      <c r="H4522" s="7"/>
      <c r="I4522" s="7"/>
      <c r="J4522" s="7"/>
      <c r="K4522" s="7"/>
      <c r="L4522" s="7"/>
      <c r="M4522" s="7"/>
      <c r="N4522" s="7"/>
      <c r="O4522" s="7"/>
    </row>
    <row r="4523" spans="1:15" hidden="1" x14ac:dyDescent="0.3">
      <c r="A4523" s="69">
        <v>1</v>
      </c>
      <c r="B4523" s="69">
        <v>5</v>
      </c>
      <c r="C4523" t="s">
        <v>6423</v>
      </c>
      <c r="D4523" s="7">
        <v>0</v>
      </c>
      <c r="E4523" s="7">
        <v>0</v>
      </c>
      <c r="F4523" s="7"/>
      <c r="G4523" s="7"/>
      <c r="H4523" s="7"/>
      <c r="I4523" s="7"/>
      <c r="J4523" s="7"/>
      <c r="K4523" s="7"/>
      <c r="L4523" s="7"/>
      <c r="M4523" s="7"/>
      <c r="N4523" s="7"/>
      <c r="O4523" s="7"/>
    </row>
    <row r="4524" spans="1:15" hidden="1" x14ac:dyDescent="0.3">
      <c r="A4524" s="69">
        <v>1</v>
      </c>
      <c r="B4524" s="69">
        <v>5</v>
      </c>
      <c r="C4524" t="s">
        <v>6429</v>
      </c>
      <c r="D4524" s="7">
        <v>0</v>
      </c>
      <c r="E4524" s="7"/>
      <c r="F4524" s="7"/>
      <c r="G4524" s="7"/>
      <c r="H4524" s="7"/>
      <c r="I4524" s="7"/>
      <c r="J4524" s="7"/>
      <c r="K4524" s="7"/>
      <c r="L4524" s="7"/>
      <c r="M4524" s="7"/>
      <c r="N4524" s="7"/>
      <c r="O4524" s="7"/>
    </row>
    <row r="4525" spans="1:15" hidden="1" x14ac:dyDescent="0.3">
      <c r="A4525" s="69">
        <v>1</v>
      </c>
      <c r="B4525" s="69">
        <v>5</v>
      </c>
      <c r="C4525" t="s">
        <v>6453</v>
      </c>
      <c r="D4525" s="7">
        <v>0</v>
      </c>
      <c r="E4525" s="7">
        <v>0</v>
      </c>
      <c r="F4525" s="7"/>
      <c r="G4525" s="7"/>
      <c r="H4525" s="7"/>
      <c r="I4525" s="7"/>
      <c r="J4525" s="7"/>
      <c r="K4525" s="7"/>
      <c r="L4525" s="7"/>
      <c r="M4525" s="7"/>
      <c r="N4525" s="7"/>
      <c r="O4525" s="7"/>
    </row>
    <row r="4526" spans="1:15" hidden="1" x14ac:dyDescent="0.3">
      <c r="A4526" s="69">
        <v>1</v>
      </c>
      <c r="B4526" s="69">
        <v>5</v>
      </c>
      <c r="C4526" t="s">
        <v>6492</v>
      </c>
      <c r="D4526" s="7"/>
      <c r="E4526" s="7"/>
      <c r="F4526" s="7">
        <v>690824.81</v>
      </c>
      <c r="G4526" s="7">
        <v>434841</v>
      </c>
      <c r="H4526" s="7">
        <v>0</v>
      </c>
      <c r="I4526" s="7"/>
      <c r="J4526" s="7"/>
      <c r="K4526" s="7"/>
      <c r="L4526" s="7"/>
      <c r="M4526" s="7"/>
      <c r="N4526" s="7"/>
      <c r="O4526" s="7"/>
    </row>
    <row r="4527" spans="1:15" hidden="1" x14ac:dyDescent="0.3">
      <c r="A4527" s="69">
        <v>1</v>
      </c>
      <c r="B4527" s="69">
        <v>5</v>
      </c>
      <c r="C4527" t="s">
        <v>3123</v>
      </c>
      <c r="D4527" s="7"/>
      <c r="E4527" s="7"/>
      <c r="F4527" s="7"/>
      <c r="G4527" s="7"/>
      <c r="H4527" s="7"/>
      <c r="I4527" s="7"/>
      <c r="J4527" s="7"/>
      <c r="K4527" s="7"/>
      <c r="L4527" s="7"/>
      <c r="M4527" s="7"/>
      <c r="N4527" s="7">
        <v>115369.9</v>
      </c>
      <c r="O4527" s="7"/>
    </row>
    <row r="4528" spans="1:15" hidden="1" x14ac:dyDescent="0.3">
      <c r="A4528" s="69">
        <v>1</v>
      </c>
      <c r="B4528" s="69">
        <v>5</v>
      </c>
      <c r="C4528" t="s">
        <v>6533</v>
      </c>
      <c r="D4528" s="7"/>
      <c r="E4528" s="7"/>
      <c r="F4528" s="7"/>
      <c r="G4528" s="7"/>
      <c r="H4528" s="7"/>
      <c r="I4528" s="7"/>
      <c r="J4528" s="7"/>
      <c r="K4528" s="7">
        <v>90500</v>
      </c>
      <c r="L4528" s="7">
        <v>99962</v>
      </c>
      <c r="M4528" s="7">
        <v>100000</v>
      </c>
      <c r="N4528" s="7"/>
      <c r="O4528" s="7"/>
    </row>
    <row r="4529" spans="1:15" hidden="1" x14ac:dyDescent="0.3">
      <c r="A4529" s="69">
        <v>1</v>
      </c>
      <c r="B4529" s="69">
        <v>5</v>
      </c>
      <c r="C4529" t="s">
        <v>6575</v>
      </c>
      <c r="D4529" s="7"/>
      <c r="E4529" s="7"/>
      <c r="F4529" s="7"/>
      <c r="G4529" s="7"/>
      <c r="H4529" s="7"/>
      <c r="I4529" s="7"/>
      <c r="J4529" s="7">
        <v>287584.98</v>
      </c>
      <c r="K4529" s="7">
        <v>138987.32999999999</v>
      </c>
      <c r="L4529" s="7"/>
      <c r="M4529" s="7"/>
      <c r="N4529" s="7"/>
      <c r="O4529" s="7"/>
    </row>
    <row r="4530" spans="1:15" hidden="1" x14ac:dyDescent="0.3">
      <c r="A4530" s="69">
        <v>1</v>
      </c>
      <c r="B4530" s="69">
        <v>5</v>
      </c>
      <c r="C4530" t="s">
        <v>6576</v>
      </c>
      <c r="D4530" s="7"/>
      <c r="E4530" s="7"/>
      <c r="F4530" s="7"/>
      <c r="G4530" s="7"/>
      <c r="H4530" s="7"/>
      <c r="I4530" s="7">
        <v>236364.23</v>
      </c>
      <c r="J4530" s="7"/>
      <c r="K4530" s="7"/>
      <c r="L4530" s="7"/>
      <c r="M4530" s="7"/>
      <c r="N4530" s="7"/>
      <c r="O4530" s="7"/>
    </row>
    <row r="4531" spans="1:15" hidden="1" x14ac:dyDescent="0.3">
      <c r="A4531" s="69">
        <v>1</v>
      </c>
      <c r="B4531" s="69">
        <v>5</v>
      </c>
      <c r="C4531" t="s">
        <v>6640</v>
      </c>
      <c r="D4531" s="7"/>
      <c r="E4531" s="7"/>
      <c r="F4531" s="7"/>
      <c r="G4531" s="7"/>
      <c r="H4531" s="7"/>
      <c r="I4531" s="7"/>
      <c r="J4531" s="7"/>
      <c r="K4531" s="7"/>
      <c r="L4531" s="7"/>
      <c r="M4531" s="7">
        <v>0</v>
      </c>
      <c r="N4531" s="7"/>
      <c r="O4531" s="7"/>
    </row>
    <row r="4532" spans="1:15" hidden="1" x14ac:dyDescent="0.3">
      <c r="A4532" s="69">
        <v>1</v>
      </c>
      <c r="B4532" s="69">
        <v>5</v>
      </c>
      <c r="C4532" t="s">
        <v>6642</v>
      </c>
      <c r="D4532" s="7">
        <v>40197483</v>
      </c>
      <c r="E4532" s="7">
        <v>30000000</v>
      </c>
      <c r="F4532" s="7">
        <v>40000000</v>
      </c>
      <c r="G4532" s="7"/>
      <c r="H4532" s="7">
        <v>50000000</v>
      </c>
      <c r="I4532" s="7"/>
      <c r="J4532" s="7"/>
      <c r="K4532" s="7"/>
      <c r="L4532" s="7"/>
      <c r="M4532" s="7"/>
      <c r="N4532" s="7"/>
      <c r="O4532" s="7"/>
    </row>
    <row r="4533" spans="1:15" hidden="1" x14ac:dyDescent="0.3">
      <c r="A4533" s="69">
        <v>1</v>
      </c>
      <c r="B4533" s="69">
        <v>5</v>
      </c>
      <c r="C4533" t="s">
        <v>6643</v>
      </c>
      <c r="D4533" s="7"/>
      <c r="E4533" s="7"/>
      <c r="F4533" s="7"/>
      <c r="G4533" s="7"/>
      <c r="H4533" s="7"/>
      <c r="I4533" s="7">
        <v>0</v>
      </c>
      <c r="J4533" s="7">
        <v>0</v>
      </c>
      <c r="K4533" s="7"/>
      <c r="L4533" s="7"/>
      <c r="M4533" s="7"/>
      <c r="N4533" s="7"/>
      <c r="O4533" s="7"/>
    </row>
    <row r="4534" spans="1:15" hidden="1" x14ac:dyDescent="0.3">
      <c r="A4534" s="69">
        <v>1</v>
      </c>
      <c r="B4534" s="69">
        <v>5</v>
      </c>
      <c r="C4534" t="s">
        <v>2889</v>
      </c>
      <c r="D4534" s="7"/>
      <c r="E4534" s="7"/>
      <c r="F4534" s="7">
        <v>8285.57</v>
      </c>
      <c r="G4534" s="7"/>
      <c r="H4534" s="7"/>
      <c r="I4534" s="7"/>
      <c r="J4534" s="7"/>
      <c r="K4534" s="7"/>
      <c r="L4534" s="7"/>
      <c r="M4534" s="7"/>
      <c r="N4534" s="7"/>
      <c r="O4534" s="7"/>
    </row>
    <row r="4535" spans="1:15" hidden="1" x14ac:dyDescent="0.3">
      <c r="A4535" s="69">
        <v>1</v>
      </c>
      <c r="B4535" s="69">
        <v>5</v>
      </c>
      <c r="C4535" t="s">
        <v>6682</v>
      </c>
      <c r="D4535" s="7"/>
      <c r="E4535" s="7"/>
      <c r="F4535" s="7">
        <v>170850.49</v>
      </c>
      <c r="G4535" s="7">
        <v>167697</v>
      </c>
      <c r="H4535" s="7">
        <v>122254.55</v>
      </c>
      <c r="I4535" s="7"/>
      <c r="J4535" s="7"/>
      <c r="K4535" s="7"/>
      <c r="L4535" s="7"/>
      <c r="M4535" s="7"/>
      <c r="N4535" s="7"/>
      <c r="O4535" s="7"/>
    </row>
    <row r="4536" spans="1:15" hidden="1" x14ac:dyDescent="0.3">
      <c r="A4536" s="69">
        <v>1</v>
      </c>
      <c r="B4536" s="69">
        <v>5</v>
      </c>
      <c r="C4536" t="s">
        <v>6683</v>
      </c>
      <c r="D4536" s="7">
        <v>221277.18</v>
      </c>
      <c r="E4536" s="7">
        <v>150618.76</v>
      </c>
      <c r="F4536" s="7"/>
      <c r="G4536" s="7"/>
      <c r="H4536" s="7"/>
      <c r="I4536" s="7"/>
      <c r="J4536" s="7"/>
      <c r="K4536" s="7"/>
      <c r="L4536" s="7"/>
      <c r="M4536" s="7"/>
      <c r="N4536" s="7"/>
      <c r="O4536" s="7"/>
    </row>
    <row r="4537" spans="1:15" hidden="1" x14ac:dyDescent="0.3">
      <c r="A4537" s="69">
        <v>1</v>
      </c>
      <c r="B4537" s="69">
        <v>5</v>
      </c>
      <c r="C4537" t="s">
        <v>6708</v>
      </c>
      <c r="D4537" s="7">
        <v>1478156.4</v>
      </c>
      <c r="E4537" s="7">
        <v>840293.85</v>
      </c>
      <c r="F4537" s="7">
        <v>1638085.17</v>
      </c>
      <c r="G4537" s="7">
        <v>1060385.46</v>
      </c>
      <c r="H4537" s="7">
        <v>203234.01</v>
      </c>
      <c r="I4537" s="7">
        <v>362123.79</v>
      </c>
      <c r="J4537" s="7"/>
      <c r="K4537" s="7"/>
      <c r="L4537" s="7"/>
      <c r="M4537" s="7"/>
      <c r="N4537" s="7"/>
      <c r="O4537" s="7"/>
    </row>
    <row r="4538" spans="1:15" hidden="1" x14ac:dyDescent="0.3">
      <c r="A4538" s="69">
        <v>1</v>
      </c>
      <c r="B4538" s="69">
        <v>5</v>
      </c>
      <c r="C4538" t="s">
        <v>6710</v>
      </c>
      <c r="D4538" s="7">
        <v>64626242.099999994</v>
      </c>
      <c r="E4538" s="7">
        <v>69922647.120000005</v>
      </c>
      <c r="F4538" s="7">
        <v>84398446.820000008</v>
      </c>
      <c r="G4538" s="7">
        <v>70248512.400000006</v>
      </c>
      <c r="H4538" s="7">
        <v>74528716.280000001</v>
      </c>
      <c r="I4538" s="7">
        <v>72568212.789999992</v>
      </c>
      <c r="J4538" s="7">
        <v>111541962.34999999</v>
      </c>
      <c r="K4538" s="7"/>
      <c r="L4538" s="7"/>
      <c r="M4538" s="7"/>
      <c r="N4538" s="7"/>
      <c r="O4538" s="7"/>
    </row>
    <row r="4539" spans="1:15" hidden="1" x14ac:dyDescent="0.3">
      <c r="A4539" s="69">
        <v>1</v>
      </c>
      <c r="B4539" s="69">
        <v>5</v>
      </c>
      <c r="C4539" t="s">
        <v>414</v>
      </c>
      <c r="D4539" s="7">
        <v>3487991.21</v>
      </c>
      <c r="E4539" s="7">
        <v>175000</v>
      </c>
      <c r="F4539" s="7">
        <v>2865568.75</v>
      </c>
      <c r="G4539" s="7">
        <v>212380.99</v>
      </c>
      <c r="H4539" s="7">
        <v>202013.95</v>
      </c>
      <c r="I4539" s="7">
        <v>5059867.54</v>
      </c>
      <c r="J4539" s="7"/>
      <c r="K4539" s="7"/>
      <c r="L4539" s="7"/>
      <c r="M4539" s="7"/>
      <c r="N4539" s="7"/>
      <c r="O4539" s="7"/>
    </row>
    <row r="4540" spans="1:15" hidden="1" x14ac:dyDescent="0.3">
      <c r="A4540" s="69">
        <v>1</v>
      </c>
      <c r="B4540" s="69">
        <v>5</v>
      </c>
      <c r="C4540" t="s">
        <v>6746</v>
      </c>
      <c r="D4540" s="7">
        <v>2476154.66</v>
      </c>
      <c r="E4540" s="7">
        <v>2929200</v>
      </c>
      <c r="F4540" s="7">
        <v>2133927</v>
      </c>
      <c r="G4540" s="7">
        <v>2143386.79</v>
      </c>
      <c r="H4540" s="7">
        <v>2293839.0299999998</v>
      </c>
      <c r="I4540" s="7">
        <v>1750328.48</v>
      </c>
      <c r="J4540" s="7"/>
      <c r="K4540" s="7"/>
      <c r="L4540" s="7"/>
      <c r="M4540" s="7"/>
      <c r="N4540" s="7"/>
      <c r="O4540" s="7"/>
    </row>
    <row r="4541" spans="1:15" hidden="1" x14ac:dyDescent="0.3">
      <c r="A4541" s="69">
        <v>1</v>
      </c>
      <c r="B4541" s="69">
        <v>5</v>
      </c>
      <c r="C4541" t="s">
        <v>6777</v>
      </c>
      <c r="D4541" s="7">
        <v>0</v>
      </c>
      <c r="E4541" s="7"/>
      <c r="F4541" s="7"/>
      <c r="G4541" s="7"/>
      <c r="H4541" s="7"/>
      <c r="I4541" s="7"/>
      <c r="J4541" s="7"/>
      <c r="K4541" s="7"/>
      <c r="L4541" s="7"/>
      <c r="M4541" s="7"/>
      <c r="N4541" s="7"/>
      <c r="O4541" s="7"/>
    </row>
    <row r="4542" spans="1:15" hidden="1" x14ac:dyDescent="0.3">
      <c r="A4542" s="69">
        <v>1</v>
      </c>
      <c r="B4542" s="69">
        <v>6</v>
      </c>
      <c r="C4542" t="s">
        <v>3126</v>
      </c>
      <c r="D4542" s="7"/>
      <c r="E4542" s="7"/>
      <c r="F4542" s="7"/>
      <c r="G4542" s="7"/>
      <c r="H4542" s="7"/>
      <c r="I4542" s="7"/>
      <c r="J4542" s="7"/>
      <c r="K4542" s="7"/>
      <c r="L4542" s="7">
        <v>0</v>
      </c>
      <c r="M4542" s="7">
        <v>1000000</v>
      </c>
      <c r="N4542" s="7">
        <v>2500000</v>
      </c>
      <c r="O4542" s="7"/>
    </row>
    <row r="4543" spans="1:15" hidden="1" x14ac:dyDescent="0.3">
      <c r="A4543" s="69">
        <v>1</v>
      </c>
      <c r="B4543" s="69">
        <v>6</v>
      </c>
      <c r="C4543" t="s">
        <v>4731</v>
      </c>
      <c r="D4543" s="7"/>
      <c r="E4543" s="7"/>
      <c r="F4543" s="7"/>
      <c r="G4543" s="7"/>
      <c r="H4543" s="7"/>
      <c r="I4543" s="7"/>
      <c r="J4543" s="7"/>
      <c r="K4543" s="7">
        <v>56700000</v>
      </c>
      <c r="L4543" s="7"/>
      <c r="M4543" s="7"/>
      <c r="N4543" s="7"/>
      <c r="O4543" s="7"/>
    </row>
    <row r="4544" spans="1:15" hidden="1" x14ac:dyDescent="0.3">
      <c r="A4544" s="69">
        <v>1</v>
      </c>
      <c r="B4544" s="69">
        <v>6</v>
      </c>
      <c r="C4544" t="s">
        <v>3128</v>
      </c>
      <c r="D4544" s="7"/>
      <c r="E4544" s="7"/>
      <c r="F4544" s="7"/>
      <c r="G4544" s="7"/>
      <c r="H4544" s="7"/>
      <c r="I4544" s="7"/>
      <c r="J4544" s="7"/>
      <c r="K4544" s="7"/>
      <c r="L4544" s="7"/>
      <c r="M4544" s="7"/>
      <c r="N4544" s="7">
        <v>1160000000</v>
      </c>
      <c r="O4544" s="7"/>
    </row>
    <row r="4545" spans="1:15" hidden="1" x14ac:dyDescent="0.3">
      <c r="A4545" s="69">
        <v>1</v>
      </c>
      <c r="B4545" s="69">
        <v>6</v>
      </c>
      <c r="C4545" t="s">
        <v>4787</v>
      </c>
      <c r="D4545" s="7"/>
      <c r="E4545" s="7"/>
      <c r="F4545" s="7"/>
      <c r="G4545" s="7"/>
      <c r="H4545" s="7"/>
      <c r="I4545" s="7"/>
      <c r="J4545" s="7"/>
      <c r="K4545" s="7"/>
      <c r="L4545" s="7"/>
      <c r="M4545" s="7">
        <v>662000000</v>
      </c>
      <c r="N4545" s="7"/>
      <c r="O4545" s="7"/>
    </row>
    <row r="4546" spans="1:15" hidden="1" x14ac:dyDescent="0.3">
      <c r="A4546" s="69">
        <v>1</v>
      </c>
      <c r="B4546" s="69">
        <v>6</v>
      </c>
      <c r="C4546" t="s">
        <v>4825</v>
      </c>
      <c r="D4546" s="7">
        <v>0</v>
      </c>
      <c r="E4546" s="7">
        <v>0</v>
      </c>
      <c r="F4546" s="7">
        <v>0</v>
      </c>
      <c r="G4546" s="7">
        <v>0</v>
      </c>
      <c r="H4546" s="7">
        <v>0</v>
      </c>
      <c r="I4546" s="7">
        <v>0</v>
      </c>
      <c r="J4546" s="7">
        <v>0</v>
      </c>
      <c r="K4546" s="7">
        <v>0</v>
      </c>
      <c r="L4546" s="7">
        <v>0</v>
      </c>
      <c r="M4546" s="7">
        <v>0</v>
      </c>
      <c r="N4546" s="7"/>
      <c r="O4546" s="7"/>
    </row>
    <row r="4547" spans="1:15" hidden="1" x14ac:dyDescent="0.3">
      <c r="A4547" s="69">
        <v>1</v>
      </c>
      <c r="B4547" s="69">
        <v>6</v>
      </c>
      <c r="C4547" t="s">
        <v>4826</v>
      </c>
      <c r="D4547" s="7">
        <v>0</v>
      </c>
      <c r="E4547" s="7"/>
      <c r="F4547" s="7"/>
      <c r="G4547" s="7"/>
      <c r="H4547" s="7"/>
      <c r="I4547" s="7"/>
      <c r="J4547" s="7"/>
      <c r="K4547" s="7"/>
      <c r="L4547" s="7"/>
      <c r="M4547" s="7"/>
      <c r="N4547" s="7"/>
      <c r="O4547" s="7"/>
    </row>
    <row r="4548" spans="1:15" hidden="1" x14ac:dyDescent="0.3">
      <c r="A4548" s="69">
        <v>1</v>
      </c>
      <c r="B4548" s="69">
        <v>6</v>
      </c>
      <c r="C4548" t="s">
        <v>4828</v>
      </c>
      <c r="D4548" s="7">
        <v>677259.49</v>
      </c>
      <c r="E4548" s="7">
        <v>1129321.6299999999</v>
      </c>
      <c r="F4548" s="7">
        <v>1284028.06</v>
      </c>
      <c r="G4548" s="7">
        <v>27030.82</v>
      </c>
      <c r="H4548" s="7">
        <v>50193.599999999999</v>
      </c>
      <c r="I4548" s="7"/>
      <c r="J4548" s="7"/>
      <c r="K4548" s="7"/>
      <c r="L4548" s="7"/>
      <c r="M4548" s="7"/>
      <c r="N4548" s="7"/>
      <c r="O4548" s="7"/>
    </row>
    <row r="4549" spans="1:15" hidden="1" x14ac:dyDescent="0.3">
      <c r="A4549" s="69">
        <v>1</v>
      </c>
      <c r="B4549" s="69">
        <v>6</v>
      </c>
      <c r="C4549" t="s">
        <v>4829</v>
      </c>
      <c r="D4549" s="7"/>
      <c r="E4549" s="7"/>
      <c r="F4549" s="7"/>
      <c r="G4549" s="7"/>
      <c r="H4549" s="7"/>
      <c r="I4549" s="7">
        <v>0</v>
      </c>
      <c r="J4549" s="7">
        <v>66179.490000000005</v>
      </c>
      <c r="K4549" s="7">
        <v>26738.16</v>
      </c>
      <c r="L4549" s="7">
        <v>0</v>
      </c>
      <c r="M4549" s="7"/>
      <c r="N4549" s="7"/>
      <c r="O4549" s="7"/>
    </row>
    <row r="4550" spans="1:15" hidden="1" x14ac:dyDescent="0.3">
      <c r="A4550" s="69">
        <v>1</v>
      </c>
      <c r="B4550" s="69">
        <v>6</v>
      </c>
      <c r="C4550" t="s">
        <v>4830</v>
      </c>
      <c r="D4550" s="7">
        <v>7876.7</v>
      </c>
      <c r="E4550" s="7">
        <v>1503.36</v>
      </c>
      <c r="F4550" s="7">
        <v>0</v>
      </c>
      <c r="G4550" s="7"/>
      <c r="H4550" s="7"/>
      <c r="I4550" s="7"/>
      <c r="J4550" s="7"/>
      <c r="K4550" s="7"/>
      <c r="L4550" s="7"/>
      <c r="M4550" s="7"/>
      <c r="N4550" s="7"/>
      <c r="O4550" s="7"/>
    </row>
    <row r="4551" spans="1:15" hidden="1" x14ac:dyDescent="0.3">
      <c r="A4551" s="69">
        <v>1</v>
      </c>
      <c r="B4551" s="69">
        <v>6</v>
      </c>
      <c r="C4551" t="s">
        <v>4860</v>
      </c>
      <c r="D4551" s="7">
        <v>47147910.219999999</v>
      </c>
      <c r="E4551" s="7">
        <v>47147910.219999999</v>
      </c>
      <c r="F4551" s="7">
        <v>37147910.240000002</v>
      </c>
      <c r="G4551" s="7">
        <v>5383586.1399999997</v>
      </c>
      <c r="H4551" s="7">
        <v>0</v>
      </c>
      <c r="I4551" s="7">
        <v>0</v>
      </c>
      <c r="J4551" s="7"/>
      <c r="K4551" s="7"/>
      <c r="L4551" s="7"/>
      <c r="M4551" s="7"/>
      <c r="N4551" s="7"/>
      <c r="O4551" s="7"/>
    </row>
    <row r="4552" spans="1:15" hidden="1" x14ac:dyDescent="0.3">
      <c r="A4552" s="69">
        <v>1</v>
      </c>
      <c r="B4552" s="69">
        <v>6</v>
      </c>
      <c r="C4552" t="s">
        <v>2077</v>
      </c>
      <c r="D4552" s="7"/>
      <c r="E4552" s="7"/>
      <c r="F4552" s="7"/>
      <c r="G4552" s="7"/>
      <c r="H4552" s="7"/>
      <c r="I4552" s="7"/>
      <c r="J4552" s="7"/>
      <c r="K4552" s="7"/>
      <c r="L4552" s="7"/>
      <c r="M4552" s="7">
        <v>250000</v>
      </c>
      <c r="N4552" s="7">
        <v>250000</v>
      </c>
      <c r="O4552" s="7"/>
    </row>
    <row r="4553" spans="1:15" hidden="1" x14ac:dyDescent="0.3">
      <c r="A4553" s="69">
        <v>1</v>
      </c>
      <c r="B4553" s="69">
        <v>6</v>
      </c>
      <c r="C4553" t="s">
        <v>4863</v>
      </c>
      <c r="D4553" s="7"/>
      <c r="E4553" s="7">
        <v>392433.20999999996</v>
      </c>
      <c r="F4553" s="7">
        <v>282726.58</v>
      </c>
      <c r="G4553" s="7">
        <v>252304.59</v>
      </c>
      <c r="H4553" s="7">
        <v>0</v>
      </c>
      <c r="I4553" s="7">
        <v>220945</v>
      </c>
      <c r="J4553" s="7">
        <v>120624.5</v>
      </c>
      <c r="K4553" s="7">
        <v>109194.86</v>
      </c>
      <c r="L4553" s="7">
        <v>93983</v>
      </c>
      <c r="M4553" s="7">
        <v>0</v>
      </c>
      <c r="N4553" s="7"/>
      <c r="O4553" s="7"/>
    </row>
    <row r="4554" spans="1:15" hidden="1" x14ac:dyDescent="0.3">
      <c r="A4554" s="69">
        <v>1</v>
      </c>
      <c r="B4554" s="69">
        <v>6</v>
      </c>
      <c r="C4554" t="s">
        <v>1723</v>
      </c>
      <c r="D4554" s="7"/>
      <c r="E4554" s="7"/>
      <c r="F4554" s="7"/>
      <c r="G4554" s="7"/>
      <c r="H4554" s="7"/>
      <c r="I4554" s="7"/>
      <c r="J4554" s="7"/>
      <c r="K4554" s="7"/>
      <c r="L4554" s="7"/>
      <c r="M4554" s="7">
        <v>9540000</v>
      </c>
      <c r="N4554" s="7">
        <v>0</v>
      </c>
      <c r="O4554" s="7"/>
    </row>
    <row r="4555" spans="1:15" hidden="1" x14ac:dyDescent="0.3">
      <c r="A4555" s="69">
        <v>1</v>
      </c>
      <c r="B4555" s="69">
        <v>6</v>
      </c>
      <c r="C4555" t="s">
        <v>4873</v>
      </c>
      <c r="D4555" s="7">
        <v>120699574.25999999</v>
      </c>
      <c r="E4555" s="7">
        <v>104713509.14999999</v>
      </c>
      <c r="F4555" s="7">
        <v>103200872.19</v>
      </c>
      <c r="G4555" s="7">
        <v>66612353.279999994</v>
      </c>
      <c r="H4555" s="7">
        <v>46169881.899999991</v>
      </c>
      <c r="I4555" s="7"/>
      <c r="J4555" s="7"/>
      <c r="K4555" s="7"/>
      <c r="L4555" s="7"/>
      <c r="M4555" s="7"/>
      <c r="N4555" s="7"/>
      <c r="O4555" s="7"/>
    </row>
    <row r="4556" spans="1:15" hidden="1" x14ac:dyDescent="0.3">
      <c r="A4556" s="69">
        <v>1</v>
      </c>
      <c r="B4556" s="69">
        <v>6</v>
      </c>
      <c r="C4556" t="s">
        <v>4886</v>
      </c>
      <c r="D4556" s="7">
        <v>92962241.820000008</v>
      </c>
      <c r="E4556" s="7">
        <v>92962241.820000008</v>
      </c>
      <c r="F4556" s="7">
        <v>92962241.820000008</v>
      </c>
      <c r="G4556" s="7">
        <v>56810258.900000006</v>
      </c>
      <c r="H4556" s="7">
        <v>10329137.99</v>
      </c>
      <c r="I4556" s="7">
        <v>0</v>
      </c>
      <c r="J4556" s="7">
        <v>0</v>
      </c>
      <c r="K4556" s="7"/>
      <c r="L4556" s="7"/>
      <c r="M4556" s="7"/>
      <c r="N4556" s="7"/>
      <c r="O4556" s="7"/>
    </row>
    <row r="4557" spans="1:15" hidden="1" x14ac:dyDescent="0.3">
      <c r="A4557" s="69">
        <v>1</v>
      </c>
      <c r="B4557" s="69">
        <v>6</v>
      </c>
      <c r="C4557" t="s">
        <v>4895</v>
      </c>
      <c r="D4557" s="7"/>
      <c r="E4557" s="7"/>
      <c r="F4557" s="7"/>
      <c r="G4557" s="7"/>
      <c r="H4557" s="7"/>
      <c r="I4557" s="7"/>
      <c r="J4557" s="7">
        <v>196569.03</v>
      </c>
      <c r="K4557" s="7">
        <v>300768.45</v>
      </c>
      <c r="L4557" s="7">
        <v>0</v>
      </c>
      <c r="M4557" s="7">
        <v>0</v>
      </c>
      <c r="N4557" s="7"/>
      <c r="O4557" s="7"/>
    </row>
    <row r="4558" spans="1:15" hidden="1" x14ac:dyDescent="0.3">
      <c r="A4558" s="69">
        <v>1</v>
      </c>
      <c r="B4558" s="69">
        <v>6</v>
      </c>
      <c r="C4558" t="s">
        <v>4898</v>
      </c>
      <c r="D4558" s="7">
        <v>699460.72</v>
      </c>
      <c r="E4558" s="7">
        <v>813062.27</v>
      </c>
      <c r="F4558" s="7">
        <v>837594.35000000009</v>
      </c>
      <c r="G4558" s="7">
        <v>149332</v>
      </c>
      <c r="H4558" s="7">
        <v>0</v>
      </c>
      <c r="I4558" s="7">
        <v>208126.29</v>
      </c>
      <c r="J4558" s="7"/>
      <c r="K4558" s="7"/>
      <c r="L4558" s="7"/>
      <c r="M4558" s="7"/>
      <c r="N4558" s="7"/>
      <c r="O4558" s="7"/>
    </row>
    <row r="4559" spans="1:15" hidden="1" x14ac:dyDescent="0.3">
      <c r="A4559" s="69">
        <v>1</v>
      </c>
      <c r="B4559" s="69">
        <v>6</v>
      </c>
      <c r="C4559" t="s">
        <v>4899</v>
      </c>
      <c r="D4559" s="7"/>
      <c r="E4559" s="7"/>
      <c r="F4559" s="7"/>
      <c r="G4559" s="7"/>
      <c r="H4559" s="7"/>
      <c r="I4559" s="7"/>
      <c r="J4559" s="7">
        <v>1000000</v>
      </c>
      <c r="K4559" s="7">
        <v>0</v>
      </c>
      <c r="L4559" s="7"/>
      <c r="M4559" s="7"/>
      <c r="N4559" s="7"/>
      <c r="O4559" s="7"/>
    </row>
    <row r="4560" spans="1:15" hidden="1" x14ac:dyDescent="0.3">
      <c r="A4560" s="69">
        <v>1</v>
      </c>
      <c r="B4560" s="69">
        <v>6</v>
      </c>
      <c r="C4560" t="s">
        <v>4901</v>
      </c>
      <c r="D4560" s="7"/>
      <c r="E4560" s="7"/>
      <c r="F4560" s="7"/>
      <c r="G4560" s="7"/>
      <c r="H4560" s="7"/>
      <c r="I4560" s="7"/>
      <c r="J4560" s="7">
        <v>33000000</v>
      </c>
      <c r="K4560" s="7">
        <v>13000000</v>
      </c>
      <c r="L4560" s="7">
        <v>5000000</v>
      </c>
      <c r="M4560" s="7"/>
      <c r="N4560" s="7"/>
      <c r="O4560" s="7"/>
    </row>
    <row r="4561" spans="1:15" hidden="1" x14ac:dyDescent="0.3">
      <c r="A4561" s="69">
        <v>1</v>
      </c>
      <c r="B4561" s="69">
        <v>6</v>
      </c>
      <c r="C4561" t="s">
        <v>1635</v>
      </c>
      <c r="D4561" s="7"/>
      <c r="E4561" s="7"/>
      <c r="F4561" s="7"/>
      <c r="G4561" s="7"/>
      <c r="H4561" s="7"/>
      <c r="I4561" s="7">
        <v>0</v>
      </c>
      <c r="J4561" s="7">
        <v>42285251</v>
      </c>
      <c r="K4561" s="7">
        <v>76564999.989999995</v>
      </c>
      <c r="L4561" s="7">
        <v>0</v>
      </c>
      <c r="M4561" s="7">
        <v>30000000</v>
      </c>
      <c r="N4561" s="7">
        <v>57207678.700000003</v>
      </c>
      <c r="O4561" s="7"/>
    </row>
    <row r="4562" spans="1:15" hidden="1" x14ac:dyDescent="0.3">
      <c r="A4562" s="69">
        <v>1</v>
      </c>
      <c r="B4562" s="69">
        <v>6</v>
      </c>
      <c r="C4562" t="s">
        <v>1659</v>
      </c>
      <c r="D4562" s="7"/>
      <c r="E4562" s="7"/>
      <c r="F4562" s="7"/>
      <c r="G4562" s="7"/>
      <c r="H4562" s="7"/>
      <c r="I4562" s="7">
        <v>0</v>
      </c>
      <c r="J4562" s="7">
        <v>19176984.960000001</v>
      </c>
      <c r="K4562" s="7">
        <v>36999999.979999997</v>
      </c>
      <c r="L4562" s="7">
        <v>0</v>
      </c>
      <c r="M4562" s="7">
        <v>32813014.170000002</v>
      </c>
      <c r="N4562" s="7">
        <v>50277669.210000001</v>
      </c>
      <c r="O4562" s="7"/>
    </row>
    <row r="4563" spans="1:15" hidden="1" x14ac:dyDescent="0.3">
      <c r="A4563" s="69">
        <v>1</v>
      </c>
      <c r="B4563" s="69">
        <v>6</v>
      </c>
      <c r="C4563" t="s">
        <v>3136</v>
      </c>
      <c r="D4563" s="7"/>
      <c r="E4563" s="7"/>
      <c r="F4563" s="7"/>
      <c r="G4563" s="7"/>
      <c r="H4563" s="7"/>
      <c r="I4563" s="7"/>
      <c r="J4563" s="7"/>
      <c r="K4563" s="7"/>
      <c r="L4563" s="7"/>
      <c r="M4563" s="7"/>
      <c r="N4563" s="7">
        <v>0</v>
      </c>
      <c r="O4563" s="7"/>
    </row>
    <row r="4564" spans="1:15" hidden="1" x14ac:dyDescent="0.3">
      <c r="A4564" s="69">
        <v>1</v>
      </c>
      <c r="B4564" s="69">
        <v>6</v>
      </c>
      <c r="C4564" t="s">
        <v>4924</v>
      </c>
      <c r="D4564" s="7"/>
      <c r="E4564" s="7"/>
      <c r="F4564" s="7"/>
      <c r="G4564" s="7"/>
      <c r="H4564" s="7"/>
      <c r="I4564" s="7"/>
      <c r="J4564" s="7"/>
      <c r="K4564" s="7">
        <v>0</v>
      </c>
      <c r="L4564" s="7">
        <v>0</v>
      </c>
      <c r="M4564" s="7">
        <v>0</v>
      </c>
      <c r="N4564" s="7"/>
      <c r="O4564" s="7"/>
    </row>
    <row r="4565" spans="1:15" hidden="1" x14ac:dyDescent="0.3">
      <c r="A4565" s="69">
        <v>1</v>
      </c>
      <c r="B4565" s="69">
        <v>6</v>
      </c>
      <c r="C4565" t="s">
        <v>4979</v>
      </c>
      <c r="D4565" s="7"/>
      <c r="E4565" s="7"/>
      <c r="F4565" s="7"/>
      <c r="G4565" s="7"/>
      <c r="H4565" s="7"/>
      <c r="I4565" s="7"/>
      <c r="J4565" s="7"/>
      <c r="K4565" s="7"/>
      <c r="L4565" s="7"/>
      <c r="M4565" s="7">
        <v>38660000</v>
      </c>
      <c r="N4565" s="7"/>
      <c r="O4565" s="7"/>
    </row>
    <row r="4566" spans="1:15" hidden="1" x14ac:dyDescent="0.3">
      <c r="A4566" s="69">
        <v>1</v>
      </c>
      <c r="B4566" s="69">
        <v>6</v>
      </c>
      <c r="C4566" t="s">
        <v>3140</v>
      </c>
      <c r="D4566" s="7"/>
      <c r="E4566" s="7"/>
      <c r="F4566" s="7"/>
      <c r="G4566" s="7"/>
      <c r="H4566" s="7"/>
      <c r="I4566" s="7"/>
      <c r="J4566" s="7"/>
      <c r="K4566" s="7"/>
      <c r="L4566" s="7"/>
      <c r="M4566" s="7"/>
      <c r="N4566" s="7">
        <v>0</v>
      </c>
      <c r="O4566" s="7"/>
    </row>
    <row r="4567" spans="1:15" hidden="1" x14ac:dyDescent="0.3">
      <c r="A4567" s="69">
        <v>1</v>
      </c>
      <c r="B4567" s="69">
        <v>6</v>
      </c>
      <c r="C4567" t="s">
        <v>5031</v>
      </c>
      <c r="D4567" s="7"/>
      <c r="E4567" s="7"/>
      <c r="F4567" s="7"/>
      <c r="G4567" s="7"/>
      <c r="H4567" s="7"/>
      <c r="I4567" s="7"/>
      <c r="J4567" s="7"/>
      <c r="K4567" s="7"/>
      <c r="L4567" s="7"/>
      <c r="M4567" s="7">
        <v>40000000</v>
      </c>
      <c r="N4567" s="7"/>
      <c r="O4567" s="7"/>
    </row>
    <row r="4568" spans="1:15" hidden="1" x14ac:dyDescent="0.3">
      <c r="A4568" s="69">
        <v>1</v>
      </c>
      <c r="B4568" s="69">
        <v>6</v>
      </c>
      <c r="C4568" t="s">
        <v>857</v>
      </c>
      <c r="D4568" s="7"/>
      <c r="E4568" s="7"/>
      <c r="F4568" s="7"/>
      <c r="G4568" s="7"/>
      <c r="H4568" s="7"/>
      <c r="I4568" s="7"/>
      <c r="J4568" s="7"/>
      <c r="K4568" s="7"/>
      <c r="L4568" s="7">
        <v>69997155.400000006</v>
      </c>
      <c r="M4568" s="7"/>
      <c r="N4568" s="7"/>
      <c r="O4568" s="7"/>
    </row>
    <row r="4569" spans="1:15" hidden="1" x14ac:dyDescent="0.3">
      <c r="A4569" s="69">
        <v>1</v>
      </c>
      <c r="B4569" s="69">
        <v>6</v>
      </c>
      <c r="C4569" t="s">
        <v>5043</v>
      </c>
      <c r="D4569" s="7"/>
      <c r="E4569" s="7"/>
      <c r="F4569" s="7"/>
      <c r="G4569" s="7"/>
      <c r="H4569" s="7"/>
      <c r="I4569" s="7"/>
      <c r="J4569" s="7"/>
      <c r="K4569" s="7"/>
      <c r="L4569" s="7">
        <v>0</v>
      </c>
      <c r="M4569" s="7">
        <v>0</v>
      </c>
      <c r="N4569" s="7"/>
      <c r="O4569" s="7"/>
    </row>
    <row r="4570" spans="1:15" hidden="1" x14ac:dyDescent="0.3">
      <c r="A4570" s="69">
        <v>1</v>
      </c>
      <c r="B4570" s="69">
        <v>6</v>
      </c>
      <c r="C4570" t="s">
        <v>3143</v>
      </c>
      <c r="D4570" s="7"/>
      <c r="E4570" s="7"/>
      <c r="F4570" s="7"/>
      <c r="G4570" s="7"/>
      <c r="H4570" s="7"/>
      <c r="I4570" s="7"/>
      <c r="J4570" s="7"/>
      <c r="K4570" s="7"/>
      <c r="L4570" s="7"/>
      <c r="M4570" s="7"/>
      <c r="N4570" s="7">
        <v>0</v>
      </c>
      <c r="O4570" s="7"/>
    </row>
    <row r="4571" spans="1:15" hidden="1" x14ac:dyDescent="0.3">
      <c r="A4571" s="69">
        <v>1</v>
      </c>
      <c r="B4571" s="69">
        <v>6</v>
      </c>
      <c r="C4571" t="s">
        <v>5051</v>
      </c>
      <c r="D4571" s="7"/>
      <c r="E4571" s="7">
        <v>0</v>
      </c>
      <c r="F4571" s="7"/>
      <c r="G4571" s="7"/>
      <c r="H4571" s="7"/>
      <c r="I4571" s="7"/>
      <c r="J4571" s="7"/>
      <c r="K4571" s="7"/>
      <c r="L4571" s="7"/>
      <c r="M4571" s="7"/>
      <c r="N4571" s="7"/>
      <c r="O4571" s="7"/>
    </row>
    <row r="4572" spans="1:15" hidden="1" x14ac:dyDescent="0.3">
      <c r="A4572" s="69">
        <v>1</v>
      </c>
      <c r="B4572" s="69">
        <v>6</v>
      </c>
      <c r="C4572" t="s">
        <v>5122</v>
      </c>
      <c r="D4572" s="7"/>
      <c r="E4572" s="7"/>
      <c r="F4572" s="7"/>
      <c r="G4572" s="7"/>
      <c r="H4572" s="7"/>
      <c r="I4572" s="7"/>
      <c r="J4572" s="7"/>
      <c r="K4572" s="7"/>
      <c r="L4572" s="7">
        <v>0</v>
      </c>
      <c r="M4572" s="7">
        <v>531967.30000000005</v>
      </c>
      <c r="N4572" s="7"/>
      <c r="O4572" s="7"/>
    </row>
    <row r="4573" spans="1:15" hidden="1" x14ac:dyDescent="0.3">
      <c r="A4573" s="69">
        <v>1</v>
      </c>
      <c r="B4573" s="69">
        <v>6</v>
      </c>
      <c r="C4573" t="s">
        <v>5167</v>
      </c>
      <c r="D4573" s="7">
        <v>339742</v>
      </c>
      <c r="E4573" s="7">
        <v>223951</v>
      </c>
      <c r="F4573" s="7">
        <v>0</v>
      </c>
      <c r="G4573" s="7">
        <v>98250</v>
      </c>
      <c r="H4573" s="7"/>
      <c r="I4573" s="7"/>
      <c r="J4573" s="7"/>
      <c r="K4573" s="7"/>
      <c r="L4573" s="7"/>
      <c r="M4573" s="7"/>
      <c r="N4573" s="7"/>
      <c r="O4573" s="7"/>
    </row>
    <row r="4574" spans="1:15" hidden="1" x14ac:dyDescent="0.3">
      <c r="A4574" s="69">
        <v>1</v>
      </c>
      <c r="B4574" s="69">
        <v>6</v>
      </c>
      <c r="C4574" t="s">
        <v>1801</v>
      </c>
      <c r="D4574" s="7"/>
      <c r="E4574" s="7"/>
      <c r="F4574" s="7"/>
      <c r="G4574" s="7"/>
      <c r="H4574" s="7"/>
      <c r="I4574" s="7"/>
      <c r="J4574" s="7"/>
      <c r="K4574" s="7"/>
      <c r="L4574" s="7"/>
      <c r="M4574" s="7">
        <v>3347216</v>
      </c>
      <c r="N4574" s="7">
        <v>0</v>
      </c>
      <c r="O4574" s="7"/>
    </row>
    <row r="4575" spans="1:15" hidden="1" x14ac:dyDescent="0.3">
      <c r="A4575" s="69">
        <v>1</v>
      </c>
      <c r="B4575" s="69">
        <v>6</v>
      </c>
      <c r="C4575" t="s">
        <v>5184</v>
      </c>
      <c r="D4575" s="7">
        <v>129528495.41</v>
      </c>
      <c r="E4575" s="7">
        <v>124431134</v>
      </c>
      <c r="F4575" s="7">
        <v>62661684</v>
      </c>
      <c r="G4575" s="7">
        <v>90030403</v>
      </c>
      <c r="H4575" s="7">
        <v>95186955</v>
      </c>
      <c r="I4575" s="7"/>
      <c r="J4575" s="7"/>
      <c r="K4575" s="7"/>
      <c r="L4575" s="7"/>
      <c r="M4575" s="7"/>
      <c r="N4575" s="7"/>
      <c r="O4575" s="7"/>
    </row>
    <row r="4576" spans="1:15" hidden="1" x14ac:dyDescent="0.3">
      <c r="A4576" s="69">
        <v>1</v>
      </c>
      <c r="B4576" s="69">
        <v>6</v>
      </c>
      <c r="C4576" t="s">
        <v>5185</v>
      </c>
      <c r="D4576" s="7"/>
      <c r="E4576" s="7"/>
      <c r="F4576" s="7"/>
      <c r="G4576" s="7"/>
      <c r="H4576" s="7"/>
      <c r="I4576" s="7"/>
      <c r="J4576" s="7">
        <v>118549398</v>
      </c>
      <c r="K4576" s="7"/>
      <c r="L4576" s="7"/>
      <c r="M4576" s="7"/>
      <c r="N4576" s="7"/>
      <c r="O4576" s="7"/>
    </row>
    <row r="4577" spans="1:15" hidden="1" x14ac:dyDescent="0.3">
      <c r="A4577" s="69">
        <v>1</v>
      </c>
      <c r="B4577" s="69">
        <v>6</v>
      </c>
      <c r="C4577" t="s">
        <v>5186</v>
      </c>
      <c r="D4577" s="7"/>
      <c r="E4577" s="7"/>
      <c r="F4577" s="7"/>
      <c r="G4577" s="7"/>
      <c r="H4577" s="7"/>
      <c r="I4577" s="7">
        <v>103322559</v>
      </c>
      <c r="J4577" s="7"/>
      <c r="K4577" s="7"/>
      <c r="L4577" s="7"/>
      <c r="M4577" s="7"/>
      <c r="N4577" s="7"/>
      <c r="O4577" s="7"/>
    </row>
    <row r="4578" spans="1:15" hidden="1" x14ac:dyDescent="0.3">
      <c r="A4578" s="69">
        <v>1</v>
      </c>
      <c r="B4578" s="69">
        <v>6</v>
      </c>
      <c r="C4578" t="s">
        <v>5191</v>
      </c>
      <c r="D4578" s="7"/>
      <c r="E4578" s="7"/>
      <c r="F4578" s="7"/>
      <c r="G4578" s="7"/>
      <c r="H4578" s="7"/>
      <c r="I4578" s="7"/>
      <c r="J4578" s="7"/>
      <c r="K4578" s="7"/>
      <c r="L4578" s="7"/>
      <c r="M4578" s="7">
        <v>90000000</v>
      </c>
      <c r="N4578" s="7"/>
      <c r="O4578" s="7"/>
    </row>
    <row r="4579" spans="1:15" hidden="1" x14ac:dyDescent="0.3">
      <c r="A4579" s="69">
        <v>1</v>
      </c>
      <c r="B4579" s="69">
        <v>6</v>
      </c>
      <c r="C4579" t="s">
        <v>5194</v>
      </c>
      <c r="D4579" s="7">
        <v>0</v>
      </c>
      <c r="E4579" s="7">
        <v>0</v>
      </c>
      <c r="F4579" s="7">
        <v>0</v>
      </c>
      <c r="G4579" s="7"/>
      <c r="H4579" s="7"/>
      <c r="I4579" s="7"/>
      <c r="J4579" s="7"/>
      <c r="K4579" s="7"/>
      <c r="L4579" s="7"/>
      <c r="M4579" s="7"/>
      <c r="N4579" s="7"/>
      <c r="O4579" s="7"/>
    </row>
    <row r="4580" spans="1:15" hidden="1" x14ac:dyDescent="0.3">
      <c r="A4580" s="69">
        <v>1</v>
      </c>
      <c r="B4580" s="69">
        <v>6</v>
      </c>
      <c r="C4580" t="s">
        <v>5225</v>
      </c>
      <c r="D4580" s="7"/>
      <c r="E4580" s="7"/>
      <c r="F4580" s="7"/>
      <c r="G4580" s="7"/>
      <c r="H4580" s="7"/>
      <c r="I4580" s="7">
        <v>0</v>
      </c>
      <c r="J4580" s="7">
        <v>0</v>
      </c>
      <c r="K4580" s="7">
        <v>0</v>
      </c>
      <c r="L4580" s="7">
        <v>0</v>
      </c>
      <c r="M4580" s="7"/>
      <c r="N4580" s="7"/>
      <c r="O4580" s="7"/>
    </row>
    <row r="4581" spans="1:15" hidden="1" x14ac:dyDescent="0.3">
      <c r="A4581" s="69">
        <v>1</v>
      </c>
      <c r="B4581" s="69">
        <v>6</v>
      </c>
      <c r="C4581" t="s">
        <v>5229</v>
      </c>
      <c r="D4581" s="7">
        <v>0</v>
      </c>
      <c r="E4581" s="7">
        <v>0</v>
      </c>
      <c r="F4581" s="7"/>
      <c r="G4581" s="7"/>
      <c r="H4581" s="7"/>
      <c r="I4581" s="7"/>
      <c r="J4581" s="7"/>
      <c r="K4581" s="7"/>
      <c r="L4581" s="7"/>
      <c r="M4581" s="7"/>
      <c r="N4581" s="7"/>
      <c r="O4581" s="7"/>
    </row>
    <row r="4582" spans="1:15" hidden="1" x14ac:dyDescent="0.3">
      <c r="A4582" s="69">
        <v>1</v>
      </c>
      <c r="B4582" s="69">
        <v>6</v>
      </c>
      <c r="C4582" t="s">
        <v>5240</v>
      </c>
      <c r="D4582" s="7">
        <v>0</v>
      </c>
      <c r="E4582" s="7"/>
      <c r="F4582" s="7"/>
      <c r="G4582" s="7"/>
      <c r="H4582" s="7"/>
      <c r="I4582" s="7"/>
      <c r="J4582" s="7"/>
      <c r="K4582" s="7"/>
      <c r="L4582" s="7"/>
      <c r="M4582" s="7"/>
      <c r="N4582" s="7"/>
      <c r="O4582" s="7"/>
    </row>
    <row r="4583" spans="1:15" hidden="1" x14ac:dyDescent="0.3">
      <c r="A4583" s="69">
        <v>1</v>
      </c>
      <c r="B4583" s="69">
        <v>6</v>
      </c>
      <c r="C4583" t="s">
        <v>5241</v>
      </c>
      <c r="D4583" s="7">
        <v>0</v>
      </c>
      <c r="E4583" s="7">
        <v>9233852</v>
      </c>
      <c r="F4583" s="7">
        <v>38300128</v>
      </c>
      <c r="G4583" s="7">
        <v>8491846.0399999991</v>
      </c>
      <c r="H4583" s="7"/>
      <c r="I4583" s="7"/>
      <c r="J4583" s="7"/>
      <c r="K4583" s="7"/>
      <c r="L4583" s="7"/>
      <c r="M4583" s="7"/>
      <c r="N4583" s="7"/>
      <c r="O4583" s="7"/>
    </row>
    <row r="4584" spans="1:15" hidden="1" x14ac:dyDescent="0.3">
      <c r="A4584" s="69">
        <v>1</v>
      </c>
      <c r="B4584" s="69">
        <v>6</v>
      </c>
      <c r="C4584" t="s">
        <v>5249</v>
      </c>
      <c r="D4584" s="7"/>
      <c r="E4584" s="7">
        <v>196108953</v>
      </c>
      <c r="F4584" s="7">
        <v>56000000</v>
      </c>
      <c r="G4584" s="7">
        <v>20000000</v>
      </c>
      <c r="H4584" s="7">
        <v>20000000</v>
      </c>
      <c r="I4584" s="7"/>
      <c r="J4584" s="7"/>
      <c r="K4584" s="7"/>
      <c r="L4584" s="7"/>
      <c r="M4584" s="7"/>
      <c r="N4584" s="7"/>
      <c r="O4584" s="7"/>
    </row>
    <row r="4585" spans="1:15" hidden="1" x14ac:dyDescent="0.3">
      <c r="A4585" s="69">
        <v>1</v>
      </c>
      <c r="B4585" s="69">
        <v>6</v>
      </c>
      <c r="C4585" t="s">
        <v>457</v>
      </c>
      <c r="D4585" s="7"/>
      <c r="E4585" s="7"/>
      <c r="F4585" s="7"/>
      <c r="G4585" s="7"/>
      <c r="H4585" s="7"/>
      <c r="I4585" s="7">
        <v>48758080.149999999</v>
      </c>
      <c r="J4585" s="7"/>
      <c r="K4585" s="7"/>
      <c r="L4585" s="7"/>
      <c r="M4585" s="7"/>
      <c r="N4585" s="7"/>
      <c r="O4585" s="7"/>
    </row>
    <row r="4586" spans="1:15" hidden="1" x14ac:dyDescent="0.3">
      <c r="A4586" s="69">
        <v>1</v>
      </c>
      <c r="B4586" s="69">
        <v>6</v>
      </c>
      <c r="C4586" t="s">
        <v>3149</v>
      </c>
      <c r="D4586" s="7"/>
      <c r="E4586" s="7"/>
      <c r="F4586" s="7"/>
      <c r="G4586" s="7"/>
      <c r="H4586" s="7"/>
      <c r="I4586" s="7"/>
      <c r="J4586" s="7"/>
      <c r="K4586" s="7"/>
      <c r="L4586" s="7"/>
      <c r="M4586" s="7"/>
      <c r="N4586" s="7">
        <v>2000000</v>
      </c>
      <c r="O4586" s="7"/>
    </row>
    <row r="4587" spans="1:15" hidden="1" x14ac:dyDescent="0.3">
      <c r="A4587" s="69">
        <v>1</v>
      </c>
      <c r="B4587" s="69">
        <v>6</v>
      </c>
      <c r="C4587" t="s">
        <v>5263</v>
      </c>
      <c r="D4587" s="7"/>
      <c r="E4587" s="7"/>
      <c r="F4587" s="7"/>
      <c r="G4587" s="7"/>
      <c r="H4587" s="7"/>
      <c r="I4587" s="7"/>
      <c r="J4587" s="7"/>
      <c r="K4587" s="7"/>
      <c r="L4587" s="7"/>
      <c r="M4587" s="7">
        <v>10000000</v>
      </c>
      <c r="N4587" s="7"/>
      <c r="O4587" s="7"/>
    </row>
    <row r="4588" spans="1:15" hidden="1" x14ac:dyDescent="0.3">
      <c r="A4588" s="69">
        <v>1</v>
      </c>
      <c r="B4588" s="69">
        <v>6</v>
      </c>
      <c r="C4588" t="s">
        <v>3152</v>
      </c>
      <c r="D4588" s="7"/>
      <c r="E4588" s="7"/>
      <c r="F4588" s="7"/>
      <c r="G4588" s="7"/>
      <c r="H4588" s="7"/>
      <c r="I4588" s="7"/>
      <c r="J4588" s="7"/>
      <c r="K4588" s="7"/>
      <c r="L4588" s="7"/>
      <c r="M4588" s="7"/>
      <c r="N4588" s="7">
        <v>140000000</v>
      </c>
      <c r="O4588" s="7"/>
    </row>
    <row r="4589" spans="1:15" hidden="1" x14ac:dyDescent="0.3">
      <c r="A4589" s="69">
        <v>1</v>
      </c>
      <c r="B4589" s="69">
        <v>6</v>
      </c>
      <c r="C4589" t="s">
        <v>3153</v>
      </c>
      <c r="D4589" s="7"/>
      <c r="E4589" s="7"/>
      <c r="F4589" s="7"/>
      <c r="G4589" s="7"/>
      <c r="H4589" s="7"/>
      <c r="I4589" s="7"/>
      <c r="J4589" s="7"/>
      <c r="K4589" s="7"/>
      <c r="L4589" s="7"/>
      <c r="M4589" s="7"/>
      <c r="N4589" s="7">
        <v>25000000</v>
      </c>
      <c r="O4589" s="7"/>
    </row>
    <row r="4590" spans="1:15" hidden="1" x14ac:dyDescent="0.3">
      <c r="A4590" s="69">
        <v>1</v>
      </c>
      <c r="B4590" s="69">
        <v>6</v>
      </c>
      <c r="C4590" t="s">
        <v>3154</v>
      </c>
      <c r="D4590" s="7"/>
      <c r="E4590" s="7"/>
      <c r="F4590" s="7"/>
      <c r="G4590" s="7"/>
      <c r="H4590" s="7"/>
      <c r="I4590" s="7"/>
      <c r="J4590" s="7"/>
      <c r="K4590" s="7"/>
      <c r="L4590" s="7"/>
      <c r="M4590" s="7"/>
      <c r="N4590" s="7">
        <v>0</v>
      </c>
      <c r="O4590" s="7"/>
    </row>
    <row r="4591" spans="1:15" hidden="1" x14ac:dyDescent="0.3">
      <c r="A4591" s="69">
        <v>1</v>
      </c>
      <c r="B4591" s="69">
        <v>6</v>
      </c>
      <c r="C4591" t="s">
        <v>5274</v>
      </c>
      <c r="D4591" s="7"/>
      <c r="E4591" s="7"/>
      <c r="F4591" s="7"/>
      <c r="G4591" s="7"/>
      <c r="H4591" s="7"/>
      <c r="I4591" s="7"/>
      <c r="J4591" s="7"/>
      <c r="K4591" s="7"/>
      <c r="L4591" s="7"/>
      <c r="M4591" s="7">
        <v>5000000</v>
      </c>
      <c r="N4591" s="7"/>
      <c r="O4591" s="7"/>
    </row>
    <row r="4592" spans="1:15" hidden="1" x14ac:dyDescent="0.3">
      <c r="A4592" s="69">
        <v>1</v>
      </c>
      <c r="B4592" s="69">
        <v>6</v>
      </c>
      <c r="C4592" t="s">
        <v>5285</v>
      </c>
      <c r="D4592" s="7">
        <v>174684709</v>
      </c>
      <c r="E4592" s="7">
        <v>0</v>
      </c>
      <c r="F4592" s="7">
        <v>0</v>
      </c>
      <c r="G4592" s="7">
        <v>13189691.199999999</v>
      </c>
      <c r="H4592" s="7"/>
      <c r="I4592" s="7"/>
      <c r="J4592" s="7"/>
      <c r="K4592" s="7"/>
      <c r="L4592" s="7"/>
      <c r="M4592" s="7"/>
      <c r="N4592" s="7"/>
      <c r="O4592" s="7"/>
    </row>
    <row r="4593" spans="1:15" hidden="1" x14ac:dyDescent="0.3">
      <c r="A4593" s="69">
        <v>1</v>
      </c>
      <c r="B4593" s="69">
        <v>6</v>
      </c>
      <c r="C4593" t="s">
        <v>5298</v>
      </c>
      <c r="D4593" s="7"/>
      <c r="E4593" s="7"/>
      <c r="F4593" s="7"/>
      <c r="G4593" s="7"/>
      <c r="H4593" s="7"/>
      <c r="I4593" s="7"/>
      <c r="J4593" s="7"/>
      <c r="K4593" s="7"/>
      <c r="L4593" s="7"/>
      <c r="M4593" s="7">
        <v>20000000</v>
      </c>
      <c r="N4593" s="7"/>
      <c r="O4593" s="7"/>
    </row>
    <row r="4594" spans="1:15" hidden="1" x14ac:dyDescent="0.3">
      <c r="A4594" s="69">
        <v>1</v>
      </c>
      <c r="B4594" s="69">
        <v>6</v>
      </c>
      <c r="C4594" t="s">
        <v>1661</v>
      </c>
      <c r="D4594" s="7"/>
      <c r="E4594" s="7"/>
      <c r="F4594" s="7"/>
      <c r="G4594" s="7"/>
      <c r="H4594" s="7"/>
      <c r="I4594" s="7"/>
      <c r="J4594" s="7"/>
      <c r="K4594" s="7"/>
      <c r="L4594" s="7"/>
      <c r="M4594" s="7">
        <v>20000000</v>
      </c>
      <c r="N4594" s="7">
        <v>0</v>
      </c>
      <c r="O4594" s="7"/>
    </row>
    <row r="4595" spans="1:15" hidden="1" x14ac:dyDescent="0.3">
      <c r="A4595" s="69">
        <v>1</v>
      </c>
      <c r="B4595" s="69">
        <v>6</v>
      </c>
      <c r="C4595" t="s">
        <v>5318</v>
      </c>
      <c r="D4595" s="7"/>
      <c r="E4595" s="7"/>
      <c r="F4595" s="7"/>
      <c r="G4595" s="7"/>
      <c r="H4595" s="7">
        <v>6000000</v>
      </c>
      <c r="I4595" s="7">
        <v>5000000</v>
      </c>
      <c r="J4595" s="7"/>
      <c r="K4595" s="7"/>
      <c r="L4595" s="7"/>
      <c r="M4595" s="7"/>
      <c r="N4595" s="7"/>
      <c r="O4595" s="7"/>
    </row>
    <row r="4596" spans="1:15" hidden="1" x14ac:dyDescent="0.3">
      <c r="A4596" s="69">
        <v>1</v>
      </c>
      <c r="B4596" s="69">
        <v>6</v>
      </c>
      <c r="C4596" t="s">
        <v>5319</v>
      </c>
      <c r="D4596" s="7"/>
      <c r="E4596" s="7"/>
      <c r="F4596" s="7"/>
      <c r="G4596" s="7"/>
      <c r="H4596" s="7"/>
      <c r="I4596" s="7"/>
      <c r="J4596" s="7">
        <v>0</v>
      </c>
      <c r="K4596" s="7">
        <v>0</v>
      </c>
      <c r="L4596" s="7"/>
      <c r="M4596" s="7">
        <v>1928284.88</v>
      </c>
      <c r="N4596" s="7"/>
      <c r="O4596" s="7"/>
    </row>
    <row r="4597" spans="1:15" hidden="1" x14ac:dyDescent="0.3">
      <c r="A4597" s="69">
        <v>1</v>
      </c>
      <c r="B4597" s="69">
        <v>6</v>
      </c>
      <c r="C4597" t="s">
        <v>3156</v>
      </c>
      <c r="D4597" s="7"/>
      <c r="E4597" s="7"/>
      <c r="F4597" s="7"/>
      <c r="G4597" s="7"/>
      <c r="H4597" s="7"/>
      <c r="I4597" s="7"/>
      <c r="J4597" s="7"/>
      <c r="K4597" s="7"/>
      <c r="L4597" s="7"/>
      <c r="M4597" s="7"/>
      <c r="N4597" s="7">
        <v>0</v>
      </c>
      <c r="O4597" s="7"/>
    </row>
    <row r="4598" spans="1:15" hidden="1" x14ac:dyDescent="0.3">
      <c r="A4598" s="69">
        <v>1</v>
      </c>
      <c r="B4598" s="69">
        <v>6</v>
      </c>
      <c r="C4598" t="s">
        <v>5331</v>
      </c>
      <c r="D4598" s="7"/>
      <c r="E4598" s="7"/>
      <c r="F4598" s="7"/>
      <c r="G4598" s="7"/>
      <c r="H4598" s="7"/>
      <c r="I4598" s="7"/>
      <c r="J4598" s="7"/>
      <c r="K4598" s="7"/>
      <c r="L4598" s="7"/>
      <c r="M4598" s="7">
        <v>350000975</v>
      </c>
      <c r="N4598" s="7"/>
      <c r="O4598" s="7"/>
    </row>
    <row r="4599" spans="1:15" hidden="1" x14ac:dyDescent="0.3">
      <c r="A4599" s="69">
        <v>1</v>
      </c>
      <c r="B4599" s="69">
        <v>6</v>
      </c>
      <c r="C4599" t="s">
        <v>1553</v>
      </c>
      <c r="D4599" s="7"/>
      <c r="E4599" s="7"/>
      <c r="F4599" s="7"/>
      <c r="G4599" s="7"/>
      <c r="H4599" s="7"/>
      <c r="I4599" s="7"/>
      <c r="J4599" s="7"/>
      <c r="K4599" s="7"/>
      <c r="L4599" s="7"/>
      <c r="M4599" s="7">
        <v>250000000</v>
      </c>
      <c r="N4599" s="7">
        <v>70000000</v>
      </c>
      <c r="O4599" s="7"/>
    </row>
    <row r="4600" spans="1:15" hidden="1" x14ac:dyDescent="0.3">
      <c r="A4600" s="69">
        <v>1</v>
      </c>
      <c r="B4600" s="69">
        <v>6</v>
      </c>
      <c r="C4600" t="s">
        <v>5360</v>
      </c>
      <c r="D4600" s="7"/>
      <c r="E4600" s="7"/>
      <c r="F4600" s="7"/>
      <c r="G4600" s="7">
        <v>42918394</v>
      </c>
      <c r="H4600" s="7">
        <v>28113953</v>
      </c>
      <c r="I4600" s="7">
        <v>20723968</v>
      </c>
      <c r="J4600" s="7"/>
      <c r="K4600" s="7"/>
      <c r="L4600" s="7"/>
      <c r="M4600" s="7"/>
      <c r="N4600" s="7"/>
      <c r="O4600" s="7"/>
    </row>
    <row r="4601" spans="1:15" hidden="1" x14ac:dyDescent="0.3">
      <c r="A4601" s="69">
        <v>1</v>
      </c>
      <c r="B4601" s="69">
        <v>6</v>
      </c>
      <c r="C4601" t="s">
        <v>5447</v>
      </c>
      <c r="D4601" s="7"/>
      <c r="E4601" s="7"/>
      <c r="F4601" s="7"/>
      <c r="G4601" s="7"/>
      <c r="H4601" s="7"/>
      <c r="I4601" s="7"/>
      <c r="J4601" s="7"/>
      <c r="K4601" s="7"/>
      <c r="L4601" s="7">
        <v>6500000</v>
      </c>
      <c r="M4601" s="7"/>
      <c r="N4601" s="7"/>
      <c r="O4601" s="7"/>
    </row>
    <row r="4602" spans="1:15" hidden="1" x14ac:dyDescent="0.3">
      <c r="A4602" s="69">
        <v>1</v>
      </c>
      <c r="B4602" s="69">
        <v>6</v>
      </c>
      <c r="C4602" t="s">
        <v>3159</v>
      </c>
      <c r="D4602" s="7"/>
      <c r="E4602" s="7"/>
      <c r="F4602" s="7"/>
      <c r="G4602" s="7"/>
      <c r="H4602" s="7"/>
      <c r="I4602" s="7"/>
      <c r="J4602" s="7"/>
      <c r="K4602" s="7"/>
      <c r="L4602" s="7"/>
      <c r="M4602" s="7">
        <v>6500000</v>
      </c>
      <c r="N4602" s="7">
        <v>6500000</v>
      </c>
      <c r="O4602" s="7"/>
    </row>
    <row r="4603" spans="1:15" hidden="1" x14ac:dyDescent="0.3">
      <c r="A4603" s="69">
        <v>1</v>
      </c>
      <c r="B4603" s="69">
        <v>6</v>
      </c>
      <c r="C4603" t="s">
        <v>5464</v>
      </c>
      <c r="D4603" s="7"/>
      <c r="E4603" s="7"/>
      <c r="F4603" s="7"/>
      <c r="G4603" s="7"/>
      <c r="H4603" s="7"/>
      <c r="I4603" s="7"/>
      <c r="J4603" s="7"/>
      <c r="K4603" s="7"/>
      <c r="L4603" s="7"/>
      <c r="M4603" s="7">
        <v>95000000</v>
      </c>
      <c r="N4603" s="7"/>
      <c r="O4603" s="7"/>
    </row>
    <row r="4604" spans="1:15" hidden="1" x14ac:dyDescent="0.3">
      <c r="A4604" s="69">
        <v>1</v>
      </c>
      <c r="B4604" s="69">
        <v>6</v>
      </c>
      <c r="C4604" t="s">
        <v>5477</v>
      </c>
      <c r="D4604" s="7">
        <v>250000</v>
      </c>
      <c r="E4604" s="7">
        <v>0</v>
      </c>
      <c r="F4604" s="7">
        <v>0</v>
      </c>
      <c r="G4604" s="7">
        <v>0</v>
      </c>
      <c r="H4604" s="7">
        <v>0</v>
      </c>
      <c r="I4604" s="7">
        <v>0</v>
      </c>
      <c r="J4604" s="7">
        <v>0</v>
      </c>
      <c r="K4604" s="7">
        <v>0</v>
      </c>
      <c r="L4604" s="7"/>
      <c r="M4604" s="7"/>
      <c r="N4604" s="7"/>
      <c r="O4604" s="7"/>
    </row>
    <row r="4605" spans="1:15" hidden="1" x14ac:dyDescent="0.3">
      <c r="A4605" s="69">
        <v>1</v>
      </c>
      <c r="B4605" s="69">
        <v>6</v>
      </c>
      <c r="C4605" t="s">
        <v>5502</v>
      </c>
      <c r="D4605" s="7">
        <v>0</v>
      </c>
      <c r="E4605" s="7"/>
      <c r="F4605" s="7"/>
      <c r="G4605" s="7"/>
      <c r="H4605" s="7"/>
      <c r="I4605" s="7"/>
      <c r="J4605" s="7"/>
      <c r="K4605" s="7"/>
      <c r="L4605" s="7"/>
      <c r="M4605" s="7"/>
      <c r="N4605" s="7"/>
      <c r="O4605" s="7"/>
    </row>
    <row r="4606" spans="1:15" hidden="1" x14ac:dyDescent="0.3">
      <c r="A4606" s="69">
        <v>1</v>
      </c>
      <c r="B4606" s="69">
        <v>6</v>
      </c>
      <c r="C4606" t="s">
        <v>5504</v>
      </c>
      <c r="D4606" s="7">
        <v>0</v>
      </c>
      <c r="E4606" s="7">
        <v>0</v>
      </c>
      <c r="F4606" s="7"/>
      <c r="G4606" s="7"/>
      <c r="H4606" s="7"/>
      <c r="I4606" s="7"/>
      <c r="J4606" s="7"/>
      <c r="K4606" s="7"/>
      <c r="L4606" s="7"/>
      <c r="M4606" s="7"/>
      <c r="N4606" s="7"/>
      <c r="O4606" s="7"/>
    </row>
    <row r="4607" spans="1:15" hidden="1" x14ac:dyDescent="0.3">
      <c r="A4607" s="69">
        <v>1</v>
      </c>
      <c r="B4607" s="69">
        <v>6</v>
      </c>
      <c r="C4607" t="s">
        <v>3162</v>
      </c>
      <c r="D4607" s="7"/>
      <c r="E4607" s="7"/>
      <c r="F4607" s="7"/>
      <c r="G4607" s="7"/>
      <c r="H4607" s="7"/>
      <c r="I4607" s="7"/>
      <c r="J4607" s="7"/>
      <c r="K4607" s="7"/>
      <c r="L4607" s="7"/>
      <c r="M4607" s="7"/>
      <c r="N4607" s="7">
        <v>50000000</v>
      </c>
      <c r="O4607" s="7"/>
    </row>
    <row r="4608" spans="1:15" hidden="1" x14ac:dyDescent="0.3">
      <c r="A4608" s="69">
        <v>1</v>
      </c>
      <c r="B4608" s="69">
        <v>6</v>
      </c>
      <c r="C4608" t="s">
        <v>5524</v>
      </c>
      <c r="D4608" s="7"/>
      <c r="E4608" s="7"/>
      <c r="F4608" s="7"/>
      <c r="G4608" s="7"/>
      <c r="H4608" s="7"/>
      <c r="I4608" s="7"/>
      <c r="J4608" s="7"/>
      <c r="K4608" s="7"/>
      <c r="L4608" s="7"/>
      <c r="M4608" s="7">
        <v>11913943.25</v>
      </c>
      <c r="N4608" s="7"/>
      <c r="O4608" s="7"/>
    </row>
    <row r="4609" spans="1:15" hidden="1" x14ac:dyDescent="0.3">
      <c r="A4609" s="69">
        <v>1</v>
      </c>
      <c r="B4609" s="69">
        <v>6</v>
      </c>
      <c r="C4609" t="s">
        <v>3166</v>
      </c>
      <c r="D4609" s="7"/>
      <c r="E4609" s="7"/>
      <c r="F4609" s="7"/>
      <c r="G4609" s="7"/>
      <c r="H4609" s="7"/>
      <c r="I4609" s="7"/>
      <c r="J4609" s="7"/>
      <c r="K4609" s="7"/>
      <c r="L4609" s="7"/>
      <c r="M4609" s="7"/>
      <c r="N4609" s="7">
        <v>0</v>
      </c>
      <c r="O4609" s="7"/>
    </row>
    <row r="4610" spans="1:15" hidden="1" x14ac:dyDescent="0.3">
      <c r="A4610" s="69">
        <v>1</v>
      </c>
      <c r="B4610" s="69">
        <v>6</v>
      </c>
      <c r="C4610" t="s">
        <v>5525</v>
      </c>
      <c r="D4610" s="7"/>
      <c r="E4610" s="7"/>
      <c r="F4610" s="7"/>
      <c r="G4610" s="7"/>
      <c r="H4610" s="7"/>
      <c r="I4610" s="7"/>
      <c r="J4610" s="7"/>
      <c r="K4610" s="7"/>
      <c r="L4610" s="7"/>
      <c r="M4610" s="7">
        <v>10000000</v>
      </c>
      <c r="N4610" s="7"/>
      <c r="O4610" s="7"/>
    </row>
    <row r="4611" spans="1:15" hidden="1" x14ac:dyDescent="0.3">
      <c r="A4611" s="69">
        <v>1</v>
      </c>
      <c r="B4611" s="69">
        <v>6</v>
      </c>
      <c r="C4611" t="s">
        <v>5599</v>
      </c>
      <c r="D4611" s="7">
        <v>0</v>
      </c>
      <c r="E4611" s="7"/>
      <c r="F4611" s="7"/>
      <c r="G4611" s="7"/>
      <c r="H4611" s="7"/>
      <c r="I4611" s="7"/>
      <c r="J4611" s="7"/>
      <c r="K4611" s="7"/>
      <c r="L4611" s="7"/>
      <c r="M4611" s="7"/>
      <c r="N4611" s="7"/>
      <c r="O4611" s="7"/>
    </row>
    <row r="4612" spans="1:15" hidden="1" x14ac:dyDescent="0.3">
      <c r="A4612" s="69">
        <v>1</v>
      </c>
      <c r="B4612" s="69">
        <v>6</v>
      </c>
      <c r="C4612" t="s">
        <v>5601</v>
      </c>
      <c r="D4612" s="7">
        <v>8785692</v>
      </c>
      <c r="E4612" s="7">
        <v>5846274</v>
      </c>
      <c r="F4612" s="7"/>
      <c r="G4612" s="7"/>
      <c r="H4612" s="7"/>
      <c r="I4612" s="7"/>
      <c r="J4612" s="7"/>
      <c r="K4612" s="7"/>
      <c r="L4612" s="7"/>
      <c r="M4612" s="7"/>
      <c r="N4612" s="7"/>
      <c r="O4612" s="7"/>
    </row>
    <row r="4613" spans="1:15" hidden="1" x14ac:dyDescent="0.3">
      <c r="A4613" s="69">
        <v>1</v>
      </c>
      <c r="B4613" s="69">
        <v>6</v>
      </c>
      <c r="C4613" t="s">
        <v>5605</v>
      </c>
      <c r="D4613" s="7">
        <v>17832645.600000001</v>
      </c>
      <c r="E4613" s="7">
        <v>10924413</v>
      </c>
      <c r="F4613" s="7">
        <v>69978765.439999998</v>
      </c>
      <c r="G4613" s="7">
        <v>67586860.879999995</v>
      </c>
      <c r="H4613" s="7"/>
      <c r="I4613" s="7"/>
      <c r="J4613" s="7"/>
      <c r="K4613" s="7"/>
      <c r="L4613" s="7"/>
      <c r="M4613" s="7"/>
      <c r="N4613" s="7"/>
      <c r="O4613" s="7"/>
    </row>
    <row r="4614" spans="1:15" hidden="1" x14ac:dyDescent="0.3">
      <c r="A4614" s="69">
        <v>1</v>
      </c>
      <c r="B4614" s="69">
        <v>6</v>
      </c>
      <c r="C4614" t="s">
        <v>5606</v>
      </c>
      <c r="D4614" s="7"/>
      <c r="E4614" s="7"/>
      <c r="F4614" s="7"/>
      <c r="G4614" s="7"/>
      <c r="H4614" s="7"/>
      <c r="I4614" s="7"/>
      <c r="J4614" s="7">
        <v>3618000</v>
      </c>
      <c r="K4614" s="7">
        <v>0</v>
      </c>
      <c r="L4614" s="7">
        <v>0</v>
      </c>
      <c r="M4614" s="7"/>
      <c r="N4614" s="7"/>
      <c r="O4614" s="7"/>
    </row>
    <row r="4615" spans="1:15" hidden="1" x14ac:dyDescent="0.3">
      <c r="A4615" s="69">
        <v>1</v>
      </c>
      <c r="B4615" s="69">
        <v>6</v>
      </c>
      <c r="C4615" t="s">
        <v>5607</v>
      </c>
      <c r="D4615" s="7"/>
      <c r="E4615" s="7"/>
      <c r="F4615" s="7"/>
      <c r="G4615" s="7"/>
      <c r="H4615" s="7">
        <v>90000000</v>
      </c>
      <c r="I4615" s="7">
        <v>0</v>
      </c>
      <c r="J4615" s="7"/>
      <c r="K4615" s="7"/>
      <c r="L4615" s="7"/>
      <c r="M4615" s="7"/>
      <c r="N4615" s="7"/>
      <c r="O4615" s="7"/>
    </row>
    <row r="4616" spans="1:15" hidden="1" x14ac:dyDescent="0.3">
      <c r="A4616" s="69">
        <v>1</v>
      </c>
      <c r="B4616" s="69">
        <v>6</v>
      </c>
      <c r="C4616" t="s">
        <v>5611</v>
      </c>
      <c r="D4616" s="7"/>
      <c r="E4616" s="7"/>
      <c r="F4616" s="7"/>
      <c r="G4616" s="7"/>
      <c r="H4616" s="7"/>
      <c r="I4616" s="7"/>
      <c r="J4616" s="7">
        <v>0</v>
      </c>
      <c r="K4616" s="7">
        <v>0</v>
      </c>
      <c r="L4616" s="7"/>
      <c r="M4616" s="7"/>
      <c r="N4616" s="7"/>
      <c r="O4616" s="7"/>
    </row>
    <row r="4617" spans="1:15" hidden="1" x14ac:dyDescent="0.3">
      <c r="A4617" s="69">
        <v>1</v>
      </c>
      <c r="B4617" s="69">
        <v>6</v>
      </c>
      <c r="C4617" t="s">
        <v>3172</v>
      </c>
      <c r="D4617" s="7"/>
      <c r="E4617" s="7"/>
      <c r="F4617" s="7"/>
      <c r="G4617" s="7"/>
      <c r="H4617" s="7"/>
      <c r="I4617" s="7">
        <v>2185475.71</v>
      </c>
      <c r="J4617" s="7">
        <v>1793309.96</v>
      </c>
      <c r="K4617" s="7">
        <v>1409014</v>
      </c>
      <c r="L4617" s="7">
        <v>1187897.48</v>
      </c>
      <c r="M4617" s="7">
        <v>1249492.3899999999</v>
      </c>
      <c r="N4617" s="7">
        <v>1101561.23</v>
      </c>
      <c r="O4617" s="7"/>
    </row>
    <row r="4618" spans="1:15" hidden="1" x14ac:dyDescent="0.3">
      <c r="A4618" s="69">
        <v>1</v>
      </c>
      <c r="B4618" s="69">
        <v>6</v>
      </c>
      <c r="C4618" t="s">
        <v>3173</v>
      </c>
      <c r="D4618" s="7"/>
      <c r="E4618" s="7"/>
      <c r="F4618" s="7"/>
      <c r="G4618" s="7"/>
      <c r="H4618" s="7"/>
      <c r="I4618" s="7"/>
      <c r="J4618" s="7"/>
      <c r="K4618" s="7"/>
      <c r="L4618" s="7"/>
      <c r="M4618" s="7"/>
      <c r="N4618" s="7">
        <v>4000000</v>
      </c>
      <c r="O4618" s="7"/>
    </row>
    <row r="4619" spans="1:15" hidden="1" x14ac:dyDescent="0.3">
      <c r="A4619" s="69">
        <v>1</v>
      </c>
      <c r="B4619" s="69">
        <v>6</v>
      </c>
      <c r="C4619" t="s">
        <v>282</v>
      </c>
      <c r="D4619" s="7"/>
      <c r="E4619" s="7"/>
      <c r="F4619" s="7"/>
      <c r="G4619" s="7">
        <v>10148112</v>
      </c>
      <c r="H4619" s="7">
        <v>9323932.8900000006</v>
      </c>
      <c r="I4619" s="7">
        <v>9325584</v>
      </c>
      <c r="J4619" s="7"/>
      <c r="K4619" s="7"/>
      <c r="L4619" s="7"/>
      <c r="M4619" s="7"/>
      <c r="N4619" s="7"/>
      <c r="O4619" s="7"/>
    </row>
    <row r="4620" spans="1:15" hidden="1" x14ac:dyDescent="0.3">
      <c r="A4620" s="69">
        <v>1</v>
      </c>
      <c r="B4620" s="69">
        <v>6</v>
      </c>
      <c r="C4620" t="s">
        <v>5668</v>
      </c>
      <c r="D4620" s="7"/>
      <c r="E4620" s="7"/>
      <c r="F4620" s="7"/>
      <c r="G4620" s="7"/>
      <c r="H4620" s="7"/>
      <c r="I4620" s="7"/>
      <c r="J4620" s="7"/>
      <c r="K4620" s="7"/>
      <c r="L4620" s="7"/>
      <c r="M4620" s="7">
        <v>356300000</v>
      </c>
      <c r="N4620" s="7"/>
      <c r="O4620" s="7"/>
    </row>
    <row r="4621" spans="1:15" hidden="1" x14ac:dyDescent="0.3">
      <c r="A4621" s="69">
        <v>1</v>
      </c>
      <c r="B4621" s="69">
        <v>6</v>
      </c>
      <c r="C4621" t="s">
        <v>3174</v>
      </c>
      <c r="D4621" s="7"/>
      <c r="E4621" s="7"/>
      <c r="F4621" s="7"/>
      <c r="G4621" s="7"/>
      <c r="H4621" s="7"/>
      <c r="I4621" s="7"/>
      <c r="J4621" s="7"/>
      <c r="K4621" s="7"/>
      <c r="L4621" s="7"/>
      <c r="M4621" s="7"/>
      <c r="N4621" s="7">
        <v>83000000</v>
      </c>
      <c r="O4621" s="7"/>
    </row>
    <row r="4622" spans="1:15" hidden="1" x14ac:dyDescent="0.3">
      <c r="A4622" s="69">
        <v>1</v>
      </c>
      <c r="B4622" s="69">
        <v>6</v>
      </c>
      <c r="C4622" t="s">
        <v>1540</v>
      </c>
      <c r="D4622" s="7"/>
      <c r="E4622" s="7"/>
      <c r="F4622" s="7"/>
      <c r="G4622" s="7"/>
      <c r="H4622" s="7"/>
      <c r="I4622" s="7"/>
      <c r="J4622" s="7"/>
      <c r="K4622" s="7"/>
      <c r="L4622" s="7"/>
      <c r="M4622" s="7">
        <v>500000000</v>
      </c>
      <c r="N4622" s="7">
        <v>0</v>
      </c>
      <c r="O4622" s="7"/>
    </row>
    <row r="4623" spans="1:15" hidden="1" x14ac:dyDescent="0.3">
      <c r="A4623" s="69">
        <v>1</v>
      </c>
      <c r="B4623" s="69">
        <v>6</v>
      </c>
      <c r="C4623" t="s">
        <v>1510</v>
      </c>
      <c r="D4623" s="7"/>
      <c r="E4623" s="7"/>
      <c r="F4623" s="7"/>
      <c r="G4623" s="7"/>
      <c r="H4623" s="7"/>
      <c r="I4623" s="7"/>
      <c r="J4623" s="7"/>
      <c r="K4623" s="7"/>
      <c r="L4623" s="7"/>
      <c r="M4623" s="7">
        <v>10636000000</v>
      </c>
      <c r="N4623" s="7">
        <v>20575100000</v>
      </c>
      <c r="O4623" s="7"/>
    </row>
    <row r="4624" spans="1:15" hidden="1" x14ac:dyDescent="0.3">
      <c r="A4624" s="69">
        <v>1</v>
      </c>
      <c r="B4624" s="69">
        <v>6</v>
      </c>
      <c r="C4624" t="s">
        <v>3175</v>
      </c>
      <c r="D4624" s="7"/>
      <c r="E4624" s="7"/>
      <c r="F4624" s="7"/>
      <c r="G4624" s="7"/>
      <c r="H4624" s="7"/>
      <c r="I4624" s="7"/>
      <c r="J4624" s="7"/>
      <c r="K4624" s="7"/>
      <c r="L4624" s="7"/>
      <c r="M4624" s="7"/>
      <c r="N4624" s="7">
        <v>84000000</v>
      </c>
      <c r="O4624" s="7"/>
    </row>
    <row r="4625" spans="1:15" hidden="1" x14ac:dyDescent="0.3">
      <c r="A4625" s="69">
        <v>1</v>
      </c>
      <c r="B4625" s="69">
        <v>6</v>
      </c>
      <c r="C4625" t="s">
        <v>5670</v>
      </c>
      <c r="D4625" s="7"/>
      <c r="E4625" s="7"/>
      <c r="F4625" s="7"/>
      <c r="G4625" s="7"/>
      <c r="H4625" s="7"/>
      <c r="I4625" s="7"/>
      <c r="J4625" s="7"/>
      <c r="K4625" s="7"/>
      <c r="L4625" s="7"/>
      <c r="M4625" s="7">
        <v>603000000</v>
      </c>
      <c r="N4625" s="7"/>
      <c r="O4625" s="7"/>
    </row>
    <row r="4626" spans="1:15" hidden="1" x14ac:dyDescent="0.3">
      <c r="A4626" s="69">
        <v>1</v>
      </c>
      <c r="B4626" s="69">
        <v>6</v>
      </c>
      <c r="C4626" t="s">
        <v>3179</v>
      </c>
      <c r="D4626" s="7"/>
      <c r="E4626" s="7"/>
      <c r="F4626" s="7"/>
      <c r="G4626" s="7"/>
      <c r="H4626" s="7"/>
      <c r="I4626" s="7"/>
      <c r="J4626" s="7"/>
      <c r="K4626" s="7"/>
      <c r="L4626" s="7"/>
      <c r="M4626" s="7"/>
      <c r="N4626" s="7">
        <v>10000000</v>
      </c>
      <c r="O4626" s="7"/>
    </row>
    <row r="4627" spans="1:15" hidden="1" x14ac:dyDescent="0.3">
      <c r="A4627" s="69">
        <v>1</v>
      </c>
      <c r="B4627" s="69">
        <v>6</v>
      </c>
      <c r="C4627" t="s">
        <v>5677</v>
      </c>
      <c r="D4627" s="7"/>
      <c r="E4627" s="7"/>
      <c r="F4627" s="7"/>
      <c r="G4627" s="7"/>
      <c r="H4627" s="7"/>
      <c r="I4627" s="7"/>
      <c r="J4627" s="7">
        <v>24200000</v>
      </c>
      <c r="K4627" s="7"/>
      <c r="L4627" s="7">
        <v>24200000</v>
      </c>
      <c r="M4627" s="7"/>
      <c r="N4627" s="7"/>
      <c r="O4627" s="7"/>
    </row>
    <row r="4628" spans="1:15" hidden="1" x14ac:dyDescent="0.3">
      <c r="A4628" s="69">
        <v>1</v>
      </c>
      <c r="B4628" s="69">
        <v>6</v>
      </c>
      <c r="C4628" t="s">
        <v>5678</v>
      </c>
      <c r="D4628" s="7"/>
      <c r="E4628" s="7"/>
      <c r="F4628" s="7"/>
      <c r="G4628" s="7"/>
      <c r="H4628" s="7"/>
      <c r="I4628" s="7"/>
      <c r="J4628" s="7"/>
      <c r="K4628" s="7"/>
      <c r="L4628" s="7"/>
      <c r="M4628" s="7">
        <v>4000000</v>
      </c>
      <c r="N4628" s="7"/>
      <c r="O4628" s="7"/>
    </row>
    <row r="4629" spans="1:15" hidden="1" x14ac:dyDescent="0.3">
      <c r="A4629" s="69">
        <v>1</v>
      </c>
      <c r="B4629" s="69">
        <v>6</v>
      </c>
      <c r="C4629" t="s">
        <v>5679</v>
      </c>
      <c r="D4629" s="7"/>
      <c r="E4629" s="7"/>
      <c r="F4629" s="7"/>
      <c r="G4629" s="7"/>
      <c r="H4629" s="7"/>
      <c r="I4629" s="7"/>
      <c r="J4629" s="7"/>
      <c r="K4629" s="7"/>
      <c r="L4629" s="7">
        <v>13000000</v>
      </c>
      <c r="M4629" s="7"/>
      <c r="N4629" s="7"/>
      <c r="O4629" s="7"/>
    </row>
    <row r="4630" spans="1:15" hidden="1" x14ac:dyDescent="0.3">
      <c r="A4630" s="69">
        <v>1</v>
      </c>
      <c r="B4630" s="69">
        <v>6</v>
      </c>
      <c r="C4630" t="s">
        <v>5680</v>
      </c>
      <c r="D4630" s="7"/>
      <c r="E4630" s="7"/>
      <c r="F4630" s="7"/>
      <c r="G4630" s="7"/>
      <c r="H4630" s="7"/>
      <c r="I4630" s="7"/>
      <c r="J4630" s="7"/>
      <c r="K4630" s="7"/>
      <c r="L4630" s="7">
        <v>0</v>
      </c>
      <c r="M4630" s="7">
        <v>0</v>
      </c>
      <c r="N4630" s="7"/>
      <c r="O4630" s="7"/>
    </row>
    <row r="4631" spans="1:15" hidden="1" x14ac:dyDescent="0.3">
      <c r="A4631" s="69">
        <v>1</v>
      </c>
      <c r="B4631" s="69">
        <v>6</v>
      </c>
      <c r="C4631" t="s">
        <v>3183</v>
      </c>
      <c r="D4631" s="7"/>
      <c r="E4631" s="7"/>
      <c r="F4631" s="7"/>
      <c r="G4631" s="7"/>
      <c r="H4631" s="7"/>
      <c r="I4631" s="7"/>
      <c r="J4631" s="7"/>
      <c r="K4631" s="7"/>
      <c r="L4631" s="7"/>
      <c r="M4631" s="7">
        <v>1000000</v>
      </c>
      <c r="N4631" s="7">
        <v>1000000</v>
      </c>
      <c r="O4631" s="7"/>
    </row>
    <row r="4632" spans="1:15" hidden="1" x14ac:dyDescent="0.3">
      <c r="A4632" s="69">
        <v>1</v>
      </c>
      <c r="B4632" s="69">
        <v>6</v>
      </c>
      <c r="C4632" t="s">
        <v>3184</v>
      </c>
      <c r="D4632" s="7"/>
      <c r="E4632" s="7"/>
      <c r="F4632" s="7"/>
      <c r="G4632" s="7"/>
      <c r="H4632" s="7"/>
      <c r="I4632" s="7"/>
      <c r="J4632" s="7">
        <v>10348773</v>
      </c>
      <c r="K4632" s="7"/>
      <c r="L4632" s="7"/>
      <c r="M4632" s="7"/>
      <c r="N4632" s="7">
        <v>7703255</v>
      </c>
      <c r="O4632" s="7"/>
    </row>
    <row r="4633" spans="1:15" hidden="1" x14ac:dyDescent="0.3">
      <c r="A4633" s="69">
        <v>1</v>
      </c>
      <c r="B4633" s="69">
        <v>6</v>
      </c>
      <c r="C4633" t="s">
        <v>3186</v>
      </c>
      <c r="D4633" s="7"/>
      <c r="E4633" s="7"/>
      <c r="F4633" s="7"/>
      <c r="G4633" s="7"/>
      <c r="H4633" s="7"/>
      <c r="I4633" s="7"/>
      <c r="J4633" s="7"/>
      <c r="K4633" s="7"/>
      <c r="L4633" s="7">
        <v>150000000</v>
      </c>
      <c r="M4633" s="7">
        <v>150000000</v>
      </c>
      <c r="N4633" s="7">
        <v>150000000</v>
      </c>
      <c r="O4633" s="7"/>
    </row>
    <row r="4634" spans="1:15" hidden="1" x14ac:dyDescent="0.3">
      <c r="A4634" s="69">
        <v>1</v>
      </c>
      <c r="B4634" s="69">
        <v>6</v>
      </c>
      <c r="C4634" t="s">
        <v>3189</v>
      </c>
      <c r="D4634" s="7"/>
      <c r="E4634" s="7"/>
      <c r="F4634" s="7"/>
      <c r="G4634" s="7"/>
      <c r="H4634" s="7"/>
      <c r="I4634" s="7"/>
      <c r="J4634" s="7"/>
      <c r="K4634" s="7"/>
      <c r="L4634" s="7"/>
      <c r="M4634" s="7"/>
      <c r="N4634" s="7">
        <v>20000000</v>
      </c>
      <c r="O4634" s="7"/>
    </row>
    <row r="4635" spans="1:15" hidden="1" x14ac:dyDescent="0.3">
      <c r="A4635" s="69">
        <v>1</v>
      </c>
      <c r="B4635" s="69">
        <v>6</v>
      </c>
      <c r="C4635" t="s">
        <v>3190</v>
      </c>
      <c r="D4635" s="7"/>
      <c r="E4635" s="7"/>
      <c r="F4635" s="7"/>
      <c r="G4635" s="7"/>
      <c r="H4635" s="7"/>
      <c r="I4635" s="7"/>
      <c r="J4635" s="7"/>
      <c r="K4635" s="7"/>
      <c r="L4635" s="7"/>
      <c r="M4635" s="7"/>
      <c r="N4635" s="7">
        <v>60000000</v>
      </c>
      <c r="O4635" s="7"/>
    </row>
    <row r="4636" spans="1:15" hidden="1" x14ac:dyDescent="0.3">
      <c r="A4636" s="69">
        <v>1</v>
      </c>
      <c r="B4636" s="69">
        <v>6</v>
      </c>
      <c r="C4636" t="s">
        <v>5691</v>
      </c>
      <c r="D4636" s="7"/>
      <c r="E4636" s="7"/>
      <c r="F4636" s="7"/>
      <c r="G4636" s="7"/>
      <c r="H4636" s="7"/>
      <c r="I4636" s="7"/>
      <c r="J4636" s="7"/>
      <c r="K4636" s="7">
        <v>200000</v>
      </c>
      <c r="L4636" s="7"/>
      <c r="M4636" s="7"/>
      <c r="N4636" s="7"/>
      <c r="O4636" s="7"/>
    </row>
    <row r="4637" spans="1:15" hidden="1" x14ac:dyDescent="0.3">
      <c r="A4637" s="69">
        <v>1</v>
      </c>
      <c r="B4637" s="69">
        <v>6</v>
      </c>
      <c r="C4637" t="s">
        <v>5693</v>
      </c>
      <c r="D4637" s="7"/>
      <c r="E4637" s="7"/>
      <c r="F4637" s="7"/>
      <c r="G4637" s="7"/>
      <c r="H4637" s="7"/>
      <c r="I4637" s="7"/>
      <c r="J4637" s="7"/>
      <c r="K4637" s="7">
        <v>51700000</v>
      </c>
      <c r="L4637" s="7"/>
      <c r="M4637" s="7"/>
      <c r="N4637" s="7"/>
      <c r="O4637" s="7"/>
    </row>
    <row r="4638" spans="1:15" hidden="1" x14ac:dyDescent="0.3">
      <c r="A4638" s="69">
        <v>1</v>
      </c>
      <c r="B4638" s="69">
        <v>6</v>
      </c>
      <c r="C4638" t="s">
        <v>5705</v>
      </c>
      <c r="D4638" s="7"/>
      <c r="E4638" s="7"/>
      <c r="F4638" s="7"/>
      <c r="G4638" s="7"/>
      <c r="H4638" s="7"/>
      <c r="I4638" s="7"/>
      <c r="J4638" s="7"/>
      <c r="K4638" s="7">
        <v>24200000</v>
      </c>
      <c r="L4638" s="7"/>
      <c r="M4638" s="7"/>
      <c r="N4638" s="7"/>
      <c r="O4638" s="7"/>
    </row>
    <row r="4639" spans="1:15" hidden="1" x14ac:dyDescent="0.3">
      <c r="A4639" s="69">
        <v>1</v>
      </c>
      <c r="B4639" s="69">
        <v>6</v>
      </c>
      <c r="C4639" t="s">
        <v>5706</v>
      </c>
      <c r="D4639" s="7"/>
      <c r="E4639" s="7"/>
      <c r="F4639" s="7"/>
      <c r="G4639" s="7"/>
      <c r="H4639" s="7"/>
      <c r="I4639" s="7"/>
      <c r="J4639" s="7"/>
      <c r="K4639" s="7">
        <v>9619483</v>
      </c>
      <c r="L4639" s="7"/>
      <c r="M4639" s="7"/>
      <c r="N4639" s="7"/>
      <c r="O4639" s="7"/>
    </row>
    <row r="4640" spans="1:15" hidden="1" x14ac:dyDescent="0.3">
      <c r="A4640" s="69">
        <v>1</v>
      </c>
      <c r="B4640" s="69">
        <v>6</v>
      </c>
      <c r="C4640" t="s">
        <v>5708</v>
      </c>
      <c r="D4640" s="7"/>
      <c r="E4640" s="7"/>
      <c r="F4640" s="7"/>
      <c r="G4640" s="7"/>
      <c r="H4640" s="7"/>
      <c r="I4640" s="7"/>
      <c r="J4640" s="7"/>
      <c r="K4640" s="7">
        <v>3000000000</v>
      </c>
      <c r="L4640" s="7"/>
      <c r="M4640" s="7"/>
      <c r="N4640" s="7"/>
      <c r="O4640" s="7"/>
    </row>
    <row r="4641" spans="1:15" hidden="1" x14ac:dyDescent="0.3">
      <c r="A4641" s="69">
        <v>1</v>
      </c>
      <c r="B4641" s="69">
        <v>6</v>
      </c>
      <c r="C4641" t="s">
        <v>5709</v>
      </c>
      <c r="D4641" s="7"/>
      <c r="E4641" s="7"/>
      <c r="F4641" s="7"/>
      <c r="G4641" s="7"/>
      <c r="H4641" s="7"/>
      <c r="I4641" s="7"/>
      <c r="J4641" s="7"/>
      <c r="K4641" s="7">
        <v>4000000</v>
      </c>
      <c r="L4641" s="7"/>
      <c r="M4641" s="7"/>
      <c r="N4641" s="7"/>
      <c r="O4641" s="7"/>
    </row>
    <row r="4642" spans="1:15" hidden="1" x14ac:dyDescent="0.3">
      <c r="A4642" s="69">
        <v>1</v>
      </c>
      <c r="B4642" s="69">
        <v>6</v>
      </c>
      <c r="C4642" t="s">
        <v>5710</v>
      </c>
      <c r="D4642" s="7"/>
      <c r="E4642" s="7"/>
      <c r="F4642" s="7"/>
      <c r="G4642" s="7"/>
      <c r="H4642" s="7"/>
      <c r="I4642" s="7"/>
      <c r="J4642" s="7"/>
      <c r="K4642" s="7">
        <v>500000</v>
      </c>
      <c r="L4642" s="7"/>
      <c r="M4642" s="7"/>
      <c r="N4642" s="7"/>
      <c r="O4642" s="7"/>
    </row>
    <row r="4643" spans="1:15" hidden="1" x14ac:dyDescent="0.3">
      <c r="A4643" s="69">
        <v>1</v>
      </c>
      <c r="B4643" s="69">
        <v>6</v>
      </c>
      <c r="C4643" t="s">
        <v>5713</v>
      </c>
      <c r="D4643" s="7"/>
      <c r="E4643" s="7"/>
      <c r="F4643" s="7"/>
      <c r="G4643" s="7"/>
      <c r="H4643" s="7"/>
      <c r="I4643" s="7"/>
      <c r="J4643" s="7"/>
      <c r="K4643" s="7">
        <v>26014428</v>
      </c>
      <c r="L4643" s="7"/>
      <c r="M4643" s="7"/>
      <c r="N4643" s="7"/>
      <c r="O4643" s="7"/>
    </row>
    <row r="4644" spans="1:15" hidden="1" x14ac:dyDescent="0.3">
      <c r="A4644" s="69">
        <v>1</v>
      </c>
      <c r="B4644" s="69">
        <v>6</v>
      </c>
      <c r="C4644" t="s">
        <v>5716</v>
      </c>
      <c r="D4644" s="7"/>
      <c r="E4644" s="7"/>
      <c r="F4644" s="7"/>
      <c r="G4644" s="7"/>
      <c r="H4644" s="7"/>
      <c r="I4644" s="7"/>
      <c r="J4644" s="7"/>
      <c r="K4644" s="7">
        <v>15000000</v>
      </c>
      <c r="L4644" s="7"/>
      <c r="M4644" s="7"/>
      <c r="N4644" s="7"/>
      <c r="O4644" s="7"/>
    </row>
    <row r="4645" spans="1:15" hidden="1" x14ac:dyDescent="0.3">
      <c r="A4645" s="69">
        <v>1</v>
      </c>
      <c r="B4645" s="69">
        <v>6</v>
      </c>
      <c r="C4645" t="s">
        <v>5717</v>
      </c>
      <c r="D4645" s="7"/>
      <c r="E4645" s="7"/>
      <c r="F4645" s="7"/>
      <c r="G4645" s="7"/>
      <c r="H4645" s="7"/>
      <c r="I4645" s="7"/>
      <c r="J4645" s="7"/>
      <c r="K4645" s="7">
        <v>3333000</v>
      </c>
      <c r="L4645" s="7"/>
      <c r="M4645" s="7"/>
      <c r="N4645" s="7"/>
      <c r="O4645" s="7"/>
    </row>
    <row r="4646" spans="1:15" hidden="1" x14ac:dyDescent="0.3">
      <c r="A4646" s="69">
        <v>1</v>
      </c>
      <c r="B4646" s="69">
        <v>6</v>
      </c>
      <c r="C4646" t="s">
        <v>5736</v>
      </c>
      <c r="D4646" s="7"/>
      <c r="E4646" s="7">
        <v>316082027</v>
      </c>
      <c r="F4646" s="7"/>
      <c r="G4646" s="7"/>
      <c r="H4646" s="7"/>
      <c r="I4646" s="7"/>
      <c r="J4646" s="7"/>
      <c r="K4646" s="7"/>
      <c r="L4646" s="7"/>
      <c r="M4646" s="7"/>
      <c r="N4646" s="7"/>
      <c r="O4646" s="7"/>
    </row>
    <row r="4647" spans="1:15" hidden="1" x14ac:dyDescent="0.3">
      <c r="A4647" s="69">
        <v>1</v>
      </c>
      <c r="B4647" s="69">
        <v>6</v>
      </c>
      <c r="C4647" t="s">
        <v>5742</v>
      </c>
      <c r="D4647" s="7"/>
      <c r="E4647" s="7">
        <v>52022900</v>
      </c>
      <c r="F4647" s="7"/>
      <c r="G4647" s="7"/>
      <c r="H4647" s="7"/>
      <c r="I4647" s="7"/>
      <c r="J4647" s="7"/>
      <c r="K4647" s="7"/>
      <c r="L4647" s="7"/>
      <c r="M4647" s="7"/>
      <c r="N4647" s="7"/>
      <c r="O4647" s="7"/>
    </row>
    <row r="4648" spans="1:15" hidden="1" x14ac:dyDescent="0.3">
      <c r="A4648" s="69">
        <v>1</v>
      </c>
      <c r="B4648" s="69">
        <v>6</v>
      </c>
      <c r="C4648" t="s">
        <v>5743</v>
      </c>
      <c r="D4648" s="7">
        <v>48551332</v>
      </c>
      <c r="E4648" s="7"/>
      <c r="F4648" s="7"/>
      <c r="G4648" s="7"/>
      <c r="H4648" s="7"/>
      <c r="I4648" s="7"/>
      <c r="J4648" s="7"/>
      <c r="K4648" s="7"/>
      <c r="L4648" s="7"/>
      <c r="M4648" s="7"/>
      <c r="N4648" s="7"/>
      <c r="O4648" s="7"/>
    </row>
    <row r="4649" spans="1:15" hidden="1" x14ac:dyDescent="0.3">
      <c r="A4649" s="69">
        <v>1</v>
      </c>
      <c r="B4649" s="69">
        <v>6</v>
      </c>
      <c r="C4649" t="s">
        <v>5764</v>
      </c>
      <c r="D4649" s="7"/>
      <c r="E4649" s="7"/>
      <c r="F4649" s="7"/>
      <c r="G4649" s="7">
        <v>0</v>
      </c>
      <c r="H4649" s="7"/>
      <c r="I4649" s="7"/>
      <c r="J4649" s="7"/>
      <c r="K4649" s="7"/>
      <c r="L4649" s="7"/>
      <c r="M4649" s="7"/>
      <c r="N4649" s="7"/>
      <c r="O4649" s="7"/>
    </row>
    <row r="4650" spans="1:15" hidden="1" x14ac:dyDescent="0.3">
      <c r="A4650" s="69">
        <v>1</v>
      </c>
      <c r="B4650" s="69">
        <v>6</v>
      </c>
      <c r="C4650" t="s">
        <v>5766</v>
      </c>
      <c r="D4650" s="7"/>
      <c r="E4650" s="7">
        <v>1361446791</v>
      </c>
      <c r="F4650" s="7"/>
      <c r="G4650" s="7"/>
      <c r="H4650" s="7"/>
      <c r="I4650" s="7"/>
      <c r="J4650" s="7"/>
      <c r="K4650" s="7"/>
      <c r="L4650" s="7"/>
      <c r="M4650" s="7"/>
      <c r="N4650" s="7"/>
      <c r="O4650" s="7"/>
    </row>
    <row r="4651" spans="1:15" hidden="1" x14ac:dyDescent="0.3">
      <c r="A4651" s="69">
        <v>1</v>
      </c>
      <c r="B4651" s="69">
        <v>6</v>
      </c>
      <c r="C4651" t="s">
        <v>5767</v>
      </c>
      <c r="D4651" s="7"/>
      <c r="E4651" s="7">
        <v>181942954</v>
      </c>
      <c r="F4651" s="7"/>
      <c r="G4651" s="7"/>
      <c r="H4651" s="7"/>
      <c r="I4651" s="7"/>
      <c r="J4651" s="7"/>
      <c r="K4651" s="7"/>
      <c r="L4651" s="7"/>
      <c r="M4651" s="7"/>
      <c r="N4651" s="7"/>
      <c r="O4651" s="7"/>
    </row>
    <row r="4652" spans="1:15" hidden="1" x14ac:dyDescent="0.3">
      <c r="A4652" s="69">
        <v>1</v>
      </c>
      <c r="B4652" s="69">
        <v>6</v>
      </c>
      <c r="C4652" t="s">
        <v>5768</v>
      </c>
      <c r="D4652" s="7"/>
      <c r="E4652" s="7">
        <v>242922703</v>
      </c>
      <c r="F4652" s="7"/>
      <c r="G4652" s="7"/>
      <c r="H4652" s="7"/>
      <c r="I4652" s="7"/>
      <c r="J4652" s="7"/>
      <c r="K4652" s="7"/>
      <c r="L4652" s="7"/>
      <c r="M4652" s="7"/>
      <c r="N4652" s="7"/>
      <c r="O4652" s="7"/>
    </row>
    <row r="4653" spans="1:15" hidden="1" x14ac:dyDescent="0.3">
      <c r="A4653" s="69">
        <v>1</v>
      </c>
      <c r="B4653" s="69">
        <v>6</v>
      </c>
      <c r="C4653" t="s">
        <v>5769</v>
      </c>
      <c r="D4653" s="7"/>
      <c r="E4653" s="7">
        <v>128368205</v>
      </c>
      <c r="F4653" s="7"/>
      <c r="G4653" s="7"/>
      <c r="H4653" s="7"/>
      <c r="I4653" s="7"/>
      <c r="J4653" s="7"/>
      <c r="K4653" s="7"/>
      <c r="L4653" s="7"/>
      <c r="M4653" s="7"/>
      <c r="N4653" s="7"/>
      <c r="O4653" s="7"/>
    </row>
    <row r="4654" spans="1:15" hidden="1" x14ac:dyDescent="0.3">
      <c r="A4654" s="69">
        <v>1</v>
      </c>
      <c r="B4654" s="69">
        <v>6</v>
      </c>
      <c r="C4654" t="s">
        <v>5781</v>
      </c>
      <c r="D4654" s="7">
        <v>1000000</v>
      </c>
      <c r="E4654" s="7">
        <v>591833</v>
      </c>
      <c r="F4654" s="7"/>
      <c r="G4654" s="7"/>
      <c r="H4654" s="7"/>
      <c r="I4654" s="7"/>
      <c r="J4654" s="7"/>
      <c r="K4654" s="7"/>
      <c r="L4654" s="7"/>
      <c r="M4654" s="7"/>
      <c r="N4654" s="7"/>
      <c r="O4654" s="7"/>
    </row>
    <row r="4655" spans="1:15" hidden="1" x14ac:dyDescent="0.3">
      <c r="A4655" s="69">
        <v>1</v>
      </c>
      <c r="B4655" s="69">
        <v>6</v>
      </c>
      <c r="C4655" t="s">
        <v>5784</v>
      </c>
      <c r="D4655" s="7">
        <v>1288770</v>
      </c>
      <c r="E4655" s="7"/>
      <c r="F4655" s="7"/>
      <c r="G4655" s="7"/>
      <c r="H4655" s="7"/>
      <c r="I4655" s="7"/>
      <c r="J4655" s="7"/>
      <c r="K4655" s="7"/>
      <c r="L4655" s="7"/>
      <c r="M4655" s="7"/>
      <c r="N4655" s="7"/>
      <c r="O4655" s="7"/>
    </row>
    <row r="4656" spans="1:15" hidden="1" x14ac:dyDescent="0.3">
      <c r="A4656" s="69">
        <v>1</v>
      </c>
      <c r="B4656" s="69">
        <v>6</v>
      </c>
      <c r="C4656" t="s">
        <v>5790</v>
      </c>
      <c r="D4656" s="7">
        <v>128368205</v>
      </c>
      <c r="E4656" s="7"/>
      <c r="F4656" s="7">
        <v>128368205</v>
      </c>
      <c r="G4656" s="7">
        <v>128368205</v>
      </c>
      <c r="H4656" s="7">
        <v>100000000</v>
      </c>
      <c r="I4656" s="7">
        <v>16652718</v>
      </c>
      <c r="J4656" s="7"/>
      <c r="K4656" s="7"/>
      <c r="L4656" s="7"/>
      <c r="M4656" s="7"/>
      <c r="N4656" s="7"/>
      <c r="O4656" s="7"/>
    </row>
    <row r="4657" spans="1:15" hidden="1" x14ac:dyDescent="0.3">
      <c r="A4657" s="69">
        <v>1</v>
      </c>
      <c r="B4657" s="69">
        <v>6</v>
      </c>
      <c r="C4657" t="s">
        <v>5807</v>
      </c>
      <c r="D4657" s="7">
        <v>909719.09</v>
      </c>
      <c r="E4657" s="7">
        <v>0</v>
      </c>
      <c r="F4657" s="7">
        <v>0</v>
      </c>
      <c r="G4657" s="7"/>
      <c r="H4657" s="7"/>
      <c r="I4657" s="7"/>
      <c r="J4657" s="7"/>
      <c r="K4657" s="7"/>
      <c r="L4657" s="7"/>
      <c r="M4657" s="7"/>
      <c r="N4657" s="7"/>
      <c r="O4657" s="7"/>
    </row>
    <row r="4658" spans="1:15" hidden="1" x14ac:dyDescent="0.3">
      <c r="A4658" s="69">
        <v>1</v>
      </c>
      <c r="B4658" s="69">
        <v>6</v>
      </c>
      <c r="C4658" t="s">
        <v>5808</v>
      </c>
      <c r="D4658" s="7">
        <v>1752830.79</v>
      </c>
      <c r="E4658" s="7">
        <v>1133888.27</v>
      </c>
      <c r="F4658" s="7">
        <v>917591.98</v>
      </c>
      <c r="G4658" s="7">
        <v>183550</v>
      </c>
      <c r="H4658" s="7">
        <v>488875.20999999996</v>
      </c>
      <c r="I4658" s="7">
        <v>194779.02</v>
      </c>
      <c r="J4658" s="7">
        <v>32812.620000000003</v>
      </c>
      <c r="K4658" s="7"/>
      <c r="L4658" s="7"/>
      <c r="M4658" s="7">
        <v>112941.44</v>
      </c>
      <c r="N4658" s="7"/>
      <c r="O4658" s="7"/>
    </row>
    <row r="4659" spans="1:15" hidden="1" x14ac:dyDescent="0.3">
      <c r="A4659" s="69">
        <v>1</v>
      </c>
      <c r="B4659" s="69">
        <v>6</v>
      </c>
      <c r="C4659" t="s">
        <v>5812</v>
      </c>
      <c r="D4659" s="7">
        <v>0</v>
      </c>
      <c r="E4659" s="7">
        <v>0</v>
      </c>
      <c r="F4659" s="7">
        <v>0</v>
      </c>
      <c r="G4659" s="7"/>
      <c r="H4659" s="7"/>
      <c r="I4659" s="7"/>
      <c r="J4659" s="7"/>
      <c r="K4659" s="7"/>
      <c r="L4659" s="7"/>
      <c r="M4659" s="7"/>
      <c r="N4659" s="7"/>
      <c r="O4659" s="7"/>
    </row>
    <row r="4660" spans="1:15" hidden="1" x14ac:dyDescent="0.3">
      <c r="A4660" s="69">
        <v>1</v>
      </c>
      <c r="B4660" s="69">
        <v>6</v>
      </c>
      <c r="C4660" t="s">
        <v>521</v>
      </c>
      <c r="D4660" s="7">
        <v>30574249</v>
      </c>
      <c r="E4660" s="7">
        <v>76717630.710000008</v>
      </c>
      <c r="F4660" s="7">
        <v>132034249</v>
      </c>
      <c r="G4660" s="7"/>
      <c r="H4660" s="7"/>
      <c r="I4660" s="7"/>
      <c r="J4660" s="7"/>
      <c r="K4660" s="7"/>
      <c r="L4660" s="7"/>
      <c r="M4660" s="7"/>
      <c r="N4660" s="7"/>
      <c r="O4660" s="7"/>
    </row>
    <row r="4661" spans="1:15" hidden="1" x14ac:dyDescent="0.3">
      <c r="A4661" s="69">
        <v>1</v>
      </c>
      <c r="B4661" s="69">
        <v>6</v>
      </c>
      <c r="C4661" t="s">
        <v>5819</v>
      </c>
      <c r="D4661" s="7">
        <v>132173983</v>
      </c>
      <c r="E4661" s="7">
        <v>281305667.61000001</v>
      </c>
      <c r="F4661" s="7">
        <v>18173983</v>
      </c>
      <c r="G4661" s="7">
        <v>16356983</v>
      </c>
      <c r="H4661" s="7">
        <v>0</v>
      </c>
      <c r="I4661" s="7">
        <v>0</v>
      </c>
      <c r="J4661" s="7"/>
      <c r="K4661" s="7"/>
      <c r="L4661" s="7"/>
      <c r="M4661" s="7"/>
      <c r="N4661" s="7"/>
      <c r="O4661" s="7"/>
    </row>
    <row r="4662" spans="1:15" hidden="1" x14ac:dyDescent="0.3">
      <c r="A4662" s="69">
        <v>1</v>
      </c>
      <c r="B4662" s="69">
        <v>6</v>
      </c>
      <c r="C4662" t="s">
        <v>5825</v>
      </c>
      <c r="D4662" s="7">
        <v>268155.5</v>
      </c>
      <c r="E4662" s="7"/>
      <c r="F4662" s="7"/>
      <c r="G4662" s="7"/>
      <c r="H4662" s="7"/>
      <c r="I4662" s="7"/>
      <c r="J4662" s="7"/>
      <c r="K4662" s="7"/>
      <c r="L4662" s="7"/>
      <c r="M4662" s="7"/>
      <c r="N4662" s="7"/>
      <c r="O4662" s="7"/>
    </row>
    <row r="4663" spans="1:15" hidden="1" x14ac:dyDescent="0.3">
      <c r="A4663" s="69">
        <v>1</v>
      </c>
      <c r="B4663" s="69">
        <v>6</v>
      </c>
      <c r="C4663" t="s">
        <v>5826</v>
      </c>
      <c r="D4663" s="7"/>
      <c r="E4663" s="7"/>
      <c r="F4663" s="7"/>
      <c r="G4663" s="7">
        <v>7752477</v>
      </c>
      <c r="H4663" s="7">
        <v>738650000</v>
      </c>
      <c r="I4663" s="7">
        <v>16862351</v>
      </c>
      <c r="J4663" s="7">
        <v>20012000</v>
      </c>
      <c r="K4663" s="7"/>
      <c r="L4663" s="7"/>
      <c r="M4663" s="7"/>
      <c r="N4663" s="7"/>
      <c r="O4663" s="7"/>
    </row>
    <row r="4664" spans="1:15" hidden="1" x14ac:dyDescent="0.3">
      <c r="A4664" s="69">
        <v>1</v>
      </c>
      <c r="B4664" s="69">
        <v>6</v>
      </c>
      <c r="C4664" t="s">
        <v>5851</v>
      </c>
      <c r="D4664" s="7">
        <v>0</v>
      </c>
      <c r="E4664" s="7">
        <v>0</v>
      </c>
      <c r="F4664" s="7"/>
      <c r="G4664" s="7"/>
      <c r="H4664" s="7"/>
      <c r="I4664" s="7"/>
      <c r="J4664" s="7"/>
      <c r="K4664" s="7"/>
      <c r="L4664" s="7"/>
      <c r="M4664" s="7"/>
      <c r="N4664" s="7"/>
      <c r="O4664" s="7"/>
    </row>
    <row r="4665" spans="1:15" hidden="1" x14ac:dyDescent="0.3">
      <c r="A4665" s="69">
        <v>1</v>
      </c>
      <c r="B4665" s="69">
        <v>6</v>
      </c>
      <c r="C4665" t="s">
        <v>5852</v>
      </c>
      <c r="D4665" s="7">
        <v>4676477</v>
      </c>
      <c r="E4665" s="7">
        <v>0</v>
      </c>
      <c r="F4665" s="7">
        <v>0</v>
      </c>
      <c r="G4665" s="7"/>
      <c r="H4665" s="7"/>
      <c r="I4665" s="7"/>
      <c r="J4665" s="7"/>
      <c r="K4665" s="7"/>
      <c r="L4665" s="7"/>
      <c r="M4665" s="7"/>
      <c r="N4665" s="7"/>
      <c r="O4665" s="7"/>
    </row>
    <row r="4666" spans="1:15" hidden="1" x14ac:dyDescent="0.3">
      <c r="A4666" s="69">
        <v>1</v>
      </c>
      <c r="B4666" s="69">
        <v>6</v>
      </c>
      <c r="C4666" t="s">
        <v>5854</v>
      </c>
      <c r="D4666" s="7">
        <v>1207600</v>
      </c>
      <c r="E4666" s="7"/>
      <c r="F4666" s="7"/>
      <c r="G4666" s="7"/>
      <c r="H4666" s="7"/>
      <c r="I4666" s="7"/>
      <c r="J4666" s="7"/>
      <c r="K4666" s="7"/>
      <c r="L4666" s="7"/>
      <c r="M4666" s="7"/>
      <c r="N4666" s="7"/>
      <c r="O4666" s="7"/>
    </row>
    <row r="4667" spans="1:15" hidden="1" x14ac:dyDescent="0.3">
      <c r="A4667" s="69">
        <v>1</v>
      </c>
      <c r="B4667" s="69">
        <v>6</v>
      </c>
      <c r="C4667" t="s">
        <v>5876</v>
      </c>
      <c r="D4667" s="7"/>
      <c r="E4667" s="7">
        <v>200000000</v>
      </c>
      <c r="F4667" s="7">
        <v>200000000</v>
      </c>
      <c r="G4667" s="7"/>
      <c r="H4667" s="7"/>
      <c r="I4667" s="7"/>
      <c r="J4667" s="7"/>
      <c r="K4667" s="7"/>
      <c r="L4667" s="7"/>
      <c r="M4667" s="7"/>
      <c r="N4667" s="7"/>
      <c r="O4667" s="7"/>
    </row>
    <row r="4668" spans="1:15" hidden="1" x14ac:dyDescent="0.3">
      <c r="A4668" s="69">
        <v>1</v>
      </c>
      <c r="B4668" s="69">
        <v>6</v>
      </c>
      <c r="C4668" t="s">
        <v>5895</v>
      </c>
      <c r="D4668" s="7"/>
      <c r="E4668" s="7"/>
      <c r="F4668" s="7"/>
      <c r="G4668" s="7"/>
      <c r="H4668" s="7"/>
      <c r="I4668" s="7">
        <v>85200000</v>
      </c>
      <c r="J4668" s="7">
        <v>85200000</v>
      </c>
      <c r="K4668" s="7">
        <v>85200000</v>
      </c>
      <c r="L4668" s="7"/>
      <c r="M4668" s="7"/>
      <c r="N4668" s="7"/>
      <c r="O4668" s="7"/>
    </row>
    <row r="4669" spans="1:15" hidden="1" x14ac:dyDescent="0.3">
      <c r="A4669" s="69">
        <v>1</v>
      </c>
      <c r="B4669" s="69">
        <v>6</v>
      </c>
      <c r="C4669" t="s">
        <v>5903</v>
      </c>
      <c r="D4669" s="7">
        <v>15084340</v>
      </c>
      <c r="E4669" s="7">
        <v>0</v>
      </c>
      <c r="F4669" s="7">
        <v>0</v>
      </c>
      <c r="G4669" s="7">
        <v>0</v>
      </c>
      <c r="H4669" s="7"/>
      <c r="I4669" s="7"/>
      <c r="J4669" s="7"/>
      <c r="K4669" s="7"/>
      <c r="L4669" s="7"/>
      <c r="M4669" s="7"/>
      <c r="N4669" s="7"/>
      <c r="O4669" s="7"/>
    </row>
    <row r="4670" spans="1:15" hidden="1" x14ac:dyDescent="0.3">
      <c r="A4670" s="69">
        <v>1</v>
      </c>
      <c r="B4670" s="69">
        <v>6</v>
      </c>
      <c r="C4670" t="s">
        <v>5905</v>
      </c>
      <c r="D4670" s="7">
        <v>0</v>
      </c>
      <c r="E4670" s="7"/>
      <c r="F4670" s="7"/>
      <c r="G4670" s="7"/>
      <c r="H4670" s="7"/>
      <c r="I4670" s="7"/>
      <c r="J4670" s="7"/>
      <c r="K4670" s="7"/>
      <c r="L4670" s="7"/>
      <c r="M4670" s="7"/>
      <c r="N4670" s="7"/>
      <c r="O4670" s="7"/>
    </row>
    <row r="4671" spans="1:15" hidden="1" x14ac:dyDescent="0.3">
      <c r="A4671" s="69">
        <v>1</v>
      </c>
      <c r="B4671" s="69">
        <v>6</v>
      </c>
      <c r="C4671" t="s">
        <v>5913</v>
      </c>
      <c r="D4671" s="7">
        <v>467648</v>
      </c>
      <c r="E4671" s="7">
        <v>444870</v>
      </c>
      <c r="F4671" s="7">
        <v>421748</v>
      </c>
      <c r="G4671" s="7"/>
      <c r="H4671" s="7"/>
      <c r="I4671" s="7"/>
      <c r="J4671" s="7"/>
      <c r="K4671" s="7"/>
      <c r="L4671" s="7"/>
      <c r="M4671" s="7"/>
      <c r="N4671" s="7"/>
      <c r="O4671" s="7"/>
    </row>
    <row r="4672" spans="1:15" hidden="1" x14ac:dyDescent="0.3">
      <c r="A4672" s="69">
        <v>1</v>
      </c>
      <c r="B4672" s="69">
        <v>6</v>
      </c>
      <c r="C4672" t="s">
        <v>5916</v>
      </c>
      <c r="D4672" s="7"/>
      <c r="E4672" s="7">
        <v>1140748</v>
      </c>
      <c r="F4672" s="7">
        <v>1081459</v>
      </c>
      <c r="G4672" s="7">
        <v>9733333</v>
      </c>
      <c r="H4672" s="7">
        <v>9775000</v>
      </c>
      <c r="I4672" s="7">
        <v>6775000</v>
      </c>
      <c r="J4672" s="7"/>
      <c r="K4672" s="7"/>
      <c r="L4672" s="7"/>
      <c r="M4672" s="7"/>
      <c r="N4672" s="7"/>
      <c r="O4672" s="7"/>
    </row>
    <row r="4673" spans="1:15" hidden="1" x14ac:dyDescent="0.3">
      <c r="A4673" s="69">
        <v>1</v>
      </c>
      <c r="B4673" s="69">
        <v>6</v>
      </c>
      <c r="C4673" t="s">
        <v>5925</v>
      </c>
      <c r="D4673" s="7">
        <v>0</v>
      </c>
      <c r="E4673" s="7"/>
      <c r="F4673" s="7"/>
      <c r="G4673" s="7"/>
      <c r="H4673" s="7"/>
      <c r="I4673" s="7"/>
      <c r="J4673" s="7"/>
      <c r="K4673" s="7"/>
      <c r="L4673" s="7"/>
      <c r="M4673" s="7"/>
      <c r="N4673" s="7"/>
      <c r="O4673" s="7"/>
    </row>
    <row r="4674" spans="1:15" hidden="1" x14ac:dyDescent="0.3">
      <c r="A4674" s="69">
        <v>1</v>
      </c>
      <c r="B4674" s="69">
        <v>6</v>
      </c>
      <c r="C4674" t="s">
        <v>5926</v>
      </c>
      <c r="D4674" s="7"/>
      <c r="E4674" s="7"/>
      <c r="F4674" s="7"/>
      <c r="G4674" s="7">
        <v>17910790</v>
      </c>
      <c r="H4674" s="7">
        <v>33924857</v>
      </c>
      <c r="I4674" s="7">
        <v>0</v>
      </c>
      <c r="J4674" s="7"/>
      <c r="K4674" s="7"/>
      <c r="L4674" s="7"/>
      <c r="M4674" s="7"/>
      <c r="N4674" s="7"/>
      <c r="O4674" s="7"/>
    </row>
    <row r="4675" spans="1:15" hidden="1" x14ac:dyDescent="0.3">
      <c r="A4675" s="69">
        <v>1</v>
      </c>
      <c r="B4675" s="69">
        <v>6</v>
      </c>
      <c r="C4675" t="s">
        <v>5927</v>
      </c>
      <c r="D4675" s="7"/>
      <c r="E4675" s="7"/>
      <c r="F4675" s="7"/>
      <c r="G4675" s="7"/>
      <c r="H4675" s="7"/>
      <c r="I4675" s="7">
        <v>163000000</v>
      </c>
      <c r="J4675" s="7">
        <v>163000000</v>
      </c>
      <c r="K4675" s="7">
        <v>163000000</v>
      </c>
      <c r="L4675" s="7"/>
      <c r="M4675" s="7"/>
      <c r="N4675" s="7"/>
      <c r="O4675" s="7"/>
    </row>
    <row r="4676" spans="1:15" hidden="1" x14ac:dyDescent="0.3">
      <c r="A4676" s="69">
        <v>1</v>
      </c>
      <c r="B4676" s="69">
        <v>6</v>
      </c>
      <c r="C4676" t="s">
        <v>5936</v>
      </c>
      <c r="D4676" s="7"/>
      <c r="E4676" s="7"/>
      <c r="F4676" s="7"/>
      <c r="G4676" s="7"/>
      <c r="H4676" s="7"/>
      <c r="I4676" s="7">
        <v>20000000</v>
      </c>
      <c r="J4676" s="7"/>
      <c r="K4676" s="7"/>
      <c r="L4676" s="7"/>
      <c r="M4676" s="7"/>
      <c r="N4676" s="7"/>
      <c r="O4676" s="7"/>
    </row>
    <row r="4677" spans="1:15" hidden="1" x14ac:dyDescent="0.3">
      <c r="A4677" s="69">
        <v>1</v>
      </c>
      <c r="B4677" s="69">
        <v>6</v>
      </c>
      <c r="C4677" t="s">
        <v>5941</v>
      </c>
      <c r="D4677" s="7"/>
      <c r="E4677" s="7"/>
      <c r="F4677" s="7"/>
      <c r="G4677" s="7">
        <v>484900000</v>
      </c>
      <c r="H4677" s="7">
        <v>2251500000</v>
      </c>
      <c r="I4677" s="7">
        <v>2280000000</v>
      </c>
      <c r="J4677" s="7"/>
      <c r="K4677" s="7"/>
      <c r="L4677" s="7"/>
      <c r="M4677" s="7"/>
      <c r="N4677" s="7"/>
      <c r="O4677" s="7"/>
    </row>
    <row r="4678" spans="1:15" hidden="1" x14ac:dyDescent="0.3">
      <c r="A4678" s="69">
        <v>1</v>
      </c>
      <c r="B4678" s="69">
        <v>6</v>
      </c>
      <c r="C4678" t="s">
        <v>5943</v>
      </c>
      <c r="D4678" s="7"/>
      <c r="E4678" s="7"/>
      <c r="F4678" s="7"/>
      <c r="G4678" s="7">
        <v>27200000</v>
      </c>
      <c r="H4678" s="7">
        <v>26435000</v>
      </c>
      <c r="I4678" s="7">
        <v>26435000</v>
      </c>
      <c r="J4678" s="7"/>
      <c r="K4678" s="7"/>
      <c r="L4678" s="7"/>
      <c r="M4678" s="7"/>
      <c r="N4678" s="7"/>
      <c r="O4678" s="7"/>
    </row>
    <row r="4679" spans="1:15" hidden="1" x14ac:dyDescent="0.3">
      <c r="A4679" s="69">
        <v>1</v>
      </c>
      <c r="B4679" s="69">
        <v>6</v>
      </c>
      <c r="C4679" t="s">
        <v>5944</v>
      </c>
      <c r="D4679" s="7"/>
      <c r="E4679" s="7"/>
      <c r="F4679" s="7">
        <v>9873019</v>
      </c>
      <c r="G4679" s="7">
        <v>9447608</v>
      </c>
      <c r="H4679" s="7">
        <v>9943082</v>
      </c>
      <c r="I4679" s="7"/>
      <c r="J4679" s="7"/>
      <c r="K4679" s="7"/>
      <c r="L4679" s="7"/>
      <c r="M4679" s="7"/>
      <c r="N4679" s="7"/>
      <c r="O4679" s="7"/>
    </row>
    <row r="4680" spans="1:15" hidden="1" x14ac:dyDescent="0.3">
      <c r="A4680" s="69">
        <v>1</v>
      </c>
      <c r="B4680" s="69">
        <v>6</v>
      </c>
      <c r="C4680" t="s">
        <v>5963</v>
      </c>
      <c r="D4680" s="7">
        <v>4444292.57</v>
      </c>
      <c r="E4680" s="7">
        <v>1925779.82</v>
      </c>
      <c r="F4680" s="7">
        <v>12858575.279999999</v>
      </c>
      <c r="G4680" s="7">
        <v>0</v>
      </c>
      <c r="H4680" s="7">
        <v>7577378.6799999997</v>
      </c>
      <c r="I4680" s="7">
        <v>5728121.9500000002</v>
      </c>
      <c r="J4680" s="7"/>
      <c r="K4680" s="7">
        <v>7797973.7300000004</v>
      </c>
      <c r="L4680" s="7"/>
      <c r="M4680" s="7"/>
      <c r="N4680" s="7"/>
      <c r="O4680" s="7"/>
    </row>
    <row r="4681" spans="1:15" hidden="1" x14ac:dyDescent="0.3">
      <c r="A4681" s="69">
        <v>1</v>
      </c>
      <c r="B4681" s="69">
        <v>6</v>
      </c>
      <c r="C4681" t="s">
        <v>1979</v>
      </c>
      <c r="D4681" s="7"/>
      <c r="E4681" s="7"/>
      <c r="F4681" s="7"/>
      <c r="G4681" s="7"/>
      <c r="H4681" s="7"/>
      <c r="I4681" s="7"/>
      <c r="J4681" s="7"/>
      <c r="K4681" s="7"/>
      <c r="L4681" s="7">
        <v>248488.71</v>
      </c>
      <c r="M4681" s="7">
        <v>682165.46</v>
      </c>
      <c r="N4681" s="7">
        <v>472347.66</v>
      </c>
      <c r="O4681" s="7"/>
    </row>
    <row r="4682" spans="1:15" hidden="1" x14ac:dyDescent="0.3">
      <c r="A4682" s="69">
        <v>1</v>
      </c>
      <c r="B4682" s="69">
        <v>6</v>
      </c>
      <c r="C4682" t="s">
        <v>3197</v>
      </c>
      <c r="D4682" s="7"/>
      <c r="E4682" s="7"/>
      <c r="F4682" s="7"/>
      <c r="G4682" s="7">
        <v>0</v>
      </c>
      <c r="H4682" s="7">
        <v>0</v>
      </c>
      <c r="I4682" s="7">
        <v>0</v>
      </c>
      <c r="J4682" s="7">
        <v>0</v>
      </c>
      <c r="K4682" s="7">
        <v>0</v>
      </c>
      <c r="L4682" s="7">
        <v>0</v>
      </c>
      <c r="M4682" s="7">
        <v>0</v>
      </c>
      <c r="N4682" s="7">
        <v>0</v>
      </c>
      <c r="O4682" s="7"/>
    </row>
    <row r="4683" spans="1:15" hidden="1" x14ac:dyDescent="0.3">
      <c r="A4683" s="69">
        <v>1</v>
      </c>
      <c r="B4683" s="69">
        <v>6</v>
      </c>
      <c r="C4683" t="s">
        <v>6021</v>
      </c>
      <c r="D4683" s="7"/>
      <c r="E4683" s="7"/>
      <c r="F4683" s="7"/>
      <c r="G4683" s="7">
        <v>2000000</v>
      </c>
      <c r="H4683" s="7">
        <v>0</v>
      </c>
      <c r="I4683" s="7">
        <v>0</v>
      </c>
      <c r="J4683" s="7">
        <v>0</v>
      </c>
      <c r="K4683" s="7">
        <v>96409.14</v>
      </c>
      <c r="L4683" s="7"/>
      <c r="M4683" s="7"/>
      <c r="N4683" s="7"/>
      <c r="O4683" s="7"/>
    </row>
    <row r="4684" spans="1:15" hidden="1" x14ac:dyDescent="0.3">
      <c r="A4684" s="69">
        <v>1</v>
      </c>
      <c r="B4684" s="69">
        <v>6</v>
      </c>
      <c r="C4684" t="s">
        <v>1663</v>
      </c>
      <c r="D4684" s="7"/>
      <c r="E4684" s="7"/>
      <c r="F4684" s="7"/>
      <c r="G4684" s="7"/>
      <c r="H4684" s="7"/>
      <c r="I4684" s="7"/>
      <c r="J4684" s="7"/>
      <c r="K4684" s="7"/>
      <c r="L4684" s="7"/>
      <c r="M4684" s="7">
        <v>20000000</v>
      </c>
      <c r="N4684" s="7">
        <v>0</v>
      </c>
      <c r="O4684" s="7"/>
    </row>
    <row r="4685" spans="1:15" hidden="1" x14ac:dyDescent="0.3">
      <c r="A4685" s="69">
        <v>1</v>
      </c>
      <c r="B4685" s="69">
        <v>6</v>
      </c>
      <c r="C4685" t="s">
        <v>3200</v>
      </c>
      <c r="D4685" s="7"/>
      <c r="E4685" s="7"/>
      <c r="F4685" s="7"/>
      <c r="G4685" s="7"/>
      <c r="H4685" s="7"/>
      <c r="I4685" s="7"/>
      <c r="J4685" s="7"/>
      <c r="K4685" s="7"/>
      <c r="L4685" s="7"/>
      <c r="M4685" s="7"/>
      <c r="N4685" s="7">
        <v>351304.95</v>
      </c>
      <c r="O4685" s="7"/>
    </row>
    <row r="4686" spans="1:15" hidden="1" x14ac:dyDescent="0.3">
      <c r="A4686" s="69">
        <v>1</v>
      </c>
      <c r="B4686" s="69">
        <v>6</v>
      </c>
      <c r="C4686" t="s">
        <v>6055</v>
      </c>
      <c r="D4686" s="7"/>
      <c r="E4686" s="7">
        <v>3688000</v>
      </c>
      <c r="F4686" s="7"/>
      <c r="G4686" s="7"/>
      <c r="H4686" s="7"/>
      <c r="I4686" s="7"/>
      <c r="J4686" s="7"/>
      <c r="K4686" s="7"/>
      <c r="L4686" s="7"/>
      <c r="M4686" s="7"/>
      <c r="N4686" s="7"/>
      <c r="O4686" s="7"/>
    </row>
    <row r="4687" spans="1:15" hidden="1" x14ac:dyDescent="0.3">
      <c r="A4687" s="69">
        <v>1</v>
      </c>
      <c r="B4687" s="69">
        <v>6</v>
      </c>
      <c r="C4687" t="s">
        <v>6081</v>
      </c>
      <c r="D4687" s="7"/>
      <c r="E4687" s="7"/>
      <c r="F4687" s="7"/>
      <c r="G4687" s="7">
        <v>2000000</v>
      </c>
      <c r="H4687" s="7">
        <v>0</v>
      </c>
      <c r="I4687" s="7">
        <v>0</v>
      </c>
      <c r="J4687" s="7"/>
      <c r="K4687" s="7"/>
      <c r="L4687" s="7"/>
      <c r="M4687" s="7"/>
      <c r="N4687" s="7"/>
      <c r="O4687" s="7"/>
    </row>
    <row r="4688" spans="1:15" hidden="1" x14ac:dyDescent="0.3">
      <c r="A4688" s="69">
        <v>1</v>
      </c>
      <c r="B4688" s="69">
        <v>6</v>
      </c>
      <c r="C4688" t="s">
        <v>2078</v>
      </c>
      <c r="D4688" s="7"/>
      <c r="E4688" s="7"/>
      <c r="F4688" s="7"/>
      <c r="G4688" s="7"/>
      <c r="H4688" s="7"/>
      <c r="I4688" s="7"/>
      <c r="J4688" s="7"/>
      <c r="K4688" s="7"/>
      <c r="L4688" s="7"/>
      <c r="M4688" s="7">
        <v>250000</v>
      </c>
      <c r="N4688" s="7">
        <v>0</v>
      </c>
      <c r="O4688" s="7"/>
    </row>
    <row r="4689" spans="1:15" hidden="1" x14ac:dyDescent="0.3">
      <c r="A4689" s="69">
        <v>1</v>
      </c>
      <c r="B4689" s="69">
        <v>6</v>
      </c>
      <c r="C4689" t="s">
        <v>6104</v>
      </c>
      <c r="D4689" s="7"/>
      <c r="E4689" s="7">
        <v>83228</v>
      </c>
      <c r="F4689" s="7"/>
      <c r="G4689" s="7"/>
      <c r="H4689" s="7"/>
      <c r="I4689" s="7"/>
      <c r="J4689" s="7"/>
      <c r="K4689" s="7"/>
      <c r="L4689" s="7"/>
      <c r="M4689" s="7"/>
      <c r="N4689" s="7"/>
      <c r="O4689" s="7"/>
    </row>
    <row r="4690" spans="1:15" hidden="1" x14ac:dyDescent="0.3">
      <c r="A4690" s="69">
        <v>1</v>
      </c>
      <c r="B4690" s="69">
        <v>6</v>
      </c>
      <c r="C4690" t="s">
        <v>3204</v>
      </c>
      <c r="D4690" s="7"/>
      <c r="E4690" s="7"/>
      <c r="F4690" s="7"/>
      <c r="G4690" s="7"/>
      <c r="H4690" s="7"/>
      <c r="I4690" s="7"/>
      <c r="J4690" s="7">
        <v>57500762</v>
      </c>
      <c r="K4690" s="7">
        <v>80843509</v>
      </c>
      <c r="L4690" s="7">
        <v>54888528</v>
      </c>
      <c r="M4690" s="7">
        <v>53121720</v>
      </c>
      <c r="N4690" s="7">
        <v>53238532</v>
      </c>
      <c r="O4690" s="7"/>
    </row>
    <row r="4691" spans="1:15" hidden="1" x14ac:dyDescent="0.3">
      <c r="A4691" s="69">
        <v>1</v>
      </c>
      <c r="B4691" s="69">
        <v>6</v>
      </c>
      <c r="C4691" t="s">
        <v>6142</v>
      </c>
      <c r="D4691" s="7"/>
      <c r="E4691" s="7"/>
      <c r="F4691" s="7"/>
      <c r="G4691" s="7">
        <v>8000000</v>
      </c>
      <c r="H4691" s="7">
        <v>0</v>
      </c>
      <c r="I4691" s="7">
        <v>0</v>
      </c>
      <c r="J4691" s="7"/>
      <c r="K4691" s="7"/>
      <c r="L4691" s="7"/>
      <c r="M4691" s="7"/>
      <c r="N4691" s="7"/>
      <c r="O4691" s="7"/>
    </row>
    <row r="4692" spans="1:15" hidden="1" x14ac:dyDescent="0.3">
      <c r="A4692" s="69">
        <v>1</v>
      </c>
      <c r="B4692" s="69">
        <v>6</v>
      </c>
      <c r="C4692" t="s">
        <v>6144</v>
      </c>
      <c r="D4692" s="7">
        <v>6164.89</v>
      </c>
      <c r="E4692" s="7">
        <v>0</v>
      </c>
      <c r="F4692" s="7"/>
      <c r="G4692" s="7"/>
      <c r="H4692" s="7"/>
      <c r="I4692" s="7"/>
      <c r="J4692" s="7"/>
      <c r="K4692" s="7"/>
      <c r="L4692" s="7"/>
      <c r="M4692" s="7"/>
      <c r="N4692" s="7"/>
      <c r="O4692" s="7"/>
    </row>
    <row r="4693" spans="1:15" hidden="1" x14ac:dyDescent="0.3">
      <c r="A4693" s="69">
        <v>1</v>
      </c>
      <c r="B4693" s="69">
        <v>6</v>
      </c>
      <c r="C4693" t="s">
        <v>6145</v>
      </c>
      <c r="D4693" s="7">
        <v>8710.84</v>
      </c>
      <c r="E4693" s="7">
        <v>0</v>
      </c>
      <c r="F4693" s="7"/>
      <c r="G4693" s="7"/>
      <c r="H4693" s="7"/>
      <c r="I4693" s="7"/>
      <c r="J4693" s="7"/>
      <c r="K4693" s="7"/>
      <c r="L4693" s="7"/>
      <c r="M4693" s="7"/>
      <c r="N4693" s="7"/>
      <c r="O4693" s="7"/>
    </row>
    <row r="4694" spans="1:15" hidden="1" x14ac:dyDescent="0.3">
      <c r="A4694" s="69">
        <v>1</v>
      </c>
      <c r="B4694" s="69">
        <v>6</v>
      </c>
      <c r="C4694" t="s">
        <v>6153</v>
      </c>
      <c r="D4694" s="7">
        <v>23883953</v>
      </c>
      <c r="E4694" s="7">
        <v>20019825.809999999</v>
      </c>
      <c r="F4694" s="7">
        <v>41745414</v>
      </c>
      <c r="G4694" s="7">
        <v>24060091</v>
      </c>
      <c r="H4694" s="7">
        <v>18339868.48</v>
      </c>
      <c r="I4694" s="7">
        <v>14655792</v>
      </c>
      <c r="J4694" s="7"/>
      <c r="K4694" s="7"/>
      <c r="L4694" s="7"/>
      <c r="M4694" s="7"/>
      <c r="N4694" s="7"/>
      <c r="O4694" s="7"/>
    </row>
    <row r="4695" spans="1:15" hidden="1" x14ac:dyDescent="0.3">
      <c r="A4695" s="69">
        <v>1</v>
      </c>
      <c r="B4695" s="69">
        <v>6</v>
      </c>
      <c r="C4695" t="s">
        <v>6154</v>
      </c>
      <c r="D4695" s="7">
        <v>0</v>
      </c>
      <c r="E4695" s="7"/>
      <c r="F4695" s="7"/>
      <c r="G4695" s="7">
        <v>22000000</v>
      </c>
      <c r="H4695" s="7"/>
      <c r="I4695" s="7"/>
      <c r="J4695" s="7">
        <v>0</v>
      </c>
      <c r="K4695" s="7">
        <v>0</v>
      </c>
      <c r="L4695" s="7"/>
      <c r="M4695" s="7"/>
      <c r="N4695" s="7"/>
      <c r="O4695" s="7"/>
    </row>
    <row r="4696" spans="1:15" hidden="1" x14ac:dyDescent="0.3">
      <c r="A4696" s="69">
        <v>1</v>
      </c>
      <c r="B4696" s="69">
        <v>6</v>
      </c>
      <c r="C4696" t="s">
        <v>6155</v>
      </c>
      <c r="D4696" s="7"/>
      <c r="E4696" s="7"/>
      <c r="F4696" s="7"/>
      <c r="G4696" s="7"/>
      <c r="H4696" s="7">
        <v>0</v>
      </c>
      <c r="I4696" s="7"/>
      <c r="J4696" s="7"/>
      <c r="K4696" s="7"/>
      <c r="L4696" s="7"/>
      <c r="M4696" s="7"/>
      <c r="N4696" s="7"/>
      <c r="O4696" s="7"/>
    </row>
    <row r="4697" spans="1:15" hidden="1" x14ac:dyDescent="0.3">
      <c r="A4697" s="69">
        <v>1</v>
      </c>
      <c r="B4697" s="69">
        <v>6</v>
      </c>
      <c r="C4697" t="s">
        <v>6156</v>
      </c>
      <c r="D4697" s="7"/>
      <c r="E4697" s="7"/>
      <c r="F4697" s="7">
        <v>0</v>
      </c>
      <c r="G4697" s="7"/>
      <c r="H4697" s="7"/>
      <c r="I4697" s="7"/>
      <c r="J4697" s="7"/>
      <c r="K4697" s="7"/>
      <c r="L4697" s="7"/>
      <c r="M4697" s="7"/>
      <c r="N4697" s="7"/>
      <c r="O4697" s="7"/>
    </row>
    <row r="4698" spans="1:15" hidden="1" x14ac:dyDescent="0.3">
      <c r="A4698" s="69">
        <v>1</v>
      </c>
      <c r="B4698" s="69">
        <v>6</v>
      </c>
      <c r="C4698" t="s">
        <v>1666</v>
      </c>
      <c r="D4698" s="7"/>
      <c r="E4698" s="7"/>
      <c r="F4698" s="7"/>
      <c r="G4698" s="7"/>
      <c r="H4698" s="7"/>
      <c r="I4698" s="7"/>
      <c r="J4698" s="7"/>
      <c r="K4698" s="7"/>
      <c r="L4698" s="7"/>
      <c r="M4698" s="7">
        <v>19000000</v>
      </c>
      <c r="N4698" s="7">
        <v>0</v>
      </c>
      <c r="O4698" s="7"/>
    </row>
    <row r="4699" spans="1:15" hidden="1" x14ac:dyDescent="0.3">
      <c r="A4699" s="69">
        <v>1</v>
      </c>
      <c r="B4699" s="69">
        <v>6</v>
      </c>
      <c r="C4699" t="s">
        <v>1754</v>
      </c>
      <c r="D4699" s="7"/>
      <c r="E4699" s="7"/>
      <c r="F4699" s="7"/>
      <c r="G4699" s="7"/>
      <c r="H4699" s="7"/>
      <c r="I4699" s="7"/>
      <c r="J4699" s="7"/>
      <c r="K4699" s="7"/>
      <c r="L4699" s="7"/>
      <c r="M4699" s="7">
        <v>5317685</v>
      </c>
      <c r="N4699" s="7">
        <v>0</v>
      </c>
      <c r="O4699" s="7"/>
    </row>
    <row r="4700" spans="1:15" hidden="1" x14ac:dyDescent="0.3">
      <c r="A4700" s="69">
        <v>1</v>
      </c>
      <c r="B4700" s="69">
        <v>6</v>
      </c>
      <c r="C4700" t="s">
        <v>3207</v>
      </c>
      <c r="D4700" s="7"/>
      <c r="E4700" s="7"/>
      <c r="F4700" s="7"/>
      <c r="G4700" s="7"/>
      <c r="H4700" s="7"/>
      <c r="I4700" s="7"/>
      <c r="J4700" s="7"/>
      <c r="K4700" s="7"/>
      <c r="L4700" s="7"/>
      <c r="M4700" s="7">
        <v>0</v>
      </c>
      <c r="N4700" s="7">
        <v>0</v>
      </c>
      <c r="O4700" s="7"/>
    </row>
    <row r="4701" spans="1:15" hidden="1" x14ac:dyDescent="0.3">
      <c r="A4701" s="69">
        <v>1</v>
      </c>
      <c r="B4701" s="69">
        <v>6</v>
      </c>
      <c r="C4701" t="s">
        <v>6202</v>
      </c>
      <c r="D4701" s="7"/>
      <c r="E4701" s="7"/>
      <c r="F4701" s="7"/>
      <c r="G4701" s="7"/>
      <c r="H4701" s="7"/>
      <c r="I4701" s="7"/>
      <c r="J4701" s="7"/>
      <c r="K4701" s="7"/>
      <c r="L4701" s="7"/>
      <c r="M4701" s="7">
        <v>2755675.6599999997</v>
      </c>
      <c r="N4701" s="7"/>
      <c r="O4701" s="7"/>
    </row>
    <row r="4702" spans="1:15" hidden="1" x14ac:dyDescent="0.3">
      <c r="A4702" s="69">
        <v>1</v>
      </c>
      <c r="B4702" s="69">
        <v>6</v>
      </c>
      <c r="C4702" t="s">
        <v>3209</v>
      </c>
      <c r="D4702" s="7"/>
      <c r="E4702" s="7"/>
      <c r="F4702" s="7"/>
      <c r="G4702" s="7"/>
      <c r="H4702" s="7"/>
      <c r="I4702" s="7"/>
      <c r="J4702" s="7"/>
      <c r="K4702" s="7"/>
      <c r="L4702" s="7"/>
      <c r="M4702" s="7"/>
      <c r="N4702" s="7">
        <v>2815584.6799999997</v>
      </c>
      <c r="O4702" s="7"/>
    </row>
    <row r="4703" spans="1:15" hidden="1" x14ac:dyDescent="0.3">
      <c r="A4703" s="69">
        <v>1</v>
      </c>
      <c r="B4703" s="69">
        <v>6</v>
      </c>
      <c r="C4703" t="s">
        <v>6205</v>
      </c>
      <c r="D4703" s="7">
        <v>5079545.97</v>
      </c>
      <c r="E4703" s="7">
        <v>5831579</v>
      </c>
      <c r="F4703" s="7">
        <v>5462778</v>
      </c>
      <c r="G4703" s="7">
        <v>4933637.45</v>
      </c>
      <c r="H4703" s="7">
        <v>2887229.64</v>
      </c>
      <c r="I4703" s="7">
        <v>2725444.99</v>
      </c>
      <c r="J4703" s="7">
        <v>2648259.35</v>
      </c>
      <c r="K4703" s="7">
        <v>2669351</v>
      </c>
      <c r="L4703" s="7">
        <v>2818104.91</v>
      </c>
      <c r="M4703" s="7"/>
      <c r="N4703" s="7"/>
      <c r="O4703" s="7"/>
    </row>
    <row r="4704" spans="1:15" hidden="1" x14ac:dyDescent="0.3">
      <c r="A4704" s="69">
        <v>1</v>
      </c>
      <c r="B4704" s="69">
        <v>6</v>
      </c>
      <c r="C4704" t="s">
        <v>6230</v>
      </c>
      <c r="D4704" s="7"/>
      <c r="E4704" s="7"/>
      <c r="F4704" s="7"/>
      <c r="G4704" s="7"/>
      <c r="H4704" s="7"/>
      <c r="I4704" s="7">
        <v>70000000</v>
      </c>
      <c r="J4704" s="7">
        <v>0</v>
      </c>
      <c r="K4704" s="7">
        <v>0</v>
      </c>
      <c r="L4704" s="7"/>
      <c r="M4704" s="7"/>
      <c r="N4704" s="7"/>
      <c r="O4704" s="7"/>
    </row>
    <row r="4705" spans="1:15" hidden="1" x14ac:dyDescent="0.3">
      <c r="A4705" s="69">
        <v>1</v>
      </c>
      <c r="B4705" s="69">
        <v>6</v>
      </c>
      <c r="C4705" t="s">
        <v>6261</v>
      </c>
      <c r="D4705" s="7">
        <v>620438.5</v>
      </c>
      <c r="E4705" s="7">
        <v>300380</v>
      </c>
      <c r="F4705" s="7">
        <v>612568.5</v>
      </c>
      <c r="G4705" s="7">
        <v>452148.6</v>
      </c>
      <c r="H4705" s="7">
        <v>0</v>
      </c>
      <c r="I4705" s="7">
        <v>0</v>
      </c>
      <c r="J4705" s="7"/>
      <c r="K4705" s="7"/>
      <c r="L4705" s="7"/>
      <c r="M4705" s="7"/>
      <c r="N4705" s="7"/>
      <c r="O4705" s="7"/>
    </row>
    <row r="4706" spans="1:15" hidden="1" x14ac:dyDescent="0.3">
      <c r="A4706" s="69">
        <v>1</v>
      </c>
      <c r="B4706" s="69">
        <v>6</v>
      </c>
      <c r="C4706" t="s">
        <v>3213</v>
      </c>
      <c r="D4706" s="7"/>
      <c r="E4706" s="7"/>
      <c r="F4706" s="7"/>
      <c r="G4706" s="7"/>
      <c r="H4706" s="7"/>
      <c r="I4706" s="7"/>
      <c r="J4706" s="7"/>
      <c r="K4706" s="7"/>
      <c r="L4706" s="7"/>
      <c r="M4706" s="7"/>
      <c r="N4706" s="7">
        <v>0</v>
      </c>
      <c r="O4706" s="7"/>
    </row>
    <row r="4707" spans="1:15" hidden="1" x14ac:dyDescent="0.3">
      <c r="A4707" s="69">
        <v>1</v>
      </c>
      <c r="B4707" s="69">
        <v>6</v>
      </c>
      <c r="C4707" t="s">
        <v>6262</v>
      </c>
      <c r="D4707" s="7"/>
      <c r="E4707" s="7">
        <v>5413558</v>
      </c>
      <c r="F4707" s="7">
        <v>0</v>
      </c>
      <c r="G4707" s="7"/>
      <c r="H4707" s="7"/>
      <c r="I4707" s="7"/>
      <c r="J4707" s="7"/>
      <c r="K4707" s="7"/>
      <c r="L4707" s="7"/>
      <c r="M4707" s="7"/>
      <c r="N4707" s="7"/>
      <c r="O4707" s="7"/>
    </row>
    <row r="4708" spans="1:15" hidden="1" x14ac:dyDescent="0.3">
      <c r="A4708" s="69">
        <v>1</v>
      </c>
      <c r="B4708" s="69">
        <v>6</v>
      </c>
      <c r="C4708" t="s">
        <v>6263</v>
      </c>
      <c r="D4708" s="7"/>
      <c r="E4708" s="7"/>
      <c r="F4708" s="7"/>
      <c r="G4708" s="7">
        <v>0</v>
      </c>
      <c r="H4708" s="7"/>
      <c r="I4708" s="7"/>
      <c r="J4708" s="7"/>
      <c r="K4708" s="7"/>
      <c r="L4708" s="7"/>
      <c r="M4708" s="7"/>
      <c r="N4708" s="7"/>
      <c r="O4708" s="7"/>
    </row>
    <row r="4709" spans="1:15" hidden="1" x14ac:dyDescent="0.3">
      <c r="A4709" s="69">
        <v>1</v>
      </c>
      <c r="B4709" s="69">
        <v>6</v>
      </c>
      <c r="C4709" t="s">
        <v>6264</v>
      </c>
      <c r="D4709" s="7"/>
      <c r="E4709" s="7"/>
      <c r="F4709" s="7">
        <v>0</v>
      </c>
      <c r="G4709" s="7">
        <v>0</v>
      </c>
      <c r="H4709" s="7"/>
      <c r="I4709" s="7"/>
      <c r="J4709" s="7"/>
      <c r="K4709" s="7"/>
      <c r="L4709" s="7"/>
      <c r="M4709" s="7"/>
      <c r="N4709" s="7"/>
      <c r="O4709" s="7"/>
    </row>
    <row r="4710" spans="1:15" hidden="1" x14ac:dyDescent="0.3">
      <c r="A4710" s="69">
        <v>1</v>
      </c>
      <c r="B4710" s="69">
        <v>6</v>
      </c>
      <c r="C4710" t="s">
        <v>225</v>
      </c>
      <c r="D4710" s="7">
        <v>28469029.859999999</v>
      </c>
      <c r="E4710" s="7">
        <v>27508240</v>
      </c>
      <c r="F4710" s="7">
        <v>26500000</v>
      </c>
      <c r="G4710" s="7">
        <v>26499999.879999999</v>
      </c>
      <c r="H4710" s="7">
        <v>26220000</v>
      </c>
      <c r="I4710" s="7">
        <v>25480000</v>
      </c>
      <c r="J4710" s="7"/>
      <c r="K4710" s="7"/>
      <c r="L4710" s="7"/>
      <c r="M4710" s="7"/>
      <c r="N4710" s="7"/>
      <c r="O4710" s="7"/>
    </row>
    <row r="4711" spans="1:15" hidden="1" x14ac:dyDescent="0.3">
      <c r="A4711" s="69">
        <v>1</v>
      </c>
      <c r="B4711" s="69">
        <v>6</v>
      </c>
      <c r="C4711" t="s">
        <v>2742</v>
      </c>
      <c r="D4711" s="7">
        <v>16887352</v>
      </c>
      <c r="E4711" s="7">
        <v>19203407</v>
      </c>
      <c r="F4711" s="7">
        <v>23811517</v>
      </c>
      <c r="G4711" s="7"/>
      <c r="H4711" s="7"/>
      <c r="I4711" s="7"/>
      <c r="J4711" s="7"/>
      <c r="K4711" s="7"/>
      <c r="L4711" s="7"/>
      <c r="M4711" s="7"/>
      <c r="N4711" s="7"/>
      <c r="O4711" s="7"/>
    </row>
    <row r="4712" spans="1:15" hidden="1" x14ac:dyDescent="0.3">
      <c r="A4712" s="69">
        <v>1</v>
      </c>
      <c r="B4712" s="69">
        <v>6</v>
      </c>
      <c r="C4712" t="s">
        <v>6308</v>
      </c>
      <c r="D4712" s="7">
        <v>448761</v>
      </c>
      <c r="E4712" s="7">
        <v>428159</v>
      </c>
      <c r="F4712" s="7">
        <v>0</v>
      </c>
      <c r="G4712" s="7">
        <v>0</v>
      </c>
      <c r="H4712" s="7">
        <v>0</v>
      </c>
      <c r="I4712" s="7">
        <v>0</v>
      </c>
      <c r="J4712" s="7"/>
      <c r="K4712" s="7"/>
      <c r="L4712" s="7"/>
      <c r="M4712" s="7"/>
      <c r="N4712" s="7"/>
      <c r="O4712" s="7"/>
    </row>
    <row r="4713" spans="1:15" hidden="1" x14ac:dyDescent="0.3">
      <c r="A4713" s="69">
        <v>1</v>
      </c>
      <c r="B4713" s="69">
        <v>6</v>
      </c>
      <c r="C4713" t="s">
        <v>3214</v>
      </c>
      <c r="D4713" s="7"/>
      <c r="E4713" s="7"/>
      <c r="F4713" s="7"/>
      <c r="G4713" s="7"/>
      <c r="H4713" s="7"/>
      <c r="I4713" s="7"/>
      <c r="J4713" s="7"/>
      <c r="K4713" s="7">
        <v>2622879.02</v>
      </c>
      <c r="L4713" s="7">
        <v>0</v>
      </c>
      <c r="M4713" s="7">
        <v>0</v>
      </c>
      <c r="N4713" s="7">
        <v>1409887.56</v>
      </c>
      <c r="O4713" s="7"/>
    </row>
    <row r="4714" spans="1:15" hidden="1" x14ac:dyDescent="0.3">
      <c r="A4714" s="69">
        <v>1</v>
      </c>
      <c r="B4714" s="69">
        <v>6</v>
      </c>
      <c r="C4714" t="s">
        <v>6428</v>
      </c>
      <c r="D4714" s="7"/>
      <c r="E4714" s="7"/>
      <c r="F4714" s="7">
        <v>281331805.21000004</v>
      </c>
      <c r="G4714" s="7"/>
      <c r="H4714" s="7"/>
      <c r="I4714" s="7"/>
      <c r="J4714" s="7"/>
      <c r="K4714" s="7"/>
      <c r="L4714" s="7"/>
      <c r="M4714" s="7"/>
      <c r="N4714" s="7"/>
      <c r="O4714" s="7"/>
    </row>
    <row r="4715" spans="1:15" hidden="1" x14ac:dyDescent="0.3">
      <c r="A4715" s="69">
        <v>1</v>
      </c>
      <c r="B4715" s="69">
        <v>6</v>
      </c>
      <c r="C4715" t="s">
        <v>6526</v>
      </c>
      <c r="D4715" s="7"/>
      <c r="E4715" s="7"/>
      <c r="F4715" s="7"/>
      <c r="G4715" s="7">
        <v>1611351</v>
      </c>
      <c r="H4715" s="7">
        <v>0</v>
      </c>
      <c r="I4715" s="7">
        <v>0</v>
      </c>
      <c r="J4715" s="7"/>
      <c r="K4715" s="7"/>
      <c r="L4715" s="7"/>
      <c r="M4715" s="7"/>
      <c r="N4715" s="7"/>
      <c r="O4715" s="7"/>
    </row>
    <row r="4716" spans="1:15" hidden="1" x14ac:dyDescent="0.3">
      <c r="A4716" s="69">
        <v>1</v>
      </c>
      <c r="B4716" s="69">
        <v>6</v>
      </c>
      <c r="C4716" t="s">
        <v>6557</v>
      </c>
      <c r="D4716" s="7">
        <v>126395.48</v>
      </c>
      <c r="E4716" s="7">
        <v>0</v>
      </c>
      <c r="F4716" s="7">
        <v>0</v>
      </c>
      <c r="G4716" s="7"/>
      <c r="H4716" s="7"/>
      <c r="I4716" s="7"/>
      <c r="J4716" s="7"/>
      <c r="K4716" s="7"/>
      <c r="L4716" s="7"/>
      <c r="M4716" s="7"/>
      <c r="N4716" s="7"/>
      <c r="O4716" s="7"/>
    </row>
    <row r="4717" spans="1:15" hidden="1" x14ac:dyDescent="0.3">
      <c r="A4717" s="69">
        <v>1</v>
      </c>
      <c r="B4717" s="69">
        <v>6</v>
      </c>
      <c r="C4717" t="s">
        <v>6701</v>
      </c>
      <c r="D4717" s="7"/>
      <c r="E4717" s="7"/>
      <c r="F4717" s="7"/>
      <c r="G4717" s="7"/>
      <c r="H4717" s="7"/>
      <c r="I4717" s="7"/>
      <c r="J4717" s="7"/>
      <c r="K4717" s="7"/>
      <c r="L4717" s="7">
        <v>0</v>
      </c>
      <c r="M4717" s="7"/>
      <c r="N4717" s="7"/>
      <c r="O4717" s="7"/>
    </row>
    <row r="4718" spans="1:15" hidden="1" x14ac:dyDescent="0.3">
      <c r="A4718" s="69">
        <v>1</v>
      </c>
      <c r="B4718" s="69">
        <v>6</v>
      </c>
      <c r="C4718" t="s">
        <v>3217</v>
      </c>
      <c r="D4718" s="7"/>
      <c r="E4718" s="7"/>
      <c r="F4718" s="7"/>
      <c r="G4718" s="7"/>
      <c r="H4718" s="7">
        <v>2000000</v>
      </c>
      <c r="I4718" s="7">
        <v>1700000</v>
      </c>
      <c r="J4718" s="7">
        <v>2000000</v>
      </c>
      <c r="K4718" s="7">
        <v>1968181</v>
      </c>
      <c r="L4718" s="7"/>
      <c r="M4718" s="7">
        <v>0</v>
      </c>
      <c r="N4718" s="7">
        <v>1633190.53</v>
      </c>
      <c r="O4718" s="7"/>
    </row>
    <row r="4719" spans="1:15" hidden="1" x14ac:dyDescent="0.3">
      <c r="A4719" s="69">
        <v>1</v>
      </c>
      <c r="B4719" s="69">
        <v>6</v>
      </c>
      <c r="C4719" t="s">
        <v>6713</v>
      </c>
      <c r="D4719" s="7"/>
      <c r="E4719" s="7"/>
      <c r="F4719" s="7"/>
      <c r="G4719" s="7">
        <v>1818872</v>
      </c>
      <c r="H4719" s="7">
        <v>0</v>
      </c>
      <c r="I4719" s="7">
        <v>0</v>
      </c>
      <c r="J4719" s="7">
        <v>60989.79</v>
      </c>
      <c r="K4719" s="7">
        <v>436661.92</v>
      </c>
      <c r="L4719" s="7">
        <v>424491.27</v>
      </c>
      <c r="M4719" s="7"/>
      <c r="N4719" s="7"/>
      <c r="O4719" s="7"/>
    </row>
    <row r="4720" spans="1:15" hidden="1" x14ac:dyDescent="0.3">
      <c r="A4720" s="69">
        <v>1</v>
      </c>
      <c r="B4720" s="69">
        <v>6</v>
      </c>
      <c r="C4720" t="s">
        <v>6781</v>
      </c>
      <c r="D4720" s="7">
        <v>3388447.03</v>
      </c>
      <c r="E4720" s="7">
        <v>3042246.57</v>
      </c>
      <c r="F4720" s="7">
        <v>1448820.52</v>
      </c>
      <c r="G4720" s="7">
        <v>1973520.85</v>
      </c>
      <c r="H4720" s="7">
        <v>832245.92</v>
      </c>
      <c r="I4720" s="7">
        <v>744754.63</v>
      </c>
      <c r="J4720" s="7"/>
      <c r="K4720" s="7"/>
      <c r="L4720" s="7"/>
      <c r="M4720" s="7"/>
      <c r="N4720" s="7"/>
      <c r="O4720" s="7"/>
    </row>
    <row r="4721" spans="1:15" hidden="1" x14ac:dyDescent="0.3">
      <c r="A4721" s="69">
        <v>1</v>
      </c>
      <c r="B4721" s="69">
        <v>6</v>
      </c>
      <c r="C4721" t="s">
        <v>6792</v>
      </c>
      <c r="D4721" s="7"/>
      <c r="E4721" s="7"/>
      <c r="F4721" s="7"/>
      <c r="G4721" s="7"/>
      <c r="H4721" s="7"/>
      <c r="I4721" s="7"/>
      <c r="J4721" s="7"/>
      <c r="K4721" s="7"/>
      <c r="L4721" s="7"/>
      <c r="M4721" s="7">
        <v>10000000</v>
      </c>
      <c r="N4721" s="7"/>
      <c r="O4721" s="7"/>
    </row>
    <row r="4722" spans="1:15" hidden="1" x14ac:dyDescent="0.3">
      <c r="A4722" s="69">
        <v>1</v>
      </c>
      <c r="B4722" s="69">
        <v>6</v>
      </c>
      <c r="C4722" t="s">
        <v>3219</v>
      </c>
      <c r="D4722" s="7"/>
      <c r="E4722" s="7"/>
      <c r="F4722" s="7"/>
      <c r="G4722" s="7"/>
      <c r="H4722" s="7"/>
      <c r="I4722" s="7"/>
      <c r="J4722" s="7"/>
      <c r="K4722" s="7"/>
      <c r="L4722" s="7">
        <v>25000000</v>
      </c>
      <c r="M4722" s="7">
        <v>25000000</v>
      </c>
      <c r="N4722" s="7">
        <v>75000000</v>
      </c>
      <c r="O4722" s="7"/>
    </row>
    <row r="4723" spans="1:15" hidden="1" x14ac:dyDescent="0.3">
      <c r="A4723" s="69">
        <v>1</v>
      </c>
      <c r="B4723" s="69">
        <v>7</v>
      </c>
      <c r="C4723" t="s">
        <v>4709</v>
      </c>
      <c r="D4723" s="7"/>
      <c r="E4723" s="7"/>
      <c r="F4723" s="7"/>
      <c r="G4723" s="7"/>
      <c r="H4723" s="7">
        <v>4372618.71</v>
      </c>
      <c r="I4723" s="7"/>
      <c r="J4723" s="7"/>
      <c r="K4723" s="7"/>
      <c r="L4723" s="7"/>
      <c r="M4723" s="7"/>
      <c r="N4723" s="7"/>
      <c r="O4723" s="7"/>
    </row>
    <row r="4724" spans="1:15" hidden="1" x14ac:dyDescent="0.3">
      <c r="A4724" s="69">
        <v>1</v>
      </c>
      <c r="B4724" s="69">
        <v>7</v>
      </c>
      <c r="C4724" t="s">
        <v>4710</v>
      </c>
      <c r="D4724" s="7"/>
      <c r="E4724" s="7"/>
      <c r="F4724" s="7">
        <v>2429995.5299999998</v>
      </c>
      <c r="G4724" s="7">
        <v>2151333.7000000002</v>
      </c>
      <c r="H4724" s="7"/>
      <c r="I4724" s="7"/>
      <c r="J4724" s="7"/>
      <c r="K4724" s="7"/>
      <c r="L4724" s="7"/>
      <c r="M4724" s="7"/>
      <c r="N4724" s="7"/>
      <c r="O4724" s="7"/>
    </row>
    <row r="4725" spans="1:15" hidden="1" x14ac:dyDescent="0.3">
      <c r="A4725" s="69">
        <v>1</v>
      </c>
      <c r="B4725" s="69">
        <v>7</v>
      </c>
      <c r="C4725" t="s">
        <v>4864</v>
      </c>
      <c r="D4725" s="7">
        <v>38612488.460000001</v>
      </c>
      <c r="E4725" s="7">
        <v>27907194.030000005</v>
      </c>
      <c r="F4725" s="7">
        <v>40190245.019999996</v>
      </c>
      <c r="G4725" s="7">
        <v>49767293.640000001</v>
      </c>
      <c r="H4725" s="7">
        <v>49471233.579999998</v>
      </c>
      <c r="I4725" s="7"/>
      <c r="J4725" s="7"/>
      <c r="K4725" s="7"/>
      <c r="L4725" s="7"/>
      <c r="M4725" s="7"/>
      <c r="N4725" s="7"/>
      <c r="O4725" s="7"/>
    </row>
    <row r="4726" spans="1:15" hidden="1" x14ac:dyDescent="0.3">
      <c r="A4726" s="69">
        <v>1</v>
      </c>
      <c r="B4726" s="69">
        <v>7</v>
      </c>
      <c r="C4726" t="s">
        <v>4902</v>
      </c>
      <c r="D4726" s="7"/>
      <c r="E4726" s="7"/>
      <c r="F4726" s="7"/>
      <c r="G4726" s="7"/>
      <c r="H4726" s="7"/>
      <c r="I4726" s="7"/>
      <c r="J4726" s="7">
        <v>89988.27</v>
      </c>
      <c r="K4726" s="7"/>
      <c r="L4726" s="7"/>
      <c r="M4726" s="7">
        <v>23154.99</v>
      </c>
      <c r="N4726" s="7"/>
      <c r="O4726" s="7"/>
    </row>
    <row r="4727" spans="1:15" hidden="1" x14ac:dyDescent="0.3">
      <c r="A4727" s="69">
        <v>1</v>
      </c>
      <c r="B4727" s="69">
        <v>7</v>
      </c>
      <c r="C4727" t="s">
        <v>4912</v>
      </c>
      <c r="D4727" s="7">
        <v>75431326.409999996</v>
      </c>
      <c r="E4727" s="7">
        <v>44233570.309999995</v>
      </c>
      <c r="F4727" s="7">
        <v>131994674.73</v>
      </c>
      <c r="G4727" s="7">
        <v>155089364.40000001</v>
      </c>
      <c r="H4727" s="7">
        <v>193852794.94</v>
      </c>
      <c r="I4727" s="7"/>
      <c r="J4727" s="7"/>
      <c r="K4727" s="7"/>
      <c r="L4727" s="7"/>
      <c r="M4727" s="7"/>
      <c r="N4727" s="7"/>
      <c r="O4727" s="7"/>
    </row>
    <row r="4728" spans="1:15" hidden="1" x14ac:dyDescent="0.3">
      <c r="A4728" s="69">
        <v>1</v>
      </c>
      <c r="B4728" s="69">
        <v>7</v>
      </c>
      <c r="C4728" t="s">
        <v>1577</v>
      </c>
      <c r="D4728" s="7"/>
      <c r="E4728" s="7"/>
      <c r="F4728" s="7"/>
      <c r="G4728" s="7"/>
      <c r="H4728" s="7">
        <v>120000000</v>
      </c>
      <c r="I4728" s="7">
        <v>120000000</v>
      </c>
      <c r="J4728" s="7">
        <v>120000000</v>
      </c>
      <c r="K4728" s="7">
        <v>120000000</v>
      </c>
      <c r="L4728" s="7">
        <v>120000000</v>
      </c>
      <c r="M4728" s="7">
        <v>120000000</v>
      </c>
      <c r="N4728" s="7">
        <v>0</v>
      </c>
      <c r="O4728" s="7"/>
    </row>
    <row r="4729" spans="1:15" hidden="1" x14ac:dyDescent="0.3">
      <c r="A4729" s="69">
        <v>1</v>
      </c>
      <c r="B4729" s="69">
        <v>7</v>
      </c>
      <c r="C4729" t="s">
        <v>4959</v>
      </c>
      <c r="D4729" s="7">
        <v>212353.77</v>
      </c>
      <c r="E4729" s="7"/>
      <c r="F4729" s="7"/>
      <c r="G4729" s="7"/>
      <c r="H4729" s="7"/>
      <c r="I4729" s="7"/>
      <c r="J4729" s="7"/>
      <c r="K4729" s="7"/>
      <c r="L4729" s="7"/>
      <c r="M4729" s="7"/>
      <c r="N4729" s="7"/>
      <c r="O4729" s="7"/>
    </row>
    <row r="4730" spans="1:15" hidden="1" x14ac:dyDescent="0.3">
      <c r="A4730" s="69">
        <v>1</v>
      </c>
      <c r="B4730" s="69">
        <v>7</v>
      </c>
      <c r="C4730" t="s">
        <v>4961</v>
      </c>
      <c r="D4730" s="7"/>
      <c r="E4730" s="7"/>
      <c r="F4730" s="7">
        <v>600000</v>
      </c>
      <c r="G4730" s="7"/>
      <c r="H4730" s="7"/>
      <c r="I4730" s="7"/>
      <c r="J4730" s="7"/>
      <c r="K4730" s="7"/>
      <c r="L4730" s="7"/>
      <c r="M4730" s="7"/>
      <c r="N4730" s="7"/>
      <c r="O4730" s="7"/>
    </row>
    <row r="4731" spans="1:15" hidden="1" x14ac:dyDescent="0.3">
      <c r="A4731" s="69">
        <v>1</v>
      </c>
      <c r="B4731" s="69">
        <v>7</v>
      </c>
      <c r="C4731" t="s">
        <v>4969</v>
      </c>
      <c r="D4731" s="7">
        <v>82502.33</v>
      </c>
      <c r="E4731" s="7">
        <v>85777.67</v>
      </c>
      <c r="F4731" s="7">
        <v>87460.54</v>
      </c>
      <c r="G4731" s="7">
        <v>89106.8</v>
      </c>
      <c r="H4731" s="7">
        <v>89899.85</v>
      </c>
      <c r="I4731" s="7">
        <v>89540.25</v>
      </c>
      <c r="J4731" s="7">
        <v>0</v>
      </c>
      <c r="K4731" s="7"/>
      <c r="L4731" s="7"/>
      <c r="M4731" s="7"/>
      <c r="N4731" s="7"/>
      <c r="O4731" s="7"/>
    </row>
    <row r="4732" spans="1:15" hidden="1" x14ac:dyDescent="0.3">
      <c r="A4732" s="69">
        <v>1</v>
      </c>
      <c r="B4732" s="69">
        <v>7</v>
      </c>
      <c r="C4732" t="s">
        <v>4996</v>
      </c>
      <c r="D4732" s="7">
        <v>198646</v>
      </c>
      <c r="E4732" s="7">
        <v>198596</v>
      </c>
      <c r="F4732" s="7">
        <v>198646</v>
      </c>
      <c r="G4732" s="7"/>
      <c r="H4732" s="7"/>
      <c r="I4732" s="7"/>
      <c r="J4732" s="7"/>
      <c r="K4732" s="7"/>
      <c r="L4732" s="7"/>
      <c r="M4732" s="7"/>
      <c r="N4732" s="7"/>
      <c r="O4732" s="7"/>
    </row>
    <row r="4733" spans="1:15" hidden="1" x14ac:dyDescent="0.3">
      <c r="A4733" s="69">
        <v>1</v>
      </c>
      <c r="B4733" s="69">
        <v>7</v>
      </c>
      <c r="C4733" t="s">
        <v>4997</v>
      </c>
      <c r="D4733" s="7"/>
      <c r="E4733" s="7"/>
      <c r="F4733" s="7"/>
      <c r="G4733" s="7"/>
      <c r="H4733" s="7"/>
      <c r="I4733" s="7">
        <v>279123</v>
      </c>
      <c r="J4733" s="7">
        <v>305823</v>
      </c>
      <c r="K4733" s="7"/>
      <c r="L4733" s="7"/>
      <c r="M4733" s="7"/>
      <c r="N4733" s="7"/>
      <c r="O4733" s="7"/>
    </row>
    <row r="4734" spans="1:15" hidden="1" x14ac:dyDescent="0.3">
      <c r="A4734" s="69">
        <v>1</v>
      </c>
      <c r="B4734" s="69">
        <v>7</v>
      </c>
      <c r="C4734" t="s">
        <v>4998</v>
      </c>
      <c r="D4734" s="7"/>
      <c r="E4734" s="7"/>
      <c r="F4734" s="7">
        <v>1653000</v>
      </c>
      <c r="G4734" s="7">
        <v>1562357</v>
      </c>
      <c r="H4734" s="7">
        <v>1331297</v>
      </c>
      <c r="I4734" s="7"/>
      <c r="J4734" s="7"/>
      <c r="K4734" s="7"/>
      <c r="L4734" s="7"/>
      <c r="M4734" s="7"/>
      <c r="N4734" s="7"/>
      <c r="O4734" s="7"/>
    </row>
    <row r="4735" spans="1:15" hidden="1" x14ac:dyDescent="0.3">
      <c r="A4735" s="69">
        <v>1</v>
      </c>
      <c r="B4735" s="69">
        <v>7</v>
      </c>
      <c r="C4735" t="s">
        <v>5024</v>
      </c>
      <c r="D4735" s="7">
        <v>250000</v>
      </c>
      <c r="E4735" s="7">
        <v>300000</v>
      </c>
      <c r="F4735" s="7">
        <v>400000</v>
      </c>
      <c r="G4735" s="7">
        <v>50000</v>
      </c>
      <c r="H4735" s="7">
        <v>0</v>
      </c>
      <c r="I4735" s="7"/>
      <c r="J4735" s="7"/>
      <c r="K4735" s="7"/>
      <c r="L4735" s="7"/>
      <c r="M4735" s="7"/>
      <c r="N4735" s="7"/>
      <c r="O4735" s="7"/>
    </row>
    <row r="4736" spans="1:15" hidden="1" x14ac:dyDescent="0.3">
      <c r="A4736" s="69">
        <v>1</v>
      </c>
      <c r="B4736" s="69">
        <v>7</v>
      </c>
      <c r="C4736" t="s">
        <v>2016</v>
      </c>
      <c r="D4736" s="7"/>
      <c r="E4736" s="7"/>
      <c r="F4736" s="7"/>
      <c r="G4736" s="7"/>
      <c r="H4736" s="7">
        <v>1000000</v>
      </c>
      <c r="I4736" s="7"/>
      <c r="J4736" s="7"/>
      <c r="K4736" s="7"/>
      <c r="L4736" s="7"/>
      <c r="M4736" s="7">
        <v>500000</v>
      </c>
      <c r="N4736" s="7">
        <v>0</v>
      </c>
      <c r="O4736" s="7"/>
    </row>
    <row r="4737" spans="1:15" hidden="1" x14ac:dyDescent="0.3">
      <c r="A4737" s="69">
        <v>1</v>
      </c>
      <c r="B4737" s="69">
        <v>7</v>
      </c>
      <c r="C4737" t="s">
        <v>5053</v>
      </c>
      <c r="D4737" s="7">
        <v>78566172.609999999</v>
      </c>
      <c r="E4737" s="7">
        <v>74215921.579999998</v>
      </c>
      <c r="F4737" s="7">
        <v>107404225.18000001</v>
      </c>
      <c r="G4737" s="7">
        <v>80598529.580000013</v>
      </c>
      <c r="H4737" s="7">
        <v>101430225.89</v>
      </c>
      <c r="I4737" s="7">
        <v>0</v>
      </c>
      <c r="J4737" s="7"/>
      <c r="K4737" s="7"/>
      <c r="L4737" s="7"/>
      <c r="M4737" s="7"/>
      <c r="N4737" s="7"/>
      <c r="O4737" s="7"/>
    </row>
    <row r="4738" spans="1:15" hidden="1" x14ac:dyDescent="0.3">
      <c r="A4738" s="69">
        <v>1</v>
      </c>
      <c r="B4738" s="69">
        <v>7</v>
      </c>
      <c r="C4738" t="s">
        <v>5054</v>
      </c>
      <c r="D4738" s="7">
        <v>12802885.35</v>
      </c>
      <c r="E4738" s="7">
        <v>9279672.6900000013</v>
      </c>
      <c r="F4738" s="7">
        <v>22927979.849999998</v>
      </c>
      <c r="G4738" s="7">
        <v>20448717.66</v>
      </c>
      <c r="H4738" s="7">
        <v>26277831.030000001</v>
      </c>
      <c r="I4738" s="7"/>
      <c r="J4738" s="7"/>
      <c r="K4738" s="7"/>
      <c r="L4738" s="7"/>
      <c r="M4738" s="7"/>
      <c r="N4738" s="7"/>
      <c r="O4738" s="7"/>
    </row>
    <row r="4739" spans="1:15" hidden="1" x14ac:dyDescent="0.3">
      <c r="A4739" s="69">
        <v>1</v>
      </c>
      <c r="B4739" s="69">
        <v>7</v>
      </c>
      <c r="C4739" t="s">
        <v>5056</v>
      </c>
      <c r="D4739" s="7">
        <v>3559186.36</v>
      </c>
      <c r="E4739" s="7">
        <v>2632177.5</v>
      </c>
      <c r="F4739" s="7">
        <v>4190911.18</v>
      </c>
      <c r="G4739" s="7">
        <v>1821804.98</v>
      </c>
      <c r="H4739" s="7">
        <v>2940935.12</v>
      </c>
      <c r="I4739" s="7"/>
      <c r="J4739" s="7"/>
      <c r="K4739" s="7"/>
      <c r="L4739" s="7"/>
      <c r="M4739" s="7"/>
      <c r="N4739" s="7"/>
      <c r="O4739" s="7"/>
    </row>
    <row r="4740" spans="1:15" hidden="1" x14ac:dyDescent="0.3">
      <c r="A4740" s="69">
        <v>1</v>
      </c>
      <c r="B4740" s="69">
        <v>7</v>
      </c>
      <c r="C4740" t="s">
        <v>1821</v>
      </c>
      <c r="D4740" s="7">
        <v>3139954.64</v>
      </c>
      <c r="E4740" s="7">
        <v>1825235.53</v>
      </c>
      <c r="F4740" s="7">
        <v>6251373.9500000002</v>
      </c>
      <c r="G4740" s="7">
        <v>8814655.3000000007</v>
      </c>
      <c r="H4740" s="7">
        <v>6216331.0800000001</v>
      </c>
      <c r="I4740" s="7">
        <v>5280562.0999999996</v>
      </c>
      <c r="J4740" s="7">
        <v>6635769.9100000001</v>
      </c>
      <c r="K4740" s="7">
        <v>8045403.5499999998</v>
      </c>
      <c r="L4740" s="7">
        <v>7296535.71</v>
      </c>
      <c r="M4740" s="7">
        <v>10948602.609999999</v>
      </c>
      <c r="N4740" s="7">
        <v>8534124.4399999995</v>
      </c>
      <c r="O4740" s="7"/>
    </row>
    <row r="4741" spans="1:15" hidden="1" x14ac:dyDescent="0.3">
      <c r="A4741" s="69">
        <v>1</v>
      </c>
      <c r="B4741" s="69">
        <v>7</v>
      </c>
      <c r="C4741" t="s">
        <v>5211</v>
      </c>
      <c r="D4741" s="7">
        <v>0</v>
      </c>
      <c r="E4741" s="7">
        <v>0</v>
      </c>
      <c r="F4741" s="7">
        <v>0</v>
      </c>
      <c r="G4741" s="7">
        <v>0</v>
      </c>
      <c r="H4741" s="7"/>
      <c r="I4741" s="7"/>
      <c r="J4741" s="7"/>
      <c r="K4741" s="7"/>
      <c r="L4741" s="7"/>
      <c r="M4741" s="7"/>
      <c r="N4741" s="7"/>
      <c r="O4741" s="7"/>
    </row>
    <row r="4742" spans="1:15" hidden="1" x14ac:dyDescent="0.3">
      <c r="A4742" s="69">
        <v>1</v>
      </c>
      <c r="B4742" s="69">
        <v>7</v>
      </c>
      <c r="C4742" t="s">
        <v>3256</v>
      </c>
      <c r="D4742" s="7"/>
      <c r="E4742" s="7"/>
      <c r="F4742" s="7"/>
      <c r="G4742" s="7"/>
      <c r="H4742" s="7"/>
      <c r="I4742" s="7"/>
      <c r="J4742" s="7"/>
      <c r="K4742" s="7"/>
      <c r="L4742" s="7"/>
      <c r="M4742" s="7"/>
      <c r="N4742" s="7">
        <v>450000000</v>
      </c>
      <c r="O4742" s="7"/>
    </row>
    <row r="4743" spans="1:15" hidden="1" x14ac:dyDescent="0.3">
      <c r="A4743" s="69">
        <v>1</v>
      </c>
      <c r="B4743" s="69">
        <v>7</v>
      </c>
      <c r="C4743" t="s">
        <v>5270</v>
      </c>
      <c r="D4743" s="7"/>
      <c r="E4743" s="7"/>
      <c r="F4743" s="7"/>
      <c r="G4743" s="7"/>
      <c r="H4743" s="7"/>
      <c r="I4743" s="7"/>
      <c r="J4743" s="7">
        <v>151985194.84999999</v>
      </c>
      <c r="K4743" s="7">
        <v>27997354.100000001</v>
      </c>
      <c r="L4743" s="7">
        <v>45829196.18</v>
      </c>
      <c r="M4743" s="7"/>
      <c r="N4743" s="7"/>
      <c r="O4743" s="7"/>
    </row>
    <row r="4744" spans="1:15" hidden="1" x14ac:dyDescent="0.3">
      <c r="A4744" s="69">
        <v>1</v>
      </c>
      <c r="B4744" s="69">
        <v>7</v>
      </c>
      <c r="C4744" t="s">
        <v>5344</v>
      </c>
      <c r="D4744" s="7">
        <v>2547061</v>
      </c>
      <c r="E4744" s="7">
        <v>1964000</v>
      </c>
      <c r="F4744" s="7">
        <v>2000344</v>
      </c>
      <c r="G4744" s="7">
        <v>2362030.11</v>
      </c>
      <c r="H4744" s="7">
        <v>2290049</v>
      </c>
      <c r="I4744" s="7">
        <v>1865000</v>
      </c>
      <c r="J4744" s="7"/>
      <c r="K4744" s="7"/>
      <c r="L4744" s="7"/>
      <c r="M4744" s="7"/>
      <c r="N4744" s="7"/>
      <c r="O4744" s="7"/>
    </row>
    <row r="4745" spans="1:15" hidden="1" x14ac:dyDescent="0.3">
      <c r="A4745" s="69">
        <v>1</v>
      </c>
      <c r="B4745" s="69">
        <v>7</v>
      </c>
      <c r="C4745" t="s">
        <v>5439</v>
      </c>
      <c r="D4745" s="7"/>
      <c r="E4745" s="7"/>
      <c r="F4745" s="7"/>
      <c r="G4745" s="7"/>
      <c r="H4745" s="7">
        <v>1199939.56</v>
      </c>
      <c r="I4745" s="7"/>
      <c r="J4745" s="7"/>
      <c r="K4745" s="7"/>
      <c r="L4745" s="7"/>
      <c r="M4745" s="7"/>
      <c r="N4745" s="7"/>
      <c r="O4745" s="7"/>
    </row>
    <row r="4746" spans="1:15" hidden="1" x14ac:dyDescent="0.3">
      <c r="A4746" s="69">
        <v>1</v>
      </c>
      <c r="B4746" s="69">
        <v>7</v>
      </c>
      <c r="C4746" t="s">
        <v>356</v>
      </c>
      <c r="D4746" s="7"/>
      <c r="E4746" s="7"/>
      <c r="F4746" s="7"/>
      <c r="G4746" s="7"/>
      <c r="H4746" s="7"/>
      <c r="I4746" s="7">
        <v>1501554</v>
      </c>
      <c r="J4746" s="7"/>
      <c r="K4746" s="7"/>
      <c r="L4746" s="7"/>
      <c r="M4746" s="7"/>
      <c r="N4746" s="7"/>
      <c r="O4746" s="7"/>
    </row>
    <row r="4747" spans="1:15" hidden="1" x14ac:dyDescent="0.3">
      <c r="A4747" s="69">
        <v>1</v>
      </c>
      <c r="B4747" s="69">
        <v>7</v>
      </c>
      <c r="C4747" t="s">
        <v>5495</v>
      </c>
      <c r="D4747" s="7">
        <v>2578266</v>
      </c>
      <c r="E4747" s="7">
        <v>3138797</v>
      </c>
      <c r="F4747" s="7">
        <v>2795841.63</v>
      </c>
      <c r="G4747" s="7">
        <v>3147606</v>
      </c>
      <c r="H4747" s="7">
        <v>2230648</v>
      </c>
      <c r="I4747" s="7">
        <v>2053098.21</v>
      </c>
      <c r="J4747" s="7">
        <v>2899930.64</v>
      </c>
      <c r="K4747" s="7">
        <v>3290000</v>
      </c>
      <c r="L4747" s="7"/>
      <c r="M4747" s="7"/>
      <c r="N4747" s="7"/>
      <c r="O4747" s="7"/>
    </row>
    <row r="4748" spans="1:15" hidden="1" x14ac:dyDescent="0.3">
      <c r="A4748" s="69">
        <v>1</v>
      </c>
      <c r="B4748" s="69">
        <v>7</v>
      </c>
      <c r="C4748" t="s">
        <v>5528</v>
      </c>
      <c r="D4748" s="7">
        <v>41317</v>
      </c>
      <c r="E4748" s="7">
        <v>41317</v>
      </c>
      <c r="F4748" s="7">
        <v>41317</v>
      </c>
      <c r="G4748" s="7">
        <v>41317</v>
      </c>
      <c r="H4748" s="7">
        <v>41317</v>
      </c>
      <c r="I4748" s="7">
        <v>41317</v>
      </c>
      <c r="J4748" s="7">
        <v>41317</v>
      </c>
      <c r="K4748" s="7"/>
      <c r="L4748" s="7"/>
      <c r="M4748" s="7"/>
      <c r="N4748" s="7"/>
      <c r="O4748" s="7"/>
    </row>
    <row r="4749" spans="1:15" hidden="1" x14ac:dyDescent="0.3">
      <c r="A4749" s="69">
        <v>1</v>
      </c>
      <c r="B4749" s="69">
        <v>7</v>
      </c>
      <c r="C4749" t="s">
        <v>5533</v>
      </c>
      <c r="D4749" s="7">
        <v>50496</v>
      </c>
      <c r="E4749" s="7"/>
      <c r="F4749" s="7"/>
      <c r="G4749" s="7"/>
      <c r="H4749" s="7"/>
      <c r="I4749" s="7"/>
      <c r="J4749" s="7"/>
      <c r="K4749" s="7"/>
      <c r="L4749" s="7"/>
      <c r="M4749" s="7"/>
      <c r="N4749" s="7"/>
      <c r="O4749" s="7"/>
    </row>
    <row r="4750" spans="1:15" hidden="1" x14ac:dyDescent="0.3">
      <c r="A4750" s="69">
        <v>1</v>
      </c>
      <c r="B4750" s="69">
        <v>7</v>
      </c>
      <c r="C4750" t="s">
        <v>5875</v>
      </c>
      <c r="D4750" s="7"/>
      <c r="E4750" s="7">
        <v>100000000</v>
      </c>
      <c r="F4750" s="7"/>
      <c r="G4750" s="7"/>
      <c r="H4750" s="7"/>
      <c r="I4750" s="7"/>
      <c r="J4750" s="7"/>
      <c r="K4750" s="7"/>
      <c r="L4750" s="7"/>
      <c r="M4750" s="7"/>
      <c r="N4750" s="7"/>
      <c r="O4750" s="7"/>
    </row>
    <row r="4751" spans="1:15" hidden="1" x14ac:dyDescent="0.3">
      <c r="A4751" s="69">
        <v>1</v>
      </c>
      <c r="B4751" s="69">
        <v>7</v>
      </c>
      <c r="C4751" t="s">
        <v>6162</v>
      </c>
      <c r="D4751" s="7">
        <v>0</v>
      </c>
      <c r="E4751" s="7">
        <v>0</v>
      </c>
      <c r="F4751" s="7">
        <v>0</v>
      </c>
      <c r="G4751" s="7">
        <v>0</v>
      </c>
      <c r="H4751" s="7">
        <v>0</v>
      </c>
      <c r="I4751" s="7">
        <v>0</v>
      </c>
      <c r="J4751" s="7"/>
      <c r="K4751" s="7"/>
      <c r="L4751" s="7"/>
      <c r="M4751" s="7"/>
      <c r="N4751" s="7"/>
      <c r="O4751" s="7"/>
    </row>
    <row r="4752" spans="1:15" hidden="1" x14ac:dyDescent="0.3">
      <c r="A4752" s="69">
        <v>1</v>
      </c>
      <c r="B4752" s="69">
        <v>7</v>
      </c>
      <c r="C4752" t="s">
        <v>6266</v>
      </c>
      <c r="D4752" s="7">
        <v>7286.77</v>
      </c>
      <c r="E4752" s="7">
        <v>951.2</v>
      </c>
      <c r="F4752" s="7">
        <v>0</v>
      </c>
      <c r="G4752" s="7">
        <v>0</v>
      </c>
      <c r="H4752" s="7">
        <v>0</v>
      </c>
      <c r="I4752" s="7"/>
      <c r="J4752" s="7"/>
      <c r="K4752" s="7"/>
      <c r="L4752" s="7"/>
      <c r="M4752" s="7"/>
      <c r="N4752" s="7"/>
      <c r="O4752" s="7"/>
    </row>
    <row r="4753" spans="1:15" hidden="1" x14ac:dyDescent="0.3">
      <c r="A4753" s="69">
        <v>1</v>
      </c>
      <c r="B4753" s="69">
        <v>7</v>
      </c>
      <c r="C4753" t="s">
        <v>6278</v>
      </c>
      <c r="D4753" s="7"/>
      <c r="E4753" s="7"/>
      <c r="F4753" s="7">
        <v>1500000</v>
      </c>
      <c r="G4753" s="7">
        <v>48242670.259999998</v>
      </c>
      <c r="H4753" s="7">
        <v>1000000</v>
      </c>
      <c r="I4753" s="7"/>
      <c r="J4753" s="7"/>
      <c r="K4753" s="7"/>
      <c r="L4753" s="7"/>
      <c r="M4753" s="7"/>
      <c r="N4753" s="7"/>
      <c r="O4753" s="7"/>
    </row>
    <row r="4754" spans="1:15" hidden="1" x14ac:dyDescent="0.3">
      <c r="A4754" s="69">
        <v>1</v>
      </c>
      <c r="B4754" s="69">
        <v>7</v>
      </c>
      <c r="C4754" t="s">
        <v>6281</v>
      </c>
      <c r="D4754" s="7">
        <v>0</v>
      </c>
      <c r="E4754" s="7">
        <v>0</v>
      </c>
      <c r="F4754" s="7"/>
      <c r="G4754" s="7"/>
      <c r="H4754" s="7"/>
      <c r="I4754" s="7"/>
      <c r="J4754" s="7"/>
      <c r="K4754" s="7"/>
      <c r="L4754" s="7"/>
      <c r="M4754" s="7"/>
      <c r="N4754" s="7"/>
      <c r="O4754" s="7"/>
    </row>
    <row r="4755" spans="1:15" hidden="1" x14ac:dyDescent="0.3">
      <c r="A4755" s="69">
        <v>1</v>
      </c>
      <c r="B4755" s="69">
        <v>7</v>
      </c>
      <c r="C4755" t="s">
        <v>6287</v>
      </c>
      <c r="D4755" s="7">
        <v>2766581.86</v>
      </c>
      <c r="E4755" s="7">
        <v>3258891.3</v>
      </c>
      <c r="F4755" s="7"/>
      <c r="G4755" s="7"/>
      <c r="H4755" s="7"/>
      <c r="I4755" s="7"/>
      <c r="J4755" s="7"/>
      <c r="K4755" s="7"/>
      <c r="L4755" s="7"/>
      <c r="M4755" s="7"/>
      <c r="N4755" s="7"/>
      <c r="O4755" s="7"/>
    </row>
    <row r="4756" spans="1:15" hidden="1" x14ac:dyDescent="0.3">
      <c r="A4756" s="69">
        <v>1</v>
      </c>
      <c r="B4756" s="69">
        <v>7</v>
      </c>
      <c r="C4756" t="s">
        <v>6288</v>
      </c>
      <c r="D4756" s="7">
        <v>434637.52</v>
      </c>
      <c r="E4756" s="7">
        <v>435014.81</v>
      </c>
      <c r="F4756" s="7">
        <v>435295.34</v>
      </c>
      <c r="G4756" s="7">
        <v>425217.8</v>
      </c>
      <c r="H4756" s="7">
        <v>434759.27</v>
      </c>
      <c r="I4756" s="7">
        <v>435520</v>
      </c>
      <c r="J4756" s="7"/>
      <c r="K4756" s="7"/>
      <c r="L4756" s="7"/>
      <c r="M4756" s="7"/>
      <c r="N4756" s="7"/>
      <c r="O4756" s="7"/>
    </row>
    <row r="4757" spans="1:15" hidden="1" x14ac:dyDescent="0.3">
      <c r="A4757" s="69">
        <v>1</v>
      </c>
      <c r="B4757" s="69">
        <v>7</v>
      </c>
      <c r="C4757" t="s">
        <v>6390</v>
      </c>
      <c r="D4757" s="7">
        <v>0</v>
      </c>
      <c r="E4757" s="7"/>
      <c r="F4757" s="7"/>
      <c r="G4757" s="7"/>
      <c r="H4757" s="7"/>
      <c r="I4757" s="7"/>
      <c r="J4757" s="7"/>
      <c r="K4757" s="7"/>
      <c r="L4757" s="7"/>
      <c r="M4757" s="7"/>
      <c r="N4757" s="7"/>
      <c r="O4757" s="7"/>
    </row>
    <row r="4758" spans="1:15" hidden="1" x14ac:dyDescent="0.3">
      <c r="A4758" s="69">
        <v>1</v>
      </c>
      <c r="B4758" s="69">
        <v>7</v>
      </c>
      <c r="C4758" t="s">
        <v>6391</v>
      </c>
      <c r="D4758" s="7">
        <v>221500</v>
      </c>
      <c r="E4758" s="7">
        <v>80437</v>
      </c>
      <c r="F4758" s="7">
        <v>424258</v>
      </c>
      <c r="G4758" s="7">
        <v>81690</v>
      </c>
      <c r="H4758" s="7">
        <v>124718</v>
      </c>
      <c r="I4758" s="7"/>
      <c r="J4758" s="7"/>
      <c r="K4758" s="7"/>
      <c r="L4758" s="7"/>
      <c r="M4758" s="7"/>
      <c r="N4758" s="7"/>
      <c r="O4758" s="7"/>
    </row>
    <row r="4759" spans="1:15" hidden="1" x14ac:dyDescent="0.3">
      <c r="A4759" s="69">
        <v>1</v>
      </c>
      <c r="B4759" s="69">
        <v>7</v>
      </c>
      <c r="C4759" t="s">
        <v>6404</v>
      </c>
      <c r="D4759" s="7">
        <v>3962787</v>
      </c>
      <c r="E4759" s="7">
        <v>3685725</v>
      </c>
      <c r="F4759" s="7">
        <v>4864361.45</v>
      </c>
      <c r="G4759" s="7">
        <v>8695701</v>
      </c>
      <c r="H4759" s="7">
        <v>6281073</v>
      </c>
      <c r="I4759" s="7">
        <v>5988635</v>
      </c>
      <c r="J4759" s="7">
        <v>5988635</v>
      </c>
      <c r="K4759" s="7">
        <v>5988635</v>
      </c>
      <c r="L4759" s="7"/>
      <c r="M4759" s="7"/>
      <c r="N4759" s="7"/>
      <c r="O4759" s="7"/>
    </row>
    <row r="4760" spans="1:15" hidden="1" x14ac:dyDescent="0.3">
      <c r="A4760" s="69">
        <v>1</v>
      </c>
      <c r="B4760" s="69">
        <v>7</v>
      </c>
      <c r="C4760" t="s">
        <v>6416</v>
      </c>
      <c r="D4760" s="7">
        <v>309880</v>
      </c>
      <c r="E4760" s="7"/>
      <c r="F4760" s="7"/>
      <c r="G4760" s="7"/>
      <c r="H4760" s="7"/>
      <c r="I4760" s="7"/>
      <c r="J4760" s="7"/>
      <c r="K4760" s="7"/>
      <c r="L4760" s="7"/>
      <c r="M4760" s="7"/>
      <c r="N4760" s="7"/>
      <c r="O4760" s="7"/>
    </row>
    <row r="4761" spans="1:15" hidden="1" x14ac:dyDescent="0.3">
      <c r="A4761" s="69">
        <v>1</v>
      </c>
      <c r="B4761" s="69">
        <v>7</v>
      </c>
      <c r="C4761" t="s">
        <v>6484</v>
      </c>
      <c r="D4761" s="7">
        <v>795001</v>
      </c>
      <c r="E4761" s="7">
        <v>539904</v>
      </c>
      <c r="F4761" s="7">
        <v>551664</v>
      </c>
      <c r="G4761" s="7">
        <v>537887</v>
      </c>
      <c r="H4761" s="7">
        <v>3072447.43</v>
      </c>
      <c r="I4761" s="7">
        <v>2136453</v>
      </c>
      <c r="J4761" s="7"/>
      <c r="K4761" s="7"/>
      <c r="L4761" s="7"/>
      <c r="M4761" s="7"/>
      <c r="N4761" s="7"/>
      <c r="O4761" s="7"/>
    </row>
    <row r="4762" spans="1:15" hidden="1" x14ac:dyDescent="0.3">
      <c r="A4762" s="69">
        <v>1</v>
      </c>
      <c r="B4762" s="69">
        <v>7</v>
      </c>
      <c r="C4762" t="s">
        <v>6534</v>
      </c>
      <c r="D4762" s="7"/>
      <c r="E4762" s="7">
        <v>0</v>
      </c>
      <c r="F4762" s="7"/>
      <c r="G4762" s="7"/>
      <c r="H4762" s="7"/>
      <c r="I4762" s="7"/>
      <c r="J4762" s="7"/>
      <c r="K4762" s="7"/>
      <c r="L4762" s="7"/>
      <c r="M4762" s="7"/>
      <c r="N4762" s="7"/>
      <c r="O4762" s="7"/>
    </row>
    <row r="4763" spans="1:15" hidden="1" x14ac:dyDescent="0.3">
      <c r="A4763" s="69">
        <v>1</v>
      </c>
      <c r="B4763" s="69">
        <v>7</v>
      </c>
      <c r="C4763" t="s">
        <v>6560</v>
      </c>
      <c r="D4763" s="7"/>
      <c r="E4763" s="7"/>
      <c r="F4763" s="7"/>
      <c r="G4763" s="7"/>
      <c r="H4763" s="7"/>
      <c r="I4763" s="7"/>
      <c r="J4763" s="7"/>
      <c r="K4763" s="7"/>
      <c r="L4763" s="7">
        <v>918447.3</v>
      </c>
      <c r="M4763" s="7"/>
      <c r="N4763" s="7"/>
      <c r="O4763" s="7"/>
    </row>
    <row r="4764" spans="1:15" hidden="1" x14ac:dyDescent="0.3">
      <c r="A4764" s="69">
        <v>1</v>
      </c>
      <c r="B4764" s="69">
        <v>7</v>
      </c>
      <c r="C4764" t="s">
        <v>6676</v>
      </c>
      <c r="D4764" s="7"/>
      <c r="E4764" s="7"/>
      <c r="F4764" s="7"/>
      <c r="G4764" s="7">
        <v>683282.5</v>
      </c>
      <c r="H4764" s="7">
        <v>762311.19</v>
      </c>
      <c r="I4764" s="7">
        <v>531123.22</v>
      </c>
      <c r="J4764" s="7">
        <v>484165.84</v>
      </c>
      <c r="K4764" s="7">
        <v>492361.9</v>
      </c>
      <c r="L4764" s="7">
        <v>418531.83</v>
      </c>
      <c r="M4764" s="7"/>
      <c r="N4764" s="7"/>
      <c r="O4764" s="7"/>
    </row>
    <row r="4765" spans="1:15" hidden="1" x14ac:dyDescent="0.3">
      <c r="A4765" s="69">
        <v>1</v>
      </c>
      <c r="B4765" s="69">
        <v>7</v>
      </c>
      <c r="C4765" t="s">
        <v>6794</v>
      </c>
      <c r="D4765" s="7">
        <v>20911422</v>
      </c>
      <c r="E4765" s="7"/>
      <c r="F4765" s="7"/>
      <c r="G4765" s="7"/>
      <c r="H4765" s="7"/>
      <c r="I4765" s="7"/>
      <c r="J4765" s="7"/>
      <c r="K4765" s="7"/>
      <c r="L4765" s="7"/>
      <c r="M4765" s="7"/>
      <c r="N4765" s="7"/>
      <c r="O4765" s="7"/>
    </row>
    <row r="4766" spans="1:15" hidden="1" x14ac:dyDescent="0.3">
      <c r="A4766" s="69">
        <v>1</v>
      </c>
      <c r="B4766" s="69">
        <v>8</v>
      </c>
      <c r="C4766" t="s">
        <v>6159</v>
      </c>
      <c r="D4766" s="7"/>
      <c r="E4766" s="7">
        <v>14406614607.25</v>
      </c>
      <c r="F4766" s="7"/>
      <c r="G4766" s="7"/>
      <c r="H4766" s="7"/>
      <c r="I4766" s="7"/>
      <c r="J4766" s="7"/>
      <c r="K4766" s="7"/>
      <c r="L4766" s="7"/>
      <c r="M4766" s="7"/>
      <c r="N4766" s="7"/>
      <c r="O4766" s="7"/>
    </row>
    <row r="4767" spans="1:15" hidden="1" x14ac:dyDescent="0.3">
      <c r="A4767" s="69">
        <v>1</v>
      </c>
      <c r="B4767" s="69">
        <v>8</v>
      </c>
      <c r="C4767" t="s">
        <v>6160</v>
      </c>
      <c r="D4767" s="7"/>
      <c r="E4767" s="7">
        <v>2085304131.21</v>
      </c>
      <c r="F4767" s="7">
        <v>1899606622.02</v>
      </c>
      <c r="G4767" s="7">
        <v>1988350075.5799999</v>
      </c>
      <c r="H4767" s="7">
        <v>2296518813.8800001</v>
      </c>
      <c r="I4767" s="7">
        <v>2238269070.9499998</v>
      </c>
      <c r="J4767" s="7"/>
      <c r="K4767" s="7"/>
      <c r="L4767" s="7"/>
      <c r="M4767" s="7"/>
      <c r="N4767" s="7"/>
      <c r="O4767" s="7"/>
    </row>
    <row r="4768" spans="1:15" hidden="1" x14ac:dyDescent="0.3">
      <c r="A4768" s="69">
        <v>1</v>
      </c>
      <c r="B4768" s="69">
        <v>8</v>
      </c>
      <c r="C4768" t="s">
        <v>6161</v>
      </c>
      <c r="D4768" s="7">
        <v>2318836029.8800001</v>
      </c>
      <c r="E4768" s="7"/>
      <c r="F4768" s="7"/>
      <c r="G4768" s="7"/>
      <c r="H4768" s="7"/>
      <c r="I4768" s="7"/>
      <c r="J4768" s="7"/>
      <c r="K4768" s="7"/>
      <c r="L4768" s="7"/>
      <c r="M4768" s="7"/>
      <c r="N4768" s="7"/>
      <c r="O4768" s="7"/>
    </row>
    <row r="4769" spans="1:15" hidden="1" x14ac:dyDescent="0.3">
      <c r="A4769" s="69">
        <v>1</v>
      </c>
      <c r="B4769" s="69">
        <v>9</v>
      </c>
      <c r="C4769" t="s">
        <v>4868</v>
      </c>
      <c r="D4769" s="7"/>
      <c r="E4769" s="7"/>
      <c r="F4769" s="7"/>
      <c r="G4769" s="7"/>
      <c r="H4769" s="7"/>
      <c r="I4769" s="7"/>
      <c r="J4769" s="7"/>
      <c r="K4769" s="7"/>
      <c r="L4769" s="7">
        <v>783582</v>
      </c>
      <c r="M4769" s="7"/>
      <c r="N4769" s="7"/>
      <c r="O4769" s="7"/>
    </row>
    <row r="4770" spans="1:15" hidden="1" x14ac:dyDescent="0.3">
      <c r="A4770" s="69">
        <v>1</v>
      </c>
      <c r="B4770" s="69">
        <v>9</v>
      </c>
      <c r="C4770" t="s">
        <v>5040</v>
      </c>
      <c r="D4770" s="7">
        <v>1880</v>
      </c>
      <c r="E4770" s="7">
        <v>1750</v>
      </c>
      <c r="F4770" s="7">
        <v>1960</v>
      </c>
      <c r="G4770" s="7">
        <v>1750</v>
      </c>
      <c r="H4770" s="7">
        <v>1780</v>
      </c>
      <c r="I4770" s="7">
        <v>890</v>
      </c>
      <c r="J4770" s="7"/>
      <c r="K4770" s="7"/>
      <c r="L4770" s="7"/>
      <c r="M4770" s="7"/>
      <c r="N4770" s="7"/>
      <c r="O4770" s="7"/>
    </row>
    <row r="4771" spans="1:15" hidden="1" x14ac:dyDescent="0.3">
      <c r="A4771" s="69">
        <v>1</v>
      </c>
      <c r="B4771" s="69">
        <v>9</v>
      </c>
      <c r="C4771" t="s">
        <v>5391</v>
      </c>
      <c r="D4771" s="7">
        <v>284636663.57999998</v>
      </c>
      <c r="E4771" s="7">
        <v>158585364.75</v>
      </c>
      <c r="F4771" s="7"/>
      <c r="G4771" s="7"/>
      <c r="H4771" s="7"/>
      <c r="I4771" s="7"/>
      <c r="J4771" s="7"/>
      <c r="K4771" s="7"/>
      <c r="L4771" s="7"/>
      <c r="M4771" s="7"/>
      <c r="N4771" s="7"/>
      <c r="O4771" s="7"/>
    </row>
    <row r="4772" spans="1:15" hidden="1" x14ac:dyDescent="0.3">
      <c r="A4772" s="69">
        <v>1</v>
      </c>
      <c r="B4772" s="69">
        <v>9</v>
      </c>
      <c r="C4772" t="s">
        <v>5404</v>
      </c>
      <c r="D4772" s="7">
        <v>12076994.949999999</v>
      </c>
      <c r="E4772" s="7">
        <v>2415398.9900000002</v>
      </c>
      <c r="F4772" s="7"/>
      <c r="G4772" s="7"/>
      <c r="H4772" s="7"/>
      <c r="I4772" s="7"/>
      <c r="J4772" s="7"/>
      <c r="K4772" s="7"/>
      <c r="L4772" s="7"/>
      <c r="M4772" s="7"/>
      <c r="N4772" s="7"/>
      <c r="O4772" s="7"/>
    </row>
    <row r="4773" spans="1:15" hidden="1" x14ac:dyDescent="0.3">
      <c r="A4773" s="69">
        <v>1</v>
      </c>
      <c r="B4773" s="69">
        <v>9</v>
      </c>
      <c r="C4773" t="s">
        <v>5405</v>
      </c>
      <c r="D4773" s="7">
        <v>5312714.41</v>
      </c>
      <c r="E4773" s="7">
        <v>2342301.9300000002</v>
      </c>
      <c r="F4773" s="7"/>
      <c r="G4773" s="7"/>
      <c r="H4773" s="7"/>
      <c r="I4773" s="7"/>
      <c r="J4773" s="7"/>
      <c r="K4773" s="7"/>
      <c r="L4773" s="7"/>
      <c r="M4773" s="7"/>
      <c r="N4773" s="7"/>
      <c r="O4773" s="7"/>
    </row>
    <row r="4774" spans="1:15" hidden="1" x14ac:dyDescent="0.3">
      <c r="A4774" s="69">
        <v>1</v>
      </c>
      <c r="B4774" s="69">
        <v>9</v>
      </c>
      <c r="C4774" t="s">
        <v>5406</v>
      </c>
      <c r="D4774" s="7">
        <v>156482.34</v>
      </c>
      <c r="E4774" s="7"/>
      <c r="F4774" s="7"/>
      <c r="G4774" s="7"/>
      <c r="H4774" s="7"/>
      <c r="I4774" s="7"/>
      <c r="J4774" s="7"/>
      <c r="K4774" s="7"/>
      <c r="L4774" s="7"/>
      <c r="M4774" s="7"/>
      <c r="N4774" s="7"/>
      <c r="O4774" s="7"/>
    </row>
    <row r="4775" spans="1:15" hidden="1" x14ac:dyDescent="0.3">
      <c r="A4775" s="69">
        <v>1</v>
      </c>
      <c r="B4775" s="69">
        <v>9</v>
      </c>
      <c r="C4775" t="s">
        <v>5407</v>
      </c>
      <c r="D4775" s="7">
        <v>1101708.33</v>
      </c>
      <c r="E4775" s="7">
        <v>135869.16</v>
      </c>
      <c r="F4775" s="7"/>
      <c r="G4775" s="7"/>
      <c r="H4775" s="7"/>
      <c r="I4775" s="7"/>
      <c r="J4775" s="7"/>
      <c r="K4775" s="7"/>
      <c r="L4775" s="7"/>
      <c r="M4775" s="7"/>
      <c r="N4775" s="7"/>
      <c r="O4775" s="7"/>
    </row>
    <row r="4776" spans="1:15" hidden="1" x14ac:dyDescent="0.3">
      <c r="A4776" s="69">
        <v>1</v>
      </c>
      <c r="B4776" s="69">
        <v>9</v>
      </c>
      <c r="C4776" t="s">
        <v>5408</v>
      </c>
      <c r="D4776" s="7">
        <v>93711.53</v>
      </c>
      <c r="E4776" s="7">
        <v>5059.5600000000004</v>
      </c>
      <c r="F4776" s="7">
        <v>2214.09</v>
      </c>
      <c r="G4776" s="7"/>
      <c r="H4776" s="7"/>
      <c r="I4776" s="7"/>
      <c r="J4776" s="7"/>
      <c r="K4776" s="7"/>
      <c r="L4776" s="7"/>
      <c r="M4776" s="7"/>
      <c r="N4776" s="7"/>
      <c r="O4776" s="7"/>
    </row>
    <row r="4777" spans="1:15" hidden="1" x14ac:dyDescent="0.3">
      <c r="A4777" s="69">
        <v>1</v>
      </c>
      <c r="B4777" s="69">
        <v>9</v>
      </c>
      <c r="C4777" t="s">
        <v>5409</v>
      </c>
      <c r="D4777" s="7">
        <v>40762015.780000001</v>
      </c>
      <c r="E4777" s="7">
        <v>47173357.75</v>
      </c>
      <c r="F4777" s="7"/>
      <c r="G4777" s="7"/>
      <c r="H4777" s="7"/>
      <c r="I4777" s="7"/>
      <c r="J4777" s="7"/>
      <c r="K4777" s="7"/>
      <c r="L4777" s="7"/>
      <c r="M4777" s="7"/>
      <c r="N4777" s="7"/>
      <c r="O4777" s="7"/>
    </row>
    <row r="4778" spans="1:15" hidden="1" x14ac:dyDescent="0.3">
      <c r="A4778" s="69">
        <v>1</v>
      </c>
      <c r="B4778" s="69">
        <v>9</v>
      </c>
      <c r="C4778" t="s">
        <v>5410</v>
      </c>
      <c r="D4778" s="7">
        <v>69372416</v>
      </c>
      <c r="E4778" s="7">
        <v>32655402.25</v>
      </c>
      <c r="F4778" s="7">
        <v>32177809.34</v>
      </c>
      <c r="G4778" s="7">
        <v>32177809.329999998</v>
      </c>
      <c r="H4778" s="7">
        <v>6263115.0999999996</v>
      </c>
      <c r="I4778" s="7">
        <v>6297910.1900000004</v>
      </c>
      <c r="J4778" s="7">
        <v>3096762.47</v>
      </c>
      <c r="K4778" s="7"/>
      <c r="L4778" s="7"/>
      <c r="M4778" s="7"/>
      <c r="N4778" s="7"/>
      <c r="O4778" s="7"/>
    </row>
    <row r="4779" spans="1:15" hidden="1" x14ac:dyDescent="0.3">
      <c r="A4779" s="69">
        <v>1</v>
      </c>
      <c r="B4779" s="69">
        <v>9</v>
      </c>
      <c r="C4779" t="s">
        <v>5411</v>
      </c>
      <c r="D4779" s="7">
        <v>1511569.26</v>
      </c>
      <c r="E4779" s="7">
        <v>838975.66</v>
      </c>
      <c r="F4779" s="7">
        <v>285079.65999999997</v>
      </c>
      <c r="G4779" s="7"/>
      <c r="H4779" s="7"/>
      <c r="I4779" s="7"/>
      <c r="J4779" s="7"/>
      <c r="K4779" s="7"/>
      <c r="L4779" s="7"/>
      <c r="M4779" s="7"/>
      <c r="N4779" s="7"/>
      <c r="O4779" s="7"/>
    </row>
    <row r="4780" spans="1:15" hidden="1" x14ac:dyDescent="0.3">
      <c r="A4780" s="69">
        <v>1</v>
      </c>
      <c r="B4780" s="69">
        <v>9</v>
      </c>
      <c r="C4780" t="s">
        <v>5412</v>
      </c>
      <c r="D4780" s="7"/>
      <c r="E4780" s="7"/>
      <c r="F4780" s="7"/>
      <c r="G4780" s="7">
        <v>5758004502.5299997</v>
      </c>
      <c r="H4780" s="7"/>
      <c r="I4780" s="7"/>
      <c r="J4780" s="7"/>
      <c r="K4780" s="7"/>
      <c r="L4780" s="7"/>
      <c r="M4780" s="7"/>
      <c r="N4780" s="7"/>
      <c r="O4780" s="7"/>
    </row>
    <row r="4781" spans="1:15" hidden="1" x14ac:dyDescent="0.3">
      <c r="A4781" s="69">
        <v>1</v>
      </c>
      <c r="B4781" s="69">
        <v>9</v>
      </c>
      <c r="C4781" t="s">
        <v>5413</v>
      </c>
      <c r="D4781" s="7">
        <v>5083017835.54</v>
      </c>
      <c r="E4781" s="7">
        <v>7163886941.6099997</v>
      </c>
      <c r="F4781" s="7">
        <v>5119698310.5199995</v>
      </c>
      <c r="G4781" s="7"/>
      <c r="H4781" s="7"/>
      <c r="I4781" s="7"/>
      <c r="J4781" s="7"/>
      <c r="K4781" s="7"/>
      <c r="L4781" s="7"/>
      <c r="M4781" s="7"/>
      <c r="N4781" s="7"/>
      <c r="O4781" s="7"/>
    </row>
    <row r="4782" spans="1:15" hidden="1" x14ac:dyDescent="0.3">
      <c r="A4782" s="69">
        <v>1</v>
      </c>
      <c r="B4782" s="69">
        <v>9</v>
      </c>
      <c r="C4782" t="s">
        <v>5414</v>
      </c>
      <c r="D4782" s="7"/>
      <c r="E4782" s="7"/>
      <c r="F4782" s="7"/>
      <c r="G4782" s="7"/>
      <c r="H4782" s="7"/>
      <c r="I4782" s="7">
        <v>6947737867.1000004</v>
      </c>
      <c r="J4782" s="7">
        <v>7040733515.4200001</v>
      </c>
      <c r="K4782" s="7"/>
      <c r="L4782" s="7"/>
      <c r="M4782" s="7"/>
      <c r="N4782" s="7"/>
      <c r="O4782" s="7"/>
    </row>
    <row r="4783" spans="1:15" hidden="1" x14ac:dyDescent="0.3">
      <c r="A4783" s="69">
        <v>1</v>
      </c>
      <c r="B4783" s="69">
        <v>9</v>
      </c>
      <c r="C4783" t="s">
        <v>5415</v>
      </c>
      <c r="D4783" s="7"/>
      <c r="E4783" s="7"/>
      <c r="F4783" s="7"/>
      <c r="G4783" s="7"/>
      <c r="H4783" s="7"/>
      <c r="I4783" s="7"/>
      <c r="J4783" s="7"/>
      <c r="K4783" s="7">
        <v>6739496762.7200003</v>
      </c>
      <c r="L4783" s="7"/>
      <c r="M4783" s="7"/>
      <c r="N4783" s="7"/>
      <c r="O4783" s="7"/>
    </row>
    <row r="4784" spans="1:15" hidden="1" x14ac:dyDescent="0.3">
      <c r="A4784" s="69">
        <v>1</v>
      </c>
      <c r="B4784" s="69">
        <v>9</v>
      </c>
      <c r="C4784" t="s">
        <v>5416</v>
      </c>
      <c r="D4784" s="7"/>
      <c r="E4784" s="7"/>
      <c r="F4784" s="7"/>
      <c r="G4784" s="7"/>
      <c r="H4784" s="7">
        <v>5649444468.0600004</v>
      </c>
      <c r="I4784" s="7"/>
      <c r="J4784" s="7"/>
      <c r="K4784" s="7"/>
      <c r="L4784" s="7"/>
      <c r="M4784" s="7"/>
      <c r="N4784" s="7"/>
      <c r="O4784" s="7"/>
    </row>
    <row r="4785" spans="1:15" hidden="1" x14ac:dyDescent="0.3">
      <c r="A4785" s="69">
        <v>1</v>
      </c>
      <c r="B4785" s="69">
        <v>9</v>
      </c>
      <c r="C4785" t="s">
        <v>5481</v>
      </c>
      <c r="D4785" s="7">
        <v>0</v>
      </c>
      <c r="E4785" s="7">
        <v>0</v>
      </c>
      <c r="F4785" s="7"/>
      <c r="G4785" s="7"/>
      <c r="H4785" s="7"/>
      <c r="I4785" s="7"/>
      <c r="J4785" s="7"/>
      <c r="K4785" s="7"/>
      <c r="L4785" s="7"/>
      <c r="M4785" s="7"/>
      <c r="N4785" s="7"/>
      <c r="O4785" s="7"/>
    </row>
    <row r="4786" spans="1:15" hidden="1" x14ac:dyDescent="0.3">
      <c r="A4786" s="69">
        <v>1</v>
      </c>
      <c r="B4786" s="69">
        <v>9</v>
      </c>
      <c r="C4786" t="s">
        <v>5543</v>
      </c>
      <c r="D4786" s="7"/>
      <c r="E4786" s="7"/>
      <c r="F4786" s="7"/>
      <c r="G4786" s="7"/>
      <c r="H4786" s="7">
        <v>7337008.3399999999</v>
      </c>
      <c r="I4786" s="7">
        <v>9441232.3100000005</v>
      </c>
      <c r="J4786" s="7">
        <v>16139585.140000001</v>
      </c>
      <c r="K4786" s="7">
        <v>15408130.67</v>
      </c>
      <c r="L4786" s="7"/>
      <c r="M4786" s="7"/>
      <c r="N4786" s="7"/>
      <c r="O4786" s="7"/>
    </row>
    <row r="4787" spans="1:15" hidden="1" x14ac:dyDescent="0.3">
      <c r="A4787" s="69">
        <v>1</v>
      </c>
      <c r="B4787" s="69">
        <v>9</v>
      </c>
      <c r="C4787" t="s">
        <v>5585</v>
      </c>
      <c r="D4787" s="7">
        <v>53242306.970000006</v>
      </c>
      <c r="E4787" s="7"/>
      <c r="F4787" s="7"/>
      <c r="G4787" s="7"/>
      <c r="H4787" s="7"/>
      <c r="I4787" s="7"/>
      <c r="J4787" s="7"/>
      <c r="K4787" s="7"/>
      <c r="L4787" s="7"/>
      <c r="M4787" s="7"/>
      <c r="N4787" s="7"/>
      <c r="O4787" s="7"/>
    </row>
    <row r="4788" spans="1:15" hidden="1" x14ac:dyDescent="0.3">
      <c r="A4788" s="69">
        <v>1</v>
      </c>
      <c r="B4788" s="69">
        <v>9</v>
      </c>
      <c r="C4788" t="s">
        <v>5592</v>
      </c>
      <c r="D4788" s="7">
        <v>2434331.7400000002</v>
      </c>
      <c r="E4788" s="7"/>
      <c r="F4788" s="7"/>
      <c r="G4788" s="7"/>
      <c r="H4788" s="7"/>
      <c r="I4788" s="7"/>
      <c r="J4788" s="7"/>
      <c r="K4788" s="7"/>
      <c r="L4788" s="7"/>
      <c r="M4788" s="7"/>
      <c r="N4788" s="7"/>
      <c r="O4788" s="7"/>
    </row>
    <row r="4789" spans="1:15" hidden="1" x14ac:dyDescent="0.3">
      <c r="A4789" s="69">
        <v>1</v>
      </c>
      <c r="B4789" s="69">
        <v>9</v>
      </c>
      <c r="C4789" t="s">
        <v>5593</v>
      </c>
      <c r="D4789" s="7">
        <v>9508017.7100000009</v>
      </c>
      <c r="E4789" s="7">
        <v>9331370.7899999991</v>
      </c>
      <c r="F4789" s="7">
        <v>9144127.6699999999</v>
      </c>
      <c r="G4789" s="7">
        <v>8945652.3900000006</v>
      </c>
      <c r="H4789" s="7">
        <v>8735270.6400000006</v>
      </c>
      <c r="I4789" s="7"/>
      <c r="J4789" s="7"/>
      <c r="K4789" s="7"/>
      <c r="L4789" s="7"/>
      <c r="M4789" s="7"/>
      <c r="N4789" s="7"/>
      <c r="O4789" s="7"/>
    </row>
    <row r="4790" spans="1:15" hidden="1" x14ac:dyDescent="0.3">
      <c r="A4790" s="69">
        <v>1</v>
      </c>
      <c r="B4790" s="69">
        <v>9</v>
      </c>
      <c r="C4790" t="s">
        <v>5594</v>
      </c>
      <c r="D4790" s="7">
        <v>353840.25</v>
      </c>
      <c r="E4790" s="7">
        <v>346809.46</v>
      </c>
      <c r="F4790" s="7">
        <v>339391.03</v>
      </c>
      <c r="G4790" s="7">
        <v>331563.58</v>
      </c>
      <c r="H4790" s="7">
        <v>323304.58</v>
      </c>
      <c r="I4790" s="7">
        <v>314590.19</v>
      </c>
      <c r="J4790" s="7">
        <v>305395.27</v>
      </c>
      <c r="K4790" s="7">
        <v>295693.34000000003</v>
      </c>
      <c r="L4790" s="7">
        <v>144042.39000000001</v>
      </c>
      <c r="M4790" s="7">
        <v>0</v>
      </c>
      <c r="N4790" s="7"/>
      <c r="O4790" s="7"/>
    </row>
    <row r="4791" spans="1:15" hidden="1" x14ac:dyDescent="0.3">
      <c r="A4791" s="69">
        <v>1</v>
      </c>
      <c r="B4791" s="69">
        <v>9</v>
      </c>
      <c r="C4791" t="s">
        <v>5631</v>
      </c>
      <c r="D4791" s="7">
        <v>0</v>
      </c>
      <c r="E4791" s="7">
        <v>0</v>
      </c>
      <c r="F4791" s="7">
        <v>0</v>
      </c>
      <c r="G4791" s="7"/>
      <c r="H4791" s="7"/>
      <c r="I4791" s="7"/>
      <c r="J4791" s="7"/>
      <c r="K4791" s="7"/>
      <c r="L4791" s="7"/>
      <c r="M4791" s="7"/>
      <c r="N4791" s="7"/>
      <c r="O4791" s="7"/>
    </row>
    <row r="4792" spans="1:15" hidden="1" x14ac:dyDescent="0.3">
      <c r="A4792" s="69">
        <v>1</v>
      </c>
      <c r="B4792" s="69">
        <v>9</v>
      </c>
      <c r="C4792" t="s">
        <v>5632</v>
      </c>
      <c r="D4792" s="7">
        <v>28601356.329999998</v>
      </c>
      <c r="E4792" s="7"/>
      <c r="F4792" s="7"/>
      <c r="G4792" s="7"/>
      <c r="H4792" s="7"/>
      <c r="I4792" s="7"/>
      <c r="J4792" s="7"/>
      <c r="K4792" s="7"/>
      <c r="L4792" s="7"/>
      <c r="M4792" s="7"/>
      <c r="N4792" s="7"/>
      <c r="O4792" s="7"/>
    </row>
    <row r="4793" spans="1:15" hidden="1" x14ac:dyDescent="0.3">
      <c r="A4793" s="69">
        <v>1</v>
      </c>
      <c r="B4793" s="69">
        <v>9</v>
      </c>
      <c r="C4793" t="s">
        <v>5634</v>
      </c>
      <c r="D4793" s="7">
        <v>16157767.290000001</v>
      </c>
      <c r="E4793" s="7">
        <v>12454945.460000001</v>
      </c>
      <c r="F4793" s="7">
        <v>8511381.1300000008</v>
      </c>
      <c r="G4793" s="7">
        <v>4341156.55</v>
      </c>
      <c r="H4793" s="7">
        <v>2186653.5499999998</v>
      </c>
      <c r="I4793" s="7">
        <v>1370431.69</v>
      </c>
      <c r="J4793" s="7">
        <v>0</v>
      </c>
      <c r="K4793" s="7">
        <v>0</v>
      </c>
      <c r="L4793" s="7"/>
      <c r="M4793" s="7"/>
      <c r="N4793" s="7"/>
      <c r="O4793" s="7"/>
    </row>
    <row r="4794" spans="1:15" hidden="1" x14ac:dyDescent="0.3">
      <c r="A4794" s="69">
        <v>1</v>
      </c>
      <c r="B4794" s="69">
        <v>9</v>
      </c>
      <c r="C4794" t="s">
        <v>5639</v>
      </c>
      <c r="D4794" s="7">
        <v>2561912</v>
      </c>
      <c r="E4794" s="7">
        <v>2295059.67</v>
      </c>
      <c r="F4794" s="7">
        <v>2014464.65</v>
      </c>
      <c r="G4794" s="7">
        <v>1719418.95</v>
      </c>
      <c r="H4794" s="7">
        <v>1409178.42</v>
      </c>
      <c r="I4794" s="7">
        <v>1082960.5</v>
      </c>
      <c r="J4794" s="7">
        <v>739942.36</v>
      </c>
      <c r="K4794" s="7">
        <v>379258.77</v>
      </c>
      <c r="L4794" s="7"/>
      <c r="M4794" s="7"/>
      <c r="N4794" s="7"/>
      <c r="O4794" s="7"/>
    </row>
    <row r="4795" spans="1:15" hidden="1" x14ac:dyDescent="0.3">
      <c r="A4795" s="69">
        <v>1</v>
      </c>
      <c r="B4795" s="69">
        <v>9</v>
      </c>
      <c r="C4795" t="s">
        <v>5640</v>
      </c>
      <c r="D4795" s="7">
        <v>2778417.41</v>
      </c>
      <c r="E4795" s="7">
        <v>2566515.7599999998</v>
      </c>
      <c r="F4795" s="7">
        <v>2327403.79</v>
      </c>
      <c r="G4795" s="7">
        <v>2081605.91</v>
      </c>
      <c r="H4795" s="7">
        <v>1821354.15</v>
      </c>
      <c r="I4795" s="7">
        <v>1550357.22</v>
      </c>
      <c r="J4795" s="7">
        <v>1254307.24</v>
      </c>
      <c r="K4795" s="7">
        <v>945407.02</v>
      </c>
      <c r="L4795" s="7">
        <v>618342.23</v>
      </c>
      <c r="M4795" s="7">
        <v>273063.52</v>
      </c>
      <c r="N4795" s="7"/>
      <c r="O4795" s="7"/>
    </row>
    <row r="4796" spans="1:15" hidden="1" x14ac:dyDescent="0.3">
      <c r="A4796" s="69">
        <v>1</v>
      </c>
      <c r="B4796" s="69">
        <v>9</v>
      </c>
      <c r="C4796" t="s">
        <v>5641</v>
      </c>
      <c r="D4796" s="7"/>
      <c r="E4796" s="7"/>
      <c r="F4796" s="7"/>
      <c r="G4796" s="7"/>
      <c r="H4796" s="7"/>
      <c r="I4796" s="7"/>
      <c r="J4796" s="7"/>
      <c r="K4796" s="7">
        <v>7728680.3599999994</v>
      </c>
      <c r="L4796" s="7"/>
      <c r="M4796" s="7"/>
      <c r="N4796" s="7"/>
      <c r="O4796" s="7"/>
    </row>
    <row r="4797" spans="1:15" hidden="1" x14ac:dyDescent="0.3">
      <c r="A4797" s="69">
        <v>1</v>
      </c>
      <c r="B4797" s="69">
        <v>9</v>
      </c>
      <c r="C4797" t="s">
        <v>5642</v>
      </c>
      <c r="D4797" s="7"/>
      <c r="E4797" s="7"/>
      <c r="F4797" s="7"/>
      <c r="G4797" s="7">
        <v>466881.37</v>
      </c>
      <c r="H4797" s="7"/>
      <c r="I4797" s="7"/>
      <c r="J4797" s="7"/>
      <c r="K4797" s="7"/>
      <c r="L4797" s="7"/>
      <c r="M4797" s="7"/>
      <c r="N4797" s="7"/>
      <c r="O4797" s="7"/>
    </row>
    <row r="4798" spans="1:15" hidden="1" x14ac:dyDescent="0.3">
      <c r="A4798" s="69">
        <v>1</v>
      </c>
      <c r="B4798" s="69">
        <v>9</v>
      </c>
      <c r="C4798" t="s">
        <v>5828</v>
      </c>
      <c r="D4798" s="7"/>
      <c r="E4798" s="7">
        <v>293766</v>
      </c>
      <c r="F4798" s="7"/>
      <c r="G4798" s="7"/>
      <c r="H4798" s="7"/>
      <c r="I4798" s="7"/>
      <c r="J4798" s="7"/>
      <c r="K4798" s="7"/>
      <c r="L4798" s="7"/>
      <c r="M4798" s="7"/>
      <c r="N4798" s="7"/>
      <c r="O4798" s="7"/>
    </row>
    <row r="4799" spans="1:15" hidden="1" x14ac:dyDescent="0.3">
      <c r="A4799" s="69">
        <v>1</v>
      </c>
      <c r="B4799" s="69">
        <v>9</v>
      </c>
      <c r="C4799" t="s">
        <v>5836</v>
      </c>
      <c r="D4799" s="7"/>
      <c r="E4799" s="7">
        <v>485241.72</v>
      </c>
      <c r="F4799" s="7">
        <v>0</v>
      </c>
      <c r="G4799" s="7">
        <v>0</v>
      </c>
      <c r="H4799" s="7"/>
      <c r="I4799" s="7"/>
      <c r="J4799" s="7"/>
      <c r="K4799" s="7"/>
      <c r="L4799" s="7"/>
      <c r="M4799" s="7"/>
      <c r="N4799" s="7"/>
      <c r="O4799" s="7"/>
    </row>
    <row r="4800" spans="1:15" hidden="1" x14ac:dyDescent="0.3">
      <c r="A4800" s="69">
        <v>1</v>
      </c>
      <c r="B4800" s="69">
        <v>9</v>
      </c>
      <c r="C4800" t="s">
        <v>5837</v>
      </c>
      <c r="D4800" s="7"/>
      <c r="E4800" s="7">
        <v>614970</v>
      </c>
      <c r="F4800" s="7">
        <v>516521.37</v>
      </c>
      <c r="G4800" s="7">
        <v>414636.9</v>
      </c>
      <c r="H4800" s="7">
        <v>309196.75</v>
      </c>
      <c r="I4800" s="7">
        <v>200076.81</v>
      </c>
      <c r="J4800" s="7">
        <v>87148.67</v>
      </c>
      <c r="K4800" s="7"/>
      <c r="L4800" s="7"/>
      <c r="M4800" s="7"/>
      <c r="N4800" s="7"/>
      <c r="O4800" s="7"/>
    </row>
    <row r="4801" spans="1:15" hidden="1" x14ac:dyDescent="0.3">
      <c r="A4801" s="69">
        <v>1</v>
      </c>
      <c r="B4801" s="69">
        <v>9</v>
      </c>
      <c r="C4801" t="s">
        <v>5838</v>
      </c>
      <c r="D4801" s="7"/>
      <c r="E4801" s="7">
        <v>2513310.8499999996</v>
      </c>
      <c r="F4801" s="7">
        <v>2105203.1799999997</v>
      </c>
      <c r="G4801" s="7">
        <v>1774523.76</v>
      </c>
      <c r="H4801" s="7">
        <v>1308416.1399999999</v>
      </c>
      <c r="I4801" s="7">
        <v>823976.21</v>
      </c>
      <c r="J4801" s="7">
        <v>320453.89</v>
      </c>
      <c r="K4801" s="7">
        <v>20981.02</v>
      </c>
      <c r="L4801" s="7"/>
      <c r="M4801" s="7"/>
      <c r="N4801" s="7"/>
      <c r="O4801" s="7"/>
    </row>
    <row r="4802" spans="1:15" hidden="1" x14ac:dyDescent="0.3">
      <c r="A4802" s="69">
        <v>1</v>
      </c>
      <c r="B4802" s="69">
        <v>9</v>
      </c>
      <c r="C4802" t="s">
        <v>5839</v>
      </c>
      <c r="D4802" s="7"/>
      <c r="E4802" s="7">
        <v>1105585.1399999999</v>
      </c>
      <c r="F4802" s="7">
        <v>837235.42</v>
      </c>
      <c r="G4802" s="7">
        <v>619615.24</v>
      </c>
      <c r="H4802" s="7">
        <v>449383.05000000005</v>
      </c>
      <c r="I4802" s="7">
        <v>292977.89</v>
      </c>
      <c r="J4802" s="7">
        <v>174705.69</v>
      </c>
      <c r="K4802" s="7">
        <v>76288.69</v>
      </c>
      <c r="L4802" s="7"/>
      <c r="M4802" s="7"/>
      <c r="N4802" s="7"/>
      <c r="O4802" s="7"/>
    </row>
    <row r="4803" spans="1:15" hidden="1" x14ac:dyDescent="0.3">
      <c r="A4803" s="69">
        <v>1</v>
      </c>
      <c r="B4803" s="69">
        <v>9</v>
      </c>
      <c r="C4803" t="s">
        <v>5840</v>
      </c>
      <c r="D4803" s="7"/>
      <c r="E4803" s="7">
        <v>9950263.0999999996</v>
      </c>
      <c r="F4803" s="7">
        <v>7535129.1600000001</v>
      </c>
      <c r="G4803" s="7">
        <v>5576544</v>
      </c>
      <c r="H4803" s="7">
        <v>4044447.41</v>
      </c>
      <c r="I4803" s="7">
        <v>2636801.21</v>
      </c>
      <c r="J4803" s="7">
        <v>1572351.15</v>
      </c>
      <c r="K4803" s="7">
        <v>686598.16</v>
      </c>
      <c r="L4803" s="7"/>
      <c r="M4803" s="7"/>
      <c r="N4803" s="7"/>
      <c r="O4803" s="7"/>
    </row>
    <row r="4804" spans="1:15" hidden="1" x14ac:dyDescent="0.3">
      <c r="A4804" s="69">
        <v>1</v>
      </c>
      <c r="B4804" s="69">
        <v>9</v>
      </c>
      <c r="C4804" t="s">
        <v>3332</v>
      </c>
      <c r="D4804" s="7"/>
      <c r="E4804" s="7">
        <v>6828818.0999999996</v>
      </c>
      <c r="F4804" s="7">
        <v>6187787.9399999995</v>
      </c>
      <c r="G4804" s="7">
        <v>5510142.5499999998</v>
      </c>
      <c r="H4804" s="7">
        <v>4793785.8899999997</v>
      </c>
      <c r="I4804" s="7">
        <v>4036501.7199999997</v>
      </c>
      <c r="J4804" s="7">
        <v>3235946.5300000003</v>
      </c>
      <c r="K4804" s="7">
        <v>2389642.42</v>
      </c>
      <c r="L4804" s="7">
        <v>1494969.27</v>
      </c>
      <c r="M4804" s="7">
        <v>663685.51</v>
      </c>
      <c r="N4804" s="7">
        <v>135565.19</v>
      </c>
      <c r="O4804" s="7"/>
    </row>
    <row r="4805" spans="1:15" hidden="1" x14ac:dyDescent="0.3">
      <c r="A4805" s="69">
        <v>1</v>
      </c>
      <c r="B4805" s="69">
        <v>9</v>
      </c>
      <c r="C4805" t="s">
        <v>5841</v>
      </c>
      <c r="D4805" s="7"/>
      <c r="E4805" s="7">
        <v>2606901.5299999998</v>
      </c>
      <c r="F4805" s="7">
        <v>1704960.97</v>
      </c>
      <c r="G4805" s="7">
        <v>750431.86</v>
      </c>
      <c r="H4805" s="7"/>
      <c r="I4805" s="7"/>
      <c r="J4805" s="7"/>
      <c r="K4805" s="7"/>
      <c r="L4805" s="7"/>
      <c r="M4805" s="7"/>
      <c r="N4805" s="7"/>
      <c r="O4805" s="7"/>
    </row>
    <row r="4806" spans="1:15" hidden="1" x14ac:dyDescent="0.3">
      <c r="A4806" s="69">
        <v>1</v>
      </c>
      <c r="B4806" s="69">
        <v>9</v>
      </c>
      <c r="C4806" t="s">
        <v>6100</v>
      </c>
      <c r="D4806" s="7"/>
      <c r="E4806" s="7">
        <v>2445307.17</v>
      </c>
      <c r="F4806" s="7">
        <v>2118466.69</v>
      </c>
      <c r="G4806" s="7">
        <v>1777692.42</v>
      </c>
      <c r="H4806" s="7">
        <v>1422386.38</v>
      </c>
      <c r="I4806" s="7">
        <v>1051924.76</v>
      </c>
      <c r="J4806" s="7">
        <v>665656.76</v>
      </c>
      <c r="K4806" s="7">
        <v>321287.40000000002</v>
      </c>
      <c r="L4806" s="7">
        <v>140186.19</v>
      </c>
      <c r="M4806" s="7"/>
      <c r="N4806" s="7"/>
      <c r="O4806" s="7"/>
    </row>
    <row r="4807" spans="1:15" hidden="1" x14ac:dyDescent="0.3">
      <c r="A4807" s="69">
        <v>1</v>
      </c>
      <c r="B4807" s="69">
        <v>9</v>
      </c>
      <c r="C4807" t="s">
        <v>6101</v>
      </c>
      <c r="D4807" s="7"/>
      <c r="E4807" s="7">
        <v>996694</v>
      </c>
      <c r="F4807" s="7">
        <v>880333.51</v>
      </c>
      <c r="G4807" s="7">
        <v>759691</v>
      </c>
      <c r="H4807" s="7">
        <v>634605.82999999996</v>
      </c>
      <c r="I4807" s="7">
        <v>504913</v>
      </c>
      <c r="J4807" s="7">
        <v>92792</v>
      </c>
      <c r="K4807" s="7">
        <v>0</v>
      </c>
      <c r="L4807" s="7">
        <v>0</v>
      </c>
      <c r="M4807" s="7"/>
      <c r="N4807" s="7"/>
      <c r="O4807" s="7"/>
    </row>
    <row r="4808" spans="1:15" hidden="1" x14ac:dyDescent="0.3">
      <c r="A4808" s="69">
        <v>1</v>
      </c>
      <c r="B4808" s="69">
        <v>9</v>
      </c>
      <c r="C4808" t="s">
        <v>6485</v>
      </c>
      <c r="D4808" s="7">
        <v>2444.59</v>
      </c>
      <c r="E4808" s="7">
        <v>4372.4399999999996</v>
      </c>
      <c r="F4808" s="7">
        <v>2013.22</v>
      </c>
      <c r="G4808" s="7">
        <v>0</v>
      </c>
      <c r="H4808" s="7">
        <v>0</v>
      </c>
      <c r="I4808" s="7">
        <v>0</v>
      </c>
      <c r="J4808" s="7">
        <v>0</v>
      </c>
      <c r="K4808" s="7">
        <v>0</v>
      </c>
      <c r="L4808" s="7">
        <v>0</v>
      </c>
      <c r="M4808" s="7"/>
      <c r="N4808" s="7"/>
      <c r="O4808" s="7"/>
    </row>
    <row r="4809" spans="1:15" hidden="1" x14ac:dyDescent="0.3">
      <c r="A4809" s="69">
        <v>1</v>
      </c>
      <c r="B4809" s="69">
        <v>9</v>
      </c>
      <c r="C4809" t="s">
        <v>6519</v>
      </c>
      <c r="D4809" s="7">
        <v>1230255.82</v>
      </c>
      <c r="E4809" s="7">
        <v>0</v>
      </c>
      <c r="F4809" s="7">
        <v>0</v>
      </c>
      <c r="G4809" s="7">
        <v>0</v>
      </c>
      <c r="H4809" s="7"/>
      <c r="I4809" s="7"/>
      <c r="J4809" s="7"/>
      <c r="K4809" s="7"/>
      <c r="L4809" s="7"/>
      <c r="M4809" s="7"/>
      <c r="N4809" s="7"/>
      <c r="O4809" s="7"/>
    </row>
    <row r="4810" spans="1:15" hidden="1" x14ac:dyDescent="0.3">
      <c r="A4810" s="69">
        <v>1</v>
      </c>
      <c r="B4810" s="69">
        <v>10</v>
      </c>
      <c r="C4810" t="s">
        <v>4732</v>
      </c>
      <c r="D4810" s="7"/>
      <c r="E4810" s="7"/>
      <c r="F4810" s="7"/>
      <c r="G4810" s="7"/>
      <c r="H4810" s="7"/>
      <c r="I4810" s="7"/>
      <c r="J4810" s="7"/>
      <c r="K4810" s="7"/>
      <c r="L4810" s="7">
        <v>50000000</v>
      </c>
      <c r="M4810" s="7">
        <v>0</v>
      </c>
      <c r="N4810" s="7"/>
      <c r="O4810" s="7"/>
    </row>
    <row r="4811" spans="1:15" hidden="1" x14ac:dyDescent="0.3">
      <c r="A4811" s="69">
        <v>1</v>
      </c>
      <c r="B4811" s="69">
        <v>10</v>
      </c>
      <c r="C4811" t="s">
        <v>4733</v>
      </c>
      <c r="D4811" s="7"/>
      <c r="E4811" s="7"/>
      <c r="F4811" s="7"/>
      <c r="G4811" s="7"/>
      <c r="H4811" s="7"/>
      <c r="I4811" s="7"/>
      <c r="J4811" s="7"/>
      <c r="K4811" s="7">
        <v>10000000</v>
      </c>
      <c r="L4811" s="7"/>
      <c r="M4811" s="7"/>
      <c r="N4811" s="7"/>
      <c r="O4811" s="7"/>
    </row>
    <row r="4812" spans="1:15" hidden="1" x14ac:dyDescent="0.3">
      <c r="A4812" s="69">
        <v>1</v>
      </c>
      <c r="B4812" s="69">
        <v>10</v>
      </c>
      <c r="C4812" t="s">
        <v>3348</v>
      </c>
      <c r="D4812" s="7"/>
      <c r="E4812" s="7"/>
      <c r="F4812" s="7"/>
      <c r="G4812" s="7"/>
      <c r="H4812" s="7"/>
      <c r="I4812" s="7"/>
      <c r="J4812" s="7"/>
      <c r="K4812" s="7"/>
      <c r="L4812" s="7"/>
      <c r="M4812" s="7"/>
      <c r="N4812" s="7">
        <v>82500000</v>
      </c>
      <c r="O4812" s="7"/>
    </row>
    <row r="4813" spans="1:15" hidden="1" x14ac:dyDescent="0.3">
      <c r="A4813" s="69">
        <v>1</v>
      </c>
      <c r="B4813" s="69">
        <v>10</v>
      </c>
      <c r="C4813" t="s">
        <v>4756</v>
      </c>
      <c r="D4813" s="7">
        <v>21999000</v>
      </c>
      <c r="E4813" s="7">
        <v>22423000</v>
      </c>
      <c r="F4813" s="7">
        <v>22423000</v>
      </c>
      <c r="G4813" s="7">
        <v>35000000</v>
      </c>
      <c r="H4813" s="7">
        <v>35000000</v>
      </c>
      <c r="I4813" s="7">
        <v>83000000</v>
      </c>
      <c r="J4813" s="7">
        <v>83000000</v>
      </c>
      <c r="K4813" s="7">
        <v>83000000</v>
      </c>
      <c r="L4813" s="7"/>
      <c r="M4813" s="7"/>
      <c r="N4813" s="7"/>
      <c r="O4813" s="7"/>
    </row>
    <row r="4814" spans="1:15" hidden="1" x14ac:dyDescent="0.3">
      <c r="A4814" s="69">
        <v>1</v>
      </c>
      <c r="B4814" s="69">
        <v>10</v>
      </c>
      <c r="C4814" t="s">
        <v>4765</v>
      </c>
      <c r="D4814" s="7">
        <v>4500000000</v>
      </c>
      <c r="E4814" s="7">
        <v>4500000000</v>
      </c>
      <c r="F4814" s="7"/>
      <c r="G4814" s="7"/>
      <c r="H4814" s="7"/>
      <c r="I4814" s="7"/>
      <c r="J4814" s="7"/>
      <c r="K4814" s="7"/>
      <c r="L4814" s="7"/>
      <c r="M4814" s="7"/>
      <c r="N4814" s="7"/>
      <c r="O4814" s="7"/>
    </row>
    <row r="4815" spans="1:15" hidden="1" x14ac:dyDescent="0.3">
      <c r="A4815" s="69">
        <v>1</v>
      </c>
      <c r="B4815" s="69">
        <v>10</v>
      </c>
      <c r="C4815" t="s">
        <v>5230</v>
      </c>
      <c r="D4815" s="7">
        <v>0</v>
      </c>
      <c r="E4815" s="7"/>
      <c r="F4815" s="7"/>
      <c r="G4815" s="7"/>
      <c r="H4815" s="7"/>
      <c r="I4815" s="7"/>
      <c r="J4815" s="7"/>
      <c r="K4815" s="7"/>
      <c r="L4815" s="7"/>
      <c r="M4815" s="7"/>
      <c r="N4815" s="7"/>
      <c r="O4815" s="7"/>
    </row>
    <row r="4816" spans="1:15" hidden="1" x14ac:dyDescent="0.3">
      <c r="A4816" s="69">
        <v>1</v>
      </c>
      <c r="B4816" s="69">
        <v>10</v>
      </c>
      <c r="C4816" t="s">
        <v>5529</v>
      </c>
      <c r="D4816" s="7"/>
      <c r="E4816" s="7"/>
      <c r="F4816" s="7">
        <v>0</v>
      </c>
      <c r="G4816" s="7">
        <v>0</v>
      </c>
      <c r="H4816" s="7"/>
      <c r="I4816" s="7"/>
      <c r="J4816" s="7"/>
      <c r="K4816" s="7"/>
      <c r="L4816" s="7"/>
      <c r="M4816" s="7"/>
      <c r="N4816" s="7"/>
      <c r="O4816" s="7"/>
    </row>
    <row r="4817" spans="1:15" hidden="1" x14ac:dyDescent="0.3">
      <c r="A4817" s="69">
        <v>1</v>
      </c>
      <c r="B4817" s="69">
        <v>10</v>
      </c>
      <c r="C4817" t="s">
        <v>5555</v>
      </c>
      <c r="D4817" s="7">
        <v>6258.91</v>
      </c>
      <c r="E4817" s="7">
        <v>2675.04</v>
      </c>
      <c r="F4817" s="7">
        <v>1135</v>
      </c>
      <c r="G4817" s="7">
        <v>2198.1799999999998</v>
      </c>
      <c r="H4817" s="7">
        <v>0</v>
      </c>
      <c r="I4817" s="7">
        <v>302.16000000000003</v>
      </c>
      <c r="J4817" s="7">
        <v>10391.379999999999</v>
      </c>
      <c r="K4817" s="7">
        <v>374.26</v>
      </c>
      <c r="L4817" s="7"/>
      <c r="M4817" s="7">
        <v>18026.75</v>
      </c>
      <c r="N4817" s="7"/>
      <c r="O4817" s="7"/>
    </row>
    <row r="4818" spans="1:15" hidden="1" x14ac:dyDescent="0.3">
      <c r="A4818" s="69">
        <v>1</v>
      </c>
      <c r="B4818" s="69">
        <v>10</v>
      </c>
      <c r="C4818" t="s">
        <v>3170</v>
      </c>
      <c r="D4818" s="7">
        <v>95324943.340000004</v>
      </c>
      <c r="E4818" s="7"/>
      <c r="F4818" s="7"/>
      <c r="G4818" s="7"/>
      <c r="H4818" s="7"/>
      <c r="I4818" s="7"/>
      <c r="J4818" s="7"/>
      <c r="K4818" s="7"/>
      <c r="L4818" s="7"/>
      <c r="M4818" s="7"/>
      <c r="N4818" s="7"/>
      <c r="O4818" s="7"/>
    </row>
    <row r="4819" spans="1:15" hidden="1" x14ac:dyDescent="0.3">
      <c r="A4819" s="69">
        <v>1</v>
      </c>
      <c r="B4819" s="69">
        <v>10</v>
      </c>
      <c r="C4819" t="s">
        <v>5557</v>
      </c>
      <c r="D4819" s="7"/>
      <c r="E4819" s="7"/>
      <c r="F4819" s="7"/>
      <c r="G4819" s="7"/>
      <c r="H4819" s="7"/>
      <c r="I4819" s="7"/>
      <c r="J4819" s="7">
        <v>3000000</v>
      </c>
      <c r="K4819" s="7">
        <v>0</v>
      </c>
      <c r="L4819" s="7">
        <v>113615.73</v>
      </c>
      <c r="M4819" s="7"/>
      <c r="N4819" s="7"/>
      <c r="O4819" s="7"/>
    </row>
    <row r="4820" spans="1:15" hidden="1" x14ac:dyDescent="0.3">
      <c r="A4820" s="69">
        <v>1</v>
      </c>
      <c r="B4820" s="69">
        <v>10</v>
      </c>
      <c r="C4820" t="s">
        <v>5558</v>
      </c>
      <c r="D4820" s="7"/>
      <c r="E4820" s="7"/>
      <c r="F4820" s="7">
        <v>71484041.170000002</v>
      </c>
      <c r="G4820" s="7">
        <v>83528927.299999997</v>
      </c>
      <c r="H4820" s="7">
        <v>69290801.309999987</v>
      </c>
      <c r="I4820" s="7">
        <v>52182279.32</v>
      </c>
      <c r="J4820" s="7">
        <v>40380778.560000002</v>
      </c>
      <c r="K4820" s="7">
        <v>38603324.689999998</v>
      </c>
      <c r="L4820" s="7">
        <v>49887053.039999999</v>
      </c>
      <c r="M4820" s="7">
        <v>56911390.579999998</v>
      </c>
      <c r="N4820" s="7"/>
      <c r="O4820" s="7"/>
    </row>
    <row r="4821" spans="1:15" hidden="1" x14ac:dyDescent="0.3">
      <c r="A4821" s="69">
        <v>1</v>
      </c>
      <c r="B4821" s="69">
        <v>10</v>
      </c>
      <c r="C4821" t="s">
        <v>5559</v>
      </c>
      <c r="D4821" s="7">
        <v>22946902.670000002</v>
      </c>
      <c r="E4821" s="7"/>
      <c r="F4821" s="7"/>
      <c r="G4821" s="7"/>
      <c r="H4821" s="7"/>
      <c r="I4821" s="7"/>
      <c r="J4821" s="7"/>
      <c r="K4821" s="7"/>
      <c r="L4821" s="7"/>
      <c r="M4821" s="7"/>
      <c r="N4821" s="7"/>
      <c r="O4821" s="7"/>
    </row>
    <row r="4822" spans="1:15" hidden="1" x14ac:dyDescent="0.3">
      <c r="A4822" s="69">
        <v>1</v>
      </c>
      <c r="B4822" s="69">
        <v>10</v>
      </c>
      <c r="C4822" t="s">
        <v>5560</v>
      </c>
      <c r="D4822" s="7"/>
      <c r="E4822" s="7">
        <v>27992270.23</v>
      </c>
      <c r="F4822" s="7"/>
      <c r="G4822" s="7"/>
      <c r="H4822" s="7"/>
      <c r="I4822" s="7"/>
      <c r="J4822" s="7"/>
      <c r="K4822" s="7"/>
      <c r="L4822" s="7"/>
      <c r="M4822" s="7"/>
      <c r="N4822" s="7"/>
      <c r="O4822" s="7"/>
    </row>
    <row r="4823" spans="1:15" hidden="1" x14ac:dyDescent="0.3">
      <c r="A4823" s="69">
        <v>1</v>
      </c>
      <c r="B4823" s="69">
        <v>10</v>
      </c>
      <c r="C4823" t="s">
        <v>5561</v>
      </c>
      <c r="D4823" s="7"/>
      <c r="E4823" s="7"/>
      <c r="F4823" s="7">
        <v>8889600</v>
      </c>
      <c r="G4823" s="7">
        <v>5000000</v>
      </c>
      <c r="H4823" s="7">
        <v>4996816.34</v>
      </c>
      <c r="I4823" s="7">
        <v>5722469.9699999997</v>
      </c>
      <c r="J4823" s="7">
        <v>1290925.57</v>
      </c>
      <c r="K4823" s="7">
        <v>946460.76</v>
      </c>
      <c r="L4823" s="7"/>
      <c r="M4823" s="7"/>
      <c r="N4823" s="7"/>
      <c r="O4823" s="7"/>
    </row>
    <row r="4824" spans="1:15" hidden="1" x14ac:dyDescent="0.3">
      <c r="A4824" s="69">
        <v>1</v>
      </c>
      <c r="B4824" s="69">
        <v>10</v>
      </c>
      <c r="C4824" t="s">
        <v>5562</v>
      </c>
      <c r="D4824" s="7">
        <v>8984863.8900000006</v>
      </c>
      <c r="E4824" s="7">
        <v>6928201.4100000001</v>
      </c>
      <c r="F4824" s="7"/>
      <c r="G4824" s="7"/>
      <c r="H4824" s="7"/>
      <c r="I4824" s="7"/>
      <c r="J4824" s="7"/>
      <c r="K4824" s="7"/>
      <c r="L4824" s="7"/>
      <c r="M4824" s="7"/>
      <c r="N4824" s="7"/>
      <c r="O4824" s="7"/>
    </row>
    <row r="4825" spans="1:15" hidden="1" x14ac:dyDescent="0.3">
      <c r="A4825" s="69">
        <v>1</v>
      </c>
      <c r="B4825" s="69">
        <v>10</v>
      </c>
      <c r="C4825" t="s">
        <v>5563</v>
      </c>
      <c r="D4825" s="7">
        <v>0</v>
      </c>
      <c r="E4825" s="7">
        <v>4154.7299999999996</v>
      </c>
      <c r="F4825" s="7"/>
      <c r="G4825" s="7"/>
      <c r="H4825" s="7"/>
      <c r="I4825" s="7"/>
      <c r="J4825" s="7"/>
      <c r="K4825" s="7"/>
      <c r="L4825" s="7"/>
      <c r="M4825" s="7"/>
      <c r="N4825" s="7"/>
      <c r="O4825" s="7"/>
    </row>
    <row r="4826" spans="1:15" hidden="1" x14ac:dyDescent="0.3">
      <c r="A4826" s="69">
        <v>1</v>
      </c>
      <c r="B4826" s="69">
        <v>10</v>
      </c>
      <c r="C4826" t="s">
        <v>5564</v>
      </c>
      <c r="D4826" s="7"/>
      <c r="E4826" s="7"/>
      <c r="F4826" s="7"/>
      <c r="G4826" s="7"/>
      <c r="H4826" s="7"/>
      <c r="I4826" s="7"/>
      <c r="J4826" s="7">
        <v>32299</v>
      </c>
      <c r="K4826" s="7"/>
      <c r="L4826" s="7"/>
      <c r="M4826" s="7"/>
      <c r="N4826" s="7"/>
      <c r="O4826" s="7"/>
    </row>
    <row r="4827" spans="1:15" hidden="1" x14ac:dyDescent="0.3">
      <c r="A4827" s="69">
        <v>1</v>
      </c>
      <c r="B4827" s="69">
        <v>10</v>
      </c>
      <c r="C4827" t="s">
        <v>5565</v>
      </c>
      <c r="D4827" s="7">
        <v>8755000000</v>
      </c>
      <c r="E4827" s="7">
        <v>9265000000</v>
      </c>
      <c r="F4827" s="7">
        <v>9265000000</v>
      </c>
      <c r="G4827" s="7">
        <v>8805000000</v>
      </c>
      <c r="H4827" s="7">
        <v>16105000000</v>
      </c>
      <c r="I4827" s="7">
        <v>16120600000</v>
      </c>
      <c r="J4827" s="7"/>
      <c r="K4827" s="7"/>
      <c r="L4827" s="7"/>
      <c r="M4827" s="7"/>
      <c r="N4827" s="7"/>
      <c r="O4827" s="7"/>
    </row>
    <row r="4828" spans="1:15" hidden="1" x14ac:dyDescent="0.3">
      <c r="A4828" s="69">
        <v>1</v>
      </c>
      <c r="B4828" s="69">
        <v>10</v>
      </c>
      <c r="C4828" t="s">
        <v>5566</v>
      </c>
      <c r="D4828" s="7">
        <v>2248080398.48</v>
      </c>
      <c r="E4828" s="7">
        <v>1428329502.22</v>
      </c>
      <c r="F4828" s="7">
        <v>1634224296.9499998</v>
      </c>
      <c r="G4828" s="7">
        <v>2925031549.2200003</v>
      </c>
      <c r="H4828" s="7"/>
      <c r="I4828" s="7"/>
      <c r="J4828" s="7"/>
      <c r="K4828" s="7"/>
      <c r="L4828" s="7"/>
      <c r="M4828" s="7"/>
      <c r="N4828" s="7"/>
      <c r="O4828" s="7"/>
    </row>
    <row r="4829" spans="1:15" hidden="1" x14ac:dyDescent="0.3">
      <c r="A4829" s="69">
        <v>1</v>
      </c>
      <c r="B4829" s="69">
        <v>10</v>
      </c>
      <c r="C4829" t="s">
        <v>5567</v>
      </c>
      <c r="D4829" s="7">
        <v>26545000000</v>
      </c>
      <c r="E4829" s="7">
        <v>24305000000</v>
      </c>
      <c r="F4829" s="7">
        <v>23555000000</v>
      </c>
      <c r="G4829" s="7">
        <v>25229000000</v>
      </c>
      <c r="H4829" s="7">
        <v>26551000000</v>
      </c>
      <c r="I4829" s="7"/>
      <c r="J4829" s="7"/>
      <c r="K4829" s="7"/>
      <c r="L4829" s="7"/>
      <c r="M4829" s="7"/>
      <c r="N4829" s="7"/>
      <c r="O4829" s="7"/>
    </row>
    <row r="4830" spans="1:15" hidden="1" x14ac:dyDescent="0.3">
      <c r="A4830" s="69">
        <v>1</v>
      </c>
      <c r="B4830" s="69">
        <v>10</v>
      </c>
      <c r="C4830" t="s">
        <v>5568</v>
      </c>
      <c r="D4830" s="7">
        <v>400000000</v>
      </c>
      <c r="E4830" s="7">
        <v>0</v>
      </c>
      <c r="F4830" s="7">
        <v>0</v>
      </c>
      <c r="G4830" s="7">
        <v>0</v>
      </c>
      <c r="H4830" s="7">
        <v>100000000</v>
      </c>
      <c r="I4830" s="7">
        <v>0</v>
      </c>
      <c r="J4830" s="7">
        <v>0</v>
      </c>
      <c r="K4830" s="7"/>
      <c r="L4830" s="7"/>
      <c r="M4830" s="7"/>
      <c r="N4830" s="7"/>
      <c r="O4830" s="7"/>
    </row>
    <row r="4831" spans="1:15" hidden="1" x14ac:dyDescent="0.3">
      <c r="A4831" s="69">
        <v>1</v>
      </c>
      <c r="B4831" s="69">
        <v>10</v>
      </c>
      <c r="C4831" t="s">
        <v>3362</v>
      </c>
      <c r="D4831" s="7"/>
      <c r="E4831" s="7"/>
      <c r="F4831" s="7"/>
      <c r="G4831" s="7"/>
      <c r="H4831" s="7">
        <v>30000000</v>
      </c>
      <c r="I4831" s="7">
        <v>30000000</v>
      </c>
      <c r="J4831" s="7">
        <v>30000000</v>
      </c>
      <c r="K4831" s="7">
        <v>0</v>
      </c>
      <c r="L4831" s="7">
        <v>26213333.190000001</v>
      </c>
      <c r="M4831" s="7">
        <v>0</v>
      </c>
      <c r="N4831" s="7">
        <v>0</v>
      </c>
      <c r="O4831" s="7"/>
    </row>
    <row r="4832" spans="1:15" hidden="1" x14ac:dyDescent="0.3">
      <c r="A4832" s="69">
        <v>1</v>
      </c>
      <c r="B4832" s="69">
        <v>10</v>
      </c>
      <c r="C4832" t="s">
        <v>3363</v>
      </c>
      <c r="D4832" s="7">
        <v>173225.32</v>
      </c>
      <c r="E4832" s="7">
        <v>152126.93</v>
      </c>
      <c r="F4832" s="7">
        <v>162159.42000000001</v>
      </c>
      <c r="G4832" s="7">
        <v>125101.81</v>
      </c>
      <c r="H4832" s="7">
        <v>141690.85999999999</v>
      </c>
      <c r="I4832" s="7">
        <v>155438</v>
      </c>
      <c r="J4832" s="7">
        <v>78780.47</v>
      </c>
      <c r="K4832" s="7">
        <v>87660</v>
      </c>
      <c r="L4832" s="7">
        <v>0</v>
      </c>
      <c r="M4832" s="7">
        <v>0</v>
      </c>
      <c r="N4832" s="7">
        <v>335399.12</v>
      </c>
      <c r="O4832" s="7"/>
    </row>
    <row r="4833" spans="1:15" hidden="1" x14ac:dyDescent="0.3">
      <c r="A4833" s="69">
        <v>1</v>
      </c>
      <c r="B4833" s="69">
        <v>10</v>
      </c>
      <c r="C4833" t="s">
        <v>3365</v>
      </c>
      <c r="D4833" s="7"/>
      <c r="E4833" s="7"/>
      <c r="F4833" s="7"/>
      <c r="G4833" s="7"/>
      <c r="H4833" s="7"/>
      <c r="I4833" s="7"/>
      <c r="J4833" s="7"/>
      <c r="K4833" s="7"/>
      <c r="L4833" s="7"/>
      <c r="M4833" s="7"/>
      <c r="N4833" s="7">
        <v>0</v>
      </c>
      <c r="O4833" s="7"/>
    </row>
    <row r="4834" spans="1:15" hidden="1" x14ac:dyDescent="0.3">
      <c r="A4834" s="69">
        <v>1</v>
      </c>
      <c r="B4834" s="69">
        <v>10</v>
      </c>
      <c r="C4834" t="s">
        <v>5580</v>
      </c>
      <c r="D4834" s="7"/>
      <c r="E4834" s="7"/>
      <c r="F4834" s="7"/>
      <c r="G4834" s="7"/>
      <c r="H4834" s="7"/>
      <c r="I4834" s="7"/>
      <c r="J4834" s="7">
        <v>0</v>
      </c>
      <c r="K4834" s="7">
        <v>0</v>
      </c>
      <c r="L4834" s="7"/>
      <c r="M4834" s="7"/>
      <c r="N4834" s="7"/>
      <c r="O4834" s="7"/>
    </row>
    <row r="4835" spans="1:15" hidden="1" x14ac:dyDescent="0.3">
      <c r="A4835" s="69">
        <v>1</v>
      </c>
      <c r="B4835" s="69">
        <v>10</v>
      </c>
      <c r="C4835" t="s">
        <v>5581</v>
      </c>
      <c r="D4835" s="7">
        <v>10000</v>
      </c>
      <c r="E4835" s="7"/>
      <c r="F4835" s="7"/>
      <c r="G4835" s="7"/>
      <c r="H4835" s="7"/>
      <c r="I4835" s="7"/>
      <c r="J4835" s="7"/>
      <c r="K4835" s="7"/>
      <c r="L4835" s="7"/>
      <c r="M4835" s="7"/>
      <c r="N4835" s="7"/>
      <c r="O4835" s="7"/>
    </row>
    <row r="4836" spans="1:15" hidden="1" x14ac:dyDescent="0.3">
      <c r="A4836" s="69">
        <v>1</v>
      </c>
      <c r="B4836" s="69">
        <v>10</v>
      </c>
      <c r="C4836" t="s">
        <v>5582</v>
      </c>
      <c r="D4836" s="7">
        <v>157482795.59999999</v>
      </c>
      <c r="E4836" s="7">
        <v>139534980.56</v>
      </c>
      <c r="F4836" s="7"/>
      <c r="G4836" s="7"/>
      <c r="H4836" s="7"/>
      <c r="I4836" s="7"/>
      <c r="J4836" s="7"/>
      <c r="K4836" s="7"/>
      <c r="L4836" s="7"/>
      <c r="M4836" s="7"/>
      <c r="N4836" s="7"/>
      <c r="O4836" s="7"/>
    </row>
    <row r="4837" spans="1:15" hidden="1" x14ac:dyDescent="0.3">
      <c r="A4837" s="69">
        <v>1</v>
      </c>
      <c r="B4837" s="69">
        <v>10</v>
      </c>
      <c r="C4837" t="s">
        <v>5629</v>
      </c>
      <c r="D4837" s="7">
        <v>5373000</v>
      </c>
      <c r="E4837" s="7">
        <v>3799489.67</v>
      </c>
      <c r="F4837" s="7">
        <v>6000000</v>
      </c>
      <c r="G4837" s="7">
        <v>3200000</v>
      </c>
      <c r="H4837" s="7">
        <v>0</v>
      </c>
      <c r="I4837" s="7">
        <v>0</v>
      </c>
      <c r="J4837" s="7"/>
      <c r="K4837" s="7"/>
      <c r="L4837" s="7"/>
      <c r="M4837" s="7"/>
      <c r="N4837" s="7"/>
      <c r="O4837" s="7"/>
    </row>
    <row r="4838" spans="1:15" hidden="1" x14ac:dyDescent="0.3">
      <c r="A4838" s="69">
        <v>1</v>
      </c>
      <c r="B4838" s="69">
        <v>10</v>
      </c>
      <c r="C4838" t="s">
        <v>5649</v>
      </c>
      <c r="D4838" s="7">
        <v>13600000</v>
      </c>
      <c r="E4838" s="7">
        <v>13600000</v>
      </c>
      <c r="F4838" s="7">
        <v>11600000</v>
      </c>
      <c r="G4838" s="7">
        <v>25000000</v>
      </c>
      <c r="H4838" s="7">
        <v>10750000</v>
      </c>
      <c r="I4838" s="7">
        <v>9165000</v>
      </c>
      <c r="J4838" s="7"/>
      <c r="K4838" s="7"/>
      <c r="L4838" s="7"/>
      <c r="M4838" s="7"/>
      <c r="N4838" s="7"/>
      <c r="O4838" s="7"/>
    </row>
    <row r="4839" spans="1:15" hidden="1" x14ac:dyDescent="0.3">
      <c r="A4839" s="69">
        <v>1</v>
      </c>
      <c r="B4839" s="69">
        <v>10</v>
      </c>
      <c r="C4839" t="s">
        <v>5650</v>
      </c>
      <c r="D4839" s="7"/>
      <c r="E4839" s="7"/>
      <c r="F4839" s="7"/>
      <c r="G4839" s="7"/>
      <c r="H4839" s="7"/>
      <c r="I4839" s="7">
        <v>0</v>
      </c>
      <c r="J4839" s="7">
        <v>0</v>
      </c>
      <c r="K4839" s="7">
        <v>0</v>
      </c>
      <c r="L4839" s="7"/>
      <c r="M4839" s="7"/>
      <c r="N4839" s="7"/>
      <c r="O4839" s="7"/>
    </row>
    <row r="4840" spans="1:15" hidden="1" x14ac:dyDescent="0.3">
      <c r="A4840" s="69">
        <v>1</v>
      </c>
      <c r="B4840" s="69">
        <v>10</v>
      </c>
      <c r="C4840" t="s">
        <v>5681</v>
      </c>
      <c r="D4840" s="7"/>
      <c r="E4840" s="7"/>
      <c r="F4840" s="7"/>
      <c r="G4840" s="7"/>
      <c r="H4840" s="7"/>
      <c r="I4840" s="7"/>
      <c r="J4840" s="7"/>
      <c r="K4840" s="7"/>
      <c r="L4840" s="7">
        <v>0</v>
      </c>
      <c r="M4840" s="7"/>
      <c r="N4840" s="7"/>
      <c r="O4840" s="7"/>
    </row>
    <row r="4841" spans="1:15" hidden="1" x14ac:dyDescent="0.3">
      <c r="A4841" s="69">
        <v>1</v>
      </c>
      <c r="B4841" s="69">
        <v>10</v>
      </c>
      <c r="C4841" t="s">
        <v>5682</v>
      </c>
      <c r="D4841" s="7"/>
      <c r="E4841" s="7"/>
      <c r="F4841" s="7"/>
      <c r="G4841" s="7"/>
      <c r="H4841" s="7"/>
      <c r="I4841" s="7">
        <v>27306000000</v>
      </c>
      <c r="J4841" s="7"/>
      <c r="K4841" s="7"/>
      <c r="L4841" s="7"/>
      <c r="M4841" s="7"/>
      <c r="N4841" s="7"/>
      <c r="O4841" s="7"/>
    </row>
    <row r="4842" spans="1:15" hidden="1" x14ac:dyDescent="0.3">
      <c r="A4842" s="69">
        <v>1</v>
      </c>
      <c r="B4842" s="69">
        <v>10</v>
      </c>
      <c r="C4842" t="s">
        <v>5684</v>
      </c>
      <c r="D4842" s="7"/>
      <c r="E4842" s="7"/>
      <c r="F4842" s="7"/>
      <c r="G4842" s="7"/>
      <c r="H4842" s="7"/>
      <c r="I4842" s="7">
        <v>21716673</v>
      </c>
      <c r="J4842" s="7"/>
      <c r="K4842" s="7"/>
      <c r="L4842" s="7"/>
      <c r="M4842" s="7"/>
      <c r="N4842" s="7"/>
      <c r="O4842" s="7"/>
    </row>
    <row r="4843" spans="1:15" hidden="1" x14ac:dyDescent="0.3">
      <c r="A4843" s="69">
        <v>1</v>
      </c>
      <c r="B4843" s="69">
        <v>10</v>
      </c>
      <c r="C4843" t="s">
        <v>5688</v>
      </c>
      <c r="D4843" s="7"/>
      <c r="E4843" s="7"/>
      <c r="F4843" s="7"/>
      <c r="G4843" s="7"/>
      <c r="H4843" s="7"/>
      <c r="I4843" s="7"/>
      <c r="J4843" s="7"/>
      <c r="K4843" s="7">
        <v>15517000000</v>
      </c>
      <c r="L4843" s="7"/>
      <c r="M4843" s="7"/>
      <c r="N4843" s="7"/>
      <c r="O4843" s="7"/>
    </row>
    <row r="4844" spans="1:15" hidden="1" x14ac:dyDescent="0.3">
      <c r="A4844" s="69">
        <v>1</v>
      </c>
      <c r="B4844" s="69">
        <v>10</v>
      </c>
      <c r="C4844" t="s">
        <v>5689</v>
      </c>
      <c r="D4844" s="7"/>
      <c r="E4844" s="7"/>
      <c r="F4844" s="7"/>
      <c r="G4844" s="7"/>
      <c r="H4844" s="7"/>
      <c r="I4844" s="7"/>
      <c r="J4844" s="7"/>
      <c r="K4844" s="7">
        <v>30553500000</v>
      </c>
      <c r="L4844" s="7"/>
      <c r="M4844" s="7"/>
      <c r="N4844" s="7"/>
      <c r="O4844" s="7"/>
    </row>
    <row r="4845" spans="1:15" hidden="1" x14ac:dyDescent="0.3">
      <c r="A4845" s="69">
        <v>1</v>
      </c>
      <c r="B4845" s="69">
        <v>10</v>
      </c>
      <c r="C4845" t="s">
        <v>5711</v>
      </c>
      <c r="D4845" s="7"/>
      <c r="E4845" s="7"/>
      <c r="F4845" s="7"/>
      <c r="G4845" s="7"/>
      <c r="H4845" s="7"/>
      <c r="I4845" s="7"/>
      <c r="J4845" s="7"/>
      <c r="K4845" s="7">
        <v>4156653058</v>
      </c>
      <c r="L4845" s="7"/>
      <c r="M4845" s="7"/>
      <c r="N4845" s="7"/>
      <c r="O4845" s="7"/>
    </row>
    <row r="4846" spans="1:15" hidden="1" x14ac:dyDescent="0.3">
      <c r="A4846" s="69">
        <v>1</v>
      </c>
      <c r="B4846" s="69">
        <v>10</v>
      </c>
      <c r="C4846" t="s">
        <v>5714</v>
      </c>
      <c r="D4846" s="7"/>
      <c r="E4846" s="7"/>
      <c r="F4846" s="7"/>
      <c r="G4846" s="7"/>
      <c r="H4846" s="7"/>
      <c r="I4846" s="7"/>
      <c r="J4846" s="7"/>
      <c r="K4846" s="7">
        <v>10897753.130000001</v>
      </c>
      <c r="L4846" s="7"/>
      <c r="M4846" s="7"/>
      <c r="N4846" s="7"/>
      <c r="O4846" s="7"/>
    </row>
    <row r="4847" spans="1:15" hidden="1" x14ac:dyDescent="0.3">
      <c r="A4847" s="69">
        <v>1</v>
      </c>
      <c r="B4847" s="69">
        <v>10</v>
      </c>
      <c r="C4847" t="s">
        <v>5887</v>
      </c>
      <c r="D4847" s="7">
        <v>4429791</v>
      </c>
      <c r="E4847" s="7">
        <v>4429834</v>
      </c>
      <c r="F4847" s="7"/>
      <c r="G4847" s="7"/>
      <c r="H4847" s="7"/>
      <c r="I4847" s="7"/>
      <c r="J4847" s="7"/>
      <c r="K4847" s="7"/>
      <c r="L4847" s="7"/>
      <c r="M4847" s="7"/>
      <c r="N4847" s="7"/>
      <c r="O4847" s="7"/>
    </row>
    <row r="4848" spans="1:15" hidden="1" x14ac:dyDescent="0.3">
      <c r="A4848" s="69">
        <v>1</v>
      </c>
      <c r="B4848" s="69">
        <v>10</v>
      </c>
      <c r="C4848" t="s">
        <v>5930</v>
      </c>
      <c r="D4848" s="7"/>
      <c r="E4848" s="7"/>
      <c r="F4848" s="7"/>
      <c r="G4848" s="7"/>
      <c r="H4848" s="7">
        <v>1000000</v>
      </c>
      <c r="I4848" s="7"/>
      <c r="J4848" s="7"/>
      <c r="K4848" s="7"/>
      <c r="L4848" s="7"/>
      <c r="M4848" s="7"/>
      <c r="N4848" s="7"/>
      <c r="O4848" s="7"/>
    </row>
    <row r="4849" spans="1:15" hidden="1" x14ac:dyDescent="0.3">
      <c r="A4849" s="69">
        <v>1</v>
      </c>
      <c r="B4849" s="69">
        <v>10</v>
      </c>
      <c r="C4849" t="s">
        <v>3372</v>
      </c>
      <c r="D4849" s="7"/>
      <c r="E4849" s="7"/>
      <c r="F4849" s="7"/>
      <c r="G4849" s="7"/>
      <c r="H4849" s="7"/>
      <c r="I4849" s="7"/>
      <c r="J4849" s="7"/>
      <c r="K4849" s="7"/>
      <c r="L4849" s="7"/>
      <c r="M4849" s="7"/>
      <c r="N4849" s="7">
        <v>652943.88</v>
      </c>
      <c r="O4849" s="7"/>
    </row>
    <row r="4850" spans="1:15" hidden="1" x14ac:dyDescent="0.3">
      <c r="A4850" s="69">
        <v>1</v>
      </c>
      <c r="B4850" s="69">
        <v>10</v>
      </c>
      <c r="C4850" t="s">
        <v>5933</v>
      </c>
      <c r="D4850" s="7"/>
      <c r="E4850" s="7"/>
      <c r="F4850" s="7"/>
      <c r="G4850" s="7"/>
      <c r="H4850" s="7"/>
      <c r="I4850" s="7"/>
      <c r="J4850" s="7"/>
      <c r="K4850" s="7"/>
      <c r="L4850" s="7">
        <v>372273.54</v>
      </c>
      <c r="M4850" s="7">
        <v>1185974.22</v>
      </c>
      <c r="N4850" s="7"/>
      <c r="O4850" s="7"/>
    </row>
    <row r="4851" spans="1:15" hidden="1" x14ac:dyDescent="0.3">
      <c r="A4851" s="69">
        <v>1</v>
      </c>
      <c r="B4851" s="69">
        <v>10</v>
      </c>
      <c r="C4851" t="s">
        <v>5935</v>
      </c>
      <c r="D4851" s="7"/>
      <c r="E4851" s="7"/>
      <c r="F4851" s="7">
        <v>5142749.08</v>
      </c>
      <c r="G4851" s="7"/>
      <c r="H4851" s="7"/>
      <c r="I4851" s="7"/>
      <c r="J4851" s="7"/>
      <c r="K4851" s="7"/>
      <c r="L4851" s="7"/>
      <c r="M4851" s="7"/>
      <c r="N4851" s="7"/>
      <c r="O4851" s="7"/>
    </row>
    <row r="4852" spans="1:15" hidden="1" x14ac:dyDescent="0.3">
      <c r="A4852" s="69">
        <v>1</v>
      </c>
      <c r="B4852" s="69">
        <v>10</v>
      </c>
      <c r="C4852" t="s">
        <v>5938</v>
      </c>
      <c r="D4852" s="7"/>
      <c r="E4852" s="7"/>
      <c r="F4852" s="7"/>
      <c r="G4852" s="7"/>
      <c r="H4852" s="7"/>
      <c r="I4852" s="7"/>
      <c r="J4852" s="7"/>
      <c r="K4852" s="7">
        <v>10000000</v>
      </c>
      <c r="L4852" s="7">
        <v>8000000</v>
      </c>
      <c r="M4852" s="7"/>
      <c r="N4852" s="7"/>
      <c r="O4852" s="7"/>
    </row>
    <row r="4853" spans="1:15" hidden="1" x14ac:dyDescent="0.3">
      <c r="A4853" s="69">
        <v>1</v>
      </c>
      <c r="B4853" s="69">
        <v>10</v>
      </c>
      <c r="C4853" t="s">
        <v>5956</v>
      </c>
      <c r="D4853" s="7">
        <v>77099689</v>
      </c>
      <c r="E4853" s="7">
        <v>74520238</v>
      </c>
      <c r="F4853" s="7">
        <v>0</v>
      </c>
      <c r="G4853" s="7"/>
      <c r="H4853" s="7"/>
      <c r="I4853" s="7"/>
      <c r="J4853" s="7"/>
      <c r="K4853" s="7"/>
      <c r="L4853" s="7"/>
      <c r="M4853" s="7"/>
      <c r="N4853" s="7"/>
      <c r="O4853" s="7"/>
    </row>
    <row r="4854" spans="1:15" hidden="1" x14ac:dyDescent="0.3">
      <c r="A4854" s="69">
        <v>1</v>
      </c>
      <c r="B4854" s="69">
        <v>10</v>
      </c>
      <c r="C4854" t="s">
        <v>6149</v>
      </c>
      <c r="D4854" s="7"/>
      <c r="E4854" s="7"/>
      <c r="F4854" s="7"/>
      <c r="G4854" s="7"/>
      <c r="H4854" s="7"/>
      <c r="I4854" s="7">
        <v>0</v>
      </c>
      <c r="J4854" s="7">
        <v>9588492</v>
      </c>
      <c r="K4854" s="7"/>
      <c r="L4854" s="7"/>
      <c r="M4854" s="7"/>
      <c r="N4854" s="7"/>
      <c r="O4854" s="7"/>
    </row>
    <row r="4855" spans="1:15" hidden="1" x14ac:dyDescent="0.3">
      <c r="A4855" s="69">
        <v>1</v>
      </c>
      <c r="B4855" s="69">
        <v>10</v>
      </c>
      <c r="C4855" t="s">
        <v>6150</v>
      </c>
      <c r="D4855" s="7"/>
      <c r="E4855" s="7"/>
      <c r="F4855" s="7"/>
      <c r="G4855" s="7"/>
      <c r="H4855" s="7">
        <v>15622000000</v>
      </c>
      <c r="I4855" s="7">
        <v>4208192059</v>
      </c>
      <c r="J4855" s="7"/>
      <c r="K4855" s="7"/>
      <c r="L4855" s="7"/>
      <c r="M4855" s="7"/>
      <c r="N4855" s="7"/>
      <c r="O4855" s="7"/>
    </row>
    <row r="4856" spans="1:15" hidden="1" x14ac:dyDescent="0.3">
      <c r="A4856" s="69">
        <v>1</v>
      </c>
      <c r="B4856" s="69">
        <v>10</v>
      </c>
      <c r="C4856" t="s">
        <v>6154</v>
      </c>
      <c r="D4856" s="7"/>
      <c r="E4856" s="7">
        <v>0</v>
      </c>
      <c r="F4856" s="7"/>
      <c r="G4856" s="7"/>
      <c r="H4856" s="7"/>
      <c r="I4856" s="7"/>
      <c r="J4856" s="7"/>
      <c r="K4856" s="7"/>
      <c r="L4856" s="7"/>
      <c r="M4856" s="7"/>
      <c r="N4856" s="7"/>
      <c r="O4856" s="7"/>
    </row>
    <row r="4857" spans="1:15" hidden="1" x14ac:dyDescent="0.3">
      <c r="A4857" s="69">
        <v>1</v>
      </c>
      <c r="B4857" s="69">
        <v>10</v>
      </c>
      <c r="C4857" t="s">
        <v>6157</v>
      </c>
      <c r="D4857" s="7">
        <v>0</v>
      </c>
      <c r="E4857" s="7">
        <v>0</v>
      </c>
      <c r="F4857" s="7"/>
      <c r="G4857" s="7"/>
      <c r="H4857" s="7"/>
      <c r="I4857" s="7"/>
      <c r="J4857" s="7"/>
      <c r="K4857" s="7"/>
      <c r="L4857" s="7"/>
      <c r="M4857" s="7"/>
      <c r="N4857" s="7"/>
      <c r="O4857" s="7"/>
    </row>
    <row r="4858" spans="1:15" hidden="1" x14ac:dyDescent="0.3">
      <c r="A4858" s="69">
        <v>1</v>
      </c>
      <c r="B4858" s="69">
        <v>10</v>
      </c>
      <c r="C4858" t="s">
        <v>6158</v>
      </c>
      <c r="D4858" s="7"/>
      <c r="E4858" s="7"/>
      <c r="F4858" s="7">
        <v>0</v>
      </c>
      <c r="G4858" s="7">
        <v>0</v>
      </c>
      <c r="H4858" s="7">
        <v>0</v>
      </c>
      <c r="I4858" s="7">
        <v>0</v>
      </c>
      <c r="J4858" s="7">
        <v>0</v>
      </c>
      <c r="K4858" s="7">
        <v>0</v>
      </c>
      <c r="L4858" s="7">
        <v>0</v>
      </c>
      <c r="M4858" s="7"/>
      <c r="N4858" s="7"/>
      <c r="O4858" s="7"/>
    </row>
    <row r="4859" spans="1:15" hidden="1" x14ac:dyDescent="0.3">
      <c r="A4859" s="69">
        <v>1</v>
      </c>
      <c r="B4859" s="69">
        <v>10</v>
      </c>
      <c r="C4859" t="s">
        <v>6215</v>
      </c>
      <c r="D4859" s="7">
        <v>7968.4</v>
      </c>
      <c r="E4859" s="7"/>
      <c r="F4859" s="7"/>
      <c r="G4859" s="7"/>
      <c r="H4859" s="7"/>
      <c r="I4859" s="7"/>
      <c r="J4859" s="7"/>
      <c r="K4859" s="7"/>
      <c r="L4859" s="7"/>
      <c r="M4859" s="7"/>
      <c r="N4859" s="7"/>
      <c r="O4859" s="7"/>
    </row>
    <row r="4860" spans="1:15" hidden="1" x14ac:dyDescent="0.3">
      <c r="A4860" s="69">
        <v>1</v>
      </c>
      <c r="B4860" s="69">
        <v>10</v>
      </c>
      <c r="C4860" t="s">
        <v>6244</v>
      </c>
      <c r="D4860" s="7"/>
      <c r="E4860" s="7"/>
      <c r="F4860" s="7">
        <v>0</v>
      </c>
      <c r="G4860" s="7"/>
      <c r="H4860" s="7"/>
      <c r="I4860" s="7"/>
      <c r="J4860" s="7"/>
      <c r="K4860" s="7"/>
      <c r="L4860" s="7"/>
      <c r="M4860" s="7"/>
      <c r="N4860" s="7"/>
      <c r="O4860" s="7"/>
    </row>
    <row r="4861" spans="1:15" hidden="1" x14ac:dyDescent="0.3">
      <c r="A4861" s="69">
        <v>1</v>
      </c>
      <c r="B4861" s="69">
        <v>10</v>
      </c>
      <c r="C4861" t="s">
        <v>6247</v>
      </c>
      <c r="D4861" s="7"/>
      <c r="E4861" s="7">
        <v>71348449</v>
      </c>
      <c r="F4861" s="7">
        <v>157884968</v>
      </c>
      <c r="G4861" s="7">
        <v>33561772</v>
      </c>
      <c r="H4861" s="7">
        <v>35711243</v>
      </c>
      <c r="I4861" s="7">
        <v>29666325</v>
      </c>
      <c r="J4861" s="7">
        <v>28283999</v>
      </c>
      <c r="K4861" s="7">
        <v>34705014</v>
      </c>
      <c r="L4861" s="7">
        <v>3263397</v>
      </c>
      <c r="M4861" s="7"/>
      <c r="N4861" s="7"/>
      <c r="O4861" s="7"/>
    </row>
    <row r="4862" spans="1:15" hidden="1" x14ac:dyDescent="0.3">
      <c r="A4862" s="69">
        <v>1</v>
      </c>
      <c r="B4862" s="69">
        <v>10</v>
      </c>
      <c r="C4862" t="s">
        <v>6275</v>
      </c>
      <c r="D4862" s="7"/>
      <c r="E4862" s="7"/>
      <c r="F4862" s="7">
        <v>0</v>
      </c>
      <c r="G4862" s="7">
        <v>1206747339.3299999</v>
      </c>
      <c r="H4862" s="7"/>
      <c r="I4862" s="7"/>
      <c r="J4862" s="7"/>
      <c r="K4862" s="7"/>
      <c r="L4862" s="7"/>
      <c r="M4862" s="7"/>
      <c r="N4862" s="7"/>
      <c r="O4862" s="7"/>
    </row>
    <row r="4863" spans="1:15" hidden="1" x14ac:dyDescent="0.3">
      <c r="A4863" s="69">
        <v>1</v>
      </c>
      <c r="B4863" s="69">
        <v>10</v>
      </c>
      <c r="C4863" t="s">
        <v>6796</v>
      </c>
      <c r="D4863" s="7"/>
      <c r="E4863" s="7"/>
      <c r="F4863" s="7"/>
      <c r="G4863" s="7"/>
      <c r="H4863" s="7"/>
      <c r="I4863" s="7">
        <v>5686000000</v>
      </c>
      <c r="J4863" s="7"/>
      <c r="K4863" s="7"/>
      <c r="L4863" s="7"/>
      <c r="M4863" s="7"/>
      <c r="N4863" s="7"/>
      <c r="O4863" s="7"/>
    </row>
    <row r="4864" spans="1:15" hidden="1" x14ac:dyDescent="0.3">
      <c r="A4864" s="69">
        <v>1</v>
      </c>
      <c r="B4864" s="69">
        <v>12</v>
      </c>
      <c r="C4864" t="s">
        <v>4776</v>
      </c>
      <c r="D4864" s="7">
        <v>0</v>
      </c>
      <c r="E4864" s="7"/>
      <c r="F4864" s="7">
        <v>0</v>
      </c>
      <c r="G4864" s="7"/>
      <c r="H4864" s="7"/>
      <c r="I4864" s="7"/>
      <c r="J4864" s="7"/>
      <c r="K4864" s="7"/>
      <c r="L4864" s="7"/>
      <c r="M4864" s="7"/>
      <c r="N4864" s="7"/>
      <c r="O4864" s="7"/>
    </row>
    <row r="4865" spans="1:15" hidden="1" x14ac:dyDescent="0.3">
      <c r="A4865" s="69">
        <v>1</v>
      </c>
      <c r="B4865" s="69">
        <v>12</v>
      </c>
      <c r="C4865" t="s">
        <v>4777</v>
      </c>
      <c r="D4865" s="7"/>
      <c r="E4865" s="7"/>
      <c r="F4865" s="7"/>
      <c r="G4865" s="7"/>
      <c r="H4865" s="7"/>
      <c r="I4865" s="7"/>
      <c r="J4865" s="7"/>
      <c r="K4865" s="7">
        <v>0</v>
      </c>
      <c r="L4865" s="7">
        <v>0</v>
      </c>
      <c r="M4865" s="7"/>
      <c r="N4865" s="7"/>
      <c r="O4865" s="7"/>
    </row>
    <row r="4866" spans="1:15" hidden="1" x14ac:dyDescent="0.3">
      <c r="A4866" s="69">
        <v>1</v>
      </c>
      <c r="B4866" s="69">
        <v>12</v>
      </c>
      <c r="C4866" t="s">
        <v>4778</v>
      </c>
      <c r="D4866" s="7">
        <v>1465639.1</v>
      </c>
      <c r="E4866" s="7">
        <v>1567093.04</v>
      </c>
      <c r="F4866" s="7">
        <v>2513325.7599999998</v>
      </c>
      <c r="G4866" s="7">
        <v>2420734.33</v>
      </c>
      <c r="H4866" s="7">
        <v>2265873.0099999998</v>
      </c>
      <c r="I4866" s="7">
        <v>1780197.92</v>
      </c>
      <c r="J4866" s="7">
        <v>0</v>
      </c>
      <c r="K4866" s="7"/>
      <c r="L4866" s="7"/>
      <c r="M4866" s="7"/>
      <c r="N4866" s="7"/>
      <c r="O4866" s="7"/>
    </row>
    <row r="4867" spans="1:15" hidden="1" x14ac:dyDescent="0.3">
      <c r="A4867" s="69">
        <v>1</v>
      </c>
      <c r="B4867" s="69">
        <v>12</v>
      </c>
      <c r="C4867" t="s">
        <v>4779</v>
      </c>
      <c r="D4867" s="7">
        <v>0</v>
      </c>
      <c r="E4867" s="7"/>
      <c r="F4867" s="7">
        <v>4642</v>
      </c>
      <c r="G4867" s="7">
        <v>0</v>
      </c>
      <c r="H4867" s="7"/>
      <c r="I4867" s="7"/>
      <c r="J4867" s="7"/>
      <c r="K4867" s="7"/>
      <c r="L4867" s="7"/>
      <c r="M4867" s="7"/>
      <c r="N4867" s="7"/>
      <c r="O4867" s="7"/>
    </row>
    <row r="4868" spans="1:15" hidden="1" x14ac:dyDescent="0.3">
      <c r="A4868" s="69">
        <v>1</v>
      </c>
      <c r="B4868" s="69">
        <v>12</v>
      </c>
      <c r="C4868" t="s">
        <v>5052</v>
      </c>
      <c r="D4868" s="7"/>
      <c r="E4868" s="7"/>
      <c r="F4868" s="7"/>
      <c r="G4868" s="7">
        <v>100863726.84999999</v>
      </c>
      <c r="H4868" s="7"/>
      <c r="I4868" s="7"/>
      <c r="J4868" s="7"/>
      <c r="K4868" s="7"/>
      <c r="L4868" s="7"/>
      <c r="M4868" s="7"/>
      <c r="N4868" s="7"/>
      <c r="O4868" s="7"/>
    </row>
    <row r="4869" spans="1:15" hidden="1" x14ac:dyDescent="0.3">
      <c r="A4869" s="69">
        <v>1</v>
      </c>
      <c r="B4869" s="69">
        <v>12</v>
      </c>
      <c r="C4869" t="s">
        <v>5074</v>
      </c>
      <c r="D4869" s="7"/>
      <c r="E4869" s="7"/>
      <c r="F4869" s="7"/>
      <c r="G4869" s="7"/>
      <c r="H4869" s="7"/>
      <c r="I4869" s="7"/>
      <c r="J4869" s="7"/>
      <c r="K4869" s="7">
        <v>0</v>
      </c>
      <c r="L4869" s="7">
        <v>0</v>
      </c>
      <c r="M4869" s="7"/>
      <c r="N4869" s="7"/>
      <c r="O4869" s="7"/>
    </row>
    <row r="4870" spans="1:15" hidden="1" x14ac:dyDescent="0.3">
      <c r="A4870" s="69">
        <v>1</v>
      </c>
      <c r="B4870" s="69">
        <v>12</v>
      </c>
      <c r="C4870" t="s">
        <v>5076</v>
      </c>
      <c r="D4870" s="7">
        <v>300000000</v>
      </c>
      <c r="E4870" s="7">
        <v>395012422</v>
      </c>
      <c r="F4870" s="7">
        <v>400000000</v>
      </c>
      <c r="G4870" s="7">
        <v>400000000</v>
      </c>
      <c r="H4870" s="7">
        <v>500000000</v>
      </c>
      <c r="I4870" s="7">
        <v>500000000</v>
      </c>
      <c r="J4870" s="7"/>
      <c r="K4870" s="7"/>
      <c r="L4870" s="7"/>
      <c r="M4870" s="7"/>
      <c r="N4870" s="7"/>
      <c r="O4870" s="7"/>
    </row>
    <row r="4871" spans="1:15" hidden="1" x14ac:dyDescent="0.3">
      <c r="A4871" s="69">
        <v>1</v>
      </c>
      <c r="B4871" s="69">
        <v>12</v>
      </c>
      <c r="C4871" t="s">
        <v>5077</v>
      </c>
      <c r="D4871" s="7">
        <v>0</v>
      </c>
      <c r="E4871" s="7">
        <v>0</v>
      </c>
      <c r="F4871" s="7">
        <v>0</v>
      </c>
      <c r="G4871" s="7"/>
      <c r="H4871" s="7"/>
      <c r="I4871" s="7"/>
      <c r="J4871" s="7"/>
      <c r="K4871" s="7"/>
      <c r="L4871" s="7"/>
      <c r="M4871" s="7"/>
      <c r="N4871" s="7"/>
      <c r="O4871" s="7"/>
    </row>
    <row r="4872" spans="1:15" hidden="1" x14ac:dyDescent="0.3">
      <c r="A4872" s="69">
        <v>1</v>
      </c>
      <c r="B4872" s="69">
        <v>12</v>
      </c>
      <c r="C4872" t="s">
        <v>860</v>
      </c>
      <c r="D4872" s="7"/>
      <c r="E4872" s="7"/>
      <c r="F4872" s="7"/>
      <c r="G4872" s="7"/>
      <c r="H4872" s="7"/>
      <c r="I4872" s="7">
        <v>69999999.680000007</v>
      </c>
      <c r="J4872" s="7">
        <v>74999999.75</v>
      </c>
      <c r="K4872" s="7">
        <v>74999999.840000004</v>
      </c>
      <c r="L4872" s="7">
        <v>100000000</v>
      </c>
      <c r="M4872" s="7"/>
      <c r="N4872" s="7"/>
      <c r="O4872" s="7"/>
    </row>
    <row r="4873" spans="1:15" hidden="1" x14ac:dyDescent="0.3">
      <c r="A4873" s="69">
        <v>1</v>
      </c>
      <c r="B4873" s="69">
        <v>12</v>
      </c>
      <c r="C4873" t="s">
        <v>1588</v>
      </c>
      <c r="D4873" s="7"/>
      <c r="E4873" s="7"/>
      <c r="F4873" s="7"/>
      <c r="G4873" s="7"/>
      <c r="H4873" s="7"/>
      <c r="I4873" s="7"/>
      <c r="J4873" s="7">
        <v>170494301</v>
      </c>
      <c r="K4873" s="7">
        <v>0</v>
      </c>
      <c r="L4873" s="7">
        <v>0</v>
      </c>
      <c r="M4873" s="7">
        <v>90000000</v>
      </c>
      <c r="N4873" s="7">
        <v>0</v>
      </c>
      <c r="O4873" s="7"/>
    </row>
    <row r="4874" spans="1:15" hidden="1" x14ac:dyDescent="0.3">
      <c r="A4874" s="69">
        <v>1</v>
      </c>
      <c r="B4874" s="69">
        <v>12</v>
      </c>
      <c r="C4874" t="s">
        <v>2391</v>
      </c>
      <c r="D4874" s="7"/>
      <c r="E4874" s="7"/>
      <c r="F4874" s="7"/>
      <c r="G4874" s="7"/>
      <c r="H4874" s="7"/>
      <c r="I4874" s="7"/>
      <c r="J4874" s="7"/>
      <c r="K4874" s="7"/>
      <c r="L4874" s="7"/>
      <c r="M4874" s="7">
        <v>0</v>
      </c>
      <c r="N4874" s="7">
        <v>0</v>
      </c>
      <c r="O4874" s="7"/>
    </row>
    <row r="4875" spans="1:15" hidden="1" x14ac:dyDescent="0.3">
      <c r="A4875" s="69">
        <v>1</v>
      </c>
      <c r="B4875" s="69">
        <v>12</v>
      </c>
      <c r="C4875" t="s">
        <v>5082</v>
      </c>
      <c r="D4875" s="7"/>
      <c r="E4875" s="7"/>
      <c r="F4875" s="7"/>
      <c r="G4875" s="7"/>
      <c r="H4875" s="7"/>
      <c r="I4875" s="7"/>
      <c r="J4875" s="7"/>
      <c r="K4875" s="7">
        <v>0</v>
      </c>
      <c r="L4875" s="7"/>
      <c r="M4875" s="7"/>
      <c r="N4875" s="7"/>
      <c r="O4875" s="7"/>
    </row>
    <row r="4876" spans="1:15" hidden="1" x14ac:dyDescent="0.3">
      <c r="A4876" s="69">
        <v>1</v>
      </c>
      <c r="B4876" s="69">
        <v>12</v>
      </c>
      <c r="C4876" t="s">
        <v>5085</v>
      </c>
      <c r="D4876" s="7">
        <v>3000000</v>
      </c>
      <c r="E4876" s="7">
        <v>174043614</v>
      </c>
      <c r="F4876" s="7"/>
      <c r="G4876" s="7"/>
      <c r="H4876" s="7"/>
      <c r="I4876" s="7"/>
      <c r="J4876" s="7"/>
      <c r="K4876" s="7"/>
      <c r="L4876" s="7"/>
      <c r="M4876" s="7"/>
      <c r="N4876" s="7"/>
      <c r="O4876" s="7"/>
    </row>
    <row r="4877" spans="1:15" hidden="1" x14ac:dyDescent="0.3">
      <c r="A4877" s="69">
        <v>1</v>
      </c>
      <c r="B4877" s="69">
        <v>12</v>
      </c>
      <c r="C4877" t="s">
        <v>5088</v>
      </c>
      <c r="D4877" s="7"/>
      <c r="E4877" s="7">
        <v>256162388</v>
      </c>
      <c r="F4877" s="7">
        <v>0</v>
      </c>
      <c r="G4877" s="7"/>
      <c r="H4877" s="7"/>
      <c r="I4877" s="7"/>
      <c r="J4877" s="7"/>
      <c r="K4877" s="7"/>
      <c r="L4877" s="7"/>
      <c r="M4877" s="7"/>
      <c r="N4877" s="7"/>
      <c r="O4877" s="7"/>
    </row>
    <row r="4878" spans="1:15" hidden="1" x14ac:dyDescent="0.3">
      <c r="A4878" s="69">
        <v>1</v>
      </c>
      <c r="B4878" s="69">
        <v>12</v>
      </c>
      <c r="C4878" t="s">
        <v>5093</v>
      </c>
      <c r="D4878" s="7"/>
      <c r="E4878" s="7"/>
      <c r="F4878" s="7">
        <v>190000000</v>
      </c>
      <c r="G4878" s="7">
        <v>0</v>
      </c>
      <c r="H4878" s="7"/>
      <c r="I4878" s="7"/>
      <c r="J4878" s="7"/>
      <c r="K4878" s="7"/>
      <c r="L4878" s="7"/>
      <c r="M4878" s="7"/>
      <c r="N4878" s="7"/>
      <c r="O4878" s="7"/>
    </row>
    <row r="4879" spans="1:15" hidden="1" x14ac:dyDescent="0.3">
      <c r="A4879" s="69">
        <v>1</v>
      </c>
      <c r="B4879" s="69">
        <v>12</v>
      </c>
      <c r="C4879" t="s">
        <v>5094</v>
      </c>
      <c r="D4879" s="7">
        <v>0</v>
      </c>
      <c r="E4879" s="7"/>
      <c r="F4879" s="7"/>
      <c r="G4879" s="7"/>
      <c r="H4879" s="7"/>
      <c r="I4879" s="7"/>
      <c r="J4879" s="7"/>
      <c r="K4879" s="7"/>
      <c r="L4879" s="7"/>
      <c r="M4879" s="7"/>
      <c r="N4879" s="7"/>
      <c r="O4879" s="7"/>
    </row>
    <row r="4880" spans="1:15" hidden="1" x14ac:dyDescent="0.3">
      <c r="A4880" s="69">
        <v>1</v>
      </c>
      <c r="B4880" s="69">
        <v>12</v>
      </c>
      <c r="C4880" t="s">
        <v>5104</v>
      </c>
      <c r="D4880" s="7"/>
      <c r="E4880" s="7"/>
      <c r="F4880" s="7"/>
      <c r="G4880" s="7"/>
      <c r="H4880" s="7">
        <v>0</v>
      </c>
      <c r="I4880" s="7">
        <v>0</v>
      </c>
      <c r="J4880" s="7">
        <v>0</v>
      </c>
      <c r="K4880" s="7">
        <v>0</v>
      </c>
      <c r="L4880" s="7"/>
      <c r="M4880" s="7"/>
      <c r="N4880" s="7"/>
      <c r="O4880" s="7"/>
    </row>
    <row r="4881" spans="1:15" hidden="1" x14ac:dyDescent="0.3">
      <c r="A4881" s="69">
        <v>1</v>
      </c>
      <c r="B4881" s="69">
        <v>12</v>
      </c>
      <c r="C4881" t="s">
        <v>5106</v>
      </c>
      <c r="D4881" s="7"/>
      <c r="E4881" s="7"/>
      <c r="F4881" s="7">
        <v>0</v>
      </c>
      <c r="G4881" s="7"/>
      <c r="H4881" s="7"/>
      <c r="I4881" s="7"/>
      <c r="J4881" s="7"/>
      <c r="K4881" s="7"/>
      <c r="L4881" s="7"/>
      <c r="M4881" s="7"/>
      <c r="N4881" s="7"/>
      <c r="O4881" s="7"/>
    </row>
    <row r="4882" spans="1:15" hidden="1" x14ac:dyDescent="0.3">
      <c r="A4882" s="69">
        <v>1</v>
      </c>
      <c r="B4882" s="69">
        <v>12</v>
      </c>
      <c r="C4882" t="s">
        <v>5107</v>
      </c>
      <c r="D4882" s="7"/>
      <c r="E4882" s="7"/>
      <c r="F4882" s="7"/>
      <c r="G4882" s="7"/>
      <c r="H4882" s="7"/>
      <c r="I4882" s="7"/>
      <c r="J4882" s="7">
        <v>0</v>
      </c>
      <c r="K4882" s="7"/>
      <c r="L4882" s="7"/>
      <c r="M4882" s="7"/>
      <c r="N4882" s="7"/>
      <c r="O4882" s="7"/>
    </row>
    <row r="4883" spans="1:15" hidden="1" x14ac:dyDescent="0.3">
      <c r="A4883" s="69">
        <v>1</v>
      </c>
      <c r="B4883" s="69">
        <v>12</v>
      </c>
      <c r="C4883" t="s">
        <v>5108</v>
      </c>
      <c r="D4883" s="7">
        <v>0</v>
      </c>
      <c r="E4883" s="7">
        <v>0</v>
      </c>
      <c r="F4883" s="7">
        <v>0</v>
      </c>
      <c r="G4883" s="7">
        <v>0</v>
      </c>
      <c r="H4883" s="7"/>
      <c r="I4883" s="7"/>
      <c r="J4883" s="7"/>
      <c r="K4883" s="7"/>
      <c r="L4883" s="7"/>
      <c r="M4883" s="7"/>
      <c r="N4883" s="7"/>
      <c r="O4883" s="7"/>
    </row>
    <row r="4884" spans="1:15" hidden="1" x14ac:dyDescent="0.3">
      <c r="A4884" s="69">
        <v>1</v>
      </c>
      <c r="B4884" s="69">
        <v>12</v>
      </c>
      <c r="C4884" t="s">
        <v>5110</v>
      </c>
      <c r="D4884" s="7"/>
      <c r="E4884" s="7">
        <v>0</v>
      </c>
      <c r="F4884" s="7"/>
      <c r="G4884" s="7"/>
      <c r="H4884" s="7"/>
      <c r="I4884" s="7"/>
      <c r="J4884" s="7"/>
      <c r="K4884" s="7"/>
      <c r="L4884" s="7"/>
      <c r="M4884" s="7"/>
      <c r="N4884" s="7"/>
      <c r="O4884" s="7"/>
    </row>
    <row r="4885" spans="1:15" hidden="1" x14ac:dyDescent="0.3">
      <c r="A4885" s="69">
        <v>1</v>
      </c>
      <c r="B4885" s="69">
        <v>12</v>
      </c>
      <c r="C4885" t="s">
        <v>5111</v>
      </c>
      <c r="D4885" s="7">
        <v>0</v>
      </c>
      <c r="E4885" s="7">
        <v>0</v>
      </c>
      <c r="F4885" s="7">
        <v>0</v>
      </c>
      <c r="G4885" s="7">
        <v>0</v>
      </c>
      <c r="H4885" s="7">
        <v>0</v>
      </c>
      <c r="I4885" s="7"/>
      <c r="J4885" s="7"/>
      <c r="K4885" s="7"/>
      <c r="L4885" s="7"/>
      <c r="M4885" s="7"/>
      <c r="N4885" s="7"/>
      <c r="O4885" s="7"/>
    </row>
    <row r="4886" spans="1:15" hidden="1" x14ac:dyDescent="0.3">
      <c r="A4886" s="69">
        <v>1</v>
      </c>
      <c r="B4886" s="69">
        <v>12</v>
      </c>
      <c r="C4886" t="s">
        <v>5112</v>
      </c>
      <c r="D4886" s="7">
        <v>0</v>
      </c>
      <c r="E4886" s="7">
        <v>0</v>
      </c>
      <c r="F4886" s="7">
        <v>0</v>
      </c>
      <c r="G4886" s="7">
        <v>0</v>
      </c>
      <c r="H4886" s="7">
        <v>0</v>
      </c>
      <c r="I4886" s="7"/>
      <c r="J4886" s="7"/>
      <c r="K4886" s="7"/>
      <c r="L4886" s="7"/>
      <c r="M4886" s="7"/>
      <c r="N4886" s="7"/>
      <c r="O4886" s="7"/>
    </row>
    <row r="4887" spans="1:15" hidden="1" x14ac:dyDescent="0.3">
      <c r="A4887" s="69">
        <v>1</v>
      </c>
      <c r="B4887" s="69">
        <v>12</v>
      </c>
      <c r="C4887" t="s">
        <v>3388</v>
      </c>
      <c r="D4887" s="7"/>
      <c r="E4887" s="7"/>
      <c r="F4887" s="7"/>
      <c r="G4887" s="7">
        <v>18235000</v>
      </c>
      <c r="H4887" s="7">
        <v>57299684.039999999</v>
      </c>
      <c r="I4887" s="7">
        <v>47511.79</v>
      </c>
      <c r="J4887" s="7">
        <v>487172</v>
      </c>
      <c r="K4887" s="7"/>
      <c r="L4887" s="7"/>
      <c r="M4887" s="7"/>
      <c r="N4887" s="7">
        <v>87060.47</v>
      </c>
      <c r="O4887" s="7"/>
    </row>
    <row r="4888" spans="1:15" hidden="1" x14ac:dyDescent="0.3">
      <c r="A4888" s="69">
        <v>1</v>
      </c>
      <c r="B4888" s="69">
        <v>12</v>
      </c>
      <c r="C4888" t="s">
        <v>5114</v>
      </c>
      <c r="D4888" s="7"/>
      <c r="E4888" s="7"/>
      <c r="F4888" s="7"/>
      <c r="G4888" s="7"/>
      <c r="H4888" s="7"/>
      <c r="I4888" s="7">
        <v>0</v>
      </c>
      <c r="J4888" s="7">
        <v>0</v>
      </c>
      <c r="K4888" s="7"/>
      <c r="L4888" s="7"/>
      <c r="M4888" s="7"/>
      <c r="N4888" s="7"/>
      <c r="O4888" s="7"/>
    </row>
    <row r="4889" spans="1:15" hidden="1" x14ac:dyDescent="0.3">
      <c r="A4889" s="69">
        <v>1</v>
      </c>
      <c r="B4889" s="69">
        <v>12</v>
      </c>
      <c r="C4889" t="s">
        <v>2403</v>
      </c>
      <c r="D4889" s="7"/>
      <c r="E4889" s="7"/>
      <c r="F4889" s="7"/>
      <c r="G4889" s="7"/>
      <c r="H4889" s="7"/>
      <c r="I4889" s="7"/>
      <c r="J4889" s="7">
        <v>0</v>
      </c>
      <c r="K4889" s="7"/>
      <c r="L4889" s="7"/>
      <c r="M4889" s="7">
        <v>0</v>
      </c>
      <c r="N4889" s="7">
        <v>0</v>
      </c>
      <c r="O4889" s="7"/>
    </row>
    <row r="4890" spans="1:15" hidden="1" x14ac:dyDescent="0.3">
      <c r="A4890" s="69">
        <v>1</v>
      </c>
      <c r="B4890" s="69">
        <v>12</v>
      </c>
      <c r="C4890" t="s">
        <v>3390</v>
      </c>
      <c r="D4890" s="7"/>
      <c r="E4890" s="7"/>
      <c r="F4890" s="7"/>
      <c r="G4890" s="7"/>
      <c r="H4890" s="7"/>
      <c r="I4890" s="7">
        <v>99389671</v>
      </c>
      <c r="J4890" s="7">
        <v>100000000</v>
      </c>
      <c r="K4890" s="7">
        <v>100000000</v>
      </c>
      <c r="L4890" s="7">
        <v>100000000</v>
      </c>
      <c r="M4890" s="7">
        <v>89550000</v>
      </c>
      <c r="N4890" s="7">
        <v>0</v>
      </c>
      <c r="O4890" s="7"/>
    </row>
    <row r="4891" spans="1:15" hidden="1" x14ac:dyDescent="0.3">
      <c r="A4891" s="69">
        <v>1</v>
      </c>
      <c r="B4891" s="69">
        <v>12</v>
      </c>
      <c r="C4891" t="s">
        <v>5123</v>
      </c>
      <c r="D4891" s="7"/>
      <c r="E4891" s="7"/>
      <c r="F4891" s="7"/>
      <c r="G4891" s="7"/>
      <c r="H4891" s="7">
        <v>94000000</v>
      </c>
      <c r="I4891" s="7">
        <v>0</v>
      </c>
      <c r="J4891" s="7"/>
      <c r="K4891" s="7"/>
      <c r="L4891" s="7"/>
      <c r="M4891" s="7"/>
      <c r="N4891" s="7"/>
      <c r="O4891" s="7"/>
    </row>
    <row r="4892" spans="1:15" hidden="1" x14ac:dyDescent="0.3">
      <c r="A4892" s="69">
        <v>1</v>
      </c>
      <c r="B4892" s="69">
        <v>12</v>
      </c>
      <c r="C4892" t="s">
        <v>5125</v>
      </c>
      <c r="D4892" s="7"/>
      <c r="E4892" s="7">
        <v>15237767</v>
      </c>
      <c r="F4892" s="7">
        <v>4892636</v>
      </c>
      <c r="G4892" s="7"/>
      <c r="H4892" s="7"/>
      <c r="I4892" s="7"/>
      <c r="J4892" s="7"/>
      <c r="K4892" s="7"/>
      <c r="L4892" s="7"/>
      <c r="M4892" s="7"/>
      <c r="N4892" s="7"/>
      <c r="O4892" s="7"/>
    </row>
    <row r="4893" spans="1:15" hidden="1" x14ac:dyDescent="0.3">
      <c r="A4893" s="69">
        <v>1</v>
      </c>
      <c r="B4893" s="69">
        <v>12</v>
      </c>
      <c r="C4893" t="s">
        <v>5126</v>
      </c>
      <c r="D4893" s="7"/>
      <c r="E4893" s="7"/>
      <c r="F4893" s="7"/>
      <c r="G4893" s="7"/>
      <c r="H4893" s="7"/>
      <c r="I4893" s="7"/>
      <c r="J4893" s="7"/>
      <c r="K4893" s="7">
        <v>0</v>
      </c>
      <c r="L4893" s="7">
        <v>0</v>
      </c>
      <c r="M4893" s="7"/>
      <c r="N4893" s="7"/>
      <c r="O4893" s="7"/>
    </row>
    <row r="4894" spans="1:15" hidden="1" x14ac:dyDescent="0.3">
      <c r="A4894" s="69">
        <v>1</v>
      </c>
      <c r="B4894" s="69">
        <v>12</v>
      </c>
      <c r="C4894" t="s">
        <v>5127</v>
      </c>
      <c r="D4894" s="7"/>
      <c r="E4894" s="7"/>
      <c r="F4894" s="7"/>
      <c r="G4894" s="7"/>
      <c r="H4894" s="7"/>
      <c r="I4894" s="7">
        <v>1000000000</v>
      </c>
      <c r="J4894" s="7"/>
      <c r="K4894" s="7"/>
      <c r="L4894" s="7"/>
      <c r="M4894" s="7"/>
      <c r="N4894" s="7"/>
      <c r="O4894" s="7"/>
    </row>
    <row r="4895" spans="1:15" hidden="1" x14ac:dyDescent="0.3">
      <c r="A4895" s="69">
        <v>1</v>
      </c>
      <c r="B4895" s="69">
        <v>12</v>
      </c>
      <c r="C4895" t="s">
        <v>5128</v>
      </c>
      <c r="D4895" s="7">
        <v>0</v>
      </c>
      <c r="E4895" s="7">
        <v>0</v>
      </c>
      <c r="F4895" s="7"/>
      <c r="G4895" s="7"/>
      <c r="H4895" s="7">
        <v>0</v>
      </c>
      <c r="I4895" s="7"/>
      <c r="J4895" s="7"/>
      <c r="K4895" s="7"/>
      <c r="L4895" s="7"/>
      <c r="M4895" s="7"/>
      <c r="N4895" s="7"/>
      <c r="O4895" s="7"/>
    </row>
    <row r="4896" spans="1:15" hidden="1" x14ac:dyDescent="0.3">
      <c r="A4896" s="69">
        <v>1</v>
      </c>
      <c r="B4896" s="69">
        <v>12</v>
      </c>
      <c r="C4896" t="s">
        <v>5129</v>
      </c>
      <c r="D4896" s="7"/>
      <c r="E4896" s="7">
        <v>62356237</v>
      </c>
      <c r="F4896" s="7">
        <v>81563787</v>
      </c>
      <c r="G4896" s="7">
        <v>3931365</v>
      </c>
      <c r="H4896" s="7">
        <v>0</v>
      </c>
      <c r="I4896" s="7">
        <v>0</v>
      </c>
      <c r="J4896" s="7"/>
      <c r="K4896" s="7"/>
      <c r="L4896" s="7"/>
      <c r="M4896" s="7"/>
      <c r="N4896" s="7"/>
      <c r="O4896" s="7"/>
    </row>
    <row r="4897" spans="1:15" hidden="1" x14ac:dyDescent="0.3">
      <c r="A4897" s="69">
        <v>1</v>
      </c>
      <c r="B4897" s="69">
        <v>12</v>
      </c>
      <c r="C4897" t="s">
        <v>5133</v>
      </c>
      <c r="D4897" s="7">
        <v>0</v>
      </c>
      <c r="E4897" s="7">
        <v>0</v>
      </c>
      <c r="F4897" s="7"/>
      <c r="G4897" s="7"/>
      <c r="H4897" s="7"/>
      <c r="I4897" s="7"/>
      <c r="J4897" s="7"/>
      <c r="K4897" s="7"/>
      <c r="L4897" s="7"/>
      <c r="M4897" s="7"/>
      <c r="N4897" s="7"/>
      <c r="O4897" s="7"/>
    </row>
    <row r="4898" spans="1:15" hidden="1" x14ac:dyDescent="0.3">
      <c r="A4898" s="69">
        <v>1</v>
      </c>
      <c r="B4898" s="69">
        <v>12</v>
      </c>
      <c r="C4898" t="s">
        <v>5134</v>
      </c>
      <c r="D4898" s="7">
        <v>0</v>
      </c>
      <c r="E4898" s="7">
        <v>0</v>
      </c>
      <c r="F4898" s="7"/>
      <c r="G4898" s="7"/>
      <c r="H4898" s="7"/>
      <c r="I4898" s="7"/>
      <c r="J4898" s="7"/>
      <c r="K4898" s="7"/>
      <c r="L4898" s="7"/>
      <c r="M4898" s="7"/>
      <c r="N4898" s="7"/>
      <c r="O4898" s="7"/>
    </row>
    <row r="4899" spans="1:15" hidden="1" x14ac:dyDescent="0.3">
      <c r="A4899" s="69">
        <v>1</v>
      </c>
      <c r="B4899" s="69">
        <v>12</v>
      </c>
      <c r="C4899" t="s">
        <v>5139</v>
      </c>
      <c r="D4899" s="7">
        <v>0</v>
      </c>
      <c r="E4899" s="7">
        <v>0</v>
      </c>
      <c r="F4899" s="7">
        <v>0</v>
      </c>
      <c r="G4899" s="7">
        <v>0</v>
      </c>
      <c r="H4899" s="7">
        <v>0</v>
      </c>
      <c r="I4899" s="7">
        <v>0</v>
      </c>
      <c r="J4899" s="7"/>
      <c r="K4899" s="7"/>
      <c r="L4899" s="7"/>
      <c r="M4899" s="7"/>
      <c r="N4899" s="7"/>
      <c r="O4899" s="7"/>
    </row>
    <row r="4900" spans="1:15" hidden="1" x14ac:dyDescent="0.3">
      <c r="A4900" s="69">
        <v>1</v>
      </c>
      <c r="B4900" s="69">
        <v>12</v>
      </c>
      <c r="C4900" t="s">
        <v>5140</v>
      </c>
      <c r="D4900" s="7">
        <v>0</v>
      </c>
      <c r="E4900" s="7">
        <v>0</v>
      </c>
      <c r="F4900" s="7">
        <v>0</v>
      </c>
      <c r="G4900" s="7">
        <v>0</v>
      </c>
      <c r="H4900" s="7">
        <v>0</v>
      </c>
      <c r="I4900" s="7">
        <v>0</v>
      </c>
      <c r="J4900" s="7"/>
      <c r="K4900" s="7"/>
      <c r="L4900" s="7"/>
      <c r="M4900" s="7"/>
      <c r="N4900" s="7"/>
      <c r="O4900" s="7"/>
    </row>
    <row r="4901" spans="1:15" hidden="1" x14ac:dyDescent="0.3">
      <c r="A4901" s="69">
        <v>1</v>
      </c>
      <c r="B4901" s="69">
        <v>12</v>
      </c>
      <c r="C4901" t="s">
        <v>5141</v>
      </c>
      <c r="D4901" s="7">
        <v>0</v>
      </c>
      <c r="E4901" s="7">
        <v>0</v>
      </c>
      <c r="F4901" s="7">
        <v>0</v>
      </c>
      <c r="G4901" s="7">
        <v>0</v>
      </c>
      <c r="H4901" s="7">
        <v>0</v>
      </c>
      <c r="I4901" s="7">
        <v>0</v>
      </c>
      <c r="J4901" s="7"/>
      <c r="K4901" s="7"/>
      <c r="L4901" s="7"/>
      <c r="M4901" s="7"/>
      <c r="N4901" s="7"/>
      <c r="O4901" s="7"/>
    </row>
    <row r="4902" spans="1:15" hidden="1" x14ac:dyDescent="0.3">
      <c r="A4902" s="69">
        <v>1</v>
      </c>
      <c r="B4902" s="69">
        <v>12</v>
      </c>
      <c r="C4902" t="s">
        <v>5142</v>
      </c>
      <c r="D4902" s="7">
        <v>0</v>
      </c>
      <c r="E4902" s="7">
        <v>0</v>
      </c>
      <c r="F4902" s="7">
        <v>0</v>
      </c>
      <c r="G4902" s="7">
        <v>0</v>
      </c>
      <c r="H4902" s="7">
        <v>0</v>
      </c>
      <c r="I4902" s="7">
        <v>0</v>
      </c>
      <c r="J4902" s="7"/>
      <c r="K4902" s="7"/>
      <c r="L4902" s="7"/>
      <c r="M4902" s="7"/>
      <c r="N4902" s="7"/>
      <c r="O4902" s="7"/>
    </row>
    <row r="4903" spans="1:15" hidden="1" x14ac:dyDescent="0.3">
      <c r="A4903" s="69">
        <v>1</v>
      </c>
      <c r="B4903" s="69">
        <v>12</v>
      </c>
      <c r="C4903" t="s">
        <v>5146</v>
      </c>
      <c r="D4903" s="7">
        <v>0</v>
      </c>
      <c r="E4903" s="7">
        <v>0</v>
      </c>
      <c r="F4903" s="7"/>
      <c r="G4903" s="7">
        <v>0</v>
      </c>
      <c r="H4903" s="7"/>
      <c r="I4903" s="7"/>
      <c r="J4903" s="7"/>
      <c r="K4903" s="7"/>
      <c r="L4903" s="7"/>
      <c r="M4903" s="7"/>
      <c r="N4903" s="7"/>
      <c r="O4903" s="7"/>
    </row>
    <row r="4904" spans="1:15" hidden="1" x14ac:dyDescent="0.3">
      <c r="A4904" s="69">
        <v>1</v>
      </c>
      <c r="B4904" s="69">
        <v>12</v>
      </c>
      <c r="C4904" t="s">
        <v>5147</v>
      </c>
      <c r="D4904" s="7"/>
      <c r="E4904" s="7"/>
      <c r="F4904" s="7"/>
      <c r="G4904" s="7"/>
      <c r="H4904" s="7"/>
      <c r="I4904" s="7"/>
      <c r="J4904" s="7"/>
      <c r="K4904" s="7"/>
      <c r="L4904" s="7">
        <v>0</v>
      </c>
      <c r="M4904" s="7"/>
      <c r="N4904" s="7"/>
      <c r="O4904" s="7"/>
    </row>
    <row r="4905" spans="1:15" hidden="1" x14ac:dyDescent="0.3">
      <c r="A4905" s="69">
        <v>1</v>
      </c>
      <c r="B4905" s="69">
        <v>12</v>
      </c>
      <c r="C4905" t="s">
        <v>5148</v>
      </c>
      <c r="D4905" s="7">
        <v>0</v>
      </c>
      <c r="E4905" s="7">
        <v>0</v>
      </c>
      <c r="F4905" s="7"/>
      <c r="G4905" s="7"/>
      <c r="H4905" s="7"/>
      <c r="I4905" s="7"/>
      <c r="J4905" s="7"/>
      <c r="K4905" s="7"/>
      <c r="L4905" s="7"/>
      <c r="M4905" s="7"/>
      <c r="N4905" s="7"/>
      <c r="O4905" s="7"/>
    </row>
    <row r="4906" spans="1:15" hidden="1" x14ac:dyDescent="0.3">
      <c r="A4906" s="69">
        <v>1</v>
      </c>
      <c r="B4906" s="69">
        <v>12</v>
      </c>
      <c r="C4906" t="s">
        <v>5149</v>
      </c>
      <c r="D4906" s="7">
        <v>7032019.0599999996</v>
      </c>
      <c r="E4906" s="7">
        <v>0</v>
      </c>
      <c r="F4906" s="7"/>
      <c r="G4906" s="7"/>
      <c r="H4906" s="7"/>
      <c r="I4906" s="7"/>
      <c r="J4906" s="7"/>
      <c r="K4906" s="7"/>
      <c r="L4906" s="7"/>
      <c r="M4906" s="7"/>
      <c r="N4906" s="7"/>
      <c r="O4906" s="7"/>
    </row>
    <row r="4907" spans="1:15" hidden="1" x14ac:dyDescent="0.3">
      <c r="A4907" s="69">
        <v>1</v>
      </c>
      <c r="B4907" s="69">
        <v>12</v>
      </c>
      <c r="C4907" t="s">
        <v>2652</v>
      </c>
      <c r="D4907" s="7">
        <v>0</v>
      </c>
      <c r="E4907" s="7"/>
      <c r="F4907" s="7"/>
      <c r="G4907" s="7"/>
      <c r="H4907" s="7"/>
      <c r="I4907" s="7"/>
      <c r="J4907" s="7"/>
      <c r="K4907" s="7"/>
      <c r="L4907" s="7"/>
      <c r="M4907" s="7"/>
      <c r="N4907" s="7"/>
      <c r="O4907" s="7"/>
    </row>
    <row r="4908" spans="1:15" hidden="1" x14ac:dyDescent="0.3">
      <c r="A4908" s="69">
        <v>1</v>
      </c>
      <c r="B4908" s="69">
        <v>12</v>
      </c>
      <c r="C4908" t="s">
        <v>5158</v>
      </c>
      <c r="D4908" s="7">
        <v>0</v>
      </c>
      <c r="E4908" s="7"/>
      <c r="F4908" s="7"/>
      <c r="G4908" s="7"/>
      <c r="H4908" s="7"/>
      <c r="I4908" s="7"/>
      <c r="J4908" s="7"/>
      <c r="K4908" s="7"/>
      <c r="L4908" s="7"/>
      <c r="M4908" s="7"/>
      <c r="N4908" s="7"/>
      <c r="O4908" s="7"/>
    </row>
    <row r="4909" spans="1:15" hidden="1" x14ac:dyDescent="0.3">
      <c r="A4909" s="69">
        <v>1</v>
      </c>
      <c r="B4909" s="69">
        <v>12</v>
      </c>
      <c r="C4909" t="s">
        <v>5159</v>
      </c>
      <c r="D4909" s="7">
        <v>41298</v>
      </c>
      <c r="E4909" s="7">
        <v>1546002</v>
      </c>
      <c r="F4909" s="7">
        <v>812903</v>
      </c>
      <c r="G4909" s="7">
        <v>1021976</v>
      </c>
      <c r="H4909" s="7"/>
      <c r="I4909" s="7"/>
      <c r="J4909" s="7"/>
      <c r="K4909" s="7"/>
      <c r="L4909" s="7"/>
      <c r="M4909" s="7"/>
      <c r="N4909" s="7"/>
      <c r="O4909" s="7"/>
    </row>
    <row r="4910" spans="1:15" hidden="1" x14ac:dyDescent="0.3">
      <c r="A4910" s="69">
        <v>1</v>
      </c>
      <c r="B4910" s="69">
        <v>12</v>
      </c>
      <c r="C4910" t="s">
        <v>5160</v>
      </c>
      <c r="D4910" s="7"/>
      <c r="E4910" s="7"/>
      <c r="F4910" s="7"/>
      <c r="G4910" s="7"/>
      <c r="H4910" s="7">
        <v>687622</v>
      </c>
      <c r="I4910" s="7"/>
      <c r="J4910" s="7"/>
      <c r="K4910" s="7"/>
      <c r="L4910" s="7"/>
      <c r="M4910" s="7"/>
      <c r="N4910" s="7"/>
      <c r="O4910" s="7"/>
    </row>
    <row r="4911" spans="1:15" hidden="1" x14ac:dyDescent="0.3">
      <c r="A4911" s="69">
        <v>1</v>
      </c>
      <c r="B4911" s="69">
        <v>12</v>
      </c>
      <c r="C4911" t="s">
        <v>5161</v>
      </c>
      <c r="D4911" s="7"/>
      <c r="E4911" s="7"/>
      <c r="F4911" s="7"/>
      <c r="G4911" s="7"/>
      <c r="H4911" s="7"/>
      <c r="I4911" s="7">
        <v>4989886.03</v>
      </c>
      <c r="J4911" s="7">
        <v>5475691</v>
      </c>
      <c r="K4911" s="7"/>
      <c r="L4911" s="7"/>
      <c r="M4911" s="7"/>
      <c r="N4911" s="7"/>
      <c r="O4911" s="7"/>
    </row>
    <row r="4912" spans="1:15" hidden="1" x14ac:dyDescent="0.3">
      <c r="A4912" s="69">
        <v>1</v>
      </c>
      <c r="B4912" s="69">
        <v>12</v>
      </c>
      <c r="C4912" t="s">
        <v>5163</v>
      </c>
      <c r="D4912" s="7">
        <v>0</v>
      </c>
      <c r="E4912" s="7">
        <v>0</v>
      </c>
      <c r="F4912" s="7"/>
      <c r="G4912" s="7">
        <v>100000000</v>
      </c>
      <c r="H4912" s="7">
        <v>0</v>
      </c>
      <c r="I4912" s="7"/>
      <c r="J4912" s="7"/>
      <c r="K4912" s="7"/>
      <c r="L4912" s="7"/>
      <c r="M4912" s="7"/>
      <c r="N4912" s="7"/>
      <c r="O4912" s="7"/>
    </row>
    <row r="4913" spans="1:15" hidden="1" x14ac:dyDescent="0.3">
      <c r="A4913" s="69">
        <v>1</v>
      </c>
      <c r="B4913" s="69">
        <v>12</v>
      </c>
      <c r="C4913" t="s">
        <v>5177</v>
      </c>
      <c r="D4913" s="7"/>
      <c r="E4913" s="7"/>
      <c r="F4913" s="7"/>
      <c r="G4913" s="7"/>
      <c r="H4913" s="7">
        <v>0</v>
      </c>
      <c r="I4913" s="7"/>
      <c r="J4913" s="7"/>
      <c r="K4913" s="7"/>
      <c r="L4913" s="7"/>
      <c r="M4913" s="7"/>
      <c r="N4913" s="7"/>
      <c r="O4913" s="7"/>
    </row>
    <row r="4914" spans="1:15" hidden="1" x14ac:dyDescent="0.3">
      <c r="A4914" s="69">
        <v>1</v>
      </c>
      <c r="B4914" s="69">
        <v>12</v>
      </c>
      <c r="C4914" t="s">
        <v>5178</v>
      </c>
      <c r="D4914" s="7"/>
      <c r="E4914" s="7"/>
      <c r="F4914" s="7"/>
      <c r="G4914" s="7"/>
      <c r="H4914" s="7">
        <v>0</v>
      </c>
      <c r="I4914" s="7"/>
      <c r="J4914" s="7"/>
      <c r="K4914" s="7"/>
      <c r="L4914" s="7"/>
      <c r="M4914" s="7"/>
      <c r="N4914" s="7"/>
      <c r="O4914" s="7"/>
    </row>
    <row r="4915" spans="1:15" hidden="1" x14ac:dyDescent="0.3">
      <c r="A4915" s="69">
        <v>1</v>
      </c>
      <c r="B4915" s="69">
        <v>12</v>
      </c>
      <c r="C4915" t="s">
        <v>3395</v>
      </c>
      <c r="D4915" s="7"/>
      <c r="E4915" s="7"/>
      <c r="F4915" s="7"/>
      <c r="G4915" s="7"/>
      <c r="H4915" s="7"/>
      <c r="I4915" s="7">
        <v>0</v>
      </c>
      <c r="J4915" s="7">
        <v>0</v>
      </c>
      <c r="K4915" s="7">
        <v>0</v>
      </c>
      <c r="L4915" s="7">
        <v>0</v>
      </c>
      <c r="M4915" s="7">
        <v>0</v>
      </c>
      <c r="N4915" s="7">
        <v>0</v>
      </c>
      <c r="O4915" s="7"/>
    </row>
    <row r="4916" spans="1:15" hidden="1" x14ac:dyDescent="0.3">
      <c r="A4916" s="69">
        <v>1</v>
      </c>
      <c r="B4916" s="69">
        <v>12</v>
      </c>
      <c r="C4916" t="s">
        <v>5179</v>
      </c>
      <c r="D4916" s="7">
        <v>0</v>
      </c>
      <c r="E4916" s="7">
        <v>0</v>
      </c>
      <c r="F4916" s="7">
        <v>0</v>
      </c>
      <c r="G4916" s="7">
        <v>0</v>
      </c>
      <c r="H4916" s="7">
        <v>0</v>
      </c>
      <c r="I4916" s="7">
        <v>0</v>
      </c>
      <c r="J4916" s="7"/>
      <c r="K4916" s="7"/>
      <c r="L4916" s="7"/>
      <c r="M4916" s="7"/>
      <c r="N4916" s="7"/>
      <c r="O4916" s="7"/>
    </row>
    <row r="4917" spans="1:15" hidden="1" x14ac:dyDescent="0.3">
      <c r="A4917" s="69">
        <v>1</v>
      </c>
      <c r="B4917" s="69">
        <v>12</v>
      </c>
      <c r="C4917" t="s">
        <v>1767</v>
      </c>
      <c r="D4917" s="7"/>
      <c r="E4917" s="7"/>
      <c r="F4917" s="7"/>
      <c r="G4917" s="7"/>
      <c r="H4917" s="7"/>
      <c r="I4917" s="7"/>
      <c r="J4917" s="7"/>
      <c r="K4917" s="7"/>
      <c r="L4917" s="7"/>
      <c r="M4917" s="7">
        <v>5000000</v>
      </c>
      <c r="N4917" s="7">
        <v>54668333</v>
      </c>
      <c r="O4917" s="7"/>
    </row>
    <row r="4918" spans="1:15" hidden="1" x14ac:dyDescent="0.3">
      <c r="A4918" s="69">
        <v>1</v>
      </c>
      <c r="B4918" s="69">
        <v>12</v>
      </c>
      <c r="C4918" t="s">
        <v>5193</v>
      </c>
      <c r="D4918" s="7">
        <v>0</v>
      </c>
      <c r="E4918" s="7"/>
      <c r="F4918" s="7"/>
      <c r="G4918" s="7"/>
      <c r="H4918" s="7"/>
      <c r="I4918" s="7"/>
      <c r="J4918" s="7"/>
      <c r="K4918" s="7"/>
      <c r="L4918" s="7"/>
      <c r="M4918" s="7"/>
      <c r="N4918" s="7"/>
      <c r="O4918" s="7"/>
    </row>
    <row r="4919" spans="1:15" hidden="1" x14ac:dyDescent="0.3">
      <c r="A4919" s="69">
        <v>1</v>
      </c>
      <c r="B4919" s="69">
        <v>12</v>
      </c>
      <c r="C4919" t="s">
        <v>5196</v>
      </c>
      <c r="D4919" s="7">
        <v>0</v>
      </c>
      <c r="E4919" s="7">
        <v>0</v>
      </c>
      <c r="F4919" s="7">
        <v>0</v>
      </c>
      <c r="G4919" s="7"/>
      <c r="H4919" s="7"/>
      <c r="I4919" s="7"/>
      <c r="J4919" s="7"/>
      <c r="K4919" s="7"/>
      <c r="L4919" s="7"/>
      <c r="M4919" s="7"/>
      <c r="N4919" s="7"/>
      <c r="O4919" s="7"/>
    </row>
    <row r="4920" spans="1:15" hidden="1" x14ac:dyDescent="0.3">
      <c r="A4920" s="69">
        <v>1</v>
      </c>
      <c r="B4920" s="69">
        <v>12</v>
      </c>
      <c r="C4920" t="s">
        <v>499</v>
      </c>
      <c r="D4920" s="7"/>
      <c r="E4920" s="7"/>
      <c r="F4920" s="7"/>
      <c r="G4920" s="7"/>
      <c r="H4920" s="7"/>
      <c r="I4920" s="7"/>
      <c r="J4920" s="7">
        <v>209000000</v>
      </c>
      <c r="K4920" s="7"/>
      <c r="L4920" s="7"/>
      <c r="M4920" s="7"/>
      <c r="N4920" s="7"/>
      <c r="O4920" s="7"/>
    </row>
    <row r="4921" spans="1:15" hidden="1" x14ac:dyDescent="0.3">
      <c r="A4921" s="69">
        <v>1</v>
      </c>
      <c r="B4921" s="69">
        <v>12</v>
      </c>
      <c r="C4921" t="s">
        <v>381</v>
      </c>
      <c r="D4921" s="7">
        <v>1422030</v>
      </c>
      <c r="E4921" s="7">
        <v>948799</v>
      </c>
      <c r="F4921" s="7">
        <v>953468</v>
      </c>
      <c r="G4921" s="7">
        <v>971132</v>
      </c>
      <c r="H4921" s="7">
        <v>922515</v>
      </c>
      <c r="I4921" s="7">
        <v>943609</v>
      </c>
      <c r="J4921" s="7"/>
      <c r="K4921" s="7"/>
      <c r="L4921" s="7"/>
      <c r="M4921" s="7"/>
      <c r="N4921" s="7"/>
      <c r="O4921" s="7"/>
    </row>
    <row r="4922" spans="1:15" hidden="1" x14ac:dyDescent="0.3">
      <c r="A4922" s="69">
        <v>1</v>
      </c>
      <c r="B4922" s="69">
        <v>12</v>
      </c>
      <c r="C4922" t="s">
        <v>5222</v>
      </c>
      <c r="D4922" s="7"/>
      <c r="E4922" s="7"/>
      <c r="F4922" s="7"/>
      <c r="G4922" s="7"/>
      <c r="H4922" s="7"/>
      <c r="I4922" s="7">
        <v>5000000</v>
      </c>
      <c r="J4922" s="7">
        <v>0</v>
      </c>
      <c r="K4922" s="7">
        <v>0</v>
      </c>
      <c r="L4922" s="7"/>
      <c r="M4922" s="7"/>
      <c r="N4922" s="7"/>
      <c r="O4922" s="7"/>
    </row>
    <row r="4923" spans="1:15" hidden="1" x14ac:dyDescent="0.3">
      <c r="A4923" s="69">
        <v>1</v>
      </c>
      <c r="B4923" s="69">
        <v>12</v>
      </c>
      <c r="C4923" t="s">
        <v>5255</v>
      </c>
      <c r="D4923" s="7">
        <v>0</v>
      </c>
      <c r="E4923" s="7"/>
      <c r="F4923" s="7"/>
      <c r="G4923" s="7"/>
      <c r="H4923" s="7"/>
      <c r="I4923" s="7"/>
      <c r="J4923" s="7"/>
      <c r="K4923" s="7"/>
      <c r="L4923" s="7"/>
      <c r="M4923" s="7"/>
      <c r="N4923" s="7"/>
      <c r="O4923" s="7"/>
    </row>
    <row r="4924" spans="1:15" hidden="1" x14ac:dyDescent="0.3">
      <c r="A4924" s="69">
        <v>1</v>
      </c>
      <c r="B4924" s="69">
        <v>12</v>
      </c>
      <c r="C4924" t="s">
        <v>2518</v>
      </c>
      <c r="D4924" s="7"/>
      <c r="E4924" s="7"/>
      <c r="F4924" s="7"/>
      <c r="G4924" s="7"/>
      <c r="H4924" s="7"/>
      <c r="I4924" s="7"/>
      <c r="J4924" s="7"/>
      <c r="K4924" s="7">
        <v>229736668</v>
      </c>
      <c r="L4924" s="7"/>
      <c r="M4924" s="7"/>
      <c r="N4924" s="7"/>
      <c r="O4924" s="7"/>
    </row>
    <row r="4925" spans="1:15" hidden="1" x14ac:dyDescent="0.3">
      <c r="A4925" s="69">
        <v>1</v>
      </c>
      <c r="B4925" s="69">
        <v>12</v>
      </c>
      <c r="C4925" t="s">
        <v>5260</v>
      </c>
      <c r="D4925" s="7"/>
      <c r="E4925" s="7"/>
      <c r="F4925" s="7"/>
      <c r="G4925" s="7"/>
      <c r="H4925" s="7"/>
      <c r="I4925" s="7">
        <v>0</v>
      </c>
      <c r="J4925" s="7"/>
      <c r="K4925" s="7"/>
      <c r="L4925" s="7"/>
      <c r="M4925" s="7"/>
      <c r="N4925" s="7"/>
      <c r="O4925" s="7"/>
    </row>
    <row r="4926" spans="1:15" hidden="1" x14ac:dyDescent="0.3">
      <c r="A4926" s="69">
        <v>1</v>
      </c>
      <c r="B4926" s="69">
        <v>12</v>
      </c>
      <c r="C4926" t="s">
        <v>5271</v>
      </c>
      <c r="D4926" s="7"/>
      <c r="E4926" s="7"/>
      <c r="F4926" s="7"/>
      <c r="G4926" s="7"/>
      <c r="H4926" s="7"/>
      <c r="I4926" s="7"/>
      <c r="J4926" s="7"/>
      <c r="K4926" s="7"/>
      <c r="L4926" s="7">
        <v>0</v>
      </c>
      <c r="M4926" s="7">
        <v>0</v>
      </c>
      <c r="N4926" s="7"/>
      <c r="O4926" s="7"/>
    </row>
    <row r="4927" spans="1:15" hidden="1" x14ac:dyDescent="0.3">
      <c r="A4927" s="69">
        <v>1</v>
      </c>
      <c r="B4927" s="69">
        <v>12</v>
      </c>
      <c r="C4927" t="s">
        <v>3399</v>
      </c>
      <c r="D4927" s="7"/>
      <c r="E4927" s="7"/>
      <c r="F4927" s="7"/>
      <c r="G4927" s="7"/>
      <c r="H4927" s="7"/>
      <c r="I4927" s="7"/>
      <c r="J4927" s="7"/>
      <c r="K4927" s="7"/>
      <c r="L4927" s="7"/>
      <c r="M4927" s="7">
        <v>0</v>
      </c>
      <c r="N4927" s="7">
        <v>0</v>
      </c>
      <c r="O4927" s="7"/>
    </row>
    <row r="4928" spans="1:15" hidden="1" x14ac:dyDescent="0.3">
      <c r="A4928" s="69">
        <v>1</v>
      </c>
      <c r="B4928" s="69">
        <v>12</v>
      </c>
      <c r="C4928" t="s">
        <v>5293</v>
      </c>
      <c r="D4928" s="7">
        <v>0</v>
      </c>
      <c r="E4928" s="7"/>
      <c r="F4928" s="7"/>
      <c r="G4928" s="7"/>
      <c r="H4928" s="7"/>
      <c r="I4928" s="7"/>
      <c r="J4928" s="7"/>
      <c r="K4928" s="7"/>
      <c r="L4928" s="7"/>
      <c r="M4928" s="7"/>
      <c r="N4928" s="7"/>
      <c r="O4928" s="7"/>
    </row>
    <row r="4929" spans="1:15" hidden="1" x14ac:dyDescent="0.3">
      <c r="A4929" s="69">
        <v>1</v>
      </c>
      <c r="B4929" s="69">
        <v>12</v>
      </c>
      <c r="C4929" t="s">
        <v>5295</v>
      </c>
      <c r="D4929" s="7">
        <v>0</v>
      </c>
      <c r="E4929" s="7">
        <v>58929.08</v>
      </c>
      <c r="F4929" s="7">
        <v>0</v>
      </c>
      <c r="G4929" s="7">
        <v>0</v>
      </c>
      <c r="H4929" s="7"/>
      <c r="I4929" s="7"/>
      <c r="J4929" s="7"/>
      <c r="K4929" s="7"/>
      <c r="L4929" s="7"/>
      <c r="M4929" s="7"/>
      <c r="N4929" s="7"/>
      <c r="O4929" s="7"/>
    </row>
    <row r="4930" spans="1:15" hidden="1" x14ac:dyDescent="0.3">
      <c r="A4930" s="69">
        <v>1</v>
      </c>
      <c r="B4930" s="69">
        <v>12</v>
      </c>
      <c r="C4930" t="s">
        <v>3401</v>
      </c>
      <c r="D4930" s="7"/>
      <c r="E4930" s="7"/>
      <c r="F4930" s="7"/>
      <c r="G4930" s="7">
        <v>0</v>
      </c>
      <c r="H4930" s="7">
        <v>0</v>
      </c>
      <c r="I4930" s="7"/>
      <c r="J4930" s="7">
        <v>6000000</v>
      </c>
      <c r="K4930" s="7">
        <v>2960000</v>
      </c>
      <c r="L4930" s="7">
        <v>0</v>
      </c>
      <c r="M4930" s="7">
        <v>0</v>
      </c>
      <c r="N4930" s="7">
        <v>1100000</v>
      </c>
      <c r="O4930" s="7"/>
    </row>
    <row r="4931" spans="1:15" hidden="1" x14ac:dyDescent="0.3">
      <c r="A4931" s="69">
        <v>1</v>
      </c>
      <c r="B4931" s="69">
        <v>12</v>
      </c>
      <c r="C4931" t="s">
        <v>5308</v>
      </c>
      <c r="D4931" s="7"/>
      <c r="E4931" s="7"/>
      <c r="F4931" s="7"/>
      <c r="G4931" s="7"/>
      <c r="H4931" s="7"/>
      <c r="I4931" s="7"/>
      <c r="J4931" s="7"/>
      <c r="K4931" s="7"/>
      <c r="L4931" s="7">
        <v>0</v>
      </c>
      <c r="M4931" s="7"/>
      <c r="N4931" s="7"/>
      <c r="O4931" s="7"/>
    </row>
    <row r="4932" spans="1:15" hidden="1" x14ac:dyDescent="0.3">
      <c r="A4932" s="69">
        <v>1</v>
      </c>
      <c r="B4932" s="69">
        <v>12</v>
      </c>
      <c r="C4932" t="s">
        <v>5309</v>
      </c>
      <c r="D4932" s="7"/>
      <c r="E4932" s="7"/>
      <c r="F4932" s="7"/>
      <c r="G4932" s="7"/>
      <c r="H4932" s="7"/>
      <c r="I4932" s="7"/>
      <c r="J4932" s="7"/>
      <c r="K4932" s="7"/>
      <c r="L4932" s="7"/>
      <c r="M4932" s="7">
        <v>0</v>
      </c>
      <c r="N4932" s="7"/>
      <c r="O4932" s="7"/>
    </row>
    <row r="4933" spans="1:15" hidden="1" x14ac:dyDescent="0.3">
      <c r="A4933" s="69">
        <v>1</v>
      </c>
      <c r="B4933" s="69">
        <v>12</v>
      </c>
      <c r="C4933" t="s">
        <v>5310</v>
      </c>
      <c r="D4933" s="7">
        <v>55322098</v>
      </c>
      <c r="E4933" s="7"/>
      <c r="F4933" s="7"/>
      <c r="G4933" s="7"/>
      <c r="H4933" s="7"/>
      <c r="I4933" s="7"/>
      <c r="J4933" s="7"/>
      <c r="K4933" s="7"/>
      <c r="L4933" s="7"/>
      <c r="M4933" s="7"/>
      <c r="N4933" s="7"/>
      <c r="O4933" s="7"/>
    </row>
    <row r="4934" spans="1:15" hidden="1" x14ac:dyDescent="0.3">
      <c r="A4934" s="69">
        <v>1</v>
      </c>
      <c r="B4934" s="69">
        <v>12</v>
      </c>
      <c r="C4934" t="s">
        <v>5315</v>
      </c>
      <c r="D4934" s="7"/>
      <c r="E4934" s="7"/>
      <c r="F4934" s="7"/>
      <c r="G4934" s="7"/>
      <c r="H4934" s="7"/>
      <c r="I4934" s="7">
        <v>0</v>
      </c>
      <c r="J4934" s="7">
        <v>0</v>
      </c>
      <c r="K4934" s="7">
        <v>0</v>
      </c>
      <c r="L4934" s="7"/>
      <c r="M4934" s="7"/>
      <c r="N4934" s="7"/>
      <c r="O4934" s="7"/>
    </row>
    <row r="4935" spans="1:15" hidden="1" x14ac:dyDescent="0.3">
      <c r="A4935" s="69">
        <v>1</v>
      </c>
      <c r="B4935" s="69">
        <v>12</v>
      </c>
      <c r="C4935" t="s">
        <v>5322</v>
      </c>
      <c r="D4935" s="7"/>
      <c r="E4935" s="7"/>
      <c r="F4935" s="7"/>
      <c r="G4935" s="7"/>
      <c r="H4935" s="7"/>
      <c r="I4935" s="7">
        <v>0</v>
      </c>
      <c r="J4935" s="7"/>
      <c r="K4935" s="7"/>
      <c r="L4935" s="7"/>
      <c r="M4935" s="7"/>
      <c r="N4935" s="7"/>
      <c r="O4935" s="7"/>
    </row>
    <row r="4936" spans="1:15" hidden="1" x14ac:dyDescent="0.3">
      <c r="A4936" s="69">
        <v>1</v>
      </c>
      <c r="B4936" s="69">
        <v>12</v>
      </c>
      <c r="C4936" t="s">
        <v>5323</v>
      </c>
      <c r="D4936" s="7">
        <v>0</v>
      </c>
      <c r="E4936" s="7">
        <v>0</v>
      </c>
      <c r="F4936" s="7"/>
      <c r="G4936" s="7"/>
      <c r="H4936" s="7"/>
      <c r="I4936" s="7"/>
      <c r="J4936" s="7"/>
      <c r="K4936" s="7"/>
      <c r="L4936" s="7"/>
      <c r="M4936" s="7"/>
      <c r="N4936" s="7"/>
      <c r="O4936" s="7"/>
    </row>
    <row r="4937" spans="1:15" hidden="1" x14ac:dyDescent="0.3">
      <c r="A4937" s="69">
        <v>1</v>
      </c>
      <c r="B4937" s="69">
        <v>12</v>
      </c>
      <c r="C4937" t="s">
        <v>3405</v>
      </c>
      <c r="D4937" s="7"/>
      <c r="E4937" s="7"/>
      <c r="F4937" s="7"/>
      <c r="G4937" s="7"/>
      <c r="H4937" s="7"/>
      <c r="I4937" s="7"/>
      <c r="J4937" s="7"/>
      <c r="K4937" s="7"/>
      <c r="L4937" s="7"/>
      <c r="M4937" s="7"/>
      <c r="N4937" s="7">
        <v>0</v>
      </c>
      <c r="O4937" s="7"/>
    </row>
    <row r="4938" spans="1:15" hidden="1" x14ac:dyDescent="0.3">
      <c r="A4938" s="69">
        <v>1</v>
      </c>
      <c r="B4938" s="69">
        <v>12</v>
      </c>
      <c r="C4938" t="s">
        <v>5333</v>
      </c>
      <c r="D4938" s="7"/>
      <c r="E4938" s="7"/>
      <c r="F4938" s="7">
        <v>0</v>
      </c>
      <c r="G4938" s="7">
        <v>0</v>
      </c>
      <c r="H4938" s="7">
        <v>0</v>
      </c>
      <c r="I4938" s="7"/>
      <c r="J4938" s="7"/>
      <c r="K4938" s="7"/>
      <c r="L4938" s="7"/>
      <c r="M4938" s="7"/>
      <c r="N4938" s="7"/>
      <c r="O4938" s="7"/>
    </row>
    <row r="4939" spans="1:15" hidden="1" x14ac:dyDescent="0.3">
      <c r="A4939" s="69">
        <v>1</v>
      </c>
      <c r="B4939" s="69">
        <v>12</v>
      </c>
      <c r="C4939" t="s">
        <v>3406</v>
      </c>
      <c r="D4939" s="7"/>
      <c r="E4939" s="7"/>
      <c r="F4939" s="7"/>
      <c r="G4939" s="7"/>
      <c r="H4939" s="7"/>
      <c r="I4939" s="7"/>
      <c r="J4939" s="7"/>
      <c r="K4939" s="7"/>
      <c r="L4939" s="7"/>
      <c r="M4939" s="7"/>
      <c r="N4939" s="7">
        <v>0</v>
      </c>
      <c r="O4939" s="7"/>
    </row>
    <row r="4940" spans="1:15" hidden="1" x14ac:dyDescent="0.3">
      <c r="A4940" s="69">
        <v>1</v>
      </c>
      <c r="B4940" s="69">
        <v>12</v>
      </c>
      <c r="C4940" t="s">
        <v>2165</v>
      </c>
      <c r="D4940" s="7"/>
      <c r="E4940" s="7"/>
      <c r="F4940" s="7"/>
      <c r="G4940" s="7"/>
      <c r="H4940" s="7"/>
      <c r="I4940" s="7"/>
      <c r="J4940" s="7"/>
      <c r="K4940" s="7"/>
      <c r="L4940" s="7"/>
      <c r="M4940" s="7">
        <v>0</v>
      </c>
      <c r="N4940" s="7">
        <v>0</v>
      </c>
      <c r="O4940" s="7"/>
    </row>
    <row r="4941" spans="1:15" hidden="1" x14ac:dyDescent="0.3">
      <c r="A4941" s="69">
        <v>1</v>
      </c>
      <c r="B4941" s="69">
        <v>12</v>
      </c>
      <c r="C4941" t="s">
        <v>5480</v>
      </c>
      <c r="D4941" s="7">
        <v>9721.7199999999993</v>
      </c>
      <c r="E4941" s="7">
        <v>70000</v>
      </c>
      <c r="F4941" s="7">
        <v>70000</v>
      </c>
      <c r="G4941" s="7">
        <v>50878.33</v>
      </c>
      <c r="H4941" s="7">
        <v>140000</v>
      </c>
      <c r="I4941" s="7">
        <v>152631.75</v>
      </c>
      <c r="J4941" s="7">
        <v>168546.67</v>
      </c>
      <c r="K4941" s="7">
        <v>217168.49</v>
      </c>
      <c r="L4941" s="7"/>
      <c r="M4941" s="7"/>
      <c r="N4941" s="7"/>
      <c r="O4941" s="7"/>
    </row>
    <row r="4942" spans="1:15" hidden="1" x14ac:dyDescent="0.3">
      <c r="A4942" s="69">
        <v>1</v>
      </c>
      <c r="B4942" s="69">
        <v>12</v>
      </c>
      <c r="C4942" t="s">
        <v>2090</v>
      </c>
      <c r="D4942" s="7"/>
      <c r="E4942" s="7"/>
      <c r="F4942" s="7"/>
      <c r="G4942" s="7"/>
      <c r="H4942" s="7"/>
      <c r="I4942" s="7"/>
      <c r="J4942" s="7"/>
      <c r="K4942" s="7"/>
      <c r="L4942" s="7"/>
      <c r="M4942" s="7">
        <v>220000</v>
      </c>
      <c r="N4942" s="7">
        <v>0</v>
      </c>
      <c r="O4942" s="7"/>
    </row>
    <row r="4943" spans="1:15" hidden="1" x14ac:dyDescent="0.3">
      <c r="A4943" s="69">
        <v>1</v>
      </c>
      <c r="B4943" s="69">
        <v>12</v>
      </c>
      <c r="C4943" t="s">
        <v>5500</v>
      </c>
      <c r="D4943" s="7">
        <v>770300.69</v>
      </c>
      <c r="E4943" s="7">
        <v>661556</v>
      </c>
      <c r="F4943" s="7">
        <v>768151.86999999988</v>
      </c>
      <c r="G4943" s="7">
        <v>787802.52999999991</v>
      </c>
      <c r="H4943" s="7">
        <v>785500.26</v>
      </c>
      <c r="I4943" s="7">
        <v>687177.59</v>
      </c>
      <c r="J4943" s="7"/>
      <c r="K4943" s="7"/>
      <c r="L4943" s="7"/>
      <c r="M4943" s="7"/>
      <c r="N4943" s="7"/>
      <c r="O4943" s="7"/>
    </row>
    <row r="4944" spans="1:15" hidden="1" x14ac:dyDescent="0.3">
      <c r="A4944" s="69">
        <v>1</v>
      </c>
      <c r="B4944" s="69">
        <v>12</v>
      </c>
      <c r="C4944" t="s">
        <v>5660</v>
      </c>
      <c r="D4944" s="7">
        <v>33558426.370000005</v>
      </c>
      <c r="E4944" s="7">
        <v>30567862.27</v>
      </c>
      <c r="F4944" s="7">
        <v>20031732.98</v>
      </c>
      <c r="G4944" s="7"/>
      <c r="H4944" s="7"/>
      <c r="I4944" s="7"/>
      <c r="J4944" s="7"/>
      <c r="K4944" s="7"/>
      <c r="L4944" s="7"/>
      <c r="M4944" s="7"/>
      <c r="N4944" s="7"/>
      <c r="O4944" s="7"/>
    </row>
    <row r="4945" spans="1:15" hidden="1" x14ac:dyDescent="0.3">
      <c r="A4945" s="69">
        <v>1</v>
      </c>
      <c r="B4945" s="69">
        <v>12</v>
      </c>
      <c r="C4945" t="s">
        <v>5778</v>
      </c>
      <c r="D4945" s="7"/>
      <c r="E4945" s="7"/>
      <c r="F4945" s="7"/>
      <c r="G4945" s="7">
        <v>33234321</v>
      </c>
      <c r="H4945" s="7">
        <v>8338145</v>
      </c>
      <c r="I4945" s="7"/>
      <c r="J4945" s="7"/>
      <c r="K4945" s="7"/>
      <c r="L4945" s="7"/>
      <c r="M4945" s="7"/>
      <c r="N4945" s="7"/>
      <c r="O4945" s="7"/>
    </row>
    <row r="4946" spans="1:15" hidden="1" x14ac:dyDescent="0.3">
      <c r="A4946" s="69">
        <v>1</v>
      </c>
      <c r="B4946" s="69">
        <v>12</v>
      </c>
      <c r="C4946" t="s">
        <v>204</v>
      </c>
      <c r="D4946" s="7"/>
      <c r="E4946" s="7"/>
      <c r="F4946" s="7"/>
      <c r="G4946" s="7"/>
      <c r="H4946" s="7"/>
      <c r="I4946" s="7">
        <v>51488684</v>
      </c>
      <c r="J4946" s="7"/>
      <c r="K4946" s="7"/>
      <c r="L4946" s="7"/>
      <c r="M4946" s="7"/>
      <c r="N4946" s="7"/>
      <c r="O4946" s="7"/>
    </row>
    <row r="4947" spans="1:15" hidden="1" x14ac:dyDescent="0.3">
      <c r="A4947" s="69">
        <v>1</v>
      </c>
      <c r="B4947" s="69">
        <v>12</v>
      </c>
      <c r="C4947" t="s">
        <v>5877</v>
      </c>
      <c r="D4947" s="7">
        <v>165425080.63999999</v>
      </c>
      <c r="E4947" s="7"/>
      <c r="F4947" s="7"/>
      <c r="G4947" s="7"/>
      <c r="H4947" s="7"/>
      <c r="I4947" s="7"/>
      <c r="J4947" s="7"/>
      <c r="K4947" s="7"/>
      <c r="L4947" s="7"/>
      <c r="M4947" s="7"/>
      <c r="N4947" s="7"/>
      <c r="O4947" s="7"/>
    </row>
    <row r="4948" spans="1:15" hidden="1" x14ac:dyDescent="0.3">
      <c r="A4948" s="69">
        <v>1</v>
      </c>
      <c r="B4948" s="69">
        <v>12</v>
      </c>
      <c r="C4948" t="s">
        <v>5878</v>
      </c>
      <c r="D4948" s="7"/>
      <c r="E4948" s="7"/>
      <c r="F4948" s="7">
        <v>185357372</v>
      </c>
      <c r="G4948" s="7"/>
      <c r="H4948" s="7"/>
      <c r="I4948" s="7"/>
      <c r="J4948" s="7"/>
      <c r="K4948" s="7"/>
      <c r="L4948" s="7"/>
      <c r="M4948" s="7"/>
      <c r="N4948" s="7"/>
      <c r="O4948" s="7"/>
    </row>
    <row r="4949" spans="1:15" hidden="1" x14ac:dyDescent="0.3">
      <c r="A4949" s="69">
        <v>1</v>
      </c>
      <c r="B4949" s="69">
        <v>12</v>
      </c>
      <c r="C4949" t="s">
        <v>1556</v>
      </c>
      <c r="D4949" s="7"/>
      <c r="E4949" s="7">
        <v>0</v>
      </c>
      <c r="F4949" s="7"/>
      <c r="G4949" s="7">
        <v>204540744</v>
      </c>
      <c r="H4949" s="7">
        <v>142290039</v>
      </c>
      <c r="I4949" s="7">
        <v>100514139</v>
      </c>
      <c r="J4949" s="7">
        <v>106990343</v>
      </c>
      <c r="K4949" s="7">
        <v>127667530</v>
      </c>
      <c r="L4949" s="7">
        <v>254097271</v>
      </c>
      <c r="M4949" s="7">
        <v>238380419</v>
      </c>
      <c r="N4949" s="7">
        <v>156219836</v>
      </c>
      <c r="O4949" s="7"/>
    </row>
    <row r="4950" spans="1:15" hidden="1" x14ac:dyDescent="0.3">
      <c r="A4950" s="69">
        <v>1</v>
      </c>
      <c r="B4950" s="69">
        <v>12</v>
      </c>
      <c r="C4950" t="s">
        <v>5939</v>
      </c>
      <c r="D4950" s="7"/>
      <c r="E4950" s="7"/>
      <c r="F4950" s="7">
        <v>0</v>
      </c>
      <c r="G4950" s="7"/>
      <c r="H4950" s="7"/>
      <c r="I4950" s="7"/>
      <c r="J4950" s="7"/>
      <c r="K4950" s="7"/>
      <c r="L4950" s="7"/>
      <c r="M4950" s="7"/>
      <c r="N4950" s="7"/>
      <c r="O4950" s="7"/>
    </row>
    <row r="4951" spans="1:15" hidden="1" x14ac:dyDescent="0.3">
      <c r="A4951" s="69">
        <v>1</v>
      </c>
      <c r="B4951" s="69">
        <v>12</v>
      </c>
      <c r="C4951" t="s">
        <v>3105</v>
      </c>
      <c r="D4951" s="7">
        <v>19989487.52</v>
      </c>
      <c r="E4951" s="7">
        <v>30188874.149999999</v>
      </c>
      <c r="F4951" s="7">
        <v>49996721.329999998</v>
      </c>
      <c r="G4951" s="7"/>
      <c r="H4951" s="7">
        <v>178386952.13</v>
      </c>
      <c r="I4951" s="7">
        <v>174390224.74000001</v>
      </c>
      <c r="J4951" s="7">
        <v>171044618.23000002</v>
      </c>
      <c r="K4951" s="7"/>
      <c r="L4951" s="7"/>
      <c r="M4951" s="7"/>
      <c r="N4951" s="7"/>
      <c r="O4951" s="7"/>
    </row>
    <row r="4952" spans="1:15" hidden="1" x14ac:dyDescent="0.3">
      <c r="A4952" s="69">
        <v>1</v>
      </c>
      <c r="B4952" s="69">
        <v>12</v>
      </c>
      <c r="C4952" t="s">
        <v>2041</v>
      </c>
      <c r="D4952" s="7"/>
      <c r="E4952" s="7"/>
      <c r="F4952" s="7">
        <v>0</v>
      </c>
      <c r="G4952" s="7"/>
      <c r="H4952" s="7"/>
      <c r="I4952" s="7"/>
      <c r="J4952" s="7"/>
      <c r="K4952" s="7"/>
      <c r="L4952" s="7"/>
      <c r="M4952" s="7"/>
      <c r="N4952" s="7"/>
      <c r="O4952" s="7"/>
    </row>
    <row r="4953" spans="1:15" hidden="1" x14ac:dyDescent="0.3">
      <c r="A4953" s="69">
        <v>1</v>
      </c>
      <c r="B4953" s="69">
        <v>12</v>
      </c>
      <c r="C4953" t="s">
        <v>5969</v>
      </c>
      <c r="D4953" s="7">
        <v>0</v>
      </c>
      <c r="E4953" s="7">
        <v>11147134.1</v>
      </c>
      <c r="F4953" s="7">
        <v>0</v>
      </c>
      <c r="G4953" s="7">
        <v>1133208.81</v>
      </c>
      <c r="H4953" s="7">
        <v>0</v>
      </c>
      <c r="I4953" s="7">
        <v>0</v>
      </c>
      <c r="J4953" s="7"/>
      <c r="K4953" s="7"/>
      <c r="L4953" s="7"/>
      <c r="M4953" s="7"/>
      <c r="N4953" s="7"/>
      <c r="O4953" s="7"/>
    </row>
    <row r="4954" spans="1:15" hidden="1" x14ac:dyDescent="0.3">
      <c r="A4954" s="69">
        <v>1</v>
      </c>
      <c r="B4954" s="69">
        <v>12</v>
      </c>
      <c r="C4954" t="s">
        <v>6059</v>
      </c>
      <c r="D4954" s="7"/>
      <c r="E4954" s="7"/>
      <c r="F4954" s="7"/>
      <c r="G4954" s="7"/>
      <c r="H4954" s="7"/>
      <c r="I4954" s="7"/>
      <c r="J4954" s="7">
        <v>320095</v>
      </c>
      <c r="K4954" s="7">
        <v>46530.41</v>
      </c>
      <c r="L4954" s="7"/>
      <c r="M4954" s="7"/>
      <c r="N4954" s="7"/>
      <c r="O4954" s="7"/>
    </row>
    <row r="4955" spans="1:15" hidden="1" x14ac:dyDescent="0.3">
      <c r="A4955" s="69">
        <v>1</v>
      </c>
      <c r="B4955" s="69">
        <v>12</v>
      </c>
      <c r="C4955" t="s">
        <v>3411</v>
      </c>
      <c r="D4955" s="7"/>
      <c r="E4955" s="7"/>
      <c r="F4955" s="7"/>
      <c r="G4955" s="7"/>
      <c r="H4955" s="7"/>
      <c r="I4955" s="7"/>
      <c r="J4955" s="7"/>
      <c r="K4955" s="7"/>
      <c r="L4955" s="7">
        <v>500000000</v>
      </c>
      <c r="M4955" s="7">
        <v>500000000</v>
      </c>
      <c r="N4955" s="7">
        <v>700000000</v>
      </c>
      <c r="O4955" s="7"/>
    </row>
    <row r="4956" spans="1:15" hidden="1" x14ac:dyDescent="0.3">
      <c r="A4956" s="69">
        <v>1</v>
      </c>
      <c r="B4956" s="69">
        <v>12</v>
      </c>
      <c r="C4956" t="s">
        <v>6140</v>
      </c>
      <c r="D4956" s="7"/>
      <c r="E4956" s="7"/>
      <c r="F4956" s="7"/>
      <c r="G4956" s="7"/>
      <c r="H4956" s="7"/>
      <c r="I4956" s="7"/>
      <c r="J4956" s="7">
        <v>0</v>
      </c>
      <c r="K4956" s="7"/>
      <c r="L4956" s="7"/>
      <c r="M4956" s="7"/>
      <c r="N4956" s="7"/>
      <c r="O4956" s="7"/>
    </row>
    <row r="4957" spans="1:15" hidden="1" x14ac:dyDescent="0.3">
      <c r="A4957" s="69">
        <v>1</v>
      </c>
      <c r="B4957" s="69">
        <v>12</v>
      </c>
      <c r="C4957" t="s">
        <v>6141</v>
      </c>
      <c r="D4957" s="7"/>
      <c r="E4957" s="7"/>
      <c r="F4957" s="7"/>
      <c r="G4957" s="7"/>
      <c r="H4957" s="7"/>
      <c r="I4957" s="7">
        <v>7500000</v>
      </c>
      <c r="J4957" s="7"/>
      <c r="K4957" s="7"/>
      <c r="L4957" s="7"/>
      <c r="M4957" s="7"/>
      <c r="N4957" s="7"/>
      <c r="O4957" s="7"/>
    </row>
    <row r="4958" spans="1:15" hidden="1" x14ac:dyDescent="0.3">
      <c r="A4958" s="69">
        <v>1</v>
      </c>
      <c r="B4958" s="69">
        <v>12</v>
      </c>
      <c r="C4958" t="s">
        <v>6212</v>
      </c>
      <c r="D4958" s="7">
        <v>0</v>
      </c>
      <c r="E4958" s="7"/>
      <c r="F4958" s="7">
        <v>5087194.13</v>
      </c>
      <c r="G4958" s="7"/>
      <c r="H4958" s="7"/>
      <c r="I4958" s="7"/>
      <c r="J4958" s="7"/>
      <c r="K4958" s="7"/>
      <c r="L4958" s="7"/>
      <c r="M4958" s="7"/>
      <c r="N4958" s="7"/>
      <c r="O4958" s="7"/>
    </row>
    <row r="4959" spans="1:15" hidden="1" x14ac:dyDescent="0.3">
      <c r="A4959" s="69">
        <v>1</v>
      </c>
      <c r="B4959" s="69">
        <v>12</v>
      </c>
      <c r="C4959" t="s">
        <v>6213</v>
      </c>
      <c r="D4959" s="7">
        <v>9966479.5800000001</v>
      </c>
      <c r="E4959" s="7">
        <v>69704650.099999994</v>
      </c>
      <c r="F4959" s="7">
        <v>39317904.640000008</v>
      </c>
      <c r="G4959" s="7">
        <v>51056117.380000003</v>
      </c>
      <c r="H4959" s="7">
        <v>119200510.99000001</v>
      </c>
      <c r="I4959" s="7">
        <v>2102087.9</v>
      </c>
      <c r="J4959" s="7">
        <v>0</v>
      </c>
      <c r="K4959" s="7">
        <v>0</v>
      </c>
      <c r="L4959" s="7"/>
      <c r="M4959" s="7"/>
      <c r="N4959" s="7"/>
      <c r="O4959" s="7"/>
    </row>
    <row r="4960" spans="1:15" hidden="1" x14ac:dyDescent="0.3">
      <c r="A4960" s="69">
        <v>1</v>
      </c>
      <c r="B4960" s="69">
        <v>12</v>
      </c>
      <c r="C4960" t="s">
        <v>3374</v>
      </c>
      <c r="D4960" s="7"/>
      <c r="E4960" s="7"/>
      <c r="F4960" s="7">
        <v>0</v>
      </c>
      <c r="G4960" s="7"/>
      <c r="H4960" s="7"/>
      <c r="I4960" s="7"/>
      <c r="J4960" s="7"/>
      <c r="K4960" s="7"/>
      <c r="L4960" s="7"/>
      <c r="M4960" s="7"/>
      <c r="N4960" s="7"/>
      <c r="O4960" s="7"/>
    </row>
    <row r="4961" spans="1:15" hidden="1" x14ac:dyDescent="0.3">
      <c r="A4961" s="69">
        <v>1</v>
      </c>
      <c r="B4961" s="69">
        <v>12</v>
      </c>
      <c r="C4961" t="s">
        <v>6520</v>
      </c>
      <c r="D4961" s="7">
        <v>13440.4</v>
      </c>
      <c r="E4961" s="7"/>
      <c r="F4961" s="7"/>
      <c r="G4961" s="7"/>
      <c r="H4961" s="7"/>
      <c r="I4961" s="7"/>
      <c r="J4961" s="7"/>
      <c r="K4961" s="7"/>
      <c r="L4961" s="7"/>
      <c r="M4961" s="7"/>
      <c r="N4961" s="7"/>
      <c r="O4961" s="7"/>
    </row>
    <row r="4962" spans="1:15" hidden="1" x14ac:dyDescent="0.3">
      <c r="A4962" s="69">
        <v>1</v>
      </c>
      <c r="B4962" s="69">
        <v>12</v>
      </c>
      <c r="C4962" t="s">
        <v>6536</v>
      </c>
      <c r="D4962" s="7"/>
      <c r="E4962" s="7"/>
      <c r="F4962" s="7"/>
      <c r="G4962" s="7"/>
      <c r="H4962" s="7"/>
      <c r="I4962" s="7"/>
      <c r="J4962" s="7">
        <v>17492.18</v>
      </c>
      <c r="K4962" s="7"/>
      <c r="L4962" s="7"/>
      <c r="M4962" s="7"/>
      <c r="N4962" s="7"/>
      <c r="O4962" s="7"/>
    </row>
    <row r="4963" spans="1:15" hidden="1" x14ac:dyDescent="0.3">
      <c r="A4963" s="69">
        <v>1</v>
      </c>
      <c r="B4963" s="69">
        <v>12</v>
      </c>
      <c r="C4963" t="s">
        <v>6690</v>
      </c>
      <c r="D4963" s="7"/>
      <c r="E4963" s="7"/>
      <c r="F4963" s="7"/>
      <c r="G4963" s="7"/>
      <c r="H4963" s="7"/>
      <c r="I4963" s="7">
        <v>287735.89</v>
      </c>
      <c r="J4963" s="7">
        <v>519446.45</v>
      </c>
      <c r="K4963" s="7">
        <v>429133.74</v>
      </c>
      <c r="L4963" s="7"/>
      <c r="M4963" s="7"/>
      <c r="N4963" s="7"/>
      <c r="O4963" s="7"/>
    </row>
    <row r="4964" spans="1:15" hidden="1" x14ac:dyDescent="0.3">
      <c r="A4964" s="69">
        <v>1</v>
      </c>
      <c r="B4964" s="69">
        <v>12</v>
      </c>
      <c r="C4964" t="s">
        <v>6691</v>
      </c>
      <c r="D4964" s="7">
        <v>161262.33000000002</v>
      </c>
      <c r="E4964" s="7">
        <v>1270485.69</v>
      </c>
      <c r="F4964" s="7">
        <v>759940.21</v>
      </c>
      <c r="G4964" s="7"/>
      <c r="H4964" s="7"/>
      <c r="I4964" s="7"/>
      <c r="J4964" s="7"/>
      <c r="K4964" s="7"/>
      <c r="L4964" s="7"/>
      <c r="M4964" s="7"/>
      <c r="N4964" s="7"/>
      <c r="O4964" s="7"/>
    </row>
    <row r="4965" spans="1:15" hidden="1" x14ac:dyDescent="0.3">
      <c r="A4965" s="69">
        <v>1</v>
      </c>
      <c r="B4965" s="69">
        <v>12</v>
      </c>
      <c r="C4965" t="s">
        <v>6692</v>
      </c>
      <c r="D4965" s="7">
        <v>400000</v>
      </c>
      <c r="E4965" s="7">
        <v>400000</v>
      </c>
      <c r="F4965" s="7">
        <v>450000</v>
      </c>
      <c r="G4965" s="7"/>
      <c r="H4965" s="7"/>
      <c r="I4965" s="7"/>
      <c r="J4965" s="7"/>
      <c r="K4965" s="7"/>
      <c r="L4965" s="7"/>
      <c r="M4965" s="7"/>
      <c r="N4965" s="7"/>
      <c r="O4965" s="7"/>
    </row>
    <row r="4966" spans="1:15" hidden="1" x14ac:dyDescent="0.3">
      <c r="A4966" s="69">
        <v>1</v>
      </c>
      <c r="B4966" s="69">
        <v>12</v>
      </c>
      <c r="C4966" t="s">
        <v>6693</v>
      </c>
      <c r="D4966" s="7">
        <v>202795.62</v>
      </c>
      <c r="E4966" s="7">
        <v>386947.87</v>
      </c>
      <c r="F4966" s="7">
        <v>408011.28</v>
      </c>
      <c r="G4966" s="7"/>
      <c r="H4966" s="7"/>
      <c r="I4966" s="7"/>
      <c r="J4966" s="7"/>
      <c r="K4966" s="7"/>
      <c r="L4966" s="7"/>
      <c r="M4966" s="7"/>
      <c r="N4966" s="7"/>
      <c r="O4966" s="7"/>
    </row>
    <row r="4967" spans="1:15" hidden="1" x14ac:dyDescent="0.3">
      <c r="A4967" s="69">
        <v>1</v>
      </c>
      <c r="B4967" s="69">
        <v>12</v>
      </c>
      <c r="C4967" t="s">
        <v>6694</v>
      </c>
      <c r="D4967" s="7"/>
      <c r="E4967" s="7"/>
      <c r="F4967" s="7">
        <v>95070458.36999999</v>
      </c>
      <c r="G4967" s="7"/>
      <c r="H4967" s="7"/>
      <c r="I4967" s="7"/>
      <c r="J4967" s="7"/>
      <c r="K4967" s="7"/>
      <c r="L4967" s="7"/>
      <c r="M4967" s="7"/>
      <c r="N4967" s="7"/>
      <c r="O4967" s="7"/>
    </row>
    <row r="4968" spans="1:15" hidden="1" x14ac:dyDescent="0.3">
      <c r="A4968" s="69">
        <v>1</v>
      </c>
      <c r="B4968" s="69">
        <v>12</v>
      </c>
      <c r="C4968" t="s">
        <v>6695</v>
      </c>
      <c r="D4968" s="7"/>
      <c r="E4968" s="7"/>
      <c r="F4968" s="7">
        <v>4036826</v>
      </c>
      <c r="G4968" s="7"/>
      <c r="H4968" s="7"/>
      <c r="I4968" s="7"/>
      <c r="J4968" s="7"/>
      <c r="K4968" s="7"/>
      <c r="L4968" s="7"/>
      <c r="M4968" s="7"/>
      <c r="N4968" s="7"/>
      <c r="O4968" s="7"/>
    </row>
    <row r="4969" spans="1:15" hidden="1" x14ac:dyDescent="0.3">
      <c r="A4969" s="69">
        <v>1</v>
      </c>
      <c r="B4969" s="69">
        <v>12</v>
      </c>
      <c r="C4969" t="s">
        <v>6696</v>
      </c>
      <c r="D4969" s="7">
        <v>22766382.25</v>
      </c>
      <c r="E4969" s="7">
        <v>63670.18</v>
      </c>
      <c r="F4969" s="7">
        <v>25549.34</v>
      </c>
      <c r="G4969" s="7"/>
      <c r="H4969" s="7"/>
      <c r="I4969" s="7"/>
      <c r="J4969" s="7"/>
      <c r="K4969" s="7"/>
      <c r="L4969" s="7"/>
      <c r="M4969" s="7"/>
      <c r="N4969" s="7"/>
      <c r="O4969" s="7"/>
    </row>
    <row r="4970" spans="1:15" hidden="1" x14ac:dyDescent="0.3">
      <c r="A4970" s="69">
        <v>1</v>
      </c>
      <c r="B4970" s="69">
        <v>12</v>
      </c>
      <c r="C4970" t="s">
        <v>6697</v>
      </c>
      <c r="D4970" s="7">
        <v>2207820</v>
      </c>
      <c r="E4970" s="7">
        <v>1857329</v>
      </c>
      <c r="F4970" s="7">
        <v>98191</v>
      </c>
      <c r="G4970" s="7"/>
      <c r="H4970" s="7"/>
      <c r="I4970" s="7"/>
      <c r="J4970" s="7"/>
      <c r="K4970" s="7"/>
      <c r="L4970" s="7"/>
      <c r="M4970" s="7"/>
      <c r="N4970" s="7"/>
      <c r="O4970" s="7"/>
    </row>
    <row r="4971" spans="1:15" hidden="1" x14ac:dyDescent="0.3">
      <c r="A4971" s="69">
        <v>1</v>
      </c>
      <c r="B4971" s="69">
        <v>12</v>
      </c>
      <c r="C4971" t="s">
        <v>6698</v>
      </c>
      <c r="D4971" s="7">
        <v>24999.99</v>
      </c>
      <c r="E4971" s="7">
        <v>36206.65</v>
      </c>
      <c r="F4971" s="7">
        <v>16609.439999999999</v>
      </c>
      <c r="G4971" s="7"/>
      <c r="H4971" s="7"/>
      <c r="I4971" s="7"/>
      <c r="J4971" s="7"/>
      <c r="K4971" s="7"/>
      <c r="L4971" s="7"/>
      <c r="M4971" s="7"/>
      <c r="N4971" s="7"/>
      <c r="O4971" s="7"/>
    </row>
    <row r="4972" spans="1:15" hidden="1" x14ac:dyDescent="0.3">
      <c r="A4972" s="69">
        <v>1</v>
      </c>
      <c r="B4972" s="69">
        <v>12</v>
      </c>
      <c r="C4972" t="s">
        <v>6699</v>
      </c>
      <c r="D4972" s="7">
        <v>1002921.9199999999</v>
      </c>
      <c r="E4972" s="7">
        <v>1282809.6600000001</v>
      </c>
      <c r="F4972" s="7">
        <v>603057.79</v>
      </c>
      <c r="G4972" s="7"/>
      <c r="H4972" s="7"/>
      <c r="I4972" s="7"/>
      <c r="J4972" s="7"/>
      <c r="K4972" s="7"/>
      <c r="L4972" s="7"/>
      <c r="M4972" s="7"/>
      <c r="N4972" s="7"/>
      <c r="O4972" s="7"/>
    </row>
    <row r="4973" spans="1:15" hidden="1" x14ac:dyDescent="0.3">
      <c r="A4973" s="69">
        <v>1</v>
      </c>
      <c r="B4973" s="69">
        <v>12</v>
      </c>
      <c r="C4973" t="s">
        <v>6700</v>
      </c>
      <c r="D4973" s="7">
        <v>461952</v>
      </c>
      <c r="E4973" s="7">
        <v>482839</v>
      </c>
      <c r="F4973" s="7">
        <v>521534</v>
      </c>
      <c r="G4973" s="7"/>
      <c r="H4973" s="7"/>
      <c r="I4973" s="7"/>
      <c r="J4973" s="7"/>
      <c r="K4973" s="7"/>
      <c r="L4973" s="7"/>
      <c r="M4973" s="7"/>
      <c r="N4973" s="7"/>
      <c r="O4973" s="7"/>
    </row>
    <row r="4974" spans="1:15" hidden="1" x14ac:dyDescent="0.3">
      <c r="A4974" s="69">
        <v>2</v>
      </c>
      <c r="B4974" s="69">
        <v>21</v>
      </c>
      <c r="C4974" t="s">
        <v>4711</v>
      </c>
      <c r="D4974" s="7">
        <v>339240</v>
      </c>
      <c r="E4974" s="7">
        <v>0</v>
      </c>
      <c r="F4974" s="7">
        <v>30000</v>
      </c>
      <c r="G4974" s="7">
        <v>261800</v>
      </c>
      <c r="H4974" s="7"/>
      <c r="I4974" s="7"/>
      <c r="J4974" s="7"/>
      <c r="K4974" s="7"/>
      <c r="L4974" s="7"/>
      <c r="M4974" s="7"/>
      <c r="N4974" s="7"/>
      <c r="O4974" s="7"/>
    </row>
    <row r="4975" spans="1:15" hidden="1" x14ac:dyDescent="0.3">
      <c r="A4975" s="69">
        <v>2</v>
      </c>
      <c r="B4975" s="69">
        <v>21</v>
      </c>
      <c r="C4975" t="s">
        <v>4713</v>
      </c>
      <c r="D4975" s="7">
        <v>0</v>
      </c>
      <c r="E4975" s="7"/>
      <c r="F4975" s="7"/>
      <c r="G4975" s="7"/>
      <c r="H4975" s="7"/>
      <c r="I4975" s="7"/>
      <c r="J4975" s="7"/>
      <c r="K4975" s="7"/>
      <c r="L4975" s="7"/>
      <c r="M4975" s="7"/>
      <c r="N4975" s="7"/>
      <c r="O4975" s="7"/>
    </row>
    <row r="4976" spans="1:15" hidden="1" x14ac:dyDescent="0.3">
      <c r="A4976" s="69">
        <v>2</v>
      </c>
      <c r="B4976" s="69">
        <v>21</v>
      </c>
      <c r="C4976" t="s">
        <v>4716</v>
      </c>
      <c r="D4976" s="7">
        <v>2306500.36</v>
      </c>
      <c r="E4976" s="7">
        <v>500268</v>
      </c>
      <c r="F4976" s="7"/>
      <c r="G4976" s="7"/>
      <c r="H4976" s="7"/>
      <c r="I4976" s="7"/>
      <c r="J4976" s="7"/>
      <c r="K4976" s="7"/>
      <c r="L4976" s="7"/>
      <c r="M4976" s="7"/>
      <c r="N4976" s="7"/>
      <c r="O4976" s="7"/>
    </row>
    <row r="4977" spans="1:15" hidden="1" x14ac:dyDescent="0.3">
      <c r="A4977" s="69">
        <v>2</v>
      </c>
      <c r="B4977" s="69">
        <v>21</v>
      </c>
      <c r="C4977" t="s">
        <v>4717</v>
      </c>
      <c r="D4977" s="7"/>
      <c r="E4977" s="7">
        <v>1739083</v>
      </c>
      <c r="F4977" s="7"/>
      <c r="G4977" s="7"/>
      <c r="H4977" s="7"/>
      <c r="I4977" s="7"/>
      <c r="J4977" s="7"/>
      <c r="K4977" s="7"/>
      <c r="L4977" s="7"/>
      <c r="M4977" s="7"/>
      <c r="N4977" s="7"/>
      <c r="O4977" s="7"/>
    </row>
    <row r="4978" spans="1:15" hidden="1" x14ac:dyDescent="0.3">
      <c r="A4978" s="69">
        <v>2</v>
      </c>
      <c r="B4978" s="69">
        <v>21</v>
      </c>
      <c r="C4978" t="s">
        <v>4718</v>
      </c>
      <c r="D4978" s="7"/>
      <c r="E4978" s="7"/>
      <c r="F4978" s="7"/>
      <c r="G4978" s="7"/>
      <c r="H4978" s="7"/>
      <c r="I4978" s="7"/>
      <c r="J4978" s="7">
        <v>1302521</v>
      </c>
      <c r="K4978" s="7"/>
      <c r="L4978" s="7"/>
      <c r="M4978" s="7"/>
      <c r="N4978" s="7"/>
      <c r="O4978" s="7"/>
    </row>
    <row r="4979" spans="1:15" hidden="1" x14ac:dyDescent="0.3">
      <c r="A4979" s="69">
        <v>2</v>
      </c>
      <c r="B4979" s="69">
        <v>21</v>
      </c>
      <c r="C4979" t="s">
        <v>4719</v>
      </c>
      <c r="D4979" s="7">
        <v>2224332</v>
      </c>
      <c r="E4979" s="7">
        <v>2404025.92</v>
      </c>
      <c r="F4979" s="7">
        <v>2061741</v>
      </c>
      <c r="G4979" s="7">
        <v>1380295</v>
      </c>
      <c r="H4979" s="7">
        <v>1393833.59</v>
      </c>
      <c r="I4979" s="7">
        <v>1193111</v>
      </c>
      <c r="J4979" s="7">
        <v>1652292.27</v>
      </c>
      <c r="K4979" s="7">
        <v>3462015.08</v>
      </c>
      <c r="L4979" s="7"/>
      <c r="M4979" s="7"/>
      <c r="N4979" s="7"/>
      <c r="O4979" s="7"/>
    </row>
    <row r="4980" spans="1:15" hidden="1" x14ac:dyDescent="0.3">
      <c r="A4980" s="69">
        <v>2</v>
      </c>
      <c r="B4980" s="69">
        <v>21</v>
      </c>
      <c r="C4980" t="s">
        <v>4720</v>
      </c>
      <c r="D4980" s="7"/>
      <c r="E4980" s="7"/>
      <c r="F4980" s="7"/>
      <c r="G4980" s="7"/>
      <c r="H4980" s="7"/>
      <c r="I4980" s="7"/>
      <c r="J4980" s="7"/>
      <c r="K4980" s="7"/>
      <c r="L4980" s="7">
        <v>2990142.5</v>
      </c>
      <c r="M4980" s="7"/>
      <c r="N4980" s="7"/>
      <c r="O4980" s="7"/>
    </row>
    <row r="4981" spans="1:15" hidden="1" x14ac:dyDescent="0.3">
      <c r="A4981" s="69">
        <v>2</v>
      </c>
      <c r="B4981" s="69">
        <v>21</v>
      </c>
      <c r="C4981" t="s">
        <v>4721</v>
      </c>
      <c r="D4981" s="7"/>
      <c r="E4981" s="7"/>
      <c r="F4981" s="7"/>
      <c r="G4981" s="7">
        <v>785.64</v>
      </c>
      <c r="H4981" s="7"/>
      <c r="I4981" s="7"/>
      <c r="J4981" s="7"/>
      <c r="K4981" s="7"/>
      <c r="L4981" s="7"/>
      <c r="M4981" s="7"/>
      <c r="N4981" s="7"/>
      <c r="O4981" s="7"/>
    </row>
    <row r="4982" spans="1:15" hidden="1" x14ac:dyDescent="0.3">
      <c r="A4982" s="69">
        <v>2</v>
      </c>
      <c r="B4982" s="69">
        <v>21</v>
      </c>
      <c r="C4982" t="s">
        <v>4722</v>
      </c>
      <c r="D4982" s="7"/>
      <c r="E4982" s="7">
        <v>30446.18</v>
      </c>
      <c r="F4982" s="7"/>
      <c r="G4982" s="7"/>
      <c r="H4982" s="7"/>
      <c r="I4982" s="7"/>
      <c r="J4982" s="7"/>
      <c r="K4982" s="7"/>
      <c r="L4982" s="7"/>
      <c r="M4982" s="7"/>
      <c r="N4982" s="7"/>
      <c r="O4982" s="7"/>
    </row>
    <row r="4983" spans="1:15" hidden="1" x14ac:dyDescent="0.3">
      <c r="A4983" s="69">
        <v>2</v>
      </c>
      <c r="B4983" s="69">
        <v>21</v>
      </c>
      <c r="C4983" t="s">
        <v>4723</v>
      </c>
      <c r="D4983" s="7">
        <v>3035303.65</v>
      </c>
      <c r="E4983" s="7"/>
      <c r="F4983" s="7"/>
      <c r="G4983" s="7"/>
      <c r="H4983" s="7"/>
      <c r="I4983" s="7"/>
      <c r="J4983" s="7"/>
      <c r="K4983" s="7"/>
      <c r="L4983" s="7"/>
      <c r="M4983" s="7"/>
      <c r="N4983" s="7"/>
      <c r="O4983" s="7"/>
    </row>
    <row r="4984" spans="1:15" hidden="1" x14ac:dyDescent="0.3">
      <c r="A4984" s="69">
        <v>2</v>
      </c>
      <c r="B4984" s="69">
        <v>21</v>
      </c>
      <c r="C4984" t="s">
        <v>4724</v>
      </c>
      <c r="D4984" s="7">
        <v>0</v>
      </c>
      <c r="E4984" s="7">
        <v>0</v>
      </c>
      <c r="F4984" s="7"/>
      <c r="G4984" s="7"/>
      <c r="H4984" s="7"/>
      <c r="I4984" s="7"/>
      <c r="J4984" s="7"/>
      <c r="K4984" s="7"/>
      <c r="L4984" s="7"/>
      <c r="M4984" s="7"/>
      <c r="N4984" s="7"/>
      <c r="O4984" s="7"/>
    </row>
    <row r="4985" spans="1:15" hidden="1" x14ac:dyDescent="0.3">
      <c r="A4985" s="69">
        <v>2</v>
      </c>
      <c r="B4985" s="69">
        <v>21</v>
      </c>
      <c r="C4985" t="s">
        <v>4736</v>
      </c>
      <c r="D4985" s="7"/>
      <c r="E4985" s="7"/>
      <c r="F4985" s="7"/>
      <c r="G4985" s="7"/>
      <c r="H4985" s="7">
        <v>288000</v>
      </c>
      <c r="I4985" s="7">
        <v>0</v>
      </c>
      <c r="J4985" s="7">
        <v>0</v>
      </c>
      <c r="K4985" s="7">
        <v>0</v>
      </c>
      <c r="L4985" s="7"/>
      <c r="M4985" s="7"/>
      <c r="N4985" s="7"/>
      <c r="O4985" s="7"/>
    </row>
    <row r="4986" spans="1:15" hidden="1" x14ac:dyDescent="0.3">
      <c r="A4986" s="69">
        <v>2</v>
      </c>
      <c r="B4986" s="69">
        <v>21</v>
      </c>
      <c r="C4986" t="s">
        <v>4746</v>
      </c>
      <c r="D4986" s="7">
        <v>248370.06</v>
      </c>
      <c r="E4986" s="7">
        <v>2942868.2</v>
      </c>
      <c r="F4986" s="7">
        <v>158401.24</v>
      </c>
      <c r="G4986" s="7">
        <v>206579.73</v>
      </c>
      <c r="H4986" s="7">
        <v>256308.3</v>
      </c>
      <c r="I4986" s="7">
        <v>0</v>
      </c>
      <c r="J4986" s="7"/>
      <c r="K4986" s="7"/>
      <c r="L4986" s="7"/>
      <c r="M4986" s="7"/>
      <c r="N4986" s="7"/>
      <c r="O4986" s="7"/>
    </row>
    <row r="4987" spans="1:15" hidden="1" x14ac:dyDescent="0.3">
      <c r="A4987" s="69">
        <v>2</v>
      </c>
      <c r="B4987" s="69">
        <v>21</v>
      </c>
      <c r="C4987" t="s">
        <v>4763</v>
      </c>
      <c r="D4987" s="7"/>
      <c r="E4987" s="7">
        <v>0</v>
      </c>
      <c r="F4987" s="7">
        <v>14000000</v>
      </c>
      <c r="G4987" s="7">
        <v>0</v>
      </c>
      <c r="H4987" s="7">
        <v>0</v>
      </c>
      <c r="I4987" s="7"/>
      <c r="J4987" s="7">
        <v>4700000</v>
      </c>
      <c r="K4987" s="7"/>
      <c r="L4987" s="7"/>
      <c r="M4987" s="7"/>
      <c r="N4987" s="7"/>
      <c r="O4987" s="7"/>
    </row>
    <row r="4988" spans="1:15" hidden="1" x14ac:dyDescent="0.3">
      <c r="A4988" s="69">
        <v>2</v>
      </c>
      <c r="B4988" s="69">
        <v>21</v>
      </c>
      <c r="C4988" t="s">
        <v>3427</v>
      </c>
      <c r="D4988" s="7"/>
      <c r="E4988" s="7"/>
      <c r="F4988" s="7"/>
      <c r="G4988" s="7"/>
      <c r="H4988" s="7"/>
      <c r="I4988" s="7"/>
      <c r="J4988" s="7"/>
      <c r="K4988" s="7">
        <v>151129</v>
      </c>
      <c r="L4988" s="7">
        <v>151129</v>
      </c>
      <c r="M4988" s="7">
        <v>151128</v>
      </c>
      <c r="N4988" s="7">
        <v>151128</v>
      </c>
      <c r="O4988" s="7"/>
    </row>
    <row r="4989" spans="1:15" hidden="1" x14ac:dyDescent="0.3">
      <c r="A4989" s="69">
        <v>2</v>
      </c>
      <c r="B4989" s="69">
        <v>21</v>
      </c>
      <c r="C4989" t="s">
        <v>4782</v>
      </c>
      <c r="D4989" s="7"/>
      <c r="E4989" s="7"/>
      <c r="F4989" s="7">
        <v>53833565</v>
      </c>
      <c r="G4989" s="7">
        <v>64060028</v>
      </c>
      <c r="H4989" s="7"/>
      <c r="I4989" s="7"/>
      <c r="J4989" s="7"/>
      <c r="K4989" s="7"/>
      <c r="L4989" s="7"/>
      <c r="M4989" s="7"/>
      <c r="N4989" s="7"/>
      <c r="O4989" s="7"/>
    </row>
    <row r="4990" spans="1:15" hidden="1" x14ac:dyDescent="0.3">
      <c r="A4990" s="69">
        <v>2</v>
      </c>
      <c r="B4990" s="69">
        <v>21</v>
      </c>
      <c r="C4990" t="s">
        <v>4818</v>
      </c>
      <c r="D4990" s="7">
        <v>1395073.52</v>
      </c>
      <c r="E4990" s="7">
        <v>0</v>
      </c>
      <c r="F4990" s="7">
        <v>0</v>
      </c>
      <c r="G4990" s="7">
        <v>0</v>
      </c>
      <c r="H4990" s="7"/>
      <c r="I4990" s="7"/>
      <c r="J4990" s="7"/>
      <c r="K4990" s="7"/>
      <c r="L4990" s="7"/>
      <c r="M4990" s="7"/>
      <c r="N4990" s="7"/>
      <c r="O4990" s="7"/>
    </row>
    <row r="4991" spans="1:15" hidden="1" x14ac:dyDescent="0.3">
      <c r="A4991" s="69">
        <v>2</v>
      </c>
      <c r="B4991" s="69">
        <v>21</v>
      </c>
      <c r="C4991" t="s">
        <v>1888</v>
      </c>
      <c r="D4991" s="7"/>
      <c r="E4991" s="7"/>
      <c r="F4991" s="7"/>
      <c r="G4991" s="7"/>
      <c r="H4991" s="7"/>
      <c r="I4991" s="7"/>
      <c r="J4991" s="7"/>
      <c r="K4991" s="7"/>
      <c r="L4991" s="7"/>
      <c r="M4991" s="7">
        <v>1500000</v>
      </c>
      <c r="N4991" s="7">
        <v>0</v>
      </c>
      <c r="O4991" s="7"/>
    </row>
    <row r="4992" spans="1:15" hidden="1" x14ac:dyDescent="0.3">
      <c r="A4992" s="69">
        <v>2</v>
      </c>
      <c r="B4992" s="69">
        <v>21</v>
      </c>
      <c r="C4992" t="s">
        <v>4833</v>
      </c>
      <c r="D4992" s="7"/>
      <c r="E4992" s="7"/>
      <c r="F4992" s="7"/>
      <c r="G4992" s="7"/>
      <c r="H4992" s="7"/>
      <c r="I4992" s="7">
        <v>1053037.75</v>
      </c>
      <c r="J4992" s="7"/>
      <c r="K4992" s="7"/>
      <c r="L4992" s="7"/>
      <c r="M4992" s="7"/>
      <c r="N4992" s="7"/>
      <c r="O4992" s="7"/>
    </row>
    <row r="4993" spans="1:15" hidden="1" x14ac:dyDescent="0.3">
      <c r="A4993" s="69">
        <v>2</v>
      </c>
      <c r="B4993" s="69">
        <v>21</v>
      </c>
      <c r="C4993" t="s">
        <v>4834</v>
      </c>
      <c r="D4993" s="7">
        <v>4573451.58</v>
      </c>
      <c r="E4993" s="7">
        <v>4412440</v>
      </c>
      <c r="F4993" s="7">
        <v>4103373.63</v>
      </c>
      <c r="G4993" s="7">
        <v>5488332.5199999996</v>
      </c>
      <c r="H4993" s="7">
        <v>7170211.5700000003</v>
      </c>
      <c r="I4993" s="7">
        <v>4943679.3600000003</v>
      </c>
      <c r="J4993" s="7"/>
      <c r="K4993" s="7"/>
      <c r="L4993" s="7"/>
      <c r="M4993" s="7"/>
      <c r="N4993" s="7"/>
      <c r="O4993" s="7"/>
    </row>
    <row r="4994" spans="1:15" hidden="1" x14ac:dyDescent="0.3">
      <c r="A4994" s="69">
        <v>2</v>
      </c>
      <c r="B4994" s="69">
        <v>21</v>
      </c>
      <c r="C4994" t="s">
        <v>4835</v>
      </c>
      <c r="D4994" s="7"/>
      <c r="E4994" s="7"/>
      <c r="F4994" s="7"/>
      <c r="G4994" s="7">
        <v>1068186.76</v>
      </c>
      <c r="H4994" s="7">
        <v>1184242.3600000001</v>
      </c>
      <c r="I4994" s="7">
        <v>3364704.29</v>
      </c>
      <c r="J4994" s="7"/>
      <c r="K4994" s="7"/>
      <c r="L4994" s="7"/>
      <c r="M4994" s="7"/>
      <c r="N4994" s="7"/>
      <c r="O4994" s="7"/>
    </row>
    <row r="4995" spans="1:15" hidden="1" x14ac:dyDescent="0.3">
      <c r="A4995" s="69">
        <v>2</v>
      </c>
      <c r="B4995" s="69">
        <v>21</v>
      </c>
      <c r="C4995" t="s">
        <v>4836</v>
      </c>
      <c r="D4995" s="7"/>
      <c r="E4995" s="7"/>
      <c r="F4995" s="7"/>
      <c r="G4995" s="7">
        <v>1818688.75</v>
      </c>
      <c r="H4995" s="7">
        <v>1986112</v>
      </c>
      <c r="I4995" s="7">
        <v>2542290.04</v>
      </c>
      <c r="J4995" s="7"/>
      <c r="K4995" s="7"/>
      <c r="L4995" s="7"/>
      <c r="M4995" s="7"/>
      <c r="N4995" s="7"/>
      <c r="O4995" s="7"/>
    </row>
    <row r="4996" spans="1:15" hidden="1" x14ac:dyDescent="0.3">
      <c r="A4996" s="69">
        <v>2</v>
      </c>
      <c r="B4996" s="69">
        <v>21</v>
      </c>
      <c r="C4996" t="s">
        <v>4837</v>
      </c>
      <c r="D4996" s="7"/>
      <c r="E4996" s="7"/>
      <c r="F4996" s="7"/>
      <c r="G4996" s="7"/>
      <c r="H4996" s="7"/>
      <c r="I4996" s="7">
        <v>670000</v>
      </c>
      <c r="J4996" s="7"/>
      <c r="K4996" s="7"/>
      <c r="L4996" s="7"/>
      <c r="M4996" s="7"/>
      <c r="N4996" s="7"/>
      <c r="O4996" s="7"/>
    </row>
    <row r="4997" spans="1:15" hidden="1" x14ac:dyDescent="0.3">
      <c r="A4997" s="69">
        <v>2</v>
      </c>
      <c r="B4997" s="69">
        <v>21</v>
      </c>
      <c r="C4997" t="s">
        <v>4838</v>
      </c>
      <c r="D4997" s="7">
        <v>18608598</v>
      </c>
      <c r="E4997" s="7">
        <v>18857330</v>
      </c>
      <c r="F4997" s="7">
        <v>15679166.76</v>
      </c>
      <c r="G4997" s="7">
        <v>866603.67</v>
      </c>
      <c r="H4997" s="7">
        <v>5533441.75</v>
      </c>
      <c r="I4997" s="7">
        <v>16138079.75</v>
      </c>
      <c r="J4997" s="7"/>
      <c r="K4997" s="7"/>
      <c r="L4997" s="7"/>
      <c r="M4997" s="7"/>
      <c r="N4997" s="7"/>
      <c r="O4997" s="7"/>
    </row>
    <row r="4998" spans="1:15" hidden="1" x14ac:dyDescent="0.3">
      <c r="A4998" s="69">
        <v>2</v>
      </c>
      <c r="B4998" s="69">
        <v>21</v>
      </c>
      <c r="C4998" t="s">
        <v>4839</v>
      </c>
      <c r="D4998" s="7">
        <v>82612</v>
      </c>
      <c r="E4998" s="7">
        <v>82612</v>
      </c>
      <c r="F4998" s="7">
        <v>70000</v>
      </c>
      <c r="G4998" s="7">
        <v>76078</v>
      </c>
      <c r="H4998" s="7">
        <v>0</v>
      </c>
      <c r="I4998" s="7">
        <v>0</v>
      </c>
      <c r="J4998" s="7"/>
      <c r="K4998" s="7"/>
      <c r="L4998" s="7"/>
      <c r="M4998" s="7"/>
      <c r="N4998" s="7"/>
      <c r="O4998" s="7"/>
    </row>
    <row r="4999" spans="1:15" hidden="1" x14ac:dyDescent="0.3">
      <c r="A4999" s="69">
        <v>2</v>
      </c>
      <c r="B4999" s="69">
        <v>21</v>
      </c>
      <c r="C4999" t="s">
        <v>4840</v>
      </c>
      <c r="D4999" s="7">
        <v>64641</v>
      </c>
      <c r="E4999" s="7">
        <v>64641</v>
      </c>
      <c r="F4999" s="7">
        <v>54913</v>
      </c>
      <c r="G4999" s="7">
        <v>59528</v>
      </c>
      <c r="H4999" s="7">
        <v>0</v>
      </c>
      <c r="I4999" s="7">
        <v>0</v>
      </c>
      <c r="J4999" s="7"/>
      <c r="K4999" s="7"/>
      <c r="L4999" s="7"/>
      <c r="M4999" s="7"/>
      <c r="N4999" s="7"/>
      <c r="O4999" s="7"/>
    </row>
    <row r="5000" spans="1:15" hidden="1" x14ac:dyDescent="0.3">
      <c r="A5000" s="69">
        <v>2</v>
      </c>
      <c r="B5000" s="69">
        <v>21</v>
      </c>
      <c r="C5000" t="s">
        <v>4841</v>
      </c>
      <c r="D5000" s="7">
        <v>80810745.659999996</v>
      </c>
      <c r="E5000" s="7">
        <v>34282878.140000001</v>
      </c>
      <c r="F5000" s="7">
        <v>59139984.280000001</v>
      </c>
      <c r="G5000" s="7">
        <v>19744579.690000001</v>
      </c>
      <c r="H5000" s="7"/>
      <c r="I5000" s="7"/>
      <c r="J5000" s="7"/>
      <c r="K5000" s="7"/>
      <c r="L5000" s="7"/>
      <c r="M5000" s="7"/>
      <c r="N5000" s="7"/>
      <c r="O5000" s="7"/>
    </row>
    <row r="5001" spans="1:15" hidden="1" x14ac:dyDescent="0.3">
      <c r="A5001" s="69">
        <v>2</v>
      </c>
      <c r="B5001" s="69">
        <v>21</v>
      </c>
      <c r="C5001" t="s">
        <v>4842</v>
      </c>
      <c r="D5001" s="7">
        <v>0</v>
      </c>
      <c r="E5001" s="7"/>
      <c r="F5001" s="7"/>
      <c r="G5001" s="7"/>
      <c r="H5001" s="7"/>
      <c r="I5001" s="7"/>
      <c r="J5001" s="7"/>
      <c r="K5001" s="7"/>
      <c r="L5001" s="7"/>
      <c r="M5001" s="7"/>
      <c r="N5001" s="7"/>
      <c r="O5001" s="7"/>
    </row>
    <row r="5002" spans="1:15" hidden="1" x14ac:dyDescent="0.3">
      <c r="A5002" s="69">
        <v>2</v>
      </c>
      <c r="B5002" s="69">
        <v>21</v>
      </c>
      <c r="C5002" t="s">
        <v>4885</v>
      </c>
      <c r="D5002" s="7">
        <v>0</v>
      </c>
      <c r="E5002" s="7">
        <v>493044.25</v>
      </c>
      <c r="F5002" s="7">
        <v>0</v>
      </c>
      <c r="G5002" s="7">
        <v>414837.12</v>
      </c>
      <c r="H5002" s="7">
        <v>824.65</v>
      </c>
      <c r="I5002" s="7">
        <v>15076.64</v>
      </c>
      <c r="J5002" s="7">
        <v>0</v>
      </c>
      <c r="K5002" s="7"/>
      <c r="L5002" s="7"/>
      <c r="M5002" s="7"/>
      <c r="N5002" s="7"/>
      <c r="O5002" s="7"/>
    </row>
    <row r="5003" spans="1:15" hidden="1" x14ac:dyDescent="0.3">
      <c r="A5003" s="69">
        <v>2</v>
      </c>
      <c r="B5003" s="69">
        <v>21</v>
      </c>
      <c r="C5003" t="s">
        <v>3430</v>
      </c>
      <c r="D5003" s="7">
        <v>5380366.1399999997</v>
      </c>
      <c r="E5003" s="7"/>
      <c r="F5003" s="7"/>
      <c r="G5003" s="7">
        <v>0</v>
      </c>
      <c r="H5003" s="7">
        <v>5999656.4800000004</v>
      </c>
      <c r="I5003" s="7">
        <v>3200000</v>
      </c>
      <c r="J5003" s="7">
        <v>400000</v>
      </c>
      <c r="K5003" s="7">
        <v>0</v>
      </c>
      <c r="L5003" s="7">
        <v>0</v>
      </c>
      <c r="M5003" s="7">
        <v>0</v>
      </c>
      <c r="N5003" s="7">
        <v>0</v>
      </c>
      <c r="O5003" s="7"/>
    </row>
    <row r="5004" spans="1:15" hidden="1" x14ac:dyDescent="0.3">
      <c r="A5004" s="69">
        <v>2</v>
      </c>
      <c r="B5004" s="69">
        <v>21</v>
      </c>
      <c r="C5004" t="s">
        <v>5042</v>
      </c>
      <c r="D5004" s="7">
        <v>76940426</v>
      </c>
      <c r="E5004" s="7">
        <v>28240705.609999999</v>
      </c>
      <c r="F5004" s="7">
        <v>38895900.340000004</v>
      </c>
      <c r="G5004" s="7">
        <v>49495547.239999995</v>
      </c>
      <c r="H5004" s="7"/>
      <c r="I5004" s="7"/>
      <c r="J5004" s="7"/>
      <c r="K5004" s="7"/>
      <c r="L5004" s="7"/>
      <c r="M5004" s="7"/>
      <c r="N5004" s="7"/>
      <c r="O5004" s="7"/>
    </row>
    <row r="5005" spans="1:15" hidden="1" x14ac:dyDescent="0.3">
      <c r="A5005" s="69">
        <v>2</v>
      </c>
      <c r="B5005" s="69">
        <v>21</v>
      </c>
      <c r="C5005" t="s">
        <v>5062</v>
      </c>
      <c r="D5005" s="7"/>
      <c r="E5005" s="7"/>
      <c r="F5005" s="7">
        <v>0</v>
      </c>
      <c r="G5005" s="7">
        <v>25000000</v>
      </c>
      <c r="H5005" s="7">
        <v>0</v>
      </c>
      <c r="I5005" s="7"/>
      <c r="J5005" s="7"/>
      <c r="K5005" s="7"/>
      <c r="L5005" s="7"/>
      <c r="M5005" s="7"/>
      <c r="N5005" s="7"/>
      <c r="O5005" s="7"/>
    </row>
    <row r="5006" spans="1:15" hidden="1" x14ac:dyDescent="0.3">
      <c r="A5006" s="69">
        <v>2</v>
      </c>
      <c r="B5006" s="69">
        <v>21</v>
      </c>
      <c r="C5006" t="s">
        <v>3433</v>
      </c>
      <c r="D5006" s="7"/>
      <c r="E5006" s="7"/>
      <c r="F5006" s="7"/>
      <c r="G5006" s="7"/>
      <c r="H5006" s="7"/>
      <c r="I5006" s="7"/>
      <c r="J5006" s="7"/>
      <c r="K5006" s="7"/>
      <c r="L5006" s="7"/>
      <c r="M5006" s="7"/>
      <c r="N5006" s="7">
        <v>6000000</v>
      </c>
      <c r="O5006" s="7"/>
    </row>
    <row r="5007" spans="1:15" hidden="1" x14ac:dyDescent="0.3">
      <c r="A5007" s="69">
        <v>2</v>
      </c>
      <c r="B5007" s="69">
        <v>21</v>
      </c>
      <c r="C5007" t="s">
        <v>5080</v>
      </c>
      <c r="D5007" s="7"/>
      <c r="E5007" s="7"/>
      <c r="F5007" s="7"/>
      <c r="G5007" s="7">
        <v>149249630</v>
      </c>
      <c r="H5007" s="7">
        <v>0</v>
      </c>
      <c r="I5007" s="7"/>
      <c r="J5007" s="7"/>
      <c r="K5007" s="7"/>
      <c r="L5007" s="7"/>
      <c r="M5007" s="7"/>
      <c r="N5007" s="7"/>
      <c r="O5007" s="7"/>
    </row>
    <row r="5008" spans="1:15" hidden="1" x14ac:dyDescent="0.3">
      <c r="A5008" s="69">
        <v>2</v>
      </c>
      <c r="B5008" s="69">
        <v>21</v>
      </c>
      <c r="C5008" t="s">
        <v>5101</v>
      </c>
      <c r="D5008" s="7"/>
      <c r="E5008" s="7"/>
      <c r="F5008" s="7"/>
      <c r="G5008" s="7"/>
      <c r="H5008" s="7"/>
      <c r="I5008" s="7"/>
      <c r="J5008" s="7">
        <v>0</v>
      </c>
      <c r="K5008" s="7"/>
      <c r="L5008" s="7"/>
      <c r="M5008" s="7"/>
      <c r="N5008" s="7"/>
      <c r="O5008" s="7"/>
    </row>
    <row r="5009" spans="1:15" hidden="1" x14ac:dyDescent="0.3">
      <c r="A5009" s="69">
        <v>2</v>
      </c>
      <c r="B5009" s="69">
        <v>21</v>
      </c>
      <c r="C5009" t="s">
        <v>5130</v>
      </c>
      <c r="D5009" s="7"/>
      <c r="E5009" s="7"/>
      <c r="F5009" s="7"/>
      <c r="G5009" s="7"/>
      <c r="H5009" s="7"/>
      <c r="I5009" s="7"/>
      <c r="J5009" s="7">
        <v>0</v>
      </c>
      <c r="K5009" s="7"/>
      <c r="L5009" s="7"/>
      <c r="M5009" s="7"/>
      <c r="N5009" s="7"/>
      <c r="O5009" s="7"/>
    </row>
    <row r="5010" spans="1:15" hidden="1" x14ac:dyDescent="0.3">
      <c r="A5010" s="69">
        <v>2</v>
      </c>
      <c r="B5010" s="69">
        <v>21</v>
      </c>
      <c r="C5010" t="s">
        <v>2481</v>
      </c>
      <c r="D5010" s="7"/>
      <c r="E5010" s="7"/>
      <c r="F5010" s="7"/>
      <c r="G5010" s="7"/>
      <c r="H5010" s="7"/>
      <c r="I5010" s="7"/>
      <c r="J5010" s="7">
        <v>12975612</v>
      </c>
      <c r="K5010" s="7">
        <v>93341411</v>
      </c>
      <c r="L5010" s="7">
        <v>535613107</v>
      </c>
      <c r="M5010" s="7">
        <v>594091000</v>
      </c>
      <c r="N5010" s="7"/>
      <c r="O5010" s="7"/>
    </row>
    <row r="5011" spans="1:15" hidden="1" x14ac:dyDescent="0.3">
      <c r="A5011" s="69">
        <v>2</v>
      </c>
      <c r="B5011" s="69">
        <v>21</v>
      </c>
      <c r="C5011" t="s">
        <v>5220</v>
      </c>
      <c r="D5011" s="7">
        <v>105000</v>
      </c>
      <c r="E5011" s="7">
        <v>0</v>
      </c>
      <c r="F5011" s="7">
        <v>30733.439999999999</v>
      </c>
      <c r="G5011" s="7"/>
      <c r="H5011" s="7"/>
      <c r="I5011" s="7"/>
      <c r="J5011" s="7"/>
      <c r="K5011" s="7"/>
      <c r="L5011" s="7"/>
      <c r="M5011" s="7"/>
      <c r="N5011" s="7"/>
      <c r="O5011" s="7"/>
    </row>
    <row r="5012" spans="1:15" hidden="1" x14ac:dyDescent="0.3">
      <c r="A5012" s="69">
        <v>2</v>
      </c>
      <c r="B5012" s="69">
        <v>21</v>
      </c>
      <c r="C5012" t="s">
        <v>3438</v>
      </c>
      <c r="D5012" s="7"/>
      <c r="E5012" s="7"/>
      <c r="F5012" s="7"/>
      <c r="G5012" s="7"/>
      <c r="H5012" s="7"/>
      <c r="I5012" s="7"/>
      <c r="J5012" s="7"/>
      <c r="K5012" s="7">
        <v>2000000</v>
      </c>
      <c r="L5012" s="7">
        <v>4000000</v>
      </c>
      <c r="M5012" s="7">
        <v>4000000</v>
      </c>
      <c r="N5012" s="7">
        <v>4000000</v>
      </c>
      <c r="O5012" s="7"/>
    </row>
    <row r="5013" spans="1:15" hidden="1" x14ac:dyDescent="0.3">
      <c r="A5013" s="69">
        <v>2</v>
      </c>
      <c r="B5013" s="69">
        <v>21</v>
      </c>
      <c r="C5013" t="s">
        <v>605</v>
      </c>
      <c r="D5013" s="7">
        <v>45007250</v>
      </c>
      <c r="E5013" s="7">
        <v>50174771</v>
      </c>
      <c r="F5013" s="7">
        <v>47473720</v>
      </c>
      <c r="G5013" s="7"/>
      <c r="H5013" s="7"/>
      <c r="I5013" s="7"/>
      <c r="J5013" s="7"/>
      <c r="K5013" s="7"/>
      <c r="L5013" s="7"/>
      <c r="M5013" s="7"/>
      <c r="N5013" s="7"/>
      <c r="O5013" s="7"/>
    </row>
    <row r="5014" spans="1:15" hidden="1" x14ac:dyDescent="0.3">
      <c r="A5014" s="69">
        <v>2</v>
      </c>
      <c r="B5014" s="69">
        <v>21</v>
      </c>
      <c r="C5014" t="s">
        <v>5305</v>
      </c>
      <c r="D5014" s="7">
        <v>0</v>
      </c>
      <c r="E5014" s="7">
        <v>0</v>
      </c>
      <c r="F5014" s="7"/>
      <c r="G5014" s="7"/>
      <c r="H5014" s="7"/>
      <c r="I5014" s="7"/>
      <c r="J5014" s="7"/>
      <c r="K5014" s="7"/>
      <c r="L5014" s="7"/>
      <c r="M5014" s="7"/>
      <c r="N5014" s="7"/>
      <c r="O5014" s="7"/>
    </row>
    <row r="5015" spans="1:15" hidden="1" x14ac:dyDescent="0.3">
      <c r="A5015" s="69">
        <v>2</v>
      </c>
      <c r="B5015" s="69">
        <v>21</v>
      </c>
      <c r="C5015" t="s">
        <v>610</v>
      </c>
      <c r="D5015" s="7">
        <v>867440.01</v>
      </c>
      <c r="E5015" s="7">
        <v>3931055</v>
      </c>
      <c r="F5015" s="7">
        <v>13492389.42</v>
      </c>
      <c r="G5015" s="7">
        <v>24663601.370000001</v>
      </c>
      <c r="H5015" s="7">
        <v>34722526.340000004</v>
      </c>
      <c r="I5015" s="7">
        <v>22570994.780000001</v>
      </c>
      <c r="J5015" s="7"/>
      <c r="K5015" s="7"/>
      <c r="L5015" s="7"/>
      <c r="M5015" s="7"/>
      <c r="N5015" s="7"/>
      <c r="O5015" s="7"/>
    </row>
    <row r="5016" spans="1:15" hidden="1" x14ac:dyDescent="0.3">
      <c r="A5016" s="69">
        <v>2</v>
      </c>
      <c r="B5016" s="69">
        <v>21</v>
      </c>
      <c r="C5016" t="s">
        <v>5356</v>
      </c>
      <c r="D5016" s="7"/>
      <c r="E5016" s="7"/>
      <c r="F5016" s="7"/>
      <c r="G5016" s="7"/>
      <c r="H5016" s="7"/>
      <c r="I5016" s="7">
        <v>0</v>
      </c>
      <c r="J5016" s="7"/>
      <c r="K5016" s="7"/>
      <c r="L5016" s="7"/>
      <c r="M5016" s="7"/>
      <c r="N5016" s="7"/>
      <c r="O5016" s="7"/>
    </row>
    <row r="5017" spans="1:15" hidden="1" x14ac:dyDescent="0.3">
      <c r="A5017" s="69">
        <v>2</v>
      </c>
      <c r="B5017" s="69">
        <v>21</v>
      </c>
      <c r="C5017" t="s">
        <v>5426</v>
      </c>
      <c r="D5017" s="7"/>
      <c r="E5017" s="7">
        <v>5000000</v>
      </c>
      <c r="F5017" s="7"/>
      <c r="G5017" s="7"/>
      <c r="H5017" s="7"/>
      <c r="I5017" s="7"/>
      <c r="J5017" s="7"/>
      <c r="K5017" s="7"/>
      <c r="L5017" s="7"/>
      <c r="M5017" s="7"/>
      <c r="N5017" s="7"/>
      <c r="O5017" s="7"/>
    </row>
    <row r="5018" spans="1:15" hidden="1" x14ac:dyDescent="0.3">
      <c r="A5018" s="69">
        <v>2</v>
      </c>
      <c r="B5018" s="69">
        <v>21</v>
      </c>
      <c r="C5018" t="s">
        <v>3451</v>
      </c>
      <c r="D5018" s="7">
        <v>57277063</v>
      </c>
      <c r="E5018" s="7">
        <v>0</v>
      </c>
      <c r="F5018" s="7">
        <v>0</v>
      </c>
      <c r="G5018" s="7">
        <v>0</v>
      </c>
      <c r="H5018" s="7">
        <v>0</v>
      </c>
      <c r="I5018" s="7">
        <v>1126132.1599999999</v>
      </c>
      <c r="J5018" s="7">
        <v>338401.5</v>
      </c>
      <c r="K5018" s="7">
        <v>69106.399999999994</v>
      </c>
      <c r="L5018" s="7">
        <v>0</v>
      </c>
      <c r="M5018" s="7"/>
      <c r="N5018" s="7">
        <v>125190</v>
      </c>
      <c r="O5018" s="7"/>
    </row>
    <row r="5019" spans="1:15" hidden="1" x14ac:dyDescent="0.3">
      <c r="A5019" s="69">
        <v>2</v>
      </c>
      <c r="B5019" s="69">
        <v>21</v>
      </c>
      <c r="C5019" t="s">
        <v>3453</v>
      </c>
      <c r="D5019" s="7">
        <v>1564521</v>
      </c>
      <c r="E5019" s="7">
        <v>1564521</v>
      </c>
      <c r="F5019" s="7">
        <v>1534833</v>
      </c>
      <c r="G5019" s="7">
        <v>1440770</v>
      </c>
      <c r="H5019" s="7">
        <v>1449220</v>
      </c>
      <c r="I5019" s="7">
        <v>1452523</v>
      </c>
      <c r="J5019" s="7">
        <v>1452523</v>
      </c>
      <c r="K5019" s="7">
        <v>1452523</v>
      </c>
      <c r="L5019" s="7">
        <v>726262</v>
      </c>
      <c r="M5019" s="7"/>
      <c r="N5019" s="7">
        <v>0</v>
      </c>
      <c r="O5019" s="7"/>
    </row>
    <row r="5020" spans="1:15" hidden="1" x14ac:dyDescent="0.3">
      <c r="A5020" s="69">
        <v>2</v>
      </c>
      <c r="B5020" s="69">
        <v>21</v>
      </c>
      <c r="C5020" t="s">
        <v>5438</v>
      </c>
      <c r="D5020" s="7">
        <v>0</v>
      </c>
      <c r="E5020" s="7">
        <v>1874238.49</v>
      </c>
      <c r="F5020" s="7">
        <v>150000</v>
      </c>
      <c r="G5020" s="7"/>
      <c r="H5020" s="7"/>
      <c r="I5020" s="7"/>
      <c r="J5020" s="7"/>
      <c r="K5020" s="7"/>
      <c r="L5020" s="7"/>
      <c r="M5020" s="7"/>
      <c r="N5020" s="7"/>
      <c r="O5020" s="7"/>
    </row>
    <row r="5021" spans="1:15" hidden="1" x14ac:dyDescent="0.3">
      <c r="A5021" s="69">
        <v>2</v>
      </c>
      <c r="B5021" s="69">
        <v>21</v>
      </c>
      <c r="C5021" t="s">
        <v>626</v>
      </c>
      <c r="D5021" s="7">
        <v>1014349.3</v>
      </c>
      <c r="E5021" s="7">
        <v>899065.4</v>
      </c>
      <c r="F5021" s="7">
        <v>1150227.92</v>
      </c>
      <c r="G5021" s="7">
        <v>2398396.02</v>
      </c>
      <c r="H5021" s="7">
        <v>2569673.4899999998</v>
      </c>
      <c r="I5021" s="7">
        <v>2633465.5599999996</v>
      </c>
      <c r="J5021" s="7"/>
      <c r="K5021" s="7"/>
      <c r="L5021" s="7"/>
      <c r="M5021" s="7"/>
      <c r="N5021" s="7"/>
      <c r="O5021" s="7"/>
    </row>
    <row r="5022" spans="1:15" hidden="1" x14ac:dyDescent="0.3">
      <c r="A5022" s="69">
        <v>2</v>
      </c>
      <c r="B5022" s="69">
        <v>21</v>
      </c>
      <c r="C5022" t="s">
        <v>5442</v>
      </c>
      <c r="D5022" s="7">
        <v>299262</v>
      </c>
      <c r="E5022" s="7">
        <v>299262</v>
      </c>
      <c r="F5022" s="7">
        <v>299262</v>
      </c>
      <c r="G5022" s="7">
        <v>299262</v>
      </c>
      <c r="H5022" s="7">
        <v>299262</v>
      </c>
      <c r="I5022" s="7"/>
      <c r="J5022" s="7"/>
      <c r="K5022" s="7"/>
      <c r="L5022" s="7"/>
      <c r="M5022" s="7"/>
      <c r="N5022" s="7"/>
      <c r="O5022" s="7"/>
    </row>
    <row r="5023" spans="1:15" hidden="1" x14ac:dyDescent="0.3">
      <c r="A5023" s="69">
        <v>2</v>
      </c>
      <c r="B5023" s="69">
        <v>21</v>
      </c>
      <c r="C5023" t="s">
        <v>5446</v>
      </c>
      <c r="D5023" s="7">
        <v>0</v>
      </c>
      <c r="E5023" s="7">
        <v>0</v>
      </c>
      <c r="F5023" s="7">
        <v>4867.2299999999996</v>
      </c>
      <c r="G5023" s="7"/>
      <c r="H5023" s="7"/>
      <c r="I5023" s="7"/>
      <c r="J5023" s="7"/>
      <c r="K5023" s="7"/>
      <c r="L5023" s="7"/>
      <c r="M5023" s="7"/>
      <c r="N5023" s="7"/>
      <c r="O5023" s="7"/>
    </row>
    <row r="5024" spans="1:15" hidden="1" x14ac:dyDescent="0.3">
      <c r="A5024" s="69">
        <v>2</v>
      </c>
      <c r="B5024" s="69">
        <v>21</v>
      </c>
      <c r="C5024" t="s">
        <v>5449</v>
      </c>
      <c r="D5024" s="7"/>
      <c r="E5024" s="7"/>
      <c r="F5024" s="7">
        <v>10782300</v>
      </c>
      <c r="G5024" s="7">
        <v>391872</v>
      </c>
      <c r="H5024" s="7"/>
      <c r="I5024" s="7"/>
      <c r="J5024" s="7"/>
      <c r="K5024" s="7"/>
      <c r="L5024" s="7"/>
      <c r="M5024" s="7"/>
      <c r="N5024" s="7"/>
      <c r="O5024" s="7"/>
    </row>
    <row r="5025" spans="1:15" hidden="1" x14ac:dyDescent="0.3">
      <c r="A5025" s="69">
        <v>2</v>
      </c>
      <c r="B5025" s="69">
        <v>21</v>
      </c>
      <c r="C5025" t="s">
        <v>5458</v>
      </c>
      <c r="D5025" s="7"/>
      <c r="E5025" s="7">
        <v>912515.1</v>
      </c>
      <c r="F5025" s="7">
        <v>92474.35</v>
      </c>
      <c r="G5025" s="7">
        <v>0</v>
      </c>
      <c r="H5025" s="7"/>
      <c r="I5025" s="7"/>
      <c r="J5025" s="7"/>
      <c r="K5025" s="7"/>
      <c r="L5025" s="7"/>
      <c r="M5025" s="7"/>
      <c r="N5025" s="7"/>
      <c r="O5025" s="7"/>
    </row>
    <row r="5026" spans="1:15" hidden="1" x14ac:dyDescent="0.3">
      <c r="A5026" s="69">
        <v>2</v>
      </c>
      <c r="B5026" s="69">
        <v>21</v>
      </c>
      <c r="C5026" t="s">
        <v>5459</v>
      </c>
      <c r="D5026" s="7">
        <v>2547481.38</v>
      </c>
      <c r="E5026" s="7"/>
      <c r="F5026" s="7"/>
      <c r="G5026" s="7"/>
      <c r="H5026" s="7"/>
      <c r="I5026" s="7"/>
      <c r="J5026" s="7"/>
      <c r="K5026" s="7"/>
      <c r="L5026" s="7"/>
      <c r="M5026" s="7"/>
      <c r="N5026" s="7"/>
      <c r="O5026" s="7"/>
    </row>
    <row r="5027" spans="1:15" hidden="1" x14ac:dyDescent="0.3">
      <c r="A5027" s="69">
        <v>2</v>
      </c>
      <c r="B5027" s="69">
        <v>21</v>
      </c>
      <c r="C5027" t="s">
        <v>5460</v>
      </c>
      <c r="D5027" s="7"/>
      <c r="E5027" s="7">
        <v>0</v>
      </c>
      <c r="F5027" s="7"/>
      <c r="G5027" s="7"/>
      <c r="H5027" s="7"/>
      <c r="I5027" s="7"/>
      <c r="J5027" s="7"/>
      <c r="K5027" s="7"/>
      <c r="L5027" s="7"/>
      <c r="M5027" s="7"/>
      <c r="N5027" s="7"/>
      <c r="O5027" s="7"/>
    </row>
    <row r="5028" spans="1:15" hidden="1" x14ac:dyDescent="0.3">
      <c r="A5028" s="69">
        <v>2</v>
      </c>
      <c r="B5028" s="69">
        <v>21</v>
      </c>
      <c r="C5028" t="s">
        <v>5461</v>
      </c>
      <c r="D5028" s="7"/>
      <c r="E5028" s="7"/>
      <c r="F5028" s="7"/>
      <c r="G5028" s="7"/>
      <c r="H5028" s="7">
        <v>43741759.450000003</v>
      </c>
      <c r="I5028" s="7"/>
      <c r="J5028" s="7"/>
      <c r="K5028" s="7"/>
      <c r="L5028" s="7"/>
      <c r="M5028" s="7"/>
      <c r="N5028" s="7"/>
      <c r="O5028" s="7"/>
    </row>
    <row r="5029" spans="1:15" hidden="1" x14ac:dyDescent="0.3">
      <c r="A5029" s="69">
        <v>2</v>
      </c>
      <c r="B5029" s="69">
        <v>21</v>
      </c>
      <c r="C5029" t="s">
        <v>5465</v>
      </c>
      <c r="D5029" s="7"/>
      <c r="E5029" s="7"/>
      <c r="F5029" s="7"/>
      <c r="G5029" s="7"/>
      <c r="H5029" s="7"/>
      <c r="I5029" s="7"/>
      <c r="J5029" s="7"/>
      <c r="K5029" s="7"/>
      <c r="L5029" s="7"/>
      <c r="M5029" s="7">
        <v>7000000</v>
      </c>
      <c r="N5029" s="7"/>
      <c r="O5029" s="7"/>
    </row>
    <row r="5030" spans="1:15" hidden="1" x14ac:dyDescent="0.3">
      <c r="A5030" s="69">
        <v>2</v>
      </c>
      <c r="B5030" s="69">
        <v>21</v>
      </c>
      <c r="C5030" t="s">
        <v>5497</v>
      </c>
      <c r="D5030" s="7"/>
      <c r="E5030" s="7"/>
      <c r="F5030" s="7"/>
      <c r="G5030" s="7"/>
      <c r="H5030" s="7"/>
      <c r="I5030" s="7"/>
      <c r="J5030" s="7"/>
      <c r="K5030" s="7"/>
      <c r="L5030" s="7">
        <v>10000000</v>
      </c>
      <c r="M5030" s="7">
        <v>10000000</v>
      </c>
      <c r="N5030" s="7"/>
      <c r="O5030" s="7"/>
    </row>
    <row r="5031" spans="1:15" hidden="1" x14ac:dyDescent="0.3">
      <c r="A5031" s="69">
        <v>2</v>
      </c>
      <c r="B5031" s="69">
        <v>21</v>
      </c>
      <c r="C5031" t="s">
        <v>5498</v>
      </c>
      <c r="D5031" s="7">
        <v>5128629</v>
      </c>
      <c r="E5031" s="7">
        <v>403347</v>
      </c>
      <c r="F5031" s="7"/>
      <c r="G5031" s="7"/>
      <c r="H5031" s="7"/>
      <c r="I5031" s="7"/>
      <c r="J5031" s="7"/>
      <c r="K5031" s="7"/>
      <c r="L5031" s="7"/>
      <c r="M5031" s="7"/>
      <c r="N5031" s="7"/>
      <c r="O5031" s="7"/>
    </row>
    <row r="5032" spans="1:15" hidden="1" x14ac:dyDescent="0.3">
      <c r="A5032" s="69">
        <v>2</v>
      </c>
      <c r="B5032" s="69">
        <v>21</v>
      </c>
      <c r="C5032" t="s">
        <v>5499</v>
      </c>
      <c r="D5032" s="7"/>
      <c r="E5032" s="7"/>
      <c r="F5032" s="7"/>
      <c r="G5032" s="7"/>
      <c r="H5032" s="7">
        <v>152000</v>
      </c>
      <c r="I5032" s="7">
        <v>0</v>
      </c>
      <c r="J5032" s="7">
        <v>0</v>
      </c>
      <c r="K5032" s="7">
        <v>0</v>
      </c>
      <c r="L5032" s="7"/>
      <c r="M5032" s="7"/>
      <c r="N5032" s="7"/>
      <c r="O5032" s="7"/>
    </row>
    <row r="5033" spans="1:15" hidden="1" x14ac:dyDescent="0.3">
      <c r="A5033" s="69">
        <v>2</v>
      </c>
      <c r="B5033" s="69">
        <v>21</v>
      </c>
      <c r="C5033" t="s">
        <v>5506</v>
      </c>
      <c r="D5033" s="7">
        <v>8964.42</v>
      </c>
      <c r="E5033" s="7"/>
      <c r="F5033" s="7"/>
      <c r="G5033" s="7"/>
      <c r="H5033" s="7"/>
      <c r="I5033" s="7"/>
      <c r="J5033" s="7"/>
      <c r="K5033" s="7"/>
      <c r="L5033" s="7"/>
      <c r="M5033" s="7"/>
      <c r="N5033" s="7"/>
      <c r="O5033" s="7"/>
    </row>
    <row r="5034" spans="1:15" hidden="1" x14ac:dyDescent="0.3">
      <c r="A5034" s="69">
        <v>2</v>
      </c>
      <c r="B5034" s="69">
        <v>21</v>
      </c>
      <c r="C5034" t="s">
        <v>3458</v>
      </c>
      <c r="D5034" s="7"/>
      <c r="E5034" s="7"/>
      <c r="F5034" s="7"/>
      <c r="G5034" s="7"/>
      <c r="H5034" s="7"/>
      <c r="I5034" s="7">
        <v>2000000</v>
      </c>
      <c r="J5034" s="7">
        <v>6000000</v>
      </c>
      <c r="K5034" s="7">
        <v>11000000</v>
      </c>
      <c r="L5034" s="7">
        <v>9966990</v>
      </c>
      <c r="M5034" s="7">
        <v>0</v>
      </c>
      <c r="N5034" s="7">
        <v>0</v>
      </c>
      <c r="O5034" s="7"/>
    </row>
    <row r="5035" spans="1:15" hidden="1" x14ac:dyDescent="0.3">
      <c r="A5035" s="69">
        <v>2</v>
      </c>
      <c r="B5035" s="69">
        <v>21</v>
      </c>
      <c r="C5035" t="s">
        <v>5511</v>
      </c>
      <c r="D5035" s="7">
        <v>684341.9</v>
      </c>
      <c r="E5035" s="7">
        <v>3970120</v>
      </c>
      <c r="F5035" s="7">
        <v>925700.18</v>
      </c>
      <c r="G5035" s="7">
        <v>1218706.52</v>
      </c>
      <c r="H5035" s="7">
        <v>75419</v>
      </c>
      <c r="I5035" s="7">
        <v>154241.31</v>
      </c>
      <c r="J5035" s="7">
        <v>0</v>
      </c>
      <c r="K5035" s="7">
        <v>0</v>
      </c>
      <c r="L5035" s="7"/>
      <c r="M5035" s="7"/>
      <c r="N5035" s="7"/>
      <c r="O5035" s="7"/>
    </row>
    <row r="5036" spans="1:15" hidden="1" x14ac:dyDescent="0.3">
      <c r="A5036" s="69">
        <v>2</v>
      </c>
      <c r="B5036" s="69">
        <v>21</v>
      </c>
      <c r="C5036" t="s">
        <v>5514</v>
      </c>
      <c r="D5036" s="7">
        <v>1228316.08</v>
      </c>
      <c r="E5036" s="7">
        <v>1205022.8500000001</v>
      </c>
      <c r="F5036" s="7">
        <v>966614</v>
      </c>
      <c r="G5036" s="7">
        <v>669478</v>
      </c>
      <c r="H5036" s="7">
        <v>4518370</v>
      </c>
      <c r="I5036" s="7">
        <v>11163777.970000001</v>
      </c>
      <c r="J5036" s="7">
        <v>6594181.3399999999</v>
      </c>
      <c r="K5036" s="7">
        <v>6630044.1600000001</v>
      </c>
      <c r="L5036" s="7">
        <v>11423513.810000001</v>
      </c>
      <c r="M5036" s="7"/>
      <c r="N5036" s="7"/>
      <c r="O5036" s="7"/>
    </row>
    <row r="5037" spans="1:15" hidden="1" x14ac:dyDescent="0.3">
      <c r="A5037" s="69">
        <v>2</v>
      </c>
      <c r="B5037" s="69">
        <v>21</v>
      </c>
      <c r="C5037" t="s">
        <v>5545</v>
      </c>
      <c r="D5037" s="7"/>
      <c r="E5037" s="7"/>
      <c r="F5037" s="7"/>
      <c r="G5037" s="7"/>
      <c r="H5037" s="7"/>
      <c r="I5037" s="7"/>
      <c r="J5037" s="7"/>
      <c r="K5037" s="7"/>
      <c r="L5037" s="7"/>
      <c r="M5037" s="7">
        <v>0</v>
      </c>
      <c r="N5037" s="7"/>
      <c r="O5037" s="7"/>
    </row>
    <row r="5038" spans="1:15" hidden="1" x14ac:dyDescent="0.3">
      <c r="A5038" s="69">
        <v>2</v>
      </c>
      <c r="B5038" s="69">
        <v>21</v>
      </c>
      <c r="C5038" t="s">
        <v>5546</v>
      </c>
      <c r="D5038" s="7"/>
      <c r="E5038" s="7"/>
      <c r="F5038" s="7"/>
      <c r="G5038" s="7">
        <v>14847415.58</v>
      </c>
      <c r="H5038" s="7"/>
      <c r="I5038" s="7"/>
      <c r="J5038" s="7"/>
      <c r="K5038" s="7"/>
      <c r="L5038" s="7"/>
      <c r="M5038" s="7"/>
      <c r="N5038" s="7"/>
      <c r="O5038" s="7"/>
    </row>
    <row r="5039" spans="1:15" hidden="1" x14ac:dyDescent="0.3">
      <c r="A5039" s="69">
        <v>2</v>
      </c>
      <c r="B5039" s="69">
        <v>21</v>
      </c>
      <c r="C5039" t="s">
        <v>632</v>
      </c>
      <c r="D5039" s="7">
        <v>3019884.6</v>
      </c>
      <c r="E5039" s="7">
        <v>1561863.71</v>
      </c>
      <c r="F5039" s="7">
        <v>2066207.37</v>
      </c>
      <c r="G5039" s="7">
        <v>1475678</v>
      </c>
      <c r="H5039" s="7">
        <v>1954533.12</v>
      </c>
      <c r="I5039" s="7">
        <v>1829881.93</v>
      </c>
      <c r="J5039" s="7"/>
      <c r="K5039" s="7"/>
      <c r="L5039" s="7"/>
      <c r="M5039" s="7"/>
      <c r="N5039" s="7"/>
      <c r="O5039" s="7"/>
    </row>
    <row r="5040" spans="1:15" hidden="1" x14ac:dyDescent="0.3">
      <c r="A5040" s="69">
        <v>2</v>
      </c>
      <c r="B5040" s="69">
        <v>21</v>
      </c>
      <c r="C5040" t="s">
        <v>5549</v>
      </c>
      <c r="D5040" s="7">
        <v>0</v>
      </c>
      <c r="E5040" s="7">
        <v>291.51</v>
      </c>
      <c r="F5040" s="7">
        <v>0</v>
      </c>
      <c r="G5040" s="7">
        <v>0</v>
      </c>
      <c r="H5040" s="7"/>
      <c r="I5040" s="7"/>
      <c r="J5040" s="7"/>
      <c r="K5040" s="7"/>
      <c r="L5040" s="7"/>
      <c r="M5040" s="7"/>
      <c r="N5040" s="7"/>
      <c r="O5040" s="7"/>
    </row>
    <row r="5041" spans="1:15" hidden="1" x14ac:dyDescent="0.3">
      <c r="A5041" s="69">
        <v>2</v>
      </c>
      <c r="B5041" s="69">
        <v>21</v>
      </c>
      <c r="C5041" t="s">
        <v>5551</v>
      </c>
      <c r="D5041" s="7">
        <v>125807.45</v>
      </c>
      <c r="E5041" s="7">
        <v>0</v>
      </c>
      <c r="F5041" s="7"/>
      <c r="G5041" s="7"/>
      <c r="H5041" s="7"/>
      <c r="I5041" s="7"/>
      <c r="J5041" s="7"/>
      <c r="K5041" s="7"/>
      <c r="L5041" s="7"/>
      <c r="M5041" s="7"/>
      <c r="N5041" s="7"/>
      <c r="O5041" s="7"/>
    </row>
    <row r="5042" spans="1:15" hidden="1" x14ac:dyDescent="0.3">
      <c r="A5042" s="69">
        <v>2</v>
      </c>
      <c r="B5042" s="69">
        <v>21</v>
      </c>
      <c r="C5042" t="s">
        <v>5552</v>
      </c>
      <c r="D5042" s="7">
        <v>0</v>
      </c>
      <c r="E5042" s="7"/>
      <c r="F5042" s="7"/>
      <c r="G5042" s="7"/>
      <c r="H5042" s="7"/>
      <c r="I5042" s="7"/>
      <c r="J5042" s="7"/>
      <c r="K5042" s="7"/>
      <c r="L5042" s="7"/>
      <c r="M5042" s="7"/>
      <c r="N5042" s="7"/>
      <c r="O5042" s="7"/>
    </row>
    <row r="5043" spans="1:15" hidden="1" x14ac:dyDescent="0.3">
      <c r="A5043" s="69">
        <v>2</v>
      </c>
      <c r="B5043" s="69">
        <v>21</v>
      </c>
      <c r="C5043" t="s">
        <v>5576</v>
      </c>
      <c r="D5043" s="7">
        <v>459371.75</v>
      </c>
      <c r="E5043" s="7">
        <v>4921993.92</v>
      </c>
      <c r="F5043" s="7">
        <v>2220782.42</v>
      </c>
      <c r="G5043" s="7">
        <v>656935.14</v>
      </c>
      <c r="H5043" s="7">
        <v>16514.55</v>
      </c>
      <c r="I5043" s="7">
        <v>198772.80000000002</v>
      </c>
      <c r="J5043" s="7">
        <v>0</v>
      </c>
      <c r="K5043" s="7">
        <v>0</v>
      </c>
      <c r="L5043" s="7">
        <v>0</v>
      </c>
      <c r="M5043" s="7"/>
      <c r="N5043" s="7"/>
      <c r="O5043" s="7"/>
    </row>
    <row r="5044" spans="1:15" hidden="1" x14ac:dyDescent="0.3">
      <c r="A5044" s="69">
        <v>2</v>
      </c>
      <c r="B5044" s="69">
        <v>21</v>
      </c>
      <c r="C5044" t="s">
        <v>633</v>
      </c>
      <c r="D5044" s="7"/>
      <c r="E5044" s="7"/>
      <c r="F5044" s="7">
        <v>18000000</v>
      </c>
      <c r="G5044" s="7"/>
      <c r="H5044" s="7"/>
      <c r="I5044" s="7"/>
      <c r="J5044" s="7"/>
      <c r="K5044" s="7"/>
      <c r="L5044" s="7"/>
      <c r="M5044" s="7"/>
      <c r="N5044" s="7"/>
      <c r="O5044" s="7"/>
    </row>
    <row r="5045" spans="1:15" hidden="1" x14ac:dyDescent="0.3">
      <c r="A5045" s="69">
        <v>2</v>
      </c>
      <c r="B5045" s="69">
        <v>21</v>
      </c>
      <c r="C5045" t="s">
        <v>823</v>
      </c>
      <c r="D5045" s="7">
        <v>18053012.899999999</v>
      </c>
      <c r="E5045" s="7">
        <v>20336305.390000001</v>
      </c>
      <c r="F5045" s="7">
        <v>4691764</v>
      </c>
      <c r="G5045" s="7"/>
      <c r="H5045" s="7"/>
      <c r="I5045" s="7"/>
      <c r="J5045" s="7"/>
      <c r="K5045" s="7"/>
      <c r="L5045" s="7"/>
      <c r="M5045" s="7"/>
      <c r="N5045" s="7"/>
      <c r="O5045" s="7"/>
    </row>
    <row r="5046" spans="1:15" hidden="1" x14ac:dyDescent="0.3">
      <c r="A5046" s="69">
        <v>2</v>
      </c>
      <c r="B5046" s="69">
        <v>21</v>
      </c>
      <c r="C5046" t="s">
        <v>5762</v>
      </c>
      <c r="D5046" s="7">
        <v>703923.98</v>
      </c>
      <c r="E5046" s="7"/>
      <c r="F5046" s="7">
        <v>0</v>
      </c>
      <c r="G5046" s="7">
        <v>0</v>
      </c>
      <c r="H5046" s="7"/>
      <c r="I5046" s="7"/>
      <c r="J5046" s="7"/>
      <c r="K5046" s="7"/>
      <c r="L5046" s="7"/>
      <c r="M5046" s="7"/>
      <c r="N5046" s="7"/>
      <c r="O5046" s="7"/>
    </row>
    <row r="5047" spans="1:15" hidden="1" x14ac:dyDescent="0.3">
      <c r="A5047" s="69">
        <v>2</v>
      </c>
      <c r="B5047" s="69">
        <v>21</v>
      </c>
      <c r="C5047" t="s">
        <v>5800</v>
      </c>
      <c r="D5047" s="7">
        <v>606322</v>
      </c>
      <c r="E5047" s="7">
        <v>589437</v>
      </c>
      <c r="F5047" s="7">
        <v>594272</v>
      </c>
      <c r="G5047" s="7"/>
      <c r="H5047" s="7"/>
      <c r="I5047" s="7"/>
      <c r="J5047" s="7"/>
      <c r="K5047" s="7"/>
      <c r="L5047" s="7"/>
      <c r="M5047" s="7"/>
      <c r="N5047" s="7"/>
      <c r="O5047" s="7"/>
    </row>
    <row r="5048" spans="1:15" hidden="1" x14ac:dyDescent="0.3">
      <c r="A5048" s="69">
        <v>2</v>
      </c>
      <c r="B5048" s="69">
        <v>21</v>
      </c>
      <c r="C5048" t="s">
        <v>2070</v>
      </c>
      <c r="D5048" s="7"/>
      <c r="E5048" s="7"/>
      <c r="F5048" s="7"/>
      <c r="G5048" s="7">
        <v>909435</v>
      </c>
      <c r="H5048" s="7">
        <v>0</v>
      </c>
      <c r="I5048" s="7">
        <v>0</v>
      </c>
      <c r="J5048" s="7">
        <v>0</v>
      </c>
      <c r="K5048" s="7">
        <v>232600</v>
      </c>
      <c r="L5048" s="7">
        <v>0</v>
      </c>
      <c r="M5048" s="7">
        <v>263300</v>
      </c>
      <c r="N5048" s="7">
        <v>42995.76</v>
      </c>
      <c r="O5048" s="7"/>
    </row>
    <row r="5049" spans="1:15" hidden="1" x14ac:dyDescent="0.3">
      <c r="A5049" s="69">
        <v>2</v>
      </c>
      <c r="B5049" s="69">
        <v>21</v>
      </c>
      <c r="C5049" t="s">
        <v>5806</v>
      </c>
      <c r="D5049" s="7"/>
      <c r="E5049" s="7"/>
      <c r="F5049" s="7">
        <v>2000000</v>
      </c>
      <c r="G5049" s="7"/>
      <c r="H5049" s="7"/>
      <c r="I5049" s="7"/>
      <c r="J5049" s="7"/>
      <c r="K5049" s="7"/>
      <c r="L5049" s="7"/>
      <c r="M5049" s="7"/>
      <c r="N5049" s="7"/>
      <c r="O5049" s="7"/>
    </row>
    <row r="5050" spans="1:15" hidden="1" x14ac:dyDescent="0.3">
      <c r="A5050" s="69">
        <v>2</v>
      </c>
      <c r="B5050" s="69">
        <v>21</v>
      </c>
      <c r="C5050" t="s">
        <v>5960</v>
      </c>
      <c r="D5050" s="7">
        <v>461923</v>
      </c>
      <c r="E5050" s="7">
        <v>14721</v>
      </c>
      <c r="F5050" s="7">
        <v>504999</v>
      </c>
      <c r="G5050" s="7">
        <v>464600</v>
      </c>
      <c r="H5050" s="7"/>
      <c r="I5050" s="7"/>
      <c r="J5050" s="7"/>
      <c r="K5050" s="7"/>
      <c r="L5050" s="7"/>
      <c r="M5050" s="7"/>
      <c r="N5050" s="7"/>
      <c r="O5050" s="7"/>
    </row>
    <row r="5051" spans="1:15" hidden="1" x14ac:dyDescent="0.3">
      <c r="A5051" s="69">
        <v>2</v>
      </c>
      <c r="B5051" s="69">
        <v>21</v>
      </c>
      <c r="C5051" t="s">
        <v>5984</v>
      </c>
      <c r="D5051" s="7"/>
      <c r="E5051" s="7">
        <v>0</v>
      </c>
      <c r="F5051" s="7"/>
      <c r="G5051" s="7"/>
      <c r="H5051" s="7"/>
      <c r="I5051" s="7"/>
      <c r="J5051" s="7"/>
      <c r="K5051" s="7"/>
      <c r="L5051" s="7"/>
      <c r="M5051" s="7"/>
      <c r="N5051" s="7"/>
      <c r="O5051" s="7"/>
    </row>
    <row r="5052" spans="1:15" hidden="1" x14ac:dyDescent="0.3">
      <c r="A5052" s="69">
        <v>2</v>
      </c>
      <c r="B5052" s="69">
        <v>21</v>
      </c>
      <c r="C5052" t="s">
        <v>3464</v>
      </c>
      <c r="D5052" s="7"/>
      <c r="E5052" s="7"/>
      <c r="F5052" s="7"/>
      <c r="G5052" s="7"/>
      <c r="H5052" s="7"/>
      <c r="I5052" s="7"/>
      <c r="J5052" s="7">
        <v>13116384</v>
      </c>
      <c r="K5052" s="7">
        <v>6883616</v>
      </c>
      <c r="L5052" s="7">
        <v>28087761</v>
      </c>
      <c r="M5052" s="7">
        <v>0</v>
      </c>
      <c r="N5052" s="7">
        <v>0</v>
      </c>
      <c r="O5052" s="7"/>
    </row>
    <row r="5053" spans="1:15" hidden="1" x14ac:dyDescent="0.3">
      <c r="A5053" s="69">
        <v>2</v>
      </c>
      <c r="B5053" s="69">
        <v>21</v>
      </c>
      <c r="C5053" t="s">
        <v>6004</v>
      </c>
      <c r="D5053" s="7">
        <v>1863629</v>
      </c>
      <c r="E5053" s="7">
        <v>2026402</v>
      </c>
      <c r="F5053" s="7">
        <v>1936853</v>
      </c>
      <c r="G5053" s="7">
        <v>0</v>
      </c>
      <c r="H5053" s="7"/>
      <c r="I5053" s="7"/>
      <c r="J5053" s="7"/>
      <c r="K5053" s="7"/>
      <c r="L5053" s="7"/>
      <c r="M5053" s="7"/>
      <c r="N5053" s="7"/>
      <c r="O5053" s="7"/>
    </row>
    <row r="5054" spans="1:15" hidden="1" x14ac:dyDescent="0.3">
      <c r="A5054" s="69">
        <v>2</v>
      </c>
      <c r="B5054" s="69">
        <v>21</v>
      </c>
      <c r="C5054" t="s">
        <v>6006</v>
      </c>
      <c r="D5054" s="7"/>
      <c r="E5054" s="7"/>
      <c r="F5054" s="7"/>
      <c r="G5054" s="7"/>
      <c r="H5054" s="7">
        <v>100000</v>
      </c>
      <c r="I5054" s="7"/>
      <c r="J5054" s="7"/>
      <c r="K5054" s="7"/>
      <c r="L5054" s="7"/>
      <c r="M5054" s="7"/>
      <c r="N5054" s="7"/>
      <c r="O5054" s="7"/>
    </row>
    <row r="5055" spans="1:15" hidden="1" x14ac:dyDescent="0.3">
      <c r="A5055" s="69">
        <v>2</v>
      </c>
      <c r="B5055" s="69">
        <v>21</v>
      </c>
      <c r="C5055" t="s">
        <v>6031</v>
      </c>
      <c r="D5055" s="7"/>
      <c r="E5055" s="7"/>
      <c r="F5055" s="7">
        <v>0</v>
      </c>
      <c r="G5055" s="7"/>
      <c r="H5055" s="7"/>
      <c r="I5055" s="7"/>
      <c r="J5055" s="7"/>
      <c r="K5055" s="7"/>
      <c r="L5055" s="7"/>
      <c r="M5055" s="7"/>
      <c r="N5055" s="7"/>
      <c r="O5055" s="7"/>
    </row>
    <row r="5056" spans="1:15" hidden="1" x14ac:dyDescent="0.3">
      <c r="A5056" s="69">
        <v>2</v>
      </c>
      <c r="B5056" s="69">
        <v>21</v>
      </c>
      <c r="C5056" t="s">
        <v>6036</v>
      </c>
      <c r="D5056" s="7">
        <v>0</v>
      </c>
      <c r="E5056" s="7">
        <v>0</v>
      </c>
      <c r="F5056" s="7"/>
      <c r="G5056" s="7"/>
      <c r="H5056" s="7"/>
      <c r="I5056" s="7"/>
      <c r="J5056" s="7"/>
      <c r="K5056" s="7"/>
      <c r="L5056" s="7"/>
      <c r="M5056" s="7"/>
      <c r="N5056" s="7"/>
      <c r="O5056" s="7"/>
    </row>
    <row r="5057" spans="1:15" hidden="1" x14ac:dyDescent="0.3">
      <c r="A5057" s="69">
        <v>2</v>
      </c>
      <c r="B5057" s="69">
        <v>21</v>
      </c>
      <c r="C5057" t="s">
        <v>6042</v>
      </c>
      <c r="D5057" s="7"/>
      <c r="E5057" s="7">
        <v>2400000</v>
      </c>
      <c r="F5057" s="7">
        <v>0</v>
      </c>
      <c r="G5057" s="7"/>
      <c r="H5057" s="7"/>
      <c r="I5057" s="7"/>
      <c r="J5057" s="7"/>
      <c r="K5057" s="7"/>
      <c r="L5057" s="7"/>
      <c r="M5057" s="7"/>
      <c r="N5057" s="7"/>
      <c r="O5057" s="7"/>
    </row>
    <row r="5058" spans="1:15" hidden="1" x14ac:dyDescent="0.3">
      <c r="A5058" s="69">
        <v>2</v>
      </c>
      <c r="B5058" s="69">
        <v>21</v>
      </c>
      <c r="C5058" t="s">
        <v>6047</v>
      </c>
      <c r="D5058" s="7"/>
      <c r="E5058" s="7"/>
      <c r="F5058" s="7">
        <v>9000000</v>
      </c>
      <c r="G5058" s="7"/>
      <c r="H5058" s="7"/>
      <c r="I5058" s="7"/>
      <c r="J5058" s="7"/>
      <c r="K5058" s="7"/>
      <c r="L5058" s="7"/>
      <c r="M5058" s="7"/>
      <c r="N5058" s="7"/>
      <c r="O5058" s="7"/>
    </row>
    <row r="5059" spans="1:15" hidden="1" x14ac:dyDescent="0.3">
      <c r="A5059" s="69">
        <v>2</v>
      </c>
      <c r="B5059" s="69">
        <v>21</v>
      </c>
      <c r="C5059" t="s">
        <v>6054</v>
      </c>
      <c r="D5059" s="7"/>
      <c r="E5059" s="7">
        <v>47400</v>
      </c>
      <c r="F5059" s="7"/>
      <c r="G5059" s="7"/>
      <c r="H5059" s="7"/>
      <c r="I5059" s="7"/>
      <c r="J5059" s="7"/>
      <c r="K5059" s="7"/>
      <c r="L5059" s="7"/>
      <c r="M5059" s="7"/>
      <c r="N5059" s="7"/>
      <c r="O5059" s="7"/>
    </row>
    <row r="5060" spans="1:15" hidden="1" x14ac:dyDescent="0.3">
      <c r="A5060" s="69">
        <v>2</v>
      </c>
      <c r="B5060" s="69">
        <v>21</v>
      </c>
      <c r="C5060" t="s">
        <v>6062</v>
      </c>
      <c r="D5060" s="7"/>
      <c r="E5060" s="7">
        <v>539759</v>
      </c>
      <c r="F5060" s="7">
        <v>1071620</v>
      </c>
      <c r="G5060" s="7"/>
      <c r="H5060" s="7">
        <v>5613099</v>
      </c>
      <c r="I5060" s="7">
        <v>269345</v>
      </c>
      <c r="J5060" s="7">
        <v>1501900</v>
      </c>
      <c r="K5060" s="7">
        <v>200000</v>
      </c>
      <c r="L5060" s="7">
        <v>477957</v>
      </c>
      <c r="M5060" s="7">
        <v>1095328</v>
      </c>
      <c r="N5060" s="7"/>
      <c r="O5060" s="7"/>
    </row>
    <row r="5061" spans="1:15" hidden="1" x14ac:dyDescent="0.3">
      <c r="A5061" s="69">
        <v>2</v>
      </c>
      <c r="B5061" s="69">
        <v>21</v>
      </c>
      <c r="C5061" t="s">
        <v>6079</v>
      </c>
      <c r="D5061" s="7"/>
      <c r="E5061" s="7"/>
      <c r="F5061" s="7"/>
      <c r="G5061" s="7"/>
      <c r="H5061" s="7">
        <v>1574620</v>
      </c>
      <c r="I5061" s="7"/>
      <c r="J5061" s="7"/>
      <c r="K5061" s="7"/>
      <c r="L5061" s="7"/>
      <c r="M5061" s="7"/>
      <c r="N5061" s="7"/>
      <c r="O5061" s="7"/>
    </row>
    <row r="5062" spans="1:15" hidden="1" x14ac:dyDescent="0.3">
      <c r="A5062" s="69">
        <v>2</v>
      </c>
      <c r="B5062" s="69">
        <v>21</v>
      </c>
      <c r="C5062" t="s">
        <v>6084</v>
      </c>
      <c r="D5062" s="7"/>
      <c r="E5062" s="7"/>
      <c r="F5062" s="7"/>
      <c r="G5062" s="7"/>
      <c r="H5062" s="7"/>
      <c r="I5062" s="7"/>
      <c r="J5062" s="7"/>
      <c r="K5062" s="7">
        <v>5000000</v>
      </c>
      <c r="L5062" s="7"/>
      <c r="M5062" s="7"/>
      <c r="N5062" s="7"/>
      <c r="O5062" s="7"/>
    </row>
    <row r="5063" spans="1:15" hidden="1" x14ac:dyDescent="0.3">
      <c r="A5063" s="69">
        <v>2</v>
      </c>
      <c r="B5063" s="69">
        <v>21</v>
      </c>
      <c r="C5063" t="s">
        <v>6103</v>
      </c>
      <c r="D5063" s="7">
        <v>0</v>
      </c>
      <c r="E5063" s="7"/>
      <c r="F5063" s="7">
        <v>981457.9</v>
      </c>
      <c r="G5063" s="7">
        <v>0</v>
      </c>
      <c r="H5063" s="7"/>
      <c r="I5063" s="7"/>
      <c r="J5063" s="7"/>
      <c r="K5063" s="7"/>
      <c r="L5063" s="7"/>
      <c r="M5063" s="7"/>
      <c r="N5063" s="7"/>
      <c r="O5063" s="7"/>
    </row>
    <row r="5064" spans="1:15" hidden="1" x14ac:dyDescent="0.3">
      <c r="A5064" s="69">
        <v>2</v>
      </c>
      <c r="B5064" s="69">
        <v>21</v>
      </c>
      <c r="C5064" t="s">
        <v>6114</v>
      </c>
      <c r="D5064" s="7">
        <v>21000000</v>
      </c>
      <c r="E5064" s="7">
        <v>244879663</v>
      </c>
      <c r="F5064" s="7">
        <v>0</v>
      </c>
      <c r="G5064" s="7"/>
      <c r="H5064" s="7"/>
      <c r="I5064" s="7"/>
      <c r="J5064" s="7"/>
      <c r="K5064" s="7"/>
      <c r="L5064" s="7"/>
      <c r="M5064" s="7"/>
      <c r="N5064" s="7"/>
      <c r="O5064" s="7"/>
    </row>
    <row r="5065" spans="1:15" hidden="1" x14ac:dyDescent="0.3">
      <c r="A5065" s="69">
        <v>2</v>
      </c>
      <c r="B5065" s="69">
        <v>21</v>
      </c>
      <c r="C5065" t="s">
        <v>6163</v>
      </c>
      <c r="D5065" s="7"/>
      <c r="E5065" s="7"/>
      <c r="F5065" s="7"/>
      <c r="G5065" s="7"/>
      <c r="H5065" s="7"/>
      <c r="I5065" s="7"/>
      <c r="J5065" s="7">
        <v>10000000</v>
      </c>
      <c r="K5065" s="7"/>
      <c r="L5065" s="7"/>
      <c r="M5065" s="7"/>
      <c r="N5065" s="7"/>
      <c r="O5065" s="7"/>
    </row>
    <row r="5066" spans="1:15" hidden="1" x14ac:dyDescent="0.3">
      <c r="A5066" s="69">
        <v>2</v>
      </c>
      <c r="B5066" s="69">
        <v>21</v>
      </c>
      <c r="C5066" t="s">
        <v>6164</v>
      </c>
      <c r="D5066" s="7"/>
      <c r="E5066" s="7"/>
      <c r="F5066" s="7"/>
      <c r="G5066" s="7"/>
      <c r="H5066" s="7"/>
      <c r="I5066" s="7"/>
      <c r="J5066" s="7"/>
      <c r="K5066" s="7">
        <v>825</v>
      </c>
      <c r="L5066" s="7"/>
      <c r="M5066" s="7"/>
      <c r="N5066" s="7"/>
      <c r="O5066" s="7"/>
    </row>
    <row r="5067" spans="1:15" hidden="1" x14ac:dyDescent="0.3">
      <c r="A5067" s="69">
        <v>2</v>
      </c>
      <c r="B5067" s="69">
        <v>21</v>
      </c>
      <c r="C5067" t="s">
        <v>6165</v>
      </c>
      <c r="D5067" s="7"/>
      <c r="E5067" s="7"/>
      <c r="F5067" s="7"/>
      <c r="G5067" s="7"/>
      <c r="H5067" s="7"/>
      <c r="I5067" s="7"/>
      <c r="J5067" s="7">
        <v>400000</v>
      </c>
      <c r="K5067" s="7"/>
      <c r="L5067" s="7"/>
      <c r="M5067" s="7"/>
      <c r="N5067" s="7"/>
      <c r="O5067" s="7"/>
    </row>
    <row r="5068" spans="1:15" hidden="1" x14ac:dyDescent="0.3">
      <c r="A5068" s="69">
        <v>2</v>
      </c>
      <c r="B5068" s="69">
        <v>21</v>
      </c>
      <c r="C5068" t="s">
        <v>6173</v>
      </c>
      <c r="D5068" s="7">
        <v>0</v>
      </c>
      <c r="E5068" s="7">
        <v>0</v>
      </c>
      <c r="F5068" s="7"/>
      <c r="G5068" s="7"/>
      <c r="H5068" s="7"/>
      <c r="I5068" s="7"/>
      <c r="J5068" s="7"/>
      <c r="K5068" s="7"/>
      <c r="L5068" s="7"/>
      <c r="M5068" s="7"/>
      <c r="N5068" s="7"/>
      <c r="O5068" s="7"/>
    </row>
    <row r="5069" spans="1:15" hidden="1" x14ac:dyDescent="0.3">
      <c r="A5069" s="69">
        <v>2</v>
      </c>
      <c r="B5069" s="69">
        <v>21</v>
      </c>
      <c r="C5069" t="s">
        <v>6174</v>
      </c>
      <c r="D5069" s="7"/>
      <c r="E5069" s="7"/>
      <c r="F5069" s="7"/>
      <c r="G5069" s="7"/>
      <c r="H5069" s="7"/>
      <c r="I5069" s="7"/>
      <c r="J5069" s="7">
        <v>420890.43</v>
      </c>
      <c r="K5069" s="7">
        <v>175680.98</v>
      </c>
      <c r="L5069" s="7"/>
      <c r="M5069" s="7"/>
      <c r="N5069" s="7"/>
      <c r="O5069" s="7"/>
    </row>
    <row r="5070" spans="1:15" hidden="1" x14ac:dyDescent="0.3">
      <c r="A5070" s="69">
        <v>2</v>
      </c>
      <c r="B5070" s="69">
        <v>21</v>
      </c>
      <c r="C5070" t="s">
        <v>6176</v>
      </c>
      <c r="D5070" s="7">
        <v>291060</v>
      </c>
      <c r="E5070" s="7">
        <v>688024</v>
      </c>
      <c r="F5070" s="7"/>
      <c r="G5070" s="7">
        <v>274800</v>
      </c>
      <c r="H5070" s="7"/>
      <c r="I5070" s="7"/>
      <c r="J5070" s="7"/>
      <c r="K5070" s="7"/>
      <c r="L5070" s="7"/>
      <c r="M5070" s="7"/>
      <c r="N5070" s="7"/>
      <c r="O5070" s="7"/>
    </row>
    <row r="5071" spans="1:15" hidden="1" x14ac:dyDescent="0.3">
      <c r="A5071" s="69">
        <v>2</v>
      </c>
      <c r="B5071" s="69">
        <v>21</v>
      </c>
      <c r="C5071" t="s">
        <v>6178</v>
      </c>
      <c r="D5071" s="7">
        <v>11818505</v>
      </c>
      <c r="E5071" s="7"/>
      <c r="F5071" s="7"/>
      <c r="G5071" s="7"/>
      <c r="H5071" s="7"/>
      <c r="I5071" s="7"/>
      <c r="J5071" s="7"/>
      <c r="K5071" s="7"/>
      <c r="L5071" s="7"/>
      <c r="M5071" s="7"/>
      <c r="N5071" s="7"/>
      <c r="O5071" s="7"/>
    </row>
    <row r="5072" spans="1:15" hidden="1" x14ac:dyDescent="0.3">
      <c r="A5072" s="69">
        <v>2</v>
      </c>
      <c r="B5072" s="69">
        <v>21</v>
      </c>
      <c r="C5072" t="s">
        <v>6180</v>
      </c>
      <c r="D5072" s="7"/>
      <c r="E5072" s="7"/>
      <c r="F5072" s="7">
        <v>748086</v>
      </c>
      <c r="G5072" s="7">
        <v>1409564</v>
      </c>
      <c r="H5072" s="7">
        <v>1401372</v>
      </c>
      <c r="I5072" s="7">
        <v>1609911.09</v>
      </c>
      <c r="J5072" s="7"/>
      <c r="K5072" s="7"/>
      <c r="L5072" s="7"/>
      <c r="M5072" s="7"/>
      <c r="N5072" s="7"/>
      <c r="O5072" s="7"/>
    </row>
    <row r="5073" spans="1:15" hidden="1" x14ac:dyDescent="0.3">
      <c r="A5073" s="69">
        <v>2</v>
      </c>
      <c r="B5073" s="69">
        <v>21</v>
      </c>
      <c r="C5073" t="s">
        <v>651</v>
      </c>
      <c r="D5073" s="7"/>
      <c r="E5073" s="7"/>
      <c r="F5073" s="7">
        <v>20015841.949999999</v>
      </c>
      <c r="G5073" s="7">
        <v>21287247</v>
      </c>
      <c r="H5073" s="7">
        <v>85398181</v>
      </c>
      <c r="I5073" s="7">
        <v>17498616</v>
      </c>
      <c r="J5073" s="7"/>
      <c r="K5073" s="7"/>
      <c r="L5073" s="7"/>
      <c r="M5073" s="7"/>
      <c r="N5073" s="7"/>
      <c r="O5073" s="7"/>
    </row>
    <row r="5074" spans="1:15" hidden="1" x14ac:dyDescent="0.3">
      <c r="A5074" s="69">
        <v>2</v>
      </c>
      <c r="B5074" s="69">
        <v>21</v>
      </c>
      <c r="C5074" t="s">
        <v>6201</v>
      </c>
      <c r="D5074" s="7">
        <v>0</v>
      </c>
      <c r="E5074" s="7">
        <v>0</v>
      </c>
      <c r="F5074" s="7"/>
      <c r="G5074" s="7"/>
      <c r="H5074" s="7"/>
      <c r="I5074" s="7"/>
      <c r="J5074" s="7"/>
      <c r="K5074" s="7"/>
      <c r="L5074" s="7"/>
      <c r="M5074" s="7"/>
      <c r="N5074" s="7"/>
      <c r="O5074" s="7"/>
    </row>
    <row r="5075" spans="1:15" hidden="1" x14ac:dyDescent="0.3">
      <c r="A5075" s="69">
        <v>2</v>
      </c>
      <c r="B5075" s="69">
        <v>21</v>
      </c>
      <c r="C5075" t="s">
        <v>6203</v>
      </c>
      <c r="D5075" s="7"/>
      <c r="E5075" s="7"/>
      <c r="F5075" s="7"/>
      <c r="G5075" s="7"/>
      <c r="H5075" s="7"/>
      <c r="I5075" s="7"/>
      <c r="J5075" s="7">
        <v>622369.31999999995</v>
      </c>
      <c r="K5075" s="7">
        <v>622369.31999999995</v>
      </c>
      <c r="L5075" s="7">
        <v>625428.38</v>
      </c>
      <c r="M5075" s="7"/>
      <c r="N5075" s="7"/>
      <c r="O5075" s="7"/>
    </row>
    <row r="5076" spans="1:15" hidden="1" x14ac:dyDescent="0.3">
      <c r="A5076" s="69">
        <v>2</v>
      </c>
      <c r="B5076" s="69">
        <v>21</v>
      </c>
      <c r="C5076" t="s">
        <v>6207</v>
      </c>
      <c r="D5076" s="7">
        <v>0</v>
      </c>
      <c r="E5076" s="7">
        <v>214507.6</v>
      </c>
      <c r="F5076" s="7">
        <v>60500</v>
      </c>
      <c r="G5076" s="7"/>
      <c r="H5076" s="7">
        <v>0</v>
      </c>
      <c r="I5076" s="7"/>
      <c r="J5076" s="7"/>
      <c r="K5076" s="7"/>
      <c r="L5076" s="7"/>
      <c r="M5076" s="7"/>
      <c r="N5076" s="7"/>
      <c r="O5076" s="7"/>
    </row>
    <row r="5077" spans="1:15" hidden="1" x14ac:dyDescent="0.3">
      <c r="A5077" s="69">
        <v>2</v>
      </c>
      <c r="B5077" s="69">
        <v>21</v>
      </c>
      <c r="C5077" t="s">
        <v>6208</v>
      </c>
      <c r="D5077" s="7">
        <v>0</v>
      </c>
      <c r="E5077" s="7">
        <v>0</v>
      </c>
      <c r="F5077" s="7"/>
      <c r="G5077" s="7"/>
      <c r="H5077" s="7"/>
      <c r="I5077" s="7"/>
      <c r="J5077" s="7"/>
      <c r="K5077" s="7"/>
      <c r="L5077" s="7"/>
      <c r="M5077" s="7"/>
      <c r="N5077" s="7"/>
      <c r="O5077" s="7"/>
    </row>
    <row r="5078" spans="1:15" hidden="1" x14ac:dyDescent="0.3">
      <c r="A5078" s="69">
        <v>2</v>
      </c>
      <c r="B5078" s="69">
        <v>21</v>
      </c>
      <c r="C5078" t="s">
        <v>6209</v>
      </c>
      <c r="D5078" s="7">
        <v>0</v>
      </c>
      <c r="E5078" s="7"/>
      <c r="F5078" s="7"/>
      <c r="G5078" s="7"/>
      <c r="H5078" s="7"/>
      <c r="I5078" s="7"/>
      <c r="J5078" s="7"/>
      <c r="K5078" s="7"/>
      <c r="L5078" s="7"/>
      <c r="M5078" s="7"/>
      <c r="N5078" s="7"/>
      <c r="O5078" s="7"/>
    </row>
    <row r="5079" spans="1:15" hidden="1" x14ac:dyDescent="0.3">
      <c r="A5079" s="69">
        <v>2</v>
      </c>
      <c r="B5079" s="69">
        <v>21</v>
      </c>
      <c r="C5079" t="s">
        <v>6217</v>
      </c>
      <c r="D5079" s="7">
        <v>0</v>
      </c>
      <c r="E5079" s="7"/>
      <c r="F5079" s="7"/>
      <c r="G5079" s="7"/>
      <c r="H5079" s="7"/>
      <c r="I5079" s="7"/>
      <c r="J5079" s="7"/>
      <c r="K5079" s="7"/>
      <c r="L5079" s="7"/>
      <c r="M5079" s="7"/>
      <c r="N5079" s="7"/>
      <c r="O5079" s="7"/>
    </row>
    <row r="5080" spans="1:15" hidden="1" x14ac:dyDescent="0.3">
      <c r="A5080" s="69">
        <v>2</v>
      </c>
      <c r="B5080" s="69">
        <v>21</v>
      </c>
      <c r="C5080" t="s">
        <v>6218</v>
      </c>
      <c r="D5080" s="7">
        <v>0</v>
      </c>
      <c r="E5080" s="7">
        <v>0</v>
      </c>
      <c r="F5080" s="7"/>
      <c r="G5080" s="7"/>
      <c r="H5080" s="7"/>
      <c r="I5080" s="7"/>
      <c r="J5080" s="7"/>
      <c r="K5080" s="7"/>
      <c r="L5080" s="7"/>
      <c r="M5080" s="7"/>
      <c r="N5080" s="7"/>
      <c r="O5080" s="7"/>
    </row>
    <row r="5081" spans="1:15" hidden="1" x14ac:dyDescent="0.3">
      <c r="A5081" s="69">
        <v>2</v>
      </c>
      <c r="B5081" s="69">
        <v>21</v>
      </c>
      <c r="C5081" t="s">
        <v>6227</v>
      </c>
      <c r="D5081" s="7"/>
      <c r="E5081" s="7"/>
      <c r="F5081" s="7"/>
      <c r="G5081" s="7"/>
      <c r="H5081" s="7"/>
      <c r="I5081" s="7">
        <v>0</v>
      </c>
      <c r="J5081" s="7"/>
      <c r="K5081" s="7"/>
      <c r="L5081" s="7"/>
      <c r="M5081" s="7"/>
      <c r="N5081" s="7"/>
      <c r="O5081" s="7"/>
    </row>
    <row r="5082" spans="1:15" hidden="1" x14ac:dyDescent="0.3">
      <c r="A5082" s="69">
        <v>2</v>
      </c>
      <c r="B5082" s="69">
        <v>21</v>
      </c>
      <c r="C5082" t="s">
        <v>3481</v>
      </c>
      <c r="D5082" s="7"/>
      <c r="E5082" s="7"/>
      <c r="F5082" s="7"/>
      <c r="G5082" s="7"/>
      <c r="H5082" s="7">
        <v>36277000</v>
      </c>
      <c r="I5082" s="7">
        <v>120277000</v>
      </c>
      <c r="J5082" s="7">
        <v>116277000</v>
      </c>
      <c r="K5082" s="7">
        <v>135393383.99000001</v>
      </c>
      <c r="L5082" s="7">
        <v>72748176</v>
      </c>
      <c r="M5082" s="7">
        <v>24737030</v>
      </c>
      <c r="N5082" s="7">
        <v>23982280</v>
      </c>
      <c r="O5082" s="7"/>
    </row>
    <row r="5083" spans="1:15" hidden="1" x14ac:dyDescent="0.3">
      <c r="A5083" s="69">
        <v>2</v>
      </c>
      <c r="B5083" s="69">
        <v>21</v>
      </c>
      <c r="C5083" t="s">
        <v>3482</v>
      </c>
      <c r="D5083" s="7"/>
      <c r="E5083" s="7"/>
      <c r="F5083" s="7"/>
      <c r="G5083" s="7"/>
      <c r="H5083" s="7"/>
      <c r="I5083" s="7"/>
      <c r="J5083" s="7"/>
      <c r="K5083" s="7"/>
      <c r="L5083" s="7"/>
      <c r="M5083" s="7"/>
      <c r="N5083" s="7">
        <v>5000000</v>
      </c>
      <c r="O5083" s="7"/>
    </row>
    <row r="5084" spans="1:15" hidden="1" x14ac:dyDescent="0.3">
      <c r="A5084" s="69">
        <v>2</v>
      </c>
      <c r="B5084" s="69">
        <v>21</v>
      </c>
      <c r="C5084" t="s">
        <v>3485</v>
      </c>
      <c r="D5084" s="7"/>
      <c r="E5084" s="7"/>
      <c r="F5084" s="7"/>
      <c r="G5084" s="7"/>
      <c r="H5084" s="7"/>
      <c r="I5084" s="7"/>
      <c r="J5084" s="7"/>
      <c r="K5084" s="7"/>
      <c r="L5084" s="7">
        <v>10000000</v>
      </c>
      <c r="M5084" s="7">
        <v>0</v>
      </c>
      <c r="N5084" s="7">
        <v>0</v>
      </c>
      <c r="O5084" s="7"/>
    </row>
    <row r="5085" spans="1:15" hidden="1" x14ac:dyDescent="0.3">
      <c r="A5085" s="69">
        <v>2</v>
      </c>
      <c r="B5085" s="69">
        <v>21</v>
      </c>
      <c r="C5085" t="s">
        <v>6233</v>
      </c>
      <c r="D5085" s="7"/>
      <c r="E5085" s="7"/>
      <c r="F5085" s="7"/>
      <c r="G5085" s="7"/>
      <c r="H5085" s="7"/>
      <c r="I5085" s="7"/>
      <c r="J5085" s="7">
        <v>5000000</v>
      </c>
      <c r="K5085" s="7"/>
      <c r="L5085" s="7"/>
      <c r="M5085" s="7"/>
      <c r="N5085" s="7"/>
      <c r="O5085" s="7"/>
    </row>
    <row r="5086" spans="1:15" hidden="1" x14ac:dyDescent="0.3">
      <c r="A5086" s="69">
        <v>2</v>
      </c>
      <c r="B5086" s="69">
        <v>21</v>
      </c>
      <c r="C5086" t="s">
        <v>6259</v>
      </c>
      <c r="D5086" s="7">
        <v>0</v>
      </c>
      <c r="E5086" s="7">
        <v>380456.29</v>
      </c>
      <c r="F5086" s="7">
        <v>127176.95</v>
      </c>
      <c r="G5086" s="7">
        <v>272.35000000000002</v>
      </c>
      <c r="H5086" s="7">
        <v>29122</v>
      </c>
      <c r="I5086" s="7">
        <v>1090305</v>
      </c>
      <c r="J5086" s="7">
        <v>520.29</v>
      </c>
      <c r="K5086" s="7">
        <v>0</v>
      </c>
      <c r="L5086" s="7"/>
      <c r="M5086" s="7"/>
      <c r="N5086" s="7"/>
      <c r="O5086" s="7"/>
    </row>
    <row r="5087" spans="1:15" hidden="1" x14ac:dyDescent="0.3">
      <c r="A5087" s="69">
        <v>2</v>
      </c>
      <c r="B5087" s="69">
        <v>21</v>
      </c>
      <c r="C5087" t="s">
        <v>6260</v>
      </c>
      <c r="D5087" s="7">
        <v>639563.67000000004</v>
      </c>
      <c r="E5087" s="7">
        <v>0</v>
      </c>
      <c r="F5087" s="7">
        <v>0</v>
      </c>
      <c r="G5087" s="7"/>
      <c r="H5087" s="7"/>
      <c r="I5087" s="7">
        <v>173731.53</v>
      </c>
      <c r="J5087" s="7"/>
      <c r="K5087" s="7"/>
      <c r="L5087" s="7"/>
      <c r="M5087" s="7"/>
      <c r="N5087" s="7"/>
      <c r="O5087" s="7"/>
    </row>
    <row r="5088" spans="1:15" hidden="1" x14ac:dyDescent="0.3">
      <c r="A5088" s="69">
        <v>2</v>
      </c>
      <c r="B5088" s="69">
        <v>21</v>
      </c>
      <c r="C5088" t="s">
        <v>6272</v>
      </c>
      <c r="D5088" s="7">
        <v>69192</v>
      </c>
      <c r="E5088" s="7">
        <v>13509</v>
      </c>
      <c r="F5088" s="7">
        <v>191312</v>
      </c>
      <c r="G5088" s="7">
        <v>176352</v>
      </c>
      <c r="H5088" s="7">
        <v>221007</v>
      </c>
      <c r="I5088" s="7">
        <v>134809.04</v>
      </c>
      <c r="J5088" s="7">
        <v>27822</v>
      </c>
      <c r="K5088" s="7"/>
      <c r="L5088" s="7"/>
      <c r="M5088" s="7"/>
      <c r="N5088" s="7"/>
      <c r="O5088" s="7"/>
    </row>
    <row r="5089" spans="1:15" hidden="1" x14ac:dyDescent="0.3">
      <c r="A5089" s="69">
        <v>2</v>
      </c>
      <c r="B5089" s="69">
        <v>21</v>
      </c>
      <c r="C5089" t="s">
        <v>3492</v>
      </c>
      <c r="D5089" s="7"/>
      <c r="E5089" s="7"/>
      <c r="F5089" s="7"/>
      <c r="G5089" s="7"/>
      <c r="H5089" s="7"/>
      <c r="I5089" s="7"/>
      <c r="J5089" s="7"/>
      <c r="K5089" s="7"/>
      <c r="L5089" s="7"/>
      <c r="M5089" s="7"/>
      <c r="N5089" s="7">
        <v>6499999.0899999999</v>
      </c>
      <c r="O5089" s="7"/>
    </row>
    <row r="5090" spans="1:15" hidden="1" x14ac:dyDescent="0.3">
      <c r="A5090" s="69">
        <v>2</v>
      </c>
      <c r="B5090" s="69">
        <v>21</v>
      </c>
      <c r="C5090" t="s">
        <v>6337</v>
      </c>
      <c r="D5090" s="7"/>
      <c r="E5090" s="7"/>
      <c r="F5090" s="7"/>
      <c r="G5090" s="7"/>
      <c r="H5090" s="7"/>
      <c r="I5090" s="7"/>
      <c r="J5090" s="7"/>
      <c r="K5090" s="7"/>
      <c r="L5090" s="7"/>
      <c r="M5090" s="7">
        <v>60066731.550000004</v>
      </c>
      <c r="N5090" s="7"/>
      <c r="O5090" s="7"/>
    </row>
    <row r="5091" spans="1:15" hidden="1" x14ac:dyDescent="0.3">
      <c r="A5091" s="69">
        <v>2</v>
      </c>
      <c r="B5091" s="69">
        <v>21</v>
      </c>
      <c r="C5091" t="s">
        <v>6338</v>
      </c>
      <c r="D5091" s="7"/>
      <c r="E5091" s="7"/>
      <c r="F5091" s="7"/>
      <c r="G5091" s="7"/>
      <c r="H5091" s="7"/>
      <c r="I5091" s="7"/>
      <c r="J5091" s="7"/>
      <c r="K5091" s="7"/>
      <c r="L5091" s="7"/>
      <c r="M5091" s="7">
        <v>13370913.42</v>
      </c>
      <c r="N5091" s="7"/>
      <c r="O5091" s="7"/>
    </row>
    <row r="5092" spans="1:15" hidden="1" x14ac:dyDescent="0.3">
      <c r="A5092" s="69">
        <v>2</v>
      </c>
      <c r="B5092" s="69">
        <v>21</v>
      </c>
      <c r="C5092" t="s">
        <v>6380</v>
      </c>
      <c r="D5092" s="7"/>
      <c r="E5092" s="7">
        <v>133197.6</v>
      </c>
      <c r="F5092" s="7"/>
      <c r="G5092" s="7"/>
      <c r="H5092" s="7"/>
      <c r="I5092" s="7"/>
      <c r="J5092" s="7"/>
      <c r="K5092" s="7"/>
      <c r="L5092" s="7"/>
      <c r="M5092" s="7"/>
      <c r="N5092" s="7"/>
      <c r="O5092" s="7"/>
    </row>
    <row r="5093" spans="1:15" hidden="1" x14ac:dyDescent="0.3">
      <c r="A5093" s="69">
        <v>2</v>
      </c>
      <c r="B5093" s="69">
        <v>21</v>
      </c>
      <c r="C5093" t="s">
        <v>6396</v>
      </c>
      <c r="D5093" s="7">
        <v>6544683.9400000004</v>
      </c>
      <c r="E5093" s="7">
        <v>1738739.54</v>
      </c>
      <c r="F5093" s="7">
        <v>6448137.6200000001</v>
      </c>
      <c r="G5093" s="7"/>
      <c r="H5093" s="7"/>
      <c r="I5093" s="7"/>
      <c r="J5093" s="7"/>
      <c r="K5093" s="7"/>
      <c r="L5093" s="7"/>
      <c r="M5093" s="7"/>
      <c r="N5093" s="7"/>
      <c r="O5093" s="7"/>
    </row>
    <row r="5094" spans="1:15" hidden="1" x14ac:dyDescent="0.3">
      <c r="A5094" s="69">
        <v>2</v>
      </c>
      <c r="B5094" s="69">
        <v>21</v>
      </c>
      <c r="C5094" t="s">
        <v>6397</v>
      </c>
      <c r="D5094" s="7">
        <v>0</v>
      </c>
      <c r="E5094" s="7"/>
      <c r="F5094" s="7"/>
      <c r="G5094" s="7"/>
      <c r="H5094" s="7"/>
      <c r="I5094" s="7"/>
      <c r="J5094" s="7"/>
      <c r="K5094" s="7"/>
      <c r="L5094" s="7"/>
      <c r="M5094" s="7"/>
      <c r="N5094" s="7"/>
      <c r="O5094" s="7"/>
    </row>
    <row r="5095" spans="1:15" hidden="1" x14ac:dyDescent="0.3">
      <c r="A5095" s="69">
        <v>2</v>
      </c>
      <c r="B5095" s="69">
        <v>21</v>
      </c>
      <c r="C5095" t="s">
        <v>6398</v>
      </c>
      <c r="D5095" s="7">
        <v>0</v>
      </c>
      <c r="E5095" s="7"/>
      <c r="F5095" s="7">
        <v>532648.43000000005</v>
      </c>
      <c r="G5095" s="7">
        <v>526183.93000000005</v>
      </c>
      <c r="H5095" s="7">
        <v>277036.89</v>
      </c>
      <c r="I5095" s="7"/>
      <c r="J5095" s="7">
        <v>9350.32</v>
      </c>
      <c r="K5095" s="7">
        <v>277893.45</v>
      </c>
      <c r="L5095" s="7">
        <v>331253.84999999998</v>
      </c>
      <c r="M5095" s="7"/>
      <c r="N5095" s="7"/>
      <c r="O5095" s="7"/>
    </row>
    <row r="5096" spans="1:15" hidden="1" x14ac:dyDescent="0.3">
      <c r="A5096" s="69">
        <v>2</v>
      </c>
      <c r="B5096" s="69">
        <v>21</v>
      </c>
      <c r="C5096" t="s">
        <v>6407</v>
      </c>
      <c r="D5096" s="7"/>
      <c r="E5096" s="7"/>
      <c r="F5096" s="7"/>
      <c r="G5096" s="7"/>
      <c r="H5096" s="7"/>
      <c r="I5096" s="7">
        <v>121246.9</v>
      </c>
      <c r="J5096" s="7">
        <v>121246</v>
      </c>
      <c r="K5096" s="7">
        <v>121246</v>
      </c>
      <c r="L5096" s="7">
        <v>121245.99</v>
      </c>
      <c r="M5096" s="7"/>
      <c r="N5096" s="7"/>
      <c r="O5096" s="7"/>
    </row>
    <row r="5097" spans="1:15" hidden="1" x14ac:dyDescent="0.3">
      <c r="A5097" s="69">
        <v>2</v>
      </c>
      <c r="B5097" s="69">
        <v>21</v>
      </c>
      <c r="C5097" t="s">
        <v>6408</v>
      </c>
      <c r="D5097" s="7">
        <v>13606.98</v>
      </c>
      <c r="E5097" s="7">
        <v>14891.78</v>
      </c>
      <c r="F5097" s="7"/>
      <c r="G5097" s="7"/>
      <c r="H5097" s="7"/>
      <c r="I5097" s="7"/>
      <c r="J5097" s="7"/>
      <c r="K5097" s="7"/>
      <c r="L5097" s="7"/>
      <c r="M5097" s="7"/>
      <c r="N5097" s="7"/>
      <c r="O5097" s="7"/>
    </row>
    <row r="5098" spans="1:15" hidden="1" x14ac:dyDescent="0.3">
      <c r="A5098" s="69">
        <v>2</v>
      </c>
      <c r="B5098" s="69">
        <v>21</v>
      </c>
      <c r="C5098" t="s">
        <v>1925</v>
      </c>
      <c r="D5098" s="7"/>
      <c r="E5098" s="7"/>
      <c r="F5098" s="7"/>
      <c r="G5098" s="7"/>
      <c r="H5098" s="7"/>
      <c r="I5098" s="7"/>
      <c r="J5098" s="7"/>
      <c r="K5098" s="7"/>
      <c r="L5098" s="7"/>
      <c r="M5098" s="7">
        <v>1013210</v>
      </c>
      <c r="N5098" s="7">
        <v>0</v>
      </c>
      <c r="O5098" s="7"/>
    </row>
    <row r="5099" spans="1:15" hidden="1" x14ac:dyDescent="0.3">
      <c r="A5099" s="69">
        <v>2</v>
      </c>
      <c r="B5099" s="69">
        <v>21</v>
      </c>
      <c r="C5099" t="s">
        <v>6410</v>
      </c>
      <c r="D5099" s="7">
        <v>1778</v>
      </c>
      <c r="E5099" s="7">
        <v>0</v>
      </c>
      <c r="F5099" s="7">
        <v>0</v>
      </c>
      <c r="G5099" s="7"/>
      <c r="H5099" s="7"/>
      <c r="I5099" s="7"/>
      <c r="J5099" s="7"/>
      <c r="K5099" s="7"/>
      <c r="L5099" s="7"/>
      <c r="M5099" s="7"/>
      <c r="N5099" s="7"/>
      <c r="O5099" s="7"/>
    </row>
    <row r="5100" spans="1:15" hidden="1" x14ac:dyDescent="0.3">
      <c r="A5100" s="69">
        <v>2</v>
      </c>
      <c r="B5100" s="69">
        <v>21</v>
      </c>
      <c r="C5100" t="s">
        <v>6413</v>
      </c>
      <c r="D5100" s="7">
        <v>266098</v>
      </c>
      <c r="E5100" s="7"/>
      <c r="F5100" s="7">
        <v>215154</v>
      </c>
      <c r="G5100" s="7">
        <v>212025</v>
      </c>
      <c r="H5100" s="7">
        <v>0</v>
      </c>
      <c r="I5100" s="7">
        <v>0</v>
      </c>
      <c r="J5100" s="7"/>
      <c r="K5100" s="7"/>
      <c r="L5100" s="7"/>
      <c r="M5100" s="7"/>
      <c r="N5100" s="7"/>
      <c r="O5100" s="7"/>
    </row>
    <row r="5101" spans="1:15" hidden="1" x14ac:dyDescent="0.3">
      <c r="A5101" s="69">
        <v>2</v>
      </c>
      <c r="B5101" s="69">
        <v>21</v>
      </c>
      <c r="C5101" t="s">
        <v>6424</v>
      </c>
      <c r="D5101" s="7">
        <v>3098705</v>
      </c>
      <c r="E5101" s="7"/>
      <c r="F5101" s="7"/>
      <c r="G5101" s="7"/>
      <c r="H5101" s="7"/>
      <c r="I5101" s="7"/>
      <c r="J5101" s="7"/>
      <c r="K5101" s="7"/>
      <c r="L5101" s="7"/>
      <c r="M5101" s="7"/>
      <c r="N5101" s="7"/>
      <c r="O5101" s="7"/>
    </row>
    <row r="5102" spans="1:15" hidden="1" x14ac:dyDescent="0.3">
      <c r="A5102" s="69">
        <v>2</v>
      </c>
      <c r="B5102" s="69">
        <v>21</v>
      </c>
      <c r="C5102" t="s">
        <v>6425</v>
      </c>
      <c r="D5102" s="7">
        <v>3098704</v>
      </c>
      <c r="E5102" s="7"/>
      <c r="F5102" s="7"/>
      <c r="G5102" s="7"/>
      <c r="H5102" s="7"/>
      <c r="I5102" s="7"/>
      <c r="J5102" s="7"/>
      <c r="K5102" s="7"/>
      <c r="L5102" s="7"/>
      <c r="M5102" s="7"/>
      <c r="N5102" s="7"/>
      <c r="O5102" s="7"/>
    </row>
    <row r="5103" spans="1:15" hidden="1" x14ac:dyDescent="0.3">
      <c r="A5103" s="69">
        <v>2</v>
      </c>
      <c r="B5103" s="69">
        <v>21</v>
      </c>
      <c r="C5103" t="s">
        <v>6426</v>
      </c>
      <c r="D5103" s="7">
        <v>3098704</v>
      </c>
      <c r="E5103" s="7"/>
      <c r="F5103" s="7"/>
      <c r="G5103" s="7"/>
      <c r="H5103" s="7"/>
      <c r="I5103" s="7"/>
      <c r="J5103" s="7"/>
      <c r="K5103" s="7"/>
      <c r="L5103" s="7"/>
      <c r="M5103" s="7"/>
      <c r="N5103" s="7"/>
      <c r="O5103" s="7"/>
    </row>
    <row r="5104" spans="1:15" hidden="1" x14ac:dyDescent="0.3">
      <c r="A5104" s="69">
        <v>2</v>
      </c>
      <c r="B5104" s="69">
        <v>21</v>
      </c>
      <c r="C5104" t="s">
        <v>3824</v>
      </c>
      <c r="D5104" s="7">
        <v>981120.98</v>
      </c>
      <c r="E5104" s="7">
        <v>843433</v>
      </c>
      <c r="F5104" s="7">
        <v>797948</v>
      </c>
      <c r="G5104" s="7">
        <v>525856.84</v>
      </c>
      <c r="H5104" s="7">
        <v>481168.28</v>
      </c>
      <c r="I5104" s="7">
        <v>471749.07</v>
      </c>
      <c r="J5104" s="7"/>
      <c r="K5104" s="7"/>
      <c r="L5104" s="7"/>
      <c r="M5104" s="7"/>
      <c r="N5104" s="7"/>
      <c r="O5104" s="7"/>
    </row>
    <row r="5105" spans="1:15" hidden="1" x14ac:dyDescent="0.3">
      <c r="A5105" s="69">
        <v>2</v>
      </c>
      <c r="B5105" s="69">
        <v>21</v>
      </c>
      <c r="C5105" t="s">
        <v>6437</v>
      </c>
      <c r="D5105" s="7">
        <v>662489.22</v>
      </c>
      <c r="E5105" s="7">
        <v>3000000</v>
      </c>
      <c r="F5105" s="7">
        <v>0</v>
      </c>
      <c r="G5105" s="7">
        <v>1175434.48</v>
      </c>
      <c r="H5105" s="7"/>
      <c r="I5105" s="7">
        <v>750000</v>
      </c>
      <c r="J5105" s="7">
        <v>2938586.21</v>
      </c>
      <c r="K5105" s="7"/>
      <c r="L5105" s="7"/>
      <c r="M5105" s="7"/>
      <c r="N5105" s="7"/>
      <c r="O5105" s="7"/>
    </row>
    <row r="5106" spans="1:15" hidden="1" x14ac:dyDescent="0.3">
      <c r="A5106" s="69">
        <v>2</v>
      </c>
      <c r="B5106" s="69">
        <v>21</v>
      </c>
      <c r="C5106" t="s">
        <v>1741</v>
      </c>
      <c r="D5106" s="7">
        <v>0</v>
      </c>
      <c r="E5106" s="7">
        <v>4725773.2</v>
      </c>
      <c r="F5106" s="7">
        <v>4174921.79</v>
      </c>
      <c r="G5106" s="7">
        <v>10747760.619999999</v>
      </c>
      <c r="H5106" s="7">
        <v>11194448.65</v>
      </c>
      <c r="I5106" s="7">
        <v>15032875.310000001</v>
      </c>
      <c r="J5106" s="7">
        <v>3359239.95</v>
      </c>
      <c r="K5106" s="7">
        <v>12497569.59</v>
      </c>
      <c r="L5106" s="7">
        <v>11704856.51</v>
      </c>
      <c r="M5106" s="7">
        <v>6596377.6600000001</v>
      </c>
      <c r="N5106" s="7">
        <v>4386172.38</v>
      </c>
      <c r="O5106" s="7"/>
    </row>
    <row r="5107" spans="1:15" hidden="1" x14ac:dyDescent="0.3">
      <c r="A5107" s="69">
        <v>2</v>
      </c>
      <c r="B5107" s="69">
        <v>21</v>
      </c>
      <c r="C5107" t="s">
        <v>3507</v>
      </c>
      <c r="D5107" s="7">
        <v>49418.36</v>
      </c>
      <c r="E5107" s="7">
        <v>1741878.96</v>
      </c>
      <c r="F5107" s="7">
        <v>2052701.66</v>
      </c>
      <c r="G5107" s="7">
        <v>819608.73</v>
      </c>
      <c r="H5107" s="7">
        <v>6366836.2000000002</v>
      </c>
      <c r="I5107" s="7">
        <v>13588865.24</v>
      </c>
      <c r="J5107" s="7">
        <v>1865370.99</v>
      </c>
      <c r="K5107" s="7">
        <v>176145.39</v>
      </c>
      <c r="L5107" s="7">
        <v>552660.77</v>
      </c>
      <c r="M5107" s="7"/>
      <c r="N5107" s="7">
        <v>18118.07</v>
      </c>
      <c r="O5107" s="7"/>
    </row>
    <row r="5108" spans="1:15" hidden="1" x14ac:dyDescent="0.3">
      <c r="A5108" s="69">
        <v>2</v>
      </c>
      <c r="B5108" s="69">
        <v>21</v>
      </c>
      <c r="C5108" t="s">
        <v>3750</v>
      </c>
      <c r="D5108" s="7">
        <v>8770436.4100000001</v>
      </c>
      <c r="E5108" s="7">
        <v>8503614.4600000009</v>
      </c>
      <c r="F5108" s="7"/>
      <c r="G5108" s="7"/>
      <c r="H5108" s="7"/>
      <c r="I5108" s="7"/>
      <c r="J5108" s="7"/>
      <c r="K5108" s="7"/>
      <c r="L5108" s="7"/>
      <c r="M5108" s="7"/>
      <c r="N5108" s="7"/>
      <c r="O5108" s="7"/>
    </row>
    <row r="5109" spans="1:15" hidden="1" x14ac:dyDescent="0.3">
      <c r="A5109" s="69">
        <v>2</v>
      </c>
      <c r="B5109" s="69">
        <v>21</v>
      </c>
      <c r="C5109" t="s">
        <v>3510</v>
      </c>
      <c r="D5109" s="7"/>
      <c r="E5109" s="7"/>
      <c r="F5109" s="7"/>
      <c r="G5109" s="7"/>
      <c r="H5109" s="7">
        <v>200000</v>
      </c>
      <c r="I5109" s="7">
        <v>0</v>
      </c>
      <c r="J5109" s="7">
        <v>249932.77</v>
      </c>
      <c r="K5109" s="7">
        <v>460000</v>
      </c>
      <c r="L5109" s="7">
        <v>500000</v>
      </c>
      <c r="M5109" s="7">
        <v>0</v>
      </c>
      <c r="N5109" s="7">
        <v>300000</v>
      </c>
      <c r="O5109" s="7"/>
    </row>
    <row r="5110" spans="1:15" hidden="1" x14ac:dyDescent="0.3">
      <c r="A5110" s="69">
        <v>2</v>
      </c>
      <c r="B5110" s="69">
        <v>21</v>
      </c>
      <c r="C5110" t="s">
        <v>6488</v>
      </c>
      <c r="D5110" s="7">
        <v>100000</v>
      </c>
      <c r="E5110" s="7">
        <v>43386.61</v>
      </c>
      <c r="F5110" s="7">
        <v>60000</v>
      </c>
      <c r="G5110" s="7">
        <v>163857.18</v>
      </c>
      <c r="H5110" s="7"/>
      <c r="I5110" s="7"/>
      <c r="J5110" s="7"/>
      <c r="K5110" s="7"/>
      <c r="L5110" s="7"/>
      <c r="M5110" s="7"/>
      <c r="N5110" s="7"/>
      <c r="O5110" s="7"/>
    </row>
    <row r="5111" spans="1:15" hidden="1" x14ac:dyDescent="0.3">
      <c r="A5111" s="69">
        <v>2</v>
      </c>
      <c r="B5111" s="69">
        <v>21</v>
      </c>
      <c r="C5111" t="s">
        <v>6491</v>
      </c>
      <c r="D5111" s="7">
        <v>3129450.08</v>
      </c>
      <c r="E5111" s="7">
        <v>3017194.6</v>
      </c>
      <c r="F5111" s="7">
        <v>1869425</v>
      </c>
      <c r="G5111" s="7">
        <v>2546671.46</v>
      </c>
      <c r="H5111" s="7">
        <v>3691950.75</v>
      </c>
      <c r="I5111" s="7">
        <v>3995156</v>
      </c>
      <c r="J5111" s="7"/>
      <c r="K5111" s="7"/>
      <c r="L5111" s="7"/>
      <c r="M5111" s="7"/>
      <c r="N5111" s="7"/>
      <c r="O5111" s="7"/>
    </row>
    <row r="5112" spans="1:15" hidden="1" x14ac:dyDescent="0.3">
      <c r="A5112" s="69">
        <v>2</v>
      </c>
      <c r="B5112" s="69">
        <v>21</v>
      </c>
      <c r="C5112" t="s">
        <v>6498</v>
      </c>
      <c r="D5112" s="7"/>
      <c r="E5112" s="7"/>
      <c r="F5112" s="7">
        <v>2500000</v>
      </c>
      <c r="G5112" s="7">
        <v>2728306</v>
      </c>
      <c r="H5112" s="7">
        <v>0</v>
      </c>
      <c r="I5112" s="7">
        <v>0</v>
      </c>
      <c r="J5112" s="7">
        <v>344259.06</v>
      </c>
      <c r="K5112" s="7">
        <v>450868.08</v>
      </c>
      <c r="L5112" s="7">
        <v>829297.49</v>
      </c>
      <c r="M5112" s="7"/>
      <c r="N5112" s="7"/>
      <c r="O5112" s="7"/>
    </row>
    <row r="5113" spans="1:15" hidden="1" x14ac:dyDescent="0.3">
      <c r="A5113" s="69">
        <v>2</v>
      </c>
      <c r="B5113" s="69">
        <v>21</v>
      </c>
      <c r="C5113" t="s">
        <v>6512</v>
      </c>
      <c r="D5113" s="7">
        <v>0</v>
      </c>
      <c r="E5113" s="7">
        <v>1297036.07</v>
      </c>
      <c r="F5113" s="7">
        <v>285844.95</v>
      </c>
      <c r="G5113" s="7"/>
      <c r="H5113" s="7"/>
      <c r="I5113" s="7"/>
      <c r="J5113" s="7"/>
      <c r="K5113" s="7"/>
      <c r="L5113" s="7"/>
      <c r="M5113" s="7"/>
      <c r="N5113" s="7"/>
      <c r="O5113" s="7"/>
    </row>
    <row r="5114" spans="1:15" hidden="1" x14ac:dyDescent="0.3">
      <c r="A5114" s="69">
        <v>2</v>
      </c>
      <c r="B5114" s="69">
        <v>21</v>
      </c>
      <c r="C5114" t="s">
        <v>6514</v>
      </c>
      <c r="D5114" s="7"/>
      <c r="E5114" s="7"/>
      <c r="F5114" s="7">
        <v>2500000</v>
      </c>
      <c r="G5114" s="7">
        <v>3500000</v>
      </c>
      <c r="H5114" s="7">
        <v>0</v>
      </c>
      <c r="I5114" s="7">
        <v>0</v>
      </c>
      <c r="J5114" s="7">
        <v>0</v>
      </c>
      <c r="K5114" s="7">
        <v>3392256.53</v>
      </c>
      <c r="L5114" s="7"/>
      <c r="M5114" s="7"/>
      <c r="N5114" s="7"/>
      <c r="O5114" s="7"/>
    </row>
    <row r="5115" spans="1:15" hidden="1" x14ac:dyDescent="0.3">
      <c r="A5115" s="69">
        <v>2</v>
      </c>
      <c r="B5115" s="69">
        <v>21</v>
      </c>
      <c r="C5115" t="s">
        <v>6522</v>
      </c>
      <c r="D5115" s="7">
        <v>18787316.98</v>
      </c>
      <c r="E5115" s="7">
        <v>18129339.789999999</v>
      </c>
      <c r="F5115" s="7">
        <v>18081866</v>
      </c>
      <c r="G5115" s="7">
        <v>18075991</v>
      </c>
      <c r="H5115" s="7">
        <v>15493705.73</v>
      </c>
      <c r="I5115" s="7">
        <v>0</v>
      </c>
      <c r="J5115" s="7">
        <v>0</v>
      </c>
      <c r="K5115" s="7"/>
      <c r="L5115" s="7"/>
      <c r="M5115" s="7"/>
      <c r="N5115" s="7"/>
      <c r="O5115" s="7"/>
    </row>
    <row r="5116" spans="1:15" hidden="1" x14ac:dyDescent="0.3">
      <c r="A5116" s="69">
        <v>2</v>
      </c>
      <c r="B5116" s="69">
        <v>21</v>
      </c>
      <c r="C5116" t="s">
        <v>3517</v>
      </c>
      <c r="D5116" s="7">
        <v>183929.63</v>
      </c>
      <c r="E5116" s="7">
        <v>101472.99</v>
      </c>
      <c r="F5116" s="7">
        <v>63685.73</v>
      </c>
      <c r="G5116" s="7">
        <v>79590.899999999994</v>
      </c>
      <c r="H5116" s="7">
        <v>2089.77</v>
      </c>
      <c r="I5116" s="7">
        <v>18073.349999999999</v>
      </c>
      <c r="J5116" s="7">
        <v>6640.78</v>
      </c>
      <c r="K5116" s="7">
        <v>9984.6</v>
      </c>
      <c r="L5116" s="7">
        <v>1716.56</v>
      </c>
      <c r="M5116" s="7"/>
      <c r="N5116" s="7">
        <v>2318</v>
      </c>
      <c r="O5116" s="7"/>
    </row>
    <row r="5117" spans="1:15" hidden="1" x14ac:dyDescent="0.3">
      <c r="A5117" s="69">
        <v>2</v>
      </c>
      <c r="B5117" s="69">
        <v>21</v>
      </c>
      <c r="C5117" t="s">
        <v>6524</v>
      </c>
      <c r="D5117" s="7">
        <v>14113.71</v>
      </c>
      <c r="E5117" s="7">
        <v>119583.98</v>
      </c>
      <c r="F5117" s="7"/>
      <c r="G5117" s="7"/>
      <c r="H5117" s="7"/>
      <c r="I5117" s="7">
        <v>488138</v>
      </c>
      <c r="J5117" s="7">
        <v>38217.15</v>
      </c>
      <c r="K5117" s="7"/>
      <c r="L5117" s="7"/>
      <c r="M5117" s="7"/>
      <c r="N5117" s="7"/>
      <c r="O5117" s="7"/>
    </row>
    <row r="5118" spans="1:15" hidden="1" x14ac:dyDescent="0.3">
      <c r="A5118" s="69">
        <v>2</v>
      </c>
      <c r="B5118" s="69">
        <v>21</v>
      </c>
      <c r="C5118" t="s">
        <v>6527</v>
      </c>
      <c r="D5118" s="7"/>
      <c r="E5118" s="7"/>
      <c r="F5118" s="7"/>
      <c r="G5118" s="7"/>
      <c r="H5118" s="7">
        <v>6000000</v>
      </c>
      <c r="I5118" s="7"/>
      <c r="J5118" s="7"/>
      <c r="K5118" s="7">
        <v>81705.13</v>
      </c>
      <c r="L5118" s="7">
        <v>0</v>
      </c>
      <c r="M5118" s="7"/>
      <c r="N5118" s="7"/>
      <c r="O5118" s="7"/>
    </row>
    <row r="5119" spans="1:15" hidden="1" x14ac:dyDescent="0.3">
      <c r="A5119" s="69">
        <v>2</v>
      </c>
      <c r="B5119" s="69">
        <v>21</v>
      </c>
      <c r="C5119" t="s">
        <v>3518</v>
      </c>
      <c r="D5119" s="7">
        <v>5981120.9199999999</v>
      </c>
      <c r="E5119" s="7">
        <v>29699792.5</v>
      </c>
      <c r="F5119" s="7"/>
      <c r="G5119" s="7"/>
      <c r="H5119" s="7">
        <v>28357576.52</v>
      </c>
      <c r="I5119" s="7">
        <v>6318367.4299999997</v>
      </c>
      <c r="J5119" s="7"/>
      <c r="K5119" s="7"/>
      <c r="L5119" s="7">
        <v>1831717</v>
      </c>
      <c r="M5119" s="7">
        <v>0</v>
      </c>
      <c r="N5119" s="7">
        <v>0</v>
      </c>
      <c r="O5119" s="7"/>
    </row>
    <row r="5120" spans="1:15" hidden="1" x14ac:dyDescent="0.3">
      <c r="A5120" s="69">
        <v>2</v>
      </c>
      <c r="B5120" s="69">
        <v>21</v>
      </c>
      <c r="C5120" t="s">
        <v>6529</v>
      </c>
      <c r="D5120" s="7"/>
      <c r="E5120" s="7"/>
      <c r="F5120" s="7"/>
      <c r="G5120" s="7"/>
      <c r="H5120" s="7">
        <v>3000000</v>
      </c>
      <c r="I5120" s="7">
        <v>0</v>
      </c>
      <c r="J5120" s="7">
        <v>0</v>
      </c>
      <c r="K5120" s="7">
        <v>0</v>
      </c>
      <c r="L5120" s="7"/>
      <c r="M5120" s="7"/>
      <c r="N5120" s="7"/>
      <c r="O5120" s="7"/>
    </row>
    <row r="5121" spans="1:15" hidden="1" x14ac:dyDescent="0.3">
      <c r="A5121" s="69">
        <v>2</v>
      </c>
      <c r="B5121" s="69">
        <v>21</v>
      </c>
      <c r="C5121" t="s">
        <v>2088</v>
      </c>
      <c r="D5121" s="7">
        <v>139943</v>
      </c>
      <c r="E5121" s="7">
        <v>170792.61</v>
      </c>
      <c r="F5121" s="7">
        <v>321803.21999999997</v>
      </c>
      <c r="G5121" s="7">
        <v>67825</v>
      </c>
      <c r="H5121" s="7">
        <v>162561.41</v>
      </c>
      <c r="I5121" s="7">
        <v>797168.6</v>
      </c>
      <c r="J5121" s="7">
        <v>10368</v>
      </c>
      <c r="K5121" s="7">
        <v>234861.63</v>
      </c>
      <c r="L5121" s="7">
        <v>110864.12</v>
      </c>
      <c r="M5121" s="7">
        <v>227342.85</v>
      </c>
      <c r="N5121" s="7">
        <v>26373.4</v>
      </c>
      <c r="O5121" s="7"/>
    </row>
    <row r="5122" spans="1:15" hidden="1" x14ac:dyDescent="0.3">
      <c r="A5122" s="69">
        <v>2</v>
      </c>
      <c r="B5122" s="69">
        <v>21</v>
      </c>
      <c r="C5122" t="s">
        <v>6531</v>
      </c>
      <c r="D5122" s="7"/>
      <c r="E5122" s="7"/>
      <c r="F5122" s="7"/>
      <c r="G5122" s="7">
        <v>5000000</v>
      </c>
      <c r="H5122" s="7"/>
      <c r="I5122" s="7"/>
      <c r="J5122" s="7"/>
      <c r="K5122" s="7"/>
      <c r="L5122" s="7"/>
      <c r="M5122" s="7"/>
      <c r="N5122" s="7"/>
      <c r="O5122" s="7"/>
    </row>
    <row r="5123" spans="1:15" hidden="1" x14ac:dyDescent="0.3">
      <c r="A5123" s="69">
        <v>2</v>
      </c>
      <c r="B5123" s="69">
        <v>21</v>
      </c>
      <c r="C5123" t="s">
        <v>6540</v>
      </c>
      <c r="D5123" s="7">
        <v>3106549.68</v>
      </c>
      <c r="E5123" s="7">
        <v>3319774.75</v>
      </c>
      <c r="F5123" s="7">
        <v>2961310.1</v>
      </c>
      <c r="G5123" s="7">
        <v>1834123.78</v>
      </c>
      <c r="H5123" s="7">
        <v>2620848.87</v>
      </c>
      <c r="I5123" s="7"/>
      <c r="J5123" s="7"/>
      <c r="K5123" s="7"/>
      <c r="L5123" s="7"/>
      <c r="M5123" s="7"/>
      <c r="N5123" s="7"/>
      <c r="O5123" s="7"/>
    </row>
    <row r="5124" spans="1:15" hidden="1" x14ac:dyDescent="0.3">
      <c r="A5124" s="69">
        <v>2</v>
      </c>
      <c r="B5124" s="69">
        <v>21</v>
      </c>
      <c r="C5124" t="s">
        <v>6541</v>
      </c>
      <c r="D5124" s="7">
        <v>18075991.5</v>
      </c>
      <c r="E5124" s="7">
        <v>18075991.5</v>
      </c>
      <c r="F5124" s="7"/>
      <c r="G5124" s="7"/>
      <c r="H5124" s="7"/>
      <c r="I5124" s="7"/>
      <c r="J5124" s="7"/>
      <c r="K5124" s="7"/>
      <c r="L5124" s="7"/>
      <c r="M5124" s="7"/>
      <c r="N5124" s="7"/>
      <c r="O5124" s="7"/>
    </row>
    <row r="5125" spans="1:15" hidden="1" x14ac:dyDescent="0.3">
      <c r="A5125" s="69">
        <v>2</v>
      </c>
      <c r="B5125" s="69">
        <v>21</v>
      </c>
      <c r="C5125" t="s">
        <v>6542</v>
      </c>
      <c r="D5125" s="7"/>
      <c r="E5125" s="7"/>
      <c r="F5125" s="7"/>
      <c r="G5125" s="7"/>
      <c r="H5125" s="7"/>
      <c r="I5125" s="7"/>
      <c r="J5125" s="7"/>
      <c r="K5125" s="7"/>
      <c r="L5125" s="7">
        <v>9000000</v>
      </c>
      <c r="M5125" s="7"/>
      <c r="N5125" s="7"/>
      <c r="O5125" s="7"/>
    </row>
    <row r="5126" spans="1:15" hidden="1" x14ac:dyDescent="0.3">
      <c r="A5126" s="69">
        <v>2</v>
      </c>
      <c r="B5126" s="69">
        <v>21</v>
      </c>
      <c r="C5126" t="s">
        <v>6544</v>
      </c>
      <c r="D5126" s="7">
        <v>11330925.880000001</v>
      </c>
      <c r="E5126" s="7">
        <v>3707670.09</v>
      </c>
      <c r="F5126" s="7">
        <v>17240459.120000001</v>
      </c>
      <c r="G5126" s="7">
        <v>12563277.439999999</v>
      </c>
      <c r="H5126" s="7">
        <v>4643278.9700000007</v>
      </c>
      <c r="I5126" s="7">
        <v>19538188.039999999</v>
      </c>
      <c r="J5126" s="7">
        <v>557941.44999999995</v>
      </c>
      <c r="K5126" s="7">
        <v>4726881.16</v>
      </c>
      <c r="L5126" s="7"/>
      <c r="M5126" s="7"/>
      <c r="N5126" s="7"/>
      <c r="O5126" s="7"/>
    </row>
    <row r="5127" spans="1:15" hidden="1" x14ac:dyDescent="0.3">
      <c r="A5127" s="69">
        <v>2</v>
      </c>
      <c r="B5127" s="69">
        <v>21</v>
      </c>
      <c r="C5127" t="s">
        <v>6545</v>
      </c>
      <c r="D5127" s="7">
        <v>124115765.16000001</v>
      </c>
      <c r="E5127" s="7">
        <v>0</v>
      </c>
      <c r="F5127" s="7">
        <v>0</v>
      </c>
      <c r="G5127" s="7"/>
      <c r="H5127" s="7"/>
      <c r="I5127" s="7"/>
      <c r="J5127" s="7"/>
      <c r="K5127" s="7"/>
      <c r="L5127" s="7"/>
      <c r="M5127" s="7"/>
      <c r="N5127" s="7"/>
      <c r="O5127" s="7"/>
    </row>
    <row r="5128" spans="1:15" hidden="1" x14ac:dyDescent="0.3">
      <c r="A5128" s="69">
        <v>2</v>
      </c>
      <c r="B5128" s="69">
        <v>21</v>
      </c>
      <c r="C5128" t="s">
        <v>6546</v>
      </c>
      <c r="D5128" s="7">
        <v>0</v>
      </c>
      <c r="E5128" s="7"/>
      <c r="F5128" s="7"/>
      <c r="G5128" s="7"/>
      <c r="H5128" s="7"/>
      <c r="I5128" s="7"/>
      <c r="J5128" s="7"/>
      <c r="K5128" s="7"/>
      <c r="L5128" s="7"/>
      <c r="M5128" s="7"/>
      <c r="N5128" s="7"/>
      <c r="O5128" s="7"/>
    </row>
    <row r="5129" spans="1:15" hidden="1" x14ac:dyDescent="0.3">
      <c r="A5129" s="69">
        <v>2</v>
      </c>
      <c r="B5129" s="69">
        <v>21</v>
      </c>
      <c r="C5129" t="s">
        <v>6548</v>
      </c>
      <c r="D5129" s="7">
        <v>3042281.8</v>
      </c>
      <c r="E5129" s="7">
        <v>4121801.67</v>
      </c>
      <c r="F5129" s="7">
        <v>2030353.05</v>
      </c>
      <c r="G5129" s="7">
        <v>564253.96</v>
      </c>
      <c r="H5129" s="7">
        <v>736914.37</v>
      </c>
      <c r="I5129" s="7"/>
      <c r="J5129" s="7"/>
      <c r="K5129" s="7"/>
      <c r="L5129" s="7"/>
      <c r="M5129" s="7"/>
      <c r="N5129" s="7"/>
      <c r="O5129" s="7"/>
    </row>
    <row r="5130" spans="1:15" hidden="1" x14ac:dyDescent="0.3">
      <c r="A5130" s="69">
        <v>2</v>
      </c>
      <c r="B5130" s="69">
        <v>21</v>
      </c>
      <c r="C5130" t="s">
        <v>6549</v>
      </c>
      <c r="D5130" s="7">
        <v>0</v>
      </c>
      <c r="E5130" s="7">
        <v>0</v>
      </c>
      <c r="F5130" s="7"/>
      <c r="G5130" s="7"/>
      <c r="H5130" s="7"/>
      <c r="I5130" s="7"/>
      <c r="J5130" s="7"/>
      <c r="K5130" s="7"/>
      <c r="L5130" s="7"/>
      <c r="M5130" s="7"/>
      <c r="N5130" s="7"/>
      <c r="O5130" s="7"/>
    </row>
    <row r="5131" spans="1:15" hidden="1" x14ac:dyDescent="0.3">
      <c r="A5131" s="69">
        <v>2</v>
      </c>
      <c r="B5131" s="69">
        <v>21</v>
      </c>
      <c r="C5131" t="s">
        <v>6550</v>
      </c>
      <c r="D5131" s="7">
        <v>3463379.01</v>
      </c>
      <c r="E5131" s="7">
        <v>6591094.2599999998</v>
      </c>
      <c r="F5131" s="7">
        <v>9218888.9299999997</v>
      </c>
      <c r="G5131" s="7">
        <v>1526917.7999999998</v>
      </c>
      <c r="H5131" s="7">
        <v>2943516.13</v>
      </c>
      <c r="I5131" s="7">
        <v>5060263.0999999996</v>
      </c>
      <c r="J5131" s="7"/>
      <c r="K5131" s="7"/>
      <c r="L5131" s="7"/>
      <c r="M5131" s="7"/>
      <c r="N5131" s="7"/>
      <c r="O5131" s="7"/>
    </row>
    <row r="5132" spans="1:15" hidden="1" x14ac:dyDescent="0.3">
      <c r="A5132" s="69">
        <v>2</v>
      </c>
      <c r="B5132" s="69">
        <v>21</v>
      </c>
      <c r="C5132" t="s">
        <v>3524</v>
      </c>
      <c r="D5132" s="7"/>
      <c r="E5132" s="7"/>
      <c r="F5132" s="7"/>
      <c r="G5132" s="7"/>
      <c r="H5132" s="7"/>
      <c r="I5132" s="7"/>
      <c r="J5132" s="7"/>
      <c r="K5132" s="7"/>
      <c r="L5132" s="7">
        <v>20000000</v>
      </c>
      <c r="M5132" s="7">
        <v>50000000</v>
      </c>
      <c r="N5132" s="7">
        <v>50000000</v>
      </c>
      <c r="O5132" s="7"/>
    </row>
    <row r="5133" spans="1:15" hidden="1" x14ac:dyDescent="0.3">
      <c r="A5133" s="69">
        <v>2</v>
      </c>
      <c r="B5133" s="69">
        <v>21</v>
      </c>
      <c r="C5133" t="s">
        <v>6563</v>
      </c>
      <c r="D5133" s="7"/>
      <c r="E5133" s="7"/>
      <c r="F5133" s="7"/>
      <c r="G5133" s="7"/>
      <c r="H5133" s="7">
        <v>22710</v>
      </c>
      <c r="I5133" s="7">
        <v>28416</v>
      </c>
      <c r="J5133" s="7"/>
      <c r="K5133" s="7"/>
      <c r="L5133" s="7"/>
      <c r="M5133" s="7"/>
      <c r="N5133" s="7"/>
      <c r="O5133" s="7"/>
    </row>
    <row r="5134" spans="1:15" hidden="1" x14ac:dyDescent="0.3">
      <c r="A5134" s="69">
        <v>2</v>
      </c>
      <c r="B5134" s="69">
        <v>21</v>
      </c>
      <c r="C5134" t="s">
        <v>6564</v>
      </c>
      <c r="D5134" s="7">
        <v>7800000</v>
      </c>
      <c r="E5134" s="7"/>
      <c r="F5134" s="7"/>
      <c r="G5134" s="7"/>
      <c r="H5134" s="7"/>
      <c r="I5134" s="7"/>
      <c r="J5134" s="7"/>
      <c r="K5134" s="7"/>
      <c r="L5134" s="7"/>
      <c r="M5134" s="7"/>
      <c r="N5134" s="7"/>
      <c r="O5134" s="7"/>
    </row>
    <row r="5135" spans="1:15" hidden="1" x14ac:dyDescent="0.3">
      <c r="A5135" s="69">
        <v>2</v>
      </c>
      <c r="B5135" s="69">
        <v>21</v>
      </c>
      <c r="C5135" t="s">
        <v>3528</v>
      </c>
      <c r="D5135" s="7"/>
      <c r="E5135" s="7"/>
      <c r="F5135" s="7"/>
      <c r="G5135" s="7"/>
      <c r="H5135" s="7"/>
      <c r="I5135" s="7"/>
      <c r="J5135" s="7"/>
      <c r="K5135" s="7"/>
      <c r="L5135" s="7"/>
      <c r="M5135" s="7">
        <v>0</v>
      </c>
      <c r="N5135" s="7">
        <v>0</v>
      </c>
      <c r="O5135" s="7"/>
    </row>
    <row r="5136" spans="1:15" hidden="1" x14ac:dyDescent="0.3">
      <c r="A5136" s="69">
        <v>2</v>
      </c>
      <c r="B5136" s="69">
        <v>21</v>
      </c>
      <c r="C5136" t="s">
        <v>6567</v>
      </c>
      <c r="D5136" s="7"/>
      <c r="E5136" s="7"/>
      <c r="F5136" s="7"/>
      <c r="G5136" s="7"/>
      <c r="H5136" s="7">
        <v>0</v>
      </c>
      <c r="I5136" s="7"/>
      <c r="J5136" s="7"/>
      <c r="K5136" s="7"/>
      <c r="L5136" s="7"/>
      <c r="M5136" s="7"/>
      <c r="N5136" s="7"/>
      <c r="O5136" s="7"/>
    </row>
    <row r="5137" spans="1:15" hidden="1" x14ac:dyDescent="0.3">
      <c r="A5137" s="69">
        <v>2</v>
      </c>
      <c r="B5137" s="69">
        <v>21</v>
      </c>
      <c r="C5137" t="s">
        <v>6568</v>
      </c>
      <c r="D5137" s="7">
        <v>0</v>
      </c>
      <c r="E5137" s="7"/>
      <c r="F5137" s="7"/>
      <c r="G5137" s="7"/>
      <c r="H5137" s="7"/>
      <c r="I5137" s="7"/>
      <c r="J5137" s="7"/>
      <c r="K5137" s="7"/>
      <c r="L5137" s="7"/>
      <c r="M5137" s="7"/>
      <c r="N5137" s="7"/>
      <c r="O5137" s="7"/>
    </row>
    <row r="5138" spans="1:15" hidden="1" x14ac:dyDescent="0.3">
      <c r="A5138" s="69">
        <v>2</v>
      </c>
      <c r="B5138" s="69">
        <v>21</v>
      </c>
      <c r="C5138" t="s">
        <v>6570</v>
      </c>
      <c r="D5138" s="7">
        <v>113934</v>
      </c>
      <c r="E5138" s="7">
        <v>104265</v>
      </c>
      <c r="F5138" s="7">
        <v>22014</v>
      </c>
      <c r="G5138" s="7">
        <v>64186</v>
      </c>
      <c r="H5138" s="7">
        <v>57833</v>
      </c>
      <c r="I5138" s="7"/>
      <c r="J5138" s="7"/>
      <c r="K5138" s="7"/>
      <c r="L5138" s="7"/>
      <c r="M5138" s="7"/>
      <c r="N5138" s="7"/>
      <c r="O5138" s="7"/>
    </row>
    <row r="5139" spans="1:15" hidden="1" x14ac:dyDescent="0.3">
      <c r="A5139" s="69">
        <v>2</v>
      </c>
      <c r="B5139" s="69">
        <v>21</v>
      </c>
      <c r="C5139" t="s">
        <v>6571</v>
      </c>
      <c r="D5139" s="7">
        <v>1300852</v>
      </c>
      <c r="E5139" s="7">
        <v>1431370.5699999998</v>
      </c>
      <c r="F5139" s="7">
        <v>1741496.15</v>
      </c>
      <c r="G5139" s="7"/>
      <c r="H5139" s="7"/>
      <c r="I5139" s="7"/>
      <c r="J5139" s="7"/>
      <c r="K5139" s="7"/>
      <c r="L5139" s="7"/>
      <c r="M5139" s="7"/>
      <c r="N5139" s="7"/>
      <c r="O5139" s="7"/>
    </row>
    <row r="5140" spans="1:15" hidden="1" x14ac:dyDescent="0.3">
      <c r="A5140" s="69">
        <v>2</v>
      </c>
      <c r="B5140" s="69">
        <v>21</v>
      </c>
      <c r="C5140" t="s">
        <v>6572</v>
      </c>
      <c r="D5140" s="7"/>
      <c r="E5140" s="7"/>
      <c r="F5140" s="7"/>
      <c r="G5140" s="7">
        <v>1974227.38</v>
      </c>
      <c r="H5140" s="7"/>
      <c r="I5140" s="7"/>
      <c r="J5140" s="7"/>
      <c r="K5140" s="7"/>
      <c r="L5140" s="7"/>
      <c r="M5140" s="7"/>
      <c r="N5140" s="7"/>
      <c r="O5140" s="7"/>
    </row>
    <row r="5141" spans="1:15" hidden="1" x14ac:dyDescent="0.3">
      <c r="A5141" s="69">
        <v>2</v>
      </c>
      <c r="B5141" s="69">
        <v>21</v>
      </c>
      <c r="C5141" t="s">
        <v>6573</v>
      </c>
      <c r="D5141" s="7">
        <v>0</v>
      </c>
      <c r="E5141" s="7">
        <v>0</v>
      </c>
      <c r="F5141" s="7"/>
      <c r="G5141" s="7"/>
      <c r="H5141" s="7"/>
      <c r="I5141" s="7"/>
      <c r="J5141" s="7"/>
      <c r="K5141" s="7"/>
      <c r="L5141" s="7"/>
      <c r="M5141" s="7"/>
      <c r="N5141" s="7"/>
      <c r="O5141" s="7"/>
    </row>
    <row r="5142" spans="1:15" hidden="1" x14ac:dyDescent="0.3">
      <c r="A5142" s="69">
        <v>2</v>
      </c>
      <c r="B5142" s="69">
        <v>21</v>
      </c>
      <c r="C5142" t="s">
        <v>6577</v>
      </c>
      <c r="D5142" s="7"/>
      <c r="E5142" s="7"/>
      <c r="F5142" s="7">
        <v>1000000</v>
      </c>
      <c r="G5142" s="7">
        <v>7000000</v>
      </c>
      <c r="H5142" s="7">
        <v>0</v>
      </c>
      <c r="I5142" s="7"/>
      <c r="J5142" s="7"/>
      <c r="K5142" s="7"/>
      <c r="L5142" s="7"/>
      <c r="M5142" s="7"/>
      <c r="N5142" s="7"/>
      <c r="O5142" s="7"/>
    </row>
    <row r="5143" spans="1:15" hidden="1" x14ac:dyDescent="0.3">
      <c r="A5143" s="69">
        <v>2</v>
      </c>
      <c r="B5143" s="69">
        <v>21</v>
      </c>
      <c r="C5143" t="s">
        <v>6578</v>
      </c>
      <c r="D5143" s="7"/>
      <c r="E5143" s="7"/>
      <c r="F5143" s="7"/>
      <c r="G5143" s="7"/>
      <c r="H5143" s="7">
        <v>1000000</v>
      </c>
      <c r="I5143" s="7">
        <v>0</v>
      </c>
      <c r="J5143" s="7">
        <v>0</v>
      </c>
      <c r="K5143" s="7">
        <v>0</v>
      </c>
      <c r="L5143" s="7"/>
      <c r="M5143" s="7"/>
      <c r="N5143" s="7"/>
      <c r="O5143" s="7"/>
    </row>
    <row r="5144" spans="1:15" hidden="1" x14ac:dyDescent="0.3">
      <c r="A5144" s="69">
        <v>2</v>
      </c>
      <c r="B5144" s="69">
        <v>21</v>
      </c>
      <c r="C5144" t="s">
        <v>6580</v>
      </c>
      <c r="D5144" s="7">
        <v>0</v>
      </c>
      <c r="E5144" s="7"/>
      <c r="F5144" s="7"/>
      <c r="G5144" s="7"/>
      <c r="H5144" s="7"/>
      <c r="I5144" s="7"/>
      <c r="J5144" s="7"/>
      <c r="K5144" s="7"/>
      <c r="L5144" s="7"/>
      <c r="M5144" s="7"/>
      <c r="N5144" s="7"/>
      <c r="O5144" s="7"/>
    </row>
    <row r="5145" spans="1:15" hidden="1" x14ac:dyDescent="0.3">
      <c r="A5145" s="69">
        <v>2</v>
      </c>
      <c r="B5145" s="69">
        <v>21</v>
      </c>
      <c r="C5145" t="s">
        <v>708</v>
      </c>
      <c r="D5145" s="7">
        <v>43240560</v>
      </c>
      <c r="E5145" s="7">
        <v>38174767.960000001</v>
      </c>
      <c r="F5145" s="7">
        <v>38174767.960000001</v>
      </c>
      <c r="G5145" s="7">
        <v>38174767.960000001</v>
      </c>
      <c r="H5145" s="7">
        <v>43604274.960000001</v>
      </c>
      <c r="I5145" s="7">
        <v>44889018.900000006</v>
      </c>
      <c r="J5145" s="7">
        <v>32705876</v>
      </c>
      <c r="K5145" s="7"/>
      <c r="L5145" s="7"/>
      <c r="M5145" s="7"/>
      <c r="N5145" s="7"/>
      <c r="O5145" s="7"/>
    </row>
    <row r="5146" spans="1:15" hidden="1" x14ac:dyDescent="0.3">
      <c r="A5146" s="69">
        <v>2</v>
      </c>
      <c r="B5146" s="69">
        <v>21</v>
      </c>
      <c r="C5146" t="s">
        <v>6581</v>
      </c>
      <c r="D5146" s="7"/>
      <c r="E5146" s="7"/>
      <c r="F5146" s="7"/>
      <c r="G5146" s="7"/>
      <c r="H5146" s="7"/>
      <c r="I5146" s="7"/>
      <c r="J5146" s="7"/>
      <c r="K5146" s="7"/>
      <c r="L5146" s="7"/>
      <c r="M5146" s="7">
        <v>219996.81</v>
      </c>
      <c r="N5146" s="7"/>
      <c r="O5146" s="7"/>
    </row>
    <row r="5147" spans="1:15" hidden="1" x14ac:dyDescent="0.3">
      <c r="A5147" s="69">
        <v>2</v>
      </c>
      <c r="B5147" s="69">
        <v>21</v>
      </c>
      <c r="C5147" t="s">
        <v>6582</v>
      </c>
      <c r="D5147" s="7">
        <v>0</v>
      </c>
      <c r="E5147" s="7"/>
      <c r="F5147" s="7"/>
      <c r="G5147" s="7"/>
      <c r="H5147" s="7"/>
      <c r="I5147" s="7"/>
      <c r="J5147" s="7"/>
      <c r="K5147" s="7"/>
      <c r="L5147" s="7"/>
      <c r="M5147" s="7"/>
      <c r="N5147" s="7"/>
      <c r="O5147" s="7"/>
    </row>
    <row r="5148" spans="1:15" hidden="1" x14ac:dyDescent="0.3">
      <c r="A5148" s="69">
        <v>2</v>
      </c>
      <c r="B5148" s="69">
        <v>21</v>
      </c>
      <c r="C5148" t="s">
        <v>6583</v>
      </c>
      <c r="D5148" s="7">
        <v>0</v>
      </c>
      <c r="E5148" s="7"/>
      <c r="F5148" s="7"/>
      <c r="G5148" s="7"/>
      <c r="H5148" s="7"/>
      <c r="I5148" s="7"/>
      <c r="J5148" s="7"/>
      <c r="K5148" s="7"/>
      <c r="L5148" s="7"/>
      <c r="M5148" s="7"/>
      <c r="N5148" s="7"/>
      <c r="O5148" s="7"/>
    </row>
    <row r="5149" spans="1:15" hidden="1" x14ac:dyDescent="0.3">
      <c r="A5149" s="69">
        <v>2</v>
      </c>
      <c r="B5149" s="69">
        <v>21</v>
      </c>
      <c r="C5149" t="s">
        <v>6584</v>
      </c>
      <c r="D5149" s="7"/>
      <c r="E5149" s="7"/>
      <c r="F5149" s="7"/>
      <c r="G5149" s="7"/>
      <c r="H5149" s="7">
        <v>389455</v>
      </c>
      <c r="I5149" s="7">
        <v>609090.52</v>
      </c>
      <c r="J5149" s="7"/>
      <c r="K5149" s="7"/>
      <c r="L5149" s="7"/>
      <c r="M5149" s="7"/>
      <c r="N5149" s="7"/>
      <c r="O5149" s="7"/>
    </row>
    <row r="5150" spans="1:15" hidden="1" x14ac:dyDescent="0.3">
      <c r="A5150" s="69">
        <v>2</v>
      </c>
      <c r="B5150" s="69">
        <v>21</v>
      </c>
      <c r="C5150" t="s">
        <v>6585</v>
      </c>
      <c r="D5150" s="7">
        <v>0</v>
      </c>
      <c r="E5150" s="7"/>
      <c r="F5150" s="7"/>
      <c r="G5150" s="7"/>
      <c r="H5150" s="7"/>
      <c r="I5150" s="7"/>
      <c r="J5150" s="7"/>
      <c r="K5150" s="7"/>
      <c r="L5150" s="7"/>
      <c r="M5150" s="7"/>
      <c r="N5150" s="7"/>
      <c r="O5150" s="7"/>
    </row>
    <row r="5151" spans="1:15" hidden="1" x14ac:dyDescent="0.3">
      <c r="A5151" s="69">
        <v>2</v>
      </c>
      <c r="B5151" s="69">
        <v>21</v>
      </c>
      <c r="C5151" t="s">
        <v>6590</v>
      </c>
      <c r="D5151" s="7">
        <v>0</v>
      </c>
      <c r="E5151" s="7">
        <v>216522</v>
      </c>
      <c r="F5151" s="7">
        <v>2875.32</v>
      </c>
      <c r="G5151" s="7">
        <v>0</v>
      </c>
      <c r="H5151" s="7"/>
      <c r="I5151" s="7">
        <v>46502.1</v>
      </c>
      <c r="J5151" s="7"/>
      <c r="K5151" s="7"/>
      <c r="L5151" s="7"/>
      <c r="M5151" s="7"/>
      <c r="N5151" s="7"/>
      <c r="O5151" s="7"/>
    </row>
    <row r="5152" spans="1:15" hidden="1" x14ac:dyDescent="0.3">
      <c r="A5152" s="69">
        <v>2</v>
      </c>
      <c r="B5152" s="69">
        <v>21</v>
      </c>
      <c r="C5152" t="s">
        <v>6592</v>
      </c>
      <c r="D5152" s="7"/>
      <c r="E5152" s="7"/>
      <c r="F5152" s="7"/>
      <c r="G5152" s="7"/>
      <c r="H5152" s="7"/>
      <c r="I5152" s="7"/>
      <c r="J5152" s="7"/>
      <c r="K5152" s="7"/>
      <c r="L5152" s="7"/>
      <c r="M5152" s="7">
        <v>5000000</v>
      </c>
      <c r="N5152" s="7"/>
      <c r="O5152" s="7"/>
    </row>
    <row r="5153" spans="1:15" hidden="1" x14ac:dyDescent="0.3">
      <c r="A5153" s="69">
        <v>2</v>
      </c>
      <c r="B5153" s="69">
        <v>21</v>
      </c>
      <c r="C5153" t="s">
        <v>6594</v>
      </c>
      <c r="D5153" s="7">
        <v>9663730.8200000003</v>
      </c>
      <c r="E5153" s="7">
        <v>168800761</v>
      </c>
      <c r="F5153" s="7">
        <v>10291332</v>
      </c>
      <c r="G5153" s="7">
        <v>10214242</v>
      </c>
      <c r="H5153" s="7">
        <v>0</v>
      </c>
      <c r="I5153" s="7">
        <v>10148791</v>
      </c>
      <c r="J5153" s="7"/>
      <c r="K5153" s="7"/>
      <c r="L5153" s="7"/>
      <c r="M5153" s="7"/>
      <c r="N5153" s="7"/>
      <c r="O5153" s="7"/>
    </row>
    <row r="5154" spans="1:15" hidden="1" x14ac:dyDescent="0.3">
      <c r="A5154" s="69">
        <v>2</v>
      </c>
      <c r="B5154" s="69">
        <v>21</v>
      </c>
      <c r="C5154" t="s">
        <v>6597</v>
      </c>
      <c r="D5154" s="7"/>
      <c r="E5154" s="7"/>
      <c r="F5154" s="7"/>
      <c r="G5154" s="7">
        <v>4811476</v>
      </c>
      <c r="H5154" s="7"/>
      <c r="I5154" s="7"/>
      <c r="J5154" s="7"/>
      <c r="K5154" s="7"/>
      <c r="L5154" s="7"/>
      <c r="M5154" s="7"/>
      <c r="N5154" s="7"/>
      <c r="O5154" s="7"/>
    </row>
    <row r="5155" spans="1:15" hidden="1" x14ac:dyDescent="0.3">
      <c r="A5155" s="69">
        <v>2</v>
      </c>
      <c r="B5155" s="69">
        <v>21</v>
      </c>
      <c r="C5155" t="s">
        <v>6598</v>
      </c>
      <c r="D5155" s="7">
        <v>0</v>
      </c>
      <c r="E5155" s="7"/>
      <c r="F5155" s="7"/>
      <c r="G5155" s="7"/>
      <c r="H5155" s="7"/>
      <c r="I5155" s="7"/>
      <c r="J5155" s="7"/>
      <c r="K5155" s="7"/>
      <c r="L5155" s="7"/>
      <c r="M5155" s="7"/>
      <c r="N5155" s="7"/>
      <c r="O5155" s="7"/>
    </row>
    <row r="5156" spans="1:15" hidden="1" x14ac:dyDescent="0.3">
      <c r="A5156" s="69">
        <v>2</v>
      </c>
      <c r="B5156" s="69">
        <v>21</v>
      </c>
      <c r="C5156" t="s">
        <v>6604</v>
      </c>
      <c r="D5156" s="7"/>
      <c r="E5156" s="7"/>
      <c r="F5156" s="7"/>
      <c r="G5156" s="7"/>
      <c r="H5156" s="7"/>
      <c r="I5156" s="7"/>
      <c r="J5156" s="7"/>
      <c r="K5156" s="7"/>
      <c r="L5156" s="7">
        <v>5000000</v>
      </c>
      <c r="M5156" s="7"/>
      <c r="N5156" s="7"/>
      <c r="O5156" s="7"/>
    </row>
    <row r="5157" spans="1:15" hidden="1" x14ac:dyDescent="0.3">
      <c r="A5157" s="69">
        <v>2</v>
      </c>
      <c r="B5157" s="69">
        <v>21</v>
      </c>
      <c r="C5157" t="s">
        <v>6605</v>
      </c>
      <c r="D5157" s="7"/>
      <c r="E5157" s="7">
        <v>1177657</v>
      </c>
      <c r="F5157" s="7"/>
      <c r="G5157" s="7"/>
      <c r="H5157" s="7"/>
      <c r="I5157" s="7"/>
      <c r="J5157" s="7"/>
      <c r="K5157" s="7"/>
      <c r="L5157" s="7"/>
      <c r="M5157" s="7"/>
      <c r="N5157" s="7"/>
      <c r="O5157" s="7"/>
    </row>
    <row r="5158" spans="1:15" hidden="1" x14ac:dyDescent="0.3">
      <c r="A5158" s="69">
        <v>2</v>
      </c>
      <c r="B5158" s="69">
        <v>21</v>
      </c>
      <c r="C5158" t="s">
        <v>6606</v>
      </c>
      <c r="D5158" s="7"/>
      <c r="E5158" s="7"/>
      <c r="F5158" s="7">
        <v>2637760.31</v>
      </c>
      <c r="G5158" s="7">
        <v>0</v>
      </c>
      <c r="H5158" s="7">
        <v>0</v>
      </c>
      <c r="I5158" s="7">
        <v>0</v>
      </c>
      <c r="J5158" s="7"/>
      <c r="K5158" s="7"/>
      <c r="L5158" s="7"/>
      <c r="M5158" s="7"/>
      <c r="N5158" s="7"/>
      <c r="O5158" s="7"/>
    </row>
    <row r="5159" spans="1:15" hidden="1" x14ac:dyDescent="0.3">
      <c r="A5159" s="69">
        <v>2</v>
      </c>
      <c r="B5159" s="69">
        <v>21</v>
      </c>
      <c r="C5159" t="s">
        <v>6609</v>
      </c>
      <c r="D5159" s="7">
        <v>2582284.5</v>
      </c>
      <c r="E5159" s="7">
        <v>2582284.5</v>
      </c>
      <c r="F5159" s="7">
        <v>2582284.5</v>
      </c>
      <c r="G5159" s="7">
        <v>2582284.5</v>
      </c>
      <c r="H5159" s="7">
        <v>2582284.5</v>
      </c>
      <c r="I5159" s="7">
        <v>2582284.5</v>
      </c>
      <c r="J5159" s="7">
        <v>2242824.4500000002</v>
      </c>
      <c r="K5159" s="7">
        <v>0</v>
      </c>
      <c r="L5159" s="7">
        <v>557258.28</v>
      </c>
      <c r="M5159" s="7">
        <v>652309.91</v>
      </c>
      <c r="N5159" s="7"/>
      <c r="O5159" s="7"/>
    </row>
    <row r="5160" spans="1:15" hidden="1" x14ac:dyDescent="0.3">
      <c r="A5160" s="69">
        <v>2</v>
      </c>
      <c r="B5160" s="69">
        <v>21</v>
      </c>
      <c r="C5160" t="s">
        <v>6610</v>
      </c>
      <c r="D5160" s="7"/>
      <c r="E5160" s="7">
        <v>3000000</v>
      </c>
      <c r="F5160" s="7">
        <v>0</v>
      </c>
      <c r="G5160" s="7">
        <v>0</v>
      </c>
      <c r="H5160" s="7"/>
      <c r="I5160" s="7"/>
      <c r="J5160" s="7"/>
      <c r="K5160" s="7">
        <v>400000</v>
      </c>
      <c r="L5160" s="7"/>
      <c r="M5160" s="7"/>
      <c r="N5160" s="7"/>
      <c r="O5160" s="7"/>
    </row>
    <row r="5161" spans="1:15" hidden="1" x14ac:dyDescent="0.3">
      <c r="A5161" s="69">
        <v>2</v>
      </c>
      <c r="B5161" s="69">
        <v>21</v>
      </c>
      <c r="C5161" t="s">
        <v>6611</v>
      </c>
      <c r="D5161" s="7">
        <v>0</v>
      </c>
      <c r="E5161" s="7">
        <v>0</v>
      </c>
      <c r="F5161" s="7"/>
      <c r="G5161" s="7">
        <v>84528.33</v>
      </c>
      <c r="H5161" s="7"/>
      <c r="I5161" s="7"/>
      <c r="J5161" s="7"/>
      <c r="K5161" s="7"/>
      <c r="L5161" s="7"/>
      <c r="M5161" s="7"/>
      <c r="N5161" s="7"/>
      <c r="O5161" s="7"/>
    </row>
    <row r="5162" spans="1:15" hidden="1" x14ac:dyDescent="0.3">
      <c r="A5162" s="69">
        <v>2</v>
      </c>
      <c r="B5162" s="69">
        <v>21</v>
      </c>
      <c r="C5162" t="s">
        <v>6612</v>
      </c>
      <c r="D5162" s="7">
        <v>0</v>
      </c>
      <c r="E5162" s="7">
        <v>0</v>
      </c>
      <c r="F5162" s="7"/>
      <c r="G5162" s="7"/>
      <c r="H5162" s="7"/>
      <c r="I5162" s="7"/>
      <c r="J5162" s="7"/>
      <c r="K5162" s="7"/>
      <c r="L5162" s="7"/>
      <c r="M5162" s="7"/>
      <c r="N5162" s="7"/>
      <c r="O5162" s="7"/>
    </row>
    <row r="5163" spans="1:15" hidden="1" x14ac:dyDescent="0.3">
      <c r="A5163" s="69">
        <v>2</v>
      </c>
      <c r="B5163" s="69">
        <v>21</v>
      </c>
      <c r="C5163" t="s">
        <v>6617</v>
      </c>
      <c r="D5163" s="7">
        <v>0</v>
      </c>
      <c r="E5163" s="7"/>
      <c r="F5163" s="7"/>
      <c r="G5163" s="7"/>
      <c r="H5163" s="7"/>
      <c r="I5163" s="7"/>
      <c r="J5163" s="7"/>
      <c r="K5163" s="7"/>
      <c r="L5163" s="7"/>
      <c r="M5163" s="7"/>
      <c r="N5163" s="7"/>
      <c r="O5163" s="7"/>
    </row>
    <row r="5164" spans="1:15" hidden="1" x14ac:dyDescent="0.3">
      <c r="A5164" s="69">
        <v>2</v>
      </c>
      <c r="B5164" s="69">
        <v>21</v>
      </c>
      <c r="C5164" t="s">
        <v>659</v>
      </c>
      <c r="D5164" s="7">
        <v>553096</v>
      </c>
      <c r="E5164" s="7">
        <v>689341</v>
      </c>
      <c r="F5164" s="7">
        <v>466340</v>
      </c>
      <c r="G5164" s="7">
        <v>452277</v>
      </c>
      <c r="H5164" s="7">
        <v>210000</v>
      </c>
      <c r="I5164" s="7"/>
      <c r="J5164" s="7"/>
      <c r="K5164" s="7"/>
      <c r="L5164" s="7"/>
      <c r="M5164" s="7"/>
      <c r="N5164" s="7"/>
      <c r="O5164" s="7"/>
    </row>
    <row r="5165" spans="1:15" hidden="1" x14ac:dyDescent="0.3">
      <c r="A5165" s="69">
        <v>2</v>
      </c>
      <c r="B5165" s="69">
        <v>21</v>
      </c>
      <c r="C5165" t="s">
        <v>6623</v>
      </c>
      <c r="D5165" s="7"/>
      <c r="E5165" s="7"/>
      <c r="F5165" s="7"/>
      <c r="G5165" s="7"/>
      <c r="H5165" s="7">
        <v>5500000</v>
      </c>
      <c r="I5165" s="7">
        <v>0</v>
      </c>
      <c r="J5165" s="7"/>
      <c r="K5165" s="7"/>
      <c r="L5165" s="7"/>
      <c r="M5165" s="7"/>
      <c r="N5165" s="7"/>
      <c r="O5165" s="7"/>
    </row>
    <row r="5166" spans="1:15" hidden="1" x14ac:dyDescent="0.3">
      <c r="A5166" s="69">
        <v>2</v>
      </c>
      <c r="B5166" s="69">
        <v>21</v>
      </c>
      <c r="C5166" t="s">
        <v>6625</v>
      </c>
      <c r="D5166" s="7">
        <v>0</v>
      </c>
      <c r="E5166" s="7">
        <v>303821</v>
      </c>
      <c r="F5166" s="7">
        <v>365577</v>
      </c>
      <c r="G5166" s="7">
        <v>0</v>
      </c>
      <c r="H5166" s="7">
        <v>0</v>
      </c>
      <c r="I5166" s="7">
        <v>353922</v>
      </c>
      <c r="J5166" s="7">
        <v>0</v>
      </c>
      <c r="K5166" s="7"/>
      <c r="L5166" s="7"/>
      <c r="M5166" s="7"/>
      <c r="N5166" s="7"/>
      <c r="O5166" s="7"/>
    </row>
    <row r="5167" spans="1:15" hidden="1" x14ac:dyDescent="0.3">
      <c r="A5167" s="69">
        <v>2</v>
      </c>
      <c r="B5167" s="69">
        <v>21</v>
      </c>
      <c r="C5167" t="s">
        <v>1941</v>
      </c>
      <c r="D5167" s="7">
        <v>4761113.8899999997</v>
      </c>
      <c r="E5167" s="7">
        <v>9861057.6999999993</v>
      </c>
      <c r="F5167" s="7">
        <v>12663199.040000001</v>
      </c>
      <c r="G5167" s="7">
        <v>4363587.25</v>
      </c>
      <c r="H5167" s="7">
        <v>7550098.2999999998</v>
      </c>
      <c r="I5167" s="7">
        <v>3544484.65</v>
      </c>
      <c r="J5167" s="7">
        <v>1887179.98</v>
      </c>
      <c r="K5167" s="7">
        <v>916782.62</v>
      </c>
      <c r="L5167" s="7">
        <v>828833.68</v>
      </c>
      <c r="M5167" s="7">
        <v>946574.77</v>
      </c>
      <c r="N5167" s="7">
        <v>1971.29</v>
      </c>
      <c r="O5167" s="7"/>
    </row>
    <row r="5168" spans="1:15" hidden="1" x14ac:dyDescent="0.3">
      <c r="A5168" s="69">
        <v>2</v>
      </c>
      <c r="B5168" s="69">
        <v>21</v>
      </c>
      <c r="C5168" t="s">
        <v>3548</v>
      </c>
      <c r="D5168" s="7"/>
      <c r="E5168" s="7"/>
      <c r="F5168" s="7"/>
      <c r="G5168" s="7">
        <v>12169140.949999999</v>
      </c>
      <c r="H5168" s="7">
        <v>0</v>
      </c>
      <c r="I5168" s="7">
        <v>0</v>
      </c>
      <c r="J5168" s="7">
        <v>0</v>
      </c>
      <c r="K5168" s="7"/>
      <c r="L5168" s="7"/>
      <c r="M5168" s="7"/>
      <c r="N5168" s="7">
        <v>419163</v>
      </c>
      <c r="O5168" s="7"/>
    </row>
    <row r="5169" spans="1:15" hidden="1" x14ac:dyDescent="0.3">
      <c r="A5169" s="69">
        <v>2</v>
      </c>
      <c r="B5169" s="69">
        <v>21</v>
      </c>
      <c r="C5169" t="s">
        <v>6626</v>
      </c>
      <c r="D5169" s="7"/>
      <c r="E5169" s="7"/>
      <c r="F5169" s="7"/>
      <c r="G5169" s="7">
        <v>10339588.26</v>
      </c>
      <c r="H5169" s="7">
        <v>0</v>
      </c>
      <c r="I5169" s="7">
        <v>0</v>
      </c>
      <c r="J5169" s="7">
        <v>0</v>
      </c>
      <c r="K5169" s="7"/>
      <c r="L5169" s="7"/>
      <c r="M5169" s="7"/>
      <c r="N5169" s="7"/>
      <c r="O5169" s="7"/>
    </row>
    <row r="5170" spans="1:15" hidden="1" x14ac:dyDescent="0.3">
      <c r="A5170" s="69">
        <v>2</v>
      </c>
      <c r="B5170" s="69">
        <v>21</v>
      </c>
      <c r="C5170" t="s">
        <v>6627</v>
      </c>
      <c r="D5170" s="7"/>
      <c r="E5170" s="7"/>
      <c r="F5170" s="7"/>
      <c r="G5170" s="7">
        <v>541146</v>
      </c>
      <c r="H5170" s="7">
        <v>0</v>
      </c>
      <c r="I5170" s="7">
        <v>0</v>
      </c>
      <c r="J5170" s="7"/>
      <c r="K5170" s="7"/>
      <c r="L5170" s="7"/>
      <c r="M5170" s="7"/>
      <c r="N5170" s="7"/>
      <c r="O5170" s="7"/>
    </row>
    <row r="5171" spans="1:15" hidden="1" x14ac:dyDescent="0.3">
      <c r="A5171" s="69">
        <v>2</v>
      </c>
      <c r="B5171" s="69">
        <v>21</v>
      </c>
      <c r="C5171" t="s">
        <v>6628</v>
      </c>
      <c r="D5171" s="7">
        <v>1781447</v>
      </c>
      <c r="E5171" s="7">
        <v>1204895.03</v>
      </c>
      <c r="F5171" s="7">
        <v>5097154.2</v>
      </c>
      <c r="G5171" s="7">
        <v>2256154</v>
      </c>
      <c r="H5171" s="7">
        <v>2383957</v>
      </c>
      <c r="I5171" s="7">
        <v>261007</v>
      </c>
      <c r="J5171" s="7">
        <v>3035044</v>
      </c>
      <c r="K5171" s="7"/>
      <c r="L5171" s="7"/>
      <c r="M5171" s="7"/>
      <c r="N5171" s="7"/>
      <c r="O5171" s="7"/>
    </row>
    <row r="5172" spans="1:15" hidden="1" x14ac:dyDescent="0.3">
      <c r="A5172" s="69">
        <v>2</v>
      </c>
      <c r="B5172" s="69">
        <v>21</v>
      </c>
      <c r="C5172" t="s">
        <v>6629</v>
      </c>
      <c r="D5172" s="7"/>
      <c r="E5172" s="7"/>
      <c r="F5172" s="7"/>
      <c r="G5172" s="7"/>
      <c r="H5172" s="7"/>
      <c r="I5172" s="7"/>
      <c r="J5172" s="7"/>
      <c r="K5172" s="7">
        <v>58930</v>
      </c>
      <c r="L5172" s="7"/>
      <c r="M5172" s="7"/>
      <c r="N5172" s="7"/>
      <c r="O5172" s="7"/>
    </row>
    <row r="5173" spans="1:15" hidden="1" x14ac:dyDescent="0.3">
      <c r="A5173" s="69">
        <v>2</v>
      </c>
      <c r="B5173" s="69">
        <v>21</v>
      </c>
      <c r="C5173" t="s">
        <v>6630</v>
      </c>
      <c r="D5173" s="7"/>
      <c r="E5173" s="7"/>
      <c r="F5173" s="7"/>
      <c r="G5173" s="7"/>
      <c r="H5173" s="7"/>
      <c r="I5173" s="7">
        <v>4952802</v>
      </c>
      <c r="J5173" s="7">
        <v>1644562.27</v>
      </c>
      <c r="K5173" s="7">
        <v>1279965.5</v>
      </c>
      <c r="L5173" s="7"/>
      <c r="M5173" s="7"/>
      <c r="N5173" s="7"/>
      <c r="O5173" s="7"/>
    </row>
    <row r="5174" spans="1:15" hidden="1" x14ac:dyDescent="0.3">
      <c r="A5174" s="69">
        <v>2</v>
      </c>
      <c r="B5174" s="69">
        <v>21</v>
      </c>
      <c r="C5174" t="s">
        <v>6631</v>
      </c>
      <c r="D5174" s="7"/>
      <c r="E5174" s="7"/>
      <c r="F5174" s="7"/>
      <c r="G5174" s="7">
        <v>735813</v>
      </c>
      <c r="H5174" s="7">
        <v>0</v>
      </c>
      <c r="I5174" s="7">
        <v>0</v>
      </c>
      <c r="J5174" s="7">
        <v>0</v>
      </c>
      <c r="K5174" s="7">
        <v>0</v>
      </c>
      <c r="L5174" s="7">
        <v>0</v>
      </c>
      <c r="M5174" s="7"/>
      <c r="N5174" s="7"/>
      <c r="O5174" s="7"/>
    </row>
    <row r="5175" spans="1:15" hidden="1" x14ac:dyDescent="0.3">
      <c r="A5175" s="69">
        <v>2</v>
      </c>
      <c r="B5175" s="69">
        <v>21</v>
      </c>
      <c r="C5175" t="s">
        <v>2162</v>
      </c>
      <c r="D5175" s="7">
        <v>579986.37</v>
      </c>
      <c r="E5175" s="7">
        <v>676535.27</v>
      </c>
      <c r="F5175" s="7">
        <v>382789.07</v>
      </c>
      <c r="G5175" s="7">
        <v>255756.06999999998</v>
      </c>
      <c r="H5175" s="7"/>
      <c r="I5175" s="7"/>
      <c r="J5175" s="7"/>
      <c r="K5175" s="7"/>
      <c r="L5175" s="7"/>
      <c r="M5175" s="7"/>
      <c r="N5175" s="7"/>
      <c r="O5175" s="7"/>
    </row>
    <row r="5176" spans="1:15" hidden="1" x14ac:dyDescent="0.3">
      <c r="A5176" s="69">
        <v>2</v>
      </c>
      <c r="B5176" s="69">
        <v>21</v>
      </c>
      <c r="C5176" t="s">
        <v>6632</v>
      </c>
      <c r="D5176" s="7">
        <v>0</v>
      </c>
      <c r="E5176" s="7"/>
      <c r="F5176" s="7"/>
      <c r="G5176" s="7"/>
      <c r="H5176" s="7"/>
      <c r="I5176" s="7"/>
      <c r="J5176" s="7"/>
      <c r="K5176" s="7"/>
      <c r="L5176" s="7"/>
      <c r="M5176" s="7"/>
      <c r="N5176" s="7"/>
      <c r="O5176" s="7"/>
    </row>
    <row r="5177" spans="1:15" hidden="1" x14ac:dyDescent="0.3">
      <c r="A5177" s="69">
        <v>2</v>
      </c>
      <c r="B5177" s="69">
        <v>21</v>
      </c>
      <c r="C5177" t="s">
        <v>3555</v>
      </c>
      <c r="D5177" s="7"/>
      <c r="E5177" s="7"/>
      <c r="F5177" s="7"/>
      <c r="G5177" s="7"/>
      <c r="H5177" s="7"/>
      <c r="I5177" s="7"/>
      <c r="J5177" s="7"/>
      <c r="K5177" s="7"/>
      <c r="L5177" s="7">
        <v>0</v>
      </c>
      <c r="M5177" s="7">
        <v>0</v>
      </c>
      <c r="N5177" s="7">
        <v>0</v>
      </c>
      <c r="O5177" s="7"/>
    </row>
    <row r="5178" spans="1:15" hidden="1" x14ac:dyDescent="0.3">
      <c r="A5178" s="69">
        <v>2</v>
      </c>
      <c r="B5178" s="69">
        <v>21</v>
      </c>
      <c r="C5178" t="s">
        <v>6633</v>
      </c>
      <c r="D5178" s="7">
        <v>11519916.390000001</v>
      </c>
      <c r="E5178" s="7">
        <v>11359098.210000001</v>
      </c>
      <c r="F5178" s="7">
        <v>10574961.289999999</v>
      </c>
      <c r="G5178" s="7">
        <v>10338212</v>
      </c>
      <c r="H5178" s="7">
        <v>6551674.4800000004</v>
      </c>
      <c r="I5178" s="7">
        <v>8901939.4299999997</v>
      </c>
      <c r="J5178" s="7"/>
      <c r="K5178" s="7"/>
      <c r="L5178" s="7"/>
      <c r="M5178" s="7"/>
      <c r="N5178" s="7"/>
      <c r="O5178" s="7"/>
    </row>
    <row r="5179" spans="1:15" hidden="1" x14ac:dyDescent="0.3">
      <c r="A5179" s="69">
        <v>2</v>
      </c>
      <c r="B5179" s="69">
        <v>21</v>
      </c>
      <c r="C5179" t="s">
        <v>6634</v>
      </c>
      <c r="D5179" s="7">
        <v>59086295.760000005</v>
      </c>
      <c r="E5179" s="7"/>
      <c r="F5179" s="7"/>
      <c r="G5179" s="7"/>
      <c r="H5179" s="7"/>
      <c r="I5179" s="7"/>
      <c r="J5179" s="7"/>
      <c r="K5179" s="7"/>
      <c r="L5179" s="7"/>
      <c r="M5179" s="7"/>
      <c r="N5179" s="7"/>
      <c r="O5179" s="7"/>
    </row>
    <row r="5180" spans="1:15" hidden="1" x14ac:dyDescent="0.3">
      <c r="A5180" s="69">
        <v>2</v>
      </c>
      <c r="B5180" s="69">
        <v>21</v>
      </c>
      <c r="C5180" t="s">
        <v>6635</v>
      </c>
      <c r="D5180" s="7">
        <v>14072510.970000001</v>
      </c>
      <c r="E5180" s="7">
        <v>12096379.4</v>
      </c>
      <c r="F5180" s="7"/>
      <c r="G5180" s="7"/>
      <c r="H5180" s="7"/>
      <c r="I5180" s="7"/>
      <c r="J5180" s="7"/>
      <c r="K5180" s="7"/>
      <c r="L5180" s="7"/>
      <c r="M5180" s="7"/>
      <c r="N5180" s="7"/>
      <c r="O5180" s="7"/>
    </row>
    <row r="5181" spans="1:15" hidden="1" x14ac:dyDescent="0.3">
      <c r="A5181" s="69">
        <v>2</v>
      </c>
      <c r="B5181" s="69">
        <v>21</v>
      </c>
      <c r="C5181" t="s">
        <v>6636</v>
      </c>
      <c r="D5181" s="7">
        <v>20547596.740000002</v>
      </c>
      <c r="E5181" s="7">
        <v>20547596.740000002</v>
      </c>
      <c r="F5181" s="7"/>
      <c r="G5181" s="7"/>
      <c r="H5181" s="7"/>
      <c r="I5181" s="7"/>
      <c r="J5181" s="7"/>
      <c r="K5181" s="7"/>
      <c r="L5181" s="7"/>
      <c r="M5181" s="7"/>
      <c r="N5181" s="7"/>
      <c r="O5181" s="7"/>
    </row>
    <row r="5182" spans="1:15" hidden="1" x14ac:dyDescent="0.3">
      <c r="A5182" s="69">
        <v>2</v>
      </c>
      <c r="B5182" s="69">
        <v>21</v>
      </c>
      <c r="C5182" t="s">
        <v>3560</v>
      </c>
      <c r="D5182" s="7"/>
      <c r="E5182" s="7"/>
      <c r="F5182" s="7"/>
      <c r="G5182" s="7"/>
      <c r="H5182" s="7"/>
      <c r="I5182" s="7"/>
      <c r="J5182" s="7"/>
      <c r="K5182" s="7"/>
      <c r="L5182" s="7"/>
      <c r="M5182" s="7"/>
      <c r="N5182" s="7">
        <v>0</v>
      </c>
      <c r="O5182" s="7"/>
    </row>
    <row r="5183" spans="1:15" hidden="1" x14ac:dyDescent="0.3">
      <c r="A5183" s="69">
        <v>2</v>
      </c>
      <c r="B5183" s="69">
        <v>21</v>
      </c>
      <c r="C5183" t="s">
        <v>6639</v>
      </c>
      <c r="D5183" s="7"/>
      <c r="E5183" s="7"/>
      <c r="F5183" s="7"/>
      <c r="G5183" s="7"/>
      <c r="H5183" s="7"/>
      <c r="I5183" s="7"/>
      <c r="J5183" s="7"/>
      <c r="K5183" s="7">
        <v>200000</v>
      </c>
      <c r="L5183" s="7">
        <v>800000</v>
      </c>
      <c r="M5183" s="7">
        <v>0</v>
      </c>
      <c r="N5183" s="7"/>
      <c r="O5183" s="7"/>
    </row>
    <row r="5184" spans="1:15" hidden="1" x14ac:dyDescent="0.3">
      <c r="A5184" s="69">
        <v>2</v>
      </c>
      <c r="B5184" s="69">
        <v>21</v>
      </c>
      <c r="C5184" t="s">
        <v>6647</v>
      </c>
      <c r="D5184" s="7"/>
      <c r="E5184" s="7"/>
      <c r="F5184" s="7"/>
      <c r="G5184" s="7"/>
      <c r="H5184" s="7"/>
      <c r="I5184" s="7"/>
      <c r="J5184" s="7"/>
      <c r="K5184" s="7">
        <v>65000000</v>
      </c>
      <c r="L5184" s="7"/>
      <c r="M5184" s="7"/>
      <c r="N5184" s="7"/>
      <c r="O5184" s="7"/>
    </row>
    <row r="5185" spans="1:15" hidden="1" x14ac:dyDescent="0.3">
      <c r="A5185" s="69">
        <v>2</v>
      </c>
      <c r="B5185" s="69">
        <v>21</v>
      </c>
      <c r="C5185" t="s">
        <v>6650</v>
      </c>
      <c r="D5185" s="7">
        <v>4044057.43</v>
      </c>
      <c r="E5185" s="7">
        <v>1168362.77</v>
      </c>
      <c r="F5185" s="7">
        <v>865733.58</v>
      </c>
      <c r="G5185" s="7">
        <v>966896.39</v>
      </c>
      <c r="H5185" s="7"/>
      <c r="I5185" s="7"/>
      <c r="J5185" s="7"/>
      <c r="K5185" s="7"/>
      <c r="L5185" s="7"/>
      <c r="M5185" s="7"/>
      <c r="N5185" s="7"/>
      <c r="O5185" s="7"/>
    </row>
    <row r="5186" spans="1:15" hidden="1" x14ac:dyDescent="0.3">
      <c r="A5186" s="69">
        <v>2</v>
      </c>
      <c r="B5186" s="69">
        <v>21</v>
      </c>
      <c r="C5186" t="s">
        <v>6654</v>
      </c>
      <c r="D5186" s="7">
        <v>0</v>
      </c>
      <c r="E5186" s="7">
        <v>0</v>
      </c>
      <c r="F5186" s="7">
        <v>0</v>
      </c>
      <c r="G5186" s="7"/>
      <c r="H5186" s="7"/>
      <c r="I5186" s="7"/>
      <c r="J5186" s="7"/>
      <c r="K5186" s="7"/>
      <c r="L5186" s="7"/>
      <c r="M5186" s="7"/>
      <c r="N5186" s="7"/>
      <c r="O5186" s="7"/>
    </row>
    <row r="5187" spans="1:15" hidden="1" x14ac:dyDescent="0.3">
      <c r="A5187" s="69">
        <v>2</v>
      </c>
      <c r="B5187" s="69">
        <v>21</v>
      </c>
      <c r="C5187" t="s">
        <v>6660</v>
      </c>
      <c r="D5187" s="7">
        <v>0</v>
      </c>
      <c r="E5187" s="7">
        <v>0</v>
      </c>
      <c r="F5187" s="7"/>
      <c r="G5187" s="7"/>
      <c r="H5187" s="7"/>
      <c r="I5187" s="7"/>
      <c r="J5187" s="7"/>
      <c r="K5187" s="7"/>
      <c r="L5187" s="7"/>
      <c r="M5187" s="7"/>
      <c r="N5187" s="7"/>
      <c r="O5187" s="7"/>
    </row>
    <row r="5188" spans="1:15" hidden="1" x14ac:dyDescent="0.3">
      <c r="A5188" s="69">
        <v>2</v>
      </c>
      <c r="B5188" s="69">
        <v>21</v>
      </c>
      <c r="C5188" t="s">
        <v>6665</v>
      </c>
      <c r="D5188" s="7">
        <v>1225901</v>
      </c>
      <c r="E5188" s="7">
        <v>1269920</v>
      </c>
      <c r="F5188" s="7">
        <v>1340943</v>
      </c>
      <c r="G5188" s="7"/>
      <c r="H5188" s="7"/>
      <c r="I5188" s="7"/>
      <c r="J5188" s="7"/>
      <c r="K5188" s="7"/>
      <c r="L5188" s="7"/>
      <c r="M5188" s="7"/>
      <c r="N5188" s="7"/>
      <c r="O5188" s="7"/>
    </row>
    <row r="5189" spans="1:15" hidden="1" x14ac:dyDescent="0.3">
      <c r="A5189" s="69">
        <v>2</v>
      </c>
      <c r="B5189" s="69">
        <v>21</v>
      </c>
      <c r="C5189" t="s">
        <v>1996</v>
      </c>
      <c r="D5189" s="7">
        <v>2184993.5</v>
      </c>
      <c r="E5189" s="7">
        <v>0</v>
      </c>
      <c r="F5189" s="7">
        <v>567269.07000000007</v>
      </c>
      <c r="G5189" s="7">
        <v>635623.06999999995</v>
      </c>
      <c r="H5189" s="7">
        <v>49032.82</v>
      </c>
      <c r="I5189" s="7">
        <v>22841.599999999999</v>
      </c>
      <c r="J5189" s="7">
        <v>45561</v>
      </c>
      <c r="K5189" s="7">
        <v>24372.75</v>
      </c>
      <c r="L5189" s="7">
        <v>1360505.28</v>
      </c>
      <c r="M5189" s="7">
        <v>582377.68999999994</v>
      </c>
      <c r="N5189" s="7">
        <v>71125.34</v>
      </c>
      <c r="O5189" s="7"/>
    </row>
    <row r="5190" spans="1:15" hidden="1" x14ac:dyDescent="0.3">
      <c r="A5190" s="69">
        <v>2</v>
      </c>
      <c r="B5190" s="69">
        <v>21</v>
      </c>
      <c r="C5190" t="s">
        <v>6674</v>
      </c>
      <c r="D5190" s="7">
        <v>873180</v>
      </c>
      <c r="E5190" s="7">
        <v>5712122</v>
      </c>
      <c r="F5190" s="7">
        <v>935144</v>
      </c>
      <c r="G5190" s="7">
        <v>646727</v>
      </c>
      <c r="H5190" s="7">
        <v>595334</v>
      </c>
      <c r="I5190" s="7">
        <v>631522</v>
      </c>
      <c r="J5190" s="7">
        <v>644755</v>
      </c>
      <c r="K5190" s="7">
        <v>644755</v>
      </c>
      <c r="L5190" s="7"/>
      <c r="M5190" s="7"/>
      <c r="N5190" s="7"/>
      <c r="O5190" s="7"/>
    </row>
    <row r="5191" spans="1:15" hidden="1" x14ac:dyDescent="0.3">
      <c r="A5191" s="69">
        <v>2</v>
      </c>
      <c r="B5191" s="69">
        <v>21</v>
      </c>
      <c r="C5191" t="s">
        <v>6675</v>
      </c>
      <c r="D5191" s="7">
        <v>20555740</v>
      </c>
      <c r="E5191" s="7">
        <v>38106589</v>
      </c>
      <c r="F5191" s="7">
        <v>34787003</v>
      </c>
      <c r="G5191" s="7">
        <v>0</v>
      </c>
      <c r="H5191" s="7">
        <v>0</v>
      </c>
      <c r="I5191" s="7">
        <v>31000000</v>
      </c>
      <c r="J5191" s="7"/>
      <c r="K5191" s="7"/>
      <c r="L5191" s="7"/>
      <c r="M5191" s="7"/>
      <c r="N5191" s="7"/>
      <c r="O5191" s="7"/>
    </row>
    <row r="5192" spans="1:15" hidden="1" x14ac:dyDescent="0.3">
      <c r="A5192" s="69">
        <v>2</v>
      </c>
      <c r="B5192" s="69">
        <v>21</v>
      </c>
      <c r="C5192" t="s">
        <v>6678</v>
      </c>
      <c r="D5192" s="7">
        <v>2999024.63</v>
      </c>
      <c r="E5192" s="7">
        <v>4109926.12</v>
      </c>
      <c r="F5192" s="7">
        <v>2961521</v>
      </c>
      <c r="G5192" s="7">
        <v>3026740.04</v>
      </c>
      <c r="H5192" s="7">
        <v>2642680</v>
      </c>
      <c r="I5192" s="7">
        <v>4985000</v>
      </c>
      <c r="J5192" s="7"/>
      <c r="K5192" s="7"/>
      <c r="L5192" s="7"/>
      <c r="M5192" s="7"/>
      <c r="N5192" s="7"/>
      <c r="O5192" s="7"/>
    </row>
    <row r="5193" spans="1:15" hidden="1" x14ac:dyDescent="0.3">
      <c r="A5193" s="69">
        <v>2</v>
      </c>
      <c r="B5193" s="69">
        <v>21</v>
      </c>
      <c r="C5193" t="s">
        <v>6680</v>
      </c>
      <c r="D5193" s="7"/>
      <c r="E5193" s="7"/>
      <c r="F5193" s="7"/>
      <c r="G5193" s="7"/>
      <c r="H5193" s="7"/>
      <c r="I5193" s="7"/>
      <c r="J5193" s="7"/>
      <c r="K5193" s="7"/>
      <c r="L5193" s="7">
        <v>0</v>
      </c>
      <c r="M5193" s="7"/>
      <c r="N5193" s="7"/>
      <c r="O5193" s="7"/>
    </row>
    <row r="5194" spans="1:15" hidden="1" x14ac:dyDescent="0.3">
      <c r="A5194" s="69">
        <v>2</v>
      </c>
      <c r="B5194" s="69">
        <v>21</v>
      </c>
      <c r="C5194" t="s">
        <v>6681</v>
      </c>
      <c r="D5194" s="7">
        <v>0</v>
      </c>
      <c r="E5194" s="7">
        <v>0</v>
      </c>
      <c r="F5194" s="7"/>
      <c r="G5194" s="7"/>
      <c r="H5194" s="7"/>
      <c r="I5194" s="7"/>
      <c r="J5194" s="7"/>
      <c r="K5194" s="7"/>
      <c r="L5194" s="7"/>
      <c r="M5194" s="7"/>
      <c r="N5194" s="7"/>
      <c r="O5194" s="7"/>
    </row>
    <row r="5195" spans="1:15" hidden="1" x14ac:dyDescent="0.3">
      <c r="A5195" s="69">
        <v>2</v>
      </c>
      <c r="B5195" s="69">
        <v>21</v>
      </c>
      <c r="C5195" t="s">
        <v>6688</v>
      </c>
      <c r="D5195" s="7">
        <v>4019433.63</v>
      </c>
      <c r="E5195" s="7">
        <v>10289748.52</v>
      </c>
      <c r="F5195" s="7">
        <v>1695111.97</v>
      </c>
      <c r="G5195" s="7">
        <v>1621546.35</v>
      </c>
      <c r="H5195" s="7">
        <v>445549.39</v>
      </c>
      <c r="I5195" s="7">
        <v>1360677.85</v>
      </c>
      <c r="J5195" s="7">
        <v>16134.5</v>
      </c>
      <c r="K5195" s="7">
        <v>93452</v>
      </c>
      <c r="L5195" s="7"/>
      <c r="M5195" s="7"/>
      <c r="N5195" s="7"/>
      <c r="O5195" s="7"/>
    </row>
    <row r="5196" spans="1:15" hidden="1" x14ac:dyDescent="0.3">
      <c r="A5196" s="69">
        <v>2</v>
      </c>
      <c r="B5196" s="69">
        <v>21</v>
      </c>
      <c r="C5196" t="s">
        <v>6703</v>
      </c>
      <c r="D5196" s="7"/>
      <c r="E5196" s="7"/>
      <c r="F5196" s="7"/>
      <c r="G5196" s="7"/>
      <c r="H5196" s="7"/>
      <c r="I5196" s="7"/>
      <c r="J5196" s="7"/>
      <c r="K5196" s="7">
        <v>137379989.40000001</v>
      </c>
      <c r="L5196" s="7"/>
      <c r="M5196" s="7"/>
      <c r="N5196" s="7"/>
      <c r="O5196" s="7"/>
    </row>
    <row r="5197" spans="1:15" hidden="1" x14ac:dyDescent="0.3">
      <c r="A5197" s="69">
        <v>2</v>
      </c>
      <c r="B5197" s="69">
        <v>21</v>
      </c>
      <c r="C5197" t="s">
        <v>6711</v>
      </c>
      <c r="D5197" s="7">
        <v>0</v>
      </c>
      <c r="E5197" s="7">
        <v>0</v>
      </c>
      <c r="F5197" s="7">
        <v>0</v>
      </c>
      <c r="G5197" s="7">
        <v>0</v>
      </c>
      <c r="H5197" s="7"/>
      <c r="I5197" s="7"/>
      <c r="J5197" s="7"/>
      <c r="K5197" s="7"/>
      <c r="L5197" s="7"/>
      <c r="M5197" s="7"/>
      <c r="N5197" s="7"/>
      <c r="O5197" s="7"/>
    </row>
    <row r="5198" spans="1:15" hidden="1" x14ac:dyDescent="0.3">
      <c r="A5198" s="69">
        <v>2</v>
      </c>
      <c r="B5198" s="69">
        <v>21</v>
      </c>
      <c r="C5198" t="s">
        <v>6712</v>
      </c>
      <c r="D5198" s="7">
        <v>1326373</v>
      </c>
      <c r="E5198" s="7">
        <v>0</v>
      </c>
      <c r="F5198" s="7">
        <v>0</v>
      </c>
      <c r="G5198" s="7">
        <v>0</v>
      </c>
      <c r="H5198" s="7">
        <v>0</v>
      </c>
      <c r="I5198" s="7"/>
      <c r="J5198" s="7"/>
      <c r="K5198" s="7"/>
      <c r="L5198" s="7"/>
      <c r="M5198" s="7"/>
      <c r="N5198" s="7"/>
      <c r="O5198" s="7"/>
    </row>
    <row r="5199" spans="1:15" hidden="1" x14ac:dyDescent="0.3">
      <c r="A5199" s="69">
        <v>2</v>
      </c>
      <c r="B5199" s="69">
        <v>21</v>
      </c>
      <c r="C5199" t="s">
        <v>6716</v>
      </c>
      <c r="D5199" s="7">
        <v>294.62</v>
      </c>
      <c r="E5199" s="7">
        <v>0</v>
      </c>
      <c r="F5199" s="7">
        <v>6320.67</v>
      </c>
      <c r="G5199" s="7"/>
      <c r="H5199" s="7"/>
      <c r="I5199" s="7"/>
      <c r="J5199" s="7"/>
      <c r="K5199" s="7"/>
      <c r="L5199" s="7"/>
      <c r="M5199" s="7"/>
      <c r="N5199" s="7"/>
      <c r="O5199" s="7"/>
    </row>
    <row r="5200" spans="1:15" hidden="1" x14ac:dyDescent="0.3">
      <c r="A5200" s="69">
        <v>2</v>
      </c>
      <c r="B5200" s="69">
        <v>21</v>
      </c>
      <c r="C5200" t="s">
        <v>6717</v>
      </c>
      <c r="D5200" s="7"/>
      <c r="E5200" s="7"/>
      <c r="F5200" s="7"/>
      <c r="G5200" s="7"/>
      <c r="H5200" s="7"/>
      <c r="I5200" s="7"/>
      <c r="J5200" s="7">
        <v>4352.96</v>
      </c>
      <c r="K5200" s="7">
        <v>28246.09</v>
      </c>
      <c r="L5200" s="7"/>
      <c r="M5200" s="7"/>
      <c r="N5200" s="7"/>
      <c r="O5200" s="7"/>
    </row>
    <row r="5201" spans="1:15" hidden="1" x14ac:dyDescent="0.3">
      <c r="A5201" s="69">
        <v>2</v>
      </c>
      <c r="B5201" s="69">
        <v>21</v>
      </c>
      <c r="C5201" t="s">
        <v>6718</v>
      </c>
      <c r="D5201" s="7"/>
      <c r="E5201" s="7"/>
      <c r="F5201" s="7"/>
      <c r="G5201" s="7"/>
      <c r="H5201" s="7"/>
      <c r="I5201" s="7"/>
      <c r="J5201" s="7"/>
      <c r="K5201" s="7">
        <v>8000000</v>
      </c>
      <c r="L5201" s="7">
        <v>15000000</v>
      </c>
      <c r="M5201" s="7">
        <v>7000000</v>
      </c>
      <c r="N5201" s="7"/>
      <c r="O5201" s="7"/>
    </row>
    <row r="5202" spans="1:15" hidden="1" x14ac:dyDescent="0.3">
      <c r="A5202" s="69">
        <v>2</v>
      </c>
      <c r="B5202" s="69">
        <v>21</v>
      </c>
      <c r="C5202" t="s">
        <v>6719</v>
      </c>
      <c r="D5202" s="7">
        <v>997381.04</v>
      </c>
      <c r="E5202" s="7">
        <v>1724994</v>
      </c>
      <c r="F5202" s="7">
        <v>1673306.27</v>
      </c>
      <c r="G5202" s="7"/>
      <c r="H5202" s="7"/>
      <c r="I5202" s="7"/>
      <c r="J5202" s="7"/>
      <c r="K5202" s="7"/>
      <c r="L5202" s="7"/>
      <c r="M5202" s="7"/>
      <c r="N5202" s="7"/>
      <c r="O5202" s="7"/>
    </row>
    <row r="5203" spans="1:15" hidden="1" x14ac:dyDescent="0.3">
      <c r="A5203" s="69">
        <v>2</v>
      </c>
      <c r="B5203" s="69">
        <v>21</v>
      </c>
      <c r="C5203" t="s">
        <v>6720</v>
      </c>
      <c r="D5203" s="7">
        <v>3685848.69</v>
      </c>
      <c r="E5203" s="7">
        <v>5994919.6299999999</v>
      </c>
      <c r="F5203" s="7">
        <v>2359748.41</v>
      </c>
      <c r="G5203" s="7">
        <v>77148</v>
      </c>
      <c r="H5203" s="7"/>
      <c r="I5203" s="7"/>
      <c r="J5203" s="7"/>
      <c r="K5203" s="7"/>
      <c r="L5203" s="7"/>
      <c r="M5203" s="7"/>
      <c r="N5203" s="7"/>
      <c r="O5203" s="7"/>
    </row>
    <row r="5204" spans="1:15" hidden="1" x14ac:dyDescent="0.3">
      <c r="A5204" s="69">
        <v>2</v>
      </c>
      <c r="B5204" s="69">
        <v>21</v>
      </c>
      <c r="C5204" t="s">
        <v>6721</v>
      </c>
      <c r="D5204" s="7"/>
      <c r="E5204" s="7"/>
      <c r="F5204" s="7"/>
      <c r="G5204" s="7"/>
      <c r="H5204" s="7">
        <v>74877</v>
      </c>
      <c r="I5204" s="7">
        <v>62272</v>
      </c>
      <c r="J5204" s="7">
        <v>463791</v>
      </c>
      <c r="K5204" s="7">
        <v>0</v>
      </c>
      <c r="L5204" s="7"/>
      <c r="M5204" s="7"/>
      <c r="N5204" s="7"/>
      <c r="O5204" s="7"/>
    </row>
    <row r="5205" spans="1:15" hidden="1" x14ac:dyDescent="0.3">
      <c r="A5205" s="69">
        <v>2</v>
      </c>
      <c r="B5205" s="69">
        <v>21</v>
      </c>
      <c r="C5205" t="s">
        <v>3583</v>
      </c>
      <c r="D5205" s="7">
        <v>138081.60000000001</v>
      </c>
      <c r="E5205" s="7">
        <v>1518249.91</v>
      </c>
      <c r="F5205" s="7">
        <v>267076.09999999998</v>
      </c>
      <c r="G5205" s="7">
        <v>54831.83</v>
      </c>
      <c r="H5205" s="7">
        <v>519026.62</v>
      </c>
      <c r="I5205" s="7">
        <v>794255.84</v>
      </c>
      <c r="J5205" s="7">
        <v>0</v>
      </c>
      <c r="K5205" s="7"/>
      <c r="L5205" s="7"/>
      <c r="M5205" s="7"/>
      <c r="N5205" s="7">
        <v>79145.64</v>
      </c>
      <c r="O5205" s="7"/>
    </row>
    <row r="5206" spans="1:15" hidden="1" x14ac:dyDescent="0.3">
      <c r="A5206" s="69">
        <v>2</v>
      </c>
      <c r="B5206" s="69">
        <v>21</v>
      </c>
      <c r="C5206" t="s">
        <v>6730</v>
      </c>
      <c r="D5206" s="7">
        <v>1368195.7499999998</v>
      </c>
      <c r="E5206" s="7">
        <v>1595729.34</v>
      </c>
      <c r="F5206" s="7">
        <v>1559794.64</v>
      </c>
      <c r="G5206" s="7">
        <v>3678340</v>
      </c>
      <c r="H5206" s="7">
        <v>1533378</v>
      </c>
      <c r="I5206" s="7">
        <v>1426326.25</v>
      </c>
      <c r="J5206" s="7">
        <v>1351565</v>
      </c>
      <c r="K5206" s="7"/>
      <c r="L5206" s="7"/>
      <c r="M5206" s="7"/>
      <c r="N5206" s="7"/>
      <c r="O5206" s="7"/>
    </row>
    <row r="5207" spans="1:15" hidden="1" x14ac:dyDescent="0.3">
      <c r="A5207" s="69">
        <v>2</v>
      </c>
      <c r="B5207" s="69">
        <v>21</v>
      </c>
      <c r="C5207" t="s">
        <v>6733</v>
      </c>
      <c r="D5207" s="7">
        <v>10000000</v>
      </c>
      <c r="E5207" s="7">
        <v>3000000</v>
      </c>
      <c r="F5207" s="7">
        <v>2705793.36</v>
      </c>
      <c r="G5207" s="7">
        <v>2336911.96</v>
      </c>
      <c r="H5207" s="7">
        <v>8212555</v>
      </c>
      <c r="I5207" s="7">
        <v>7895694</v>
      </c>
      <c r="J5207" s="7"/>
      <c r="K5207" s="7"/>
      <c r="L5207" s="7"/>
      <c r="M5207" s="7"/>
      <c r="N5207" s="7"/>
      <c r="O5207" s="7"/>
    </row>
    <row r="5208" spans="1:15" hidden="1" x14ac:dyDescent="0.3">
      <c r="A5208" s="69">
        <v>2</v>
      </c>
      <c r="B5208" s="69">
        <v>21</v>
      </c>
      <c r="C5208" t="s">
        <v>6734</v>
      </c>
      <c r="D5208" s="7"/>
      <c r="E5208" s="7"/>
      <c r="F5208" s="7">
        <v>1812291</v>
      </c>
      <c r="G5208" s="7">
        <v>10319804.360000001</v>
      </c>
      <c r="H5208" s="7"/>
      <c r="I5208" s="7"/>
      <c r="J5208" s="7"/>
      <c r="K5208" s="7"/>
      <c r="L5208" s="7"/>
      <c r="M5208" s="7"/>
      <c r="N5208" s="7"/>
      <c r="O5208" s="7"/>
    </row>
    <row r="5209" spans="1:15" hidden="1" x14ac:dyDescent="0.3">
      <c r="A5209" s="69">
        <v>2</v>
      </c>
      <c r="B5209" s="69">
        <v>21</v>
      </c>
      <c r="C5209" t="s">
        <v>6735</v>
      </c>
      <c r="D5209" s="7"/>
      <c r="E5209" s="7"/>
      <c r="F5209" s="7">
        <v>558074</v>
      </c>
      <c r="G5209" s="7">
        <v>1588436.1</v>
      </c>
      <c r="H5209" s="7"/>
      <c r="I5209" s="7"/>
      <c r="J5209" s="7"/>
      <c r="K5209" s="7"/>
      <c r="L5209" s="7"/>
      <c r="M5209" s="7"/>
      <c r="N5209" s="7"/>
      <c r="O5209" s="7"/>
    </row>
    <row r="5210" spans="1:15" hidden="1" x14ac:dyDescent="0.3">
      <c r="A5210" s="69">
        <v>2</v>
      </c>
      <c r="B5210" s="69">
        <v>21</v>
      </c>
      <c r="C5210" t="s">
        <v>6747</v>
      </c>
      <c r="D5210" s="7">
        <v>10015.99</v>
      </c>
      <c r="E5210" s="7">
        <v>358658.92</v>
      </c>
      <c r="F5210" s="7">
        <v>14849.74</v>
      </c>
      <c r="G5210" s="7">
        <v>0</v>
      </c>
      <c r="H5210" s="7">
        <v>13387.88</v>
      </c>
      <c r="I5210" s="7">
        <v>728867.1</v>
      </c>
      <c r="J5210" s="7">
        <v>339411.58</v>
      </c>
      <c r="K5210" s="7">
        <v>14297.95</v>
      </c>
      <c r="L5210" s="7"/>
      <c r="M5210" s="7"/>
      <c r="N5210" s="7"/>
      <c r="O5210" s="7"/>
    </row>
    <row r="5211" spans="1:15" hidden="1" x14ac:dyDescent="0.3">
      <c r="A5211" s="69">
        <v>2</v>
      </c>
      <c r="B5211" s="69">
        <v>21</v>
      </c>
      <c r="C5211" t="s">
        <v>6748</v>
      </c>
      <c r="D5211" s="7">
        <v>4722603.32</v>
      </c>
      <c r="E5211" s="7">
        <v>809505.49</v>
      </c>
      <c r="F5211" s="7">
        <v>857728.05</v>
      </c>
      <c r="G5211" s="7">
        <v>2612186.19</v>
      </c>
      <c r="H5211" s="7">
        <v>3349091.77</v>
      </c>
      <c r="I5211" s="7">
        <v>5468749</v>
      </c>
      <c r="J5211" s="7">
        <v>50572</v>
      </c>
      <c r="K5211" s="7">
        <v>0</v>
      </c>
      <c r="L5211" s="7"/>
      <c r="M5211" s="7"/>
      <c r="N5211" s="7"/>
      <c r="O5211" s="7"/>
    </row>
    <row r="5212" spans="1:15" hidden="1" x14ac:dyDescent="0.3">
      <c r="A5212" s="69">
        <v>2</v>
      </c>
      <c r="B5212" s="69">
        <v>21</v>
      </c>
      <c r="C5212" t="s">
        <v>6775</v>
      </c>
      <c r="D5212" s="7">
        <v>0</v>
      </c>
      <c r="E5212" s="7"/>
      <c r="F5212" s="7"/>
      <c r="G5212" s="7"/>
      <c r="H5212" s="7"/>
      <c r="I5212" s="7"/>
      <c r="J5212" s="7"/>
      <c r="K5212" s="7"/>
      <c r="L5212" s="7"/>
      <c r="M5212" s="7"/>
      <c r="N5212" s="7"/>
      <c r="O5212" s="7"/>
    </row>
    <row r="5213" spans="1:15" hidden="1" x14ac:dyDescent="0.3">
      <c r="A5213" s="69">
        <v>2</v>
      </c>
      <c r="B5213" s="69">
        <v>22</v>
      </c>
      <c r="C5213" t="s">
        <v>4734</v>
      </c>
      <c r="D5213" s="7">
        <v>27300588.550000001</v>
      </c>
      <c r="E5213" s="7">
        <v>19121341.68</v>
      </c>
      <c r="F5213" s="7">
        <v>14065666</v>
      </c>
      <c r="G5213" s="7">
        <v>7293556</v>
      </c>
      <c r="H5213" s="7">
        <v>4502493.5599999996</v>
      </c>
      <c r="I5213" s="7">
        <v>3529176.72</v>
      </c>
      <c r="J5213" s="7">
        <v>0</v>
      </c>
      <c r="K5213" s="7"/>
      <c r="L5213" s="7"/>
      <c r="M5213" s="7"/>
      <c r="N5213" s="7"/>
      <c r="O5213" s="7"/>
    </row>
    <row r="5214" spans="1:15" hidden="1" x14ac:dyDescent="0.3">
      <c r="A5214" s="69">
        <v>2</v>
      </c>
      <c r="B5214" s="69">
        <v>22</v>
      </c>
      <c r="C5214" t="s">
        <v>4737</v>
      </c>
      <c r="D5214" s="7">
        <v>17953609</v>
      </c>
      <c r="E5214" s="7">
        <v>0</v>
      </c>
      <c r="F5214" s="7">
        <v>24507745.850000001</v>
      </c>
      <c r="G5214" s="7">
        <v>95304567.200000003</v>
      </c>
      <c r="H5214" s="7">
        <v>158163494.56999999</v>
      </c>
      <c r="I5214" s="7">
        <v>231494884</v>
      </c>
      <c r="J5214" s="7">
        <v>58734370.359999999</v>
      </c>
      <c r="K5214" s="7"/>
      <c r="L5214" s="7"/>
      <c r="M5214" s="7"/>
      <c r="N5214" s="7"/>
      <c r="O5214" s="7"/>
    </row>
    <row r="5215" spans="1:15" hidden="1" x14ac:dyDescent="0.3">
      <c r="A5215" s="69">
        <v>2</v>
      </c>
      <c r="B5215" s="69">
        <v>22</v>
      </c>
      <c r="C5215" t="s">
        <v>4739</v>
      </c>
      <c r="D5215" s="7">
        <v>6155595</v>
      </c>
      <c r="E5215" s="7">
        <v>0</v>
      </c>
      <c r="F5215" s="7"/>
      <c r="G5215" s="7"/>
      <c r="H5215" s="7"/>
      <c r="I5215" s="7"/>
      <c r="J5215" s="7"/>
      <c r="K5215" s="7"/>
      <c r="L5215" s="7"/>
      <c r="M5215" s="7"/>
      <c r="N5215" s="7"/>
      <c r="O5215" s="7"/>
    </row>
    <row r="5216" spans="1:15" hidden="1" x14ac:dyDescent="0.3">
      <c r="A5216" s="69">
        <v>2</v>
      </c>
      <c r="B5216" s="69">
        <v>22</v>
      </c>
      <c r="C5216" t="s">
        <v>4740</v>
      </c>
      <c r="D5216" s="7">
        <v>39181465.539999999</v>
      </c>
      <c r="E5216" s="7">
        <v>0</v>
      </c>
      <c r="F5216" s="7"/>
      <c r="G5216" s="7"/>
      <c r="H5216" s="7"/>
      <c r="I5216" s="7"/>
      <c r="J5216" s="7"/>
      <c r="K5216" s="7"/>
      <c r="L5216" s="7"/>
      <c r="M5216" s="7"/>
      <c r="N5216" s="7"/>
      <c r="O5216" s="7"/>
    </row>
    <row r="5217" spans="1:15" hidden="1" x14ac:dyDescent="0.3">
      <c r="A5217" s="69">
        <v>2</v>
      </c>
      <c r="B5217" s="69">
        <v>22</v>
      </c>
      <c r="C5217" t="s">
        <v>4741</v>
      </c>
      <c r="D5217" s="7"/>
      <c r="E5217" s="7"/>
      <c r="F5217" s="7"/>
      <c r="G5217" s="7"/>
      <c r="H5217" s="7"/>
      <c r="I5217" s="7"/>
      <c r="J5217" s="7">
        <v>1510523.67</v>
      </c>
      <c r="K5217" s="7"/>
      <c r="L5217" s="7"/>
      <c r="M5217" s="7"/>
      <c r="N5217" s="7"/>
      <c r="O5217" s="7"/>
    </row>
    <row r="5218" spans="1:15" hidden="1" x14ac:dyDescent="0.3">
      <c r="A5218" s="69">
        <v>2</v>
      </c>
      <c r="B5218" s="69">
        <v>22</v>
      </c>
      <c r="C5218" t="s">
        <v>4742</v>
      </c>
      <c r="D5218" s="7">
        <v>1500000</v>
      </c>
      <c r="E5218" s="7">
        <v>1500000</v>
      </c>
      <c r="F5218" s="7">
        <v>1500000</v>
      </c>
      <c r="G5218" s="7">
        <v>1500000</v>
      </c>
      <c r="H5218" s="7">
        <v>1500000</v>
      </c>
      <c r="I5218" s="7">
        <v>1500000</v>
      </c>
      <c r="J5218" s="7">
        <v>1500000</v>
      </c>
      <c r="K5218" s="7">
        <v>0</v>
      </c>
      <c r="L5218" s="7"/>
      <c r="M5218" s="7"/>
      <c r="N5218" s="7"/>
      <c r="O5218" s="7"/>
    </row>
    <row r="5219" spans="1:15" hidden="1" x14ac:dyDescent="0.3">
      <c r="A5219" s="69">
        <v>2</v>
      </c>
      <c r="B5219" s="69">
        <v>22</v>
      </c>
      <c r="C5219" t="s">
        <v>4743</v>
      </c>
      <c r="D5219" s="7">
        <v>2002609.6</v>
      </c>
      <c r="E5219" s="7">
        <v>2002609.6</v>
      </c>
      <c r="F5219" s="7">
        <v>2002609.56</v>
      </c>
      <c r="G5219" s="7">
        <v>1486152.8</v>
      </c>
      <c r="H5219" s="7">
        <v>969695.8</v>
      </c>
      <c r="I5219" s="7">
        <v>504884.8</v>
      </c>
      <c r="J5219" s="7"/>
      <c r="K5219" s="7"/>
      <c r="L5219" s="7"/>
      <c r="M5219" s="7"/>
      <c r="N5219" s="7"/>
      <c r="O5219" s="7"/>
    </row>
    <row r="5220" spans="1:15" hidden="1" x14ac:dyDescent="0.3">
      <c r="A5220" s="69">
        <v>2</v>
      </c>
      <c r="B5220" s="69">
        <v>22</v>
      </c>
      <c r="C5220" t="s">
        <v>4744</v>
      </c>
      <c r="D5220" s="7">
        <v>81570247.659999996</v>
      </c>
      <c r="E5220" s="7"/>
      <c r="F5220" s="7"/>
      <c r="G5220" s="7"/>
      <c r="H5220" s="7"/>
      <c r="I5220" s="7"/>
      <c r="J5220" s="7"/>
      <c r="K5220" s="7"/>
      <c r="L5220" s="7"/>
      <c r="M5220" s="7"/>
      <c r="N5220" s="7"/>
      <c r="O5220" s="7"/>
    </row>
    <row r="5221" spans="1:15" hidden="1" x14ac:dyDescent="0.3">
      <c r="A5221" s="69">
        <v>2</v>
      </c>
      <c r="B5221" s="69">
        <v>22</v>
      </c>
      <c r="C5221" t="s">
        <v>4745</v>
      </c>
      <c r="D5221" s="7">
        <v>1799029.76</v>
      </c>
      <c r="E5221" s="7">
        <v>0</v>
      </c>
      <c r="F5221" s="7">
        <v>0</v>
      </c>
      <c r="G5221" s="7">
        <v>0</v>
      </c>
      <c r="H5221" s="7">
        <v>0</v>
      </c>
      <c r="I5221" s="7">
        <v>0</v>
      </c>
      <c r="J5221" s="7"/>
      <c r="K5221" s="7"/>
      <c r="L5221" s="7"/>
      <c r="M5221" s="7"/>
      <c r="N5221" s="7"/>
      <c r="O5221" s="7"/>
    </row>
    <row r="5222" spans="1:15" hidden="1" x14ac:dyDescent="0.3">
      <c r="A5222" s="69">
        <v>2</v>
      </c>
      <c r="B5222" s="69">
        <v>22</v>
      </c>
      <c r="C5222" t="s">
        <v>4747</v>
      </c>
      <c r="D5222" s="7"/>
      <c r="E5222" s="7"/>
      <c r="F5222" s="7"/>
      <c r="G5222" s="7">
        <v>15493707</v>
      </c>
      <c r="H5222" s="7">
        <v>15493707</v>
      </c>
      <c r="I5222" s="7"/>
      <c r="J5222" s="7"/>
      <c r="K5222" s="7"/>
      <c r="L5222" s="7"/>
      <c r="M5222" s="7"/>
      <c r="N5222" s="7"/>
      <c r="O5222" s="7"/>
    </row>
    <row r="5223" spans="1:15" hidden="1" x14ac:dyDescent="0.3">
      <c r="A5223" s="69">
        <v>2</v>
      </c>
      <c r="B5223" s="69">
        <v>22</v>
      </c>
      <c r="C5223" t="s">
        <v>4748</v>
      </c>
      <c r="D5223" s="7">
        <v>15493707</v>
      </c>
      <c r="E5223" s="7">
        <v>15493707</v>
      </c>
      <c r="F5223" s="7">
        <v>15493707</v>
      </c>
      <c r="G5223" s="7">
        <v>15493707</v>
      </c>
      <c r="H5223" s="7">
        <v>15493707</v>
      </c>
      <c r="I5223" s="7">
        <v>15493707</v>
      </c>
      <c r="J5223" s="7"/>
      <c r="K5223" s="7"/>
      <c r="L5223" s="7"/>
      <c r="M5223" s="7"/>
      <c r="N5223" s="7"/>
      <c r="O5223" s="7"/>
    </row>
    <row r="5224" spans="1:15" hidden="1" x14ac:dyDescent="0.3">
      <c r="A5224" s="69">
        <v>2</v>
      </c>
      <c r="B5224" s="69">
        <v>22</v>
      </c>
      <c r="C5224" t="s">
        <v>4749</v>
      </c>
      <c r="D5224" s="7"/>
      <c r="E5224" s="7"/>
      <c r="F5224" s="7"/>
      <c r="G5224" s="7"/>
      <c r="H5224" s="7"/>
      <c r="I5224" s="7"/>
      <c r="J5224" s="7"/>
      <c r="K5224" s="7">
        <v>56737569</v>
      </c>
      <c r="L5224" s="7"/>
      <c r="M5224" s="7"/>
      <c r="N5224" s="7"/>
      <c r="O5224" s="7"/>
    </row>
    <row r="5225" spans="1:15" hidden="1" x14ac:dyDescent="0.3">
      <c r="A5225" s="69">
        <v>2</v>
      </c>
      <c r="B5225" s="69">
        <v>22</v>
      </c>
      <c r="C5225" t="s">
        <v>4751</v>
      </c>
      <c r="D5225" s="7">
        <v>3435906.14</v>
      </c>
      <c r="E5225" s="7">
        <v>0</v>
      </c>
      <c r="F5225" s="7">
        <v>0</v>
      </c>
      <c r="G5225" s="7">
        <v>0</v>
      </c>
      <c r="H5225" s="7">
        <v>0</v>
      </c>
      <c r="I5225" s="7">
        <v>0</v>
      </c>
      <c r="J5225" s="7"/>
      <c r="K5225" s="7"/>
      <c r="L5225" s="7"/>
      <c r="M5225" s="7"/>
      <c r="N5225" s="7"/>
      <c r="O5225" s="7"/>
    </row>
    <row r="5226" spans="1:15" hidden="1" x14ac:dyDescent="0.3">
      <c r="A5226" s="69">
        <v>2</v>
      </c>
      <c r="B5226" s="69">
        <v>22</v>
      </c>
      <c r="C5226" t="s">
        <v>4763</v>
      </c>
      <c r="D5226" s="7">
        <v>0</v>
      </c>
      <c r="E5226" s="7"/>
      <c r="F5226" s="7"/>
      <c r="G5226" s="7"/>
      <c r="H5226" s="7"/>
      <c r="I5226" s="7"/>
      <c r="J5226" s="7"/>
      <c r="K5226" s="7"/>
      <c r="L5226" s="7"/>
      <c r="M5226" s="7"/>
      <c r="N5226" s="7"/>
      <c r="O5226" s="7"/>
    </row>
    <row r="5227" spans="1:15" hidden="1" x14ac:dyDescent="0.3">
      <c r="A5227" s="69">
        <v>2</v>
      </c>
      <c r="B5227" s="69">
        <v>22</v>
      </c>
      <c r="C5227" t="s">
        <v>4764</v>
      </c>
      <c r="D5227" s="7">
        <v>23900000</v>
      </c>
      <c r="E5227" s="7">
        <v>0</v>
      </c>
      <c r="F5227" s="7">
        <v>0</v>
      </c>
      <c r="G5227" s="7"/>
      <c r="H5227" s="7">
        <v>11963233.720000001</v>
      </c>
      <c r="I5227" s="7">
        <v>7550477.75</v>
      </c>
      <c r="J5227" s="7"/>
      <c r="K5227" s="7"/>
      <c r="L5227" s="7"/>
      <c r="M5227" s="7"/>
      <c r="N5227" s="7"/>
      <c r="O5227" s="7"/>
    </row>
    <row r="5228" spans="1:15" hidden="1" x14ac:dyDescent="0.3">
      <c r="A5228" s="69">
        <v>2</v>
      </c>
      <c r="B5228" s="69">
        <v>22</v>
      </c>
      <c r="C5228" t="s">
        <v>4766</v>
      </c>
      <c r="D5228" s="7"/>
      <c r="E5228" s="7"/>
      <c r="F5228" s="7"/>
      <c r="G5228" s="7"/>
      <c r="H5228" s="7"/>
      <c r="I5228" s="7">
        <v>100000000</v>
      </c>
      <c r="J5228" s="7">
        <v>170000000</v>
      </c>
      <c r="K5228" s="7">
        <v>0</v>
      </c>
      <c r="L5228" s="7">
        <v>0</v>
      </c>
      <c r="M5228" s="7"/>
      <c r="N5228" s="7"/>
      <c r="O5228" s="7"/>
    </row>
    <row r="5229" spans="1:15" hidden="1" x14ac:dyDescent="0.3">
      <c r="A5229" s="69">
        <v>2</v>
      </c>
      <c r="B5229" s="69">
        <v>22</v>
      </c>
      <c r="C5229" t="s">
        <v>4768</v>
      </c>
      <c r="D5229" s="7">
        <v>276645141.98000002</v>
      </c>
      <c r="E5229" s="7">
        <v>1157550738</v>
      </c>
      <c r="F5229" s="7">
        <v>1148825080</v>
      </c>
      <c r="G5229" s="7">
        <v>59762988.519999996</v>
      </c>
      <c r="H5229" s="7"/>
      <c r="I5229" s="7"/>
      <c r="J5229" s="7"/>
      <c r="K5229" s="7"/>
      <c r="L5229" s="7"/>
      <c r="M5229" s="7"/>
      <c r="N5229" s="7"/>
      <c r="O5229" s="7"/>
    </row>
    <row r="5230" spans="1:15" hidden="1" x14ac:dyDescent="0.3">
      <c r="A5230" s="69">
        <v>2</v>
      </c>
      <c r="B5230" s="69">
        <v>22</v>
      </c>
      <c r="C5230" t="s">
        <v>4780</v>
      </c>
      <c r="D5230" s="7"/>
      <c r="E5230" s="7"/>
      <c r="F5230" s="7"/>
      <c r="G5230" s="7"/>
      <c r="H5230" s="7"/>
      <c r="I5230" s="7"/>
      <c r="J5230" s="7">
        <v>5000000</v>
      </c>
      <c r="K5230" s="7"/>
      <c r="L5230" s="7"/>
      <c r="M5230" s="7"/>
      <c r="N5230" s="7"/>
      <c r="O5230" s="7"/>
    </row>
    <row r="5231" spans="1:15" hidden="1" x14ac:dyDescent="0.3">
      <c r="A5231" s="69">
        <v>2</v>
      </c>
      <c r="B5231" s="69">
        <v>22</v>
      </c>
      <c r="C5231" t="s">
        <v>568</v>
      </c>
      <c r="D5231" s="7">
        <v>13271910</v>
      </c>
      <c r="E5231" s="7">
        <v>11553893</v>
      </c>
      <c r="F5231" s="7">
        <v>3965289</v>
      </c>
      <c r="G5231" s="7">
        <v>5783488</v>
      </c>
      <c r="H5231" s="7">
        <v>8084332</v>
      </c>
      <c r="I5231" s="7">
        <v>0</v>
      </c>
      <c r="J5231" s="7">
        <v>142139</v>
      </c>
      <c r="K5231" s="7">
        <v>7602787</v>
      </c>
      <c r="L5231" s="7">
        <v>0</v>
      </c>
      <c r="M5231" s="7">
        <v>0</v>
      </c>
      <c r="N5231" s="7">
        <v>0</v>
      </c>
      <c r="O5231" s="7"/>
    </row>
    <row r="5232" spans="1:15" hidden="1" x14ac:dyDescent="0.3">
      <c r="A5232" s="69">
        <v>2</v>
      </c>
      <c r="B5232" s="69">
        <v>22</v>
      </c>
      <c r="C5232" t="s">
        <v>4822</v>
      </c>
      <c r="D5232" s="7">
        <v>824430.16</v>
      </c>
      <c r="E5232" s="7"/>
      <c r="F5232" s="7"/>
      <c r="G5232" s="7"/>
      <c r="H5232" s="7"/>
      <c r="I5232" s="7"/>
      <c r="J5232" s="7"/>
      <c r="K5232" s="7"/>
      <c r="L5232" s="7"/>
      <c r="M5232" s="7"/>
      <c r="N5232" s="7"/>
      <c r="O5232" s="7"/>
    </row>
    <row r="5233" spans="1:15" hidden="1" x14ac:dyDescent="0.3">
      <c r="A5233" s="69">
        <v>2</v>
      </c>
      <c r="B5233" s="69">
        <v>22</v>
      </c>
      <c r="C5233" t="s">
        <v>4827</v>
      </c>
      <c r="D5233" s="7">
        <v>0</v>
      </c>
      <c r="E5233" s="7">
        <v>0</v>
      </c>
      <c r="F5233" s="7">
        <v>0</v>
      </c>
      <c r="G5233" s="7"/>
      <c r="H5233" s="7"/>
      <c r="I5233" s="7"/>
      <c r="J5233" s="7"/>
      <c r="K5233" s="7"/>
      <c r="L5233" s="7"/>
      <c r="M5233" s="7"/>
      <c r="N5233" s="7"/>
      <c r="O5233" s="7"/>
    </row>
    <row r="5234" spans="1:15" hidden="1" x14ac:dyDescent="0.3">
      <c r="A5234" s="69">
        <v>2</v>
      </c>
      <c r="B5234" s="69">
        <v>22</v>
      </c>
      <c r="C5234" t="s">
        <v>2010</v>
      </c>
      <c r="D5234" s="7">
        <v>5.43</v>
      </c>
      <c r="E5234" s="7"/>
      <c r="F5234" s="7"/>
      <c r="G5234" s="7"/>
      <c r="H5234" s="7"/>
      <c r="I5234" s="7"/>
      <c r="J5234" s="7"/>
      <c r="K5234" s="7"/>
      <c r="L5234" s="7"/>
      <c r="M5234" s="7"/>
      <c r="N5234" s="7"/>
      <c r="O5234" s="7"/>
    </row>
    <row r="5235" spans="1:15" hidden="1" x14ac:dyDescent="0.3">
      <c r="A5235" s="69">
        <v>2</v>
      </c>
      <c r="B5235" s="69">
        <v>22</v>
      </c>
      <c r="C5235" t="s">
        <v>4848</v>
      </c>
      <c r="D5235" s="7"/>
      <c r="E5235" s="7"/>
      <c r="F5235" s="7"/>
      <c r="G5235" s="7"/>
      <c r="H5235" s="7"/>
      <c r="I5235" s="7"/>
      <c r="J5235" s="7">
        <v>5177868.2699999996</v>
      </c>
      <c r="K5235" s="7"/>
      <c r="L5235" s="7"/>
      <c r="M5235" s="7"/>
      <c r="N5235" s="7"/>
      <c r="O5235" s="7"/>
    </row>
    <row r="5236" spans="1:15" hidden="1" x14ac:dyDescent="0.3">
      <c r="A5236" s="69">
        <v>2</v>
      </c>
      <c r="B5236" s="69">
        <v>22</v>
      </c>
      <c r="C5236" t="s">
        <v>4852</v>
      </c>
      <c r="D5236" s="7"/>
      <c r="E5236" s="7"/>
      <c r="F5236" s="7"/>
      <c r="G5236" s="7">
        <v>1511613.17</v>
      </c>
      <c r="H5236" s="7">
        <v>0</v>
      </c>
      <c r="I5236" s="7">
        <v>0</v>
      </c>
      <c r="J5236" s="7">
        <v>417858.65</v>
      </c>
      <c r="K5236" s="7"/>
      <c r="L5236" s="7"/>
      <c r="M5236" s="7"/>
      <c r="N5236" s="7"/>
      <c r="O5236" s="7"/>
    </row>
    <row r="5237" spans="1:15" hidden="1" x14ac:dyDescent="0.3">
      <c r="A5237" s="69">
        <v>2</v>
      </c>
      <c r="B5237" s="69">
        <v>22</v>
      </c>
      <c r="C5237" t="s">
        <v>4855</v>
      </c>
      <c r="D5237" s="7">
        <v>0</v>
      </c>
      <c r="E5237" s="7">
        <v>0</v>
      </c>
      <c r="F5237" s="7"/>
      <c r="G5237" s="7"/>
      <c r="H5237" s="7"/>
      <c r="I5237" s="7"/>
      <c r="J5237" s="7"/>
      <c r="K5237" s="7"/>
      <c r="L5237" s="7"/>
      <c r="M5237" s="7"/>
      <c r="N5237" s="7"/>
      <c r="O5237" s="7"/>
    </row>
    <row r="5238" spans="1:15" hidden="1" x14ac:dyDescent="0.3">
      <c r="A5238" s="69">
        <v>2</v>
      </c>
      <c r="B5238" s="69">
        <v>22</v>
      </c>
      <c r="C5238" t="s">
        <v>4856</v>
      </c>
      <c r="D5238" s="7">
        <v>0</v>
      </c>
      <c r="E5238" s="7"/>
      <c r="F5238" s="7">
        <v>6221368.4800000004</v>
      </c>
      <c r="G5238" s="7">
        <v>6479836.4199999999</v>
      </c>
      <c r="H5238" s="7">
        <v>4040000</v>
      </c>
      <c r="I5238" s="7"/>
      <c r="J5238" s="7"/>
      <c r="K5238" s="7">
        <v>2598004.34</v>
      </c>
      <c r="L5238" s="7"/>
      <c r="M5238" s="7"/>
      <c r="N5238" s="7"/>
      <c r="O5238" s="7"/>
    </row>
    <row r="5239" spans="1:15" hidden="1" x14ac:dyDescent="0.3">
      <c r="A5239" s="69">
        <v>2</v>
      </c>
      <c r="B5239" s="69">
        <v>22</v>
      </c>
      <c r="C5239" t="s">
        <v>4858</v>
      </c>
      <c r="D5239" s="7">
        <v>7897568.0700000003</v>
      </c>
      <c r="E5239" s="7">
        <v>41510.58</v>
      </c>
      <c r="F5239" s="7">
        <v>532086.62</v>
      </c>
      <c r="G5239" s="7">
        <v>178902.72</v>
      </c>
      <c r="H5239" s="7">
        <v>0</v>
      </c>
      <c r="I5239" s="7"/>
      <c r="J5239" s="7"/>
      <c r="K5239" s="7"/>
      <c r="L5239" s="7"/>
      <c r="M5239" s="7"/>
      <c r="N5239" s="7"/>
      <c r="O5239" s="7"/>
    </row>
    <row r="5240" spans="1:15" hidden="1" x14ac:dyDescent="0.3">
      <c r="A5240" s="69">
        <v>2</v>
      </c>
      <c r="B5240" s="69">
        <v>22</v>
      </c>
      <c r="C5240" t="s">
        <v>4865</v>
      </c>
      <c r="D5240" s="7">
        <v>1570000</v>
      </c>
      <c r="E5240" s="7">
        <v>1350000</v>
      </c>
      <c r="F5240" s="7"/>
      <c r="G5240" s="7"/>
      <c r="H5240" s="7"/>
      <c r="I5240" s="7"/>
      <c r="J5240" s="7"/>
      <c r="K5240" s="7"/>
      <c r="L5240" s="7"/>
      <c r="M5240" s="7"/>
      <c r="N5240" s="7"/>
      <c r="O5240" s="7"/>
    </row>
    <row r="5241" spans="1:15" hidden="1" x14ac:dyDescent="0.3">
      <c r="A5241" s="69">
        <v>2</v>
      </c>
      <c r="B5241" s="69">
        <v>22</v>
      </c>
      <c r="C5241" t="s">
        <v>4866</v>
      </c>
      <c r="D5241" s="7"/>
      <c r="E5241" s="7"/>
      <c r="F5241" s="7"/>
      <c r="G5241" s="7"/>
      <c r="H5241" s="7"/>
      <c r="I5241" s="7"/>
      <c r="J5241" s="7">
        <v>1147641</v>
      </c>
      <c r="K5241" s="7"/>
      <c r="L5241" s="7"/>
      <c r="M5241" s="7"/>
      <c r="N5241" s="7"/>
      <c r="O5241" s="7"/>
    </row>
    <row r="5242" spans="1:15" hidden="1" x14ac:dyDescent="0.3">
      <c r="A5242" s="69">
        <v>2</v>
      </c>
      <c r="B5242" s="69">
        <v>22</v>
      </c>
      <c r="C5242" t="s">
        <v>4867</v>
      </c>
      <c r="D5242" s="7"/>
      <c r="E5242" s="7"/>
      <c r="F5242" s="7"/>
      <c r="G5242" s="7"/>
      <c r="H5242" s="7"/>
      <c r="I5242" s="7"/>
      <c r="J5242" s="7"/>
      <c r="K5242" s="7"/>
      <c r="L5242" s="7">
        <v>17524289</v>
      </c>
      <c r="M5242" s="7"/>
      <c r="N5242" s="7"/>
      <c r="O5242" s="7"/>
    </row>
    <row r="5243" spans="1:15" hidden="1" x14ac:dyDescent="0.3">
      <c r="A5243" s="69">
        <v>2</v>
      </c>
      <c r="B5243" s="69">
        <v>22</v>
      </c>
      <c r="C5243" t="s">
        <v>4876</v>
      </c>
      <c r="D5243" s="7">
        <v>73714659.849999994</v>
      </c>
      <c r="E5243" s="7">
        <v>21979644.530000001</v>
      </c>
      <c r="F5243" s="7"/>
      <c r="G5243" s="7"/>
      <c r="H5243" s="7"/>
      <c r="I5243" s="7"/>
      <c r="J5243" s="7"/>
      <c r="K5243" s="7"/>
      <c r="L5243" s="7"/>
      <c r="M5243" s="7"/>
      <c r="N5243" s="7"/>
      <c r="O5243" s="7"/>
    </row>
    <row r="5244" spans="1:15" hidden="1" x14ac:dyDescent="0.3">
      <c r="A5244" s="69">
        <v>2</v>
      </c>
      <c r="B5244" s="69">
        <v>22</v>
      </c>
      <c r="C5244" t="s">
        <v>4877</v>
      </c>
      <c r="D5244" s="7"/>
      <c r="E5244" s="7"/>
      <c r="F5244" s="7"/>
      <c r="G5244" s="7"/>
      <c r="H5244" s="7"/>
      <c r="I5244" s="7"/>
      <c r="J5244" s="7"/>
      <c r="K5244" s="7">
        <v>10403555.449999999</v>
      </c>
      <c r="L5244" s="7"/>
      <c r="M5244" s="7"/>
      <c r="N5244" s="7"/>
      <c r="O5244" s="7"/>
    </row>
    <row r="5245" spans="1:15" hidden="1" x14ac:dyDescent="0.3">
      <c r="A5245" s="69">
        <v>2</v>
      </c>
      <c r="B5245" s="69">
        <v>22</v>
      </c>
      <c r="C5245" t="s">
        <v>1108</v>
      </c>
      <c r="D5245" s="7"/>
      <c r="E5245" s="7"/>
      <c r="F5245" s="7"/>
      <c r="G5245" s="7"/>
      <c r="H5245" s="7"/>
      <c r="I5245" s="7"/>
      <c r="J5245" s="7"/>
      <c r="K5245" s="7"/>
      <c r="L5245" s="7"/>
      <c r="M5245" s="7">
        <v>0</v>
      </c>
      <c r="N5245" s="7"/>
      <c r="O5245" s="7"/>
    </row>
    <row r="5246" spans="1:15" hidden="1" x14ac:dyDescent="0.3">
      <c r="A5246" s="69">
        <v>2</v>
      </c>
      <c r="B5246" s="69">
        <v>22</v>
      </c>
      <c r="C5246" t="s">
        <v>4880</v>
      </c>
      <c r="D5246" s="7">
        <v>584539000</v>
      </c>
      <c r="E5246" s="7">
        <v>60000000</v>
      </c>
      <c r="F5246" s="7">
        <v>765677044</v>
      </c>
      <c r="G5246" s="7">
        <v>506955313</v>
      </c>
      <c r="H5246" s="7">
        <v>531229992</v>
      </c>
      <c r="I5246" s="7"/>
      <c r="J5246" s="7"/>
      <c r="K5246" s="7"/>
      <c r="L5246" s="7"/>
      <c r="M5246" s="7"/>
      <c r="N5246" s="7"/>
      <c r="O5246" s="7"/>
    </row>
    <row r="5247" spans="1:15" hidden="1" x14ac:dyDescent="0.3">
      <c r="A5247" s="69">
        <v>2</v>
      </c>
      <c r="B5247" s="69">
        <v>22</v>
      </c>
      <c r="C5247" t="s">
        <v>895</v>
      </c>
      <c r="D5247" s="7"/>
      <c r="E5247" s="7"/>
      <c r="F5247" s="7"/>
      <c r="G5247" s="7"/>
      <c r="H5247" s="7"/>
      <c r="I5247" s="7">
        <v>1195143.8799999999</v>
      </c>
      <c r="J5247" s="7">
        <v>0</v>
      </c>
      <c r="K5247" s="7">
        <v>0</v>
      </c>
      <c r="L5247" s="7">
        <v>0</v>
      </c>
      <c r="M5247" s="7">
        <v>0</v>
      </c>
      <c r="N5247" s="7">
        <v>0</v>
      </c>
      <c r="O5247" s="7"/>
    </row>
    <row r="5248" spans="1:15" hidden="1" x14ac:dyDescent="0.3">
      <c r="A5248" s="69">
        <v>2</v>
      </c>
      <c r="B5248" s="69">
        <v>22</v>
      </c>
      <c r="C5248" t="s">
        <v>4883</v>
      </c>
      <c r="D5248" s="7">
        <v>610696.4</v>
      </c>
      <c r="E5248" s="7">
        <v>0</v>
      </c>
      <c r="F5248" s="7">
        <v>312634</v>
      </c>
      <c r="G5248" s="7">
        <v>0</v>
      </c>
      <c r="H5248" s="7">
        <v>0</v>
      </c>
      <c r="I5248" s="7"/>
      <c r="J5248" s="7"/>
      <c r="K5248" s="7"/>
      <c r="L5248" s="7"/>
      <c r="M5248" s="7"/>
      <c r="N5248" s="7"/>
      <c r="O5248" s="7"/>
    </row>
    <row r="5249" spans="1:15" hidden="1" x14ac:dyDescent="0.3">
      <c r="A5249" s="69">
        <v>2</v>
      </c>
      <c r="B5249" s="69">
        <v>22</v>
      </c>
      <c r="C5249" t="s">
        <v>4894</v>
      </c>
      <c r="D5249" s="7">
        <v>0</v>
      </c>
      <c r="E5249" s="7"/>
      <c r="F5249" s="7">
        <v>5904169</v>
      </c>
      <c r="G5249" s="7">
        <v>6000000</v>
      </c>
      <c r="H5249" s="7">
        <v>6000000</v>
      </c>
      <c r="I5249" s="7"/>
      <c r="J5249" s="7"/>
      <c r="K5249" s="7"/>
      <c r="L5249" s="7"/>
      <c r="M5249" s="7"/>
      <c r="N5249" s="7"/>
      <c r="O5249" s="7"/>
    </row>
    <row r="5250" spans="1:15" hidden="1" x14ac:dyDescent="0.3">
      <c r="A5250" s="69">
        <v>2</v>
      </c>
      <c r="B5250" s="69">
        <v>22</v>
      </c>
      <c r="C5250" t="s">
        <v>3430</v>
      </c>
      <c r="D5250" s="7"/>
      <c r="E5250" s="7">
        <v>3715116.98</v>
      </c>
      <c r="F5250" s="7">
        <v>8895908.6300000008</v>
      </c>
      <c r="G5250" s="7"/>
      <c r="H5250" s="7"/>
      <c r="I5250" s="7"/>
      <c r="J5250" s="7"/>
      <c r="K5250" s="7"/>
      <c r="L5250" s="7"/>
      <c r="M5250" s="7"/>
      <c r="N5250" s="7"/>
      <c r="O5250" s="7"/>
    </row>
    <row r="5251" spans="1:15" hidden="1" x14ac:dyDescent="0.3">
      <c r="A5251" s="69">
        <v>2</v>
      </c>
      <c r="B5251" s="69">
        <v>22</v>
      </c>
      <c r="C5251" t="s">
        <v>4896</v>
      </c>
      <c r="D5251" s="7">
        <v>0</v>
      </c>
      <c r="E5251" s="7">
        <v>0</v>
      </c>
      <c r="F5251" s="7">
        <v>0</v>
      </c>
      <c r="G5251" s="7"/>
      <c r="H5251" s="7"/>
      <c r="I5251" s="7"/>
      <c r="J5251" s="7"/>
      <c r="K5251" s="7"/>
      <c r="L5251" s="7"/>
      <c r="M5251" s="7"/>
      <c r="N5251" s="7"/>
      <c r="O5251" s="7"/>
    </row>
    <row r="5252" spans="1:15" hidden="1" x14ac:dyDescent="0.3">
      <c r="A5252" s="69">
        <v>2</v>
      </c>
      <c r="B5252" s="69">
        <v>22</v>
      </c>
      <c r="C5252" t="s">
        <v>583</v>
      </c>
      <c r="D5252" s="7">
        <v>118986672.97</v>
      </c>
      <c r="E5252" s="7">
        <v>19158094.18</v>
      </c>
      <c r="F5252" s="7">
        <v>22853848.98</v>
      </c>
      <c r="G5252" s="7">
        <v>22853848.98</v>
      </c>
      <c r="H5252" s="7">
        <v>22852440.460000001</v>
      </c>
      <c r="I5252" s="7">
        <v>8896140.0199999996</v>
      </c>
      <c r="J5252" s="7">
        <v>4832528.33</v>
      </c>
      <c r="K5252" s="7">
        <v>1840000</v>
      </c>
      <c r="L5252" s="7">
        <v>0</v>
      </c>
      <c r="M5252" s="7">
        <v>0</v>
      </c>
      <c r="N5252" s="7"/>
      <c r="O5252" s="7"/>
    </row>
    <row r="5253" spans="1:15" hidden="1" x14ac:dyDescent="0.3">
      <c r="A5253" s="69">
        <v>2</v>
      </c>
      <c r="B5253" s="69">
        <v>22</v>
      </c>
      <c r="C5253" t="s">
        <v>4904</v>
      </c>
      <c r="D5253" s="7">
        <v>0</v>
      </c>
      <c r="E5253" s="7"/>
      <c r="F5253" s="7"/>
      <c r="G5253" s="7"/>
      <c r="H5253" s="7"/>
      <c r="I5253" s="7"/>
      <c r="J5253" s="7"/>
      <c r="K5253" s="7"/>
      <c r="L5253" s="7"/>
      <c r="M5253" s="7"/>
      <c r="N5253" s="7"/>
      <c r="O5253" s="7"/>
    </row>
    <row r="5254" spans="1:15" hidden="1" x14ac:dyDescent="0.3">
      <c r="A5254" s="69">
        <v>2</v>
      </c>
      <c r="B5254" s="69">
        <v>22</v>
      </c>
      <c r="C5254" t="s">
        <v>4907</v>
      </c>
      <c r="D5254" s="7">
        <v>58700283.729999989</v>
      </c>
      <c r="E5254" s="7"/>
      <c r="F5254" s="7"/>
      <c r="G5254" s="7"/>
      <c r="H5254" s="7"/>
      <c r="I5254" s="7"/>
      <c r="J5254" s="7"/>
      <c r="K5254" s="7"/>
      <c r="L5254" s="7"/>
      <c r="M5254" s="7"/>
      <c r="N5254" s="7"/>
      <c r="O5254" s="7"/>
    </row>
    <row r="5255" spans="1:15" hidden="1" x14ac:dyDescent="0.3">
      <c r="A5255" s="69">
        <v>2</v>
      </c>
      <c r="B5255" s="69">
        <v>22</v>
      </c>
      <c r="C5255" t="s">
        <v>4909</v>
      </c>
      <c r="D5255" s="7">
        <v>0</v>
      </c>
      <c r="E5255" s="7">
        <v>12540.03</v>
      </c>
      <c r="F5255" s="7"/>
      <c r="G5255" s="7"/>
      <c r="H5255" s="7"/>
      <c r="I5255" s="7"/>
      <c r="J5255" s="7"/>
      <c r="K5255" s="7"/>
      <c r="L5255" s="7"/>
      <c r="M5255" s="7"/>
      <c r="N5255" s="7"/>
      <c r="O5255" s="7"/>
    </row>
    <row r="5256" spans="1:15" hidden="1" x14ac:dyDescent="0.3">
      <c r="A5256" s="69">
        <v>2</v>
      </c>
      <c r="B5256" s="69">
        <v>22</v>
      </c>
      <c r="C5256" t="s">
        <v>4913</v>
      </c>
      <c r="D5256" s="7">
        <v>13500000</v>
      </c>
      <c r="E5256" s="7">
        <v>17649806</v>
      </c>
      <c r="F5256" s="7"/>
      <c r="G5256" s="7"/>
      <c r="H5256" s="7"/>
      <c r="I5256" s="7"/>
      <c r="J5256" s="7"/>
      <c r="K5256" s="7"/>
      <c r="L5256" s="7"/>
      <c r="M5256" s="7"/>
      <c r="N5256" s="7"/>
      <c r="O5256" s="7"/>
    </row>
    <row r="5257" spans="1:15" hidden="1" x14ac:dyDescent="0.3">
      <c r="A5257" s="69">
        <v>2</v>
      </c>
      <c r="B5257" s="69">
        <v>22</v>
      </c>
      <c r="C5257" t="s">
        <v>1111</v>
      </c>
      <c r="D5257" s="7"/>
      <c r="E5257" s="7"/>
      <c r="F5257" s="7"/>
      <c r="G5257" s="7"/>
      <c r="H5257" s="7"/>
      <c r="I5257" s="7"/>
      <c r="J5257" s="7"/>
      <c r="K5257" s="7"/>
      <c r="L5257" s="7"/>
      <c r="M5257" s="7">
        <v>30000000</v>
      </c>
      <c r="N5257" s="7"/>
      <c r="O5257" s="7"/>
    </row>
    <row r="5258" spans="1:15" hidden="1" x14ac:dyDescent="0.3">
      <c r="A5258" s="69">
        <v>2</v>
      </c>
      <c r="B5258" s="69">
        <v>22</v>
      </c>
      <c r="C5258" t="s">
        <v>4926</v>
      </c>
      <c r="D5258" s="7"/>
      <c r="E5258" s="7"/>
      <c r="F5258" s="7"/>
      <c r="G5258" s="7"/>
      <c r="H5258" s="7"/>
      <c r="I5258" s="7"/>
      <c r="J5258" s="7">
        <v>4800000</v>
      </c>
      <c r="K5258" s="7"/>
      <c r="L5258" s="7"/>
      <c r="M5258" s="7"/>
      <c r="N5258" s="7"/>
      <c r="O5258" s="7"/>
    </row>
    <row r="5259" spans="1:15" hidden="1" x14ac:dyDescent="0.3">
      <c r="A5259" s="69">
        <v>2</v>
      </c>
      <c r="B5259" s="69">
        <v>22</v>
      </c>
      <c r="C5259" t="s">
        <v>797</v>
      </c>
      <c r="D5259" s="7"/>
      <c r="E5259" s="7"/>
      <c r="F5259" s="7"/>
      <c r="G5259" s="7"/>
      <c r="H5259" s="7"/>
      <c r="I5259" s="7"/>
      <c r="J5259" s="7"/>
      <c r="K5259" s="7"/>
      <c r="L5259" s="7">
        <v>5000000</v>
      </c>
      <c r="M5259" s="7">
        <v>0</v>
      </c>
      <c r="N5259" s="7"/>
      <c r="O5259" s="7"/>
    </row>
    <row r="5260" spans="1:15" hidden="1" x14ac:dyDescent="0.3">
      <c r="A5260" s="69">
        <v>2</v>
      </c>
      <c r="B5260" s="69">
        <v>22</v>
      </c>
      <c r="C5260" t="s">
        <v>798</v>
      </c>
      <c r="D5260" s="7"/>
      <c r="E5260" s="7"/>
      <c r="F5260" s="7"/>
      <c r="G5260" s="7"/>
      <c r="H5260" s="7"/>
      <c r="I5260" s="7"/>
      <c r="J5260" s="7"/>
      <c r="K5260" s="7"/>
      <c r="L5260" s="7">
        <v>400000000</v>
      </c>
      <c r="M5260" s="7">
        <v>22500000</v>
      </c>
      <c r="N5260" s="7">
        <v>160000000</v>
      </c>
      <c r="O5260" s="7"/>
    </row>
    <row r="5261" spans="1:15" hidden="1" x14ac:dyDescent="0.3">
      <c r="A5261" s="69">
        <v>2</v>
      </c>
      <c r="B5261" s="69">
        <v>22</v>
      </c>
      <c r="C5261" t="s">
        <v>3597</v>
      </c>
      <c r="D5261" s="7"/>
      <c r="E5261" s="7"/>
      <c r="F5261" s="7"/>
      <c r="G5261" s="7"/>
      <c r="H5261" s="7"/>
      <c r="I5261" s="7"/>
      <c r="J5261" s="7"/>
      <c r="K5261" s="7"/>
      <c r="L5261" s="7"/>
      <c r="M5261" s="7"/>
      <c r="N5261" s="7">
        <v>0</v>
      </c>
      <c r="O5261" s="7"/>
    </row>
    <row r="5262" spans="1:15" hidden="1" x14ac:dyDescent="0.3">
      <c r="A5262" s="69">
        <v>2</v>
      </c>
      <c r="B5262" s="69">
        <v>22</v>
      </c>
      <c r="C5262" t="s">
        <v>4932</v>
      </c>
      <c r="D5262" s="7"/>
      <c r="E5262" s="7"/>
      <c r="F5262" s="7"/>
      <c r="G5262" s="7">
        <v>25000000</v>
      </c>
      <c r="H5262" s="7">
        <v>0</v>
      </c>
      <c r="I5262" s="7">
        <v>0</v>
      </c>
      <c r="J5262" s="7"/>
      <c r="K5262" s="7"/>
      <c r="L5262" s="7"/>
      <c r="M5262" s="7"/>
      <c r="N5262" s="7"/>
      <c r="O5262" s="7"/>
    </row>
    <row r="5263" spans="1:15" hidden="1" x14ac:dyDescent="0.3">
      <c r="A5263" s="69">
        <v>2</v>
      </c>
      <c r="B5263" s="69">
        <v>22</v>
      </c>
      <c r="C5263" t="s">
        <v>4934</v>
      </c>
      <c r="D5263" s="7">
        <v>0</v>
      </c>
      <c r="E5263" s="7">
        <v>0</v>
      </c>
      <c r="F5263" s="7"/>
      <c r="G5263" s="7"/>
      <c r="H5263" s="7"/>
      <c r="I5263" s="7"/>
      <c r="J5263" s="7"/>
      <c r="K5263" s="7"/>
      <c r="L5263" s="7"/>
      <c r="M5263" s="7"/>
      <c r="N5263" s="7"/>
      <c r="O5263" s="7"/>
    </row>
    <row r="5264" spans="1:15" hidden="1" x14ac:dyDescent="0.3">
      <c r="A5264" s="69">
        <v>2</v>
      </c>
      <c r="B5264" s="69">
        <v>22</v>
      </c>
      <c r="C5264" t="s">
        <v>4940</v>
      </c>
      <c r="D5264" s="7"/>
      <c r="E5264" s="7"/>
      <c r="F5264" s="7"/>
      <c r="G5264" s="7"/>
      <c r="H5264" s="7"/>
      <c r="I5264" s="7"/>
      <c r="J5264" s="7">
        <v>90018437.510000005</v>
      </c>
      <c r="K5264" s="7"/>
      <c r="L5264" s="7"/>
      <c r="M5264" s="7"/>
      <c r="N5264" s="7"/>
      <c r="O5264" s="7"/>
    </row>
    <row r="5265" spans="1:15" hidden="1" x14ac:dyDescent="0.3">
      <c r="A5265" s="69">
        <v>2</v>
      </c>
      <c r="B5265" s="69">
        <v>22</v>
      </c>
      <c r="C5265" t="s">
        <v>4941</v>
      </c>
      <c r="D5265" s="7"/>
      <c r="E5265" s="7">
        <v>0</v>
      </c>
      <c r="F5265" s="7"/>
      <c r="G5265" s="7">
        <v>10000000</v>
      </c>
      <c r="H5265" s="7">
        <v>0</v>
      </c>
      <c r="I5265" s="7"/>
      <c r="J5265" s="7"/>
      <c r="K5265" s="7"/>
      <c r="L5265" s="7"/>
      <c r="M5265" s="7"/>
      <c r="N5265" s="7"/>
      <c r="O5265" s="7"/>
    </row>
    <row r="5266" spans="1:15" hidden="1" x14ac:dyDescent="0.3">
      <c r="A5266" s="69">
        <v>2</v>
      </c>
      <c r="B5266" s="69">
        <v>22</v>
      </c>
      <c r="C5266" t="s">
        <v>909</v>
      </c>
      <c r="D5266" s="7"/>
      <c r="E5266" s="7"/>
      <c r="F5266" s="7"/>
      <c r="G5266" s="7"/>
      <c r="H5266" s="7"/>
      <c r="I5266" s="7"/>
      <c r="J5266" s="7"/>
      <c r="K5266" s="7">
        <v>850000</v>
      </c>
      <c r="L5266" s="7">
        <v>842493</v>
      </c>
      <c r="M5266" s="7">
        <v>850000</v>
      </c>
      <c r="N5266" s="7"/>
      <c r="O5266" s="7"/>
    </row>
    <row r="5267" spans="1:15" hidden="1" x14ac:dyDescent="0.3">
      <c r="A5267" s="69">
        <v>2</v>
      </c>
      <c r="B5267" s="69">
        <v>22</v>
      </c>
      <c r="C5267" t="s">
        <v>4948</v>
      </c>
      <c r="D5267" s="7"/>
      <c r="E5267" s="7"/>
      <c r="F5267" s="7"/>
      <c r="G5267" s="7">
        <v>0</v>
      </c>
      <c r="H5267" s="7">
        <v>0</v>
      </c>
      <c r="I5267" s="7"/>
      <c r="J5267" s="7"/>
      <c r="K5267" s="7"/>
      <c r="L5267" s="7"/>
      <c r="M5267" s="7"/>
      <c r="N5267" s="7"/>
      <c r="O5267" s="7"/>
    </row>
    <row r="5268" spans="1:15" hidden="1" x14ac:dyDescent="0.3">
      <c r="A5268" s="69">
        <v>2</v>
      </c>
      <c r="B5268" s="69">
        <v>22</v>
      </c>
      <c r="C5268" t="s">
        <v>4949</v>
      </c>
      <c r="D5268" s="7"/>
      <c r="E5268" s="7"/>
      <c r="F5268" s="7">
        <v>0</v>
      </c>
      <c r="G5268" s="7"/>
      <c r="H5268" s="7"/>
      <c r="I5268" s="7"/>
      <c r="J5268" s="7"/>
      <c r="K5268" s="7"/>
      <c r="L5268" s="7"/>
      <c r="M5268" s="7"/>
      <c r="N5268" s="7"/>
      <c r="O5268" s="7"/>
    </row>
    <row r="5269" spans="1:15" hidden="1" x14ac:dyDescent="0.3">
      <c r="A5269" s="69">
        <v>2</v>
      </c>
      <c r="B5269" s="69">
        <v>22</v>
      </c>
      <c r="C5269" t="s">
        <v>4950</v>
      </c>
      <c r="D5269" s="7"/>
      <c r="E5269" s="7">
        <v>24043824</v>
      </c>
      <c r="F5269" s="7"/>
      <c r="G5269" s="7"/>
      <c r="H5269" s="7"/>
      <c r="I5269" s="7"/>
      <c r="J5269" s="7"/>
      <c r="K5269" s="7"/>
      <c r="L5269" s="7"/>
      <c r="M5269" s="7"/>
      <c r="N5269" s="7"/>
      <c r="O5269" s="7"/>
    </row>
    <row r="5270" spans="1:15" hidden="1" x14ac:dyDescent="0.3">
      <c r="A5270" s="69">
        <v>2</v>
      </c>
      <c r="B5270" s="69">
        <v>22</v>
      </c>
      <c r="C5270" t="s">
        <v>4951</v>
      </c>
      <c r="D5270" s="7"/>
      <c r="E5270" s="7">
        <v>13739328</v>
      </c>
      <c r="F5270" s="7">
        <v>0</v>
      </c>
      <c r="G5270" s="7">
        <v>0</v>
      </c>
      <c r="H5270" s="7"/>
      <c r="I5270" s="7"/>
      <c r="J5270" s="7"/>
      <c r="K5270" s="7"/>
      <c r="L5270" s="7"/>
      <c r="M5270" s="7"/>
      <c r="N5270" s="7"/>
      <c r="O5270" s="7"/>
    </row>
    <row r="5271" spans="1:15" hidden="1" x14ac:dyDescent="0.3">
      <c r="A5271" s="69">
        <v>2</v>
      </c>
      <c r="B5271" s="69">
        <v>22</v>
      </c>
      <c r="C5271" t="s">
        <v>4952</v>
      </c>
      <c r="D5271" s="7"/>
      <c r="E5271" s="7"/>
      <c r="F5271" s="7"/>
      <c r="G5271" s="7"/>
      <c r="H5271" s="7"/>
      <c r="I5271" s="7"/>
      <c r="J5271" s="7">
        <v>3000000</v>
      </c>
      <c r="K5271" s="7">
        <v>0</v>
      </c>
      <c r="L5271" s="7"/>
      <c r="M5271" s="7"/>
      <c r="N5271" s="7"/>
      <c r="O5271" s="7"/>
    </row>
    <row r="5272" spans="1:15" hidden="1" x14ac:dyDescent="0.3">
      <c r="A5272" s="69">
        <v>2</v>
      </c>
      <c r="B5272" s="69">
        <v>22</v>
      </c>
      <c r="C5272" t="s">
        <v>1115</v>
      </c>
      <c r="D5272" s="7"/>
      <c r="E5272" s="7"/>
      <c r="F5272" s="7"/>
      <c r="G5272" s="7"/>
      <c r="H5272" s="7"/>
      <c r="I5272" s="7"/>
      <c r="J5272" s="7"/>
      <c r="K5272" s="7"/>
      <c r="L5272" s="7"/>
      <c r="M5272" s="7">
        <v>0</v>
      </c>
      <c r="N5272" s="7"/>
      <c r="O5272" s="7"/>
    </row>
    <row r="5273" spans="1:15" hidden="1" x14ac:dyDescent="0.3">
      <c r="A5273" s="69">
        <v>2</v>
      </c>
      <c r="B5273" s="69">
        <v>22</v>
      </c>
      <c r="C5273" t="s">
        <v>4966</v>
      </c>
      <c r="D5273" s="7"/>
      <c r="E5273" s="7"/>
      <c r="F5273" s="7"/>
      <c r="G5273" s="7"/>
      <c r="H5273" s="7"/>
      <c r="I5273" s="7"/>
      <c r="J5273" s="7">
        <v>5000000</v>
      </c>
      <c r="K5273" s="7"/>
      <c r="L5273" s="7"/>
      <c r="M5273" s="7"/>
      <c r="N5273" s="7"/>
      <c r="O5273" s="7"/>
    </row>
    <row r="5274" spans="1:15" hidden="1" x14ac:dyDescent="0.3">
      <c r="A5274" s="69">
        <v>2</v>
      </c>
      <c r="B5274" s="69">
        <v>22</v>
      </c>
      <c r="C5274" t="s">
        <v>4972</v>
      </c>
      <c r="D5274" s="7"/>
      <c r="E5274" s="7"/>
      <c r="F5274" s="7"/>
      <c r="G5274" s="7"/>
      <c r="H5274" s="7">
        <v>60000000</v>
      </c>
      <c r="I5274" s="7"/>
      <c r="J5274" s="7"/>
      <c r="K5274" s="7"/>
      <c r="L5274" s="7"/>
      <c r="M5274" s="7"/>
      <c r="N5274" s="7"/>
      <c r="O5274" s="7"/>
    </row>
    <row r="5275" spans="1:15" hidden="1" x14ac:dyDescent="0.3">
      <c r="A5275" s="69">
        <v>2</v>
      </c>
      <c r="B5275" s="69">
        <v>22</v>
      </c>
      <c r="C5275" t="s">
        <v>4973</v>
      </c>
      <c r="D5275" s="7"/>
      <c r="E5275" s="7">
        <v>14720709</v>
      </c>
      <c r="F5275" s="7">
        <v>0</v>
      </c>
      <c r="G5275" s="7">
        <v>0</v>
      </c>
      <c r="H5275" s="7">
        <v>0</v>
      </c>
      <c r="I5275" s="7"/>
      <c r="J5275" s="7"/>
      <c r="K5275" s="7"/>
      <c r="L5275" s="7"/>
      <c r="M5275" s="7"/>
      <c r="N5275" s="7"/>
      <c r="O5275" s="7"/>
    </row>
    <row r="5276" spans="1:15" hidden="1" x14ac:dyDescent="0.3">
      <c r="A5276" s="69">
        <v>2</v>
      </c>
      <c r="B5276" s="69">
        <v>22</v>
      </c>
      <c r="C5276" t="s">
        <v>4974</v>
      </c>
      <c r="D5276" s="7"/>
      <c r="E5276" s="7">
        <v>27616050</v>
      </c>
      <c r="F5276" s="7">
        <v>0</v>
      </c>
      <c r="G5276" s="7">
        <v>0</v>
      </c>
      <c r="H5276" s="7"/>
      <c r="I5276" s="7"/>
      <c r="J5276" s="7"/>
      <c r="K5276" s="7"/>
      <c r="L5276" s="7"/>
      <c r="M5276" s="7"/>
      <c r="N5276" s="7"/>
      <c r="O5276" s="7"/>
    </row>
    <row r="5277" spans="1:15" hidden="1" x14ac:dyDescent="0.3">
      <c r="A5277" s="69">
        <v>2</v>
      </c>
      <c r="B5277" s="69">
        <v>22</v>
      </c>
      <c r="C5277" t="s">
        <v>4975</v>
      </c>
      <c r="D5277" s="7">
        <v>0</v>
      </c>
      <c r="E5277" s="7"/>
      <c r="F5277" s="7"/>
      <c r="G5277" s="7"/>
      <c r="H5277" s="7"/>
      <c r="I5277" s="7"/>
      <c r="J5277" s="7"/>
      <c r="K5277" s="7"/>
      <c r="L5277" s="7"/>
      <c r="M5277" s="7"/>
      <c r="N5277" s="7"/>
      <c r="O5277" s="7"/>
    </row>
    <row r="5278" spans="1:15" hidden="1" x14ac:dyDescent="0.3">
      <c r="A5278" s="69">
        <v>2</v>
      </c>
      <c r="B5278" s="69">
        <v>22</v>
      </c>
      <c r="C5278" t="s">
        <v>4983</v>
      </c>
      <c r="D5278" s="7"/>
      <c r="E5278" s="7"/>
      <c r="F5278" s="7"/>
      <c r="G5278" s="7"/>
      <c r="H5278" s="7">
        <v>4000000</v>
      </c>
      <c r="I5278" s="7"/>
      <c r="J5278" s="7"/>
      <c r="K5278" s="7"/>
      <c r="L5278" s="7"/>
      <c r="M5278" s="7"/>
      <c r="N5278" s="7"/>
      <c r="O5278" s="7"/>
    </row>
    <row r="5279" spans="1:15" hidden="1" x14ac:dyDescent="0.3">
      <c r="A5279" s="69">
        <v>2</v>
      </c>
      <c r="B5279" s="69">
        <v>22</v>
      </c>
      <c r="C5279" t="s">
        <v>4999</v>
      </c>
      <c r="D5279" s="7"/>
      <c r="E5279" s="7"/>
      <c r="F5279" s="7">
        <v>5000000</v>
      </c>
      <c r="G5279" s="7">
        <v>5000000</v>
      </c>
      <c r="H5279" s="7"/>
      <c r="I5279" s="7"/>
      <c r="J5279" s="7"/>
      <c r="K5279" s="7"/>
      <c r="L5279" s="7"/>
      <c r="M5279" s="7"/>
      <c r="N5279" s="7"/>
      <c r="O5279" s="7"/>
    </row>
    <row r="5280" spans="1:15" hidden="1" x14ac:dyDescent="0.3">
      <c r="A5280" s="69">
        <v>2</v>
      </c>
      <c r="B5280" s="69">
        <v>22</v>
      </c>
      <c r="C5280" t="s">
        <v>5006</v>
      </c>
      <c r="D5280" s="7"/>
      <c r="E5280" s="7"/>
      <c r="F5280" s="7">
        <v>1000000</v>
      </c>
      <c r="G5280" s="7">
        <v>3000000</v>
      </c>
      <c r="H5280" s="7">
        <v>0</v>
      </c>
      <c r="I5280" s="7"/>
      <c r="J5280" s="7"/>
      <c r="K5280" s="7"/>
      <c r="L5280" s="7"/>
      <c r="M5280" s="7"/>
      <c r="N5280" s="7"/>
      <c r="O5280" s="7"/>
    </row>
    <row r="5281" spans="1:15" hidden="1" x14ac:dyDescent="0.3">
      <c r="A5281" s="69">
        <v>2</v>
      </c>
      <c r="B5281" s="69">
        <v>22</v>
      </c>
      <c r="C5281" t="s">
        <v>5008</v>
      </c>
      <c r="D5281" s="7"/>
      <c r="E5281" s="7">
        <v>9813806</v>
      </c>
      <c r="F5281" s="7">
        <v>0</v>
      </c>
      <c r="G5281" s="7">
        <v>0</v>
      </c>
      <c r="H5281" s="7">
        <v>0</v>
      </c>
      <c r="I5281" s="7"/>
      <c r="J5281" s="7"/>
      <c r="K5281" s="7"/>
      <c r="L5281" s="7"/>
      <c r="M5281" s="7"/>
      <c r="N5281" s="7"/>
      <c r="O5281" s="7"/>
    </row>
    <row r="5282" spans="1:15" hidden="1" x14ac:dyDescent="0.3">
      <c r="A5282" s="69">
        <v>2</v>
      </c>
      <c r="B5282" s="69">
        <v>22</v>
      </c>
      <c r="C5282" t="s">
        <v>5012</v>
      </c>
      <c r="D5282" s="7">
        <v>1692111.42</v>
      </c>
      <c r="E5282" s="7">
        <v>0</v>
      </c>
      <c r="F5282" s="7">
        <v>0</v>
      </c>
      <c r="G5282" s="7"/>
      <c r="H5282" s="7"/>
      <c r="I5282" s="7"/>
      <c r="J5282" s="7"/>
      <c r="K5282" s="7"/>
      <c r="L5282" s="7"/>
      <c r="M5282" s="7"/>
      <c r="N5282" s="7"/>
      <c r="O5282" s="7"/>
    </row>
    <row r="5283" spans="1:15" hidden="1" x14ac:dyDescent="0.3">
      <c r="A5283" s="69">
        <v>2</v>
      </c>
      <c r="B5283" s="69">
        <v>22</v>
      </c>
      <c r="C5283" t="s">
        <v>912</v>
      </c>
      <c r="D5283" s="7"/>
      <c r="E5283" s="7"/>
      <c r="F5283" s="7"/>
      <c r="G5283" s="7"/>
      <c r="H5283" s="7"/>
      <c r="I5283" s="7">
        <v>2000000</v>
      </c>
      <c r="J5283" s="7">
        <v>2000000</v>
      </c>
      <c r="K5283" s="7">
        <v>2000000</v>
      </c>
      <c r="L5283" s="7">
        <v>2000000</v>
      </c>
      <c r="M5283" s="7">
        <v>2000000</v>
      </c>
      <c r="N5283" s="7"/>
      <c r="O5283" s="7"/>
    </row>
    <row r="5284" spans="1:15" hidden="1" x14ac:dyDescent="0.3">
      <c r="A5284" s="69">
        <v>2</v>
      </c>
      <c r="B5284" s="69">
        <v>22</v>
      </c>
      <c r="C5284" t="s">
        <v>5018</v>
      </c>
      <c r="D5284" s="7">
        <v>3500000</v>
      </c>
      <c r="E5284" s="7">
        <v>3500000</v>
      </c>
      <c r="F5284" s="7">
        <v>3500000</v>
      </c>
      <c r="G5284" s="7">
        <v>3500000</v>
      </c>
      <c r="H5284" s="7">
        <v>3500000</v>
      </c>
      <c r="I5284" s="7"/>
      <c r="J5284" s="7"/>
      <c r="K5284" s="7"/>
      <c r="L5284" s="7"/>
      <c r="M5284" s="7"/>
      <c r="N5284" s="7"/>
      <c r="O5284" s="7"/>
    </row>
    <row r="5285" spans="1:15" hidden="1" x14ac:dyDescent="0.3">
      <c r="A5285" s="69">
        <v>2</v>
      </c>
      <c r="B5285" s="69">
        <v>22</v>
      </c>
      <c r="C5285" t="s">
        <v>5020</v>
      </c>
      <c r="D5285" s="7">
        <v>1044000</v>
      </c>
      <c r="E5285" s="7">
        <v>7948533.1299999999</v>
      </c>
      <c r="F5285" s="7">
        <v>0</v>
      </c>
      <c r="G5285" s="7">
        <v>5748842.9699999997</v>
      </c>
      <c r="H5285" s="7"/>
      <c r="I5285" s="7"/>
      <c r="J5285" s="7">
        <v>904857.54</v>
      </c>
      <c r="K5285" s="7"/>
      <c r="L5285" s="7"/>
      <c r="M5285" s="7"/>
      <c r="N5285" s="7"/>
      <c r="O5285" s="7"/>
    </row>
    <row r="5286" spans="1:15" hidden="1" x14ac:dyDescent="0.3">
      <c r="A5286" s="69">
        <v>2</v>
      </c>
      <c r="B5286" s="69">
        <v>22</v>
      </c>
      <c r="C5286" t="s">
        <v>5022</v>
      </c>
      <c r="D5286" s="7"/>
      <c r="E5286" s="7"/>
      <c r="F5286" s="7"/>
      <c r="G5286" s="7"/>
      <c r="H5286" s="7"/>
      <c r="I5286" s="7"/>
      <c r="J5286" s="7">
        <v>32000000</v>
      </c>
      <c r="K5286" s="7"/>
      <c r="L5286" s="7"/>
      <c r="M5286" s="7"/>
      <c r="N5286" s="7"/>
      <c r="O5286" s="7"/>
    </row>
    <row r="5287" spans="1:15" hidden="1" x14ac:dyDescent="0.3">
      <c r="A5287" s="69">
        <v>2</v>
      </c>
      <c r="B5287" s="69">
        <v>22</v>
      </c>
      <c r="C5287" t="s">
        <v>5026</v>
      </c>
      <c r="D5287" s="7"/>
      <c r="E5287" s="7">
        <v>799998.19</v>
      </c>
      <c r="F5287" s="7"/>
      <c r="G5287" s="7"/>
      <c r="H5287" s="7"/>
      <c r="I5287" s="7"/>
      <c r="J5287" s="7"/>
      <c r="K5287" s="7"/>
      <c r="L5287" s="7"/>
      <c r="M5287" s="7"/>
      <c r="N5287" s="7"/>
      <c r="O5287" s="7"/>
    </row>
    <row r="5288" spans="1:15" hidden="1" x14ac:dyDescent="0.3">
      <c r="A5288" s="69">
        <v>2</v>
      </c>
      <c r="B5288" s="69">
        <v>22</v>
      </c>
      <c r="C5288" t="s">
        <v>1117</v>
      </c>
      <c r="D5288" s="7"/>
      <c r="E5288" s="7"/>
      <c r="F5288" s="7"/>
      <c r="G5288" s="7"/>
      <c r="H5288" s="7"/>
      <c r="I5288" s="7"/>
      <c r="J5288" s="7"/>
      <c r="K5288" s="7"/>
      <c r="L5288" s="7"/>
      <c r="M5288" s="7">
        <v>300000</v>
      </c>
      <c r="N5288" s="7"/>
      <c r="O5288" s="7"/>
    </row>
    <row r="5289" spans="1:15" hidden="1" x14ac:dyDescent="0.3">
      <c r="A5289" s="69">
        <v>2</v>
      </c>
      <c r="B5289" s="69">
        <v>22</v>
      </c>
      <c r="C5289" t="s">
        <v>5030</v>
      </c>
      <c r="D5289" s="7"/>
      <c r="E5289" s="7"/>
      <c r="F5289" s="7"/>
      <c r="G5289" s="7"/>
      <c r="H5289" s="7"/>
      <c r="I5289" s="7"/>
      <c r="J5289" s="7">
        <v>657462.93000000005</v>
      </c>
      <c r="K5289" s="7"/>
      <c r="L5289" s="7"/>
      <c r="M5289" s="7"/>
      <c r="N5289" s="7"/>
      <c r="O5289" s="7"/>
    </row>
    <row r="5290" spans="1:15" hidden="1" x14ac:dyDescent="0.3">
      <c r="A5290" s="69">
        <v>2</v>
      </c>
      <c r="B5290" s="69">
        <v>22</v>
      </c>
      <c r="C5290" t="s">
        <v>5034</v>
      </c>
      <c r="D5290" s="7">
        <v>1187850</v>
      </c>
      <c r="E5290" s="7">
        <v>1187850</v>
      </c>
      <c r="F5290" s="7">
        <v>1187850</v>
      </c>
      <c r="G5290" s="7"/>
      <c r="H5290" s="7">
        <v>1187850.8700000001</v>
      </c>
      <c r="I5290" s="7"/>
      <c r="J5290" s="7"/>
      <c r="K5290" s="7"/>
      <c r="L5290" s="7"/>
      <c r="M5290" s="7"/>
      <c r="N5290" s="7"/>
      <c r="O5290" s="7"/>
    </row>
    <row r="5291" spans="1:15" hidden="1" x14ac:dyDescent="0.3">
      <c r="A5291" s="69">
        <v>2</v>
      </c>
      <c r="B5291" s="69">
        <v>22</v>
      </c>
      <c r="C5291" t="s">
        <v>5035</v>
      </c>
      <c r="D5291" s="7">
        <v>0</v>
      </c>
      <c r="E5291" s="7"/>
      <c r="F5291" s="7"/>
      <c r="G5291" s="7"/>
      <c r="H5291" s="7"/>
      <c r="I5291" s="7"/>
      <c r="J5291" s="7"/>
      <c r="K5291" s="7"/>
      <c r="L5291" s="7"/>
      <c r="M5291" s="7"/>
      <c r="N5291" s="7"/>
      <c r="O5291" s="7"/>
    </row>
    <row r="5292" spans="1:15" hidden="1" x14ac:dyDescent="0.3">
      <c r="A5292" s="69">
        <v>2</v>
      </c>
      <c r="B5292" s="69">
        <v>22</v>
      </c>
      <c r="C5292" t="s">
        <v>5057</v>
      </c>
      <c r="D5292" s="7">
        <v>0</v>
      </c>
      <c r="E5292" s="7">
        <v>0</v>
      </c>
      <c r="F5292" s="7"/>
      <c r="G5292" s="7"/>
      <c r="H5292" s="7"/>
      <c r="I5292" s="7"/>
      <c r="J5292" s="7"/>
      <c r="K5292" s="7"/>
      <c r="L5292" s="7"/>
      <c r="M5292" s="7"/>
      <c r="N5292" s="7"/>
      <c r="O5292" s="7"/>
    </row>
    <row r="5293" spans="1:15" hidden="1" x14ac:dyDescent="0.3">
      <c r="A5293" s="69">
        <v>2</v>
      </c>
      <c r="B5293" s="69">
        <v>22</v>
      </c>
      <c r="C5293" t="s">
        <v>5061</v>
      </c>
      <c r="D5293" s="7">
        <v>31612341</v>
      </c>
      <c r="E5293" s="7">
        <v>12907877.970000001</v>
      </c>
      <c r="F5293" s="7">
        <v>9414978.6300000008</v>
      </c>
      <c r="G5293" s="7">
        <v>6665709</v>
      </c>
      <c r="H5293" s="7">
        <v>4724604</v>
      </c>
      <c r="I5293" s="7">
        <v>4461799</v>
      </c>
      <c r="J5293" s="7"/>
      <c r="K5293" s="7"/>
      <c r="L5293" s="7"/>
      <c r="M5293" s="7"/>
      <c r="N5293" s="7"/>
      <c r="O5293" s="7"/>
    </row>
    <row r="5294" spans="1:15" hidden="1" x14ac:dyDescent="0.3">
      <c r="A5294" s="69">
        <v>2</v>
      </c>
      <c r="B5294" s="69">
        <v>22</v>
      </c>
      <c r="C5294" t="s">
        <v>5064</v>
      </c>
      <c r="D5294" s="7"/>
      <c r="E5294" s="7"/>
      <c r="F5294" s="7"/>
      <c r="G5294" s="7"/>
      <c r="H5294" s="7"/>
      <c r="I5294" s="7"/>
      <c r="J5294" s="7">
        <v>68000000</v>
      </c>
      <c r="K5294" s="7">
        <v>0</v>
      </c>
      <c r="L5294" s="7"/>
      <c r="M5294" s="7"/>
      <c r="N5294" s="7"/>
      <c r="O5294" s="7"/>
    </row>
    <row r="5295" spans="1:15" hidden="1" x14ac:dyDescent="0.3">
      <c r="A5295" s="69">
        <v>2</v>
      </c>
      <c r="B5295" s="69">
        <v>22</v>
      </c>
      <c r="C5295" t="s">
        <v>5092</v>
      </c>
      <c r="D5295" s="7">
        <v>0</v>
      </c>
      <c r="E5295" s="7">
        <v>0</v>
      </c>
      <c r="F5295" s="7">
        <v>20897.330000000002</v>
      </c>
      <c r="G5295" s="7"/>
      <c r="H5295" s="7"/>
      <c r="I5295" s="7"/>
      <c r="J5295" s="7"/>
      <c r="K5295" s="7"/>
      <c r="L5295" s="7"/>
      <c r="M5295" s="7"/>
      <c r="N5295" s="7"/>
      <c r="O5295" s="7"/>
    </row>
    <row r="5296" spans="1:15" hidden="1" x14ac:dyDescent="0.3">
      <c r="A5296" s="69">
        <v>2</v>
      </c>
      <c r="B5296" s="69">
        <v>22</v>
      </c>
      <c r="C5296" t="s">
        <v>916</v>
      </c>
      <c r="D5296" s="7"/>
      <c r="E5296" s="7"/>
      <c r="F5296" s="7"/>
      <c r="G5296" s="7"/>
      <c r="H5296" s="7"/>
      <c r="I5296" s="7"/>
      <c r="J5296" s="7"/>
      <c r="K5296" s="7">
        <v>0</v>
      </c>
      <c r="L5296" s="7">
        <v>0</v>
      </c>
      <c r="M5296" s="7">
        <v>0</v>
      </c>
      <c r="N5296" s="7">
        <v>0</v>
      </c>
      <c r="O5296" s="7"/>
    </row>
    <row r="5297" spans="1:15" hidden="1" x14ac:dyDescent="0.3">
      <c r="A5297" s="69">
        <v>2</v>
      </c>
      <c r="B5297" s="69">
        <v>22</v>
      </c>
      <c r="C5297" t="s">
        <v>5169</v>
      </c>
      <c r="D5297" s="7">
        <v>0</v>
      </c>
      <c r="E5297" s="7"/>
      <c r="F5297" s="7"/>
      <c r="G5297" s="7"/>
      <c r="H5297" s="7"/>
      <c r="I5297" s="7"/>
      <c r="J5297" s="7"/>
      <c r="K5297" s="7"/>
      <c r="L5297" s="7"/>
      <c r="M5297" s="7"/>
      <c r="N5297" s="7"/>
      <c r="O5297" s="7"/>
    </row>
    <row r="5298" spans="1:15" hidden="1" x14ac:dyDescent="0.3">
      <c r="A5298" s="69">
        <v>2</v>
      </c>
      <c r="B5298" s="69">
        <v>22</v>
      </c>
      <c r="C5298" t="s">
        <v>1123</v>
      </c>
      <c r="D5298" s="7"/>
      <c r="E5298" s="7"/>
      <c r="F5298" s="7"/>
      <c r="G5298" s="7"/>
      <c r="H5298" s="7"/>
      <c r="I5298" s="7"/>
      <c r="J5298" s="7"/>
      <c r="K5298" s="7"/>
      <c r="L5298" s="7"/>
      <c r="M5298" s="7">
        <v>90000000</v>
      </c>
      <c r="N5298" s="7"/>
      <c r="O5298" s="7"/>
    </row>
    <row r="5299" spans="1:15" hidden="1" x14ac:dyDescent="0.3">
      <c r="A5299" s="69">
        <v>2</v>
      </c>
      <c r="B5299" s="69">
        <v>22</v>
      </c>
      <c r="C5299" t="s">
        <v>815</v>
      </c>
      <c r="D5299" s="7"/>
      <c r="E5299" s="7"/>
      <c r="F5299" s="7"/>
      <c r="G5299" s="7"/>
      <c r="H5299" s="7"/>
      <c r="I5299" s="7"/>
      <c r="J5299" s="7"/>
      <c r="K5299" s="7"/>
      <c r="L5299" s="7">
        <v>18800000</v>
      </c>
      <c r="M5299" s="7">
        <v>0</v>
      </c>
      <c r="N5299" s="7"/>
      <c r="O5299" s="7"/>
    </row>
    <row r="5300" spans="1:15" hidden="1" x14ac:dyDescent="0.3">
      <c r="A5300" s="69">
        <v>2</v>
      </c>
      <c r="B5300" s="69">
        <v>22</v>
      </c>
      <c r="C5300" t="s">
        <v>5206</v>
      </c>
      <c r="D5300" s="7">
        <v>46776511.810000002</v>
      </c>
      <c r="E5300" s="7">
        <v>46708920.039999999</v>
      </c>
      <c r="F5300" s="7">
        <v>0</v>
      </c>
      <c r="G5300" s="7">
        <v>0</v>
      </c>
      <c r="H5300" s="7">
        <v>1511847.27</v>
      </c>
      <c r="I5300" s="7"/>
      <c r="J5300" s="7"/>
      <c r="K5300" s="7"/>
      <c r="L5300" s="7">
        <v>22530.5</v>
      </c>
      <c r="M5300" s="7"/>
      <c r="N5300" s="7"/>
      <c r="O5300" s="7"/>
    </row>
    <row r="5301" spans="1:15" hidden="1" x14ac:dyDescent="0.3">
      <c r="A5301" s="69">
        <v>2</v>
      </c>
      <c r="B5301" s="69">
        <v>22</v>
      </c>
      <c r="C5301" t="s">
        <v>917</v>
      </c>
      <c r="D5301" s="7"/>
      <c r="E5301" s="7"/>
      <c r="F5301" s="7"/>
      <c r="G5301" s="7"/>
      <c r="H5301" s="7"/>
      <c r="I5301" s="7">
        <v>5000000</v>
      </c>
      <c r="J5301" s="7">
        <v>4770298</v>
      </c>
      <c r="K5301" s="7">
        <v>4370279</v>
      </c>
      <c r="L5301" s="7">
        <v>10000000</v>
      </c>
      <c r="M5301" s="7">
        <v>9776247</v>
      </c>
      <c r="N5301" s="7">
        <v>19748399</v>
      </c>
      <c r="O5301" s="7"/>
    </row>
    <row r="5302" spans="1:15" hidden="1" x14ac:dyDescent="0.3">
      <c r="A5302" s="69">
        <v>2</v>
      </c>
      <c r="B5302" s="69">
        <v>22</v>
      </c>
      <c r="C5302" t="s">
        <v>5224</v>
      </c>
      <c r="D5302" s="7">
        <v>0</v>
      </c>
      <c r="E5302" s="7">
        <v>0</v>
      </c>
      <c r="F5302" s="7">
        <v>45000000</v>
      </c>
      <c r="G5302" s="7"/>
      <c r="H5302" s="7"/>
      <c r="I5302" s="7"/>
      <c r="J5302" s="7"/>
      <c r="K5302" s="7"/>
      <c r="L5302" s="7"/>
      <c r="M5302" s="7"/>
      <c r="N5302" s="7"/>
      <c r="O5302" s="7"/>
    </row>
    <row r="5303" spans="1:15" hidden="1" x14ac:dyDescent="0.3">
      <c r="A5303" s="69">
        <v>2</v>
      </c>
      <c r="B5303" s="69">
        <v>22</v>
      </c>
      <c r="C5303" t="s">
        <v>597</v>
      </c>
      <c r="D5303" s="7"/>
      <c r="E5303" s="7"/>
      <c r="F5303" s="7">
        <v>90000000</v>
      </c>
      <c r="G5303" s="7">
        <v>87000000</v>
      </c>
      <c r="H5303" s="7">
        <v>47000000</v>
      </c>
      <c r="I5303" s="7">
        <v>70484612.200000003</v>
      </c>
      <c r="J5303" s="7">
        <v>63752241.68</v>
      </c>
      <c r="K5303" s="7">
        <v>30000000</v>
      </c>
      <c r="L5303" s="7">
        <v>70906000</v>
      </c>
      <c r="M5303" s="7">
        <v>46000000</v>
      </c>
      <c r="N5303" s="7">
        <v>46000000</v>
      </c>
      <c r="O5303" s="7"/>
    </row>
    <row r="5304" spans="1:15" hidden="1" x14ac:dyDescent="0.3">
      <c r="A5304" s="69">
        <v>2</v>
      </c>
      <c r="B5304" s="69">
        <v>22</v>
      </c>
      <c r="C5304" t="s">
        <v>5239</v>
      </c>
      <c r="D5304" s="7">
        <v>1191637</v>
      </c>
      <c r="E5304" s="7">
        <v>0</v>
      </c>
      <c r="F5304" s="7">
        <v>282799.09000000003</v>
      </c>
      <c r="G5304" s="7">
        <v>347341.2</v>
      </c>
      <c r="H5304" s="7"/>
      <c r="I5304" s="7"/>
      <c r="J5304" s="7"/>
      <c r="K5304" s="7"/>
      <c r="L5304" s="7"/>
      <c r="M5304" s="7"/>
      <c r="N5304" s="7"/>
      <c r="O5304" s="7"/>
    </row>
    <row r="5305" spans="1:15" hidden="1" x14ac:dyDescent="0.3">
      <c r="A5305" s="69">
        <v>2</v>
      </c>
      <c r="B5305" s="69">
        <v>22</v>
      </c>
      <c r="C5305" t="s">
        <v>918</v>
      </c>
      <c r="D5305" s="7"/>
      <c r="E5305" s="7"/>
      <c r="F5305" s="7">
        <v>18417176</v>
      </c>
      <c r="G5305" s="7">
        <v>13756680</v>
      </c>
      <c r="H5305" s="7">
        <v>14915000</v>
      </c>
      <c r="I5305" s="7">
        <v>0</v>
      </c>
      <c r="J5305" s="7">
        <v>0</v>
      </c>
      <c r="K5305" s="7">
        <v>0</v>
      </c>
      <c r="L5305" s="7">
        <v>516245.34</v>
      </c>
      <c r="M5305" s="7">
        <v>1343376.95</v>
      </c>
      <c r="N5305" s="7">
        <v>1217169.8</v>
      </c>
      <c r="O5305" s="7"/>
    </row>
    <row r="5306" spans="1:15" hidden="1" x14ac:dyDescent="0.3">
      <c r="A5306" s="69">
        <v>2</v>
      </c>
      <c r="B5306" s="69">
        <v>22</v>
      </c>
      <c r="C5306" t="s">
        <v>5242</v>
      </c>
      <c r="D5306" s="7">
        <v>400000000</v>
      </c>
      <c r="E5306" s="7"/>
      <c r="F5306" s="7"/>
      <c r="G5306" s="7"/>
      <c r="H5306" s="7"/>
      <c r="I5306" s="7"/>
      <c r="J5306" s="7"/>
      <c r="K5306" s="7"/>
      <c r="L5306" s="7"/>
      <c r="M5306" s="7"/>
      <c r="N5306" s="7"/>
      <c r="O5306" s="7"/>
    </row>
    <row r="5307" spans="1:15" hidden="1" x14ac:dyDescent="0.3">
      <c r="A5307" s="69">
        <v>2</v>
      </c>
      <c r="B5307" s="69">
        <v>22</v>
      </c>
      <c r="C5307" t="s">
        <v>5251</v>
      </c>
      <c r="D5307" s="7"/>
      <c r="E5307" s="7"/>
      <c r="F5307" s="7"/>
      <c r="G5307" s="7"/>
      <c r="H5307" s="7"/>
      <c r="I5307" s="7">
        <v>1000000</v>
      </c>
      <c r="J5307" s="7"/>
      <c r="K5307" s="7"/>
      <c r="L5307" s="7"/>
      <c r="M5307" s="7"/>
      <c r="N5307" s="7"/>
      <c r="O5307" s="7"/>
    </row>
    <row r="5308" spans="1:15" hidden="1" x14ac:dyDescent="0.3">
      <c r="A5308" s="69">
        <v>2</v>
      </c>
      <c r="B5308" s="69">
        <v>22</v>
      </c>
      <c r="C5308" t="s">
        <v>720</v>
      </c>
      <c r="D5308" s="7"/>
      <c r="E5308" s="7"/>
      <c r="F5308" s="7"/>
      <c r="G5308" s="7"/>
      <c r="H5308" s="7"/>
      <c r="I5308" s="7"/>
      <c r="J5308" s="7"/>
      <c r="K5308" s="7">
        <v>1000000</v>
      </c>
      <c r="L5308" s="7">
        <v>1000000</v>
      </c>
      <c r="M5308" s="7">
        <v>1000000</v>
      </c>
      <c r="N5308" s="7">
        <v>0</v>
      </c>
      <c r="O5308" s="7"/>
    </row>
    <row r="5309" spans="1:15" hidden="1" x14ac:dyDescent="0.3">
      <c r="A5309" s="69">
        <v>2</v>
      </c>
      <c r="B5309" s="69">
        <v>22</v>
      </c>
      <c r="C5309" t="s">
        <v>1125</v>
      </c>
      <c r="D5309" s="7"/>
      <c r="E5309" s="7"/>
      <c r="F5309" s="7"/>
      <c r="G5309" s="7"/>
      <c r="H5309" s="7"/>
      <c r="I5309" s="7"/>
      <c r="J5309" s="7"/>
      <c r="K5309" s="7"/>
      <c r="L5309" s="7"/>
      <c r="M5309" s="7">
        <v>1000000</v>
      </c>
      <c r="N5309" s="7">
        <v>2000000</v>
      </c>
      <c r="O5309" s="7"/>
    </row>
    <row r="5310" spans="1:15" hidden="1" x14ac:dyDescent="0.3">
      <c r="A5310" s="69">
        <v>2</v>
      </c>
      <c r="B5310" s="69">
        <v>22</v>
      </c>
      <c r="C5310" t="s">
        <v>715</v>
      </c>
      <c r="D5310" s="7"/>
      <c r="E5310" s="7"/>
      <c r="F5310" s="7"/>
      <c r="G5310" s="7"/>
      <c r="H5310" s="7"/>
      <c r="I5310" s="7"/>
      <c r="J5310" s="7"/>
      <c r="K5310" s="7">
        <v>5000000</v>
      </c>
      <c r="L5310" s="7">
        <v>0</v>
      </c>
      <c r="M5310" s="7">
        <v>0</v>
      </c>
      <c r="N5310" s="7"/>
      <c r="O5310" s="7"/>
    </row>
    <row r="5311" spans="1:15" hidden="1" x14ac:dyDescent="0.3">
      <c r="A5311" s="69">
        <v>2</v>
      </c>
      <c r="B5311" s="69">
        <v>22</v>
      </c>
      <c r="C5311" t="s">
        <v>5290</v>
      </c>
      <c r="D5311" s="7">
        <v>0</v>
      </c>
      <c r="E5311" s="7">
        <v>0</v>
      </c>
      <c r="F5311" s="7"/>
      <c r="G5311" s="7"/>
      <c r="H5311" s="7"/>
      <c r="I5311" s="7"/>
      <c r="J5311" s="7"/>
      <c r="K5311" s="7"/>
      <c r="L5311" s="7"/>
      <c r="M5311" s="7"/>
      <c r="N5311" s="7"/>
      <c r="O5311" s="7"/>
    </row>
    <row r="5312" spans="1:15" hidden="1" x14ac:dyDescent="0.3">
      <c r="A5312" s="69">
        <v>2</v>
      </c>
      <c r="B5312" s="69">
        <v>22</v>
      </c>
      <c r="C5312" t="s">
        <v>5292</v>
      </c>
      <c r="D5312" s="7"/>
      <c r="E5312" s="7"/>
      <c r="F5312" s="7"/>
      <c r="G5312" s="7"/>
      <c r="H5312" s="7"/>
      <c r="I5312" s="7"/>
      <c r="J5312" s="7">
        <v>1000000</v>
      </c>
      <c r="K5312" s="7">
        <v>0</v>
      </c>
      <c r="L5312" s="7">
        <v>0</v>
      </c>
      <c r="M5312" s="7"/>
      <c r="N5312" s="7"/>
      <c r="O5312" s="7"/>
    </row>
    <row r="5313" spans="1:15" hidden="1" x14ac:dyDescent="0.3">
      <c r="A5313" s="69">
        <v>2</v>
      </c>
      <c r="B5313" s="69">
        <v>22</v>
      </c>
      <c r="C5313" t="s">
        <v>5296</v>
      </c>
      <c r="D5313" s="7"/>
      <c r="E5313" s="7"/>
      <c r="F5313" s="7"/>
      <c r="G5313" s="7"/>
      <c r="H5313" s="7"/>
      <c r="I5313" s="7"/>
      <c r="J5313" s="7"/>
      <c r="K5313" s="7">
        <v>0</v>
      </c>
      <c r="L5313" s="7"/>
      <c r="M5313" s="7"/>
      <c r="N5313" s="7"/>
      <c r="O5313" s="7"/>
    </row>
    <row r="5314" spans="1:15" hidden="1" x14ac:dyDescent="0.3">
      <c r="A5314" s="69">
        <v>2</v>
      </c>
      <c r="B5314" s="69">
        <v>22</v>
      </c>
      <c r="C5314" t="s">
        <v>920</v>
      </c>
      <c r="D5314" s="7">
        <v>2000000</v>
      </c>
      <c r="E5314" s="7">
        <v>0</v>
      </c>
      <c r="F5314" s="7">
        <v>0</v>
      </c>
      <c r="G5314" s="7">
        <v>169455.68</v>
      </c>
      <c r="H5314" s="7"/>
      <c r="I5314" s="7"/>
      <c r="J5314" s="7">
        <v>939600</v>
      </c>
      <c r="K5314" s="7"/>
      <c r="L5314" s="7">
        <v>0</v>
      </c>
      <c r="M5314" s="7">
        <v>46926.14</v>
      </c>
      <c r="N5314" s="7">
        <v>0</v>
      </c>
      <c r="O5314" s="7"/>
    </row>
    <row r="5315" spans="1:15" hidden="1" x14ac:dyDescent="0.3">
      <c r="A5315" s="69">
        <v>2</v>
      </c>
      <c r="B5315" s="69">
        <v>22</v>
      </c>
      <c r="C5315" t="s">
        <v>817</v>
      </c>
      <c r="D5315" s="7"/>
      <c r="E5315" s="7"/>
      <c r="F5315" s="7"/>
      <c r="G5315" s="7"/>
      <c r="H5315" s="7"/>
      <c r="I5315" s="7"/>
      <c r="J5315" s="7"/>
      <c r="K5315" s="7"/>
      <c r="L5315" s="7">
        <v>5000000</v>
      </c>
      <c r="M5315" s="7">
        <v>0</v>
      </c>
      <c r="N5315" s="7">
        <v>0</v>
      </c>
      <c r="O5315" s="7"/>
    </row>
    <row r="5316" spans="1:15" hidden="1" x14ac:dyDescent="0.3">
      <c r="A5316" s="69">
        <v>2</v>
      </c>
      <c r="B5316" s="69">
        <v>22</v>
      </c>
      <c r="C5316" t="s">
        <v>5324</v>
      </c>
      <c r="D5316" s="7">
        <v>168687</v>
      </c>
      <c r="E5316" s="7">
        <v>1144516.49</v>
      </c>
      <c r="F5316" s="7">
        <v>315909.13</v>
      </c>
      <c r="G5316" s="7">
        <v>30000</v>
      </c>
      <c r="H5316" s="7">
        <v>0</v>
      </c>
      <c r="I5316" s="7">
        <v>265885.64</v>
      </c>
      <c r="J5316" s="7">
        <v>0</v>
      </c>
      <c r="K5316" s="7"/>
      <c r="L5316" s="7"/>
      <c r="M5316" s="7"/>
      <c r="N5316" s="7"/>
      <c r="O5316" s="7"/>
    </row>
    <row r="5317" spans="1:15" hidden="1" x14ac:dyDescent="0.3">
      <c r="A5317" s="69">
        <v>2</v>
      </c>
      <c r="B5317" s="69">
        <v>22</v>
      </c>
      <c r="C5317" t="s">
        <v>5325</v>
      </c>
      <c r="D5317" s="7">
        <v>1627042.56</v>
      </c>
      <c r="E5317" s="7">
        <v>950541.54</v>
      </c>
      <c r="F5317" s="7">
        <v>1407920.22</v>
      </c>
      <c r="G5317" s="7">
        <v>607568.53</v>
      </c>
      <c r="H5317" s="7">
        <v>151796.64000000001</v>
      </c>
      <c r="I5317" s="7">
        <v>34475.31</v>
      </c>
      <c r="J5317" s="7"/>
      <c r="K5317" s="7"/>
      <c r="L5317" s="7"/>
      <c r="M5317" s="7"/>
      <c r="N5317" s="7"/>
      <c r="O5317" s="7"/>
    </row>
    <row r="5318" spans="1:15" hidden="1" x14ac:dyDescent="0.3">
      <c r="A5318" s="69">
        <v>2</v>
      </c>
      <c r="B5318" s="69">
        <v>22</v>
      </c>
      <c r="C5318" t="s">
        <v>818</v>
      </c>
      <c r="D5318" s="7"/>
      <c r="E5318" s="7"/>
      <c r="F5318" s="7"/>
      <c r="G5318" s="7"/>
      <c r="H5318" s="7"/>
      <c r="I5318" s="7"/>
      <c r="J5318" s="7"/>
      <c r="K5318" s="7"/>
      <c r="L5318" s="7">
        <v>2000000</v>
      </c>
      <c r="M5318" s="7">
        <v>0</v>
      </c>
      <c r="N5318" s="7">
        <v>0</v>
      </c>
      <c r="O5318" s="7"/>
    </row>
    <row r="5319" spans="1:15" hidden="1" x14ac:dyDescent="0.3">
      <c r="A5319" s="69">
        <v>2</v>
      </c>
      <c r="B5319" s="69">
        <v>22</v>
      </c>
      <c r="C5319" t="s">
        <v>3611</v>
      </c>
      <c r="D5319" s="7"/>
      <c r="E5319" s="7"/>
      <c r="F5319" s="7"/>
      <c r="G5319" s="7"/>
      <c r="H5319" s="7"/>
      <c r="I5319" s="7"/>
      <c r="J5319" s="7"/>
      <c r="K5319" s="7"/>
      <c r="L5319" s="7"/>
      <c r="M5319" s="7"/>
      <c r="N5319" s="7">
        <v>0</v>
      </c>
      <c r="O5319" s="7"/>
    </row>
    <row r="5320" spans="1:15" hidden="1" x14ac:dyDescent="0.3">
      <c r="A5320" s="69">
        <v>2</v>
      </c>
      <c r="B5320" s="69">
        <v>22</v>
      </c>
      <c r="C5320" t="s">
        <v>5337</v>
      </c>
      <c r="D5320" s="7"/>
      <c r="E5320" s="7">
        <v>20500000</v>
      </c>
      <c r="F5320" s="7">
        <v>0</v>
      </c>
      <c r="G5320" s="7"/>
      <c r="H5320" s="7"/>
      <c r="I5320" s="7"/>
      <c r="J5320" s="7"/>
      <c r="K5320" s="7"/>
      <c r="L5320" s="7"/>
      <c r="M5320" s="7"/>
      <c r="N5320" s="7"/>
      <c r="O5320" s="7"/>
    </row>
    <row r="5321" spans="1:15" hidden="1" x14ac:dyDescent="0.3">
      <c r="A5321" s="69">
        <v>2</v>
      </c>
      <c r="B5321" s="69">
        <v>22</v>
      </c>
      <c r="C5321" t="s">
        <v>5346</v>
      </c>
      <c r="D5321" s="7">
        <v>99413280.25</v>
      </c>
      <c r="E5321" s="7">
        <v>84529347.950000003</v>
      </c>
      <c r="F5321" s="7">
        <v>136092311.13</v>
      </c>
      <c r="G5321" s="7">
        <v>38641828.850000001</v>
      </c>
      <c r="H5321" s="7">
        <v>2174524724.3000002</v>
      </c>
      <c r="I5321" s="7">
        <v>143735222.84999999</v>
      </c>
      <c r="J5321" s="7"/>
      <c r="K5321" s="7"/>
      <c r="L5321" s="7"/>
      <c r="M5321" s="7"/>
      <c r="N5321" s="7"/>
      <c r="O5321" s="7"/>
    </row>
    <row r="5322" spans="1:15" hidden="1" x14ac:dyDescent="0.3">
      <c r="A5322" s="69">
        <v>2</v>
      </c>
      <c r="B5322" s="69">
        <v>22</v>
      </c>
      <c r="C5322" t="s">
        <v>5347</v>
      </c>
      <c r="D5322" s="7">
        <v>13316877.449999999</v>
      </c>
      <c r="E5322" s="7"/>
      <c r="F5322" s="7"/>
      <c r="G5322" s="7"/>
      <c r="H5322" s="7">
        <v>10350969.800000001</v>
      </c>
      <c r="I5322" s="7"/>
      <c r="J5322" s="7"/>
      <c r="K5322" s="7"/>
      <c r="L5322" s="7"/>
      <c r="M5322" s="7"/>
      <c r="N5322" s="7"/>
      <c r="O5322" s="7"/>
    </row>
    <row r="5323" spans="1:15" hidden="1" x14ac:dyDescent="0.3">
      <c r="A5323" s="69">
        <v>2</v>
      </c>
      <c r="B5323" s="69">
        <v>22</v>
      </c>
      <c r="C5323" t="s">
        <v>5351</v>
      </c>
      <c r="D5323" s="7">
        <v>0</v>
      </c>
      <c r="E5323" s="7"/>
      <c r="F5323" s="7"/>
      <c r="G5323" s="7"/>
      <c r="H5323" s="7"/>
      <c r="I5323" s="7"/>
      <c r="J5323" s="7"/>
      <c r="K5323" s="7"/>
      <c r="L5323" s="7"/>
      <c r="M5323" s="7"/>
      <c r="N5323" s="7"/>
      <c r="O5323" s="7"/>
    </row>
    <row r="5324" spans="1:15" hidden="1" x14ac:dyDescent="0.3">
      <c r="A5324" s="69">
        <v>2</v>
      </c>
      <c r="B5324" s="69">
        <v>22</v>
      </c>
      <c r="C5324" t="s">
        <v>130</v>
      </c>
      <c r="D5324" s="7">
        <v>2157410319.5599999</v>
      </c>
      <c r="E5324" s="7">
        <v>1653025763.7599998</v>
      </c>
      <c r="F5324" s="7"/>
      <c r="G5324" s="7"/>
      <c r="H5324" s="7"/>
      <c r="I5324" s="7"/>
      <c r="J5324" s="7"/>
      <c r="K5324" s="7"/>
      <c r="L5324" s="7"/>
      <c r="M5324" s="7"/>
      <c r="N5324" s="7"/>
      <c r="O5324" s="7"/>
    </row>
    <row r="5325" spans="1:15" hidden="1" x14ac:dyDescent="0.3">
      <c r="A5325" s="69">
        <v>2</v>
      </c>
      <c r="B5325" s="69">
        <v>22</v>
      </c>
      <c r="C5325" t="s">
        <v>5418</v>
      </c>
      <c r="D5325" s="7">
        <v>0</v>
      </c>
      <c r="E5325" s="7">
        <v>0</v>
      </c>
      <c r="F5325" s="7"/>
      <c r="G5325" s="7"/>
      <c r="H5325" s="7"/>
      <c r="I5325" s="7"/>
      <c r="J5325" s="7"/>
      <c r="K5325" s="7"/>
      <c r="L5325" s="7"/>
      <c r="M5325" s="7"/>
      <c r="N5325" s="7"/>
      <c r="O5325" s="7"/>
    </row>
    <row r="5326" spans="1:15" hidden="1" x14ac:dyDescent="0.3">
      <c r="A5326" s="69">
        <v>2</v>
      </c>
      <c r="B5326" s="69">
        <v>22</v>
      </c>
      <c r="C5326" t="s">
        <v>5420</v>
      </c>
      <c r="D5326" s="7">
        <v>0</v>
      </c>
      <c r="E5326" s="7">
        <v>0</v>
      </c>
      <c r="F5326" s="7">
        <v>6042455</v>
      </c>
      <c r="G5326" s="7">
        <v>0</v>
      </c>
      <c r="H5326" s="7">
        <v>0</v>
      </c>
      <c r="I5326" s="7"/>
      <c r="J5326" s="7"/>
      <c r="K5326" s="7"/>
      <c r="L5326" s="7"/>
      <c r="M5326" s="7"/>
      <c r="N5326" s="7"/>
      <c r="O5326" s="7"/>
    </row>
    <row r="5327" spans="1:15" hidden="1" x14ac:dyDescent="0.3">
      <c r="A5327" s="69">
        <v>2</v>
      </c>
      <c r="B5327" s="69">
        <v>22</v>
      </c>
      <c r="C5327" t="s">
        <v>3448</v>
      </c>
      <c r="D5327" s="7">
        <v>4710137</v>
      </c>
      <c r="E5327" s="7">
        <v>4966001</v>
      </c>
      <c r="F5327" s="7"/>
      <c r="G5327" s="7"/>
      <c r="H5327" s="7"/>
      <c r="I5327" s="7"/>
      <c r="J5327" s="7"/>
      <c r="K5327" s="7"/>
      <c r="L5327" s="7"/>
      <c r="M5327" s="7"/>
      <c r="N5327" s="7"/>
      <c r="O5327" s="7"/>
    </row>
    <row r="5328" spans="1:15" hidden="1" x14ac:dyDescent="0.3">
      <c r="A5328" s="69">
        <v>2</v>
      </c>
      <c r="B5328" s="69">
        <v>22</v>
      </c>
      <c r="C5328" t="s">
        <v>3612</v>
      </c>
      <c r="D5328" s="7"/>
      <c r="E5328" s="7"/>
      <c r="F5328" s="7"/>
      <c r="G5328" s="7"/>
      <c r="H5328" s="7"/>
      <c r="I5328" s="7"/>
      <c r="J5328" s="7"/>
      <c r="K5328" s="7"/>
      <c r="L5328" s="7"/>
      <c r="M5328" s="7"/>
      <c r="N5328" s="7">
        <v>35000000</v>
      </c>
      <c r="O5328" s="7"/>
    </row>
    <row r="5329" spans="1:15" hidden="1" x14ac:dyDescent="0.3">
      <c r="A5329" s="69">
        <v>2</v>
      </c>
      <c r="B5329" s="69">
        <v>22</v>
      </c>
      <c r="C5329" t="s">
        <v>5428</v>
      </c>
      <c r="D5329" s="7">
        <v>40879.97</v>
      </c>
      <c r="E5329" s="7">
        <v>1873914.16</v>
      </c>
      <c r="F5329" s="7"/>
      <c r="G5329" s="7"/>
      <c r="H5329" s="7"/>
      <c r="I5329" s="7"/>
      <c r="J5329" s="7"/>
      <c r="K5329" s="7"/>
      <c r="L5329" s="7"/>
      <c r="M5329" s="7"/>
      <c r="N5329" s="7"/>
      <c r="O5329" s="7"/>
    </row>
    <row r="5330" spans="1:15" hidden="1" x14ac:dyDescent="0.3">
      <c r="A5330" s="69">
        <v>2</v>
      </c>
      <c r="B5330" s="69">
        <v>22</v>
      </c>
      <c r="C5330" t="s">
        <v>5435</v>
      </c>
      <c r="D5330" s="7">
        <v>103291380</v>
      </c>
      <c r="E5330" s="7">
        <v>103291380</v>
      </c>
      <c r="F5330" s="7">
        <v>103291380</v>
      </c>
      <c r="G5330" s="7">
        <v>103291380</v>
      </c>
      <c r="H5330" s="7">
        <v>103291380</v>
      </c>
      <c r="I5330" s="7">
        <v>0</v>
      </c>
      <c r="J5330" s="7"/>
      <c r="K5330" s="7"/>
      <c r="L5330" s="7"/>
      <c r="M5330" s="7"/>
      <c r="N5330" s="7"/>
      <c r="O5330" s="7"/>
    </row>
    <row r="5331" spans="1:15" hidden="1" x14ac:dyDescent="0.3">
      <c r="A5331" s="69">
        <v>2</v>
      </c>
      <c r="B5331" s="69">
        <v>22</v>
      </c>
      <c r="C5331" t="s">
        <v>5437</v>
      </c>
      <c r="D5331" s="7">
        <v>0</v>
      </c>
      <c r="E5331" s="7">
        <v>0</v>
      </c>
      <c r="F5331" s="7"/>
      <c r="G5331" s="7"/>
      <c r="H5331" s="7"/>
      <c r="I5331" s="7"/>
      <c r="J5331" s="7"/>
      <c r="K5331" s="7"/>
      <c r="L5331" s="7"/>
      <c r="M5331" s="7"/>
      <c r="N5331" s="7"/>
      <c r="O5331" s="7"/>
    </row>
    <row r="5332" spans="1:15" hidden="1" x14ac:dyDescent="0.3">
      <c r="A5332" s="69">
        <v>2</v>
      </c>
      <c r="B5332" s="69">
        <v>22</v>
      </c>
      <c r="C5332" t="s">
        <v>627</v>
      </c>
      <c r="D5332" s="7">
        <v>28079615</v>
      </c>
      <c r="E5332" s="7">
        <v>76014693</v>
      </c>
      <c r="F5332" s="7">
        <v>30693771.91</v>
      </c>
      <c r="G5332" s="7">
        <v>54460278.200000003</v>
      </c>
      <c r="H5332" s="7">
        <v>21626712.459999997</v>
      </c>
      <c r="I5332" s="7">
        <v>12135997.18</v>
      </c>
      <c r="J5332" s="7">
        <v>27239087.399999999</v>
      </c>
      <c r="K5332" s="7">
        <v>31214378.469999999</v>
      </c>
      <c r="L5332" s="7">
        <v>30271619</v>
      </c>
      <c r="M5332" s="7">
        <v>31210149</v>
      </c>
      <c r="N5332" s="7"/>
      <c r="O5332" s="7"/>
    </row>
    <row r="5333" spans="1:15" hidden="1" x14ac:dyDescent="0.3">
      <c r="A5333" s="69">
        <v>2</v>
      </c>
      <c r="B5333" s="69">
        <v>22</v>
      </c>
      <c r="C5333" t="s">
        <v>5440</v>
      </c>
      <c r="D5333" s="7">
        <v>0</v>
      </c>
      <c r="E5333" s="7"/>
      <c r="F5333" s="7"/>
      <c r="G5333" s="7"/>
      <c r="H5333" s="7"/>
      <c r="I5333" s="7"/>
      <c r="J5333" s="7"/>
      <c r="K5333" s="7"/>
      <c r="L5333" s="7"/>
      <c r="M5333" s="7"/>
      <c r="N5333" s="7"/>
      <c r="O5333" s="7"/>
    </row>
    <row r="5334" spans="1:15" hidden="1" x14ac:dyDescent="0.3">
      <c r="A5334" s="69">
        <v>2</v>
      </c>
      <c r="B5334" s="69">
        <v>22</v>
      </c>
      <c r="C5334" t="s">
        <v>5441</v>
      </c>
      <c r="D5334" s="7">
        <v>4052907.66</v>
      </c>
      <c r="E5334" s="7">
        <v>0</v>
      </c>
      <c r="F5334" s="7"/>
      <c r="G5334" s="7"/>
      <c r="H5334" s="7">
        <v>3590494</v>
      </c>
      <c r="I5334" s="7">
        <v>4626082.87</v>
      </c>
      <c r="J5334" s="7"/>
      <c r="K5334" s="7"/>
      <c r="L5334" s="7"/>
      <c r="M5334" s="7"/>
      <c r="N5334" s="7"/>
      <c r="O5334" s="7"/>
    </row>
    <row r="5335" spans="1:15" hidden="1" x14ac:dyDescent="0.3">
      <c r="A5335" s="69">
        <v>2</v>
      </c>
      <c r="B5335" s="69">
        <v>22</v>
      </c>
      <c r="C5335" t="s">
        <v>5445</v>
      </c>
      <c r="D5335" s="7"/>
      <c r="E5335" s="7"/>
      <c r="F5335" s="7">
        <v>100000</v>
      </c>
      <c r="G5335" s="7">
        <v>100000</v>
      </c>
      <c r="H5335" s="7">
        <v>100000</v>
      </c>
      <c r="I5335" s="7">
        <v>0</v>
      </c>
      <c r="J5335" s="7">
        <v>0</v>
      </c>
      <c r="K5335" s="7">
        <v>0</v>
      </c>
      <c r="L5335" s="7">
        <v>0</v>
      </c>
      <c r="M5335" s="7"/>
      <c r="N5335" s="7"/>
      <c r="O5335" s="7"/>
    </row>
    <row r="5336" spans="1:15" hidden="1" x14ac:dyDescent="0.3">
      <c r="A5336" s="69">
        <v>2</v>
      </c>
      <c r="B5336" s="69">
        <v>22</v>
      </c>
      <c r="C5336" t="s">
        <v>927</v>
      </c>
      <c r="D5336" s="7">
        <v>25822844</v>
      </c>
      <c r="E5336" s="7">
        <v>21617128</v>
      </c>
      <c r="F5336" s="7">
        <v>21617125</v>
      </c>
      <c r="G5336" s="7">
        <v>27492332</v>
      </c>
      <c r="H5336" s="7">
        <v>21617126</v>
      </c>
      <c r="I5336" s="7">
        <v>21617126</v>
      </c>
      <c r="J5336" s="7">
        <v>11288647</v>
      </c>
      <c r="K5336" s="7">
        <v>2582942.1800000002</v>
      </c>
      <c r="L5336" s="7">
        <v>4205716.18</v>
      </c>
      <c r="M5336" s="7">
        <v>1575844.64</v>
      </c>
      <c r="N5336" s="7">
        <v>1575844.64</v>
      </c>
      <c r="O5336" s="7"/>
    </row>
    <row r="5337" spans="1:15" hidden="1" x14ac:dyDescent="0.3">
      <c r="A5337" s="69">
        <v>2</v>
      </c>
      <c r="B5337" s="69">
        <v>22</v>
      </c>
      <c r="C5337" t="s">
        <v>5462</v>
      </c>
      <c r="D5337" s="7"/>
      <c r="E5337" s="7"/>
      <c r="F5337" s="7"/>
      <c r="G5337" s="7">
        <v>10000000</v>
      </c>
      <c r="H5337" s="7">
        <v>7200000</v>
      </c>
      <c r="I5337" s="7">
        <v>0</v>
      </c>
      <c r="J5337" s="7"/>
      <c r="K5337" s="7"/>
      <c r="L5337" s="7"/>
      <c r="M5337" s="7"/>
      <c r="N5337" s="7"/>
      <c r="O5337" s="7"/>
    </row>
    <row r="5338" spans="1:15" hidden="1" x14ac:dyDescent="0.3">
      <c r="A5338" s="69">
        <v>2</v>
      </c>
      <c r="B5338" s="69">
        <v>22</v>
      </c>
      <c r="C5338" t="s">
        <v>5496</v>
      </c>
      <c r="D5338" s="7">
        <v>0</v>
      </c>
      <c r="E5338" s="7">
        <v>0</v>
      </c>
      <c r="F5338" s="7">
        <v>0</v>
      </c>
      <c r="G5338" s="7"/>
      <c r="H5338" s="7"/>
      <c r="I5338" s="7"/>
      <c r="J5338" s="7"/>
      <c r="K5338" s="7"/>
      <c r="L5338" s="7"/>
      <c r="M5338" s="7"/>
      <c r="N5338" s="7"/>
      <c r="O5338" s="7"/>
    </row>
    <row r="5339" spans="1:15" hidden="1" x14ac:dyDescent="0.3">
      <c r="A5339" s="69">
        <v>2</v>
      </c>
      <c r="B5339" s="69">
        <v>22</v>
      </c>
      <c r="C5339" t="s">
        <v>5510</v>
      </c>
      <c r="D5339" s="7">
        <v>0</v>
      </c>
      <c r="E5339" s="7">
        <v>0</v>
      </c>
      <c r="F5339" s="7">
        <v>506494.27</v>
      </c>
      <c r="G5339" s="7">
        <v>170036.41</v>
      </c>
      <c r="H5339" s="7"/>
      <c r="I5339" s="7"/>
      <c r="J5339" s="7"/>
      <c r="K5339" s="7"/>
      <c r="L5339" s="7"/>
      <c r="M5339" s="7"/>
      <c r="N5339" s="7"/>
      <c r="O5339" s="7"/>
    </row>
    <row r="5340" spans="1:15" hidden="1" x14ac:dyDescent="0.3">
      <c r="A5340" s="69">
        <v>2</v>
      </c>
      <c r="B5340" s="69">
        <v>22</v>
      </c>
      <c r="C5340" t="s">
        <v>1129</v>
      </c>
      <c r="D5340" s="7"/>
      <c r="E5340" s="7"/>
      <c r="F5340" s="7"/>
      <c r="G5340" s="7"/>
      <c r="H5340" s="7"/>
      <c r="I5340" s="7"/>
      <c r="J5340" s="7"/>
      <c r="K5340" s="7"/>
      <c r="L5340" s="7"/>
      <c r="M5340" s="7">
        <v>25000000</v>
      </c>
      <c r="N5340" s="7">
        <v>0</v>
      </c>
      <c r="O5340" s="7"/>
    </row>
    <row r="5341" spans="1:15" hidden="1" x14ac:dyDescent="0.3">
      <c r="A5341" s="69">
        <v>2</v>
      </c>
      <c r="B5341" s="69">
        <v>22</v>
      </c>
      <c r="C5341" t="s">
        <v>5530</v>
      </c>
      <c r="D5341" s="7">
        <v>27389018.409999996</v>
      </c>
      <c r="E5341" s="7">
        <v>21700595.43</v>
      </c>
      <c r="F5341" s="7">
        <v>19634767.84</v>
      </c>
      <c r="G5341" s="7">
        <v>19634767.84</v>
      </c>
      <c r="H5341" s="7"/>
      <c r="I5341" s="7"/>
      <c r="J5341" s="7"/>
      <c r="K5341" s="7"/>
      <c r="L5341" s="7"/>
      <c r="M5341" s="7"/>
      <c r="N5341" s="7"/>
      <c r="O5341" s="7"/>
    </row>
    <row r="5342" spans="1:15" hidden="1" x14ac:dyDescent="0.3">
      <c r="A5342" s="69">
        <v>2</v>
      </c>
      <c r="B5342" s="69">
        <v>22</v>
      </c>
      <c r="C5342" t="s">
        <v>5546</v>
      </c>
      <c r="D5342" s="7">
        <v>80083828.789999992</v>
      </c>
      <c r="E5342" s="7">
        <v>19703017.119999997</v>
      </c>
      <c r="F5342" s="7">
        <v>9186855.8100000005</v>
      </c>
      <c r="G5342" s="7"/>
      <c r="H5342" s="7"/>
      <c r="I5342" s="7"/>
      <c r="J5342" s="7"/>
      <c r="K5342" s="7"/>
      <c r="L5342" s="7"/>
      <c r="M5342" s="7"/>
      <c r="N5342" s="7"/>
      <c r="O5342" s="7"/>
    </row>
    <row r="5343" spans="1:15" hidden="1" x14ac:dyDescent="0.3">
      <c r="A5343" s="69">
        <v>2</v>
      </c>
      <c r="B5343" s="69">
        <v>22</v>
      </c>
      <c r="C5343" t="s">
        <v>5547</v>
      </c>
      <c r="D5343" s="7">
        <v>3000000</v>
      </c>
      <c r="E5343" s="7"/>
      <c r="F5343" s="7"/>
      <c r="G5343" s="7"/>
      <c r="H5343" s="7"/>
      <c r="I5343" s="7"/>
      <c r="J5343" s="7"/>
      <c r="K5343" s="7"/>
      <c r="L5343" s="7"/>
      <c r="M5343" s="7"/>
      <c r="N5343" s="7"/>
      <c r="O5343" s="7"/>
    </row>
    <row r="5344" spans="1:15" hidden="1" x14ac:dyDescent="0.3">
      <c r="A5344" s="69">
        <v>2</v>
      </c>
      <c r="B5344" s="69">
        <v>22</v>
      </c>
      <c r="C5344" t="s">
        <v>5548</v>
      </c>
      <c r="D5344" s="7">
        <v>4301230.37</v>
      </c>
      <c r="E5344" s="7">
        <v>9905687.1699999999</v>
      </c>
      <c r="F5344" s="7"/>
      <c r="G5344" s="7"/>
      <c r="H5344" s="7"/>
      <c r="I5344" s="7"/>
      <c r="J5344" s="7"/>
      <c r="K5344" s="7"/>
      <c r="L5344" s="7"/>
      <c r="M5344" s="7"/>
      <c r="N5344" s="7"/>
      <c r="O5344" s="7"/>
    </row>
    <row r="5345" spans="1:15" hidden="1" x14ac:dyDescent="0.3">
      <c r="A5345" s="69">
        <v>2</v>
      </c>
      <c r="B5345" s="69">
        <v>22</v>
      </c>
      <c r="C5345" t="s">
        <v>5595</v>
      </c>
      <c r="D5345" s="7">
        <v>6185483.5800000001</v>
      </c>
      <c r="E5345" s="7">
        <v>0</v>
      </c>
      <c r="F5345" s="7">
        <v>0</v>
      </c>
      <c r="G5345" s="7">
        <v>0</v>
      </c>
      <c r="H5345" s="7">
        <v>0</v>
      </c>
      <c r="I5345" s="7">
        <v>0</v>
      </c>
      <c r="J5345" s="7">
        <v>0</v>
      </c>
      <c r="K5345" s="7">
        <v>0</v>
      </c>
      <c r="L5345" s="7"/>
      <c r="M5345" s="7"/>
      <c r="N5345" s="7"/>
      <c r="O5345" s="7"/>
    </row>
    <row r="5346" spans="1:15" hidden="1" x14ac:dyDescent="0.3">
      <c r="A5346" s="69">
        <v>2</v>
      </c>
      <c r="B5346" s="69">
        <v>22</v>
      </c>
      <c r="C5346" t="s">
        <v>5596</v>
      </c>
      <c r="D5346" s="7">
        <v>4034235.12</v>
      </c>
      <c r="E5346" s="7">
        <v>131289.95000000001</v>
      </c>
      <c r="F5346" s="7">
        <v>21893.18</v>
      </c>
      <c r="G5346" s="7">
        <v>0</v>
      </c>
      <c r="H5346" s="7"/>
      <c r="I5346" s="7"/>
      <c r="J5346" s="7"/>
      <c r="K5346" s="7"/>
      <c r="L5346" s="7"/>
      <c r="M5346" s="7"/>
      <c r="N5346" s="7"/>
      <c r="O5346" s="7"/>
    </row>
    <row r="5347" spans="1:15" hidden="1" x14ac:dyDescent="0.3">
      <c r="A5347" s="69">
        <v>2</v>
      </c>
      <c r="B5347" s="69">
        <v>22</v>
      </c>
      <c r="C5347" t="s">
        <v>5659</v>
      </c>
      <c r="D5347" s="7"/>
      <c r="E5347" s="7">
        <v>789382718</v>
      </c>
      <c r="F5347" s="7">
        <v>0</v>
      </c>
      <c r="G5347" s="7">
        <v>0</v>
      </c>
      <c r="H5347" s="7"/>
      <c r="I5347" s="7"/>
      <c r="J5347" s="7"/>
      <c r="K5347" s="7"/>
      <c r="L5347" s="7"/>
      <c r="M5347" s="7"/>
      <c r="N5347" s="7"/>
      <c r="O5347" s="7"/>
    </row>
    <row r="5348" spans="1:15" hidden="1" x14ac:dyDescent="0.3">
      <c r="A5348" s="69">
        <v>2</v>
      </c>
      <c r="B5348" s="69">
        <v>22</v>
      </c>
      <c r="C5348" t="s">
        <v>5661</v>
      </c>
      <c r="D5348" s="7"/>
      <c r="E5348" s="7"/>
      <c r="F5348" s="7">
        <v>635043</v>
      </c>
      <c r="G5348" s="7"/>
      <c r="H5348" s="7"/>
      <c r="I5348" s="7"/>
      <c r="J5348" s="7"/>
      <c r="K5348" s="7"/>
      <c r="L5348" s="7"/>
      <c r="M5348" s="7"/>
      <c r="N5348" s="7"/>
      <c r="O5348" s="7"/>
    </row>
    <row r="5349" spans="1:15" hidden="1" x14ac:dyDescent="0.3">
      <c r="A5349" s="69">
        <v>2</v>
      </c>
      <c r="B5349" s="69">
        <v>22</v>
      </c>
      <c r="C5349" t="s">
        <v>5722</v>
      </c>
      <c r="D5349" s="7">
        <v>0</v>
      </c>
      <c r="E5349" s="7"/>
      <c r="F5349" s="7"/>
      <c r="G5349" s="7"/>
      <c r="H5349" s="7"/>
      <c r="I5349" s="7"/>
      <c r="J5349" s="7"/>
      <c r="K5349" s="7"/>
      <c r="L5349" s="7"/>
      <c r="M5349" s="7"/>
      <c r="N5349" s="7"/>
      <c r="O5349" s="7"/>
    </row>
    <row r="5350" spans="1:15" hidden="1" x14ac:dyDescent="0.3">
      <c r="A5350" s="69">
        <v>2</v>
      </c>
      <c r="B5350" s="69">
        <v>22</v>
      </c>
      <c r="C5350" t="s">
        <v>5723</v>
      </c>
      <c r="D5350" s="7"/>
      <c r="E5350" s="7">
        <v>53742678</v>
      </c>
      <c r="F5350" s="7">
        <v>0</v>
      </c>
      <c r="G5350" s="7">
        <v>0</v>
      </c>
      <c r="H5350" s="7"/>
      <c r="I5350" s="7"/>
      <c r="J5350" s="7"/>
      <c r="K5350" s="7"/>
      <c r="L5350" s="7"/>
      <c r="M5350" s="7"/>
      <c r="N5350" s="7"/>
      <c r="O5350" s="7"/>
    </row>
    <row r="5351" spans="1:15" hidden="1" x14ac:dyDescent="0.3">
      <c r="A5351" s="69">
        <v>2</v>
      </c>
      <c r="B5351" s="69">
        <v>22</v>
      </c>
      <c r="C5351" t="s">
        <v>930</v>
      </c>
      <c r="D5351" s="7"/>
      <c r="E5351" s="7"/>
      <c r="F5351" s="7"/>
      <c r="G5351" s="7">
        <v>21000000</v>
      </c>
      <c r="H5351" s="7">
        <v>4000000</v>
      </c>
      <c r="I5351" s="7">
        <v>0</v>
      </c>
      <c r="J5351" s="7">
        <v>0</v>
      </c>
      <c r="K5351" s="7">
        <v>756443.85</v>
      </c>
      <c r="L5351" s="7">
        <v>1860618.82</v>
      </c>
      <c r="M5351" s="7">
        <v>215172.94</v>
      </c>
      <c r="N5351" s="7">
        <v>579329.73</v>
      </c>
      <c r="O5351" s="7"/>
    </row>
    <row r="5352" spans="1:15" hidden="1" x14ac:dyDescent="0.3">
      <c r="A5352" s="69">
        <v>2</v>
      </c>
      <c r="B5352" s="69">
        <v>22</v>
      </c>
      <c r="C5352" t="s">
        <v>5780</v>
      </c>
      <c r="D5352" s="7"/>
      <c r="E5352" s="7">
        <v>35000000</v>
      </c>
      <c r="F5352" s="7"/>
      <c r="G5352" s="7">
        <v>5000000</v>
      </c>
      <c r="H5352" s="7"/>
      <c r="I5352" s="7">
        <v>1000000</v>
      </c>
      <c r="J5352" s="7"/>
      <c r="K5352" s="7"/>
      <c r="L5352" s="7"/>
      <c r="M5352" s="7"/>
      <c r="N5352" s="7"/>
      <c r="O5352" s="7"/>
    </row>
    <row r="5353" spans="1:15" hidden="1" x14ac:dyDescent="0.3">
      <c r="A5353" s="69">
        <v>2</v>
      </c>
      <c r="B5353" s="69">
        <v>22</v>
      </c>
      <c r="C5353" t="s">
        <v>931</v>
      </c>
      <c r="D5353" s="7"/>
      <c r="E5353" s="7"/>
      <c r="F5353" s="7"/>
      <c r="G5353" s="7"/>
      <c r="H5353" s="7"/>
      <c r="I5353" s="7"/>
      <c r="J5353" s="7">
        <v>8744638</v>
      </c>
      <c r="K5353" s="7">
        <v>9000000</v>
      </c>
      <c r="L5353" s="7">
        <v>10000000</v>
      </c>
      <c r="M5353" s="7">
        <v>11000000</v>
      </c>
      <c r="N5353" s="7">
        <v>5000000</v>
      </c>
      <c r="O5353" s="7"/>
    </row>
    <row r="5354" spans="1:15" hidden="1" x14ac:dyDescent="0.3">
      <c r="A5354" s="69">
        <v>2</v>
      </c>
      <c r="B5354" s="69">
        <v>22</v>
      </c>
      <c r="C5354" t="s">
        <v>5785</v>
      </c>
      <c r="D5354" s="7">
        <v>11308116.49</v>
      </c>
      <c r="E5354" s="7">
        <v>6724847</v>
      </c>
      <c r="F5354" s="7">
        <v>7048228</v>
      </c>
      <c r="G5354" s="7">
        <v>6640902</v>
      </c>
      <c r="H5354" s="7">
        <v>6578301</v>
      </c>
      <c r="I5354" s="7"/>
      <c r="J5354" s="7"/>
      <c r="K5354" s="7"/>
      <c r="L5354" s="7"/>
      <c r="M5354" s="7"/>
      <c r="N5354" s="7"/>
      <c r="O5354" s="7"/>
    </row>
    <row r="5355" spans="1:15" hidden="1" x14ac:dyDescent="0.3">
      <c r="A5355" s="69">
        <v>2</v>
      </c>
      <c r="B5355" s="69">
        <v>22</v>
      </c>
      <c r="C5355" t="s">
        <v>5800</v>
      </c>
      <c r="D5355" s="7"/>
      <c r="E5355" s="7"/>
      <c r="F5355" s="7"/>
      <c r="G5355" s="7">
        <v>535657</v>
      </c>
      <c r="H5355" s="7"/>
      <c r="I5355" s="7"/>
      <c r="J5355" s="7"/>
      <c r="K5355" s="7"/>
      <c r="L5355" s="7"/>
      <c r="M5355" s="7"/>
      <c r="N5355" s="7"/>
      <c r="O5355" s="7"/>
    </row>
    <row r="5356" spans="1:15" hidden="1" x14ac:dyDescent="0.3">
      <c r="A5356" s="69">
        <v>2</v>
      </c>
      <c r="B5356" s="69">
        <v>22</v>
      </c>
      <c r="C5356" t="s">
        <v>5801</v>
      </c>
      <c r="D5356" s="7"/>
      <c r="E5356" s="7"/>
      <c r="F5356" s="7"/>
      <c r="G5356" s="7"/>
      <c r="H5356" s="7">
        <v>0</v>
      </c>
      <c r="I5356" s="7"/>
      <c r="J5356" s="7"/>
      <c r="K5356" s="7"/>
      <c r="L5356" s="7"/>
      <c r="M5356" s="7"/>
      <c r="N5356" s="7"/>
      <c r="O5356" s="7"/>
    </row>
    <row r="5357" spans="1:15" hidden="1" x14ac:dyDescent="0.3">
      <c r="A5357" s="69">
        <v>2</v>
      </c>
      <c r="B5357" s="69">
        <v>22</v>
      </c>
      <c r="C5357" t="s">
        <v>828</v>
      </c>
      <c r="D5357" s="7"/>
      <c r="E5357" s="7"/>
      <c r="F5357" s="7"/>
      <c r="G5357" s="7"/>
      <c r="H5357" s="7"/>
      <c r="I5357" s="7"/>
      <c r="J5357" s="7"/>
      <c r="K5357" s="7"/>
      <c r="L5357" s="7">
        <v>0</v>
      </c>
      <c r="M5357" s="7"/>
      <c r="N5357" s="7"/>
      <c r="O5357" s="7"/>
    </row>
    <row r="5358" spans="1:15" hidden="1" x14ac:dyDescent="0.3">
      <c r="A5358" s="69">
        <v>2</v>
      </c>
      <c r="B5358" s="69">
        <v>22</v>
      </c>
      <c r="C5358" t="s">
        <v>5815</v>
      </c>
      <c r="D5358" s="7">
        <v>42421127</v>
      </c>
      <c r="E5358" s="7">
        <v>44266880</v>
      </c>
      <c r="F5358" s="7">
        <v>46194618</v>
      </c>
      <c r="G5358" s="7">
        <v>48207986</v>
      </c>
      <c r="H5358" s="7">
        <v>50310797</v>
      </c>
      <c r="I5358" s="7"/>
      <c r="J5358" s="7"/>
      <c r="K5358" s="7"/>
      <c r="L5358" s="7"/>
      <c r="M5358" s="7"/>
      <c r="N5358" s="7"/>
      <c r="O5358" s="7"/>
    </row>
    <row r="5359" spans="1:15" hidden="1" x14ac:dyDescent="0.3">
      <c r="A5359" s="69">
        <v>2</v>
      </c>
      <c r="B5359" s="69">
        <v>22</v>
      </c>
      <c r="C5359" t="s">
        <v>5847</v>
      </c>
      <c r="D5359" s="7">
        <v>7856443.0800000001</v>
      </c>
      <c r="E5359" s="7">
        <v>0</v>
      </c>
      <c r="F5359" s="7"/>
      <c r="G5359" s="7"/>
      <c r="H5359" s="7"/>
      <c r="I5359" s="7"/>
      <c r="J5359" s="7"/>
      <c r="K5359" s="7"/>
      <c r="L5359" s="7"/>
      <c r="M5359" s="7"/>
      <c r="N5359" s="7"/>
      <c r="O5359" s="7"/>
    </row>
    <row r="5360" spans="1:15" hidden="1" x14ac:dyDescent="0.3">
      <c r="A5360" s="69">
        <v>2</v>
      </c>
      <c r="B5360" s="69">
        <v>22</v>
      </c>
      <c r="C5360" t="s">
        <v>5849</v>
      </c>
      <c r="D5360" s="7">
        <v>580436.43999999994</v>
      </c>
      <c r="E5360" s="7">
        <v>1399413.99</v>
      </c>
      <c r="F5360" s="7">
        <v>367652.4</v>
      </c>
      <c r="G5360" s="7"/>
      <c r="H5360" s="7"/>
      <c r="I5360" s="7"/>
      <c r="J5360" s="7"/>
      <c r="K5360" s="7"/>
      <c r="L5360" s="7"/>
      <c r="M5360" s="7"/>
      <c r="N5360" s="7"/>
      <c r="O5360" s="7"/>
    </row>
    <row r="5361" spans="1:15" hidden="1" x14ac:dyDescent="0.3">
      <c r="A5361" s="69">
        <v>2</v>
      </c>
      <c r="B5361" s="69">
        <v>22</v>
      </c>
      <c r="C5361" t="s">
        <v>1132</v>
      </c>
      <c r="D5361" s="7"/>
      <c r="E5361" s="7"/>
      <c r="F5361" s="7"/>
      <c r="G5361" s="7"/>
      <c r="H5361" s="7"/>
      <c r="I5361" s="7"/>
      <c r="J5361" s="7"/>
      <c r="K5361" s="7"/>
      <c r="L5361" s="7"/>
      <c r="M5361" s="7">
        <v>50000000</v>
      </c>
      <c r="N5361" s="7"/>
      <c r="O5361" s="7"/>
    </row>
    <row r="5362" spans="1:15" hidden="1" x14ac:dyDescent="0.3">
      <c r="A5362" s="69">
        <v>2</v>
      </c>
      <c r="B5362" s="69">
        <v>22</v>
      </c>
      <c r="C5362" t="s">
        <v>5856</v>
      </c>
      <c r="D5362" s="7"/>
      <c r="E5362" s="7"/>
      <c r="F5362" s="7"/>
      <c r="G5362" s="7"/>
      <c r="H5362" s="7"/>
      <c r="I5362" s="7"/>
      <c r="J5362" s="7">
        <v>404000000</v>
      </c>
      <c r="K5362" s="7">
        <v>560000000</v>
      </c>
      <c r="L5362" s="7"/>
      <c r="M5362" s="7"/>
      <c r="N5362" s="7"/>
      <c r="O5362" s="7"/>
    </row>
    <row r="5363" spans="1:15" hidden="1" x14ac:dyDescent="0.3">
      <c r="A5363" s="69">
        <v>2</v>
      </c>
      <c r="B5363" s="69">
        <v>22</v>
      </c>
      <c r="C5363" t="s">
        <v>1133</v>
      </c>
      <c r="D5363" s="7"/>
      <c r="E5363" s="7"/>
      <c r="F5363" s="7"/>
      <c r="G5363" s="7"/>
      <c r="H5363" s="7"/>
      <c r="I5363" s="7"/>
      <c r="J5363" s="7"/>
      <c r="K5363" s="7"/>
      <c r="L5363" s="7"/>
      <c r="M5363" s="7">
        <v>5000000</v>
      </c>
      <c r="N5363" s="7">
        <v>5000000</v>
      </c>
      <c r="O5363" s="7"/>
    </row>
    <row r="5364" spans="1:15" hidden="1" x14ac:dyDescent="0.3">
      <c r="A5364" s="69">
        <v>2</v>
      </c>
      <c r="B5364" s="69">
        <v>22</v>
      </c>
      <c r="C5364" t="s">
        <v>5868</v>
      </c>
      <c r="D5364" s="7"/>
      <c r="E5364" s="7"/>
      <c r="F5364" s="7"/>
      <c r="G5364" s="7"/>
      <c r="H5364" s="7"/>
      <c r="I5364" s="7"/>
      <c r="J5364" s="7">
        <v>14521440</v>
      </c>
      <c r="K5364" s="7"/>
      <c r="L5364" s="7"/>
      <c r="M5364" s="7"/>
      <c r="N5364" s="7"/>
      <c r="O5364" s="7"/>
    </row>
    <row r="5365" spans="1:15" hidden="1" x14ac:dyDescent="0.3">
      <c r="A5365" s="69">
        <v>2</v>
      </c>
      <c r="B5365" s="69">
        <v>22</v>
      </c>
      <c r="C5365" t="s">
        <v>5869</v>
      </c>
      <c r="D5365" s="7"/>
      <c r="E5365" s="7"/>
      <c r="F5365" s="7"/>
      <c r="G5365" s="7">
        <v>5000000</v>
      </c>
      <c r="H5365" s="7"/>
      <c r="I5365" s="7"/>
      <c r="J5365" s="7"/>
      <c r="K5365" s="7"/>
      <c r="L5365" s="7"/>
      <c r="M5365" s="7"/>
      <c r="N5365" s="7"/>
      <c r="O5365" s="7"/>
    </row>
    <row r="5366" spans="1:15" hidden="1" x14ac:dyDescent="0.3">
      <c r="A5366" s="69">
        <v>2</v>
      </c>
      <c r="B5366" s="69">
        <v>22</v>
      </c>
      <c r="C5366" t="s">
        <v>5946</v>
      </c>
      <c r="D5366" s="7">
        <v>58040</v>
      </c>
      <c r="E5366" s="7">
        <v>0</v>
      </c>
      <c r="F5366" s="7"/>
      <c r="G5366" s="7">
        <v>21000000</v>
      </c>
      <c r="H5366" s="7"/>
      <c r="I5366" s="7"/>
      <c r="J5366" s="7"/>
      <c r="K5366" s="7"/>
      <c r="L5366" s="7"/>
      <c r="M5366" s="7"/>
      <c r="N5366" s="7"/>
      <c r="O5366" s="7"/>
    </row>
    <row r="5367" spans="1:15" hidden="1" x14ac:dyDescent="0.3">
      <c r="A5367" s="69">
        <v>2</v>
      </c>
      <c r="B5367" s="69">
        <v>22</v>
      </c>
      <c r="C5367" t="s">
        <v>5949</v>
      </c>
      <c r="D5367" s="7">
        <v>0</v>
      </c>
      <c r="E5367" s="7"/>
      <c r="F5367" s="7"/>
      <c r="G5367" s="7"/>
      <c r="H5367" s="7"/>
      <c r="I5367" s="7"/>
      <c r="J5367" s="7"/>
      <c r="K5367" s="7"/>
      <c r="L5367" s="7"/>
      <c r="M5367" s="7"/>
      <c r="N5367" s="7"/>
      <c r="O5367" s="7"/>
    </row>
    <row r="5368" spans="1:15" hidden="1" x14ac:dyDescent="0.3">
      <c r="A5368" s="69">
        <v>2</v>
      </c>
      <c r="B5368" s="69">
        <v>22</v>
      </c>
      <c r="C5368" t="s">
        <v>3622</v>
      </c>
      <c r="D5368" s="7"/>
      <c r="E5368" s="7"/>
      <c r="F5368" s="7"/>
      <c r="G5368" s="7"/>
      <c r="H5368" s="7"/>
      <c r="I5368" s="7"/>
      <c r="J5368" s="7"/>
      <c r="K5368" s="7"/>
      <c r="L5368" s="7"/>
      <c r="M5368" s="7"/>
      <c r="N5368" s="7">
        <v>5000000</v>
      </c>
      <c r="O5368" s="7"/>
    </row>
    <row r="5369" spans="1:15" hidden="1" x14ac:dyDescent="0.3">
      <c r="A5369" s="69">
        <v>2</v>
      </c>
      <c r="B5369" s="69">
        <v>22</v>
      </c>
      <c r="C5369" t="s">
        <v>216</v>
      </c>
      <c r="D5369" s="7">
        <v>102082088</v>
      </c>
      <c r="E5369" s="7">
        <v>103000000</v>
      </c>
      <c r="F5369" s="7">
        <v>103000000</v>
      </c>
      <c r="G5369" s="7">
        <v>102999999.98</v>
      </c>
      <c r="H5369" s="7">
        <v>111178590</v>
      </c>
      <c r="I5369" s="7">
        <v>103000000</v>
      </c>
      <c r="J5369" s="7"/>
      <c r="K5369" s="7"/>
      <c r="L5369" s="7"/>
      <c r="M5369" s="7"/>
      <c r="N5369" s="7"/>
      <c r="O5369" s="7"/>
    </row>
    <row r="5370" spans="1:15" hidden="1" x14ac:dyDescent="0.3">
      <c r="A5370" s="69">
        <v>2</v>
      </c>
      <c r="B5370" s="69">
        <v>22</v>
      </c>
      <c r="C5370" t="s">
        <v>5966</v>
      </c>
      <c r="D5370" s="7"/>
      <c r="E5370" s="7"/>
      <c r="F5370" s="7"/>
      <c r="G5370" s="7"/>
      <c r="H5370" s="7"/>
      <c r="I5370" s="7"/>
      <c r="J5370" s="7"/>
      <c r="K5370" s="7"/>
      <c r="L5370" s="7">
        <v>2000000</v>
      </c>
      <c r="M5370" s="7"/>
      <c r="N5370" s="7"/>
      <c r="O5370" s="7"/>
    </row>
    <row r="5371" spans="1:15" hidden="1" x14ac:dyDescent="0.3">
      <c r="A5371" s="69">
        <v>2</v>
      </c>
      <c r="B5371" s="69">
        <v>22</v>
      </c>
      <c r="C5371" t="s">
        <v>5968</v>
      </c>
      <c r="D5371" s="7"/>
      <c r="E5371" s="7"/>
      <c r="F5371" s="7"/>
      <c r="G5371" s="7"/>
      <c r="H5371" s="7"/>
      <c r="I5371" s="7"/>
      <c r="J5371" s="7"/>
      <c r="K5371" s="7">
        <v>0</v>
      </c>
      <c r="L5371" s="7"/>
      <c r="M5371" s="7"/>
      <c r="N5371" s="7"/>
      <c r="O5371" s="7"/>
    </row>
    <row r="5372" spans="1:15" hidden="1" x14ac:dyDescent="0.3">
      <c r="A5372" s="69">
        <v>2</v>
      </c>
      <c r="B5372" s="69">
        <v>22</v>
      </c>
      <c r="C5372" t="s">
        <v>936</v>
      </c>
      <c r="D5372" s="7"/>
      <c r="E5372" s="7"/>
      <c r="F5372" s="7"/>
      <c r="G5372" s="7"/>
      <c r="H5372" s="7"/>
      <c r="I5372" s="7"/>
      <c r="J5372" s="7">
        <v>69137.539999999994</v>
      </c>
      <c r="K5372" s="7">
        <v>2059821.87</v>
      </c>
      <c r="L5372" s="7">
        <v>1783925.56</v>
      </c>
      <c r="M5372" s="7">
        <v>1451759.74</v>
      </c>
      <c r="N5372" s="7"/>
      <c r="O5372" s="7"/>
    </row>
    <row r="5373" spans="1:15" hidden="1" x14ac:dyDescent="0.3">
      <c r="A5373" s="69">
        <v>2</v>
      </c>
      <c r="B5373" s="69">
        <v>22</v>
      </c>
      <c r="C5373" t="s">
        <v>5980</v>
      </c>
      <c r="D5373" s="7"/>
      <c r="E5373" s="7"/>
      <c r="F5373" s="7">
        <v>0</v>
      </c>
      <c r="G5373" s="7"/>
      <c r="H5373" s="7"/>
      <c r="I5373" s="7"/>
      <c r="J5373" s="7"/>
      <c r="K5373" s="7"/>
      <c r="L5373" s="7"/>
      <c r="M5373" s="7"/>
      <c r="N5373" s="7"/>
      <c r="O5373" s="7"/>
    </row>
    <row r="5374" spans="1:15" hidden="1" x14ac:dyDescent="0.3">
      <c r="A5374" s="69">
        <v>2</v>
      </c>
      <c r="B5374" s="69">
        <v>22</v>
      </c>
      <c r="C5374" t="s">
        <v>5981</v>
      </c>
      <c r="D5374" s="7"/>
      <c r="E5374" s="7"/>
      <c r="F5374" s="7"/>
      <c r="G5374" s="7"/>
      <c r="H5374" s="7"/>
      <c r="I5374" s="7">
        <v>5000000</v>
      </c>
      <c r="J5374" s="7">
        <v>15000000</v>
      </c>
      <c r="K5374" s="7"/>
      <c r="L5374" s="7"/>
      <c r="M5374" s="7"/>
      <c r="N5374" s="7"/>
      <c r="O5374" s="7"/>
    </row>
    <row r="5375" spans="1:15" hidden="1" x14ac:dyDescent="0.3">
      <c r="A5375" s="69">
        <v>2</v>
      </c>
      <c r="B5375" s="69">
        <v>22</v>
      </c>
      <c r="C5375" t="s">
        <v>1135</v>
      </c>
      <c r="D5375" s="7"/>
      <c r="E5375" s="7"/>
      <c r="F5375" s="7"/>
      <c r="G5375" s="7"/>
      <c r="H5375" s="7"/>
      <c r="I5375" s="7"/>
      <c r="J5375" s="7"/>
      <c r="K5375" s="7"/>
      <c r="L5375" s="7"/>
      <c r="M5375" s="7">
        <v>10000000</v>
      </c>
      <c r="N5375" s="7">
        <v>2000000</v>
      </c>
      <c r="O5375" s="7"/>
    </row>
    <row r="5376" spans="1:15" hidden="1" x14ac:dyDescent="0.3">
      <c r="A5376" s="69">
        <v>2</v>
      </c>
      <c r="B5376" s="69">
        <v>22</v>
      </c>
      <c r="C5376" t="s">
        <v>937</v>
      </c>
      <c r="D5376" s="7"/>
      <c r="E5376" s="7"/>
      <c r="F5376" s="7"/>
      <c r="G5376" s="7"/>
      <c r="H5376" s="7"/>
      <c r="I5376" s="7"/>
      <c r="J5376" s="7">
        <v>5000000</v>
      </c>
      <c r="K5376" s="7">
        <v>10000000</v>
      </c>
      <c r="L5376" s="7">
        <v>10000000</v>
      </c>
      <c r="M5376" s="7">
        <v>10000000</v>
      </c>
      <c r="N5376" s="7">
        <v>5000000</v>
      </c>
      <c r="O5376" s="7"/>
    </row>
    <row r="5377" spans="1:15" hidden="1" x14ac:dyDescent="0.3">
      <c r="A5377" s="69">
        <v>2</v>
      </c>
      <c r="B5377" s="69">
        <v>22</v>
      </c>
      <c r="C5377" t="s">
        <v>5985</v>
      </c>
      <c r="D5377" s="7">
        <v>0</v>
      </c>
      <c r="E5377" s="7">
        <v>0</v>
      </c>
      <c r="F5377" s="7"/>
      <c r="G5377" s="7"/>
      <c r="H5377" s="7"/>
      <c r="I5377" s="7"/>
      <c r="J5377" s="7"/>
      <c r="K5377" s="7"/>
      <c r="L5377" s="7"/>
      <c r="M5377" s="7"/>
      <c r="N5377" s="7"/>
      <c r="O5377" s="7"/>
    </row>
    <row r="5378" spans="1:15" hidden="1" x14ac:dyDescent="0.3">
      <c r="A5378" s="69">
        <v>2</v>
      </c>
      <c r="B5378" s="69">
        <v>22</v>
      </c>
      <c r="C5378" t="s">
        <v>1136</v>
      </c>
      <c r="D5378" s="7"/>
      <c r="E5378" s="7"/>
      <c r="F5378" s="7"/>
      <c r="G5378" s="7"/>
      <c r="H5378" s="7"/>
      <c r="I5378" s="7"/>
      <c r="J5378" s="7"/>
      <c r="K5378" s="7"/>
      <c r="L5378" s="7"/>
      <c r="M5378" s="7">
        <v>4000000</v>
      </c>
      <c r="N5378" s="7">
        <v>0</v>
      </c>
      <c r="O5378" s="7"/>
    </row>
    <row r="5379" spans="1:15" hidden="1" x14ac:dyDescent="0.3">
      <c r="A5379" s="69">
        <v>2</v>
      </c>
      <c r="B5379" s="69">
        <v>22</v>
      </c>
      <c r="C5379" t="s">
        <v>5986</v>
      </c>
      <c r="D5379" s="7"/>
      <c r="E5379" s="7">
        <v>0</v>
      </c>
      <c r="F5379" s="7"/>
      <c r="G5379" s="7">
        <v>2875000</v>
      </c>
      <c r="H5379" s="7"/>
      <c r="I5379" s="7"/>
      <c r="J5379" s="7"/>
      <c r="K5379" s="7"/>
      <c r="L5379" s="7"/>
      <c r="M5379" s="7"/>
      <c r="N5379" s="7"/>
      <c r="O5379" s="7"/>
    </row>
    <row r="5380" spans="1:15" hidden="1" x14ac:dyDescent="0.3">
      <c r="A5380" s="69">
        <v>2</v>
      </c>
      <c r="B5380" s="69">
        <v>22</v>
      </c>
      <c r="C5380" t="s">
        <v>5987</v>
      </c>
      <c r="D5380" s="7"/>
      <c r="E5380" s="7"/>
      <c r="F5380" s="7"/>
      <c r="G5380" s="7"/>
      <c r="H5380" s="7">
        <v>5000000</v>
      </c>
      <c r="I5380" s="7">
        <v>48000000</v>
      </c>
      <c r="J5380" s="7">
        <v>7000000</v>
      </c>
      <c r="K5380" s="7">
        <v>40000000</v>
      </c>
      <c r="L5380" s="7">
        <v>0</v>
      </c>
      <c r="M5380" s="7"/>
      <c r="N5380" s="7"/>
      <c r="O5380" s="7"/>
    </row>
    <row r="5381" spans="1:15" hidden="1" x14ac:dyDescent="0.3">
      <c r="A5381" s="69">
        <v>2</v>
      </c>
      <c r="B5381" s="69">
        <v>22</v>
      </c>
      <c r="C5381" t="s">
        <v>5989</v>
      </c>
      <c r="D5381" s="7"/>
      <c r="E5381" s="7"/>
      <c r="F5381" s="7"/>
      <c r="G5381" s="7"/>
      <c r="H5381" s="7"/>
      <c r="I5381" s="7"/>
      <c r="J5381" s="7"/>
      <c r="K5381" s="7">
        <v>114300000</v>
      </c>
      <c r="L5381" s="7"/>
      <c r="M5381" s="7"/>
      <c r="N5381" s="7"/>
      <c r="O5381" s="7"/>
    </row>
    <row r="5382" spans="1:15" hidden="1" x14ac:dyDescent="0.3">
      <c r="A5382" s="69">
        <v>2</v>
      </c>
      <c r="B5382" s="69">
        <v>22</v>
      </c>
      <c r="C5382" t="s">
        <v>5995</v>
      </c>
      <c r="D5382" s="7">
        <v>0</v>
      </c>
      <c r="E5382" s="7">
        <v>0</v>
      </c>
      <c r="F5382" s="7">
        <v>0</v>
      </c>
      <c r="G5382" s="7">
        <v>15000000</v>
      </c>
      <c r="H5382" s="7"/>
      <c r="I5382" s="7"/>
      <c r="J5382" s="7"/>
      <c r="K5382" s="7"/>
      <c r="L5382" s="7"/>
      <c r="M5382" s="7"/>
      <c r="N5382" s="7"/>
      <c r="O5382" s="7"/>
    </row>
    <row r="5383" spans="1:15" hidden="1" x14ac:dyDescent="0.3">
      <c r="A5383" s="69">
        <v>2</v>
      </c>
      <c r="B5383" s="69">
        <v>22</v>
      </c>
      <c r="C5383" t="s">
        <v>5997</v>
      </c>
      <c r="D5383" s="7"/>
      <c r="E5383" s="7">
        <v>15000000</v>
      </c>
      <c r="F5383" s="7">
        <v>4920142</v>
      </c>
      <c r="G5383" s="7">
        <v>1007515</v>
      </c>
      <c r="H5383" s="7">
        <v>23819000</v>
      </c>
      <c r="I5383" s="7">
        <v>25253343</v>
      </c>
      <c r="J5383" s="7">
        <v>0</v>
      </c>
      <c r="K5383" s="7"/>
      <c r="L5383" s="7"/>
      <c r="M5383" s="7"/>
      <c r="N5383" s="7"/>
      <c r="O5383" s="7"/>
    </row>
    <row r="5384" spans="1:15" hidden="1" x14ac:dyDescent="0.3">
      <c r="A5384" s="69">
        <v>2</v>
      </c>
      <c r="B5384" s="69">
        <v>22</v>
      </c>
      <c r="C5384" t="s">
        <v>5998</v>
      </c>
      <c r="D5384" s="7"/>
      <c r="E5384" s="7"/>
      <c r="F5384" s="7"/>
      <c r="G5384" s="7"/>
      <c r="H5384" s="7"/>
      <c r="I5384" s="7"/>
      <c r="J5384" s="7"/>
      <c r="K5384" s="7">
        <v>0</v>
      </c>
      <c r="L5384" s="7"/>
      <c r="M5384" s="7"/>
      <c r="N5384" s="7"/>
      <c r="O5384" s="7"/>
    </row>
    <row r="5385" spans="1:15" hidden="1" x14ac:dyDescent="0.3">
      <c r="A5385" s="69">
        <v>2</v>
      </c>
      <c r="B5385" s="69">
        <v>22</v>
      </c>
      <c r="C5385" t="s">
        <v>831</v>
      </c>
      <c r="D5385" s="7"/>
      <c r="E5385" s="7"/>
      <c r="F5385" s="7"/>
      <c r="G5385" s="7"/>
      <c r="H5385" s="7"/>
      <c r="I5385" s="7"/>
      <c r="J5385" s="7"/>
      <c r="K5385" s="7"/>
      <c r="L5385" s="7">
        <v>5000000</v>
      </c>
      <c r="M5385" s="7">
        <v>0</v>
      </c>
      <c r="N5385" s="7">
        <v>0</v>
      </c>
      <c r="O5385" s="7"/>
    </row>
    <row r="5386" spans="1:15" hidden="1" x14ac:dyDescent="0.3">
      <c r="A5386" s="69">
        <v>2</v>
      </c>
      <c r="B5386" s="69">
        <v>22</v>
      </c>
      <c r="C5386" t="s">
        <v>6000</v>
      </c>
      <c r="D5386" s="7"/>
      <c r="E5386" s="7"/>
      <c r="F5386" s="7"/>
      <c r="G5386" s="7"/>
      <c r="H5386" s="7">
        <v>92000</v>
      </c>
      <c r="I5386" s="7">
        <v>0</v>
      </c>
      <c r="J5386" s="7"/>
      <c r="K5386" s="7"/>
      <c r="L5386" s="7"/>
      <c r="M5386" s="7"/>
      <c r="N5386" s="7"/>
      <c r="O5386" s="7"/>
    </row>
    <row r="5387" spans="1:15" hidden="1" x14ac:dyDescent="0.3">
      <c r="A5387" s="69">
        <v>2</v>
      </c>
      <c r="B5387" s="69">
        <v>22</v>
      </c>
      <c r="C5387" t="s">
        <v>6003</v>
      </c>
      <c r="D5387" s="7"/>
      <c r="E5387" s="7"/>
      <c r="F5387" s="7"/>
      <c r="G5387" s="7">
        <v>35000000</v>
      </c>
      <c r="H5387" s="7"/>
      <c r="I5387" s="7"/>
      <c r="J5387" s="7"/>
      <c r="K5387" s="7"/>
      <c r="L5387" s="7"/>
      <c r="M5387" s="7"/>
      <c r="N5387" s="7"/>
      <c r="O5387" s="7"/>
    </row>
    <row r="5388" spans="1:15" hidden="1" x14ac:dyDescent="0.3">
      <c r="A5388" s="69">
        <v>2</v>
      </c>
      <c r="B5388" s="69">
        <v>22</v>
      </c>
      <c r="C5388" t="s">
        <v>3623</v>
      </c>
      <c r="D5388" s="7"/>
      <c r="E5388" s="7"/>
      <c r="F5388" s="7">
        <v>27000000</v>
      </c>
      <c r="G5388" s="7">
        <v>0</v>
      </c>
      <c r="H5388" s="7">
        <v>0</v>
      </c>
      <c r="I5388" s="7"/>
      <c r="J5388" s="7">
        <v>5400000</v>
      </c>
      <c r="K5388" s="7">
        <v>18900000</v>
      </c>
      <c r="L5388" s="7"/>
      <c r="M5388" s="7"/>
      <c r="N5388" s="7">
        <v>2160000</v>
      </c>
      <c r="O5388" s="7"/>
    </row>
    <row r="5389" spans="1:15" hidden="1" x14ac:dyDescent="0.3">
      <c r="A5389" s="69">
        <v>2</v>
      </c>
      <c r="B5389" s="69">
        <v>22</v>
      </c>
      <c r="C5389" t="s">
        <v>6007</v>
      </c>
      <c r="D5389" s="7"/>
      <c r="E5389" s="7"/>
      <c r="F5389" s="7"/>
      <c r="G5389" s="7"/>
      <c r="H5389" s="7">
        <v>6000000</v>
      </c>
      <c r="I5389" s="7">
        <v>8760000</v>
      </c>
      <c r="J5389" s="7">
        <v>0</v>
      </c>
      <c r="K5389" s="7">
        <v>0</v>
      </c>
      <c r="L5389" s="7"/>
      <c r="M5389" s="7"/>
      <c r="N5389" s="7"/>
      <c r="O5389" s="7"/>
    </row>
    <row r="5390" spans="1:15" hidden="1" x14ac:dyDescent="0.3">
      <c r="A5390" s="69">
        <v>2</v>
      </c>
      <c r="B5390" s="69">
        <v>22</v>
      </c>
      <c r="C5390" t="s">
        <v>6011</v>
      </c>
      <c r="D5390" s="7">
        <v>0</v>
      </c>
      <c r="E5390" s="7">
        <v>0</v>
      </c>
      <c r="F5390" s="7">
        <v>89451000</v>
      </c>
      <c r="G5390" s="7">
        <v>307279781.44</v>
      </c>
      <c r="H5390" s="7">
        <v>2999978</v>
      </c>
      <c r="I5390" s="7"/>
      <c r="J5390" s="7"/>
      <c r="K5390" s="7"/>
      <c r="L5390" s="7"/>
      <c r="M5390" s="7"/>
      <c r="N5390" s="7"/>
      <c r="O5390" s="7"/>
    </row>
    <row r="5391" spans="1:15" hidden="1" x14ac:dyDescent="0.3">
      <c r="A5391" s="69">
        <v>2</v>
      </c>
      <c r="B5391" s="69">
        <v>22</v>
      </c>
      <c r="C5391" t="s">
        <v>6012</v>
      </c>
      <c r="D5391" s="7">
        <v>14000000</v>
      </c>
      <c r="E5391" s="7">
        <v>0</v>
      </c>
      <c r="F5391" s="7">
        <v>0</v>
      </c>
      <c r="G5391" s="7"/>
      <c r="H5391" s="7"/>
      <c r="I5391" s="7"/>
      <c r="J5391" s="7"/>
      <c r="K5391" s="7"/>
      <c r="L5391" s="7"/>
      <c r="M5391" s="7"/>
      <c r="N5391" s="7"/>
      <c r="O5391" s="7"/>
    </row>
    <row r="5392" spans="1:15" hidden="1" x14ac:dyDescent="0.3">
      <c r="A5392" s="69">
        <v>2</v>
      </c>
      <c r="B5392" s="69">
        <v>22</v>
      </c>
      <c r="C5392" t="s">
        <v>6013</v>
      </c>
      <c r="D5392" s="7"/>
      <c r="E5392" s="7"/>
      <c r="F5392" s="7"/>
      <c r="G5392" s="7">
        <v>15778497</v>
      </c>
      <c r="H5392" s="7">
        <v>3519331</v>
      </c>
      <c r="I5392" s="7"/>
      <c r="J5392" s="7"/>
      <c r="K5392" s="7"/>
      <c r="L5392" s="7"/>
      <c r="M5392" s="7"/>
      <c r="N5392" s="7"/>
      <c r="O5392" s="7"/>
    </row>
    <row r="5393" spans="1:15" hidden="1" x14ac:dyDescent="0.3">
      <c r="A5393" s="69">
        <v>2</v>
      </c>
      <c r="B5393" s="69">
        <v>22</v>
      </c>
      <c r="C5393" t="s">
        <v>6014</v>
      </c>
      <c r="D5393" s="7"/>
      <c r="E5393" s="7"/>
      <c r="F5393" s="7">
        <v>2952085</v>
      </c>
      <c r="G5393" s="7"/>
      <c r="H5393" s="7"/>
      <c r="I5393" s="7"/>
      <c r="J5393" s="7"/>
      <c r="K5393" s="7"/>
      <c r="L5393" s="7"/>
      <c r="M5393" s="7"/>
      <c r="N5393" s="7"/>
      <c r="O5393" s="7"/>
    </row>
    <row r="5394" spans="1:15" hidden="1" x14ac:dyDescent="0.3">
      <c r="A5394" s="69">
        <v>2</v>
      </c>
      <c r="B5394" s="69">
        <v>22</v>
      </c>
      <c r="C5394" t="s">
        <v>6015</v>
      </c>
      <c r="D5394" s="7"/>
      <c r="E5394" s="7">
        <v>18000000</v>
      </c>
      <c r="F5394" s="7"/>
      <c r="G5394" s="7"/>
      <c r="H5394" s="7"/>
      <c r="I5394" s="7"/>
      <c r="J5394" s="7"/>
      <c r="K5394" s="7"/>
      <c r="L5394" s="7"/>
      <c r="M5394" s="7"/>
      <c r="N5394" s="7"/>
      <c r="O5394" s="7"/>
    </row>
    <row r="5395" spans="1:15" hidden="1" x14ac:dyDescent="0.3">
      <c r="A5395" s="69">
        <v>2</v>
      </c>
      <c r="B5395" s="69">
        <v>22</v>
      </c>
      <c r="C5395" t="s">
        <v>6016</v>
      </c>
      <c r="D5395" s="7"/>
      <c r="E5395" s="7"/>
      <c r="F5395" s="7">
        <v>82200000</v>
      </c>
      <c r="G5395" s="7">
        <v>8033897</v>
      </c>
      <c r="H5395" s="7">
        <v>0</v>
      </c>
      <c r="I5395" s="7">
        <v>0</v>
      </c>
      <c r="J5395" s="7">
        <v>0</v>
      </c>
      <c r="K5395" s="7"/>
      <c r="L5395" s="7"/>
      <c r="M5395" s="7"/>
      <c r="N5395" s="7"/>
      <c r="O5395" s="7"/>
    </row>
    <row r="5396" spans="1:15" hidden="1" x14ac:dyDescent="0.3">
      <c r="A5396" s="69">
        <v>2</v>
      </c>
      <c r="B5396" s="69">
        <v>22</v>
      </c>
      <c r="C5396" t="s">
        <v>6017</v>
      </c>
      <c r="D5396" s="7"/>
      <c r="E5396" s="7"/>
      <c r="F5396" s="7">
        <v>13000000</v>
      </c>
      <c r="G5396" s="7"/>
      <c r="H5396" s="7"/>
      <c r="I5396" s="7"/>
      <c r="J5396" s="7"/>
      <c r="K5396" s="7"/>
      <c r="L5396" s="7"/>
      <c r="M5396" s="7"/>
      <c r="N5396" s="7"/>
      <c r="O5396" s="7"/>
    </row>
    <row r="5397" spans="1:15" hidden="1" x14ac:dyDescent="0.3">
      <c r="A5397" s="69">
        <v>2</v>
      </c>
      <c r="B5397" s="69">
        <v>22</v>
      </c>
      <c r="C5397" t="s">
        <v>6018</v>
      </c>
      <c r="D5397" s="7"/>
      <c r="E5397" s="7"/>
      <c r="F5397" s="7"/>
      <c r="G5397" s="7">
        <v>289220286</v>
      </c>
      <c r="H5397" s="7">
        <v>216209600</v>
      </c>
      <c r="I5397" s="7"/>
      <c r="J5397" s="7"/>
      <c r="K5397" s="7"/>
      <c r="L5397" s="7"/>
      <c r="M5397" s="7"/>
      <c r="N5397" s="7"/>
      <c r="O5397" s="7"/>
    </row>
    <row r="5398" spans="1:15" hidden="1" x14ac:dyDescent="0.3">
      <c r="A5398" s="69">
        <v>2</v>
      </c>
      <c r="B5398" s="69">
        <v>22</v>
      </c>
      <c r="C5398" t="s">
        <v>6019</v>
      </c>
      <c r="D5398" s="7"/>
      <c r="E5398" s="7"/>
      <c r="F5398" s="7"/>
      <c r="G5398" s="7"/>
      <c r="H5398" s="7"/>
      <c r="I5398" s="7"/>
      <c r="J5398" s="7"/>
      <c r="K5398" s="7">
        <v>4200000</v>
      </c>
      <c r="L5398" s="7"/>
      <c r="M5398" s="7"/>
      <c r="N5398" s="7"/>
      <c r="O5398" s="7"/>
    </row>
    <row r="5399" spans="1:15" hidden="1" x14ac:dyDescent="0.3">
      <c r="A5399" s="69">
        <v>2</v>
      </c>
      <c r="B5399" s="69">
        <v>22</v>
      </c>
      <c r="C5399" t="s">
        <v>6020</v>
      </c>
      <c r="D5399" s="7"/>
      <c r="E5399" s="7">
        <v>30051161</v>
      </c>
      <c r="F5399" s="7">
        <v>58291199</v>
      </c>
      <c r="G5399" s="7">
        <v>0</v>
      </c>
      <c r="H5399" s="7">
        <v>0</v>
      </c>
      <c r="I5399" s="7"/>
      <c r="J5399" s="7"/>
      <c r="K5399" s="7"/>
      <c r="L5399" s="7"/>
      <c r="M5399" s="7"/>
      <c r="N5399" s="7"/>
      <c r="O5399" s="7"/>
    </row>
    <row r="5400" spans="1:15" hidden="1" x14ac:dyDescent="0.3">
      <c r="A5400" s="69">
        <v>2</v>
      </c>
      <c r="B5400" s="69">
        <v>22</v>
      </c>
      <c r="C5400" t="s">
        <v>6022</v>
      </c>
      <c r="D5400" s="7"/>
      <c r="E5400" s="7"/>
      <c r="F5400" s="7"/>
      <c r="G5400" s="7"/>
      <c r="H5400" s="7"/>
      <c r="I5400" s="7"/>
      <c r="J5400" s="7"/>
      <c r="K5400" s="7"/>
      <c r="L5400" s="7">
        <v>2000000</v>
      </c>
      <c r="M5400" s="7"/>
      <c r="N5400" s="7"/>
      <c r="O5400" s="7"/>
    </row>
    <row r="5401" spans="1:15" hidden="1" x14ac:dyDescent="0.3">
      <c r="A5401" s="69">
        <v>2</v>
      </c>
      <c r="B5401" s="69">
        <v>22</v>
      </c>
      <c r="C5401" t="s">
        <v>6029</v>
      </c>
      <c r="D5401" s="7"/>
      <c r="E5401" s="7">
        <v>5000000</v>
      </c>
      <c r="F5401" s="7"/>
      <c r="G5401" s="7"/>
      <c r="H5401" s="7"/>
      <c r="I5401" s="7"/>
      <c r="J5401" s="7"/>
      <c r="K5401" s="7"/>
      <c r="L5401" s="7"/>
      <c r="M5401" s="7"/>
      <c r="N5401" s="7"/>
      <c r="O5401" s="7"/>
    </row>
    <row r="5402" spans="1:15" hidden="1" x14ac:dyDescent="0.3">
      <c r="A5402" s="69">
        <v>2</v>
      </c>
      <c r="B5402" s="69">
        <v>22</v>
      </c>
      <c r="C5402" t="s">
        <v>6032</v>
      </c>
      <c r="D5402" s="7"/>
      <c r="E5402" s="7"/>
      <c r="F5402" s="7"/>
      <c r="G5402" s="7">
        <v>5000000</v>
      </c>
      <c r="H5402" s="7">
        <v>10000000</v>
      </c>
      <c r="I5402" s="7">
        <v>0</v>
      </c>
      <c r="J5402" s="7">
        <v>0</v>
      </c>
      <c r="K5402" s="7">
        <v>0</v>
      </c>
      <c r="L5402" s="7"/>
      <c r="M5402" s="7"/>
      <c r="N5402" s="7"/>
      <c r="O5402" s="7"/>
    </row>
    <row r="5403" spans="1:15" hidden="1" x14ac:dyDescent="0.3">
      <c r="A5403" s="69">
        <v>2</v>
      </c>
      <c r="B5403" s="69">
        <v>22</v>
      </c>
      <c r="C5403" t="s">
        <v>6034</v>
      </c>
      <c r="D5403" s="7"/>
      <c r="E5403" s="7"/>
      <c r="F5403" s="7"/>
      <c r="G5403" s="7"/>
      <c r="H5403" s="7"/>
      <c r="I5403" s="7"/>
      <c r="J5403" s="7"/>
      <c r="K5403" s="7">
        <v>66259443</v>
      </c>
      <c r="L5403" s="7"/>
      <c r="M5403" s="7"/>
      <c r="N5403" s="7"/>
      <c r="O5403" s="7"/>
    </row>
    <row r="5404" spans="1:15" hidden="1" x14ac:dyDescent="0.3">
      <c r="A5404" s="69">
        <v>2</v>
      </c>
      <c r="B5404" s="69">
        <v>22</v>
      </c>
      <c r="C5404" t="s">
        <v>836</v>
      </c>
      <c r="D5404" s="7"/>
      <c r="E5404" s="7"/>
      <c r="F5404" s="7"/>
      <c r="G5404" s="7">
        <v>0</v>
      </c>
      <c r="H5404" s="7"/>
      <c r="I5404" s="7">
        <v>15000000</v>
      </c>
      <c r="J5404" s="7">
        <v>14574396</v>
      </c>
      <c r="K5404" s="7"/>
      <c r="L5404" s="7">
        <v>0</v>
      </c>
      <c r="M5404" s="7">
        <v>45000000</v>
      </c>
      <c r="N5404" s="7"/>
      <c r="O5404" s="7"/>
    </row>
    <row r="5405" spans="1:15" hidden="1" x14ac:dyDescent="0.3">
      <c r="A5405" s="69">
        <v>2</v>
      </c>
      <c r="B5405" s="69">
        <v>22</v>
      </c>
      <c r="C5405" t="s">
        <v>6040</v>
      </c>
      <c r="D5405" s="7"/>
      <c r="E5405" s="7"/>
      <c r="F5405" s="7"/>
      <c r="G5405" s="7"/>
      <c r="H5405" s="7"/>
      <c r="I5405" s="7"/>
      <c r="J5405" s="7"/>
      <c r="K5405" s="7">
        <v>30000000</v>
      </c>
      <c r="L5405" s="7"/>
      <c r="M5405" s="7"/>
      <c r="N5405" s="7"/>
      <c r="O5405" s="7"/>
    </row>
    <row r="5406" spans="1:15" hidden="1" x14ac:dyDescent="0.3">
      <c r="A5406" s="69">
        <v>2</v>
      </c>
      <c r="B5406" s="69">
        <v>22</v>
      </c>
      <c r="C5406" t="s">
        <v>6041</v>
      </c>
      <c r="D5406" s="7"/>
      <c r="E5406" s="7"/>
      <c r="F5406" s="7"/>
      <c r="G5406" s="7"/>
      <c r="H5406" s="7">
        <v>15000000</v>
      </c>
      <c r="I5406" s="7"/>
      <c r="J5406" s="7"/>
      <c r="K5406" s="7"/>
      <c r="L5406" s="7"/>
      <c r="M5406" s="7"/>
      <c r="N5406" s="7"/>
      <c r="O5406" s="7"/>
    </row>
    <row r="5407" spans="1:15" hidden="1" x14ac:dyDescent="0.3">
      <c r="A5407" s="69">
        <v>2</v>
      </c>
      <c r="B5407" s="69">
        <v>22</v>
      </c>
      <c r="C5407" t="s">
        <v>6043</v>
      </c>
      <c r="D5407" s="7"/>
      <c r="E5407" s="7"/>
      <c r="F5407" s="7"/>
      <c r="G5407" s="7"/>
      <c r="H5407" s="7">
        <v>0</v>
      </c>
      <c r="I5407" s="7"/>
      <c r="J5407" s="7"/>
      <c r="K5407" s="7"/>
      <c r="L5407" s="7"/>
      <c r="M5407" s="7"/>
      <c r="N5407" s="7"/>
      <c r="O5407" s="7"/>
    </row>
    <row r="5408" spans="1:15" hidden="1" x14ac:dyDescent="0.3">
      <c r="A5408" s="69">
        <v>2</v>
      </c>
      <c r="B5408" s="69">
        <v>22</v>
      </c>
      <c r="C5408" t="s">
        <v>6046</v>
      </c>
      <c r="D5408" s="7">
        <v>45000000</v>
      </c>
      <c r="E5408" s="7">
        <v>5000000</v>
      </c>
      <c r="F5408" s="7"/>
      <c r="G5408" s="7"/>
      <c r="H5408" s="7"/>
      <c r="I5408" s="7"/>
      <c r="J5408" s="7"/>
      <c r="K5408" s="7"/>
      <c r="L5408" s="7"/>
      <c r="M5408" s="7"/>
      <c r="N5408" s="7"/>
      <c r="O5408" s="7"/>
    </row>
    <row r="5409" spans="1:15" hidden="1" x14ac:dyDescent="0.3">
      <c r="A5409" s="69">
        <v>2</v>
      </c>
      <c r="B5409" s="69">
        <v>22</v>
      </c>
      <c r="C5409" t="s">
        <v>6060</v>
      </c>
      <c r="D5409" s="7"/>
      <c r="E5409" s="7"/>
      <c r="F5409" s="7"/>
      <c r="G5409" s="7"/>
      <c r="H5409" s="7"/>
      <c r="I5409" s="7"/>
      <c r="J5409" s="7"/>
      <c r="K5409" s="7">
        <v>48333</v>
      </c>
      <c r="L5409" s="7">
        <v>11667</v>
      </c>
      <c r="M5409" s="7"/>
      <c r="N5409" s="7"/>
      <c r="O5409" s="7"/>
    </row>
    <row r="5410" spans="1:15" hidden="1" x14ac:dyDescent="0.3">
      <c r="A5410" s="69">
        <v>2</v>
      </c>
      <c r="B5410" s="69">
        <v>22</v>
      </c>
      <c r="C5410" t="s">
        <v>6061</v>
      </c>
      <c r="D5410" s="7">
        <v>0</v>
      </c>
      <c r="E5410" s="7"/>
      <c r="F5410" s="7"/>
      <c r="G5410" s="7"/>
      <c r="H5410" s="7"/>
      <c r="I5410" s="7"/>
      <c r="J5410" s="7"/>
      <c r="K5410" s="7"/>
      <c r="L5410" s="7"/>
      <c r="M5410" s="7"/>
      <c r="N5410" s="7"/>
      <c r="O5410" s="7"/>
    </row>
    <row r="5411" spans="1:15" hidden="1" x14ac:dyDescent="0.3">
      <c r="A5411" s="69">
        <v>2</v>
      </c>
      <c r="B5411" s="69">
        <v>22</v>
      </c>
      <c r="C5411" t="s">
        <v>6066</v>
      </c>
      <c r="D5411" s="7"/>
      <c r="E5411" s="7"/>
      <c r="F5411" s="7">
        <v>110213817</v>
      </c>
      <c r="G5411" s="7">
        <v>120165065</v>
      </c>
      <c r="H5411" s="7">
        <v>0</v>
      </c>
      <c r="I5411" s="7"/>
      <c r="J5411" s="7"/>
      <c r="K5411" s="7"/>
      <c r="L5411" s="7"/>
      <c r="M5411" s="7"/>
      <c r="N5411" s="7"/>
      <c r="O5411" s="7"/>
    </row>
    <row r="5412" spans="1:15" hidden="1" x14ac:dyDescent="0.3">
      <c r="A5412" s="69">
        <v>2</v>
      </c>
      <c r="B5412" s="69">
        <v>22</v>
      </c>
      <c r="C5412" t="s">
        <v>3629</v>
      </c>
      <c r="D5412" s="7"/>
      <c r="E5412" s="7"/>
      <c r="F5412" s="7"/>
      <c r="G5412" s="7"/>
      <c r="H5412" s="7"/>
      <c r="I5412" s="7"/>
      <c r="J5412" s="7"/>
      <c r="K5412" s="7"/>
      <c r="L5412" s="7"/>
      <c r="M5412" s="7"/>
      <c r="N5412" s="7">
        <v>2200000</v>
      </c>
      <c r="O5412" s="7"/>
    </row>
    <row r="5413" spans="1:15" hidden="1" x14ac:dyDescent="0.3">
      <c r="A5413" s="69">
        <v>2</v>
      </c>
      <c r="B5413" s="69">
        <v>22</v>
      </c>
      <c r="C5413" t="s">
        <v>6071</v>
      </c>
      <c r="D5413" s="7"/>
      <c r="E5413" s="7"/>
      <c r="F5413" s="7"/>
      <c r="G5413" s="7"/>
      <c r="H5413" s="7"/>
      <c r="I5413" s="7"/>
      <c r="J5413" s="7">
        <v>13704200</v>
      </c>
      <c r="K5413" s="7"/>
      <c r="L5413" s="7"/>
      <c r="M5413" s="7"/>
      <c r="N5413" s="7"/>
      <c r="O5413" s="7"/>
    </row>
    <row r="5414" spans="1:15" hidden="1" x14ac:dyDescent="0.3">
      <c r="A5414" s="69">
        <v>2</v>
      </c>
      <c r="B5414" s="69">
        <v>22</v>
      </c>
      <c r="C5414" t="s">
        <v>6076</v>
      </c>
      <c r="D5414" s="7">
        <v>10107025.970000001</v>
      </c>
      <c r="E5414" s="7">
        <v>17860147.27</v>
      </c>
      <c r="F5414" s="7">
        <v>16672925.460000001</v>
      </c>
      <c r="G5414" s="7">
        <v>17362286.130000003</v>
      </c>
      <c r="H5414" s="7">
        <v>81529741.230000004</v>
      </c>
      <c r="I5414" s="7">
        <v>52072362.420000002</v>
      </c>
      <c r="J5414" s="7">
        <v>21080097.469999999</v>
      </c>
      <c r="K5414" s="7">
        <v>12398134.27</v>
      </c>
      <c r="L5414" s="7">
        <v>12974496.16</v>
      </c>
      <c r="M5414" s="7"/>
      <c r="N5414" s="7"/>
      <c r="O5414" s="7"/>
    </row>
    <row r="5415" spans="1:15" hidden="1" x14ac:dyDescent="0.3">
      <c r="A5415" s="69">
        <v>2</v>
      </c>
      <c r="B5415" s="69">
        <v>22</v>
      </c>
      <c r="C5415" t="s">
        <v>700</v>
      </c>
      <c r="D5415" s="7"/>
      <c r="E5415" s="7"/>
      <c r="F5415" s="7"/>
      <c r="G5415" s="7"/>
      <c r="H5415" s="7"/>
      <c r="I5415" s="7"/>
      <c r="J5415" s="7">
        <v>200000000</v>
      </c>
      <c r="K5415" s="7">
        <v>560000000</v>
      </c>
      <c r="L5415" s="7">
        <v>711500000</v>
      </c>
      <c r="M5415" s="7">
        <v>226678500</v>
      </c>
      <c r="N5415" s="7">
        <v>56702000</v>
      </c>
      <c r="O5415" s="7"/>
    </row>
    <row r="5416" spans="1:15" hidden="1" x14ac:dyDescent="0.3">
      <c r="A5416" s="69">
        <v>2</v>
      </c>
      <c r="B5416" s="69">
        <v>22</v>
      </c>
      <c r="C5416" t="s">
        <v>3631</v>
      </c>
      <c r="D5416" s="7"/>
      <c r="E5416" s="7"/>
      <c r="F5416" s="7"/>
      <c r="G5416" s="7"/>
      <c r="H5416" s="7"/>
      <c r="I5416" s="7"/>
      <c r="J5416" s="7"/>
      <c r="K5416" s="7"/>
      <c r="L5416" s="7"/>
      <c r="M5416" s="7"/>
      <c r="N5416" s="7">
        <v>2500000</v>
      </c>
      <c r="O5416" s="7"/>
    </row>
    <row r="5417" spans="1:15" hidden="1" x14ac:dyDescent="0.3">
      <c r="A5417" s="69">
        <v>2</v>
      </c>
      <c r="B5417" s="69">
        <v>22</v>
      </c>
      <c r="C5417" t="s">
        <v>942</v>
      </c>
      <c r="D5417" s="7"/>
      <c r="E5417" s="7"/>
      <c r="F5417" s="7"/>
      <c r="G5417" s="7"/>
      <c r="H5417" s="7"/>
      <c r="I5417" s="7"/>
      <c r="J5417" s="7"/>
      <c r="K5417" s="7"/>
      <c r="L5417" s="7">
        <v>2500000</v>
      </c>
      <c r="M5417" s="7">
        <v>2500000</v>
      </c>
      <c r="N5417" s="7"/>
      <c r="O5417" s="7"/>
    </row>
    <row r="5418" spans="1:15" hidden="1" x14ac:dyDescent="0.3">
      <c r="A5418" s="69">
        <v>2</v>
      </c>
      <c r="B5418" s="69">
        <v>22</v>
      </c>
      <c r="C5418" t="s">
        <v>6082</v>
      </c>
      <c r="D5418" s="7"/>
      <c r="E5418" s="7"/>
      <c r="F5418" s="7"/>
      <c r="G5418" s="7"/>
      <c r="H5418" s="7"/>
      <c r="I5418" s="7"/>
      <c r="J5418" s="7">
        <v>35716681</v>
      </c>
      <c r="K5418" s="7"/>
      <c r="L5418" s="7"/>
      <c r="M5418" s="7"/>
      <c r="N5418" s="7"/>
      <c r="O5418" s="7"/>
    </row>
    <row r="5419" spans="1:15" hidden="1" x14ac:dyDescent="0.3">
      <c r="A5419" s="69">
        <v>2</v>
      </c>
      <c r="B5419" s="69">
        <v>22</v>
      </c>
      <c r="C5419" t="s">
        <v>6085</v>
      </c>
      <c r="D5419" s="7"/>
      <c r="E5419" s="7">
        <v>1474080</v>
      </c>
      <c r="F5419" s="7">
        <v>0</v>
      </c>
      <c r="G5419" s="7">
        <v>0</v>
      </c>
      <c r="H5419" s="7">
        <v>13544.95</v>
      </c>
      <c r="I5419" s="7">
        <v>431100.44</v>
      </c>
      <c r="J5419" s="7"/>
      <c r="K5419" s="7">
        <v>353640.56</v>
      </c>
      <c r="L5419" s="7">
        <v>280904.90000000002</v>
      </c>
      <c r="M5419" s="7"/>
      <c r="N5419" s="7"/>
      <c r="O5419" s="7"/>
    </row>
    <row r="5420" spans="1:15" hidden="1" x14ac:dyDescent="0.3">
      <c r="A5420" s="69">
        <v>2</v>
      </c>
      <c r="B5420" s="69">
        <v>22</v>
      </c>
      <c r="C5420" t="s">
        <v>943</v>
      </c>
      <c r="D5420" s="7">
        <v>5010018.3899999997</v>
      </c>
      <c r="E5420" s="7">
        <v>1437679.2</v>
      </c>
      <c r="F5420" s="7">
        <v>1454234.95</v>
      </c>
      <c r="G5420" s="7"/>
      <c r="H5420" s="7"/>
      <c r="I5420" s="7"/>
      <c r="J5420" s="7"/>
      <c r="K5420" s="7">
        <v>7383711.75</v>
      </c>
      <c r="L5420" s="7">
        <v>64908.03</v>
      </c>
      <c r="M5420" s="7"/>
      <c r="N5420" s="7">
        <v>537089.17000000004</v>
      </c>
      <c r="O5420" s="7"/>
    </row>
    <row r="5421" spans="1:15" hidden="1" x14ac:dyDescent="0.3">
      <c r="A5421" s="69">
        <v>2</v>
      </c>
      <c r="B5421" s="69">
        <v>22</v>
      </c>
      <c r="C5421" t="s">
        <v>1141</v>
      </c>
      <c r="D5421" s="7">
        <v>0</v>
      </c>
      <c r="E5421" s="7"/>
      <c r="F5421" s="7"/>
      <c r="G5421" s="7"/>
      <c r="H5421" s="7"/>
      <c r="I5421" s="7"/>
      <c r="J5421" s="7">
        <v>166490.63</v>
      </c>
      <c r="K5421" s="7">
        <v>655411.22</v>
      </c>
      <c r="L5421" s="7"/>
      <c r="M5421" s="7">
        <v>15548.15</v>
      </c>
      <c r="N5421" s="7">
        <v>1050000</v>
      </c>
      <c r="O5421" s="7"/>
    </row>
    <row r="5422" spans="1:15" hidden="1" x14ac:dyDescent="0.3">
      <c r="A5422" s="69">
        <v>2</v>
      </c>
      <c r="B5422" s="69">
        <v>22</v>
      </c>
      <c r="C5422" t="s">
        <v>6105</v>
      </c>
      <c r="D5422" s="7">
        <v>10164569</v>
      </c>
      <c r="E5422" s="7"/>
      <c r="F5422" s="7"/>
      <c r="G5422" s="7"/>
      <c r="H5422" s="7"/>
      <c r="I5422" s="7"/>
      <c r="J5422" s="7"/>
      <c r="K5422" s="7"/>
      <c r="L5422" s="7"/>
      <c r="M5422" s="7"/>
      <c r="N5422" s="7"/>
      <c r="O5422" s="7"/>
    </row>
    <row r="5423" spans="1:15" hidden="1" x14ac:dyDescent="0.3">
      <c r="A5423" s="69">
        <v>2</v>
      </c>
      <c r="B5423" s="69">
        <v>22</v>
      </c>
      <c r="C5423" t="s">
        <v>3633</v>
      </c>
      <c r="D5423" s="7"/>
      <c r="E5423" s="7"/>
      <c r="F5423" s="7"/>
      <c r="G5423" s="7"/>
      <c r="H5423" s="7"/>
      <c r="I5423" s="7"/>
      <c r="J5423" s="7"/>
      <c r="K5423" s="7"/>
      <c r="L5423" s="7"/>
      <c r="M5423" s="7"/>
      <c r="N5423" s="7">
        <v>10000000</v>
      </c>
      <c r="O5423" s="7"/>
    </row>
    <row r="5424" spans="1:15" hidden="1" x14ac:dyDescent="0.3">
      <c r="A5424" s="69">
        <v>2</v>
      </c>
      <c r="B5424" s="69">
        <v>22</v>
      </c>
      <c r="C5424" t="s">
        <v>6107</v>
      </c>
      <c r="D5424" s="7">
        <v>0</v>
      </c>
      <c r="E5424" s="7"/>
      <c r="F5424" s="7"/>
      <c r="G5424" s="7"/>
      <c r="H5424" s="7"/>
      <c r="I5424" s="7"/>
      <c r="J5424" s="7"/>
      <c r="K5424" s="7"/>
      <c r="L5424" s="7"/>
      <c r="M5424" s="7"/>
      <c r="N5424" s="7"/>
      <c r="O5424" s="7"/>
    </row>
    <row r="5425" spans="1:15" hidden="1" x14ac:dyDescent="0.3">
      <c r="A5425" s="69">
        <v>2</v>
      </c>
      <c r="B5425" s="69">
        <v>22</v>
      </c>
      <c r="C5425" t="s">
        <v>6108</v>
      </c>
      <c r="D5425" s="7"/>
      <c r="E5425" s="7">
        <v>0</v>
      </c>
      <c r="F5425" s="7"/>
      <c r="G5425" s="7"/>
      <c r="H5425" s="7"/>
      <c r="I5425" s="7"/>
      <c r="J5425" s="7"/>
      <c r="K5425" s="7"/>
      <c r="L5425" s="7"/>
      <c r="M5425" s="7"/>
      <c r="N5425" s="7"/>
      <c r="O5425" s="7"/>
    </row>
    <row r="5426" spans="1:15" hidden="1" x14ac:dyDescent="0.3">
      <c r="A5426" s="69">
        <v>2</v>
      </c>
      <c r="B5426" s="69">
        <v>22</v>
      </c>
      <c r="C5426" t="s">
        <v>6109</v>
      </c>
      <c r="D5426" s="7"/>
      <c r="E5426" s="7"/>
      <c r="F5426" s="7">
        <v>0</v>
      </c>
      <c r="G5426" s="7"/>
      <c r="H5426" s="7"/>
      <c r="I5426" s="7"/>
      <c r="J5426" s="7"/>
      <c r="K5426" s="7"/>
      <c r="L5426" s="7"/>
      <c r="M5426" s="7"/>
      <c r="N5426" s="7"/>
      <c r="O5426" s="7"/>
    </row>
    <row r="5427" spans="1:15" hidden="1" x14ac:dyDescent="0.3">
      <c r="A5427" s="69">
        <v>2</v>
      </c>
      <c r="B5427" s="69">
        <v>22</v>
      </c>
      <c r="C5427" t="s">
        <v>6110</v>
      </c>
      <c r="D5427" s="7"/>
      <c r="E5427" s="7"/>
      <c r="F5427" s="7">
        <v>602840000</v>
      </c>
      <c r="G5427" s="7">
        <v>1249981381</v>
      </c>
      <c r="H5427" s="7"/>
      <c r="I5427" s="7"/>
      <c r="J5427" s="7"/>
      <c r="K5427" s="7"/>
      <c r="L5427" s="7"/>
      <c r="M5427" s="7"/>
      <c r="N5427" s="7"/>
      <c r="O5427" s="7"/>
    </row>
    <row r="5428" spans="1:15" hidden="1" x14ac:dyDescent="0.3">
      <c r="A5428" s="69">
        <v>2</v>
      </c>
      <c r="B5428" s="69">
        <v>22</v>
      </c>
      <c r="C5428" t="s">
        <v>6117</v>
      </c>
      <c r="D5428" s="7"/>
      <c r="E5428" s="7"/>
      <c r="F5428" s="7"/>
      <c r="G5428" s="7"/>
      <c r="H5428" s="7"/>
      <c r="I5428" s="7">
        <v>3000000</v>
      </c>
      <c r="J5428" s="7">
        <v>0</v>
      </c>
      <c r="K5428" s="7">
        <v>0</v>
      </c>
      <c r="L5428" s="7">
        <v>0</v>
      </c>
      <c r="M5428" s="7"/>
      <c r="N5428" s="7"/>
      <c r="O5428" s="7"/>
    </row>
    <row r="5429" spans="1:15" hidden="1" x14ac:dyDescent="0.3">
      <c r="A5429" s="69">
        <v>2</v>
      </c>
      <c r="B5429" s="69">
        <v>22</v>
      </c>
      <c r="C5429" t="s">
        <v>6125</v>
      </c>
      <c r="D5429" s="7"/>
      <c r="E5429" s="7">
        <v>355550240.83999997</v>
      </c>
      <c r="F5429" s="7"/>
      <c r="G5429" s="7"/>
      <c r="H5429" s="7"/>
      <c r="I5429" s="7"/>
      <c r="J5429" s="7"/>
      <c r="K5429" s="7"/>
      <c r="L5429" s="7"/>
      <c r="M5429" s="7"/>
      <c r="N5429" s="7"/>
      <c r="O5429" s="7"/>
    </row>
    <row r="5430" spans="1:15" hidden="1" x14ac:dyDescent="0.3">
      <c r="A5430" s="69">
        <v>2</v>
      </c>
      <c r="B5430" s="69">
        <v>22</v>
      </c>
      <c r="C5430" t="s">
        <v>3635</v>
      </c>
      <c r="D5430" s="7"/>
      <c r="E5430" s="7"/>
      <c r="F5430" s="7"/>
      <c r="G5430" s="7"/>
      <c r="H5430" s="7"/>
      <c r="I5430" s="7"/>
      <c r="J5430" s="7"/>
      <c r="K5430" s="7"/>
      <c r="L5430" s="7"/>
      <c r="M5430" s="7"/>
      <c r="N5430" s="7">
        <v>300000000</v>
      </c>
      <c r="O5430" s="7"/>
    </row>
    <row r="5431" spans="1:15" hidden="1" x14ac:dyDescent="0.3">
      <c r="A5431" s="69">
        <v>2</v>
      </c>
      <c r="B5431" s="69">
        <v>22</v>
      </c>
      <c r="C5431" t="s">
        <v>6127</v>
      </c>
      <c r="D5431" s="7"/>
      <c r="E5431" s="7"/>
      <c r="F5431" s="7"/>
      <c r="G5431" s="7"/>
      <c r="H5431" s="7"/>
      <c r="I5431" s="7"/>
      <c r="J5431" s="7"/>
      <c r="K5431" s="7">
        <v>1000000</v>
      </c>
      <c r="L5431" s="7"/>
      <c r="M5431" s="7"/>
      <c r="N5431" s="7"/>
      <c r="O5431" s="7"/>
    </row>
    <row r="5432" spans="1:15" hidden="1" x14ac:dyDescent="0.3">
      <c r="A5432" s="69">
        <v>2</v>
      </c>
      <c r="B5432" s="69">
        <v>22</v>
      </c>
      <c r="C5432" t="s">
        <v>6129</v>
      </c>
      <c r="D5432" s="7"/>
      <c r="E5432" s="7"/>
      <c r="F5432" s="7">
        <v>1000000</v>
      </c>
      <c r="G5432" s="7">
        <v>500000</v>
      </c>
      <c r="H5432" s="7"/>
      <c r="I5432" s="7"/>
      <c r="J5432" s="7"/>
      <c r="K5432" s="7"/>
      <c r="L5432" s="7"/>
      <c r="M5432" s="7"/>
      <c r="N5432" s="7"/>
      <c r="O5432" s="7"/>
    </row>
    <row r="5433" spans="1:15" hidden="1" x14ac:dyDescent="0.3">
      <c r="A5433" s="69">
        <v>2</v>
      </c>
      <c r="B5433" s="69">
        <v>22</v>
      </c>
      <c r="C5433" t="s">
        <v>6132</v>
      </c>
      <c r="D5433" s="7"/>
      <c r="E5433" s="7"/>
      <c r="F5433" s="7"/>
      <c r="G5433" s="7"/>
      <c r="H5433" s="7"/>
      <c r="I5433" s="7"/>
      <c r="J5433" s="7">
        <v>0</v>
      </c>
      <c r="K5433" s="7"/>
      <c r="L5433" s="7"/>
      <c r="M5433" s="7"/>
      <c r="N5433" s="7"/>
      <c r="O5433" s="7"/>
    </row>
    <row r="5434" spans="1:15" hidden="1" x14ac:dyDescent="0.3">
      <c r="A5434" s="69">
        <v>2</v>
      </c>
      <c r="B5434" s="69">
        <v>22</v>
      </c>
      <c r="C5434" t="s">
        <v>945</v>
      </c>
      <c r="D5434" s="7">
        <v>31892080.48</v>
      </c>
      <c r="E5434" s="7">
        <v>14245622.220000001</v>
      </c>
      <c r="F5434" s="7">
        <v>15465509.74</v>
      </c>
      <c r="G5434" s="7">
        <v>12746853</v>
      </c>
      <c r="H5434" s="7">
        <v>40082464.799999997</v>
      </c>
      <c r="I5434" s="7">
        <v>10000000</v>
      </c>
      <c r="J5434" s="7">
        <v>17820876.579999998</v>
      </c>
      <c r="K5434" s="7">
        <v>10000000</v>
      </c>
      <c r="L5434" s="7">
        <v>10000000</v>
      </c>
      <c r="M5434" s="7">
        <v>15000000</v>
      </c>
      <c r="N5434" s="7"/>
      <c r="O5434" s="7"/>
    </row>
    <row r="5435" spans="1:15" hidden="1" x14ac:dyDescent="0.3">
      <c r="A5435" s="69">
        <v>2</v>
      </c>
      <c r="B5435" s="69">
        <v>22</v>
      </c>
      <c r="C5435" t="s">
        <v>6143</v>
      </c>
      <c r="D5435" s="7"/>
      <c r="E5435" s="7">
        <v>0</v>
      </c>
      <c r="F5435" s="7">
        <v>0</v>
      </c>
      <c r="G5435" s="7">
        <v>0</v>
      </c>
      <c r="H5435" s="7"/>
      <c r="I5435" s="7"/>
      <c r="J5435" s="7"/>
      <c r="K5435" s="7"/>
      <c r="L5435" s="7"/>
      <c r="M5435" s="7"/>
      <c r="N5435" s="7"/>
      <c r="O5435" s="7"/>
    </row>
    <row r="5436" spans="1:15" hidden="1" x14ac:dyDescent="0.3">
      <c r="A5436" s="69">
        <v>2</v>
      </c>
      <c r="B5436" s="69">
        <v>22</v>
      </c>
      <c r="C5436" t="s">
        <v>6147</v>
      </c>
      <c r="D5436" s="7"/>
      <c r="E5436" s="7"/>
      <c r="F5436" s="7"/>
      <c r="G5436" s="7"/>
      <c r="H5436" s="7"/>
      <c r="I5436" s="7"/>
      <c r="J5436" s="7"/>
      <c r="K5436" s="7">
        <v>4520000000</v>
      </c>
      <c r="L5436" s="7"/>
      <c r="M5436" s="7"/>
      <c r="N5436" s="7"/>
      <c r="O5436" s="7"/>
    </row>
    <row r="5437" spans="1:15" hidden="1" x14ac:dyDescent="0.3">
      <c r="A5437" s="69">
        <v>2</v>
      </c>
      <c r="B5437" s="69">
        <v>22</v>
      </c>
      <c r="C5437" t="s">
        <v>6148</v>
      </c>
      <c r="D5437" s="7"/>
      <c r="E5437" s="7">
        <v>5524300000</v>
      </c>
      <c r="F5437" s="7"/>
      <c r="G5437" s="7"/>
      <c r="H5437" s="7"/>
      <c r="I5437" s="7"/>
      <c r="J5437" s="7"/>
      <c r="K5437" s="7"/>
      <c r="L5437" s="7"/>
      <c r="M5437" s="7"/>
      <c r="N5437" s="7"/>
      <c r="O5437" s="7"/>
    </row>
    <row r="5438" spans="1:15" hidden="1" x14ac:dyDescent="0.3">
      <c r="A5438" s="69">
        <v>2</v>
      </c>
      <c r="B5438" s="69">
        <v>22</v>
      </c>
      <c r="C5438" t="s">
        <v>6192</v>
      </c>
      <c r="D5438" s="7"/>
      <c r="E5438" s="7"/>
      <c r="F5438" s="7"/>
      <c r="G5438" s="7"/>
      <c r="H5438" s="7"/>
      <c r="I5438" s="7">
        <v>5000000</v>
      </c>
      <c r="J5438" s="7">
        <v>5000000</v>
      </c>
      <c r="K5438" s="7">
        <v>5000000</v>
      </c>
      <c r="L5438" s="7">
        <v>5000000</v>
      </c>
      <c r="M5438" s="7"/>
      <c r="N5438" s="7"/>
      <c r="O5438" s="7"/>
    </row>
    <row r="5439" spans="1:15" hidden="1" x14ac:dyDescent="0.3">
      <c r="A5439" s="69">
        <v>2</v>
      </c>
      <c r="B5439" s="69">
        <v>22</v>
      </c>
      <c r="C5439" t="s">
        <v>6221</v>
      </c>
      <c r="D5439" s="7">
        <v>47194710.840000004</v>
      </c>
      <c r="E5439" s="7">
        <v>42836137.840000004</v>
      </c>
      <c r="F5439" s="7">
        <v>6300000</v>
      </c>
      <c r="G5439" s="7">
        <v>0</v>
      </c>
      <c r="H5439" s="7">
        <v>0</v>
      </c>
      <c r="I5439" s="7">
        <v>0</v>
      </c>
      <c r="J5439" s="7"/>
      <c r="K5439" s="7"/>
      <c r="L5439" s="7"/>
      <c r="M5439" s="7"/>
      <c r="N5439" s="7"/>
      <c r="O5439" s="7"/>
    </row>
    <row r="5440" spans="1:15" hidden="1" x14ac:dyDescent="0.3">
      <c r="A5440" s="69">
        <v>2</v>
      </c>
      <c r="B5440" s="69">
        <v>22</v>
      </c>
      <c r="C5440" t="s">
        <v>6226</v>
      </c>
      <c r="D5440" s="7">
        <v>56383.6</v>
      </c>
      <c r="E5440" s="7">
        <v>1105527.8999999999</v>
      </c>
      <c r="F5440" s="7">
        <v>3623161.87</v>
      </c>
      <c r="G5440" s="7">
        <v>1427705.44</v>
      </c>
      <c r="H5440" s="7">
        <v>2524528.7400000002</v>
      </c>
      <c r="I5440" s="7">
        <v>2099044.56</v>
      </c>
      <c r="J5440" s="7">
        <v>2253952.17</v>
      </c>
      <c r="K5440" s="7">
        <v>2879444.94</v>
      </c>
      <c r="L5440" s="7"/>
      <c r="M5440" s="7"/>
      <c r="N5440" s="7"/>
      <c r="O5440" s="7"/>
    </row>
    <row r="5441" spans="1:15" hidden="1" x14ac:dyDescent="0.3">
      <c r="A5441" s="69">
        <v>2</v>
      </c>
      <c r="B5441" s="69">
        <v>22</v>
      </c>
      <c r="C5441" t="s">
        <v>723</v>
      </c>
      <c r="D5441" s="7"/>
      <c r="E5441" s="7"/>
      <c r="F5441" s="7"/>
      <c r="G5441" s="7"/>
      <c r="H5441" s="7"/>
      <c r="I5441" s="7"/>
      <c r="J5441" s="7"/>
      <c r="K5441" s="7">
        <v>20400</v>
      </c>
      <c r="L5441" s="7">
        <v>34470</v>
      </c>
      <c r="M5441" s="7">
        <v>0</v>
      </c>
      <c r="N5441" s="7">
        <v>0</v>
      </c>
      <c r="O5441" s="7"/>
    </row>
    <row r="5442" spans="1:15" hidden="1" x14ac:dyDescent="0.3">
      <c r="A5442" s="69">
        <v>2</v>
      </c>
      <c r="B5442" s="69">
        <v>22</v>
      </c>
      <c r="C5442" t="s">
        <v>6236</v>
      </c>
      <c r="D5442" s="7"/>
      <c r="E5442" s="7"/>
      <c r="F5442" s="7"/>
      <c r="G5442" s="7">
        <v>73960761</v>
      </c>
      <c r="H5442" s="7">
        <v>0</v>
      </c>
      <c r="I5442" s="7">
        <v>0</v>
      </c>
      <c r="J5442" s="7">
        <v>0</v>
      </c>
      <c r="K5442" s="7"/>
      <c r="L5442" s="7"/>
      <c r="M5442" s="7"/>
      <c r="N5442" s="7"/>
      <c r="O5442" s="7"/>
    </row>
    <row r="5443" spans="1:15" hidden="1" x14ac:dyDescent="0.3">
      <c r="A5443" s="69">
        <v>2</v>
      </c>
      <c r="B5443" s="69">
        <v>22</v>
      </c>
      <c r="C5443" t="s">
        <v>6414</v>
      </c>
      <c r="D5443" s="7">
        <v>5000000</v>
      </c>
      <c r="E5443" s="7">
        <v>5000000</v>
      </c>
      <c r="F5443" s="7">
        <v>0</v>
      </c>
      <c r="G5443" s="7">
        <v>2000000</v>
      </c>
      <c r="H5443" s="7">
        <v>0</v>
      </c>
      <c r="I5443" s="7"/>
      <c r="J5443" s="7"/>
      <c r="K5443" s="7"/>
      <c r="L5443" s="7"/>
      <c r="M5443" s="7"/>
      <c r="N5443" s="7"/>
      <c r="O5443" s="7"/>
    </row>
    <row r="5444" spans="1:15" hidden="1" x14ac:dyDescent="0.3">
      <c r="A5444" s="69">
        <v>2</v>
      </c>
      <c r="B5444" s="69">
        <v>22</v>
      </c>
      <c r="C5444" t="s">
        <v>6415</v>
      </c>
      <c r="D5444" s="7">
        <v>21100000</v>
      </c>
      <c r="E5444" s="7">
        <v>20604749</v>
      </c>
      <c r="F5444" s="7"/>
      <c r="G5444" s="7"/>
      <c r="H5444" s="7"/>
      <c r="I5444" s="7"/>
      <c r="J5444" s="7"/>
      <c r="K5444" s="7"/>
      <c r="L5444" s="7"/>
      <c r="M5444" s="7"/>
      <c r="N5444" s="7"/>
      <c r="O5444" s="7"/>
    </row>
    <row r="5445" spans="1:15" hidden="1" x14ac:dyDescent="0.3">
      <c r="A5445" s="69">
        <v>2</v>
      </c>
      <c r="B5445" s="69">
        <v>22</v>
      </c>
      <c r="C5445" t="s">
        <v>6438</v>
      </c>
      <c r="D5445" s="7">
        <v>0</v>
      </c>
      <c r="E5445" s="7">
        <v>0</v>
      </c>
      <c r="F5445" s="7">
        <v>422396.81</v>
      </c>
      <c r="G5445" s="7">
        <v>2546770.23</v>
      </c>
      <c r="H5445" s="7">
        <v>1400000</v>
      </c>
      <c r="I5445" s="7">
        <v>1400000</v>
      </c>
      <c r="J5445" s="7">
        <v>1400000</v>
      </c>
      <c r="K5445" s="7"/>
      <c r="L5445" s="7"/>
      <c r="M5445" s="7"/>
      <c r="N5445" s="7"/>
      <c r="O5445" s="7"/>
    </row>
    <row r="5446" spans="1:15" hidden="1" x14ac:dyDescent="0.3">
      <c r="A5446" s="69">
        <v>2</v>
      </c>
      <c r="B5446" s="69">
        <v>22</v>
      </c>
      <c r="C5446" t="s">
        <v>6439</v>
      </c>
      <c r="D5446" s="7">
        <v>0</v>
      </c>
      <c r="E5446" s="7">
        <v>0</v>
      </c>
      <c r="F5446" s="7"/>
      <c r="G5446" s="7"/>
      <c r="H5446" s="7"/>
      <c r="I5446" s="7"/>
      <c r="J5446" s="7"/>
      <c r="K5446" s="7"/>
      <c r="L5446" s="7"/>
      <c r="M5446" s="7"/>
      <c r="N5446" s="7"/>
      <c r="O5446" s="7"/>
    </row>
    <row r="5447" spans="1:15" hidden="1" x14ac:dyDescent="0.3">
      <c r="A5447" s="69">
        <v>2</v>
      </c>
      <c r="B5447" s="69">
        <v>22</v>
      </c>
      <c r="C5447" t="s">
        <v>6441</v>
      </c>
      <c r="D5447" s="7"/>
      <c r="E5447" s="7"/>
      <c r="F5447" s="7"/>
      <c r="G5447" s="7"/>
      <c r="H5447" s="7"/>
      <c r="I5447" s="7"/>
      <c r="J5447" s="7"/>
      <c r="K5447" s="7"/>
      <c r="L5447" s="7">
        <v>147157.51999999999</v>
      </c>
      <c r="M5447" s="7"/>
      <c r="N5447" s="7"/>
      <c r="O5447" s="7"/>
    </row>
    <row r="5448" spans="1:15" hidden="1" x14ac:dyDescent="0.3">
      <c r="A5448" s="69">
        <v>2</v>
      </c>
      <c r="B5448" s="69">
        <v>22</v>
      </c>
      <c r="C5448" t="s">
        <v>1153</v>
      </c>
      <c r="D5448" s="7">
        <v>0</v>
      </c>
      <c r="E5448" s="7"/>
      <c r="F5448" s="7"/>
      <c r="G5448" s="7"/>
      <c r="H5448" s="7"/>
      <c r="I5448" s="7">
        <v>233453.61</v>
      </c>
      <c r="J5448" s="7"/>
      <c r="K5448" s="7"/>
      <c r="L5448" s="7"/>
      <c r="M5448" s="7">
        <v>90283.54</v>
      </c>
      <c r="N5448" s="7">
        <v>152256</v>
      </c>
      <c r="O5448" s="7"/>
    </row>
    <row r="5449" spans="1:15" hidden="1" x14ac:dyDescent="0.3">
      <c r="A5449" s="69">
        <v>2</v>
      </c>
      <c r="B5449" s="69">
        <v>22</v>
      </c>
      <c r="C5449" t="s">
        <v>6490</v>
      </c>
      <c r="D5449" s="7"/>
      <c r="E5449" s="7"/>
      <c r="F5449" s="7"/>
      <c r="G5449" s="7">
        <v>2000000</v>
      </c>
      <c r="H5449" s="7"/>
      <c r="I5449" s="7"/>
      <c r="J5449" s="7"/>
      <c r="K5449" s="7"/>
      <c r="L5449" s="7"/>
      <c r="M5449" s="7"/>
      <c r="N5449" s="7"/>
      <c r="O5449" s="7"/>
    </row>
    <row r="5450" spans="1:15" hidden="1" x14ac:dyDescent="0.3">
      <c r="A5450" s="69">
        <v>2</v>
      </c>
      <c r="B5450" s="69">
        <v>22</v>
      </c>
      <c r="C5450" t="s">
        <v>6496</v>
      </c>
      <c r="D5450" s="7"/>
      <c r="E5450" s="7"/>
      <c r="F5450" s="7"/>
      <c r="G5450" s="7">
        <v>1033520.23</v>
      </c>
      <c r="H5450" s="7"/>
      <c r="I5450" s="7"/>
      <c r="J5450" s="7"/>
      <c r="K5450" s="7"/>
      <c r="L5450" s="7"/>
      <c r="M5450" s="7"/>
      <c r="N5450" s="7"/>
      <c r="O5450" s="7"/>
    </row>
    <row r="5451" spans="1:15" hidden="1" x14ac:dyDescent="0.3">
      <c r="A5451" s="69">
        <v>2</v>
      </c>
      <c r="B5451" s="69">
        <v>22</v>
      </c>
      <c r="C5451" t="s">
        <v>6499</v>
      </c>
      <c r="D5451" s="7">
        <v>1453797.86</v>
      </c>
      <c r="E5451" s="7">
        <v>434238.16000000003</v>
      </c>
      <c r="F5451" s="7">
        <v>1239307.8899999999</v>
      </c>
      <c r="G5451" s="7">
        <v>194165</v>
      </c>
      <c r="H5451" s="7">
        <v>707757.89</v>
      </c>
      <c r="I5451" s="7">
        <v>191737.99</v>
      </c>
      <c r="J5451" s="7">
        <v>194402</v>
      </c>
      <c r="K5451" s="7">
        <v>200079</v>
      </c>
      <c r="L5451" s="7"/>
      <c r="M5451" s="7"/>
      <c r="N5451" s="7"/>
      <c r="O5451" s="7"/>
    </row>
    <row r="5452" spans="1:15" hidden="1" x14ac:dyDescent="0.3">
      <c r="A5452" s="69">
        <v>2</v>
      </c>
      <c r="B5452" s="69">
        <v>22</v>
      </c>
      <c r="C5452" t="s">
        <v>6525</v>
      </c>
      <c r="D5452" s="7">
        <v>120000000</v>
      </c>
      <c r="E5452" s="7"/>
      <c r="F5452" s="7"/>
      <c r="G5452" s="7"/>
      <c r="H5452" s="7"/>
      <c r="I5452" s="7"/>
      <c r="J5452" s="7"/>
      <c r="K5452" s="7"/>
      <c r="L5452" s="7"/>
      <c r="M5452" s="7"/>
      <c r="N5452" s="7"/>
      <c r="O5452" s="7"/>
    </row>
    <row r="5453" spans="1:15" hidden="1" x14ac:dyDescent="0.3">
      <c r="A5453" s="69">
        <v>2</v>
      </c>
      <c r="B5453" s="69">
        <v>22</v>
      </c>
      <c r="C5453" t="s">
        <v>6569</v>
      </c>
      <c r="D5453" s="7">
        <v>0</v>
      </c>
      <c r="E5453" s="7">
        <v>0</v>
      </c>
      <c r="F5453" s="7">
        <v>0</v>
      </c>
      <c r="G5453" s="7">
        <v>8068046.6200000001</v>
      </c>
      <c r="H5453" s="7">
        <v>295546.88</v>
      </c>
      <c r="I5453" s="7"/>
      <c r="J5453" s="7"/>
      <c r="K5453" s="7"/>
      <c r="L5453" s="7"/>
      <c r="M5453" s="7"/>
      <c r="N5453" s="7"/>
      <c r="O5453" s="7"/>
    </row>
    <row r="5454" spans="1:15" hidden="1" x14ac:dyDescent="0.3">
      <c r="A5454" s="69">
        <v>2</v>
      </c>
      <c r="B5454" s="69">
        <v>22</v>
      </c>
      <c r="C5454" t="s">
        <v>6574</v>
      </c>
      <c r="D5454" s="7">
        <v>0</v>
      </c>
      <c r="E5454" s="7">
        <v>0</v>
      </c>
      <c r="F5454" s="7">
        <v>2704278.96</v>
      </c>
      <c r="G5454" s="7">
        <v>36000</v>
      </c>
      <c r="H5454" s="7">
        <v>4352000</v>
      </c>
      <c r="I5454" s="7">
        <v>395000</v>
      </c>
      <c r="J5454" s="7"/>
      <c r="K5454" s="7"/>
      <c r="L5454" s="7"/>
      <c r="M5454" s="7"/>
      <c r="N5454" s="7"/>
      <c r="O5454" s="7"/>
    </row>
    <row r="5455" spans="1:15" hidden="1" x14ac:dyDescent="0.3">
      <c r="A5455" s="69">
        <v>2</v>
      </c>
      <c r="B5455" s="69">
        <v>22</v>
      </c>
      <c r="C5455" t="s">
        <v>6589</v>
      </c>
      <c r="D5455" s="7">
        <v>10500000</v>
      </c>
      <c r="E5455" s="7">
        <v>10500000</v>
      </c>
      <c r="F5455" s="7">
        <v>10500000</v>
      </c>
      <c r="G5455" s="7">
        <v>10500000</v>
      </c>
      <c r="H5455" s="7">
        <v>10500000</v>
      </c>
      <c r="I5455" s="7">
        <v>10500000</v>
      </c>
      <c r="J5455" s="7">
        <v>9000000</v>
      </c>
      <c r="K5455" s="7">
        <v>5000000</v>
      </c>
      <c r="L5455" s="7"/>
      <c r="M5455" s="7"/>
      <c r="N5455" s="7"/>
      <c r="O5455" s="7"/>
    </row>
    <row r="5456" spans="1:15" hidden="1" x14ac:dyDescent="0.3">
      <c r="A5456" s="69">
        <v>2</v>
      </c>
      <c r="B5456" s="69">
        <v>22</v>
      </c>
      <c r="C5456" t="s">
        <v>6595</v>
      </c>
      <c r="D5456" s="7">
        <v>3540000</v>
      </c>
      <c r="E5456" s="7">
        <v>0</v>
      </c>
      <c r="F5456" s="7">
        <v>0</v>
      </c>
      <c r="G5456" s="7">
        <v>0</v>
      </c>
      <c r="H5456" s="7"/>
      <c r="I5456" s="7"/>
      <c r="J5456" s="7"/>
      <c r="K5456" s="7"/>
      <c r="L5456" s="7"/>
      <c r="M5456" s="7"/>
      <c r="N5456" s="7"/>
      <c r="O5456" s="7"/>
    </row>
    <row r="5457" spans="1:15" hidden="1" x14ac:dyDescent="0.3">
      <c r="A5457" s="69">
        <v>2</v>
      </c>
      <c r="B5457" s="69">
        <v>22</v>
      </c>
      <c r="C5457" t="s">
        <v>6599</v>
      </c>
      <c r="D5457" s="7"/>
      <c r="E5457" s="7"/>
      <c r="F5457" s="7">
        <v>20658275.960000001</v>
      </c>
      <c r="G5457" s="7">
        <v>12653141</v>
      </c>
      <c r="H5457" s="7">
        <v>0</v>
      </c>
      <c r="I5457" s="7">
        <v>0</v>
      </c>
      <c r="J5457" s="7">
        <v>0</v>
      </c>
      <c r="K5457" s="7"/>
      <c r="L5457" s="7"/>
      <c r="M5457" s="7"/>
      <c r="N5457" s="7"/>
      <c r="O5457" s="7"/>
    </row>
    <row r="5458" spans="1:15" hidden="1" x14ac:dyDescent="0.3">
      <c r="A5458" s="69">
        <v>2</v>
      </c>
      <c r="B5458" s="69">
        <v>22</v>
      </c>
      <c r="C5458" t="s">
        <v>6600</v>
      </c>
      <c r="D5458" s="7">
        <v>0</v>
      </c>
      <c r="E5458" s="7"/>
      <c r="F5458" s="7"/>
      <c r="G5458" s="7"/>
      <c r="H5458" s="7"/>
      <c r="I5458" s="7"/>
      <c r="J5458" s="7"/>
      <c r="K5458" s="7"/>
      <c r="L5458" s="7"/>
      <c r="M5458" s="7"/>
      <c r="N5458" s="7"/>
      <c r="O5458" s="7"/>
    </row>
    <row r="5459" spans="1:15" hidden="1" x14ac:dyDescent="0.3">
      <c r="A5459" s="69">
        <v>2</v>
      </c>
      <c r="B5459" s="69">
        <v>22</v>
      </c>
      <c r="C5459" t="s">
        <v>1967</v>
      </c>
      <c r="D5459" s="7">
        <v>0</v>
      </c>
      <c r="E5459" s="7">
        <v>1927456.35</v>
      </c>
      <c r="F5459" s="7">
        <v>796494.27</v>
      </c>
      <c r="G5459" s="7"/>
      <c r="H5459" s="7"/>
      <c r="I5459" s="7"/>
      <c r="J5459" s="7"/>
      <c r="K5459" s="7"/>
      <c r="L5459" s="7"/>
      <c r="M5459" s="7"/>
      <c r="N5459" s="7"/>
      <c r="O5459" s="7"/>
    </row>
    <row r="5460" spans="1:15" hidden="1" x14ac:dyDescent="0.3">
      <c r="A5460" s="69">
        <v>2</v>
      </c>
      <c r="B5460" s="69">
        <v>22</v>
      </c>
      <c r="C5460" t="s">
        <v>6618</v>
      </c>
      <c r="D5460" s="7"/>
      <c r="E5460" s="7"/>
      <c r="F5460" s="7"/>
      <c r="G5460" s="7"/>
      <c r="H5460" s="7"/>
      <c r="I5460" s="7"/>
      <c r="J5460" s="7">
        <v>5000000</v>
      </c>
      <c r="K5460" s="7">
        <v>5400000</v>
      </c>
      <c r="L5460" s="7">
        <v>5000000</v>
      </c>
      <c r="M5460" s="7"/>
      <c r="N5460" s="7"/>
      <c r="O5460" s="7"/>
    </row>
    <row r="5461" spans="1:15" hidden="1" x14ac:dyDescent="0.3">
      <c r="A5461" s="69">
        <v>2</v>
      </c>
      <c r="B5461" s="69">
        <v>22</v>
      </c>
      <c r="C5461" t="s">
        <v>1158</v>
      </c>
      <c r="D5461" s="7"/>
      <c r="E5461" s="7"/>
      <c r="F5461" s="7"/>
      <c r="G5461" s="7"/>
      <c r="H5461" s="7"/>
      <c r="I5461" s="7"/>
      <c r="J5461" s="7"/>
      <c r="K5461" s="7"/>
      <c r="L5461" s="7"/>
      <c r="M5461" s="7">
        <v>250000</v>
      </c>
      <c r="N5461" s="7">
        <v>0</v>
      </c>
      <c r="O5461" s="7"/>
    </row>
    <row r="5462" spans="1:15" hidden="1" x14ac:dyDescent="0.3">
      <c r="A5462" s="69">
        <v>2</v>
      </c>
      <c r="B5462" s="69">
        <v>22</v>
      </c>
      <c r="C5462" t="s">
        <v>6648</v>
      </c>
      <c r="D5462" s="7">
        <v>73955.520000000004</v>
      </c>
      <c r="E5462" s="7">
        <v>8768.65</v>
      </c>
      <c r="F5462" s="7">
        <v>0</v>
      </c>
      <c r="G5462" s="7">
        <v>0</v>
      </c>
      <c r="H5462" s="7"/>
      <c r="I5462" s="7"/>
      <c r="J5462" s="7"/>
      <c r="K5462" s="7"/>
      <c r="L5462" s="7"/>
      <c r="M5462" s="7"/>
      <c r="N5462" s="7"/>
      <c r="O5462" s="7"/>
    </row>
    <row r="5463" spans="1:15" hidden="1" x14ac:dyDescent="0.3">
      <c r="A5463" s="69">
        <v>2</v>
      </c>
      <c r="B5463" s="69">
        <v>22</v>
      </c>
      <c r="C5463" t="s">
        <v>6779</v>
      </c>
      <c r="D5463" s="7"/>
      <c r="E5463" s="7"/>
      <c r="F5463" s="7"/>
      <c r="G5463" s="7"/>
      <c r="H5463" s="7"/>
      <c r="I5463" s="7"/>
      <c r="J5463" s="7">
        <v>1036000</v>
      </c>
      <c r="K5463" s="7">
        <v>1036000</v>
      </c>
      <c r="L5463" s="7"/>
      <c r="M5463" s="7"/>
      <c r="N5463" s="7"/>
      <c r="O5463" s="7"/>
    </row>
    <row r="5464" spans="1:15" hidden="1" x14ac:dyDescent="0.3">
      <c r="A5464" s="69">
        <v>2</v>
      </c>
      <c r="B5464" s="69">
        <v>22</v>
      </c>
      <c r="C5464" t="s">
        <v>6780</v>
      </c>
      <c r="D5464" s="7">
        <v>39470528.25</v>
      </c>
      <c r="E5464" s="7">
        <v>28701887.219999999</v>
      </c>
      <c r="F5464" s="7">
        <v>28113667.759999998</v>
      </c>
      <c r="G5464" s="7">
        <v>24968632.780000001</v>
      </c>
      <c r="H5464" s="7">
        <v>36099826.75</v>
      </c>
      <c r="I5464" s="7">
        <v>21146756.98</v>
      </c>
      <c r="J5464" s="7"/>
      <c r="K5464" s="7"/>
      <c r="L5464" s="7"/>
      <c r="M5464" s="7"/>
      <c r="N5464" s="7"/>
      <c r="O5464" s="7"/>
    </row>
    <row r="5465" spans="1:15" hidden="1" x14ac:dyDescent="0.3">
      <c r="A5465" s="69">
        <v>2</v>
      </c>
      <c r="B5465" s="69">
        <v>23</v>
      </c>
      <c r="C5465" t="s">
        <v>4728</v>
      </c>
      <c r="D5465" s="7"/>
      <c r="E5465" s="7"/>
      <c r="F5465" s="7"/>
      <c r="G5465" s="7"/>
      <c r="H5465" s="7"/>
      <c r="I5465" s="7"/>
      <c r="J5465" s="7"/>
      <c r="K5465" s="7"/>
      <c r="L5465" s="7"/>
      <c r="M5465" s="7">
        <v>5000000</v>
      </c>
      <c r="N5465" s="7"/>
      <c r="O5465" s="7"/>
    </row>
    <row r="5466" spans="1:15" hidden="1" x14ac:dyDescent="0.3">
      <c r="A5466" s="69">
        <v>2</v>
      </c>
      <c r="B5466" s="69">
        <v>23</v>
      </c>
      <c r="C5466" t="s">
        <v>4738</v>
      </c>
      <c r="D5466" s="7">
        <v>877977</v>
      </c>
      <c r="E5466" s="7">
        <v>877977</v>
      </c>
      <c r="F5466" s="7">
        <v>877977</v>
      </c>
      <c r="G5466" s="7"/>
      <c r="H5466" s="7"/>
      <c r="I5466" s="7"/>
      <c r="J5466" s="7"/>
      <c r="K5466" s="7"/>
      <c r="L5466" s="7"/>
      <c r="M5466" s="7"/>
      <c r="N5466" s="7"/>
      <c r="O5466" s="7"/>
    </row>
    <row r="5467" spans="1:15" hidden="1" x14ac:dyDescent="0.3">
      <c r="A5467" s="69">
        <v>2</v>
      </c>
      <c r="B5467" s="69">
        <v>23</v>
      </c>
      <c r="C5467" t="s">
        <v>4747</v>
      </c>
      <c r="D5467" s="7">
        <v>15493707</v>
      </c>
      <c r="E5467" s="7">
        <v>15493707</v>
      </c>
      <c r="F5467" s="7">
        <v>15493707</v>
      </c>
      <c r="G5467" s="7"/>
      <c r="H5467" s="7"/>
      <c r="I5467" s="7"/>
      <c r="J5467" s="7"/>
      <c r="K5467" s="7"/>
      <c r="L5467" s="7"/>
      <c r="M5467" s="7"/>
      <c r="N5467" s="7"/>
      <c r="O5467" s="7"/>
    </row>
    <row r="5468" spans="1:15" hidden="1" x14ac:dyDescent="0.3">
      <c r="A5468" s="69">
        <v>2</v>
      </c>
      <c r="B5468" s="69">
        <v>23</v>
      </c>
      <c r="C5468" t="s">
        <v>4750</v>
      </c>
      <c r="D5468" s="7"/>
      <c r="E5468" s="7"/>
      <c r="F5468" s="7"/>
      <c r="G5468" s="7"/>
      <c r="H5468" s="7"/>
      <c r="I5468" s="7"/>
      <c r="J5468" s="7"/>
      <c r="K5468" s="7">
        <v>11329000</v>
      </c>
      <c r="L5468" s="7"/>
      <c r="M5468" s="7"/>
      <c r="N5468" s="7"/>
      <c r="O5468" s="7"/>
    </row>
    <row r="5469" spans="1:15" hidden="1" x14ac:dyDescent="0.3">
      <c r="A5469" s="69">
        <v>2</v>
      </c>
      <c r="B5469" s="69">
        <v>23</v>
      </c>
      <c r="C5469" t="s">
        <v>4752</v>
      </c>
      <c r="D5469" s="7">
        <v>0</v>
      </c>
      <c r="E5469" s="7">
        <v>0</v>
      </c>
      <c r="F5469" s="7">
        <v>13609.89</v>
      </c>
      <c r="G5469" s="7"/>
      <c r="H5469" s="7"/>
      <c r="I5469" s="7"/>
      <c r="J5469" s="7"/>
      <c r="K5469" s="7"/>
      <c r="L5469" s="7"/>
      <c r="M5469" s="7"/>
      <c r="N5469" s="7"/>
      <c r="O5469" s="7"/>
    </row>
    <row r="5470" spans="1:15" hidden="1" x14ac:dyDescent="0.3">
      <c r="A5470" s="69">
        <v>2</v>
      </c>
      <c r="B5470" s="69">
        <v>23</v>
      </c>
      <c r="C5470" t="s">
        <v>4754</v>
      </c>
      <c r="D5470" s="7">
        <v>0</v>
      </c>
      <c r="E5470" s="7"/>
      <c r="F5470" s="7"/>
      <c r="G5470" s="7"/>
      <c r="H5470" s="7"/>
      <c r="I5470" s="7"/>
      <c r="J5470" s="7"/>
      <c r="K5470" s="7"/>
      <c r="L5470" s="7"/>
      <c r="M5470" s="7"/>
      <c r="N5470" s="7"/>
      <c r="O5470" s="7"/>
    </row>
    <row r="5471" spans="1:15" hidden="1" x14ac:dyDescent="0.3">
      <c r="A5471" s="69">
        <v>2</v>
      </c>
      <c r="B5471" s="69">
        <v>23</v>
      </c>
      <c r="C5471" t="s">
        <v>4758</v>
      </c>
      <c r="D5471" s="7">
        <v>29811718.469999999</v>
      </c>
      <c r="E5471" s="7">
        <v>29811718.469999999</v>
      </c>
      <c r="F5471" s="7">
        <v>29811718.469999999</v>
      </c>
      <c r="G5471" s="7">
        <v>29811718.469999999</v>
      </c>
      <c r="H5471" s="7">
        <v>147634.22</v>
      </c>
      <c r="I5471" s="7">
        <v>0</v>
      </c>
      <c r="J5471" s="7">
        <v>0</v>
      </c>
      <c r="K5471" s="7">
        <v>0</v>
      </c>
      <c r="L5471" s="7"/>
      <c r="M5471" s="7"/>
      <c r="N5471" s="7"/>
      <c r="O5471" s="7"/>
    </row>
    <row r="5472" spans="1:15" hidden="1" x14ac:dyDescent="0.3">
      <c r="A5472" s="69">
        <v>2</v>
      </c>
      <c r="B5472" s="69">
        <v>23</v>
      </c>
      <c r="C5472" t="s">
        <v>4760</v>
      </c>
      <c r="D5472" s="7"/>
      <c r="E5472" s="7"/>
      <c r="F5472" s="7"/>
      <c r="G5472" s="7">
        <v>0</v>
      </c>
      <c r="H5472" s="7"/>
      <c r="I5472" s="7"/>
      <c r="J5472" s="7"/>
      <c r="K5472" s="7"/>
      <c r="L5472" s="7"/>
      <c r="M5472" s="7"/>
      <c r="N5472" s="7"/>
      <c r="O5472" s="7"/>
    </row>
    <row r="5473" spans="1:15" hidden="1" x14ac:dyDescent="0.3">
      <c r="A5473" s="69">
        <v>2</v>
      </c>
      <c r="B5473" s="69">
        <v>23</v>
      </c>
      <c r="C5473" t="s">
        <v>4761</v>
      </c>
      <c r="D5473" s="7"/>
      <c r="E5473" s="7"/>
      <c r="F5473" s="7"/>
      <c r="G5473" s="7"/>
      <c r="H5473" s="7">
        <v>10000000</v>
      </c>
      <c r="I5473" s="7"/>
      <c r="J5473" s="7"/>
      <c r="K5473" s="7"/>
      <c r="L5473" s="7"/>
      <c r="M5473" s="7"/>
      <c r="N5473" s="7"/>
      <c r="O5473" s="7"/>
    </row>
    <row r="5474" spans="1:15" hidden="1" x14ac:dyDescent="0.3">
      <c r="A5474" s="69">
        <v>2</v>
      </c>
      <c r="B5474" s="69">
        <v>23</v>
      </c>
      <c r="C5474" t="s">
        <v>4762</v>
      </c>
      <c r="D5474" s="7"/>
      <c r="E5474" s="7"/>
      <c r="F5474" s="7"/>
      <c r="G5474" s="7"/>
      <c r="H5474" s="7"/>
      <c r="I5474" s="7">
        <v>30000000</v>
      </c>
      <c r="J5474" s="7">
        <v>0</v>
      </c>
      <c r="K5474" s="7"/>
      <c r="L5474" s="7">
        <v>30000000</v>
      </c>
      <c r="M5474" s="7"/>
      <c r="N5474" s="7"/>
      <c r="O5474" s="7"/>
    </row>
    <row r="5475" spans="1:15" hidden="1" x14ac:dyDescent="0.3">
      <c r="A5475" s="69">
        <v>2</v>
      </c>
      <c r="B5475" s="69">
        <v>23</v>
      </c>
      <c r="C5475" t="s">
        <v>4821</v>
      </c>
      <c r="D5475" s="7">
        <v>20658275.960000001</v>
      </c>
      <c r="E5475" s="7">
        <v>20658275.960000001</v>
      </c>
      <c r="F5475" s="7"/>
      <c r="G5475" s="7"/>
      <c r="H5475" s="7"/>
      <c r="I5475" s="7"/>
      <c r="J5475" s="7"/>
      <c r="K5475" s="7"/>
      <c r="L5475" s="7"/>
      <c r="M5475" s="7"/>
      <c r="N5475" s="7"/>
      <c r="O5475" s="7"/>
    </row>
    <row r="5476" spans="1:15" hidden="1" x14ac:dyDescent="0.3">
      <c r="A5476" s="69">
        <v>2</v>
      </c>
      <c r="B5476" s="69">
        <v>23</v>
      </c>
      <c r="C5476" t="s">
        <v>791</v>
      </c>
      <c r="D5476" s="7"/>
      <c r="E5476" s="7"/>
      <c r="F5476" s="7"/>
      <c r="G5476" s="7">
        <v>1100000</v>
      </c>
      <c r="H5476" s="7"/>
      <c r="I5476" s="7"/>
      <c r="J5476" s="7"/>
      <c r="K5476" s="7"/>
      <c r="L5476" s="7"/>
      <c r="M5476" s="7"/>
      <c r="N5476" s="7"/>
      <c r="O5476" s="7"/>
    </row>
    <row r="5477" spans="1:15" hidden="1" x14ac:dyDescent="0.3">
      <c r="A5477" s="69">
        <v>2</v>
      </c>
      <c r="B5477" s="69">
        <v>23</v>
      </c>
      <c r="C5477" t="s">
        <v>4845</v>
      </c>
      <c r="D5477" s="7"/>
      <c r="E5477" s="7"/>
      <c r="F5477" s="7"/>
      <c r="G5477" s="7"/>
      <c r="H5477" s="7"/>
      <c r="I5477" s="7"/>
      <c r="J5477" s="7">
        <v>1367444.83</v>
      </c>
      <c r="K5477" s="7"/>
      <c r="L5477" s="7"/>
      <c r="M5477" s="7"/>
      <c r="N5477" s="7"/>
      <c r="O5477" s="7"/>
    </row>
    <row r="5478" spans="1:15" hidden="1" x14ac:dyDescent="0.3">
      <c r="A5478" s="69">
        <v>2</v>
      </c>
      <c r="B5478" s="69">
        <v>23</v>
      </c>
      <c r="C5478" t="s">
        <v>4846</v>
      </c>
      <c r="D5478" s="7">
        <v>348063.95</v>
      </c>
      <c r="E5478" s="7">
        <v>0</v>
      </c>
      <c r="F5478" s="7">
        <v>0</v>
      </c>
      <c r="G5478" s="7"/>
      <c r="H5478" s="7"/>
      <c r="I5478" s="7"/>
      <c r="J5478" s="7"/>
      <c r="K5478" s="7"/>
      <c r="L5478" s="7"/>
      <c r="M5478" s="7"/>
      <c r="N5478" s="7"/>
      <c r="O5478" s="7"/>
    </row>
    <row r="5479" spans="1:15" hidden="1" x14ac:dyDescent="0.3">
      <c r="A5479" s="69">
        <v>2</v>
      </c>
      <c r="B5479" s="69">
        <v>23</v>
      </c>
      <c r="C5479" t="s">
        <v>3648</v>
      </c>
      <c r="D5479" s="7"/>
      <c r="E5479" s="7"/>
      <c r="F5479" s="7">
        <v>1800000</v>
      </c>
      <c r="G5479" s="7">
        <v>4200000</v>
      </c>
      <c r="H5479" s="7">
        <v>0</v>
      </c>
      <c r="I5479" s="7">
        <v>0</v>
      </c>
      <c r="J5479" s="7">
        <v>0</v>
      </c>
      <c r="K5479" s="7">
        <v>383351.46</v>
      </c>
      <c r="L5479" s="7">
        <v>481485.02</v>
      </c>
      <c r="M5479" s="7"/>
      <c r="N5479" s="7">
        <v>99605.2</v>
      </c>
      <c r="O5479" s="7"/>
    </row>
    <row r="5480" spans="1:15" hidden="1" x14ac:dyDescent="0.3">
      <c r="A5480" s="69">
        <v>2</v>
      </c>
      <c r="B5480" s="69">
        <v>23</v>
      </c>
      <c r="C5480" t="s">
        <v>4853</v>
      </c>
      <c r="D5480" s="7">
        <v>7852.1</v>
      </c>
      <c r="E5480" s="7">
        <v>0</v>
      </c>
      <c r="F5480" s="7">
        <v>355245.92</v>
      </c>
      <c r="G5480" s="7"/>
      <c r="H5480" s="7"/>
      <c r="I5480" s="7"/>
      <c r="J5480" s="7"/>
      <c r="K5480" s="7"/>
      <c r="L5480" s="7"/>
      <c r="M5480" s="7"/>
      <c r="N5480" s="7"/>
      <c r="O5480" s="7"/>
    </row>
    <row r="5481" spans="1:15" hidden="1" x14ac:dyDescent="0.3">
      <c r="A5481" s="69">
        <v>2</v>
      </c>
      <c r="B5481" s="69">
        <v>23</v>
      </c>
      <c r="C5481" t="s">
        <v>4854</v>
      </c>
      <c r="D5481" s="7">
        <v>0</v>
      </c>
      <c r="E5481" s="7"/>
      <c r="F5481" s="7"/>
      <c r="G5481" s="7"/>
      <c r="H5481" s="7"/>
      <c r="I5481" s="7"/>
      <c r="J5481" s="7"/>
      <c r="K5481" s="7"/>
      <c r="L5481" s="7"/>
      <c r="M5481" s="7"/>
      <c r="N5481" s="7"/>
      <c r="O5481" s="7"/>
    </row>
    <row r="5482" spans="1:15" hidden="1" x14ac:dyDescent="0.3">
      <c r="A5482" s="69">
        <v>2</v>
      </c>
      <c r="B5482" s="69">
        <v>23</v>
      </c>
      <c r="C5482" t="s">
        <v>4861</v>
      </c>
      <c r="D5482" s="7">
        <v>2930759</v>
      </c>
      <c r="E5482" s="7">
        <v>7090925.4100000001</v>
      </c>
      <c r="F5482" s="7">
        <v>4644967.7699999996</v>
      </c>
      <c r="G5482" s="7">
        <v>2407977.5099999998</v>
      </c>
      <c r="H5482" s="7">
        <v>2213523.1800000002</v>
      </c>
      <c r="I5482" s="7">
        <v>137460.51999999999</v>
      </c>
      <c r="J5482" s="7">
        <v>334834.42</v>
      </c>
      <c r="K5482" s="7">
        <v>129321.02</v>
      </c>
      <c r="L5482" s="7"/>
      <c r="M5482" s="7"/>
      <c r="N5482" s="7"/>
      <c r="O5482" s="7"/>
    </row>
    <row r="5483" spans="1:15" hidden="1" x14ac:dyDescent="0.3">
      <c r="A5483" s="69">
        <v>2</v>
      </c>
      <c r="B5483" s="69">
        <v>23</v>
      </c>
      <c r="C5483" t="s">
        <v>4862</v>
      </c>
      <c r="D5483" s="7"/>
      <c r="E5483" s="7"/>
      <c r="F5483" s="7"/>
      <c r="G5483" s="7">
        <v>0</v>
      </c>
      <c r="H5483" s="7"/>
      <c r="I5483" s="7"/>
      <c r="J5483" s="7"/>
      <c r="K5483" s="7"/>
      <c r="L5483" s="7"/>
      <c r="M5483" s="7"/>
      <c r="N5483" s="7"/>
      <c r="O5483" s="7"/>
    </row>
    <row r="5484" spans="1:15" hidden="1" x14ac:dyDescent="0.3">
      <c r="A5484" s="69">
        <v>2</v>
      </c>
      <c r="B5484" s="69">
        <v>23</v>
      </c>
      <c r="C5484" t="s">
        <v>4870</v>
      </c>
      <c r="D5484" s="7">
        <v>847832.89</v>
      </c>
      <c r="E5484" s="7">
        <v>847832.89</v>
      </c>
      <c r="F5484" s="7">
        <v>847832.89</v>
      </c>
      <c r="G5484" s="7">
        <v>847832.89</v>
      </c>
      <c r="H5484" s="7">
        <v>847832.89</v>
      </c>
      <c r="I5484" s="7">
        <v>0</v>
      </c>
      <c r="J5484" s="7"/>
      <c r="K5484" s="7"/>
      <c r="L5484" s="7"/>
      <c r="M5484" s="7"/>
      <c r="N5484" s="7"/>
      <c r="O5484" s="7"/>
    </row>
    <row r="5485" spans="1:15" hidden="1" x14ac:dyDescent="0.3">
      <c r="A5485" s="69">
        <v>2</v>
      </c>
      <c r="B5485" s="69">
        <v>23</v>
      </c>
      <c r="C5485" t="s">
        <v>4878</v>
      </c>
      <c r="D5485" s="7"/>
      <c r="E5485" s="7">
        <v>1513269</v>
      </c>
      <c r="F5485" s="7"/>
      <c r="G5485" s="7"/>
      <c r="H5485" s="7"/>
      <c r="I5485" s="7"/>
      <c r="J5485" s="7"/>
      <c r="K5485" s="7"/>
      <c r="L5485" s="7"/>
      <c r="M5485" s="7"/>
      <c r="N5485" s="7"/>
      <c r="O5485" s="7"/>
    </row>
    <row r="5486" spans="1:15" hidden="1" x14ac:dyDescent="0.3">
      <c r="A5486" s="69">
        <v>2</v>
      </c>
      <c r="B5486" s="69">
        <v>23</v>
      </c>
      <c r="C5486" t="s">
        <v>4879</v>
      </c>
      <c r="D5486" s="7"/>
      <c r="E5486" s="7">
        <v>1972156736</v>
      </c>
      <c r="F5486" s="7"/>
      <c r="G5486" s="7"/>
      <c r="H5486" s="7"/>
      <c r="I5486" s="7"/>
      <c r="J5486" s="7"/>
      <c r="K5486" s="7"/>
      <c r="L5486" s="7"/>
      <c r="M5486" s="7"/>
      <c r="N5486" s="7"/>
      <c r="O5486" s="7"/>
    </row>
    <row r="5487" spans="1:15" hidden="1" x14ac:dyDescent="0.3">
      <c r="A5487" s="69">
        <v>2</v>
      </c>
      <c r="B5487" s="69">
        <v>23</v>
      </c>
      <c r="C5487" t="s">
        <v>4881</v>
      </c>
      <c r="D5487" s="7">
        <v>2582285</v>
      </c>
      <c r="E5487" s="7"/>
      <c r="F5487" s="7">
        <v>1606827</v>
      </c>
      <c r="G5487" s="7">
        <v>1516495</v>
      </c>
      <c r="H5487" s="7">
        <v>1502200</v>
      </c>
      <c r="I5487" s="7">
        <v>1583771</v>
      </c>
      <c r="J5487" s="7">
        <v>1740938</v>
      </c>
      <c r="K5487" s="7">
        <v>1915024</v>
      </c>
      <c r="L5487" s="7">
        <v>1915024</v>
      </c>
      <c r="M5487" s="7"/>
      <c r="N5487" s="7"/>
      <c r="O5487" s="7"/>
    </row>
    <row r="5488" spans="1:15" hidden="1" x14ac:dyDescent="0.3">
      <c r="A5488" s="69">
        <v>2</v>
      </c>
      <c r="B5488" s="69">
        <v>23</v>
      </c>
      <c r="C5488" t="s">
        <v>4882</v>
      </c>
      <c r="D5488" s="7">
        <v>0</v>
      </c>
      <c r="E5488" s="7">
        <v>0</v>
      </c>
      <c r="F5488" s="7"/>
      <c r="G5488" s="7">
        <v>472</v>
      </c>
      <c r="H5488" s="7">
        <v>0</v>
      </c>
      <c r="I5488" s="7">
        <v>0</v>
      </c>
      <c r="J5488" s="7">
        <v>820</v>
      </c>
      <c r="K5488" s="7"/>
      <c r="L5488" s="7"/>
      <c r="M5488" s="7"/>
      <c r="N5488" s="7"/>
      <c r="O5488" s="7"/>
    </row>
    <row r="5489" spans="1:15" hidden="1" x14ac:dyDescent="0.3">
      <c r="A5489" s="69">
        <v>2</v>
      </c>
      <c r="B5489" s="69">
        <v>23</v>
      </c>
      <c r="C5489" t="s">
        <v>4884</v>
      </c>
      <c r="D5489" s="7">
        <v>79517304.669999987</v>
      </c>
      <c r="E5489" s="7">
        <v>12216696</v>
      </c>
      <c r="F5489" s="7">
        <v>9345902.0800000001</v>
      </c>
      <c r="G5489" s="7">
        <v>9054404.2899999991</v>
      </c>
      <c r="H5489" s="7">
        <v>9054404.2899999991</v>
      </c>
      <c r="I5489" s="7">
        <v>9054404.2899999991</v>
      </c>
      <c r="J5489" s="7">
        <v>4406292</v>
      </c>
      <c r="K5489" s="7">
        <v>0</v>
      </c>
      <c r="L5489" s="7"/>
      <c r="M5489" s="7"/>
      <c r="N5489" s="7"/>
      <c r="O5489" s="7"/>
    </row>
    <row r="5490" spans="1:15" hidden="1" x14ac:dyDescent="0.3">
      <c r="A5490" s="69">
        <v>2</v>
      </c>
      <c r="B5490" s="69">
        <v>23</v>
      </c>
      <c r="C5490" t="s">
        <v>4889</v>
      </c>
      <c r="D5490" s="7"/>
      <c r="E5490" s="7"/>
      <c r="F5490" s="7"/>
      <c r="G5490" s="7"/>
      <c r="H5490" s="7"/>
      <c r="I5490" s="7"/>
      <c r="J5490" s="7"/>
      <c r="K5490" s="7">
        <v>307144.13</v>
      </c>
      <c r="L5490" s="7"/>
      <c r="M5490" s="7"/>
      <c r="N5490" s="7"/>
      <c r="O5490" s="7"/>
    </row>
    <row r="5491" spans="1:15" hidden="1" x14ac:dyDescent="0.3">
      <c r="A5491" s="69">
        <v>2</v>
      </c>
      <c r="B5491" s="69">
        <v>23</v>
      </c>
      <c r="C5491" t="s">
        <v>4890</v>
      </c>
      <c r="D5491" s="7"/>
      <c r="E5491" s="7"/>
      <c r="F5491" s="7"/>
      <c r="G5491" s="7"/>
      <c r="H5491" s="7"/>
      <c r="I5491" s="7"/>
      <c r="J5491" s="7">
        <v>47877.48</v>
      </c>
      <c r="K5491" s="7"/>
      <c r="L5491" s="7"/>
      <c r="M5491" s="7"/>
      <c r="N5491" s="7"/>
      <c r="O5491" s="7"/>
    </row>
    <row r="5492" spans="1:15" hidden="1" x14ac:dyDescent="0.3">
      <c r="A5492" s="69">
        <v>2</v>
      </c>
      <c r="B5492" s="69">
        <v>23</v>
      </c>
      <c r="C5492" t="s">
        <v>4891</v>
      </c>
      <c r="D5492" s="7"/>
      <c r="E5492" s="7"/>
      <c r="F5492" s="7"/>
      <c r="G5492" s="7">
        <v>307487.02</v>
      </c>
      <c r="H5492" s="7">
        <v>262743.94</v>
      </c>
      <c r="I5492" s="7">
        <v>245603.5</v>
      </c>
      <c r="J5492" s="7"/>
      <c r="K5492" s="7"/>
      <c r="L5492" s="7"/>
      <c r="M5492" s="7"/>
      <c r="N5492" s="7"/>
      <c r="O5492" s="7"/>
    </row>
    <row r="5493" spans="1:15" hidden="1" x14ac:dyDescent="0.3">
      <c r="A5493" s="69">
        <v>2</v>
      </c>
      <c r="B5493" s="69">
        <v>23</v>
      </c>
      <c r="C5493" t="s">
        <v>4892</v>
      </c>
      <c r="D5493" s="7">
        <v>1499831.89</v>
      </c>
      <c r="E5493" s="7">
        <v>457350.48</v>
      </c>
      <c r="F5493" s="7">
        <v>660646.27</v>
      </c>
      <c r="G5493" s="7"/>
      <c r="H5493" s="7"/>
      <c r="I5493" s="7"/>
      <c r="J5493" s="7"/>
      <c r="K5493" s="7"/>
      <c r="L5493" s="7"/>
      <c r="M5493" s="7"/>
      <c r="N5493" s="7"/>
      <c r="O5493" s="7"/>
    </row>
    <row r="5494" spans="1:15" hidden="1" x14ac:dyDescent="0.3">
      <c r="A5494" s="69">
        <v>2</v>
      </c>
      <c r="B5494" s="69">
        <v>23</v>
      </c>
      <c r="C5494" t="s">
        <v>4893</v>
      </c>
      <c r="D5494" s="7"/>
      <c r="E5494" s="7"/>
      <c r="F5494" s="7"/>
      <c r="G5494" s="7"/>
      <c r="H5494" s="7"/>
      <c r="I5494" s="7"/>
      <c r="J5494" s="7"/>
      <c r="K5494" s="7">
        <v>10942300</v>
      </c>
      <c r="L5494" s="7"/>
      <c r="M5494" s="7"/>
      <c r="N5494" s="7"/>
      <c r="O5494" s="7"/>
    </row>
    <row r="5495" spans="1:15" hidden="1" x14ac:dyDescent="0.3">
      <c r="A5495" s="69">
        <v>2</v>
      </c>
      <c r="B5495" s="69">
        <v>23</v>
      </c>
      <c r="C5495" t="s">
        <v>4897</v>
      </c>
      <c r="D5495" s="7">
        <v>57700000</v>
      </c>
      <c r="E5495" s="7">
        <v>0</v>
      </c>
      <c r="F5495" s="7">
        <v>0</v>
      </c>
      <c r="G5495" s="7"/>
      <c r="H5495" s="7"/>
      <c r="I5495" s="7"/>
      <c r="J5495" s="7"/>
      <c r="K5495" s="7"/>
      <c r="L5495" s="7"/>
      <c r="M5495" s="7"/>
      <c r="N5495" s="7"/>
      <c r="O5495" s="7"/>
    </row>
    <row r="5496" spans="1:15" hidden="1" x14ac:dyDescent="0.3">
      <c r="A5496" s="69">
        <v>2</v>
      </c>
      <c r="B5496" s="69">
        <v>23</v>
      </c>
      <c r="C5496" t="s">
        <v>4900</v>
      </c>
      <c r="D5496" s="7"/>
      <c r="E5496" s="7"/>
      <c r="F5496" s="7"/>
      <c r="G5496" s="7"/>
      <c r="H5496" s="7"/>
      <c r="I5496" s="7"/>
      <c r="J5496" s="7"/>
      <c r="K5496" s="7">
        <v>5000000</v>
      </c>
      <c r="L5496" s="7">
        <v>5000000</v>
      </c>
      <c r="M5496" s="7"/>
      <c r="N5496" s="7"/>
      <c r="O5496" s="7"/>
    </row>
    <row r="5497" spans="1:15" hidden="1" x14ac:dyDescent="0.3">
      <c r="A5497" s="69">
        <v>2</v>
      </c>
      <c r="B5497" s="69">
        <v>23</v>
      </c>
      <c r="C5497" t="s">
        <v>3660</v>
      </c>
      <c r="D5497" s="7">
        <v>600000000</v>
      </c>
      <c r="E5497" s="7"/>
      <c r="F5497" s="7">
        <v>600000000</v>
      </c>
      <c r="G5497" s="7">
        <v>600000000</v>
      </c>
      <c r="H5497" s="7">
        <v>600000000</v>
      </c>
      <c r="I5497" s="7">
        <v>600000000</v>
      </c>
      <c r="J5497" s="7">
        <v>600000000</v>
      </c>
      <c r="K5497" s="7"/>
      <c r="L5497" s="7">
        <v>600000000</v>
      </c>
      <c r="M5497" s="7">
        <v>600000000</v>
      </c>
      <c r="N5497" s="7">
        <v>500000000</v>
      </c>
      <c r="O5497" s="7"/>
    </row>
    <row r="5498" spans="1:15" hidden="1" x14ac:dyDescent="0.3">
      <c r="A5498" s="69">
        <v>2</v>
      </c>
      <c r="B5498" s="69">
        <v>23</v>
      </c>
      <c r="C5498" t="s">
        <v>4905</v>
      </c>
      <c r="D5498" s="7"/>
      <c r="E5498" s="7"/>
      <c r="F5498" s="7"/>
      <c r="G5498" s="7"/>
      <c r="H5498" s="7"/>
      <c r="I5498" s="7"/>
      <c r="J5498" s="7"/>
      <c r="K5498" s="7">
        <v>600000000</v>
      </c>
      <c r="L5498" s="7"/>
      <c r="M5498" s="7"/>
      <c r="N5498" s="7"/>
      <c r="O5498" s="7"/>
    </row>
    <row r="5499" spans="1:15" hidden="1" x14ac:dyDescent="0.3">
      <c r="A5499" s="69">
        <v>2</v>
      </c>
      <c r="B5499" s="69">
        <v>23</v>
      </c>
      <c r="C5499" t="s">
        <v>4906</v>
      </c>
      <c r="D5499" s="7"/>
      <c r="E5499" s="7">
        <v>600000000</v>
      </c>
      <c r="F5499" s="7"/>
      <c r="G5499" s="7"/>
      <c r="H5499" s="7"/>
      <c r="I5499" s="7"/>
      <c r="J5499" s="7"/>
      <c r="K5499" s="7"/>
      <c r="L5499" s="7"/>
      <c r="M5499" s="7"/>
      <c r="N5499" s="7"/>
      <c r="O5499" s="7"/>
    </row>
    <row r="5500" spans="1:15" hidden="1" x14ac:dyDescent="0.3">
      <c r="A5500" s="69">
        <v>2</v>
      </c>
      <c r="B5500" s="69">
        <v>23</v>
      </c>
      <c r="C5500" t="s">
        <v>4908</v>
      </c>
      <c r="D5500" s="7"/>
      <c r="E5500" s="7">
        <v>0</v>
      </c>
      <c r="F5500" s="7">
        <v>0</v>
      </c>
      <c r="G5500" s="7"/>
      <c r="H5500" s="7"/>
      <c r="I5500" s="7"/>
      <c r="J5500" s="7"/>
      <c r="K5500" s="7"/>
      <c r="L5500" s="7"/>
      <c r="M5500" s="7"/>
      <c r="N5500" s="7"/>
      <c r="O5500" s="7"/>
    </row>
    <row r="5501" spans="1:15" hidden="1" x14ac:dyDescent="0.3">
      <c r="A5501" s="69">
        <v>2</v>
      </c>
      <c r="B5501" s="69">
        <v>23</v>
      </c>
      <c r="C5501" t="s">
        <v>4910</v>
      </c>
      <c r="D5501" s="7">
        <v>0</v>
      </c>
      <c r="E5501" s="7"/>
      <c r="F5501" s="7"/>
      <c r="G5501" s="7"/>
      <c r="H5501" s="7"/>
      <c r="I5501" s="7"/>
      <c r="J5501" s="7"/>
      <c r="K5501" s="7"/>
      <c r="L5501" s="7"/>
      <c r="M5501" s="7"/>
      <c r="N5501" s="7"/>
      <c r="O5501" s="7"/>
    </row>
    <row r="5502" spans="1:15" hidden="1" x14ac:dyDescent="0.3">
      <c r="A5502" s="69">
        <v>2</v>
      </c>
      <c r="B5502" s="69">
        <v>23</v>
      </c>
      <c r="C5502" t="s">
        <v>586</v>
      </c>
      <c r="D5502" s="7">
        <v>920713.49</v>
      </c>
      <c r="E5502" s="7">
        <v>966256.09</v>
      </c>
      <c r="F5502" s="7">
        <v>950300.95</v>
      </c>
      <c r="G5502" s="7">
        <v>972034.58</v>
      </c>
      <c r="H5502" s="7">
        <v>962463</v>
      </c>
      <c r="I5502" s="7">
        <v>520393</v>
      </c>
      <c r="J5502" s="7"/>
      <c r="K5502" s="7"/>
      <c r="L5502" s="7"/>
      <c r="M5502" s="7"/>
      <c r="N5502" s="7"/>
      <c r="O5502" s="7"/>
    </row>
    <row r="5503" spans="1:15" hidden="1" x14ac:dyDescent="0.3">
      <c r="A5503" s="69">
        <v>2</v>
      </c>
      <c r="B5503" s="69">
        <v>23</v>
      </c>
      <c r="C5503" t="s">
        <v>4911</v>
      </c>
      <c r="D5503" s="7">
        <v>15493706.970000001</v>
      </c>
      <c r="E5503" s="7">
        <v>15493706.970000001</v>
      </c>
      <c r="F5503" s="7">
        <v>15493706.970000001</v>
      </c>
      <c r="G5503" s="7">
        <v>15493706.970000001</v>
      </c>
      <c r="H5503" s="7">
        <v>15493706.970000001</v>
      </c>
      <c r="I5503" s="7">
        <v>15493706.970000001</v>
      </c>
      <c r="J5503" s="7">
        <v>15493706.970000001</v>
      </c>
      <c r="K5503" s="7">
        <v>15493706.970000001</v>
      </c>
      <c r="L5503" s="7">
        <v>0</v>
      </c>
      <c r="M5503" s="7"/>
      <c r="N5503" s="7"/>
      <c r="O5503" s="7"/>
    </row>
    <row r="5504" spans="1:15" hidden="1" x14ac:dyDescent="0.3">
      <c r="A5504" s="69">
        <v>2</v>
      </c>
      <c r="B5504" s="69">
        <v>23</v>
      </c>
      <c r="C5504" t="s">
        <v>4916</v>
      </c>
      <c r="D5504" s="7"/>
      <c r="E5504" s="7">
        <v>12169119</v>
      </c>
      <c r="F5504" s="7">
        <v>12422283</v>
      </c>
      <c r="G5504" s="7">
        <v>0</v>
      </c>
      <c r="H5504" s="7">
        <v>0</v>
      </c>
      <c r="I5504" s="7"/>
      <c r="J5504" s="7">
        <v>4574532.1100000003</v>
      </c>
      <c r="K5504" s="7">
        <v>4278031.25</v>
      </c>
      <c r="L5504" s="7"/>
      <c r="M5504" s="7"/>
      <c r="N5504" s="7"/>
      <c r="O5504" s="7"/>
    </row>
    <row r="5505" spans="1:15" hidden="1" x14ac:dyDescent="0.3">
      <c r="A5505" s="69">
        <v>2</v>
      </c>
      <c r="B5505" s="69">
        <v>23</v>
      </c>
      <c r="C5505" t="s">
        <v>3663</v>
      </c>
      <c r="D5505" s="7"/>
      <c r="E5505" s="7"/>
      <c r="F5505" s="7"/>
      <c r="G5505" s="7"/>
      <c r="H5505" s="7"/>
      <c r="I5505" s="7"/>
      <c r="J5505" s="7"/>
      <c r="K5505" s="7"/>
      <c r="L5505" s="7">
        <v>5000000</v>
      </c>
      <c r="M5505" s="7">
        <v>0</v>
      </c>
      <c r="N5505" s="7">
        <v>0</v>
      </c>
      <c r="O5505" s="7"/>
    </row>
    <row r="5506" spans="1:15" hidden="1" x14ac:dyDescent="0.3">
      <c r="A5506" s="69">
        <v>2</v>
      </c>
      <c r="B5506" s="69">
        <v>23</v>
      </c>
      <c r="C5506" t="s">
        <v>4919</v>
      </c>
      <c r="D5506" s="7">
        <v>0</v>
      </c>
      <c r="E5506" s="7">
        <v>0</v>
      </c>
      <c r="F5506" s="7">
        <v>0</v>
      </c>
      <c r="G5506" s="7">
        <v>0</v>
      </c>
      <c r="H5506" s="7"/>
      <c r="I5506" s="7"/>
      <c r="J5506" s="7"/>
      <c r="K5506" s="7"/>
      <c r="L5506" s="7"/>
      <c r="M5506" s="7">
        <v>58554</v>
      </c>
      <c r="N5506" s="7"/>
      <c r="O5506" s="7"/>
    </row>
    <row r="5507" spans="1:15" hidden="1" x14ac:dyDescent="0.3">
      <c r="A5507" s="69">
        <v>2</v>
      </c>
      <c r="B5507" s="69">
        <v>23</v>
      </c>
      <c r="C5507" t="s">
        <v>4942</v>
      </c>
      <c r="D5507" s="7"/>
      <c r="E5507" s="7"/>
      <c r="F5507" s="7"/>
      <c r="G5507" s="7">
        <v>0</v>
      </c>
      <c r="H5507" s="7">
        <v>0</v>
      </c>
      <c r="I5507" s="7"/>
      <c r="J5507" s="7"/>
      <c r="K5507" s="7"/>
      <c r="L5507" s="7"/>
      <c r="M5507" s="7"/>
      <c r="N5507" s="7"/>
      <c r="O5507" s="7"/>
    </row>
    <row r="5508" spans="1:15" hidden="1" x14ac:dyDescent="0.3">
      <c r="A5508" s="69">
        <v>2</v>
      </c>
      <c r="B5508" s="69">
        <v>23</v>
      </c>
      <c r="C5508" t="s">
        <v>4955</v>
      </c>
      <c r="D5508" s="7">
        <v>0</v>
      </c>
      <c r="E5508" s="7">
        <v>0</v>
      </c>
      <c r="F5508" s="7"/>
      <c r="G5508" s="7"/>
      <c r="H5508" s="7"/>
      <c r="I5508" s="7"/>
      <c r="J5508" s="7"/>
      <c r="K5508" s="7"/>
      <c r="L5508" s="7"/>
      <c r="M5508" s="7"/>
      <c r="N5508" s="7"/>
      <c r="O5508" s="7"/>
    </row>
    <row r="5509" spans="1:15" hidden="1" x14ac:dyDescent="0.3">
      <c r="A5509" s="69">
        <v>2</v>
      </c>
      <c r="B5509" s="69">
        <v>23</v>
      </c>
      <c r="C5509" t="s">
        <v>4964</v>
      </c>
      <c r="D5509" s="7"/>
      <c r="E5509" s="7"/>
      <c r="F5509" s="7"/>
      <c r="G5509" s="7"/>
      <c r="H5509" s="7"/>
      <c r="I5509" s="7">
        <v>200000</v>
      </c>
      <c r="J5509" s="7">
        <v>0</v>
      </c>
      <c r="K5509" s="7">
        <v>0</v>
      </c>
      <c r="L5509" s="7"/>
      <c r="M5509" s="7"/>
      <c r="N5509" s="7"/>
      <c r="O5509" s="7"/>
    </row>
    <row r="5510" spans="1:15" hidden="1" x14ac:dyDescent="0.3">
      <c r="A5510" s="69">
        <v>2</v>
      </c>
      <c r="B5510" s="69">
        <v>23</v>
      </c>
      <c r="C5510" t="s">
        <v>4968</v>
      </c>
      <c r="D5510" s="7"/>
      <c r="E5510" s="7"/>
      <c r="F5510" s="7">
        <v>1400000</v>
      </c>
      <c r="G5510" s="7">
        <v>1200000</v>
      </c>
      <c r="H5510" s="7">
        <v>0</v>
      </c>
      <c r="I5510" s="7"/>
      <c r="J5510" s="7"/>
      <c r="K5510" s="7"/>
      <c r="L5510" s="7"/>
      <c r="M5510" s="7"/>
      <c r="N5510" s="7"/>
      <c r="O5510" s="7"/>
    </row>
    <row r="5511" spans="1:15" hidden="1" x14ac:dyDescent="0.3">
      <c r="A5511" s="69">
        <v>2</v>
      </c>
      <c r="B5511" s="69">
        <v>23</v>
      </c>
      <c r="C5511" t="s">
        <v>4978</v>
      </c>
      <c r="D5511" s="7">
        <v>38734267</v>
      </c>
      <c r="E5511" s="7">
        <v>38734267</v>
      </c>
      <c r="F5511" s="7">
        <v>51645689</v>
      </c>
      <c r="G5511" s="7">
        <v>51645689</v>
      </c>
      <c r="H5511" s="7">
        <v>51645689</v>
      </c>
      <c r="I5511" s="7"/>
      <c r="J5511" s="7"/>
      <c r="K5511" s="7"/>
      <c r="L5511" s="7"/>
      <c r="M5511" s="7"/>
      <c r="N5511" s="7"/>
      <c r="O5511" s="7"/>
    </row>
    <row r="5512" spans="1:15" hidden="1" x14ac:dyDescent="0.3">
      <c r="A5512" s="69">
        <v>2</v>
      </c>
      <c r="B5512" s="69">
        <v>23</v>
      </c>
      <c r="C5512" t="s">
        <v>3666</v>
      </c>
      <c r="D5512" s="7"/>
      <c r="E5512" s="7"/>
      <c r="F5512" s="7"/>
      <c r="G5512" s="7"/>
      <c r="H5512" s="7"/>
      <c r="I5512" s="7"/>
      <c r="J5512" s="7"/>
      <c r="K5512" s="7"/>
      <c r="L5512" s="7">
        <v>8000000</v>
      </c>
      <c r="M5512" s="7">
        <v>0</v>
      </c>
      <c r="N5512" s="7">
        <v>0</v>
      </c>
      <c r="O5512" s="7"/>
    </row>
    <row r="5513" spans="1:15" hidden="1" x14ac:dyDescent="0.3">
      <c r="A5513" s="69">
        <v>2</v>
      </c>
      <c r="B5513" s="69">
        <v>23</v>
      </c>
      <c r="C5513" t="s">
        <v>4984</v>
      </c>
      <c r="D5513" s="7"/>
      <c r="E5513" s="7"/>
      <c r="F5513" s="7"/>
      <c r="G5513" s="7"/>
      <c r="H5513" s="7"/>
      <c r="I5513" s="7"/>
      <c r="J5513" s="7">
        <v>71114.69</v>
      </c>
      <c r="K5513" s="7">
        <v>54736.25</v>
      </c>
      <c r="L5513" s="7"/>
      <c r="M5513" s="7"/>
      <c r="N5513" s="7"/>
      <c r="O5513" s="7"/>
    </row>
    <row r="5514" spans="1:15" hidden="1" x14ac:dyDescent="0.3">
      <c r="A5514" s="69">
        <v>2</v>
      </c>
      <c r="B5514" s="69">
        <v>23</v>
      </c>
      <c r="C5514" t="s">
        <v>4985</v>
      </c>
      <c r="D5514" s="7">
        <v>0</v>
      </c>
      <c r="E5514" s="7"/>
      <c r="F5514" s="7"/>
      <c r="G5514" s="7"/>
      <c r="H5514" s="7"/>
      <c r="I5514" s="7"/>
      <c r="J5514" s="7"/>
      <c r="K5514" s="7"/>
      <c r="L5514" s="7"/>
      <c r="M5514" s="7"/>
      <c r="N5514" s="7"/>
      <c r="O5514" s="7"/>
    </row>
    <row r="5515" spans="1:15" hidden="1" x14ac:dyDescent="0.3">
      <c r="A5515" s="69">
        <v>2</v>
      </c>
      <c r="B5515" s="69">
        <v>23</v>
      </c>
      <c r="C5515" t="s">
        <v>5007</v>
      </c>
      <c r="D5515" s="7"/>
      <c r="E5515" s="7">
        <v>11776567</v>
      </c>
      <c r="F5515" s="7"/>
      <c r="G5515" s="7"/>
      <c r="H5515" s="7"/>
      <c r="I5515" s="7"/>
      <c r="J5515" s="7"/>
      <c r="K5515" s="7"/>
      <c r="L5515" s="7"/>
      <c r="M5515" s="7"/>
      <c r="N5515" s="7"/>
      <c r="O5515" s="7"/>
    </row>
    <row r="5516" spans="1:15" hidden="1" x14ac:dyDescent="0.3">
      <c r="A5516" s="69">
        <v>2</v>
      </c>
      <c r="B5516" s="69">
        <v>23</v>
      </c>
      <c r="C5516" t="s">
        <v>2441</v>
      </c>
      <c r="D5516" s="7">
        <v>1223180</v>
      </c>
      <c r="E5516" s="7">
        <v>3789701.77</v>
      </c>
      <c r="F5516" s="7">
        <v>832278.86</v>
      </c>
      <c r="G5516" s="7">
        <v>1444243.32</v>
      </c>
      <c r="H5516" s="7">
        <v>1149338.52</v>
      </c>
      <c r="I5516" s="7">
        <v>2477947.21</v>
      </c>
      <c r="J5516" s="7">
        <v>2100343.0499999998</v>
      </c>
      <c r="K5516" s="7">
        <v>5619570.29</v>
      </c>
      <c r="L5516" s="7">
        <v>15303910.609999999</v>
      </c>
      <c r="M5516" s="7">
        <v>29536836.300000001</v>
      </c>
      <c r="N5516" s="7"/>
      <c r="O5516" s="7"/>
    </row>
    <row r="5517" spans="1:15" hidden="1" x14ac:dyDescent="0.3">
      <c r="A5517" s="69">
        <v>2</v>
      </c>
      <c r="B5517" s="69">
        <v>23</v>
      </c>
      <c r="C5517" t="s">
        <v>912</v>
      </c>
      <c r="D5517" s="7">
        <v>2000000</v>
      </c>
      <c r="E5517" s="7">
        <v>2000000</v>
      </c>
      <c r="F5517" s="7">
        <v>2000000</v>
      </c>
      <c r="G5517" s="7">
        <v>2000000</v>
      </c>
      <c r="H5517" s="7">
        <v>2000000</v>
      </c>
      <c r="I5517" s="7"/>
      <c r="J5517" s="7"/>
      <c r="K5517" s="7"/>
      <c r="L5517" s="7"/>
      <c r="M5517" s="7"/>
      <c r="N5517" s="7"/>
      <c r="O5517" s="7"/>
    </row>
    <row r="5518" spans="1:15" hidden="1" x14ac:dyDescent="0.3">
      <c r="A5518" s="69">
        <v>2</v>
      </c>
      <c r="B5518" s="69">
        <v>23</v>
      </c>
      <c r="C5518" t="s">
        <v>5017</v>
      </c>
      <c r="D5518" s="7"/>
      <c r="E5518" s="7"/>
      <c r="F5518" s="7"/>
      <c r="G5518" s="7"/>
      <c r="H5518" s="7"/>
      <c r="I5518" s="7">
        <v>15000000</v>
      </c>
      <c r="J5518" s="7"/>
      <c r="K5518" s="7"/>
      <c r="L5518" s="7"/>
      <c r="M5518" s="7"/>
      <c r="N5518" s="7"/>
      <c r="O5518" s="7"/>
    </row>
    <row r="5519" spans="1:15" hidden="1" x14ac:dyDescent="0.3">
      <c r="A5519" s="69">
        <v>2</v>
      </c>
      <c r="B5519" s="69">
        <v>23</v>
      </c>
      <c r="C5519" t="s">
        <v>5036</v>
      </c>
      <c r="D5519" s="7">
        <v>10329137.98</v>
      </c>
      <c r="E5519" s="7">
        <v>10329137.98</v>
      </c>
      <c r="F5519" s="7">
        <v>10329138</v>
      </c>
      <c r="G5519" s="7">
        <v>10329137.98</v>
      </c>
      <c r="H5519" s="7">
        <v>10329137.98</v>
      </c>
      <c r="I5519" s="7"/>
      <c r="J5519" s="7"/>
      <c r="K5519" s="7"/>
      <c r="L5519" s="7"/>
      <c r="M5519" s="7"/>
      <c r="N5519" s="7"/>
      <c r="O5519" s="7"/>
    </row>
    <row r="5520" spans="1:15" hidden="1" x14ac:dyDescent="0.3">
      <c r="A5520" s="69">
        <v>2</v>
      </c>
      <c r="B5520" s="69">
        <v>23</v>
      </c>
      <c r="C5520" t="s">
        <v>5037</v>
      </c>
      <c r="D5520" s="7">
        <v>10329137.98</v>
      </c>
      <c r="E5520" s="7">
        <v>10329137.98</v>
      </c>
      <c r="F5520" s="7">
        <v>10329138</v>
      </c>
      <c r="G5520" s="7">
        <v>10329137.98</v>
      </c>
      <c r="H5520" s="7">
        <v>10329137.98</v>
      </c>
      <c r="I5520" s="7"/>
      <c r="J5520" s="7"/>
      <c r="K5520" s="7"/>
      <c r="L5520" s="7"/>
      <c r="M5520" s="7"/>
      <c r="N5520" s="7"/>
      <c r="O5520" s="7"/>
    </row>
    <row r="5521" spans="1:15" hidden="1" x14ac:dyDescent="0.3">
      <c r="A5521" s="69">
        <v>2</v>
      </c>
      <c r="B5521" s="69">
        <v>23</v>
      </c>
      <c r="C5521" t="s">
        <v>3669</v>
      </c>
      <c r="D5521" s="7"/>
      <c r="E5521" s="7"/>
      <c r="F5521" s="7"/>
      <c r="G5521" s="7"/>
      <c r="H5521" s="7"/>
      <c r="I5521" s="7"/>
      <c r="J5521" s="7"/>
      <c r="K5521" s="7"/>
      <c r="L5521" s="7"/>
      <c r="M5521" s="7"/>
      <c r="N5521" s="7">
        <v>6346500000</v>
      </c>
      <c r="O5521" s="7"/>
    </row>
    <row r="5522" spans="1:15" hidden="1" x14ac:dyDescent="0.3">
      <c r="A5522" s="69">
        <v>2</v>
      </c>
      <c r="B5522" s="69">
        <v>23</v>
      </c>
      <c r="C5522" t="s">
        <v>3670</v>
      </c>
      <c r="D5522" s="7"/>
      <c r="E5522" s="7"/>
      <c r="F5522" s="7"/>
      <c r="G5522" s="7"/>
      <c r="H5522" s="7"/>
      <c r="I5522" s="7"/>
      <c r="J5522" s="7"/>
      <c r="K5522" s="7"/>
      <c r="L5522" s="7"/>
      <c r="M5522" s="7"/>
      <c r="N5522" s="7">
        <v>12000000</v>
      </c>
      <c r="O5522" s="7"/>
    </row>
    <row r="5523" spans="1:15" hidden="1" x14ac:dyDescent="0.3">
      <c r="A5523" s="69">
        <v>2</v>
      </c>
      <c r="B5523" s="69">
        <v>23</v>
      </c>
      <c r="C5523" t="s">
        <v>3671</v>
      </c>
      <c r="D5523" s="7"/>
      <c r="E5523" s="7"/>
      <c r="F5523" s="7"/>
      <c r="G5523" s="7"/>
      <c r="H5523" s="7">
        <v>40000000</v>
      </c>
      <c r="I5523" s="7">
        <v>40000000</v>
      </c>
      <c r="J5523" s="7">
        <v>5000000</v>
      </c>
      <c r="K5523" s="7">
        <v>43929653</v>
      </c>
      <c r="L5523" s="7">
        <v>5000000</v>
      </c>
      <c r="M5523" s="7">
        <v>0</v>
      </c>
      <c r="N5523" s="7">
        <v>0</v>
      </c>
      <c r="O5523" s="7"/>
    </row>
    <row r="5524" spans="1:15" hidden="1" x14ac:dyDescent="0.3">
      <c r="A5524" s="69">
        <v>2</v>
      </c>
      <c r="B5524" s="69">
        <v>23</v>
      </c>
      <c r="C5524" t="s">
        <v>5073</v>
      </c>
      <c r="D5524" s="7"/>
      <c r="E5524" s="7"/>
      <c r="F5524" s="7"/>
      <c r="G5524" s="7"/>
      <c r="H5524" s="7"/>
      <c r="I5524" s="7">
        <v>200000000</v>
      </c>
      <c r="J5524" s="7"/>
      <c r="K5524" s="7"/>
      <c r="L5524" s="7"/>
      <c r="M5524" s="7"/>
      <c r="N5524" s="7"/>
      <c r="O5524" s="7"/>
    </row>
    <row r="5525" spans="1:15" hidden="1" x14ac:dyDescent="0.3">
      <c r="A5525" s="69">
        <v>2</v>
      </c>
      <c r="B5525" s="69">
        <v>23</v>
      </c>
      <c r="C5525" t="s">
        <v>5083</v>
      </c>
      <c r="D5525" s="7"/>
      <c r="E5525" s="7"/>
      <c r="F5525" s="7"/>
      <c r="G5525" s="7">
        <v>4064020</v>
      </c>
      <c r="H5525" s="7">
        <v>5000000</v>
      </c>
      <c r="I5525" s="7"/>
      <c r="J5525" s="7"/>
      <c r="K5525" s="7"/>
      <c r="L5525" s="7"/>
      <c r="M5525" s="7"/>
      <c r="N5525" s="7"/>
      <c r="O5525" s="7"/>
    </row>
    <row r="5526" spans="1:15" hidden="1" x14ac:dyDescent="0.3">
      <c r="A5526" s="69">
        <v>2</v>
      </c>
      <c r="B5526" s="69">
        <v>23</v>
      </c>
      <c r="C5526" t="s">
        <v>5172</v>
      </c>
      <c r="D5526" s="7"/>
      <c r="E5526" s="7"/>
      <c r="F5526" s="7"/>
      <c r="G5526" s="7"/>
      <c r="H5526" s="7"/>
      <c r="I5526" s="7">
        <v>0</v>
      </c>
      <c r="J5526" s="7"/>
      <c r="K5526" s="7"/>
      <c r="L5526" s="7"/>
      <c r="M5526" s="7"/>
      <c r="N5526" s="7"/>
      <c r="O5526" s="7"/>
    </row>
    <row r="5527" spans="1:15" hidden="1" x14ac:dyDescent="0.3">
      <c r="A5527" s="69">
        <v>2</v>
      </c>
      <c r="B5527" s="69">
        <v>23</v>
      </c>
      <c r="C5527" t="s">
        <v>5173</v>
      </c>
      <c r="D5527" s="7">
        <v>20830000</v>
      </c>
      <c r="E5527" s="7"/>
      <c r="F5527" s="7"/>
      <c r="G5527" s="7"/>
      <c r="H5527" s="7"/>
      <c r="I5527" s="7"/>
      <c r="J5527" s="7"/>
      <c r="K5527" s="7"/>
      <c r="L5527" s="7"/>
      <c r="M5527" s="7"/>
      <c r="N5527" s="7"/>
      <c r="O5527" s="7"/>
    </row>
    <row r="5528" spans="1:15" hidden="1" x14ac:dyDescent="0.3">
      <c r="A5528" s="69">
        <v>2</v>
      </c>
      <c r="B5528" s="69">
        <v>23</v>
      </c>
      <c r="C5528" t="s">
        <v>5175</v>
      </c>
      <c r="D5528" s="7"/>
      <c r="E5528" s="7"/>
      <c r="F5528" s="7"/>
      <c r="G5528" s="7"/>
      <c r="H5528" s="7">
        <v>100000000</v>
      </c>
      <c r="I5528" s="7"/>
      <c r="J5528" s="7"/>
      <c r="K5528" s="7"/>
      <c r="L5528" s="7"/>
      <c r="M5528" s="7"/>
      <c r="N5528" s="7"/>
      <c r="O5528" s="7"/>
    </row>
    <row r="5529" spans="1:15" hidden="1" x14ac:dyDescent="0.3">
      <c r="A5529" s="69">
        <v>2</v>
      </c>
      <c r="B5529" s="69">
        <v>23</v>
      </c>
      <c r="C5529" t="s">
        <v>1605</v>
      </c>
      <c r="D5529" s="7"/>
      <c r="E5529" s="7"/>
      <c r="F5529" s="7"/>
      <c r="G5529" s="7"/>
      <c r="H5529" s="7"/>
      <c r="I5529" s="7"/>
      <c r="J5529" s="7">
        <v>53113560</v>
      </c>
      <c r="K5529" s="7">
        <v>39113560</v>
      </c>
      <c r="L5529" s="7">
        <v>34005560</v>
      </c>
      <c r="M5529" s="7">
        <v>103005560</v>
      </c>
      <c r="N5529" s="7">
        <v>264005560</v>
      </c>
      <c r="O5529" s="7"/>
    </row>
    <row r="5530" spans="1:15" hidden="1" x14ac:dyDescent="0.3">
      <c r="A5530" s="69">
        <v>2</v>
      </c>
      <c r="B5530" s="69">
        <v>23</v>
      </c>
      <c r="C5530" t="s">
        <v>5189</v>
      </c>
      <c r="D5530" s="7">
        <v>57876325</v>
      </c>
      <c r="E5530" s="7">
        <v>44757924</v>
      </c>
      <c r="F5530" s="7">
        <v>60920476</v>
      </c>
      <c r="G5530" s="7">
        <v>43177745</v>
      </c>
      <c r="H5530" s="7">
        <v>59422006</v>
      </c>
      <c r="I5530" s="7">
        <v>70925468</v>
      </c>
      <c r="J5530" s="7"/>
      <c r="K5530" s="7"/>
      <c r="L5530" s="7"/>
      <c r="M5530" s="7"/>
      <c r="N5530" s="7"/>
      <c r="O5530" s="7"/>
    </row>
    <row r="5531" spans="1:15" hidden="1" x14ac:dyDescent="0.3">
      <c r="A5531" s="69">
        <v>2</v>
      </c>
      <c r="B5531" s="69">
        <v>23</v>
      </c>
      <c r="C5531" t="s">
        <v>5197</v>
      </c>
      <c r="D5531" s="7">
        <v>0</v>
      </c>
      <c r="E5531" s="7">
        <v>981381</v>
      </c>
      <c r="F5531" s="7">
        <v>0</v>
      </c>
      <c r="G5531" s="7"/>
      <c r="H5531" s="7"/>
      <c r="I5531" s="7"/>
      <c r="J5531" s="7">
        <v>47725.99</v>
      </c>
      <c r="K5531" s="7"/>
      <c r="L5531" s="7"/>
      <c r="M5531" s="7"/>
      <c r="N5531" s="7"/>
      <c r="O5531" s="7"/>
    </row>
    <row r="5532" spans="1:15" hidden="1" x14ac:dyDescent="0.3">
      <c r="A5532" s="69">
        <v>2</v>
      </c>
      <c r="B5532" s="69">
        <v>23</v>
      </c>
      <c r="C5532" t="s">
        <v>5201</v>
      </c>
      <c r="D5532" s="7"/>
      <c r="E5532" s="7">
        <v>440788171</v>
      </c>
      <c r="F5532" s="7"/>
      <c r="G5532" s="7"/>
      <c r="H5532" s="7"/>
      <c r="I5532" s="7"/>
      <c r="J5532" s="7"/>
      <c r="K5532" s="7"/>
      <c r="L5532" s="7"/>
      <c r="M5532" s="7"/>
      <c r="N5532" s="7"/>
      <c r="O5532" s="7"/>
    </row>
    <row r="5533" spans="1:15" hidden="1" x14ac:dyDescent="0.3">
      <c r="A5533" s="69">
        <v>2</v>
      </c>
      <c r="B5533" s="69">
        <v>23</v>
      </c>
      <c r="C5533" t="s">
        <v>591</v>
      </c>
      <c r="D5533" s="7">
        <v>25822845</v>
      </c>
      <c r="E5533" s="7">
        <v>25738136.190000001</v>
      </c>
      <c r="F5533" s="7">
        <v>26350138</v>
      </c>
      <c r="G5533" s="7"/>
      <c r="H5533" s="7"/>
      <c r="I5533" s="7"/>
      <c r="J5533" s="7"/>
      <c r="K5533" s="7"/>
      <c r="L5533" s="7"/>
      <c r="M5533" s="7"/>
      <c r="N5533" s="7"/>
      <c r="O5533" s="7"/>
    </row>
    <row r="5534" spans="1:15" hidden="1" x14ac:dyDescent="0.3">
      <c r="A5534" s="69">
        <v>2</v>
      </c>
      <c r="B5534" s="69">
        <v>23</v>
      </c>
      <c r="C5534" t="s">
        <v>5210</v>
      </c>
      <c r="D5534" s="7">
        <v>13784734</v>
      </c>
      <c r="E5534" s="7">
        <v>9240700</v>
      </c>
      <c r="F5534" s="7">
        <v>9625921</v>
      </c>
      <c r="G5534" s="7">
        <v>9121130</v>
      </c>
      <c r="H5534" s="7">
        <v>9000125</v>
      </c>
      <c r="I5534" s="7">
        <v>8423190</v>
      </c>
      <c r="J5534" s="7"/>
      <c r="K5534" s="7"/>
      <c r="L5534" s="7"/>
      <c r="M5534" s="7"/>
      <c r="N5534" s="7"/>
      <c r="O5534" s="7"/>
    </row>
    <row r="5535" spans="1:15" hidden="1" x14ac:dyDescent="0.3">
      <c r="A5535" s="69">
        <v>2</v>
      </c>
      <c r="B5535" s="69">
        <v>23</v>
      </c>
      <c r="C5535" t="s">
        <v>5223</v>
      </c>
      <c r="D5535" s="7">
        <v>0</v>
      </c>
      <c r="E5535" s="7"/>
      <c r="F5535" s="7"/>
      <c r="G5535" s="7"/>
      <c r="H5535" s="7"/>
      <c r="I5535" s="7"/>
      <c r="J5535" s="7"/>
      <c r="K5535" s="7"/>
      <c r="L5535" s="7"/>
      <c r="M5535" s="7"/>
      <c r="N5535" s="7"/>
      <c r="O5535" s="7"/>
    </row>
    <row r="5536" spans="1:15" hidden="1" x14ac:dyDescent="0.3">
      <c r="A5536" s="69">
        <v>2</v>
      </c>
      <c r="B5536" s="69">
        <v>23</v>
      </c>
      <c r="C5536" t="s">
        <v>5226</v>
      </c>
      <c r="D5536" s="7">
        <v>346400671.75999999</v>
      </c>
      <c r="E5536" s="7">
        <v>404480576.00999999</v>
      </c>
      <c r="F5536" s="7">
        <v>450415164.70999998</v>
      </c>
      <c r="G5536" s="7">
        <v>218404339.83000001</v>
      </c>
      <c r="H5536" s="7">
        <v>163075991</v>
      </c>
      <c r="I5536" s="7">
        <v>192057659.13999999</v>
      </c>
      <c r="J5536" s="7">
        <v>347257287.95999998</v>
      </c>
      <c r="K5536" s="7">
        <v>404925863.22000003</v>
      </c>
      <c r="L5536" s="7"/>
      <c r="M5536" s="7"/>
      <c r="N5536" s="7"/>
      <c r="O5536" s="7"/>
    </row>
    <row r="5537" spans="1:15" hidden="1" x14ac:dyDescent="0.3">
      <c r="A5537" s="69">
        <v>2</v>
      </c>
      <c r="B5537" s="69">
        <v>23</v>
      </c>
      <c r="C5537" t="s">
        <v>5232</v>
      </c>
      <c r="D5537" s="7">
        <v>0</v>
      </c>
      <c r="E5537" s="7">
        <v>0</v>
      </c>
      <c r="F5537" s="7"/>
      <c r="G5537" s="7"/>
      <c r="H5537" s="7"/>
      <c r="I5537" s="7"/>
      <c r="J5537" s="7"/>
      <c r="K5537" s="7"/>
      <c r="L5537" s="7"/>
      <c r="M5537" s="7"/>
      <c r="N5537" s="7"/>
      <c r="O5537" s="7"/>
    </row>
    <row r="5538" spans="1:15" hidden="1" x14ac:dyDescent="0.3">
      <c r="A5538" s="69">
        <v>2</v>
      </c>
      <c r="B5538" s="69">
        <v>23</v>
      </c>
      <c r="C5538" t="s">
        <v>5233</v>
      </c>
      <c r="D5538" s="7"/>
      <c r="E5538" s="7"/>
      <c r="F5538" s="7"/>
      <c r="G5538" s="7"/>
      <c r="H5538" s="7">
        <v>3000000</v>
      </c>
      <c r="I5538" s="7">
        <v>12539117.42</v>
      </c>
      <c r="J5538" s="7"/>
      <c r="K5538" s="7"/>
      <c r="L5538" s="7"/>
      <c r="M5538" s="7"/>
      <c r="N5538" s="7"/>
      <c r="O5538" s="7"/>
    </row>
    <row r="5539" spans="1:15" hidden="1" x14ac:dyDescent="0.3">
      <c r="A5539" s="69">
        <v>2</v>
      </c>
      <c r="B5539" s="69">
        <v>23</v>
      </c>
      <c r="C5539" t="s">
        <v>595</v>
      </c>
      <c r="D5539" s="7">
        <v>222199855.87</v>
      </c>
      <c r="E5539" s="7">
        <v>115577160.3</v>
      </c>
      <c r="F5539" s="7">
        <v>285168637.56999999</v>
      </c>
      <c r="G5539" s="7">
        <v>212059695.72</v>
      </c>
      <c r="H5539" s="7">
        <v>133402390.90000001</v>
      </c>
      <c r="I5539" s="7">
        <v>215269135.69</v>
      </c>
      <c r="J5539" s="7">
        <v>8520456</v>
      </c>
      <c r="K5539" s="7"/>
      <c r="L5539" s="7"/>
      <c r="M5539" s="7"/>
      <c r="N5539" s="7"/>
      <c r="O5539" s="7"/>
    </row>
    <row r="5540" spans="1:15" hidden="1" x14ac:dyDescent="0.3">
      <c r="A5540" s="69">
        <v>2</v>
      </c>
      <c r="B5540" s="69">
        <v>23</v>
      </c>
      <c r="C5540" t="s">
        <v>5259</v>
      </c>
      <c r="D5540" s="7">
        <v>30000000</v>
      </c>
      <c r="E5540" s="7">
        <v>0</v>
      </c>
      <c r="F5540" s="7">
        <v>335189.7</v>
      </c>
      <c r="G5540" s="7"/>
      <c r="H5540" s="7"/>
      <c r="I5540" s="7"/>
      <c r="J5540" s="7"/>
      <c r="K5540" s="7"/>
      <c r="L5540" s="7"/>
      <c r="M5540" s="7"/>
      <c r="N5540" s="7"/>
      <c r="O5540" s="7"/>
    </row>
    <row r="5541" spans="1:15" hidden="1" x14ac:dyDescent="0.3">
      <c r="A5541" s="69">
        <v>2</v>
      </c>
      <c r="B5541" s="69">
        <v>23</v>
      </c>
      <c r="C5541" t="s">
        <v>5266</v>
      </c>
      <c r="D5541" s="7">
        <v>0</v>
      </c>
      <c r="E5541" s="7">
        <v>0</v>
      </c>
      <c r="F5541" s="7">
        <v>0</v>
      </c>
      <c r="G5541" s="7"/>
      <c r="H5541" s="7"/>
      <c r="I5541" s="7"/>
      <c r="J5541" s="7"/>
      <c r="K5541" s="7"/>
      <c r="L5541" s="7"/>
      <c r="M5541" s="7"/>
      <c r="N5541" s="7"/>
      <c r="O5541" s="7"/>
    </row>
    <row r="5542" spans="1:15" hidden="1" x14ac:dyDescent="0.3">
      <c r="A5542" s="69">
        <v>2</v>
      </c>
      <c r="B5542" s="69">
        <v>23</v>
      </c>
      <c r="C5542" t="s">
        <v>5273</v>
      </c>
      <c r="D5542" s="7">
        <v>1084943</v>
      </c>
      <c r="E5542" s="7">
        <v>719333</v>
      </c>
      <c r="F5542" s="7">
        <v>752858</v>
      </c>
      <c r="G5542" s="7">
        <v>714405</v>
      </c>
      <c r="H5542" s="7"/>
      <c r="I5542" s="7"/>
      <c r="J5542" s="7"/>
      <c r="K5542" s="7"/>
      <c r="L5542" s="7"/>
      <c r="M5542" s="7"/>
      <c r="N5542" s="7"/>
      <c r="O5542" s="7"/>
    </row>
    <row r="5543" spans="1:15" hidden="1" x14ac:dyDescent="0.3">
      <c r="A5543" s="69">
        <v>2</v>
      </c>
      <c r="B5543" s="69">
        <v>23</v>
      </c>
      <c r="C5543" t="s">
        <v>5276</v>
      </c>
      <c r="D5543" s="7">
        <v>0</v>
      </c>
      <c r="E5543" s="7"/>
      <c r="F5543" s="7"/>
      <c r="G5543" s="7"/>
      <c r="H5543" s="7"/>
      <c r="I5543" s="7"/>
      <c r="J5543" s="7"/>
      <c r="K5543" s="7"/>
      <c r="L5543" s="7"/>
      <c r="M5543" s="7"/>
      <c r="N5543" s="7"/>
      <c r="O5543" s="7"/>
    </row>
    <row r="5544" spans="1:15" hidden="1" x14ac:dyDescent="0.3">
      <c r="A5544" s="69">
        <v>2</v>
      </c>
      <c r="B5544" s="69">
        <v>23</v>
      </c>
      <c r="C5544" t="s">
        <v>1592</v>
      </c>
      <c r="D5544" s="7"/>
      <c r="E5544" s="7"/>
      <c r="F5544" s="7"/>
      <c r="G5544" s="7"/>
      <c r="H5544" s="7"/>
      <c r="I5544" s="7">
        <v>120000000</v>
      </c>
      <c r="J5544" s="7">
        <v>455875</v>
      </c>
      <c r="K5544" s="7">
        <v>15349553</v>
      </c>
      <c r="L5544" s="7">
        <v>161335618</v>
      </c>
      <c r="M5544" s="7">
        <v>82363759</v>
      </c>
      <c r="N5544" s="7">
        <v>103902985</v>
      </c>
      <c r="O5544" s="7"/>
    </row>
    <row r="5545" spans="1:15" hidden="1" x14ac:dyDescent="0.3">
      <c r="A5545" s="69">
        <v>2</v>
      </c>
      <c r="B5545" s="69">
        <v>23</v>
      </c>
      <c r="C5545" t="s">
        <v>5279</v>
      </c>
      <c r="D5545" s="7"/>
      <c r="E5545" s="7"/>
      <c r="F5545" s="7"/>
      <c r="G5545" s="7">
        <v>100000000</v>
      </c>
      <c r="H5545" s="7"/>
      <c r="I5545" s="7"/>
      <c r="J5545" s="7"/>
      <c r="K5545" s="7"/>
      <c r="L5545" s="7"/>
      <c r="M5545" s="7"/>
      <c r="N5545" s="7"/>
      <c r="O5545" s="7"/>
    </row>
    <row r="5546" spans="1:15" hidden="1" x14ac:dyDescent="0.3">
      <c r="A5546" s="69">
        <v>2</v>
      </c>
      <c r="B5546" s="69">
        <v>23</v>
      </c>
      <c r="C5546" t="s">
        <v>5286</v>
      </c>
      <c r="D5546" s="7">
        <v>270000000</v>
      </c>
      <c r="E5546" s="7">
        <v>192593700</v>
      </c>
      <c r="F5546" s="7"/>
      <c r="G5546" s="7"/>
      <c r="H5546" s="7"/>
      <c r="I5546" s="7"/>
      <c r="J5546" s="7"/>
      <c r="K5546" s="7"/>
      <c r="L5546" s="7"/>
      <c r="M5546" s="7"/>
      <c r="N5546" s="7"/>
      <c r="O5546" s="7"/>
    </row>
    <row r="5547" spans="1:15" hidden="1" x14ac:dyDescent="0.3">
      <c r="A5547" s="69">
        <v>2</v>
      </c>
      <c r="B5547" s="69">
        <v>23</v>
      </c>
      <c r="C5547" t="s">
        <v>3683</v>
      </c>
      <c r="D5547" s="7"/>
      <c r="E5547" s="7"/>
      <c r="F5547" s="7"/>
      <c r="G5547" s="7"/>
      <c r="H5547" s="7"/>
      <c r="I5547" s="7"/>
      <c r="J5547" s="7"/>
      <c r="K5547" s="7"/>
      <c r="L5547" s="7"/>
      <c r="M5547" s="7"/>
      <c r="N5547" s="7">
        <v>85000000</v>
      </c>
      <c r="O5547" s="7"/>
    </row>
    <row r="5548" spans="1:15" hidden="1" x14ac:dyDescent="0.3">
      <c r="A5548" s="69">
        <v>2</v>
      </c>
      <c r="B5548" s="69">
        <v>23</v>
      </c>
      <c r="C5548" t="s">
        <v>3684</v>
      </c>
      <c r="D5548" s="7"/>
      <c r="E5548" s="7"/>
      <c r="F5548" s="7"/>
      <c r="G5548" s="7"/>
      <c r="H5548" s="7"/>
      <c r="I5548" s="7"/>
      <c r="J5548" s="7"/>
      <c r="K5548" s="7"/>
      <c r="L5548" s="7"/>
      <c r="M5548" s="7"/>
      <c r="N5548" s="7">
        <v>350000000</v>
      </c>
      <c r="O5548" s="7"/>
    </row>
    <row r="5549" spans="1:15" hidden="1" x14ac:dyDescent="0.3">
      <c r="A5549" s="69">
        <v>2</v>
      </c>
      <c r="B5549" s="69">
        <v>23</v>
      </c>
      <c r="C5549" t="s">
        <v>5294</v>
      </c>
      <c r="D5549" s="7">
        <v>14600460</v>
      </c>
      <c r="E5549" s="7">
        <v>21000000</v>
      </c>
      <c r="F5549" s="7">
        <v>31964980</v>
      </c>
      <c r="G5549" s="7">
        <v>26326912</v>
      </c>
      <c r="H5549" s="7">
        <v>20271031</v>
      </c>
      <c r="I5549" s="7">
        <v>32054241.210000001</v>
      </c>
      <c r="J5549" s="7">
        <v>3192393</v>
      </c>
      <c r="K5549" s="7">
        <v>0</v>
      </c>
      <c r="L5549" s="7"/>
      <c r="M5549" s="7"/>
      <c r="N5549" s="7"/>
      <c r="O5549" s="7"/>
    </row>
    <row r="5550" spans="1:15" hidden="1" x14ac:dyDescent="0.3">
      <c r="A5550" s="69">
        <v>2</v>
      </c>
      <c r="B5550" s="69">
        <v>23</v>
      </c>
      <c r="C5550" t="s">
        <v>5304</v>
      </c>
      <c r="D5550" s="7">
        <v>129320808</v>
      </c>
      <c r="E5550" s="7">
        <v>129320808</v>
      </c>
      <c r="F5550" s="7">
        <v>129320808</v>
      </c>
      <c r="G5550" s="7">
        <v>101535427</v>
      </c>
      <c r="H5550" s="7">
        <v>43898836.420000002</v>
      </c>
      <c r="I5550" s="7"/>
      <c r="J5550" s="7"/>
      <c r="K5550" s="7"/>
      <c r="L5550" s="7"/>
      <c r="M5550" s="7"/>
      <c r="N5550" s="7"/>
      <c r="O5550" s="7"/>
    </row>
    <row r="5551" spans="1:15" hidden="1" x14ac:dyDescent="0.3">
      <c r="A5551" s="69">
        <v>2</v>
      </c>
      <c r="B5551" s="69">
        <v>23</v>
      </c>
      <c r="C5551" t="s">
        <v>3687</v>
      </c>
      <c r="D5551" s="7"/>
      <c r="E5551" s="7"/>
      <c r="F5551" s="7"/>
      <c r="G5551" s="7"/>
      <c r="H5551" s="7"/>
      <c r="I5551" s="7"/>
      <c r="J5551" s="7">
        <v>19432528</v>
      </c>
      <c r="K5551" s="7">
        <v>20567472</v>
      </c>
      <c r="L5551" s="7">
        <v>20000000</v>
      </c>
      <c r="M5551" s="7">
        <v>20000000</v>
      </c>
      <c r="N5551" s="7">
        <v>20000000</v>
      </c>
      <c r="O5551" s="7"/>
    </row>
    <row r="5552" spans="1:15" hidden="1" x14ac:dyDescent="0.3">
      <c r="A5552" s="69">
        <v>2</v>
      </c>
      <c r="B5552" s="69">
        <v>23</v>
      </c>
      <c r="C5552" t="s">
        <v>3689</v>
      </c>
      <c r="D5552" s="7"/>
      <c r="E5552" s="7"/>
      <c r="F5552" s="7"/>
      <c r="G5552" s="7"/>
      <c r="H5552" s="7"/>
      <c r="I5552" s="7"/>
      <c r="J5552" s="7"/>
      <c r="K5552" s="7"/>
      <c r="L5552" s="7"/>
      <c r="M5552" s="7"/>
      <c r="N5552" s="7">
        <v>100000000</v>
      </c>
      <c r="O5552" s="7"/>
    </row>
    <row r="5553" spans="1:15" hidden="1" x14ac:dyDescent="0.3">
      <c r="A5553" s="69">
        <v>2</v>
      </c>
      <c r="B5553" s="69">
        <v>23</v>
      </c>
      <c r="C5553" t="s">
        <v>5313</v>
      </c>
      <c r="D5553" s="7"/>
      <c r="E5553" s="7"/>
      <c r="F5553" s="7"/>
      <c r="G5553" s="7"/>
      <c r="H5553" s="7"/>
      <c r="I5553" s="7"/>
      <c r="J5553" s="7"/>
      <c r="K5553" s="7"/>
      <c r="L5553" s="7"/>
      <c r="M5553" s="7">
        <v>0</v>
      </c>
      <c r="N5553" s="7"/>
      <c r="O5553" s="7"/>
    </row>
    <row r="5554" spans="1:15" hidden="1" x14ac:dyDescent="0.3">
      <c r="A5554" s="69">
        <v>2</v>
      </c>
      <c r="B5554" s="69">
        <v>23</v>
      </c>
      <c r="C5554" t="s">
        <v>609</v>
      </c>
      <c r="D5554" s="7"/>
      <c r="E5554" s="7"/>
      <c r="F5554" s="7"/>
      <c r="G5554" s="7"/>
      <c r="H5554" s="7">
        <v>227449622</v>
      </c>
      <c r="I5554" s="7"/>
      <c r="J5554" s="7"/>
      <c r="K5554" s="7"/>
      <c r="L5554" s="7"/>
      <c r="M5554" s="7"/>
      <c r="N5554" s="7"/>
      <c r="O5554" s="7"/>
    </row>
    <row r="5555" spans="1:15" hidden="1" x14ac:dyDescent="0.3">
      <c r="A5555" s="69">
        <v>2</v>
      </c>
      <c r="B5555" s="69">
        <v>23</v>
      </c>
      <c r="C5555" t="s">
        <v>1797</v>
      </c>
      <c r="D5555" s="7"/>
      <c r="E5555" s="7"/>
      <c r="F5555" s="7">
        <v>4990109</v>
      </c>
      <c r="G5555" s="7">
        <v>7084462</v>
      </c>
      <c r="H5555" s="7">
        <v>0</v>
      </c>
      <c r="I5555" s="7">
        <v>0</v>
      </c>
      <c r="J5555" s="7">
        <v>0</v>
      </c>
      <c r="K5555" s="7">
        <v>145626.03</v>
      </c>
      <c r="L5555" s="7">
        <v>8623.9599999999991</v>
      </c>
      <c r="M5555" s="7">
        <v>3537904.83</v>
      </c>
      <c r="N5555" s="7">
        <v>49322.17</v>
      </c>
      <c r="O5555" s="7"/>
    </row>
    <row r="5556" spans="1:15" hidden="1" x14ac:dyDescent="0.3">
      <c r="A5556" s="69">
        <v>2</v>
      </c>
      <c r="B5556" s="69">
        <v>23</v>
      </c>
      <c r="C5556" t="s">
        <v>5338</v>
      </c>
      <c r="D5556" s="7"/>
      <c r="E5556" s="7"/>
      <c r="F5556" s="7"/>
      <c r="G5556" s="7"/>
      <c r="H5556" s="7"/>
      <c r="I5556" s="7"/>
      <c r="J5556" s="7"/>
      <c r="K5556" s="7">
        <v>14979273.439999999</v>
      </c>
      <c r="L5556" s="7">
        <v>5000000</v>
      </c>
      <c r="M5556" s="7"/>
      <c r="N5556" s="7"/>
      <c r="O5556" s="7"/>
    </row>
    <row r="5557" spans="1:15" hidden="1" x14ac:dyDescent="0.3">
      <c r="A5557" s="69">
        <v>2</v>
      </c>
      <c r="B5557" s="69">
        <v>23</v>
      </c>
      <c r="C5557" t="s">
        <v>5340</v>
      </c>
      <c r="D5557" s="7"/>
      <c r="E5557" s="7"/>
      <c r="F5557" s="7">
        <v>36385329</v>
      </c>
      <c r="G5557" s="7">
        <v>30178340</v>
      </c>
      <c r="H5557" s="7">
        <v>0</v>
      </c>
      <c r="I5557" s="7">
        <v>0</v>
      </c>
      <c r="J5557" s="7">
        <v>0</v>
      </c>
      <c r="K5557" s="7"/>
      <c r="L5557" s="7"/>
      <c r="M5557" s="7"/>
      <c r="N5557" s="7"/>
      <c r="O5557" s="7"/>
    </row>
    <row r="5558" spans="1:15" hidden="1" x14ac:dyDescent="0.3">
      <c r="A5558" s="69">
        <v>2</v>
      </c>
      <c r="B5558" s="69">
        <v>23</v>
      </c>
      <c r="C5558" t="s">
        <v>1789</v>
      </c>
      <c r="D5558" s="7"/>
      <c r="E5558" s="7"/>
      <c r="F5558" s="7"/>
      <c r="G5558" s="7"/>
      <c r="H5558" s="7"/>
      <c r="I5558" s="7"/>
      <c r="J5558" s="7"/>
      <c r="K5558" s="7"/>
      <c r="L5558" s="7"/>
      <c r="M5558" s="7">
        <v>4000000</v>
      </c>
      <c r="N5558" s="7">
        <v>0</v>
      </c>
      <c r="O5558" s="7"/>
    </row>
    <row r="5559" spans="1:15" hidden="1" x14ac:dyDescent="0.3">
      <c r="A5559" s="69">
        <v>2</v>
      </c>
      <c r="B5559" s="69">
        <v>23</v>
      </c>
      <c r="C5559" t="s">
        <v>3692</v>
      </c>
      <c r="D5559" s="7"/>
      <c r="E5559" s="7"/>
      <c r="F5559" s="7"/>
      <c r="G5559" s="7"/>
      <c r="H5559" s="7"/>
      <c r="I5559" s="7"/>
      <c r="J5559" s="7"/>
      <c r="K5559" s="7"/>
      <c r="L5559" s="7"/>
      <c r="M5559" s="7"/>
      <c r="N5559" s="7">
        <v>7863199.0899999999</v>
      </c>
      <c r="O5559" s="7"/>
    </row>
    <row r="5560" spans="1:15" hidden="1" x14ac:dyDescent="0.3">
      <c r="A5560" s="69">
        <v>2</v>
      </c>
      <c r="B5560" s="69">
        <v>23</v>
      </c>
      <c r="C5560" t="s">
        <v>5345</v>
      </c>
      <c r="D5560" s="7">
        <v>2265434.09</v>
      </c>
      <c r="E5560" s="7">
        <v>2187952.61</v>
      </c>
      <c r="F5560" s="7">
        <v>5529828.7999999998</v>
      </c>
      <c r="G5560" s="7">
        <v>248227.66</v>
      </c>
      <c r="H5560" s="7">
        <v>2159289.13</v>
      </c>
      <c r="I5560" s="7">
        <v>587053.54</v>
      </c>
      <c r="J5560" s="7">
        <v>583500</v>
      </c>
      <c r="K5560" s="7"/>
      <c r="L5560" s="7"/>
      <c r="M5560" s="7"/>
      <c r="N5560" s="7"/>
      <c r="O5560" s="7"/>
    </row>
    <row r="5561" spans="1:15" hidden="1" x14ac:dyDescent="0.3">
      <c r="A5561" s="69">
        <v>2</v>
      </c>
      <c r="B5561" s="69">
        <v>23</v>
      </c>
      <c r="C5561" t="s">
        <v>5348</v>
      </c>
      <c r="D5561" s="7">
        <v>3843653</v>
      </c>
      <c r="E5561" s="7">
        <v>1086345.58</v>
      </c>
      <c r="F5561" s="7">
        <v>1362396.38</v>
      </c>
      <c r="G5561" s="7">
        <v>1160101.98</v>
      </c>
      <c r="H5561" s="7">
        <v>714082.23</v>
      </c>
      <c r="I5561" s="7">
        <v>780772.35</v>
      </c>
      <c r="J5561" s="7">
        <v>8886.35</v>
      </c>
      <c r="K5561" s="7">
        <v>0</v>
      </c>
      <c r="L5561" s="7"/>
      <c r="M5561" s="7"/>
      <c r="N5561" s="7"/>
      <c r="O5561" s="7"/>
    </row>
    <row r="5562" spans="1:15" hidden="1" x14ac:dyDescent="0.3">
      <c r="A5562" s="69">
        <v>2</v>
      </c>
      <c r="B5562" s="69">
        <v>23</v>
      </c>
      <c r="C5562" t="s">
        <v>3693</v>
      </c>
      <c r="D5562" s="7"/>
      <c r="E5562" s="7"/>
      <c r="F5562" s="7"/>
      <c r="G5562" s="7"/>
      <c r="H5562" s="7"/>
      <c r="I5562" s="7"/>
      <c r="J5562" s="7"/>
      <c r="K5562" s="7"/>
      <c r="L5562" s="7"/>
      <c r="M5562" s="7"/>
      <c r="N5562" s="7">
        <v>295000000</v>
      </c>
      <c r="O5562" s="7"/>
    </row>
    <row r="5563" spans="1:15" hidden="1" x14ac:dyDescent="0.3">
      <c r="A5563" s="69">
        <v>2</v>
      </c>
      <c r="B5563" s="69">
        <v>23</v>
      </c>
      <c r="C5563" t="s">
        <v>5349</v>
      </c>
      <c r="D5563" s="7">
        <v>29500</v>
      </c>
      <c r="E5563" s="7">
        <v>271387.31</v>
      </c>
      <c r="F5563" s="7"/>
      <c r="G5563" s="7"/>
      <c r="H5563" s="7"/>
      <c r="I5563" s="7"/>
      <c r="J5563" s="7"/>
      <c r="K5563" s="7"/>
      <c r="L5563" s="7"/>
      <c r="M5563" s="7"/>
      <c r="N5563" s="7"/>
      <c r="O5563" s="7"/>
    </row>
    <row r="5564" spans="1:15" hidden="1" x14ac:dyDescent="0.3">
      <c r="A5564" s="69">
        <v>2</v>
      </c>
      <c r="B5564" s="69">
        <v>23</v>
      </c>
      <c r="C5564" t="s">
        <v>3695</v>
      </c>
      <c r="D5564" s="7"/>
      <c r="E5564" s="7"/>
      <c r="F5564" s="7"/>
      <c r="G5564" s="7"/>
      <c r="H5564" s="7"/>
      <c r="I5564" s="7"/>
      <c r="J5564" s="7"/>
      <c r="K5564" s="7"/>
      <c r="L5564" s="7"/>
      <c r="M5564" s="7"/>
      <c r="N5564" s="7">
        <v>0</v>
      </c>
      <c r="O5564" s="7"/>
    </row>
    <row r="5565" spans="1:15" hidden="1" x14ac:dyDescent="0.3">
      <c r="A5565" s="69">
        <v>2</v>
      </c>
      <c r="B5565" s="69">
        <v>23</v>
      </c>
      <c r="C5565" t="s">
        <v>1718</v>
      </c>
      <c r="D5565" s="7"/>
      <c r="E5565" s="7"/>
      <c r="F5565" s="7"/>
      <c r="G5565" s="7"/>
      <c r="H5565" s="7"/>
      <c r="I5565" s="7"/>
      <c r="J5565" s="7"/>
      <c r="K5565" s="7"/>
      <c r="L5565" s="7"/>
      <c r="M5565" s="7">
        <v>10000000</v>
      </c>
      <c r="N5565" s="7">
        <v>0</v>
      </c>
      <c r="O5565" s="7"/>
    </row>
    <row r="5566" spans="1:15" hidden="1" x14ac:dyDescent="0.3">
      <c r="A5566" s="69">
        <v>2</v>
      </c>
      <c r="B5566" s="69">
        <v>23</v>
      </c>
      <c r="C5566" t="s">
        <v>5366</v>
      </c>
      <c r="D5566" s="7"/>
      <c r="E5566" s="7"/>
      <c r="F5566" s="7"/>
      <c r="G5566" s="7"/>
      <c r="H5566" s="7">
        <v>58934984</v>
      </c>
      <c r="I5566" s="7"/>
      <c r="J5566" s="7"/>
      <c r="K5566" s="7"/>
      <c r="L5566" s="7"/>
      <c r="M5566" s="7"/>
      <c r="N5566" s="7"/>
      <c r="O5566" s="7"/>
    </row>
    <row r="5567" spans="1:15" hidden="1" x14ac:dyDescent="0.3">
      <c r="A5567" s="69">
        <v>2</v>
      </c>
      <c r="B5567" s="69">
        <v>23</v>
      </c>
      <c r="C5567" t="s">
        <v>5419</v>
      </c>
      <c r="D5567" s="7">
        <v>0</v>
      </c>
      <c r="E5567" s="7">
        <v>0</v>
      </c>
      <c r="F5567" s="7">
        <v>11880363</v>
      </c>
      <c r="G5567" s="7">
        <v>0</v>
      </c>
      <c r="H5567" s="7">
        <v>0</v>
      </c>
      <c r="I5567" s="7"/>
      <c r="J5567" s="7"/>
      <c r="K5567" s="7"/>
      <c r="L5567" s="7"/>
      <c r="M5567" s="7"/>
      <c r="N5567" s="7"/>
      <c r="O5567" s="7"/>
    </row>
    <row r="5568" spans="1:15" hidden="1" x14ac:dyDescent="0.3">
      <c r="A5568" s="69">
        <v>2</v>
      </c>
      <c r="B5568" s="69">
        <v>23</v>
      </c>
      <c r="C5568" t="s">
        <v>3446</v>
      </c>
      <c r="D5568" s="7">
        <v>0</v>
      </c>
      <c r="E5568" s="7">
        <v>0</v>
      </c>
      <c r="F5568" s="7">
        <v>0</v>
      </c>
      <c r="G5568" s="7"/>
      <c r="H5568" s="7"/>
      <c r="I5568" s="7"/>
      <c r="J5568" s="7"/>
      <c r="K5568" s="7"/>
      <c r="L5568" s="7"/>
      <c r="M5568" s="7"/>
      <c r="N5568" s="7"/>
      <c r="O5568" s="7"/>
    </row>
    <row r="5569" spans="1:15" hidden="1" x14ac:dyDescent="0.3">
      <c r="A5569" s="69">
        <v>2</v>
      </c>
      <c r="B5569" s="69">
        <v>23</v>
      </c>
      <c r="C5569" t="s">
        <v>5424</v>
      </c>
      <c r="D5569" s="7">
        <v>1538626561.5700002</v>
      </c>
      <c r="E5569" s="7">
        <v>1413586064.4000001</v>
      </c>
      <c r="F5569" s="7">
        <v>1523606973.1900001</v>
      </c>
      <c r="G5569" s="7">
        <v>1498840542.23</v>
      </c>
      <c r="H5569" s="7">
        <v>1443906894.5900002</v>
      </c>
      <c r="I5569" s="7">
        <v>1582883961.5799997</v>
      </c>
      <c r="J5569" s="7">
        <v>1139691189.9000001</v>
      </c>
      <c r="K5569" s="7">
        <v>926721449.96000004</v>
      </c>
      <c r="L5569" s="7"/>
      <c r="M5569" s="7"/>
      <c r="N5569" s="7"/>
      <c r="O5569" s="7"/>
    </row>
    <row r="5570" spans="1:15" hidden="1" x14ac:dyDescent="0.3">
      <c r="A5570" s="69">
        <v>2</v>
      </c>
      <c r="B5570" s="69">
        <v>23</v>
      </c>
      <c r="C5570" t="s">
        <v>5425</v>
      </c>
      <c r="D5570" s="7"/>
      <c r="E5570" s="7"/>
      <c r="F5570" s="7"/>
      <c r="G5570" s="7"/>
      <c r="H5570" s="7"/>
      <c r="I5570" s="7"/>
      <c r="J5570" s="7"/>
      <c r="K5570" s="7"/>
      <c r="L5570" s="7">
        <v>2000000</v>
      </c>
      <c r="M5570" s="7">
        <v>0</v>
      </c>
      <c r="N5570" s="7"/>
      <c r="O5570" s="7"/>
    </row>
    <row r="5571" spans="1:15" hidden="1" x14ac:dyDescent="0.3">
      <c r="A5571" s="69">
        <v>2</v>
      </c>
      <c r="B5571" s="69">
        <v>23</v>
      </c>
      <c r="C5571" t="s">
        <v>5429</v>
      </c>
      <c r="D5571" s="7">
        <v>2829999.44</v>
      </c>
      <c r="E5571" s="7">
        <v>3699990.2800000003</v>
      </c>
      <c r="F5571" s="7">
        <v>3949244</v>
      </c>
      <c r="G5571" s="7">
        <v>4173028.26</v>
      </c>
      <c r="H5571" s="7">
        <v>1940000</v>
      </c>
      <c r="I5571" s="7">
        <v>2311989.66</v>
      </c>
      <c r="J5571" s="7"/>
      <c r="K5571" s="7"/>
      <c r="L5571" s="7"/>
      <c r="M5571" s="7"/>
      <c r="N5571" s="7"/>
      <c r="O5571" s="7"/>
    </row>
    <row r="5572" spans="1:15" hidden="1" x14ac:dyDescent="0.3">
      <c r="A5572" s="69">
        <v>2</v>
      </c>
      <c r="B5572" s="69">
        <v>23</v>
      </c>
      <c r="C5572" t="s">
        <v>5434</v>
      </c>
      <c r="D5572" s="7">
        <v>36000</v>
      </c>
      <c r="E5572" s="7">
        <v>32532</v>
      </c>
      <c r="F5572" s="7"/>
      <c r="G5572" s="7"/>
      <c r="H5572" s="7"/>
      <c r="I5572" s="7"/>
      <c r="J5572" s="7"/>
      <c r="K5572" s="7">
        <v>125565.82</v>
      </c>
      <c r="L5572" s="7">
        <v>504434.18</v>
      </c>
      <c r="M5572" s="7"/>
      <c r="N5572" s="7"/>
      <c r="O5572" s="7"/>
    </row>
    <row r="5573" spans="1:15" hidden="1" x14ac:dyDescent="0.3">
      <c r="A5573" s="69">
        <v>2</v>
      </c>
      <c r="B5573" s="69">
        <v>23</v>
      </c>
      <c r="C5573" t="s">
        <v>5443</v>
      </c>
      <c r="D5573" s="7"/>
      <c r="E5573" s="7"/>
      <c r="F5573" s="7"/>
      <c r="G5573" s="7"/>
      <c r="H5573" s="7"/>
      <c r="I5573" s="7">
        <v>1032913.6</v>
      </c>
      <c r="J5573" s="7">
        <v>732914</v>
      </c>
      <c r="K5573" s="7"/>
      <c r="L5573" s="7"/>
      <c r="M5573" s="7"/>
      <c r="N5573" s="7"/>
      <c r="O5573" s="7"/>
    </row>
    <row r="5574" spans="1:15" hidden="1" x14ac:dyDescent="0.3">
      <c r="A5574" s="69">
        <v>2</v>
      </c>
      <c r="B5574" s="69">
        <v>23</v>
      </c>
      <c r="C5574" t="s">
        <v>5466</v>
      </c>
      <c r="D5574" s="7"/>
      <c r="E5574" s="7"/>
      <c r="F5574" s="7"/>
      <c r="G5574" s="7"/>
      <c r="H5574" s="7"/>
      <c r="I5574" s="7">
        <v>10000000</v>
      </c>
      <c r="J5574" s="7">
        <v>0</v>
      </c>
      <c r="K5574" s="7">
        <v>0</v>
      </c>
      <c r="L5574" s="7"/>
      <c r="M5574" s="7"/>
      <c r="N5574" s="7"/>
      <c r="O5574" s="7"/>
    </row>
    <row r="5575" spans="1:15" hidden="1" x14ac:dyDescent="0.3">
      <c r="A5575" s="69">
        <v>2</v>
      </c>
      <c r="B5575" s="69">
        <v>23</v>
      </c>
      <c r="C5575" t="s">
        <v>5467</v>
      </c>
      <c r="D5575" s="7">
        <v>0</v>
      </c>
      <c r="E5575" s="7">
        <v>0</v>
      </c>
      <c r="F5575" s="7">
        <v>0</v>
      </c>
      <c r="G5575" s="7"/>
      <c r="H5575" s="7"/>
      <c r="I5575" s="7"/>
      <c r="J5575" s="7"/>
      <c r="K5575" s="7"/>
      <c r="L5575" s="7"/>
      <c r="M5575" s="7"/>
      <c r="N5575" s="7"/>
      <c r="O5575" s="7"/>
    </row>
    <row r="5576" spans="1:15" hidden="1" x14ac:dyDescent="0.3">
      <c r="A5576" s="69">
        <v>2</v>
      </c>
      <c r="B5576" s="69">
        <v>23</v>
      </c>
      <c r="C5576" t="s">
        <v>5479</v>
      </c>
      <c r="D5576" s="7">
        <v>0</v>
      </c>
      <c r="E5576" s="7">
        <v>0</v>
      </c>
      <c r="F5576" s="7">
        <v>0</v>
      </c>
      <c r="G5576" s="7"/>
      <c r="H5576" s="7"/>
      <c r="I5576" s="7"/>
      <c r="J5576" s="7"/>
      <c r="K5576" s="7"/>
      <c r="L5576" s="7"/>
      <c r="M5576" s="7"/>
      <c r="N5576" s="7"/>
      <c r="O5576" s="7"/>
    </row>
    <row r="5577" spans="1:15" hidden="1" x14ac:dyDescent="0.3">
      <c r="A5577" s="69">
        <v>2</v>
      </c>
      <c r="B5577" s="69">
        <v>23</v>
      </c>
      <c r="C5577" t="s">
        <v>3701</v>
      </c>
      <c r="D5577" s="7"/>
      <c r="E5577" s="7"/>
      <c r="F5577" s="7"/>
      <c r="G5577" s="7"/>
      <c r="H5577" s="7"/>
      <c r="I5577" s="7"/>
      <c r="J5577" s="7"/>
      <c r="K5577" s="7"/>
      <c r="L5577" s="7">
        <v>40000000</v>
      </c>
      <c r="M5577" s="7">
        <v>40000000</v>
      </c>
      <c r="N5577" s="7">
        <v>0</v>
      </c>
      <c r="O5577" s="7"/>
    </row>
    <row r="5578" spans="1:15" hidden="1" x14ac:dyDescent="0.3">
      <c r="A5578" s="69">
        <v>2</v>
      </c>
      <c r="B5578" s="69">
        <v>23</v>
      </c>
      <c r="C5578" t="s">
        <v>5512</v>
      </c>
      <c r="D5578" s="7"/>
      <c r="E5578" s="7"/>
      <c r="F5578" s="7"/>
      <c r="G5578" s="7"/>
      <c r="H5578" s="7"/>
      <c r="I5578" s="7"/>
      <c r="J5578" s="7">
        <v>40000</v>
      </c>
      <c r="K5578" s="7">
        <v>40000</v>
      </c>
      <c r="L5578" s="7"/>
      <c r="M5578" s="7"/>
      <c r="N5578" s="7"/>
      <c r="O5578" s="7"/>
    </row>
    <row r="5579" spans="1:15" hidden="1" x14ac:dyDescent="0.3">
      <c r="A5579" s="69">
        <v>2</v>
      </c>
      <c r="B5579" s="69">
        <v>23</v>
      </c>
      <c r="C5579" t="s">
        <v>5527</v>
      </c>
      <c r="D5579" s="7">
        <v>19985000</v>
      </c>
      <c r="E5579" s="7">
        <v>19999998.190000001</v>
      </c>
      <c r="F5579" s="7">
        <v>15499999.82</v>
      </c>
      <c r="G5579" s="7">
        <v>17999999.949999999</v>
      </c>
      <c r="H5579" s="7">
        <v>18000000</v>
      </c>
      <c r="I5579" s="7">
        <v>17000000</v>
      </c>
      <c r="J5579" s="7">
        <v>0</v>
      </c>
      <c r="K5579" s="7"/>
      <c r="L5579" s="7"/>
      <c r="M5579" s="7"/>
      <c r="N5579" s="7"/>
      <c r="O5579" s="7"/>
    </row>
    <row r="5580" spans="1:15" hidden="1" x14ac:dyDescent="0.3">
      <c r="A5580" s="69">
        <v>2</v>
      </c>
      <c r="B5580" s="69">
        <v>23</v>
      </c>
      <c r="C5580" t="s">
        <v>5553</v>
      </c>
      <c r="D5580" s="7"/>
      <c r="E5580" s="7">
        <v>0</v>
      </c>
      <c r="F5580" s="7"/>
      <c r="G5580" s="7"/>
      <c r="H5580" s="7"/>
      <c r="I5580" s="7"/>
      <c r="J5580" s="7"/>
      <c r="K5580" s="7"/>
      <c r="L5580" s="7"/>
      <c r="M5580" s="7"/>
      <c r="N5580" s="7"/>
      <c r="O5580" s="7"/>
    </row>
    <row r="5581" spans="1:15" hidden="1" x14ac:dyDescent="0.3">
      <c r="A5581" s="69">
        <v>2</v>
      </c>
      <c r="B5581" s="69">
        <v>23</v>
      </c>
      <c r="C5581" t="s">
        <v>3704</v>
      </c>
      <c r="D5581" s="7"/>
      <c r="E5581" s="7"/>
      <c r="F5581" s="7"/>
      <c r="G5581" s="7"/>
      <c r="H5581" s="7"/>
      <c r="I5581" s="7"/>
      <c r="J5581" s="7"/>
      <c r="K5581" s="7"/>
      <c r="L5581" s="7">
        <v>10000000</v>
      </c>
      <c r="M5581" s="7">
        <v>10000000</v>
      </c>
      <c r="N5581" s="7">
        <v>0</v>
      </c>
      <c r="O5581" s="7"/>
    </row>
    <row r="5582" spans="1:15" hidden="1" x14ac:dyDescent="0.3">
      <c r="A5582" s="69">
        <v>2</v>
      </c>
      <c r="B5582" s="69">
        <v>23</v>
      </c>
      <c r="C5582" t="s">
        <v>5663</v>
      </c>
      <c r="D5582" s="7"/>
      <c r="E5582" s="7"/>
      <c r="F5582" s="7"/>
      <c r="G5582" s="7"/>
      <c r="H5582" s="7"/>
      <c r="I5582" s="7"/>
      <c r="J5582" s="7">
        <v>20000000</v>
      </c>
      <c r="K5582" s="7">
        <v>29770000</v>
      </c>
      <c r="L5582" s="7"/>
      <c r="M5582" s="7"/>
      <c r="N5582" s="7"/>
      <c r="O5582" s="7"/>
    </row>
    <row r="5583" spans="1:15" hidden="1" x14ac:dyDescent="0.3">
      <c r="A5583" s="69">
        <v>2</v>
      </c>
      <c r="B5583" s="69">
        <v>23</v>
      </c>
      <c r="C5583" t="s">
        <v>5669</v>
      </c>
      <c r="D5583" s="7"/>
      <c r="E5583" s="7"/>
      <c r="F5583" s="7"/>
      <c r="G5583" s="7"/>
      <c r="H5583" s="7"/>
      <c r="I5583" s="7"/>
      <c r="J5583" s="7"/>
      <c r="K5583" s="7"/>
      <c r="L5583" s="7">
        <v>0</v>
      </c>
      <c r="M5583" s="7">
        <v>0</v>
      </c>
      <c r="N5583" s="7"/>
      <c r="O5583" s="7"/>
    </row>
    <row r="5584" spans="1:15" hidden="1" x14ac:dyDescent="0.3">
      <c r="A5584" s="69">
        <v>2</v>
      </c>
      <c r="B5584" s="69">
        <v>23</v>
      </c>
      <c r="C5584" t="s">
        <v>5671</v>
      </c>
      <c r="D5584" s="7"/>
      <c r="E5584" s="7"/>
      <c r="F5584" s="7"/>
      <c r="G5584" s="7"/>
      <c r="H5584" s="7"/>
      <c r="I5584" s="7"/>
      <c r="J5584" s="7"/>
      <c r="K5584" s="7"/>
      <c r="L5584" s="7"/>
      <c r="M5584" s="7"/>
      <c r="N5584" s="7">
        <v>28508255.34</v>
      </c>
      <c r="O5584" s="7"/>
    </row>
    <row r="5585" spans="1:15" hidden="1" x14ac:dyDescent="0.3">
      <c r="A5585" s="69">
        <v>2</v>
      </c>
      <c r="B5585" s="69">
        <v>23</v>
      </c>
      <c r="C5585" t="s">
        <v>5672</v>
      </c>
      <c r="D5585" s="7"/>
      <c r="E5585" s="7"/>
      <c r="F5585" s="7"/>
      <c r="G5585" s="7"/>
      <c r="H5585" s="7"/>
      <c r="I5585" s="7"/>
      <c r="J5585" s="7">
        <v>5667000</v>
      </c>
      <c r="K5585" s="7"/>
      <c r="L5585" s="7">
        <v>4677000</v>
      </c>
      <c r="M5585" s="7"/>
      <c r="N5585" s="7"/>
      <c r="O5585" s="7"/>
    </row>
    <row r="5586" spans="1:15" hidden="1" x14ac:dyDescent="0.3">
      <c r="A5586" s="69">
        <v>2</v>
      </c>
      <c r="B5586" s="69">
        <v>23</v>
      </c>
      <c r="C5586" t="s">
        <v>5673</v>
      </c>
      <c r="D5586" s="7"/>
      <c r="E5586" s="7"/>
      <c r="F5586" s="7"/>
      <c r="G5586" s="7"/>
      <c r="H5586" s="7"/>
      <c r="I5586" s="7"/>
      <c r="J5586" s="7">
        <v>15000000</v>
      </c>
      <c r="K5586" s="7"/>
      <c r="L5586" s="7">
        <v>12000000</v>
      </c>
      <c r="M5586" s="7"/>
      <c r="N5586" s="7"/>
      <c r="O5586" s="7"/>
    </row>
    <row r="5587" spans="1:15" hidden="1" x14ac:dyDescent="0.3">
      <c r="A5587" s="69">
        <v>2</v>
      </c>
      <c r="B5587" s="69">
        <v>23</v>
      </c>
      <c r="C5587" t="s">
        <v>5675</v>
      </c>
      <c r="D5587" s="7"/>
      <c r="E5587" s="7"/>
      <c r="F5587" s="7"/>
      <c r="G5587" s="7"/>
      <c r="H5587" s="7"/>
      <c r="I5587" s="7"/>
      <c r="J5587" s="7">
        <v>10000000</v>
      </c>
      <c r="K5587" s="7"/>
      <c r="L5587" s="7"/>
      <c r="M5587" s="7"/>
      <c r="N5587" s="7"/>
      <c r="O5587" s="7"/>
    </row>
    <row r="5588" spans="1:15" hidden="1" x14ac:dyDescent="0.3">
      <c r="A5588" s="69">
        <v>2</v>
      </c>
      <c r="B5588" s="69">
        <v>23</v>
      </c>
      <c r="C5588" t="s">
        <v>5676</v>
      </c>
      <c r="D5588" s="7"/>
      <c r="E5588" s="7"/>
      <c r="F5588" s="7"/>
      <c r="G5588" s="7"/>
      <c r="H5588" s="7"/>
      <c r="I5588" s="7"/>
      <c r="J5588" s="7">
        <v>15000000</v>
      </c>
      <c r="K5588" s="7"/>
      <c r="L5588" s="7"/>
      <c r="M5588" s="7"/>
      <c r="N5588" s="7"/>
      <c r="O5588" s="7"/>
    </row>
    <row r="5589" spans="1:15" hidden="1" x14ac:dyDescent="0.3">
      <c r="A5589" s="69">
        <v>2</v>
      </c>
      <c r="B5589" s="69">
        <v>23</v>
      </c>
      <c r="C5589" t="s">
        <v>3720</v>
      </c>
      <c r="D5589" s="7"/>
      <c r="E5589" s="7"/>
      <c r="F5589" s="7"/>
      <c r="G5589" s="7"/>
      <c r="H5589" s="7"/>
      <c r="I5589" s="7"/>
      <c r="J5589" s="7"/>
      <c r="K5589" s="7"/>
      <c r="L5589" s="7"/>
      <c r="M5589" s="7"/>
      <c r="N5589" s="7">
        <v>2000000</v>
      </c>
      <c r="O5589" s="7"/>
    </row>
    <row r="5590" spans="1:15" hidden="1" x14ac:dyDescent="0.3">
      <c r="A5590" s="69">
        <v>2</v>
      </c>
      <c r="B5590" s="69">
        <v>23</v>
      </c>
      <c r="C5590" t="s">
        <v>5685</v>
      </c>
      <c r="D5590" s="7"/>
      <c r="E5590" s="7"/>
      <c r="F5590" s="7"/>
      <c r="G5590" s="7"/>
      <c r="H5590" s="7"/>
      <c r="I5590" s="7"/>
      <c r="J5590" s="7"/>
      <c r="K5590" s="7"/>
      <c r="L5590" s="7">
        <v>36300000</v>
      </c>
      <c r="M5590" s="7">
        <v>195500000</v>
      </c>
      <c r="N5590" s="7"/>
      <c r="O5590" s="7"/>
    </row>
    <row r="5591" spans="1:15" hidden="1" x14ac:dyDescent="0.3">
      <c r="A5591" s="69">
        <v>2</v>
      </c>
      <c r="B5591" s="69">
        <v>23</v>
      </c>
      <c r="C5591" t="s">
        <v>3721</v>
      </c>
      <c r="D5591" s="7"/>
      <c r="E5591" s="7"/>
      <c r="F5591" s="7"/>
      <c r="G5591" s="7"/>
      <c r="H5591" s="7"/>
      <c r="I5591" s="7"/>
      <c r="J5591" s="7"/>
      <c r="K5591" s="7"/>
      <c r="L5591" s="7"/>
      <c r="M5591" s="7"/>
      <c r="N5591" s="7">
        <v>0</v>
      </c>
      <c r="O5591" s="7"/>
    </row>
    <row r="5592" spans="1:15" hidden="1" x14ac:dyDescent="0.3">
      <c r="A5592" s="69">
        <v>2</v>
      </c>
      <c r="B5592" s="69">
        <v>23</v>
      </c>
      <c r="C5592" t="s">
        <v>3722</v>
      </c>
      <c r="D5592" s="7"/>
      <c r="E5592" s="7"/>
      <c r="F5592" s="7"/>
      <c r="G5592" s="7"/>
      <c r="H5592" s="7"/>
      <c r="I5592" s="7"/>
      <c r="J5592" s="7"/>
      <c r="K5592" s="7"/>
      <c r="L5592" s="7"/>
      <c r="M5592" s="7"/>
      <c r="N5592" s="7">
        <v>10715000</v>
      </c>
      <c r="O5592" s="7"/>
    </row>
    <row r="5593" spans="1:15" hidden="1" x14ac:dyDescent="0.3">
      <c r="A5593" s="69">
        <v>2</v>
      </c>
      <c r="B5593" s="69">
        <v>23</v>
      </c>
      <c r="C5593" t="s">
        <v>3724</v>
      </c>
      <c r="D5593" s="7"/>
      <c r="E5593" s="7"/>
      <c r="F5593" s="7"/>
      <c r="G5593" s="7"/>
      <c r="H5593" s="7"/>
      <c r="I5593" s="7"/>
      <c r="J5593" s="7"/>
      <c r="K5593" s="7"/>
      <c r="L5593" s="7"/>
      <c r="M5593" s="7">
        <v>0</v>
      </c>
      <c r="N5593" s="7">
        <v>0</v>
      </c>
      <c r="O5593" s="7"/>
    </row>
    <row r="5594" spans="1:15" hidden="1" x14ac:dyDescent="0.3">
      <c r="A5594" s="69">
        <v>2</v>
      </c>
      <c r="B5594" s="69">
        <v>23</v>
      </c>
      <c r="C5594" t="s">
        <v>5687</v>
      </c>
      <c r="D5594" s="7"/>
      <c r="E5594" s="7"/>
      <c r="F5594" s="7"/>
      <c r="G5594" s="7"/>
      <c r="H5594" s="7"/>
      <c r="I5594" s="7"/>
      <c r="J5594" s="7"/>
      <c r="K5594" s="7">
        <v>244500000</v>
      </c>
      <c r="L5594" s="7"/>
      <c r="M5594" s="7"/>
      <c r="N5594" s="7"/>
      <c r="O5594" s="7"/>
    </row>
    <row r="5595" spans="1:15" hidden="1" x14ac:dyDescent="0.3">
      <c r="A5595" s="69">
        <v>2</v>
      </c>
      <c r="B5595" s="69">
        <v>23</v>
      </c>
      <c r="C5595" t="s">
        <v>5690</v>
      </c>
      <c r="D5595" s="7"/>
      <c r="E5595" s="7"/>
      <c r="F5595" s="7"/>
      <c r="G5595" s="7"/>
      <c r="H5595" s="7"/>
      <c r="I5595" s="7"/>
      <c r="J5595" s="7"/>
      <c r="K5595" s="7">
        <v>10000000</v>
      </c>
      <c r="L5595" s="7"/>
      <c r="M5595" s="7"/>
      <c r="N5595" s="7"/>
      <c r="O5595" s="7"/>
    </row>
    <row r="5596" spans="1:15" hidden="1" x14ac:dyDescent="0.3">
      <c r="A5596" s="69">
        <v>2</v>
      </c>
      <c r="B5596" s="69">
        <v>23</v>
      </c>
      <c r="C5596" t="s">
        <v>5692</v>
      </c>
      <c r="D5596" s="7"/>
      <c r="E5596" s="7"/>
      <c r="F5596" s="7"/>
      <c r="G5596" s="7"/>
      <c r="H5596" s="7"/>
      <c r="I5596" s="7"/>
      <c r="J5596" s="7"/>
      <c r="K5596" s="7">
        <v>361067821</v>
      </c>
      <c r="L5596" s="7"/>
      <c r="M5596" s="7"/>
      <c r="N5596" s="7"/>
      <c r="O5596" s="7"/>
    </row>
    <row r="5597" spans="1:15" hidden="1" x14ac:dyDescent="0.3">
      <c r="A5597" s="69">
        <v>2</v>
      </c>
      <c r="B5597" s="69">
        <v>23</v>
      </c>
      <c r="C5597" t="s">
        <v>5694</v>
      </c>
      <c r="D5597" s="7"/>
      <c r="E5597" s="7"/>
      <c r="F5597" s="7"/>
      <c r="G5597" s="7"/>
      <c r="H5597" s="7"/>
      <c r="I5597" s="7"/>
      <c r="J5597" s="7"/>
      <c r="K5597" s="7">
        <v>2000000</v>
      </c>
      <c r="L5597" s="7"/>
      <c r="M5597" s="7"/>
      <c r="N5597" s="7"/>
      <c r="O5597" s="7"/>
    </row>
    <row r="5598" spans="1:15" hidden="1" x14ac:dyDescent="0.3">
      <c r="A5598" s="69">
        <v>2</v>
      </c>
      <c r="B5598" s="69">
        <v>23</v>
      </c>
      <c r="C5598" t="s">
        <v>5695</v>
      </c>
      <c r="D5598" s="7"/>
      <c r="E5598" s="7"/>
      <c r="F5598" s="7"/>
      <c r="G5598" s="7"/>
      <c r="H5598" s="7"/>
      <c r="I5598" s="7"/>
      <c r="J5598" s="7"/>
      <c r="K5598" s="7">
        <v>5667000</v>
      </c>
      <c r="L5598" s="7"/>
      <c r="M5598" s="7"/>
      <c r="N5598" s="7"/>
      <c r="O5598" s="7"/>
    </row>
    <row r="5599" spans="1:15" hidden="1" x14ac:dyDescent="0.3">
      <c r="A5599" s="69">
        <v>2</v>
      </c>
      <c r="B5599" s="69">
        <v>23</v>
      </c>
      <c r="C5599" t="s">
        <v>5696</v>
      </c>
      <c r="D5599" s="7"/>
      <c r="E5599" s="7"/>
      <c r="F5599" s="7"/>
      <c r="G5599" s="7"/>
      <c r="H5599" s="7"/>
      <c r="I5599" s="7"/>
      <c r="J5599" s="7"/>
      <c r="K5599" s="7">
        <v>62500000</v>
      </c>
      <c r="L5599" s="7"/>
      <c r="M5599" s="7"/>
      <c r="N5599" s="7"/>
      <c r="O5599" s="7"/>
    </row>
    <row r="5600" spans="1:15" hidden="1" x14ac:dyDescent="0.3">
      <c r="A5600" s="69">
        <v>2</v>
      </c>
      <c r="B5600" s="69">
        <v>23</v>
      </c>
      <c r="C5600" t="s">
        <v>5697</v>
      </c>
      <c r="D5600" s="7"/>
      <c r="E5600" s="7"/>
      <c r="F5600" s="7"/>
      <c r="G5600" s="7"/>
      <c r="H5600" s="7"/>
      <c r="I5600" s="7"/>
      <c r="J5600" s="7"/>
      <c r="K5600" s="7">
        <v>15000000</v>
      </c>
      <c r="L5600" s="7"/>
      <c r="M5600" s="7"/>
      <c r="N5600" s="7"/>
      <c r="O5600" s="7"/>
    </row>
    <row r="5601" spans="1:15" hidden="1" x14ac:dyDescent="0.3">
      <c r="A5601" s="69">
        <v>2</v>
      </c>
      <c r="B5601" s="69">
        <v>23</v>
      </c>
      <c r="C5601" t="s">
        <v>5698</v>
      </c>
      <c r="D5601" s="7"/>
      <c r="E5601" s="7"/>
      <c r="F5601" s="7"/>
      <c r="G5601" s="7"/>
      <c r="H5601" s="7"/>
      <c r="I5601" s="7"/>
      <c r="J5601" s="7"/>
      <c r="K5601" s="7">
        <v>101700000</v>
      </c>
      <c r="L5601" s="7"/>
      <c r="M5601" s="7"/>
      <c r="N5601" s="7"/>
      <c r="O5601" s="7"/>
    </row>
    <row r="5602" spans="1:15" hidden="1" x14ac:dyDescent="0.3">
      <c r="A5602" s="69">
        <v>2</v>
      </c>
      <c r="B5602" s="69">
        <v>23</v>
      </c>
      <c r="C5602" t="s">
        <v>5699</v>
      </c>
      <c r="D5602" s="7"/>
      <c r="E5602" s="7"/>
      <c r="F5602" s="7"/>
      <c r="G5602" s="7"/>
      <c r="H5602" s="7"/>
      <c r="I5602" s="7"/>
      <c r="J5602" s="7"/>
      <c r="K5602" s="7">
        <v>4500000</v>
      </c>
      <c r="L5602" s="7"/>
      <c r="M5602" s="7"/>
      <c r="N5602" s="7"/>
      <c r="O5602" s="7"/>
    </row>
    <row r="5603" spans="1:15" hidden="1" x14ac:dyDescent="0.3">
      <c r="A5603" s="69">
        <v>2</v>
      </c>
      <c r="B5603" s="69">
        <v>23</v>
      </c>
      <c r="C5603" t="s">
        <v>5700</v>
      </c>
      <c r="D5603" s="7"/>
      <c r="E5603" s="7"/>
      <c r="F5603" s="7"/>
      <c r="G5603" s="7"/>
      <c r="H5603" s="7"/>
      <c r="I5603" s="7"/>
      <c r="J5603" s="7"/>
      <c r="K5603" s="7">
        <v>1274100000</v>
      </c>
      <c r="L5603" s="7"/>
      <c r="M5603" s="7"/>
      <c r="N5603" s="7"/>
      <c r="O5603" s="7"/>
    </row>
    <row r="5604" spans="1:15" hidden="1" x14ac:dyDescent="0.3">
      <c r="A5604" s="69">
        <v>2</v>
      </c>
      <c r="B5604" s="69">
        <v>23</v>
      </c>
      <c r="C5604" t="s">
        <v>5701</v>
      </c>
      <c r="D5604" s="7"/>
      <c r="E5604" s="7"/>
      <c r="F5604" s="7"/>
      <c r="G5604" s="7"/>
      <c r="H5604" s="7"/>
      <c r="I5604" s="7"/>
      <c r="J5604" s="7"/>
      <c r="K5604" s="7">
        <v>140000000</v>
      </c>
      <c r="L5604" s="7"/>
      <c r="M5604" s="7"/>
      <c r="N5604" s="7"/>
      <c r="O5604" s="7"/>
    </row>
    <row r="5605" spans="1:15" hidden="1" x14ac:dyDescent="0.3">
      <c r="A5605" s="69">
        <v>2</v>
      </c>
      <c r="B5605" s="69">
        <v>23</v>
      </c>
      <c r="C5605" t="s">
        <v>5703</v>
      </c>
      <c r="D5605" s="7"/>
      <c r="E5605" s="7"/>
      <c r="F5605" s="7"/>
      <c r="G5605" s="7"/>
      <c r="H5605" s="7"/>
      <c r="I5605" s="7"/>
      <c r="J5605" s="7"/>
      <c r="K5605" s="7">
        <v>10000000</v>
      </c>
      <c r="L5605" s="7"/>
      <c r="M5605" s="7"/>
      <c r="N5605" s="7"/>
      <c r="O5605" s="7"/>
    </row>
    <row r="5606" spans="1:15" hidden="1" x14ac:dyDescent="0.3">
      <c r="A5606" s="69">
        <v>2</v>
      </c>
      <c r="B5606" s="69">
        <v>23</v>
      </c>
      <c r="C5606" t="s">
        <v>5712</v>
      </c>
      <c r="D5606" s="7"/>
      <c r="E5606" s="7"/>
      <c r="F5606" s="7"/>
      <c r="G5606" s="7"/>
      <c r="H5606" s="7"/>
      <c r="I5606" s="7"/>
      <c r="J5606" s="7"/>
      <c r="K5606" s="7">
        <v>4000000</v>
      </c>
      <c r="L5606" s="7"/>
      <c r="M5606" s="7"/>
      <c r="N5606" s="7"/>
      <c r="O5606" s="7"/>
    </row>
    <row r="5607" spans="1:15" hidden="1" x14ac:dyDescent="0.3">
      <c r="A5607" s="69">
        <v>2</v>
      </c>
      <c r="B5607" s="69">
        <v>23</v>
      </c>
      <c r="C5607" t="s">
        <v>5715</v>
      </c>
      <c r="D5607" s="7"/>
      <c r="E5607" s="7"/>
      <c r="F5607" s="7"/>
      <c r="G5607" s="7"/>
      <c r="H5607" s="7"/>
      <c r="I5607" s="7"/>
      <c r="J5607" s="7"/>
      <c r="K5607" s="7">
        <v>200000000</v>
      </c>
      <c r="L5607" s="7"/>
      <c r="M5607" s="7"/>
      <c r="N5607" s="7"/>
      <c r="O5607" s="7"/>
    </row>
    <row r="5608" spans="1:15" hidden="1" x14ac:dyDescent="0.3">
      <c r="A5608" s="69">
        <v>2</v>
      </c>
      <c r="B5608" s="69">
        <v>23</v>
      </c>
      <c r="C5608" t="s">
        <v>5718</v>
      </c>
      <c r="D5608" s="7"/>
      <c r="E5608" s="7"/>
      <c r="F5608" s="7"/>
      <c r="G5608" s="7"/>
      <c r="H5608" s="7"/>
      <c r="I5608" s="7"/>
      <c r="J5608" s="7"/>
      <c r="K5608" s="7"/>
      <c r="L5608" s="7">
        <v>0</v>
      </c>
      <c r="M5608" s="7"/>
      <c r="N5608" s="7"/>
      <c r="O5608" s="7"/>
    </row>
    <row r="5609" spans="1:15" hidden="1" x14ac:dyDescent="0.3">
      <c r="A5609" s="69">
        <v>2</v>
      </c>
      <c r="B5609" s="69">
        <v>23</v>
      </c>
      <c r="C5609" t="s">
        <v>5757</v>
      </c>
      <c r="D5609" s="7">
        <v>534000</v>
      </c>
      <c r="E5609" s="7">
        <v>4866442.46</v>
      </c>
      <c r="F5609" s="7">
        <v>12704102</v>
      </c>
      <c r="G5609" s="7">
        <v>35597076.439999998</v>
      </c>
      <c r="H5609" s="7">
        <v>952470.73</v>
      </c>
      <c r="I5609" s="7">
        <v>2814632.67</v>
      </c>
      <c r="J5609" s="7">
        <v>66118.05</v>
      </c>
      <c r="K5609" s="7"/>
      <c r="L5609" s="7"/>
      <c r="M5609" s="7"/>
      <c r="N5609" s="7"/>
      <c r="O5609" s="7"/>
    </row>
    <row r="5610" spans="1:15" hidden="1" x14ac:dyDescent="0.3">
      <c r="A5610" s="69">
        <v>2</v>
      </c>
      <c r="B5610" s="69">
        <v>23</v>
      </c>
      <c r="C5610" t="s">
        <v>5760</v>
      </c>
      <c r="D5610" s="7"/>
      <c r="E5610" s="7"/>
      <c r="F5610" s="7"/>
      <c r="G5610" s="7">
        <v>28354930</v>
      </c>
      <c r="H5610" s="7">
        <v>93470627</v>
      </c>
      <c r="I5610" s="7">
        <v>0</v>
      </c>
      <c r="J5610" s="7">
        <v>0</v>
      </c>
      <c r="K5610" s="7"/>
      <c r="L5610" s="7"/>
      <c r="M5610" s="7"/>
      <c r="N5610" s="7"/>
      <c r="O5610" s="7"/>
    </row>
    <row r="5611" spans="1:15" hidden="1" x14ac:dyDescent="0.3">
      <c r="A5611" s="69">
        <v>2</v>
      </c>
      <c r="B5611" s="69">
        <v>23</v>
      </c>
      <c r="C5611" t="s">
        <v>5761</v>
      </c>
      <c r="D5611" s="7"/>
      <c r="E5611" s="7"/>
      <c r="F5611" s="7"/>
      <c r="G5611" s="7">
        <v>0</v>
      </c>
      <c r="H5611" s="7">
        <v>0</v>
      </c>
      <c r="I5611" s="7"/>
      <c r="J5611" s="7"/>
      <c r="K5611" s="7"/>
      <c r="L5611" s="7"/>
      <c r="M5611" s="7"/>
      <c r="N5611" s="7"/>
      <c r="O5611" s="7"/>
    </row>
    <row r="5612" spans="1:15" hidden="1" x14ac:dyDescent="0.3">
      <c r="A5612" s="69">
        <v>2</v>
      </c>
      <c r="B5612" s="69">
        <v>23</v>
      </c>
      <c r="C5612" t="s">
        <v>5771</v>
      </c>
      <c r="D5612" s="7"/>
      <c r="E5612" s="7"/>
      <c r="F5612" s="7"/>
      <c r="G5612" s="7"/>
      <c r="H5612" s="7"/>
      <c r="I5612" s="7">
        <v>286214</v>
      </c>
      <c r="J5612" s="7"/>
      <c r="K5612" s="7"/>
      <c r="L5612" s="7"/>
      <c r="M5612" s="7"/>
      <c r="N5612" s="7"/>
      <c r="O5612" s="7"/>
    </row>
    <row r="5613" spans="1:15" hidden="1" x14ac:dyDescent="0.3">
      <c r="A5613" s="69">
        <v>2</v>
      </c>
      <c r="B5613" s="69">
        <v>23</v>
      </c>
      <c r="C5613" t="s">
        <v>5792</v>
      </c>
      <c r="D5613" s="7">
        <v>96159</v>
      </c>
      <c r="E5613" s="7">
        <v>90017.08</v>
      </c>
      <c r="F5613" s="7">
        <v>42725.71</v>
      </c>
      <c r="G5613" s="7">
        <v>49508.41</v>
      </c>
      <c r="H5613" s="7">
        <v>140734</v>
      </c>
      <c r="I5613" s="7"/>
      <c r="J5613" s="7"/>
      <c r="K5613" s="7"/>
      <c r="L5613" s="7"/>
      <c r="M5613" s="7"/>
      <c r="N5613" s="7"/>
      <c r="O5613" s="7"/>
    </row>
    <row r="5614" spans="1:15" hidden="1" x14ac:dyDescent="0.3">
      <c r="A5614" s="69">
        <v>2</v>
      </c>
      <c r="B5614" s="69">
        <v>23</v>
      </c>
      <c r="C5614" t="s">
        <v>5817</v>
      </c>
      <c r="D5614" s="7">
        <v>144693376.08000001</v>
      </c>
      <c r="E5614" s="7">
        <v>147800780.06999999</v>
      </c>
      <c r="F5614" s="7">
        <v>113072491.84</v>
      </c>
      <c r="G5614" s="7">
        <v>115441929.89</v>
      </c>
      <c r="H5614" s="7">
        <v>2350774.23</v>
      </c>
      <c r="I5614" s="7">
        <v>1030821.79</v>
      </c>
      <c r="J5614" s="7">
        <v>0</v>
      </c>
      <c r="K5614" s="7"/>
      <c r="L5614" s="7"/>
      <c r="M5614" s="7"/>
      <c r="N5614" s="7"/>
      <c r="O5614" s="7"/>
    </row>
    <row r="5615" spans="1:15" hidden="1" x14ac:dyDescent="0.3">
      <c r="A5615" s="69">
        <v>2</v>
      </c>
      <c r="B5615" s="69">
        <v>23</v>
      </c>
      <c r="C5615" t="s">
        <v>5845</v>
      </c>
      <c r="D5615" s="7"/>
      <c r="E5615" s="7"/>
      <c r="F5615" s="7"/>
      <c r="G5615" s="7"/>
      <c r="H5615" s="7"/>
      <c r="I5615" s="7"/>
      <c r="J5615" s="7">
        <v>878070.4</v>
      </c>
      <c r="K5615" s="7"/>
      <c r="L5615" s="7"/>
      <c r="M5615" s="7"/>
      <c r="N5615" s="7"/>
      <c r="O5615" s="7"/>
    </row>
    <row r="5616" spans="1:15" hidden="1" x14ac:dyDescent="0.3">
      <c r="A5616" s="69">
        <v>2</v>
      </c>
      <c r="B5616" s="69">
        <v>23</v>
      </c>
      <c r="C5616" t="s">
        <v>5849</v>
      </c>
      <c r="D5616" s="7"/>
      <c r="E5616" s="7"/>
      <c r="F5616" s="7"/>
      <c r="G5616" s="7">
        <v>327523.65000000002</v>
      </c>
      <c r="H5616" s="7"/>
      <c r="I5616" s="7"/>
      <c r="J5616" s="7"/>
      <c r="K5616" s="7"/>
      <c r="L5616" s="7"/>
      <c r="M5616" s="7"/>
      <c r="N5616" s="7"/>
      <c r="O5616" s="7"/>
    </row>
    <row r="5617" spans="1:15" hidden="1" x14ac:dyDescent="0.3">
      <c r="A5617" s="69">
        <v>2</v>
      </c>
      <c r="B5617" s="69">
        <v>23</v>
      </c>
      <c r="C5617" t="s">
        <v>5853</v>
      </c>
      <c r="D5617" s="7">
        <v>0</v>
      </c>
      <c r="E5617" s="7">
        <v>0</v>
      </c>
      <c r="F5617" s="7"/>
      <c r="G5617" s="7"/>
      <c r="H5617" s="7"/>
      <c r="I5617" s="7"/>
      <c r="J5617" s="7"/>
      <c r="K5617" s="7"/>
      <c r="L5617" s="7"/>
      <c r="M5617" s="7"/>
      <c r="N5617" s="7"/>
      <c r="O5617" s="7"/>
    </row>
    <row r="5618" spans="1:15" hidden="1" x14ac:dyDescent="0.3">
      <c r="A5618" s="69">
        <v>2</v>
      </c>
      <c r="B5618" s="69">
        <v>23</v>
      </c>
      <c r="C5618" t="s">
        <v>5879</v>
      </c>
      <c r="D5618" s="7">
        <v>4902870</v>
      </c>
      <c r="E5618" s="7">
        <v>4902870</v>
      </c>
      <c r="F5618" s="7">
        <v>4902870</v>
      </c>
      <c r="G5618" s="7">
        <v>4902870</v>
      </c>
      <c r="H5618" s="7">
        <v>0</v>
      </c>
      <c r="I5618" s="7">
        <v>0</v>
      </c>
      <c r="J5618" s="7">
        <v>0</v>
      </c>
      <c r="K5618" s="7">
        <v>0</v>
      </c>
      <c r="L5618" s="7">
        <v>0</v>
      </c>
      <c r="M5618" s="7">
        <v>0</v>
      </c>
      <c r="N5618" s="7"/>
      <c r="O5618" s="7"/>
    </row>
    <row r="5619" spans="1:15" hidden="1" x14ac:dyDescent="0.3">
      <c r="A5619" s="69">
        <v>2</v>
      </c>
      <c r="B5619" s="69">
        <v>23</v>
      </c>
      <c r="C5619" t="s">
        <v>5880</v>
      </c>
      <c r="D5619" s="7">
        <v>17134203</v>
      </c>
      <c r="E5619" s="7">
        <v>16299630</v>
      </c>
      <c r="F5619" s="7">
        <v>16045175</v>
      </c>
      <c r="G5619" s="7">
        <v>932034</v>
      </c>
      <c r="H5619" s="7">
        <v>1500000</v>
      </c>
      <c r="I5619" s="7">
        <v>1500000</v>
      </c>
      <c r="J5619" s="7">
        <v>1500000</v>
      </c>
      <c r="K5619" s="7">
        <v>1500000</v>
      </c>
      <c r="L5619" s="7">
        <v>0</v>
      </c>
      <c r="M5619" s="7"/>
      <c r="N5619" s="7"/>
      <c r="O5619" s="7"/>
    </row>
    <row r="5620" spans="1:15" hidden="1" x14ac:dyDescent="0.3">
      <c r="A5620" s="69">
        <v>2</v>
      </c>
      <c r="B5620" s="69">
        <v>23</v>
      </c>
      <c r="C5620" t="s">
        <v>5882</v>
      </c>
      <c r="D5620" s="7">
        <v>1932319</v>
      </c>
      <c r="E5620" s="7">
        <v>1825348</v>
      </c>
      <c r="F5620" s="7">
        <v>1796851</v>
      </c>
      <c r="G5620" s="7">
        <v>0</v>
      </c>
      <c r="H5620" s="7"/>
      <c r="I5620" s="7"/>
      <c r="J5620" s="7"/>
      <c r="K5620" s="7"/>
      <c r="L5620" s="7"/>
      <c r="M5620" s="7"/>
      <c r="N5620" s="7"/>
      <c r="O5620" s="7"/>
    </row>
    <row r="5621" spans="1:15" hidden="1" x14ac:dyDescent="0.3">
      <c r="A5621" s="69">
        <v>2</v>
      </c>
      <c r="B5621" s="69">
        <v>23</v>
      </c>
      <c r="C5621" t="s">
        <v>5883</v>
      </c>
      <c r="D5621" s="7">
        <v>0</v>
      </c>
      <c r="E5621" s="7">
        <v>0</v>
      </c>
      <c r="F5621" s="7">
        <v>0</v>
      </c>
      <c r="G5621" s="7">
        <v>732830</v>
      </c>
      <c r="H5621" s="7">
        <v>770275</v>
      </c>
      <c r="I5621" s="7">
        <v>752734</v>
      </c>
      <c r="J5621" s="7">
        <v>752734</v>
      </c>
      <c r="K5621" s="7">
        <v>752734</v>
      </c>
      <c r="L5621" s="7">
        <v>752734</v>
      </c>
      <c r="M5621" s="7">
        <v>752734</v>
      </c>
      <c r="N5621" s="7"/>
      <c r="O5621" s="7"/>
    </row>
    <row r="5622" spans="1:15" hidden="1" x14ac:dyDescent="0.3">
      <c r="A5622" s="69">
        <v>2</v>
      </c>
      <c r="B5622" s="69">
        <v>23</v>
      </c>
      <c r="C5622" t="s">
        <v>5888</v>
      </c>
      <c r="D5622" s="7">
        <v>79836669</v>
      </c>
      <c r="E5622" s="7">
        <v>76237333</v>
      </c>
      <c r="F5622" s="7">
        <v>81716024</v>
      </c>
      <c r="G5622" s="7">
        <v>110000000</v>
      </c>
      <c r="H5622" s="7">
        <v>137000000</v>
      </c>
      <c r="I5622" s="7">
        <v>200000000</v>
      </c>
      <c r="J5622" s="7"/>
      <c r="K5622" s="7"/>
      <c r="L5622" s="7"/>
      <c r="M5622" s="7"/>
      <c r="N5622" s="7"/>
      <c r="O5622" s="7"/>
    </row>
    <row r="5623" spans="1:15" hidden="1" x14ac:dyDescent="0.3">
      <c r="A5623" s="69">
        <v>2</v>
      </c>
      <c r="B5623" s="69">
        <v>23</v>
      </c>
      <c r="C5623" t="s">
        <v>5891</v>
      </c>
      <c r="D5623" s="7">
        <v>55000000</v>
      </c>
      <c r="E5623" s="7">
        <v>153152332</v>
      </c>
      <c r="F5623" s="7">
        <v>131082413</v>
      </c>
      <c r="G5623" s="7">
        <v>116313970</v>
      </c>
      <c r="H5623" s="7">
        <v>7000000</v>
      </c>
      <c r="I5623" s="7">
        <v>7000000</v>
      </c>
      <c r="J5623" s="7"/>
      <c r="K5623" s="7"/>
      <c r="L5623" s="7"/>
      <c r="M5623" s="7"/>
      <c r="N5623" s="7"/>
      <c r="O5623" s="7"/>
    </row>
    <row r="5624" spans="1:15" hidden="1" x14ac:dyDescent="0.3">
      <c r="A5624" s="69">
        <v>2</v>
      </c>
      <c r="B5624" s="69">
        <v>23</v>
      </c>
      <c r="C5624" t="s">
        <v>5892</v>
      </c>
      <c r="D5624" s="7">
        <v>41316552</v>
      </c>
      <c r="E5624" s="7">
        <v>59998486</v>
      </c>
      <c r="F5624" s="7">
        <v>76037047</v>
      </c>
      <c r="G5624" s="7">
        <v>36168467</v>
      </c>
      <c r="H5624" s="7">
        <v>0</v>
      </c>
      <c r="I5624" s="7"/>
      <c r="J5624" s="7"/>
      <c r="K5624" s="7"/>
      <c r="L5624" s="7"/>
      <c r="M5624" s="7"/>
      <c r="N5624" s="7"/>
      <c r="O5624" s="7"/>
    </row>
    <row r="5625" spans="1:15" hidden="1" x14ac:dyDescent="0.3">
      <c r="A5625" s="69">
        <v>2</v>
      </c>
      <c r="B5625" s="69">
        <v>23</v>
      </c>
      <c r="C5625" t="s">
        <v>5893</v>
      </c>
      <c r="D5625" s="7">
        <v>0</v>
      </c>
      <c r="E5625" s="7">
        <v>0</v>
      </c>
      <c r="F5625" s="7">
        <v>0</v>
      </c>
      <c r="G5625" s="7"/>
      <c r="H5625" s="7"/>
      <c r="I5625" s="7"/>
      <c r="J5625" s="7"/>
      <c r="K5625" s="7"/>
      <c r="L5625" s="7"/>
      <c r="M5625" s="7"/>
      <c r="N5625" s="7"/>
      <c r="O5625" s="7"/>
    </row>
    <row r="5626" spans="1:15" hidden="1" x14ac:dyDescent="0.3">
      <c r="A5626" s="69">
        <v>2</v>
      </c>
      <c r="B5626" s="69">
        <v>23</v>
      </c>
      <c r="C5626" t="s">
        <v>5894</v>
      </c>
      <c r="D5626" s="7">
        <v>1028824</v>
      </c>
      <c r="E5626" s="7">
        <v>971869</v>
      </c>
      <c r="F5626" s="7">
        <v>956698</v>
      </c>
      <c r="G5626" s="7">
        <v>51135</v>
      </c>
      <c r="H5626" s="7">
        <v>85000</v>
      </c>
      <c r="I5626" s="7">
        <v>85000</v>
      </c>
      <c r="J5626" s="7">
        <v>85000</v>
      </c>
      <c r="K5626" s="7">
        <v>85000</v>
      </c>
      <c r="L5626" s="7"/>
      <c r="M5626" s="7"/>
      <c r="N5626" s="7"/>
      <c r="O5626" s="7"/>
    </row>
    <row r="5627" spans="1:15" hidden="1" x14ac:dyDescent="0.3">
      <c r="A5627" s="69">
        <v>2</v>
      </c>
      <c r="B5627" s="69">
        <v>23</v>
      </c>
      <c r="C5627" t="s">
        <v>5896</v>
      </c>
      <c r="D5627" s="7">
        <v>2338834</v>
      </c>
      <c r="E5627" s="7"/>
      <c r="F5627" s="7"/>
      <c r="G5627" s="7"/>
      <c r="H5627" s="7"/>
      <c r="I5627" s="7"/>
      <c r="J5627" s="7"/>
      <c r="K5627" s="7"/>
      <c r="L5627" s="7"/>
      <c r="M5627" s="7"/>
      <c r="N5627" s="7"/>
      <c r="O5627" s="7"/>
    </row>
    <row r="5628" spans="1:15" hidden="1" x14ac:dyDescent="0.3">
      <c r="A5628" s="69">
        <v>2</v>
      </c>
      <c r="B5628" s="69">
        <v>23</v>
      </c>
      <c r="C5628" t="s">
        <v>5897</v>
      </c>
      <c r="D5628" s="7"/>
      <c r="E5628" s="7"/>
      <c r="F5628" s="7"/>
      <c r="G5628" s="7"/>
      <c r="H5628" s="7">
        <v>15000000</v>
      </c>
      <c r="I5628" s="7">
        <v>12000000</v>
      </c>
      <c r="J5628" s="7"/>
      <c r="K5628" s="7"/>
      <c r="L5628" s="7"/>
      <c r="M5628" s="7"/>
      <c r="N5628" s="7"/>
      <c r="O5628" s="7"/>
    </row>
    <row r="5629" spans="1:15" hidden="1" x14ac:dyDescent="0.3">
      <c r="A5629" s="69">
        <v>2</v>
      </c>
      <c r="B5629" s="69">
        <v>23</v>
      </c>
      <c r="C5629" t="s">
        <v>5898</v>
      </c>
      <c r="D5629" s="7"/>
      <c r="E5629" s="7"/>
      <c r="F5629" s="7"/>
      <c r="G5629" s="7"/>
      <c r="H5629" s="7">
        <v>13305274</v>
      </c>
      <c r="I5629" s="7"/>
      <c r="J5629" s="7"/>
      <c r="K5629" s="7"/>
      <c r="L5629" s="7"/>
      <c r="M5629" s="7"/>
      <c r="N5629" s="7"/>
      <c r="O5629" s="7"/>
    </row>
    <row r="5630" spans="1:15" hidden="1" x14ac:dyDescent="0.3">
      <c r="A5630" s="69">
        <v>2</v>
      </c>
      <c r="B5630" s="69">
        <v>23</v>
      </c>
      <c r="C5630" t="s">
        <v>5899</v>
      </c>
      <c r="D5630" s="7"/>
      <c r="E5630" s="7"/>
      <c r="F5630" s="7"/>
      <c r="G5630" s="7"/>
      <c r="H5630" s="7"/>
      <c r="I5630" s="7">
        <v>13000000</v>
      </c>
      <c r="J5630" s="7"/>
      <c r="K5630" s="7"/>
      <c r="L5630" s="7"/>
      <c r="M5630" s="7"/>
      <c r="N5630" s="7"/>
      <c r="O5630" s="7"/>
    </row>
    <row r="5631" spans="1:15" hidden="1" x14ac:dyDescent="0.3">
      <c r="A5631" s="69">
        <v>2</v>
      </c>
      <c r="B5631" s="69">
        <v>23</v>
      </c>
      <c r="C5631" t="s">
        <v>5900</v>
      </c>
      <c r="D5631" s="7"/>
      <c r="E5631" s="7"/>
      <c r="F5631" s="7"/>
      <c r="G5631" s="7"/>
      <c r="H5631" s="7"/>
      <c r="I5631" s="7">
        <v>5000000</v>
      </c>
      <c r="J5631" s="7"/>
      <c r="K5631" s="7"/>
      <c r="L5631" s="7"/>
      <c r="M5631" s="7"/>
      <c r="N5631" s="7"/>
      <c r="O5631" s="7"/>
    </row>
    <row r="5632" spans="1:15" hidden="1" x14ac:dyDescent="0.3">
      <c r="A5632" s="69">
        <v>2</v>
      </c>
      <c r="B5632" s="69">
        <v>23</v>
      </c>
      <c r="C5632" t="s">
        <v>5902</v>
      </c>
      <c r="D5632" s="7"/>
      <c r="E5632" s="7"/>
      <c r="F5632" s="7">
        <v>450000000</v>
      </c>
      <c r="G5632" s="7">
        <v>270592996</v>
      </c>
      <c r="H5632" s="7">
        <v>291200117</v>
      </c>
      <c r="I5632" s="7">
        <v>141200117</v>
      </c>
      <c r="J5632" s="7"/>
      <c r="K5632" s="7"/>
      <c r="L5632" s="7"/>
      <c r="M5632" s="7"/>
      <c r="N5632" s="7"/>
      <c r="O5632" s="7"/>
    </row>
    <row r="5633" spans="1:15" hidden="1" x14ac:dyDescent="0.3">
      <c r="A5633" s="69">
        <v>2</v>
      </c>
      <c r="B5633" s="69">
        <v>23</v>
      </c>
      <c r="C5633" t="s">
        <v>5904</v>
      </c>
      <c r="D5633" s="7">
        <v>265400000</v>
      </c>
      <c r="E5633" s="7">
        <v>0</v>
      </c>
      <c r="F5633" s="7">
        <v>0</v>
      </c>
      <c r="G5633" s="7"/>
      <c r="H5633" s="7"/>
      <c r="I5633" s="7"/>
      <c r="J5633" s="7"/>
      <c r="K5633" s="7"/>
      <c r="L5633" s="7"/>
      <c r="M5633" s="7"/>
      <c r="N5633" s="7"/>
      <c r="O5633" s="7"/>
    </row>
    <row r="5634" spans="1:15" hidden="1" x14ac:dyDescent="0.3">
      <c r="A5634" s="69">
        <v>2</v>
      </c>
      <c r="B5634" s="69">
        <v>23</v>
      </c>
      <c r="C5634" t="s">
        <v>5906</v>
      </c>
      <c r="D5634" s="7"/>
      <c r="E5634" s="7"/>
      <c r="F5634" s="7"/>
      <c r="G5634" s="7">
        <v>500000</v>
      </c>
      <c r="H5634" s="7">
        <v>2000000</v>
      </c>
      <c r="I5634" s="7">
        <v>0</v>
      </c>
      <c r="J5634" s="7"/>
      <c r="K5634" s="7"/>
      <c r="L5634" s="7"/>
      <c r="M5634" s="7"/>
      <c r="N5634" s="7"/>
      <c r="O5634" s="7"/>
    </row>
    <row r="5635" spans="1:15" hidden="1" x14ac:dyDescent="0.3">
      <c r="A5635" s="69">
        <v>2</v>
      </c>
      <c r="B5635" s="69">
        <v>23</v>
      </c>
      <c r="C5635" t="s">
        <v>5907</v>
      </c>
      <c r="D5635" s="7"/>
      <c r="E5635" s="7"/>
      <c r="F5635" s="7"/>
      <c r="G5635" s="7"/>
      <c r="H5635" s="7">
        <v>20000000</v>
      </c>
      <c r="I5635" s="7">
        <v>45000000</v>
      </c>
      <c r="J5635" s="7"/>
      <c r="K5635" s="7"/>
      <c r="L5635" s="7"/>
      <c r="M5635" s="7"/>
      <c r="N5635" s="7"/>
      <c r="O5635" s="7"/>
    </row>
    <row r="5636" spans="1:15" hidden="1" x14ac:dyDescent="0.3">
      <c r="A5636" s="69">
        <v>2</v>
      </c>
      <c r="B5636" s="69">
        <v>23</v>
      </c>
      <c r="C5636" t="s">
        <v>5908</v>
      </c>
      <c r="D5636" s="7"/>
      <c r="E5636" s="7"/>
      <c r="F5636" s="7"/>
      <c r="G5636" s="7">
        <v>20000000</v>
      </c>
      <c r="H5636" s="7">
        <v>50000000</v>
      </c>
      <c r="I5636" s="7"/>
      <c r="J5636" s="7"/>
      <c r="K5636" s="7"/>
      <c r="L5636" s="7"/>
      <c r="M5636" s="7"/>
      <c r="N5636" s="7"/>
      <c r="O5636" s="7"/>
    </row>
    <row r="5637" spans="1:15" hidden="1" x14ac:dyDescent="0.3">
      <c r="A5637" s="69">
        <v>2</v>
      </c>
      <c r="B5637" s="69">
        <v>23</v>
      </c>
      <c r="C5637" t="s">
        <v>5909</v>
      </c>
      <c r="D5637" s="7"/>
      <c r="E5637" s="7"/>
      <c r="F5637" s="7"/>
      <c r="G5637" s="7"/>
      <c r="H5637" s="7"/>
      <c r="I5637" s="7">
        <v>204000000</v>
      </c>
      <c r="J5637" s="7">
        <v>408000000</v>
      </c>
      <c r="K5637" s="7">
        <v>408000000</v>
      </c>
      <c r="L5637" s="7"/>
      <c r="M5637" s="7"/>
      <c r="N5637" s="7"/>
      <c r="O5637" s="7"/>
    </row>
    <row r="5638" spans="1:15" hidden="1" x14ac:dyDescent="0.3">
      <c r="A5638" s="69">
        <v>2</v>
      </c>
      <c r="B5638" s="69">
        <v>23</v>
      </c>
      <c r="C5638" t="s">
        <v>5910</v>
      </c>
      <c r="D5638" s="7"/>
      <c r="E5638" s="7"/>
      <c r="F5638" s="7"/>
      <c r="G5638" s="7">
        <v>4500000</v>
      </c>
      <c r="H5638" s="7">
        <v>12000000</v>
      </c>
      <c r="I5638" s="7">
        <v>0</v>
      </c>
      <c r="J5638" s="7"/>
      <c r="K5638" s="7"/>
      <c r="L5638" s="7"/>
      <c r="M5638" s="7"/>
      <c r="N5638" s="7"/>
      <c r="O5638" s="7"/>
    </row>
    <row r="5639" spans="1:15" hidden="1" x14ac:dyDescent="0.3">
      <c r="A5639" s="69">
        <v>2</v>
      </c>
      <c r="B5639" s="69">
        <v>23</v>
      </c>
      <c r="C5639" t="s">
        <v>5912</v>
      </c>
      <c r="D5639" s="7"/>
      <c r="E5639" s="7"/>
      <c r="F5639" s="7"/>
      <c r="G5639" s="7"/>
      <c r="H5639" s="7">
        <v>0</v>
      </c>
      <c r="I5639" s="7"/>
      <c r="J5639" s="7"/>
      <c r="K5639" s="7"/>
      <c r="L5639" s="7"/>
      <c r="M5639" s="7"/>
      <c r="N5639" s="7"/>
      <c r="O5639" s="7"/>
    </row>
    <row r="5640" spans="1:15" hidden="1" x14ac:dyDescent="0.3">
      <c r="A5640" s="69">
        <v>2</v>
      </c>
      <c r="B5640" s="69">
        <v>23</v>
      </c>
      <c r="C5640" t="s">
        <v>5914</v>
      </c>
      <c r="D5640" s="7">
        <v>254435758</v>
      </c>
      <c r="E5640" s="7">
        <v>306959922</v>
      </c>
      <c r="F5640" s="7">
        <v>538482156</v>
      </c>
      <c r="G5640" s="7">
        <v>233373587</v>
      </c>
      <c r="H5640" s="7">
        <v>15000000</v>
      </c>
      <c r="I5640" s="7">
        <v>15000000</v>
      </c>
      <c r="J5640" s="7"/>
      <c r="K5640" s="7"/>
      <c r="L5640" s="7"/>
      <c r="M5640" s="7"/>
      <c r="N5640" s="7"/>
      <c r="O5640" s="7"/>
    </row>
    <row r="5641" spans="1:15" hidden="1" x14ac:dyDescent="0.3">
      <c r="A5641" s="69">
        <v>2</v>
      </c>
      <c r="B5641" s="69">
        <v>23</v>
      </c>
      <c r="C5641" t="s">
        <v>5915</v>
      </c>
      <c r="D5641" s="7"/>
      <c r="E5641" s="7"/>
      <c r="F5641" s="7">
        <v>0</v>
      </c>
      <c r="G5641" s="7"/>
      <c r="H5641" s="7"/>
      <c r="I5641" s="7"/>
      <c r="J5641" s="7"/>
      <c r="K5641" s="7"/>
      <c r="L5641" s="7"/>
      <c r="M5641" s="7"/>
      <c r="N5641" s="7"/>
      <c r="O5641" s="7"/>
    </row>
    <row r="5642" spans="1:15" hidden="1" x14ac:dyDescent="0.3">
      <c r="A5642" s="69">
        <v>2</v>
      </c>
      <c r="B5642" s="69">
        <v>23</v>
      </c>
      <c r="C5642" t="s">
        <v>5917</v>
      </c>
      <c r="D5642" s="7">
        <v>7197024</v>
      </c>
      <c r="E5642" s="7">
        <v>0</v>
      </c>
      <c r="F5642" s="7">
        <v>0</v>
      </c>
      <c r="G5642" s="7"/>
      <c r="H5642" s="7"/>
      <c r="I5642" s="7"/>
      <c r="J5642" s="7"/>
      <c r="K5642" s="7"/>
      <c r="L5642" s="7"/>
      <c r="M5642" s="7"/>
      <c r="N5642" s="7"/>
      <c r="O5642" s="7"/>
    </row>
    <row r="5643" spans="1:15" hidden="1" x14ac:dyDescent="0.3">
      <c r="A5643" s="69">
        <v>2</v>
      </c>
      <c r="B5643" s="69">
        <v>23</v>
      </c>
      <c r="C5643" t="s">
        <v>5918</v>
      </c>
      <c r="D5643" s="7">
        <v>0</v>
      </c>
      <c r="E5643" s="7"/>
      <c r="F5643" s="7"/>
      <c r="G5643" s="7"/>
      <c r="H5643" s="7"/>
      <c r="I5643" s="7"/>
      <c r="J5643" s="7"/>
      <c r="K5643" s="7"/>
      <c r="L5643" s="7"/>
      <c r="M5643" s="7"/>
      <c r="N5643" s="7"/>
      <c r="O5643" s="7"/>
    </row>
    <row r="5644" spans="1:15" hidden="1" x14ac:dyDescent="0.3">
      <c r="A5644" s="69">
        <v>2</v>
      </c>
      <c r="B5644" s="69">
        <v>23</v>
      </c>
      <c r="C5644" t="s">
        <v>5919</v>
      </c>
      <c r="D5644" s="7">
        <v>0</v>
      </c>
      <c r="E5644" s="7"/>
      <c r="F5644" s="7"/>
      <c r="G5644" s="7"/>
      <c r="H5644" s="7"/>
      <c r="I5644" s="7"/>
      <c r="J5644" s="7"/>
      <c r="K5644" s="7"/>
      <c r="L5644" s="7"/>
      <c r="M5644" s="7"/>
      <c r="N5644" s="7"/>
      <c r="O5644" s="7"/>
    </row>
    <row r="5645" spans="1:15" hidden="1" x14ac:dyDescent="0.3">
      <c r="A5645" s="69">
        <v>2</v>
      </c>
      <c r="B5645" s="69">
        <v>23</v>
      </c>
      <c r="C5645" t="s">
        <v>5920</v>
      </c>
      <c r="D5645" s="7">
        <v>4676477</v>
      </c>
      <c r="E5645" s="7">
        <v>0</v>
      </c>
      <c r="F5645" s="7">
        <v>0</v>
      </c>
      <c r="G5645" s="7">
        <v>0</v>
      </c>
      <c r="H5645" s="7"/>
      <c r="I5645" s="7"/>
      <c r="J5645" s="7"/>
      <c r="K5645" s="7"/>
      <c r="L5645" s="7"/>
      <c r="M5645" s="7"/>
      <c r="N5645" s="7"/>
      <c r="O5645" s="7"/>
    </row>
    <row r="5646" spans="1:15" hidden="1" x14ac:dyDescent="0.3">
      <c r="A5646" s="69">
        <v>2</v>
      </c>
      <c r="B5646" s="69">
        <v>23</v>
      </c>
      <c r="C5646" t="s">
        <v>5921</v>
      </c>
      <c r="D5646" s="7"/>
      <c r="E5646" s="7"/>
      <c r="F5646" s="7"/>
      <c r="G5646" s="7">
        <v>8500000</v>
      </c>
      <c r="H5646" s="7"/>
      <c r="I5646" s="7"/>
      <c r="J5646" s="7"/>
      <c r="K5646" s="7"/>
      <c r="L5646" s="7"/>
      <c r="M5646" s="7"/>
      <c r="N5646" s="7"/>
      <c r="O5646" s="7"/>
    </row>
    <row r="5647" spans="1:15" hidden="1" x14ac:dyDescent="0.3">
      <c r="A5647" s="69">
        <v>2</v>
      </c>
      <c r="B5647" s="69">
        <v>23</v>
      </c>
      <c r="C5647" t="s">
        <v>5922</v>
      </c>
      <c r="D5647" s="7"/>
      <c r="E5647" s="7"/>
      <c r="F5647" s="7"/>
      <c r="G5647" s="7">
        <v>4500000</v>
      </c>
      <c r="H5647" s="7">
        <v>4500000</v>
      </c>
      <c r="I5647" s="7">
        <v>3500000</v>
      </c>
      <c r="J5647" s="7"/>
      <c r="K5647" s="7"/>
      <c r="L5647" s="7"/>
      <c r="M5647" s="7"/>
      <c r="N5647" s="7"/>
      <c r="O5647" s="7"/>
    </row>
    <row r="5648" spans="1:15" hidden="1" x14ac:dyDescent="0.3">
      <c r="A5648" s="69">
        <v>2</v>
      </c>
      <c r="B5648" s="69">
        <v>23</v>
      </c>
      <c r="C5648" t="s">
        <v>5923</v>
      </c>
      <c r="D5648" s="7">
        <v>4676055</v>
      </c>
      <c r="E5648" s="7"/>
      <c r="F5648" s="7"/>
      <c r="G5648" s="7"/>
      <c r="H5648" s="7"/>
      <c r="I5648" s="7"/>
      <c r="J5648" s="7"/>
      <c r="K5648" s="7"/>
      <c r="L5648" s="7"/>
      <c r="M5648" s="7"/>
      <c r="N5648" s="7"/>
      <c r="O5648" s="7"/>
    </row>
    <row r="5649" spans="1:15" hidden="1" x14ac:dyDescent="0.3">
      <c r="A5649" s="69">
        <v>2</v>
      </c>
      <c r="B5649" s="69">
        <v>23</v>
      </c>
      <c r="C5649" t="s">
        <v>5924</v>
      </c>
      <c r="D5649" s="7">
        <v>62933002</v>
      </c>
      <c r="E5649" s="7">
        <v>68821080</v>
      </c>
      <c r="F5649" s="7">
        <v>67746706</v>
      </c>
      <c r="G5649" s="7">
        <v>2000000</v>
      </c>
      <c r="H5649" s="7">
        <v>2000000</v>
      </c>
      <c r="I5649" s="7">
        <v>2000000</v>
      </c>
      <c r="J5649" s="7"/>
      <c r="K5649" s="7"/>
      <c r="L5649" s="7"/>
      <c r="M5649" s="7"/>
      <c r="N5649" s="7"/>
      <c r="O5649" s="7"/>
    </row>
    <row r="5650" spans="1:15" hidden="1" x14ac:dyDescent="0.3">
      <c r="A5650" s="69">
        <v>2</v>
      </c>
      <c r="B5650" s="69">
        <v>23</v>
      </c>
      <c r="C5650" t="s">
        <v>5928</v>
      </c>
      <c r="D5650" s="7"/>
      <c r="E5650" s="7"/>
      <c r="F5650" s="7"/>
      <c r="G5650" s="7"/>
      <c r="H5650" s="7">
        <v>0</v>
      </c>
      <c r="I5650" s="7">
        <v>0</v>
      </c>
      <c r="J5650" s="7">
        <v>0</v>
      </c>
      <c r="K5650" s="7"/>
      <c r="L5650" s="7">
        <v>0</v>
      </c>
      <c r="M5650" s="7"/>
      <c r="N5650" s="7"/>
      <c r="O5650" s="7"/>
    </row>
    <row r="5651" spans="1:15" hidden="1" x14ac:dyDescent="0.3">
      <c r="A5651" s="69">
        <v>2</v>
      </c>
      <c r="B5651" s="69">
        <v>23</v>
      </c>
      <c r="C5651" t="s">
        <v>5929</v>
      </c>
      <c r="D5651" s="7"/>
      <c r="E5651" s="7"/>
      <c r="F5651" s="7"/>
      <c r="G5651" s="7"/>
      <c r="H5651" s="7"/>
      <c r="I5651" s="7"/>
      <c r="J5651" s="7"/>
      <c r="K5651" s="7">
        <v>0</v>
      </c>
      <c r="L5651" s="7"/>
      <c r="M5651" s="7"/>
      <c r="N5651" s="7"/>
      <c r="O5651" s="7"/>
    </row>
    <row r="5652" spans="1:15" hidden="1" x14ac:dyDescent="0.3">
      <c r="A5652" s="69">
        <v>2</v>
      </c>
      <c r="B5652" s="69">
        <v>23</v>
      </c>
      <c r="C5652" t="s">
        <v>5931</v>
      </c>
      <c r="D5652" s="7"/>
      <c r="E5652" s="7"/>
      <c r="F5652" s="7"/>
      <c r="G5652" s="7"/>
      <c r="H5652" s="7">
        <v>255500000</v>
      </c>
      <c r="I5652" s="7">
        <v>428700000</v>
      </c>
      <c r="J5652" s="7"/>
      <c r="K5652" s="7"/>
      <c r="L5652" s="7"/>
      <c r="M5652" s="7"/>
      <c r="N5652" s="7"/>
      <c r="O5652" s="7"/>
    </row>
    <row r="5653" spans="1:15" hidden="1" x14ac:dyDescent="0.3">
      <c r="A5653" s="69">
        <v>2</v>
      </c>
      <c r="B5653" s="69">
        <v>23</v>
      </c>
      <c r="C5653" t="s">
        <v>5932</v>
      </c>
      <c r="D5653" s="7"/>
      <c r="E5653" s="7"/>
      <c r="F5653" s="7"/>
      <c r="G5653" s="7"/>
      <c r="H5653" s="7"/>
      <c r="I5653" s="7">
        <v>80000000</v>
      </c>
      <c r="J5653" s="7"/>
      <c r="K5653" s="7"/>
      <c r="L5653" s="7"/>
      <c r="M5653" s="7"/>
      <c r="N5653" s="7"/>
      <c r="O5653" s="7"/>
    </row>
    <row r="5654" spans="1:15" hidden="1" x14ac:dyDescent="0.3">
      <c r="A5654" s="69">
        <v>2</v>
      </c>
      <c r="B5654" s="69">
        <v>23</v>
      </c>
      <c r="C5654" t="s">
        <v>3727</v>
      </c>
      <c r="D5654" s="7"/>
      <c r="E5654" s="7"/>
      <c r="F5654" s="7"/>
      <c r="G5654" s="7"/>
      <c r="H5654" s="7"/>
      <c r="I5654" s="7"/>
      <c r="J5654" s="7"/>
      <c r="K5654" s="7"/>
      <c r="L5654" s="7"/>
      <c r="M5654" s="7"/>
      <c r="N5654" s="7">
        <v>1984700000</v>
      </c>
      <c r="O5654" s="7"/>
    </row>
    <row r="5655" spans="1:15" hidden="1" x14ac:dyDescent="0.3">
      <c r="A5655" s="69">
        <v>2</v>
      </c>
      <c r="B5655" s="69">
        <v>23</v>
      </c>
      <c r="C5655" t="s">
        <v>5945</v>
      </c>
      <c r="D5655" s="7">
        <v>0</v>
      </c>
      <c r="E5655" s="7"/>
      <c r="F5655" s="7"/>
      <c r="G5655" s="7"/>
      <c r="H5655" s="7"/>
      <c r="I5655" s="7"/>
      <c r="J5655" s="7"/>
      <c r="K5655" s="7"/>
      <c r="L5655" s="7"/>
      <c r="M5655" s="7"/>
      <c r="N5655" s="7"/>
      <c r="O5655" s="7"/>
    </row>
    <row r="5656" spans="1:15" hidden="1" x14ac:dyDescent="0.3">
      <c r="A5656" s="69">
        <v>2</v>
      </c>
      <c r="B5656" s="69">
        <v>23</v>
      </c>
      <c r="C5656" t="s">
        <v>5959</v>
      </c>
      <c r="D5656" s="7">
        <v>1000000</v>
      </c>
      <c r="E5656" s="7">
        <v>1000000</v>
      </c>
      <c r="F5656" s="7">
        <v>994732</v>
      </c>
      <c r="G5656" s="7">
        <v>849472</v>
      </c>
      <c r="H5656" s="7">
        <v>892881</v>
      </c>
      <c r="I5656" s="7"/>
      <c r="J5656" s="7"/>
      <c r="K5656" s="7"/>
      <c r="L5656" s="7"/>
      <c r="M5656" s="7"/>
      <c r="N5656" s="7"/>
      <c r="O5656" s="7"/>
    </row>
    <row r="5657" spans="1:15" hidden="1" x14ac:dyDescent="0.3">
      <c r="A5657" s="69">
        <v>2</v>
      </c>
      <c r="B5657" s="69">
        <v>23</v>
      </c>
      <c r="C5657" t="s">
        <v>5965</v>
      </c>
      <c r="D5657" s="7">
        <v>0</v>
      </c>
      <c r="E5657" s="7"/>
      <c r="F5657" s="7"/>
      <c r="G5657" s="7"/>
      <c r="H5657" s="7"/>
      <c r="I5657" s="7"/>
      <c r="J5657" s="7"/>
      <c r="K5657" s="7"/>
      <c r="L5657" s="7"/>
      <c r="M5657" s="7"/>
      <c r="N5657" s="7"/>
      <c r="O5657" s="7"/>
    </row>
    <row r="5658" spans="1:15" hidden="1" x14ac:dyDescent="0.3">
      <c r="A5658" s="69">
        <v>2</v>
      </c>
      <c r="B5658" s="69">
        <v>23</v>
      </c>
      <c r="C5658" t="s">
        <v>5975</v>
      </c>
      <c r="D5658" s="7"/>
      <c r="E5658" s="7">
        <v>140000000</v>
      </c>
      <c r="F5658" s="7"/>
      <c r="G5658" s="7"/>
      <c r="H5658" s="7"/>
      <c r="I5658" s="7"/>
      <c r="J5658" s="7"/>
      <c r="K5658" s="7"/>
      <c r="L5658" s="7"/>
      <c r="M5658" s="7"/>
      <c r="N5658" s="7"/>
      <c r="O5658" s="7"/>
    </row>
    <row r="5659" spans="1:15" hidden="1" x14ac:dyDescent="0.3">
      <c r="A5659" s="69">
        <v>2</v>
      </c>
      <c r="B5659" s="69">
        <v>23</v>
      </c>
      <c r="C5659" t="s">
        <v>5976</v>
      </c>
      <c r="D5659" s="7"/>
      <c r="E5659" s="7"/>
      <c r="F5659" s="7">
        <v>146805653</v>
      </c>
      <c r="G5659" s="7">
        <v>8083000</v>
      </c>
      <c r="H5659" s="7"/>
      <c r="I5659" s="7"/>
      <c r="J5659" s="7"/>
      <c r="K5659" s="7"/>
      <c r="L5659" s="7"/>
      <c r="M5659" s="7"/>
      <c r="N5659" s="7"/>
      <c r="O5659" s="7"/>
    </row>
    <row r="5660" spans="1:15" hidden="1" x14ac:dyDescent="0.3">
      <c r="A5660" s="69">
        <v>2</v>
      </c>
      <c r="B5660" s="69">
        <v>23</v>
      </c>
      <c r="C5660" t="s">
        <v>5977</v>
      </c>
      <c r="D5660" s="7"/>
      <c r="E5660" s="7">
        <v>184000000</v>
      </c>
      <c r="F5660" s="7"/>
      <c r="G5660" s="7"/>
      <c r="H5660" s="7"/>
      <c r="I5660" s="7"/>
      <c r="J5660" s="7"/>
      <c r="K5660" s="7"/>
      <c r="L5660" s="7"/>
      <c r="M5660" s="7"/>
      <c r="N5660" s="7"/>
      <c r="O5660" s="7"/>
    </row>
    <row r="5661" spans="1:15" hidden="1" x14ac:dyDescent="0.3">
      <c r="A5661" s="69">
        <v>2</v>
      </c>
      <c r="B5661" s="69">
        <v>23</v>
      </c>
      <c r="C5661" t="s">
        <v>5978</v>
      </c>
      <c r="D5661" s="7"/>
      <c r="E5661" s="7"/>
      <c r="F5661" s="7">
        <v>40000000</v>
      </c>
      <c r="G5661" s="7">
        <v>136415360</v>
      </c>
      <c r="H5661" s="7">
        <v>272906317</v>
      </c>
      <c r="I5661" s="7">
        <v>60311843</v>
      </c>
      <c r="J5661" s="7">
        <v>0</v>
      </c>
      <c r="K5661" s="7">
        <v>0</v>
      </c>
      <c r="L5661" s="7">
        <v>0</v>
      </c>
      <c r="M5661" s="7">
        <v>69860851.370000005</v>
      </c>
      <c r="N5661" s="7"/>
      <c r="O5661" s="7"/>
    </row>
    <row r="5662" spans="1:15" hidden="1" x14ac:dyDescent="0.3">
      <c r="A5662" s="69">
        <v>2</v>
      </c>
      <c r="B5662" s="69">
        <v>23</v>
      </c>
      <c r="C5662" t="s">
        <v>3729</v>
      </c>
      <c r="D5662" s="7"/>
      <c r="E5662" s="7">
        <v>3000000</v>
      </c>
      <c r="F5662" s="7">
        <v>1968056</v>
      </c>
      <c r="G5662" s="7">
        <v>2793906</v>
      </c>
      <c r="H5662" s="7">
        <v>10608096</v>
      </c>
      <c r="I5662" s="7">
        <v>0</v>
      </c>
      <c r="J5662" s="7">
        <v>0</v>
      </c>
      <c r="K5662" s="7">
        <v>0</v>
      </c>
      <c r="L5662" s="7"/>
      <c r="M5662" s="7"/>
      <c r="N5662" s="7">
        <v>14881770.23</v>
      </c>
      <c r="O5662" s="7"/>
    </row>
    <row r="5663" spans="1:15" hidden="1" x14ac:dyDescent="0.3">
      <c r="A5663" s="69">
        <v>2</v>
      </c>
      <c r="B5663" s="69">
        <v>23</v>
      </c>
      <c r="C5663" t="s">
        <v>6033</v>
      </c>
      <c r="D5663" s="7"/>
      <c r="E5663" s="7"/>
      <c r="F5663" s="7"/>
      <c r="G5663" s="7"/>
      <c r="H5663" s="7"/>
      <c r="I5663" s="7"/>
      <c r="J5663" s="7"/>
      <c r="K5663" s="7">
        <v>0</v>
      </c>
      <c r="L5663" s="7"/>
      <c r="M5663" s="7"/>
      <c r="N5663" s="7"/>
      <c r="O5663" s="7"/>
    </row>
    <row r="5664" spans="1:15" hidden="1" x14ac:dyDescent="0.3">
      <c r="A5664" s="69">
        <v>2</v>
      </c>
      <c r="B5664" s="69">
        <v>23</v>
      </c>
      <c r="C5664" t="s">
        <v>6035</v>
      </c>
      <c r="D5664" s="7"/>
      <c r="E5664" s="7"/>
      <c r="F5664" s="7">
        <v>19114769.719999999</v>
      </c>
      <c r="G5664" s="7">
        <v>16953320.68</v>
      </c>
      <c r="H5664" s="7">
        <v>10180259.109999999</v>
      </c>
      <c r="I5664" s="7"/>
      <c r="J5664" s="7"/>
      <c r="K5664" s="7"/>
      <c r="L5664" s="7"/>
      <c r="M5664" s="7"/>
      <c r="N5664" s="7"/>
      <c r="O5664" s="7"/>
    </row>
    <row r="5665" spans="1:15" hidden="1" x14ac:dyDescent="0.3">
      <c r="A5665" s="69">
        <v>2</v>
      </c>
      <c r="B5665" s="69">
        <v>23</v>
      </c>
      <c r="C5665" t="s">
        <v>6037</v>
      </c>
      <c r="D5665" s="7"/>
      <c r="E5665" s="7"/>
      <c r="F5665" s="7"/>
      <c r="G5665" s="7">
        <v>9094357</v>
      </c>
      <c r="H5665" s="7">
        <v>5800000</v>
      </c>
      <c r="I5665" s="7">
        <v>31037744</v>
      </c>
      <c r="J5665" s="7">
        <v>0</v>
      </c>
      <c r="K5665" s="7">
        <v>0</v>
      </c>
      <c r="L5665" s="7">
        <v>0</v>
      </c>
      <c r="M5665" s="7">
        <v>0</v>
      </c>
      <c r="N5665" s="7"/>
      <c r="O5665" s="7"/>
    </row>
    <row r="5666" spans="1:15" hidden="1" x14ac:dyDescent="0.3">
      <c r="A5666" s="69">
        <v>2</v>
      </c>
      <c r="B5666" s="69">
        <v>23</v>
      </c>
      <c r="C5666" t="s">
        <v>6038</v>
      </c>
      <c r="D5666" s="7"/>
      <c r="E5666" s="7"/>
      <c r="F5666" s="7">
        <v>0</v>
      </c>
      <c r="G5666" s="7"/>
      <c r="H5666" s="7"/>
      <c r="I5666" s="7"/>
      <c r="J5666" s="7"/>
      <c r="K5666" s="7"/>
      <c r="L5666" s="7"/>
      <c r="M5666" s="7"/>
      <c r="N5666" s="7"/>
      <c r="O5666" s="7"/>
    </row>
    <row r="5667" spans="1:15" hidden="1" x14ac:dyDescent="0.3">
      <c r="A5667" s="69">
        <v>2</v>
      </c>
      <c r="B5667" s="69">
        <v>23</v>
      </c>
      <c r="C5667" t="s">
        <v>6039</v>
      </c>
      <c r="D5667" s="7"/>
      <c r="E5667" s="7"/>
      <c r="F5667" s="7">
        <v>70000000</v>
      </c>
      <c r="G5667" s="7">
        <v>63660501</v>
      </c>
      <c r="H5667" s="7">
        <v>107534895</v>
      </c>
      <c r="I5667" s="7">
        <v>60311843</v>
      </c>
      <c r="J5667" s="7">
        <v>28490000</v>
      </c>
      <c r="K5667" s="7"/>
      <c r="L5667" s="7"/>
      <c r="M5667" s="7"/>
      <c r="N5667" s="7"/>
      <c r="O5667" s="7"/>
    </row>
    <row r="5668" spans="1:15" hidden="1" x14ac:dyDescent="0.3">
      <c r="A5668" s="69">
        <v>2</v>
      </c>
      <c r="B5668" s="69">
        <v>23</v>
      </c>
      <c r="C5668" t="s">
        <v>6049</v>
      </c>
      <c r="D5668" s="7">
        <v>0</v>
      </c>
      <c r="E5668" s="7">
        <v>0</v>
      </c>
      <c r="F5668" s="7">
        <v>0</v>
      </c>
      <c r="G5668" s="7"/>
      <c r="H5668" s="7"/>
      <c r="I5668" s="7"/>
      <c r="J5668" s="7"/>
      <c r="K5668" s="7"/>
      <c r="L5668" s="7"/>
      <c r="M5668" s="7"/>
      <c r="N5668" s="7"/>
      <c r="O5668" s="7"/>
    </row>
    <row r="5669" spans="1:15" hidden="1" x14ac:dyDescent="0.3">
      <c r="A5669" s="69">
        <v>2</v>
      </c>
      <c r="B5669" s="69">
        <v>23</v>
      </c>
      <c r="C5669" t="s">
        <v>6065</v>
      </c>
      <c r="D5669" s="7"/>
      <c r="E5669" s="7"/>
      <c r="F5669" s="7"/>
      <c r="G5669" s="7"/>
      <c r="H5669" s="7">
        <v>4000000</v>
      </c>
      <c r="I5669" s="7">
        <v>0</v>
      </c>
      <c r="J5669" s="7">
        <v>7728332.71</v>
      </c>
      <c r="K5669" s="7">
        <v>3929204.36</v>
      </c>
      <c r="L5669" s="7">
        <v>744482.34</v>
      </c>
      <c r="M5669" s="7"/>
      <c r="N5669" s="7"/>
      <c r="O5669" s="7"/>
    </row>
    <row r="5670" spans="1:15" hidden="1" x14ac:dyDescent="0.3">
      <c r="A5670" s="69">
        <v>2</v>
      </c>
      <c r="B5670" s="69">
        <v>23</v>
      </c>
      <c r="C5670" t="s">
        <v>6086</v>
      </c>
      <c r="D5670" s="7">
        <v>370016.71</v>
      </c>
      <c r="E5670" s="7">
        <v>307540.18</v>
      </c>
      <c r="F5670" s="7">
        <v>590993</v>
      </c>
      <c r="G5670" s="7">
        <v>590993</v>
      </c>
      <c r="H5670" s="7">
        <v>621190</v>
      </c>
      <c r="I5670" s="7"/>
      <c r="J5670" s="7"/>
      <c r="K5670" s="7"/>
      <c r="L5670" s="7"/>
      <c r="M5670" s="7"/>
      <c r="N5670" s="7"/>
      <c r="O5670" s="7"/>
    </row>
    <row r="5671" spans="1:15" hidden="1" x14ac:dyDescent="0.3">
      <c r="A5671" s="69">
        <v>2</v>
      </c>
      <c r="B5671" s="69">
        <v>23</v>
      </c>
      <c r="C5671" t="s">
        <v>6087</v>
      </c>
      <c r="D5671" s="7">
        <v>0</v>
      </c>
      <c r="E5671" s="7">
        <v>0</v>
      </c>
      <c r="F5671" s="7"/>
      <c r="G5671" s="7"/>
      <c r="H5671" s="7"/>
      <c r="I5671" s="7"/>
      <c r="J5671" s="7"/>
      <c r="K5671" s="7"/>
      <c r="L5671" s="7"/>
      <c r="M5671" s="7"/>
      <c r="N5671" s="7"/>
      <c r="O5671" s="7"/>
    </row>
    <row r="5672" spans="1:15" hidden="1" x14ac:dyDescent="0.3">
      <c r="A5672" s="69">
        <v>2</v>
      </c>
      <c r="B5672" s="69">
        <v>23</v>
      </c>
      <c r="C5672" t="s">
        <v>6096</v>
      </c>
      <c r="D5672" s="7">
        <v>0</v>
      </c>
      <c r="E5672" s="7"/>
      <c r="F5672" s="7"/>
      <c r="G5672" s="7"/>
      <c r="H5672" s="7"/>
      <c r="I5672" s="7"/>
      <c r="J5672" s="7"/>
      <c r="K5672" s="7"/>
      <c r="L5672" s="7"/>
      <c r="M5672" s="7"/>
      <c r="N5672" s="7"/>
      <c r="O5672" s="7"/>
    </row>
    <row r="5673" spans="1:15" hidden="1" x14ac:dyDescent="0.3">
      <c r="A5673" s="69">
        <v>2</v>
      </c>
      <c r="B5673" s="69">
        <v>23</v>
      </c>
      <c r="C5673" t="s">
        <v>6102</v>
      </c>
      <c r="D5673" s="7">
        <v>0</v>
      </c>
      <c r="E5673" s="7">
        <v>0</v>
      </c>
      <c r="F5673" s="7">
        <v>26000000</v>
      </c>
      <c r="G5673" s="7">
        <v>26000000</v>
      </c>
      <c r="H5673" s="7">
        <v>28000000</v>
      </c>
      <c r="I5673" s="7"/>
      <c r="J5673" s="7"/>
      <c r="K5673" s="7"/>
      <c r="L5673" s="7"/>
      <c r="M5673" s="7"/>
      <c r="N5673" s="7"/>
      <c r="O5673" s="7"/>
    </row>
    <row r="5674" spans="1:15" hidden="1" x14ac:dyDescent="0.3">
      <c r="A5674" s="69">
        <v>2</v>
      </c>
      <c r="B5674" s="69">
        <v>23</v>
      </c>
      <c r="C5674" t="s">
        <v>6106</v>
      </c>
      <c r="D5674" s="7"/>
      <c r="E5674" s="7"/>
      <c r="F5674" s="7"/>
      <c r="G5674" s="7"/>
      <c r="H5674" s="7"/>
      <c r="I5674" s="7"/>
      <c r="J5674" s="7"/>
      <c r="K5674" s="7"/>
      <c r="L5674" s="7"/>
      <c r="M5674" s="7">
        <v>29999998</v>
      </c>
      <c r="N5674" s="7"/>
      <c r="O5674" s="7"/>
    </row>
    <row r="5675" spans="1:15" hidden="1" x14ac:dyDescent="0.3">
      <c r="A5675" s="69">
        <v>2</v>
      </c>
      <c r="B5675" s="69">
        <v>23</v>
      </c>
      <c r="C5675" t="s">
        <v>6151</v>
      </c>
      <c r="D5675" s="7"/>
      <c r="E5675" s="7"/>
      <c r="F5675" s="7"/>
      <c r="G5675" s="7"/>
      <c r="H5675" s="7">
        <v>20400000</v>
      </c>
      <c r="I5675" s="7">
        <v>0</v>
      </c>
      <c r="J5675" s="7">
        <v>0</v>
      </c>
      <c r="K5675" s="7"/>
      <c r="L5675" s="7"/>
      <c r="M5675" s="7"/>
      <c r="N5675" s="7"/>
      <c r="O5675" s="7"/>
    </row>
    <row r="5676" spans="1:15" hidden="1" x14ac:dyDescent="0.3">
      <c r="A5676" s="69">
        <v>2</v>
      </c>
      <c r="B5676" s="69">
        <v>23</v>
      </c>
      <c r="C5676" t="s">
        <v>6166</v>
      </c>
      <c r="D5676" s="7"/>
      <c r="E5676" s="7"/>
      <c r="F5676" s="7"/>
      <c r="G5676" s="7"/>
      <c r="H5676" s="7"/>
      <c r="I5676" s="7">
        <v>3000000</v>
      </c>
      <c r="J5676" s="7">
        <v>6801385</v>
      </c>
      <c r="K5676" s="7"/>
      <c r="L5676" s="7"/>
      <c r="M5676" s="7"/>
      <c r="N5676" s="7"/>
      <c r="O5676" s="7"/>
    </row>
    <row r="5677" spans="1:15" hidden="1" x14ac:dyDescent="0.3">
      <c r="A5677" s="69">
        <v>2</v>
      </c>
      <c r="B5677" s="69">
        <v>23</v>
      </c>
      <c r="C5677" t="s">
        <v>6190</v>
      </c>
      <c r="D5677" s="7"/>
      <c r="E5677" s="7"/>
      <c r="F5677" s="7"/>
      <c r="G5677" s="7"/>
      <c r="H5677" s="7">
        <v>36000000</v>
      </c>
      <c r="I5677" s="7">
        <v>21749948</v>
      </c>
      <c r="J5677" s="7">
        <v>34960000</v>
      </c>
      <c r="K5677" s="7">
        <v>9960000</v>
      </c>
      <c r="L5677" s="7"/>
      <c r="M5677" s="7"/>
      <c r="N5677" s="7"/>
      <c r="O5677" s="7"/>
    </row>
    <row r="5678" spans="1:15" hidden="1" x14ac:dyDescent="0.3">
      <c r="A5678" s="69">
        <v>2</v>
      </c>
      <c r="B5678" s="69">
        <v>23</v>
      </c>
      <c r="C5678" t="s">
        <v>3745</v>
      </c>
      <c r="D5678" s="7"/>
      <c r="E5678" s="7"/>
      <c r="F5678" s="7"/>
      <c r="G5678" s="7"/>
      <c r="H5678" s="7"/>
      <c r="I5678" s="7"/>
      <c r="J5678" s="7"/>
      <c r="K5678" s="7">
        <v>0</v>
      </c>
      <c r="L5678" s="7">
        <v>0</v>
      </c>
      <c r="M5678" s="7">
        <v>0</v>
      </c>
      <c r="N5678" s="7">
        <v>0</v>
      </c>
      <c r="O5678" s="7"/>
    </row>
    <row r="5679" spans="1:15" hidden="1" x14ac:dyDescent="0.3">
      <c r="A5679" s="69">
        <v>2</v>
      </c>
      <c r="B5679" s="69">
        <v>23</v>
      </c>
      <c r="C5679" t="s">
        <v>6234</v>
      </c>
      <c r="D5679" s="7"/>
      <c r="E5679" s="7"/>
      <c r="F5679" s="7"/>
      <c r="G5679" s="7"/>
      <c r="H5679" s="7"/>
      <c r="I5679" s="7"/>
      <c r="J5679" s="7"/>
      <c r="K5679" s="7"/>
      <c r="L5679" s="7"/>
      <c r="M5679" s="7">
        <v>10000000</v>
      </c>
      <c r="N5679" s="7"/>
      <c r="O5679" s="7"/>
    </row>
    <row r="5680" spans="1:15" hidden="1" x14ac:dyDescent="0.3">
      <c r="A5680" s="69">
        <v>2</v>
      </c>
      <c r="B5680" s="69">
        <v>23</v>
      </c>
      <c r="C5680" t="s">
        <v>6246</v>
      </c>
      <c r="D5680" s="7">
        <v>0</v>
      </c>
      <c r="E5680" s="7"/>
      <c r="F5680" s="7"/>
      <c r="G5680" s="7"/>
      <c r="H5680" s="7"/>
      <c r="I5680" s="7"/>
      <c r="J5680" s="7"/>
      <c r="K5680" s="7"/>
      <c r="L5680" s="7"/>
      <c r="M5680" s="7"/>
      <c r="N5680" s="7"/>
      <c r="O5680" s="7"/>
    </row>
    <row r="5681" spans="1:15" hidden="1" x14ac:dyDescent="0.3">
      <c r="A5681" s="69">
        <v>2</v>
      </c>
      <c r="B5681" s="69">
        <v>23</v>
      </c>
      <c r="C5681" t="s">
        <v>6256</v>
      </c>
      <c r="D5681" s="7">
        <v>0</v>
      </c>
      <c r="E5681" s="7"/>
      <c r="F5681" s="7"/>
      <c r="G5681" s="7"/>
      <c r="H5681" s="7"/>
      <c r="I5681" s="7"/>
      <c r="J5681" s="7"/>
      <c r="K5681" s="7"/>
      <c r="L5681" s="7"/>
      <c r="M5681" s="7"/>
      <c r="N5681" s="7"/>
      <c r="O5681" s="7"/>
    </row>
    <row r="5682" spans="1:15" hidden="1" x14ac:dyDescent="0.3">
      <c r="A5682" s="69">
        <v>2</v>
      </c>
      <c r="B5682" s="69">
        <v>23</v>
      </c>
      <c r="C5682" t="s">
        <v>6257</v>
      </c>
      <c r="D5682" s="7">
        <v>1320471.74</v>
      </c>
      <c r="E5682" s="7">
        <v>61862.87</v>
      </c>
      <c r="F5682" s="7">
        <v>45675231.100000001</v>
      </c>
      <c r="G5682" s="7">
        <v>412675275.11000001</v>
      </c>
      <c r="H5682" s="7">
        <v>388732041.56999999</v>
      </c>
      <c r="I5682" s="7">
        <v>466822912.68000001</v>
      </c>
      <c r="J5682" s="7">
        <v>188302392.68000001</v>
      </c>
      <c r="K5682" s="7"/>
      <c r="L5682" s="7"/>
      <c r="M5682" s="7"/>
      <c r="N5682" s="7"/>
      <c r="O5682" s="7"/>
    </row>
    <row r="5683" spans="1:15" hidden="1" x14ac:dyDescent="0.3">
      <c r="A5683" s="69">
        <v>2</v>
      </c>
      <c r="B5683" s="69">
        <v>23</v>
      </c>
      <c r="C5683" t="s">
        <v>6566</v>
      </c>
      <c r="D5683" s="7">
        <v>0</v>
      </c>
      <c r="E5683" s="7">
        <v>0</v>
      </c>
      <c r="F5683" s="7">
        <v>0</v>
      </c>
      <c r="G5683" s="7"/>
      <c r="H5683" s="7"/>
      <c r="I5683" s="7"/>
      <c r="J5683" s="7"/>
      <c r="K5683" s="7"/>
      <c r="L5683" s="7"/>
      <c r="M5683" s="7"/>
      <c r="N5683" s="7"/>
      <c r="O5683" s="7"/>
    </row>
    <row r="5684" spans="1:15" hidden="1" x14ac:dyDescent="0.3">
      <c r="A5684" s="69">
        <v>2</v>
      </c>
      <c r="B5684" s="69">
        <v>23</v>
      </c>
      <c r="C5684" t="s">
        <v>6591</v>
      </c>
      <c r="D5684" s="7">
        <v>5000000</v>
      </c>
      <c r="E5684" s="7">
        <v>5000000</v>
      </c>
      <c r="F5684" s="7">
        <v>5000000</v>
      </c>
      <c r="G5684" s="7">
        <v>5487000</v>
      </c>
      <c r="H5684" s="7">
        <v>5000000</v>
      </c>
      <c r="I5684" s="7"/>
      <c r="J5684" s="7"/>
      <c r="K5684" s="7"/>
      <c r="L5684" s="7"/>
      <c r="M5684" s="7"/>
      <c r="N5684" s="7"/>
      <c r="O5684" s="7"/>
    </row>
    <row r="5685" spans="1:15" hidden="1" x14ac:dyDescent="0.3">
      <c r="A5685" s="69">
        <v>2</v>
      </c>
      <c r="B5685" s="69">
        <v>23</v>
      </c>
      <c r="C5685" t="s">
        <v>6601</v>
      </c>
      <c r="D5685" s="7">
        <v>18329060</v>
      </c>
      <c r="E5685" s="7">
        <v>0</v>
      </c>
      <c r="F5685" s="7">
        <v>0</v>
      </c>
      <c r="G5685" s="7">
        <v>0</v>
      </c>
      <c r="H5685" s="7">
        <v>0</v>
      </c>
      <c r="I5685" s="7">
        <v>1946037.51</v>
      </c>
      <c r="J5685" s="7">
        <v>4885244.1500000004</v>
      </c>
      <c r="K5685" s="7">
        <v>6858101.3700000001</v>
      </c>
      <c r="L5685" s="7">
        <v>774886.3</v>
      </c>
      <c r="M5685" s="7"/>
      <c r="N5685" s="7"/>
      <c r="O5685" s="7"/>
    </row>
    <row r="5686" spans="1:15" hidden="1" x14ac:dyDescent="0.3">
      <c r="A5686" s="69">
        <v>2</v>
      </c>
      <c r="B5686" s="69">
        <v>23</v>
      </c>
      <c r="C5686" t="s">
        <v>6644</v>
      </c>
      <c r="D5686" s="7"/>
      <c r="E5686" s="7">
        <v>40000000</v>
      </c>
      <c r="F5686" s="7">
        <v>0</v>
      </c>
      <c r="G5686" s="7">
        <v>0</v>
      </c>
      <c r="H5686" s="7"/>
      <c r="I5686" s="7"/>
      <c r="J5686" s="7"/>
      <c r="K5686" s="7"/>
      <c r="L5686" s="7"/>
      <c r="M5686" s="7"/>
      <c r="N5686" s="7"/>
      <c r="O5686" s="7"/>
    </row>
    <row r="5687" spans="1:15" hidden="1" x14ac:dyDescent="0.3">
      <c r="A5687" s="69">
        <v>2</v>
      </c>
      <c r="B5687" s="69">
        <v>23</v>
      </c>
      <c r="C5687" t="s">
        <v>6719</v>
      </c>
      <c r="D5687" s="7"/>
      <c r="E5687" s="7"/>
      <c r="F5687" s="7"/>
      <c r="G5687" s="7">
        <v>1049168.73</v>
      </c>
      <c r="H5687" s="7">
        <v>970000</v>
      </c>
      <c r="I5687" s="7">
        <v>0</v>
      </c>
      <c r="J5687" s="7">
        <v>0</v>
      </c>
      <c r="K5687" s="7"/>
      <c r="L5687" s="7"/>
      <c r="M5687" s="7"/>
      <c r="N5687" s="7"/>
      <c r="O5687" s="7"/>
    </row>
    <row r="5688" spans="1:15" hidden="1" x14ac:dyDescent="0.3">
      <c r="A5688" s="69">
        <v>2</v>
      </c>
      <c r="B5688" s="69">
        <v>24</v>
      </c>
      <c r="C5688" t="s">
        <v>3756</v>
      </c>
      <c r="D5688" s="7"/>
      <c r="E5688" s="7"/>
      <c r="F5688" s="7"/>
      <c r="G5688" s="7"/>
      <c r="H5688" s="7"/>
      <c r="I5688" s="7"/>
      <c r="J5688" s="7"/>
      <c r="K5688" s="7"/>
      <c r="L5688" s="7">
        <v>650000</v>
      </c>
      <c r="M5688" s="7">
        <v>650000</v>
      </c>
      <c r="N5688" s="7">
        <v>0</v>
      </c>
      <c r="O5688" s="7"/>
    </row>
    <row r="5689" spans="1:15" hidden="1" x14ac:dyDescent="0.3">
      <c r="A5689" s="69">
        <v>2</v>
      </c>
      <c r="B5689" s="69">
        <v>24</v>
      </c>
      <c r="C5689" t="s">
        <v>722</v>
      </c>
      <c r="D5689" s="7"/>
      <c r="E5689" s="7">
        <v>1371653.73</v>
      </c>
      <c r="F5689" s="7">
        <v>1371653.73</v>
      </c>
      <c r="G5689" s="7">
        <v>217375.7</v>
      </c>
      <c r="H5689" s="7">
        <v>648186.85</v>
      </c>
      <c r="I5689" s="7">
        <v>286667.03000000003</v>
      </c>
      <c r="J5689" s="7"/>
      <c r="K5689" s="7"/>
      <c r="L5689" s="7"/>
      <c r="M5689" s="7"/>
      <c r="N5689" s="7"/>
      <c r="O5689" s="7"/>
    </row>
    <row r="5690" spans="1:15" hidden="1" x14ac:dyDescent="0.3">
      <c r="A5690" s="69">
        <v>2</v>
      </c>
      <c r="B5690" s="69">
        <v>24</v>
      </c>
      <c r="C5690" t="s">
        <v>4923</v>
      </c>
      <c r="D5690" s="7">
        <v>0</v>
      </c>
      <c r="E5690" s="7">
        <v>0</v>
      </c>
      <c r="F5690" s="7"/>
      <c r="G5690" s="7"/>
      <c r="H5690" s="7"/>
      <c r="I5690" s="7"/>
      <c r="J5690" s="7"/>
      <c r="K5690" s="7"/>
      <c r="L5690" s="7"/>
      <c r="M5690" s="7"/>
      <c r="N5690" s="7"/>
      <c r="O5690" s="7"/>
    </row>
    <row r="5691" spans="1:15" hidden="1" x14ac:dyDescent="0.3">
      <c r="A5691" s="69">
        <v>2</v>
      </c>
      <c r="B5691" s="69">
        <v>24</v>
      </c>
      <c r="C5691" t="s">
        <v>4991</v>
      </c>
      <c r="D5691" s="7"/>
      <c r="E5691" s="7"/>
      <c r="F5691" s="7"/>
      <c r="G5691" s="7">
        <v>900000</v>
      </c>
      <c r="H5691" s="7"/>
      <c r="I5691" s="7"/>
      <c r="J5691" s="7"/>
      <c r="K5691" s="7"/>
      <c r="L5691" s="7"/>
      <c r="M5691" s="7"/>
      <c r="N5691" s="7"/>
      <c r="O5691" s="7"/>
    </row>
    <row r="5692" spans="1:15" hidden="1" x14ac:dyDescent="0.3">
      <c r="A5692" s="69">
        <v>2</v>
      </c>
      <c r="B5692" s="69">
        <v>24</v>
      </c>
      <c r="C5692" t="s">
        <v>5005</v>
      </c>
      <c r="D5692" s="7"/>
      <c r="E5692" s="7"/>
      <c r="F5692" s="7"/>
      <c r="G5692" s="7"/>
      <c r="H5692" s="7"/>
      <c r="I5692" s="7"/>
      <c r="J5692" s="7"/>
      <c r="K5692" s="7"/>
      <c r="L5692" s="7">
        <v>4725000</v>
      </c>
      <c r="M5692" s="7"/>
      <c r="N5692" s="7"/>
      <c r="O5692" s="7"/>
    </row>
    <row r="5693" spans="1:15" hidden="1" x14ac:dyDescent="0.3">
      <c r="A5693" s="69">
        <v>2</v>
      </c>
      <c r="B5693" s="69">
        <v>24</v>
      </c>
      <c r="C5693" t="s">
        <v>5028</v>
      </c>
      <c r="D5693" s="7"/>
      <c r="E5693" s="7"/>
      <c r="F5693" s="7"/>
      <c r="G5693" s="7"/>
      <c r="H5693" s="7"/>
      <c r="I5693" s="7"/>
      <c r="J5693" s="7"/>
      <c r="K5693" s="7">
        <v>0</v>
      </c>
      <c r="L5693" s="7">
        <v>2477920</v>
      </c>
      <c r="M5693" s="7"/>
      <c r="N5693" s="7"/>
      <c r="O5693" s="7"/>
    </row>
    <row r="5694" spans="1:15" hidden="1" x14ac:dyDescent="0.3">
      <c r="A5694" s="69">
        <v>2</v>
      </c>
      <c r="B5694" s="69">
        <v>24</v>
      </c>
      <c r="C5694" t="s">
        <v>3761</v>
      </c>
      <c r="D5694" s="7"/>
      <c r="E5694" s="7"/>
      <c r="F5694" s="7"/>
      <c r="G5694" s="7"/>
      <c r="H5694" s="7"/>
      <c r="I5694" s="7"/>
      <c r="J5694" s="7"/>
      <c r="K5694" s="7"/>
      <c r="L5694" s="7"/>
      <c r="M5694" s="7">
        <v>200000</v>
      </c>
      <c r="N5694" s="7">
        <v>100000</v>
      </c>
      <c r="O5694" s="7"/>
    </row>
    <row r="5695" spans="1:15" hidden="1" x14ac:dyDescent="0.3">
      <c r="A5695" s="69">
        <v>2</v>
      </c>
      <c r="B5695" s="69">
        <v>24</v>
      </c>
      <c r="C5695" t="s">
        <v>5063</v>
      </c>
      <c r="D5695" s="7"/>
      <c r="E5695" s="7"/>
      <c r="F5695" s="7"/>
      <c r="G5695" s="7"/>
      <c r="H5695" s="7"/>
      <c r="I5695" s="7"/>
      <c r="J5695" s="7"/>
      <c r="K5695" s="7">
        <v>400000</v>
      </c>
      <c r="L5695" s="7">
        <v>400000</v>
      </c>
      <c r="M5695" s="7">
        <v>400000</v>
      </c>
      <c r="N5695" s="7"/>
      <c r="O5695" s="7"/>
    </row>
    <row r="5696" spans="1:15" hidden="1" x14ac:dyDescent="0.3">
      <c r="A5696" s="69">
        <v>2</v>
      </c>
      <c r="B5696" s="69">
        <v>24</v>
      </c>
      <c r="C5696" t="s">
        <v>5174</v>
      </c>
      <c r="D5696" s="7"/>
      <c r="E5696" s="7"/>
      <c r="F5696" s="7"/>
      <c r="G5696" s="7"/>
      <c r="H5696" s="7"/>
      <c r="I5696" s="7"/>
      <c r="J5696" s="7">
        <v>70000000</v>
      </c>
      <c r="K5696" s="7"/>
      <c r="L5696" s="7"/>
      <c r="M5696" s="7"/>
      <c r="N5696" s="7"/>
      <c r="O5696" s="7"/>
    </row>
    <row r="5697" spans="1:15" hidden="1" x14ac:dyDescent="0.3">
      <c r="A5697" s="69">
        <v>2</v>
      </c>
      <c r="B5697" s="69">
        <v>24</v>
      </c>
      <c r="C5697" t="s">
        <v>5190</v>
      </c>
      <c r="D5697" s="7">
        <v>0</v>
      </c>
      <c r="E5697" s="7">
        <v>10000000</v>
      </c>
      <c r="F5697" s="7">
        <v>10000000</v>
      </c>
      <c r="G5697" s="7">
        <v>10000000</v>
      </c>
      <c r="H5697" s="7">
        <v>20000000</v>
      </c>
      <c r="I5697" s="7"/>
      <c r="J5697" s="7"/>
      <c r="K5697" s="7"/>
      <c r="L5697" s="7"/>
      <c r="M5697" s="7"/>
      <c r="N5697" s="7"/>
      <c r="O5697" s="7"/>
    </row>
    <row r="5698" spans="1:15" hidden="1" x14ac:dyDescent="0.3">
      <c r="A5698" s="69">
        <v>2</v>
      </c>
      <c r="B5698" s="69">
        <v>24</v>
      </c>
      <c r="C5698" t="s">
        <v>5215</v>
      </c>
      <c r="D5698" s="7"/>
      <c r="E5698" s="7"/>
      <c r="F5698" s="7">
        <v>0</v>
      </c>
      <c r="G5698" s="7">
        <v>0</v>
      </c>
      <c r="H5698" s="7"/>
      <c r="I5698" s="7"/>
      <c r="J5698" s="7"/>
      <c r="K5698" s="7"/>
      <c r="L5698" s="7"/>
      <c r="M5698" s="7">
        <v>291733.84000000003</v>
      </c>
      <c r="N5698" s="7"/>
      <c r="O5698" s="7"/>
    </row>
    <row r="5699" spans="1:15" hidden="1" x14ac:dyDescent="0.3">
      <c r="A5699" s="69">
        <v>2</v>
      </c>
      <c r="B5699" s="69">
        <v>24</v>
      </c>
      <c r="C5699" t="s">
        <v>5300</v>
      </c>
      <c r="D5699" s="7">
        <v>0</v>
      </c>
      <c r="E5699" s="7">
        <v>0</v>
      </c>
      <c r="F5699" s="7"/>
      <c r="G5699" s="7"/>
      <c r="H5699" s="7"/>
      <c r="I5699" s="7"/>
      <c r="J5699" s="7"/>
      <c r="K5699" s="7"/>
      <c r="L5699" s="7"/>
      <c r="M5699" s="7"/>
      <c r="N5699" s="7"/>
      <c r="O5699" s="7"/>
    </row>
    <row r="5700" spans="1:15" hidden="1" x14ac:dyDescent="0.3">
      <c r="A5700" s="69">
        <v>2</v>
      </c>
      <c r="B5700" s="69">
        <v>24</v>
      </c>
      <c r="C5700" t="s">
        <v>5306</v>
      </c>
      <c r="D5700" s="7">
        <v>450000</v>
      </c>
      <c r="E5700" s="7">
        <v>441621</v>
      </c>
      <c r="F5700" s="7"/>
      <c r="G5700" s="7"/>
      <c r="H5700" s="7"/>
      <c r="I5700" s="7"/>
      <c r="J5700" s="7"/>
      <c r="K5700" s="7"/>
      <c r="L5700" s="7"/>
      <c r="M5700" s="7"/>
      <c r="N5700" s="7"/>
      <c r="O5700" s="7"/>
    </row>
    <row r="5701" spans="1:15" hidden="1" x14ac:dyDescent="0.3">
      <c r="A5701" s="69">
        <v>2</v>
      </c>
      <c r="B5701" s="69">
        <v>24</v>
      </c>
      <c r="C5701" t="s">
        <v>3764</v>
      </c>
      <c r="D5701" s="7"/>
      <c r="E5701" s="7"/>
      <c r="F5701" s="7"/>
      <c r="G5701" s="7"/>
      <c r="H5701" s="7"/>
      <c r="I5701" s="7"/>
      <c r="J5701" s="7"/>
      <c r="K5701" s="7"/>
      <c r="L5701" s="7">
        <v>5000000</v>
      </c>
      <c r="M5701" s="7">
        <v>0</v>
      </c>
      <c r="N5701" s="7">
        <v>0</v>
      </c>
      <c r="O5701" s="7"/>
    </row>
    <row r="5702" spans="1:15" hidden="1" x14ac:dyDescent="0.3">
      <c r="A5702" s="69">
        <v>2</v>
      </c>
      <c r="B5702" s="69">
        <v>24</v>
      </c>
      <c r="C5702" t="s">
        <v>5473</v>
      </c>
      <c r="D5702" s="7"/>
      <c r="E5702" s="7"/>
      <c r="F5702" s="7"/>
      <c r="G5702" s="7"/>
      <c r="H5702" s="7"/>
      <c r="I5702" s="7"/>
      <c r="J5702" s="7"/>
      <c r="K5702" s="7"/>
      <c r="L5702" s="7">
        <v>75000000</v>
      </c>
      <c r="M5702" s="7"/>
      <c r="N5702" s="7"/>
      <c r="O5702" s="7"/>
    </row>
    <row r="5703" spans="1:15" hidden="1" x14ac:dyDescent="0.3">
      <c r="A5703" s="69">
        <v>2</v>
      </c>
      <c r="B5703" s="69">
        <v>24</v>
      </c>
      <c r="C5703" t="s">
        <v>3766</v>
      </c>
      <c r="D5703" s="7"/>
      <c r="E5703" s="7"/>
      <c r="F5703" s="7"/>
      <c r="G5703" s="7"/>
      <c r="H5703" s="7"/>
      <c r="I5703" s="7"/>
      <c r="J5703" s="7"/>
      <c r="K5703" s="7"/>
      <c r="L5703" s="7">
        <v>1000000</v>
      </c>
      <c r="M5703" s="7">
        <v>5000000</v>
      </c>
      <c r="N5703" s="7">
        <v>10000000</v>
      </c>
      <c r="O5703" s="7"/>
    </row>
    <row r="5704" spans="1:15" hidden="1" x14ac:dyDescent="0.3">
      <c r="A5704" s="69">
        <v>2</v>
      </c>
      <c r="B5704" s="69">
        <v>24</v>
      </c>
      <c r="C5704" t="s">
        <v>3768</v>
      </c>
      <c r="D5704" s="7"/>
      <c r="E5704" s="7"/>
      <c r="F5704" s="7"/>
      <c r="G5704" s="7"/>
      <c r="H5704" s="7"/>
      <c r="I5704" s="7"/>
      <c r="J5704" s="7"/>
      <c r="K5704" s="7"/>
      <c r="L5704" s="7"/>
      <c r="M5704" s="7"/>
      <c r="N5704" s="7">
        <v>11000000</v>
      </c>
      <c r="O5704" s="7"/>
    </row>
    <row r="5705" spans="1:15" hidden="1" x14ac:dyDescent="0.3">
      <c r="A5705" s="69">
        <v>2</v>
      </c>
      <c r="B5705" s="69">
        <v>24</v>
      </c>
      <c r="C5705" t="s">
        <v>5707</v>
      </c>
      <c r="D5705" s="7"/>
      <c r="E5705" s="7"/>
      <c r="F5705" s="7"/>
      <c r="G5705" s="7"/>
      <c r="H5705" s="7"/>
      <c r="I5705" s="7"/>
      <c r="J5705" s="7"/>
      <c r="K5705" s="7">
        <v>3000000</v>
      </c>
      <c r="L5705" s="7"/>
      <c r="M5705" s="7"/>
      <c r="N5705" s="7"/>
      <c r="O5705" s="7"/>
    </row>
    <row r="5706" spans="1:15" hidden="1" x14ac:dyDescent="0.3">
      <c r="A5706" s="69">
        <v>2</v>
      </c>
      <c r="B5706" s="69">
        <v>24</v>
      </c>
      <c r="C5706" t="s">
        <v>5724</v>
      </c>
      <c r="D5706" s="7">
        <v>0</v>
      </c>
      <c r="E5706" s="7"/>
      <c r="F5706" s="7"/>
      <c r="G5706" s="7"/>
      <c r="H5706" s="7"/>
      <c r="I5706" s="7"/>
      <c r="J5706" s="7"/>
      <c r="K5706" s="7"/>
      <c r="L5706" s="7"/>
      <c r="M5706" s="7"/>
      <c r="N5706" s="7"/>
      <c r="O5706" s="7"/>
    </row>
    <row r="5707" spans="1:15" hidden="1" x14ac:dyDescent="0.3">
      <c r="A5707" s="69">
        <v>2</v>
      </c>
      <c r="B5707" s="69">
        <v>24</v>
      </c>
      <c r="C5707" t="s">
        <v>5890</v>
      </c>
      <c r="D5707" s="7"/>
      <c r="E5707" s="7"/>
      <c r="F5707" s="7"/>
      <c r="G5707" s="7">
        <v>100000</v>
      </c>
      <c r="H5707" s="7">
        <v>71301</v>
      </c>
      <c r="I5707" s="7">
        <v>1500000</v>
      </c>
      <c r="J5707" s="7"/>
      <c r="K5707" s="7"/>
      <c r="L5707" s="7"/>
      <c r="M5707" s="7"/>
      <c r="N5707" s="7"/>
      <c r="O5707" s="7"/>
    </row>
    <row r="5708" spans="1:15" hidden="1" x14ac:dyDescent="0.3">
      <c r="A5708" s="69">
        <v>2</v>
      </c>
      <c r="B5708" s="69">
        <v>24</v>
      </c>
      <c r="C5708" t="s">
        <v>5911</v>
      </c>
      <c r="D5708" s="7"/>
      <c r="E5708" s="7"/>
      <c r="F5708" s="7"/>
      <c r="G5708" s="7"/>
      <c r="H5708" s="7"/>
      <c r="I5708" s="7">
        <v>15000000</v>
      </c>
      <c r="J5708" s="7"/>
      <c r="K5708" s="7"/>
      <c r="L5708" s="7"/>
      <c r="M5708" s="7"/>
      <c r="N5708" s="7"/>
      <c r="O5708" s="7"/>
    </row>
    <row r="5709" spans="1:15" hidden="1" x14ac:dyDescent="0.3">
      <c r="A5709" s="69">
        <v>2</v>
      </c>
      <c r="B5709" s="69">
        <v>24</v>
      </c>
      <c r="C5709" t="s">
        <v>5990</v>
      </c>
      <c r="D5709" s="7"/>
      <c r="E5709" s="7">
        <v>25000000</v>
      </c>
      <c r="F5709" s="7">
        <v>0</v>
      </c>
      <c r="G5709" s="7"/>
      <c r="H5709" s="7"/>
      <c r="I5709" s="7"/>
      <c r="J5709" s="7"/>
      <c r="K5709" s="7"/>
      <c r="L5709" s="7"/>
      <c r="M5709" s="7"/>
      <c r="N5709" s="7"/>
      <c r="O5709" s="7"/>
    </row>
    <row r="5710" spans="1:15" hidden="1" x14ac:dyDescent="0.3">
      <c r="A5710" s="69">
        <v>2</v>
      </c>
      <c r="B5710" s="69">
        <v>24</v>
      </c>
      <c r="C5710" t="s">
        <v>6095</v>
      </c>
      <c r="D5710" s="7"/>
      <c r="E5710" s="7"/>
      <c r="F5710" s="7"/>
      <c r="G5710" s="7">
        <v>1000000</v>
      </c>
      <c r="H5710" s="7">
        <v>0</v>
      </c>
      <c r="I5710" s="7">
        <v>0</v>
      </c>
      <c r="J5710" s="7"/>
      <c r="K5710" s="7"/>
      <c r="L5710" s="7"/>
      <c r="M5710" s="7"/>
      <c r="N5710" s="7"/>
      <c r="O5710" s="7"/>
    </row>
    <row r="5711" spans="1:15" hidden="1" x14ac:dyDescent="0.3">
      <c r="A5711" s="69">
        <v>2</v>
      </c>
      <c r="B5711" s="69">
        <v>24</v>
      </c>
      <c r="C5711" t="s">
        <v>6187</v>
      </c>
      <c r="D5711" s="7"/>
      <c r="E5711" s="7"/>
      <c r="F5711" s="7">
        <v>2000000</v>
      </c>
      <c r="G5711" s="7"/>
      <c r="H5711" s="7"/>
      <c r="I5711" s="7"/>
      <c r="J5711" s="7"/>
      <c r="K5711" s="7"/>
      <c r="L5711" s="7"/>
      <c r="M5711" s="7"/>
      <c r="N5711" s="7"/>
      <c r="O5711" s="7"/>
    </row>
    <row r="5712" spans="1:15" hidden="1" x14ac:dyDescent="0.3">
      <c r="A5712" s="69">
        <v>2</v>
      </c>
      <c r="B5712" s="69">
        <v>25</v>
      </c>
      <c r="C5712" t="s">
        <v>4847</v>
      </c>
      <c r="D5712" s="7"/>
      <c r="E5712" s="7"/>
      <c r="F5712" s="7"/>
      <c r="G5712" s="7"/>
      <c r="H5712" s="7"/>
      <c r="I5712" s="7"/>
      <c r="J5712" s="7"/>
      <c r="K5712" s="7">
        <v>70131267</v>
      </c>
      <c r="L5712" s="7"/>
      <c r="M5712" s="7"/>
      <c r="N5712" s="7"/>
      <c r="O5712" s="7"/>
    </row>
    <row r="5713" spans="1:15" hidden="1" x14ac:dyDescent="0.3">
      <c r="A5713" s="69">
        <v>2</v>
      </c>
      <c r="B5713" s="69">
        <v>25</v>
      </c>
      <c r="C5713" t="s">
        <v>4987</v>
      </c>
      <c r="D5713" s="7"/>
      <c r="E5713" s="7"/>
      <c r="F5713" s="7">
        <v>2000000</v>
      </c>
      <c r="G5713" s="7">
        <v>5775000</v>
      </c>
      <c r="H5713" s="7">
        <v>6599000</v>
      </c>
      <c r="I5713" s="7">
        <v>6515000</v>
      </c>
      <c r="J5713" s="7">
        <v>8275000</v>
      </c>
      <c r="K5713" s="7">
        <v>2500000</v>
      </c>
      <c r="L5713" s="7">
        <v>0</v>
      </c>
      <c r="M5713" s="7"/>
      <c r="N5713" s="7"/>
      <c r="O5713" s="7"/>
    </row>
    <row r="5714" spans="1:15" hidden="1" x14ac:dyDescent="0.3">
      <c r="A5714" s="69">
        <v>2</v>
      </c>
      <c r="B5714" s="69">
        <v>25</v>
      </c>
      <c r="C5714" t="s">
        <v>5215</v>
      </c>
      <c r="D5714" s="7">
        <v>50000000</v>
      </c>
      <c r="E5714" s="7">
        <v>50000000</v>
      </c>
      <c r="F5714" s="7"/>
      <c r="G5714" s="7"/>
      <c r="H5714" s="7"/>
      <c r="I5714" s="7"/>
      <c r="J5714" s="7"/>
      <c r="K5714" s="7"/>
      <c r="L5714" s="7"/>
      <c r="M5714" s="7"/>
      <c r="N5714" s="7"/>
      <c r="O5714" s="7"/>
    </row>
    <row r="5715" spans="1:15" hidden="1" x14ac:dyDescent="0.3">
      <c r="A5715" s="69">
        <v>2</v>
      </c>
      <c r="B5715" s="69">
        <v>25</v>
      </c>
      <c r="C5715" t="s">
        <v>2520</v>
      </c>
      <c r="D5715" s="7">
        <v>200000000</v>
      </c>
      <c r="E5715" s="7">
        <v>207641999.91999999</v>
      </c>
      <c r="F5715" s="7"/>
      <c r="G5715" s="7"/>
      <c r="H5715" s="7"/>
      <c r="I5715" s="7"/>
      <c r="J5715" s="7"/>
      <c r="K5715" s="7"/>
      <c r="L5715" s="7"/>
      <c r="M5715" s="7"/>
      <c r="N5715" s="7"/>
      <c r="O5715" s="7"/>
    </row>
    <row r="5716" spans="1:15" hidden="1" x14ac:dyDescent="0.3">
      <c r="A5716" s="69">
        <v>2</v>
      </c>
      <c r="B5716" s="69">
        <v>25</v>
      </c>
      <c r="C5716" t="s">
        <v>5513</v>
      </c>
      <c r="D5716" s="7">
        <v>0</v>
      </c>
      <c r="E5716" s="7"/>
      <c r="F5716" s="7"/>
      <c r="G5716" s="7"/>
      <c r="H5716" s="7"/>
      <c r="I5716" s="7"/>
      <c r="J5716" s="7"/>
      <c r="K5716" s="7"/>
      <c r="L5716" s="7"/>
      <c r="M5716" s="7"/>
      <c r="N5716" s="7"/>
      <c r="O5716" s="7"/>
    </row>
    <row r="5717" spans="1:15" hidden="1" x14ac:dyDescent="0.3">
      <c r="A5717" s="69">
        <v>2</v>
      </c>
      <c r="B5717" s="69">
        <v>25</v>
      </c>
      <c r="C5717" t="s">
        <v>6070</v>
      </c>
      <c r="D5717" s="7">
        <v>0</v>
      </c>
      <c r="E5717" s="7">
        <v>0</v>
      </c>
      <c r="F5717" s="7"/>
      <c r="G5717" s="7"/>
      <c r="H5717" s="7"/>
      <c r="I5717" s="7"/>
      <c r="J5717" s="7"/>
      <c r="K5717" s="7"/>
      <c r="L5717" s="7"/>
      <c r="M5717" s="7"/>
      <c r="N5717" s="7"/>
      <c r="O5717" s="7"/>
    </row>
    <row r="5718" spans="1:15" hidden="1" x14ac:dyDescent="0.3">
      <c r="A5718" s="69">
        <v>2</v>
      </c>
      <c r="B5718" s="69">
        <v>25</v>
      </c>
      <c r="C5718" t="s">
        <v>3747</v>
      </c>
      <c r="D5718" s="7">
        <v>177000000</v>
      </c>
      <c r="E5718" s="7">
        <v>260336028</v>
      </c>
      <c r="F5718" s="7"/>
      <c r="G5718" s="7"/>
      <c r="H5718" s="7"/>
      <c r="I5718" s="7"/>
      <c r="J5718" s="7"/>
      <c r="K5718" s="7"/>
      <c r="L5718" s="7"/>
      <c r="M5718" s="7"/>
      <c r="N5718" s="7"/>
      <c r="O5718" s="7"/>
    </row>
    <row r="5719" spans="1:15" hidden="1" x14ac:dyDescent="0.3">
      <c r="A5719" s="69">
        <v>2</v>
      </c>
      <c r="B5719" s="69">
        <v>25</v>
      </c>
      <c r="C5719" t="s">
        <v>6258</v>
      </c>
      <c r="D5719" s="7"/>
      <c r="E5719" s="7"/>
      <c r="F5719" s="7">
        <v>11818704</v>
      </c>
      <c r="G5719" s="7">
        <v>11647276</v>
      </c>
      <c r="H5719" s="7">
        <v>34665051</v>
      </c>
      <c r="I5719" s="7"/>
      <c r="J5719" s="7"/>
      <c r="K5719" s="7"/>
      <c r="L5719" s="7"/>
      <c r="M5719" s="7"/>
      <c r="N5719" s="7"/>
      <c r="O5719" s="7"/>
    </row>
    <row r="5720" spans="1:15" hidden="1" x14ac:dyDescent="0.3">
      <c r="A5720" s="69">
        <v>2</v>
      </c>
      <c r="B5720" s="69">
        <v>25</v>
      </c>
      <c r="C5720" t="s">
        <v>6280</v>
      </c>
      <c r="D5720" s="7">
        <v>0</v>
      </c>
      <c r="E5720" s="7">
        <v>0</v>
      </c>
      <c r="F5720" s="7"/>
      <c r="G5720" s="7"/>
      <c r="H5720" s="7"/>
      <c r="I5720" s="7"/>
      <c r="J5720" s="7"/>
      <c r="K5720" s="7"/>
      <c r="L5720" s="7"/>
      <c r="M5720" s="7"/>
      <c r="N5720" s="7"/>
      <c r="O5720" s="7"/>
    </row>
    <row r="5721" spans="1:15" hidden="1" x14ac:dyDescent="0.3">
      <c r="A5721" s="69">
        <v>2</v>
      </c>
      <c r="B5721" s="69">
        <v>25</v>
      </c>
      <c r="C5721" t="s">
        <v>6543</v>
      </c>
      <c r="D5721" s="7">
        <v>3680000</v>
      </c>
      <c r="E5721" s="7">
        <v>0</v>
      </c>
      <c r="F5721" s="7">
        <v>0</v>
      </c>
      <c r="G5721" s="7"/>
      <c r="H5721" s="7"/>
      <c r="I5721" s="7"/>
      <c r="J5721" s="7"/>
      <c r="K5721" s="7"/>
      <c r="L5721" s="7"/>
      <c r="M5721" s="7"/>
      <c r="N5721" s="7"/>
      <c r="O5721" s="7"/>
    </row>
    <row r="5722" spans="1:15" hidden="1" x14ac:dyDescent="0.3">
      <c r="A5722" s="69">
        <v>2</v>
      </c>
      <c r="B5722" s="69">
        <v>25</v>
      </c>
      <c r="C5722" t="s">
        <v>6588</v>
      </c>
      <c r="D5722" s="7"/>
      <c r="E5722" s="7"/>
      <c r="F5722" s="7"/>
      <c r="G5722" s="7"/>
      <c r="H5722" s="7"/>
      <c r="I5722" s="7"/>
      <c r="J5722" s="7"/>
      <c r="K5722" s="7">
        <v>20000000</v>
      </c>
      <c r="L5722" s="7"/>
      <c r="M5722" s="7"/>
      <c r="N5722" s="7"/>
      <c r="O5722" s="7"/>
    </row>
    <row r="5723" spans="1:15" hidden="1" x14ac:dyDescent="0.3">
      <c r="A5723" s="69">
        <v>2</v>
      </c>
      <c r="B5723" s="69">
        <v>26</v>
      </c>
      <c r="C5723" t="s">
        <v>4741</v>
      </c>
      <c r="D5723" s="7">
        <v>2517701.1</v>
      </c>
      <c r="E5723" s="7">
        <v>2517727.38</v>
      </c>
      <c r="F5723" s="7">
        <v>2517538.59</v>
      </c>
      <c r="G5723" s="7">
        <v>2517679.06</v>
      </c>
      <c r="H5723" s="7">
        <v>2517727.38</v>
      </c>
      <c r="I5723" s="7">
        <v>2517580.0699999998</v>
      </c>
      <c r="J5723" s="7"/>
      <c r="K5723" s="7"/>
      <c r="L5723" s="7"/>
      <c r="M5723" s="7"/>
      <c r="N5723" s="7"/>
      <c r="O5723" s="7"/>
    </row>
    <row r="5724" spans="1:15" hidden="1" x14ac:dyDescent="0.3">
      <c r="A5724" s="69">
        <v>2</v>
      </c>
      <c r="B5724" s="69">
        <v>26</v>
      </c>
      <c r="C5724" t="s">
        <v>4753</v>
      </c>
      <c r="D5724" s="7">
        <v>18075991.460000001</v>
      </c>
      <c r="E5724" s="7">
        <v>0</v>
      </c>
      <c r="F5724" s="7">
        <v>0</v>
      </c>
      <c r="G5724" s="7"/>
      <c r="H5724" s="7"/>
      <c r="I5724" s="7"/>
      <c r="J5724" s="7"/>
      <c r="K5724" s="7"/>
      <c r="L5724" s="7"/>
      <c r="M5724" s="7"/>
      <c r="N5724" s="7"/>
      <c r="O5724" s="7"/>
    </row>
    <row r="5725" spans="1:15" hidden="1" x14ac:dyDescent="0.3">
      <c r="A5725" s="69">
        <v>2</v>
      </c>
      <c r="B5725" s="69">
        <v>26</v>
      </c>
      <c r="C5725" t="s">
        <v>4832</v>
      </c>
      <c r="D5725" s="7">
        <v>13919841</v>
      </c>
      <c r="E5725" s="7"/>
      <c r="F5725" s="7"/>
      <c r="G5725" s="7"/>
      <c r="H5725" s="7"/>
      <c r="I5725" s="7"/>
      <c r="J5725" s="7"/>
      <c r="K5725" s="7"/>
      <c r="L5725" s="7"/>
      <c r="M5725" s="7"/>
      <c r="N5725" s="7"/>
      <c r="O5725" s="7"/>
    </row>
    <row r="5726" spans="1:15" hidden="1" x14ac:dyDescent="0.3">
      <c r="A5726" s="69">
        <v>2</v>
      </c>
      <c r="B5726" s="69">
        <v>26</v>
      </c>
      <c r="C5726" t="s">
        <v>4933</v>
      </c>
      <c r="D5726" s="7"/>
      <c r="E5726" s="7"/>
      <c r="F5726" s="7"/>
      <c r="G5726" s="7"/>
      <c r="H5726" s="7">
        <v>10329479.560000001</v>
      </c>
      <c r="I5726" s="7">
        <v>0</v>
      </c>
      <c r="J5726" s="7"/>
      <c r="K5726" s="7"/>
      <c r="L5726" s="7"/>
      <c r="M5726" s="7"/>
      <c r="N5726" s="7"/>
      <c r="O5726" s="7"/>
    </row>
    <row r="5727" spans="1:15" hidden="1" x14ac:dyDescent="0.3">
      <c r="A5727" s="69">
        <v>2</v>
      </c>
      <c r="B5727" s="69">
        <v>26</v>
      </c>
      <c r="C5727" t="s">
        <v>4936</v>
      </c>
      <c r="D5727" s="7">
        <v>8347768</v>
      </c>
      <c r="E5727" s="7">
        <v>8347768</v>
      </c>
      <c r="F5727" s="7">
        <v>8347768</v>
      </c>
      <c r="G5727" s="7">
        <v>8347768</v>
      </c>
      <c r="H5727" s="7">
        <v>0</v>
      </c>
      <c r="I5727" s="7">
        <v>0</v>
      </c>
      <c r="J5727" s="7">
        <v>0</v>
      </c>
      <c r="K5727" s="7">
        <v>0</v>
      </c>
      <c r="L5727" s="7">
        <v>0</v>
      </c>
      <c r="M5727" s="7">
        <v>0</v>
      </c>
      <c r="N5727" s="7"/>
      <c r="O5727" s="7"/>
    </row>
    <row r="5728" spans="1:15" hidden="1" x14ac:dyDescent="0.3">
      <c r="A5728" s="69">
        <v>2</v>
      </c>
      <c r="B5728" s="69">
        <v>26</v>
      </c>
      <c r="C5728" t="s">
        <v>1554</v>
      </c>
      <c r="D5728" s="7"/>
      <c r="E5728" s="7"/>
      <c r="F5728" s="7"/>
      <c r="G5728" s="7"/>
      <c r="H5728" s="7"/>
      <c r="I5728" s="7"/>
      <c r="J5728" s="7"/>
      <c r="K5728" s="7"/>
      <c r="L5728" s="7"/>
      <c r="M5728" s="7">
        <v>250000000</v>
      </c>
      <c r="N5728" s="7">
        <v>0</v>
      </c>
      <c r="O5728" s="7"/>
    </row>
    <row r="5729" spans="1:15" hidden="1" x14ac:dyDescent="0.3">
      <c r="A5729" s="69">
        <v>2</v>
      </c>
      <c r="B5729" s="69">
        <v>26</v>
      </c>
      <c r="C5729" t="s">
        <v>5016</v>
      </c>
      <c r="D5729" s="7"/>
      <c r="E5729" s="7">
        <v>3098741</v>
      </c>
      <c r="F5729" s="7">
        <v>3098741</v>
      </c>
      <c r="G5729" s="7">
        <v>3098741</v>
      </c>
      <c r="H5729" s="7">
        <v>3098740.84</v>
      </c>
      <c r="I5729" s="7">
        <v>0</v>
      </c>
      <c r="J5729" s="7">
        <v>0</v>
      </c>
      <c r="K5729" s="7">
        <v>0</v>
      </c>
      <c r="L5729" s="7"/>
      <c r="M5729" s="7"/>
      <c r="N5729" s="7"/>
      <c r="O5729" s="7"/>
    </row>
    <row r="5730" spans="1:15" hidden="1" x14ac:dyDescent="0.3">
      <c r="A5730" s="69">
        <v>2</v>
      </c>
      <c r="B5730" s="69">
        <v>26</v>
      </c>
      <c r="C5730" t="s">
        <v>5033</v>
      </c>
      <c r="D5730" s="7"/>
      <c r="E5730" s="7"/>
      <c r="F5730" s="7">
        <v>9630783</v>
      </c>
      <c r="G5730" s="7">
        <v>8762756</v>
      </c>
      <c r="H5730" s="7"/>
      <c r="I5730" s="7"/>
      <c r="J5730" s="7"/>
      <c r="K5730" s="7"/>
      <c r="L5730" s="7"/>
      <c r="M5730" s="7"/>
      <c r="N5730" s="7"/>
      <c r="O5730" s="7"/>
    </row>
    <row r="5731" spans="1:15" hidden="1" x14ac:dyDescent="0.3">
      <c r="A5731" s="69">
        <v>2</v>
      </c>
      <c r="B5731" s="69">
        <v>26</v>
      </c>
      <c r="C5731" t="s">
        <v>5097</v>
      </c>
      <c r="D5731" s="7">
        <v>0</v>
      </c>
      <c r="E5731" s="7">
        <v>0</v>
      </c>
      <c r="F5731" s="7">
        <v>0</v>
      </c>
      <c r="G5731" s="7">
        <v>0</v>
      </c>
      <c r="H5731" s="7">
        <v>0</v>
      </c>
      <c r="I5731" s="7"/>
      <c r="J5731" s="7"/>
      <c r="K5731" s="7"/>
      <c r="L5731" s="7"/>
      <c r="M5731" s="7"/>
      <c r="N5731" s="7"/>
      <c r="O5731" s="7"/>
    </row>
    <row r="5732" spans="1:15" hidden="1" x14ac:dyDescent="0.3">
      <c r="A5732" s="69">
        <v>2</v>
      </c>
      <c r="B5732" s="69">
        <v>26</v>
      </c>
      <c r="C5732" t="s">
        <v>5098</v>
      </c>
      <c r="D5732" s="7">
        <v>0</v>
      </c>
      <c r="E5732" s="7">
        <v>0</v>
      </c>
      <c r="F5732" s="7">
        <v>0</v>
      </c>
      <c r="G5732" s="7"/>
      <c r="H5732" s="7"/>
      <c r="I5732" s="7"/>
      <c r="J5732" s="7"/>
      <c r="K5732" s="7"/>
      <c r="L5732" s="7"/>
      <c r="M5732" s="7"/>
      <c r="N5732" s="7"/>
      <c r="O5732" s="7"/>
    </row>
    <row r="5733" spans="1:15" hidden="1" x14ac:dyDescent="0.3">
      <c r="A5733" s="69">
        <v>2</v>
      </c>
      <c r="B5733" s="69">
        <v>26</v>
      </c>
      <c r="C5733" t="s">
        <v>5101</v>
      </c>
      <c r="D5733" s="7"/>
      <c r="E5733" s="7"/>
      <c r="F5733" s="7"/>
      <c r="G5733" s="7"/>
      <c r="H5733" s="7"/>
      <c r="I5733" s="7"/>
      <c r="J5733" s="7"/>
      <c r="K5733" s="7">
        <v>717000000</v>
      </c>
      <c r="L5733" s="7">
        <v>0</v>
      </c>
      <c r="M5733" s="7"/>
      <c r="N5733" s="7"/>
      <c r="O5733" s="7"/>
    </row>
    <row r="5734" spans="1:15" hidden="1" x14ac:dyDescent="0.3">
      <c r="A5734" s="69">
        <v>2</v>
      </c>
      <c r="B5734" s="69">
        <v>26</v>
      </c>
      <c r="C5734" t="s">
        <v>2496</v>
      </c>
      <c r="D5734" s="7"/>
      <c r="E5734" s="7"/>
      <c r="F5734" s="7"/>
      <c r="G5734" s="7"/>
      <c r="H5734" s="7"/>
      <c r="I5734" s="7"/>
      <c r="J5734" s="7"/>
      <c r="K5734" s="7"/>
      <c r="L5734" s="7"/>
      <c r="M5734" s="7">
        <v>385000000</v>
      </c>
      <c r="N5734" s="7">
        <v>0</v>
      </c>
      <c r="O5734" s="7"/>
    </row>
    <row r="5735" spans="1:15" hidden="1" x14ac:dyDescent="0.3">
      <c r="A5735" s="69">
        <v>2</v>
      </c>
      <c r="B5735" s="69">
        <v>26</v>
      </c>
      <c r="C5735" t="s">
        <v>5103</v>
      </c>
      <c r="D5735" s="7"/>
      <c r="E5735" s="7"/>
      <c r="F5735" s="7"/>
      <c r="G5735" s="7"/>
      <c r="H5735" s="7"/>
      <c r="I5735" s="7"/>
      <c r="J5735" s="7"/>
      <c r="K5735" s="7"/>
      <c r="L5735" s="7">
        <v>0</v>
      </c>
      <c r="M5735" s="7"/>
      <c r="N5735" s="7"/>
      <c r="O5735" s="7"/>
    </row>
    <row r="5736" spans="1:15" hidden="1" x14ac:dyDescent="0.3">
      <c r="A5736" s="69">
        <v>2</v>
      </c>
      <c r="B5736" s="69">
        <v>26</v>
      </c>
      <c r="C5736" t="s">
        <v>3782</v>
      </c>
      <c r="D5736" s="7"/>
      <c r="E5736" s="7"/>
      <c r="F5736" s="7"/>
      <c r="G5736" s="7"/>
      <c r="H5736" s="7"/>
      <c r="I5736" s="7"/>
      <c r="J5736" s="7"/>
      <c r="K5736" s="7"/>
      <c r="L5736" s="7">
        <v>35000000</v>
      </c>
      <c r="M5736" s="7">
        <v>0</v>
      </c>
      <c r="N5736" s="7">
        <v>0</v>
      </c>
      <c r="O5736" s="7"/>
    </row>
    <row r="5737" spans="1:15" hidden="1" x14ac:dyDescent="0.3">
      <c r="A5737" s="69">
        <v>2</v>
      </c>
      <c r="B5737" s="69">
        <v>26</v>
      </c>
      <c r="C5737" t="s">
        <v>3783</v>
      </c>
      <c r="D5737" s="7"/>
      <c r="E5737" s="7"/>
      <c r="F5737" s="7"/>
      <c r="G5737" s="7"/>
      <c r="H5737" s="7"/>
      <c r="I5737" s="7"/>
      <c r="J5737" s="7"/>
      <c r="K5737" s="7"/>
      <c r="L5737" s="7"/>
      <c r="M5737" s="7">
        <v>470000000</v>
      </c>
      <c r="N5737" s="7">
        <v>930000000</v>
      </c>
      <c r="O5737" s="7"/>
    </row>
    <row r="5738" spans="1:15" hidden="1" x14ac:dyDescent="0.3">
      <c r="A5738" s="69">
        <v>2</v>
      </c>
      <c r="B5738" s="69">
        <v>26</v>
      </c>
      <c r="C5738" t="s">
        <v>5137</v>
      </c>
      <c r="D5738" s="7">
        <v>5555527827</v>
      </c>
      <c r="E5738" s="7"/>
      <c r="F5738" s="7"/>
      <c r="G5738" s="7"/>
      <c r="H5738" s="7"/>
      <c r="I5738" s="7"/>
      <c r="J5738" s="7"/>
      <c r="K5738" s="7"/>
      <c r="L5738" s="7"/>
      <c r="M5738" s="7"/>
      <c r="N5738" s="7"/>
      <c r="O5738" s="7"/>
    </row>
    <row r="5739" spans="1:15" hidden="1" x14ac:dyDescent="0.3">
      <c r="A5739" s="69">
        <v>2</v>
      </c>
      <c r="B5739" s="69">
        <v>26</v>
      </c>
      <c r="C5739" t="s">
        <v>3784</v>
      </c>
      <c r="D5739" s="7"/>
      <c r="E5739" s="7"/>
      <c r="F5739" s="7"/>
      <c r="G5739" s="7"/>
      <c r="H5739" s="7"/>
      <c r="I5739" s="7"/>
      <c r="J5739" s="7"/>
      <c r="K5739" s="7"/>
      <c r="L5739" s="7">
        <v>430000000</v>
      </c>
      <c r="M5739" s="7">
        <v>0</v>
      </c>
      <c r="N5739" s="7">
        <v>250000000</v>
      </c>
      <c r="O5739" s="7"/>
    </row>
    <row r="5740" spans="1:15" hidden="1" x14ac:dyDescent="0.3">
      <c r="A5740" s="69">
        <v>2</v>
      </c>
      <c r="B5740" s="69">
        <v>26</v>
      </c>
      <c r="C5740" t="s">
        <v>2652</v>
      </c>
      <c r="D5740" s="7">
        <v>0</v>
      </c>
      <c r="E5740" s="7"/>
      <c r="F5740" s="7"/>
      <c r="G5740" s="7"/>
      <c r="H5740" s="7"/>
      <c r="I5740" s="7"/>
      <c r="J5740" s="7"/>
      <c r="K5740" s="7"/>
      <c r="L5740" s="7"/>
      <c r="M5740" s="7"/>
      <c r="N5740" s="7"/>
      <c r="O5740" s="7"/>
    </row>
    <row r="5741" spans="1:15" hidden="1" x14ac:dyDescent="0.3">
      <c r="A5741" s="69">
        <v>2</v>
      </c>
      <c r="B5741" s="69">
        <v>26</v>
      </c>
      <c r="C5741" t="s">
        <v>5155</v>
      </c>
      <c r="D5741" s="7"/>
      <c r="E5741" s="7"/>
      <c r="F5741" s="7"/>
      <c r="G5741" s="7"/>
      <c r="H5741" s="7"/>
      <c r="I5741" s="7"/>
      <c r="J5741" s="7"/>
      <c r="K5741" s="7"/>
      <c r="L5741" s="7">
        <v>110000000</v>
      </c>
      <c r="M5741" s="7">
        <v>117314962</v>
      </c>
      <c r="N5741" s="7"/>
      <c r="O5741" s="7"/>
    </row>
    <row r="5742" spans="1:15" hidden="1" x14ac:dyDescent="0.3">
      <c r="A5742" s="69">
        <v>2</v>
      </c>
      <c r="B5742" s="69">
        <v>26</v>
      </c>
      <c r="C5742" t="s">
        <v>5168</v>
      </c>
      <c r="D5742" s="7"/>
      <c r="E5742" s="7"/>
      <c r="F5742" s="7">
        <v>0</v>
      </c>
      <c r="G5742" s="7">
        <v>0</v>
      </c>
      <c r="H5742" s="7"/>
      <c r="I5742" s="7"/>
      <c r="J5742" s="7"/>
      <c r="K5742" s="7"/>
      <c r="L5742" s="7"/>
      <c r="M5742" s="7"/>
      <c r="N5742" s="7"/>
      <c r="O5742" s="7"/>
    </row>
    <row r="5743" spans="1:15" hidden="1" x14ac:dyDescent="0.3">
      <c r="A5743" s="69">
        <v>2</v>
      </c>
      <c r="B5743" s="69">
        <v>26</v>
      </c>
      <c r="C5743" t="s">
        <v>2390</v>
      </c>
      <c r="D5743" s="7"/>
      <c r="E5743" s="7"/>
      <c r="F5743" s="7"/>
      <c r="G5743" s="7"/>
      <c r="H5743" s="7"/>
      <c r="I5743" s="7"/>
      <c r="J5743" s="7"/>
      <c r="K5743" s="7">
        <v>0</v>
      </c>
      <c r="L5743" s="7"/>
      <c r="M5743" s="7">
        <v>0</v>
      </c>
      <c r="N5743" s="7">
        <v>0</v>
      </c>
      <c r="O5743" s="7"/>
    </row>
    <row r="5744" spans="1:15" hidden="1" x14ac:dyDescent="0.3">
      <c r="A5744" s="69">
        <v>2</v>
      </c>
      <c r="B5744" s="69">
        <v>26</v>
      </c>
      <c r="C5744" t="s">
        <v>5170</v>
      </c>
      <c r="D5744" s="7"/>
      <c r="E5744" s="7"/>
      <c r="F5744" s="7"/>
      <c r="G5744" s="7"/>
      <c r="H5744" s="7">
        <v>45000000</v>
      </c>
      <c r="I5744" s="7">
        <v>0</v>
      </c>
      <c r="J5744" s="7">
        <v>0</v>
      </c>
      <c r="K5744" s="7"/>
      <c r="L5744" s="7"/>
      <c r="M5744" s="7"/>
      <c r="N5744" s="7"/>
      <c r="O5744" s="7"/>
    </row>
    <row r="5745" spans="1:15" hidden="1" x14ac:dyDescent="0.3">
      <c r="A5745" s="69">
        <v>2</v>
      </c>
      <c r="B5745" s="69">
        <v>26</v>
      </c>
      <c r="C5745" t="s">
        <v>5171</v>
      </c>
      <c r="D5745" s="7"/>
      <c r="E5745" s="7"/>
      <c r="F5745" s="7"/>
      <c r="G5745" s="7"/>
      <c r="H5745" s="7">
        <v>0</v>
      </c>
      <c r="I5745" s="7"/>
      <c r="J5745" s="7"/>
      <c r="K5745" s="7"/>
      <c r="L5745" s="7"/>
      <c r="M5745" s="7"/>
      <c r="N5745" s="7"/>
      <c r="O5745" s="7"/>
    </row>
    <row r="5746" spans="1:15" hidden="1" x14ac:dyDescent="0.3">
      <c r="A5746" s="69">
        <v>2</v>
      </c>
      <c r="B5746" s="69">
        <v>26</v>
      </c>
      <c r="C5746" t="s">
        <v>3787</v>
      </c>
      <c r="D5746" s="7"/>
      <c r="E5746" s="7"/>
      <c r="F5746" s="7"/>
      <c r="G5746" s="7"/>
      <c r="H5746" s="7">
        <v>178951</v>
      </c>
      <c r="I5746" s="7">
        <v>0</v>
      </c>
      <c r="J5746" s="7">
        <v>23943052</v>
      </c>
      <c r="K5746" s="7">
        <v>0</v>
      </c>
      <c r="L5746" s="7">
        <v>0</v>
      </c>
      <c r="M5746" s="7"/>
      <c r="N5746" s="7">
        <v>0</v>
      </c>
      <c r="O5746" s="7"/>
    </row>
    <row r="5747" spans="1:15" hidden="1" x14ac:dyDescent="0.3">
      <c r="A5747" s="69">
        <v>2</v>
      </c>
      <c r="B5747" s="69">
        <v>26</v>
      </c>
      <c r="C5747" t="s">
        <v>5172</v>
      </c>
      <c r="D5747" s="7"/>
      <c r="E5747" s="7"/>
      <c r="F5747" s="7"/>
      <c r="G5747" s="7"/>
      <c r="H5747" s="7">
        <v>0</v>
      </c>
      <c r="I5747" s="7"/>
      <c r="J5747" s="7"/>
      <c r="K5747" s="7"/>
      <c r="L5747" s="7"/>
      <c r="M5747" s="7"/>
      <c r="N5747" s="7"/>
      <c r="O5747" s="7"/>
    </row>
    <row r="5748" spans="1:15" hidden="1" x14ac:dyDescent="0.3">
      <c r="A5748" s="69">
        <v>2</v>
      </c>
      <c r="B5748" s="69">
        <v>26</v>
      </c>
      <c r="C5748" t="s">
        <v>5180</v>
      </c>
      <c r="D5748" s="7"/>
      <c r="E5748" s="7"/>
      <c r="F5748" s="7"/>
      <c r="G5748" s="7"/>
      <c r="H5748" s="7"/>
      <c r="I5748" s="7">
        <v>2500000000</v>
      </c>
      <c r="J5748" s="7">
        <v>0</v>
      </c>
      <c r="K5748" s="7">
        <v>0</v>
      </c>
      <c r="L5748" s="7"/>
      <c r="M5748" s="7"/>
      <c r="N5748" s="7"/>
      <c r="O5748" s="7"/>
    </row>
    <row r="5749" spans="1:15" hidden="1" x14ac:dyDescent="0.3">
      <c r="A5749" s="69">
        <v>2</v>
      </c>
      <c r="B5749" s="69">
        <v>26</v>
      </c>
      <c r="C5749" t="s">
        <v>5181</v>
      </c>
      <c r="D5749" s="7"/>
      <c r="E5749" s="7"/>
      <c r="F5749" s="7"/>
      <c r="G5749" s="7"/>
      <c r="H5749" s="7"/>
      <c r="I5749" s="7"/>
      <c r="J5749" s="7"/>
      <c r="K5749" s="7">
        <v>0</v>
      </c>
      <c r="L5749" s="7"/>
      <c r="M5749" s="7"/>
      <c r="N5749" s="7"/>
      <c r="O5749" s="7"/>
    </row>
    <row r="5750" spans="1:15" hidden="1" x14ac:dyDescent="0.3">
      <c r="A5750" s="69">
        <v>2</v>
      </c>
      <c r="B5750" s="69">
        <v>26</v>
      </c>
      <c r="C5750" t="s">
        <v>5198</v>
      </c>
      <c r="D5750" s="7"/>
      <c r="E5750" s="7"/>
      <c r="F5750" s="7"/>
      <c r="G5750" s="7"/>
      <c r="H5750" s="7"/>
      <c r="I5750" s="7"/>
      <c r="J5750" s="7"/>
      <c r="K5750" s="7"/>
      <c r="L5750" s="7">
        <v>50000000</v>
      </c>
      <c r="M5750" s="7"/>
      <c r="N5750" s="7"/>
      <c r="O5750" s="7"/>
    </row>
    <row r="5751" spans="1:15" hidden="1" x14ac:dyDescent="0.3">
      <c r="A5751" s="69">
        <v>2</v>
      </c>
      <c r="B5751" s="69">
        <v>26</v>
      </c>
      <c r="C5751" t="s">
        <v>5200</v>
      </c>
      <c r="D5751" s="7">
        <v>603.32000000000005</v>
      </c>
      <c r="E5751" s="7">
        <v>0</v>
      </c>
      <c r="F5751" s="7">
        <v>0</v>
      </c>
      <c r="G5751" s="7">
        <v>678.23</v>
      </c>
      <c r="H5751" s="7">
        <v>383.26</v>
      </c>
      <c r="I5751" s="7">
        <v>0</v>
      </c>
      <c r="J5751" s="7">
        <v>0</v>
      </c>
      <c r="K5751" s="7"/>
      <c r="L5751" s="7"/>
      <c r="M5751" s="7"/>
      <c r="N5751" s="7"/>
      <c r="O5751" s="7"/>
    </row>
    <row r="5752" spans="1:15" hidden="1" x14ac:dyDescent="0.3">
      <c r="A5752" s="69">
        <v>2</v>
      </c>
      <c r="B5752" s="69">
        <v>26</v>
      </c>
      <c r="C5752" t="s">
        <v>5202</v>
      </c>
      <c r="D5752" s="7"/>
      <c r="E5752" s="7"/>
      <c r="F5752" s="7"/>
      <c r="G5752" s="7"/>
      <c r="H5752" s="7">
        <v>12050900</v>
      </c>
      <c r="I5752" s="7">
        <v>0</v>
      </c>
      <c r="J5752" s="7"/>
      <c r="K5752" s="7"/>
      <c r="L5752" s="7"/>
      <c r="M5752" s="7"/>
      <c r="N5752" s="7"/>
      <c r="O5752" s="7"/>
    </row>
    <row r="5753" spans="1:15" hidden="1" x14ac:dyDescent="0.3">
      <c r="A5753" s="69">
        <v>2</v>
      </c>
      <c r="B5753" s="69">
        <v>26</v>
      </c>
      <c r="C5753" t="s">
        <v>5203</v>
      </c>
      <c r="D5753" s="7"/>
      <c r="E5753" s="7"/>
      <c r="F5753" s="7">
        <v>108871504</v>
      </c>
      <c r="G5753" s="7">
        <v>116972079</v>
      </c>
      <c r="H5753" s="7"/>
      <c r="I5753" s="7"/>
      <c r="J5753" s="7"/>
      <c r="K5753" s="7"/>
      <c r="L5753" s="7"/>
      <c r="M5753" s="7"/>
      <c r="N5753" s="7"/>
      <c r="O5753" s="7"/>
    </row>
    <row r="5754" spans="1:15" hidden="1" x14ac:dyDescent="0.3">
      <c r="A5754" s="69">
        <v>2</v>
      </c>
      <c r="B5754" s="69">
        <v>26</v>
      </c>
      <c r="C5754" t="s">
        <v>5219</v>
      </c>
      <c r="D5754" s="7"/>
      <c r="E5754" s="7"/>
      <c r="F5754" s="7"/>
      <c r="G5754" s="7"/>
      <c r="H5754" s="7"/>
      <c r="I5754" s="7"/>
      <c r="J5754" s="7">
        <v>80000000</v>
      </c>
      <c r="K5754" s="7"/>
      <c r="L5754" s="7"/>
      <c r="M5754" s="7"/>
      <c r="N5754" s="7"/>
      <c r="O5754" s="7"/>
    </row>
    <row r="5755" spans="1:15" hidden="1" x14ac:dyDescent="0.3">
      <c r="A5755" s="69">
        <v>2</v>
      </c>
      <c r="B5755" s="69">
        <v>26</v>
      </c>
      <c r="C5755" t="s">
        <v>5221</v>
      </c>
      <c r="D5755" s="7"/>
      <c r="E5755" s="7"/>
      <c r="F5755" s="7"/>
      <c r="G5755" s="7"/>
      <c r="H5755" s="7"/>
      <c r="I5755" s="7"/>
      <c r="J5755" s="7"/>
      <c r="K5755" s="7"/>
      <c r="L5755" s="7"/>
      <c r="M5755" s="7">
        <v>0</v>
      </c>
      <c r="N5755" s="7"/>
      <c r="O5755" s="7"/>
    </row>
    <row r="5756" spans="1:15" hidden="1" x14ac:dyDescent="0.3">
      <c r="A5756" s="69">
        <v>2</v>
      </c>
      <c r="B5756" s="69">
        <v>26</v>
      </c>
      <c r="C5756" t="s">
        <v>5227</v>
      </c>
      <c r="D5756" s="7">
        <v>2000000</v>
      </c>
      <c r="E5756" s="7">
        <v>2000000</v>
      </c>
      <c r="F5756" s="7">
        <v>2000000</v>
      </c>
      <c r="G5756" s="7">
        <v>2000000</v>
      </c>
      <c r="H5756" s="7">
        <v>2000000</v>
      </c>
      <c r="I5756" s="7"/>
      <c r="J5756" s="7"/>
      <c r="K5756" s="7"/>
      <c r="L5756" s="7"/>
      <c r="M5756" s="7"/>
      <c r="N5756" s="7"/>
      <c r="O5756" s="7"/>
    </row>
    <row r="5757" spans="1:15" hidden="1" x14ac:dyDescent="0.3">
      <c r="A5757" s="69">
        <v>2</v>
      </c>
      <c r="B5757" s="69">
        <v>26</v>
      </c>
      <c r="C5757" t="s">
        <v>5235</v>
      </c>
      <c r="D5757" s="7">
        <v>0</v>
      </c>
      <c r="E5757" s="7"/>
      <c r="F5757" s="7"/>
      <c r="G5757" s="7"/>
      <c r="H5757" s="7"/>
      <c r="I5757" s="7"/>
      <c r="J5757" s="7"/>
      <c r="K5757" s="7"/>
      <c r="L5757" s="7"/>
      <c r="M5757" s="7"/>
      <c r="N5757" s="7"/>
      <c r="O5757" s="7"/>
    </row>
    <row r="5758" spans="1:15" hidden="1" x14ac:dyDescent="0.3">
      <c r="A5758" s="69">
        <v>2</v>
      </c>
      <c r="B5758" s="69">
        <v>26</v>
      </c>
      <c r="C5758" t="s">
        <v>5236</v>
      </c>
      <c r="D5758" s="7">
        <v>1770004</v>
      </c>
      <c r="E5758" s="7">
        <v>0</v>
      </c>
      <c r="F5758" s="7">
        <v>9947318</v>
      </c>
      <c r="G5758" s="7"/>
      <c r="H5758" s="7"/>
      <c r="I5758" s="7"/>
      <c r="J5758" s="7"/>
      <c r="K5758" s="7"/>
      <c r="L5758" s="7"/>
      <c r="M5758" s="7"/>
      <c r="N5758" s="7"/>
      <c r="O5758" s="7"/>
    </row>
    <row r="5759" spans="1:15" hidden="1" x14ac:dyDescent="0.3">
      <c r="A5759" s="69">
        <v>2</v>
      </c>
      <c r="B5759" s="69">
        <v>26</v>
      </c>
      <c r="C5759" t="s">
        <v>5248</v>
      </c>
      <c r="D5759" s="7">
        <v>13405412</v>
      </c>
      <c r="E5759" s="7">
        <v>14577512</v>
      </c>
      <c r="F5759" s="7">
        <v>10618977</v>
      </c>
      <c r="G5759" s="7">
        <v>0</v>
      </c>
      <c r="H5759" s="7"/>
      <c r="I5759" s="7"/>
      <c r="J5759" s="7"/>
      <c r="K5759" s="7"/>
      <c r="L5759" s="7"/>
      <c r="M5759" s="7"/>
      <c r="N5759" s="7"/>
      <c r="O5759" s="7"/>
    </row>
    <row r="5760" spans="1:15" hidden="1" x14ac:dyDescent="0.3">
      <c r="A5760" s="69">
        <v>2</v>
      </c>
      <c r="B5760" s="69">
        <v>26</v>
      </c>
      <c r="C5760" t="s">
        <v>5269</v>
      </c>
      <c r="D5760" s="7"/>
      <c r="E5760" s="7"/>
      <c r="F5760" s="7"/>
      <c r="G5760" s="7">
        <v>24573451</v>
      </c>
      <c r="H5760" s="7"/>
      <c r="I5760" s="7"/>
      <c r="J5760" s="7"/>
      <c r="K5760" s="7"/>
      <c r="L5760" s="7"/>
      <c r="M5760" s="7"/>
      <c r="N5760" s="7"/>
      <c r="O5760" s="7"/>
    </row>
    <row r="5761" spans="1:15" hidden="1" x14ac:dyDescent="0.3">
      <c r="A5761" s="69">
        <v>2</v>
      </c>
      <c r="B5761" s="69">
        <v>26</v>
      </c>
      <c r="C5761" t="s">
        <v>5275</v>
      </c>
      <c r="D5761" s="7">
        <v>103967616.2</v>
      </c>
      <c r="E5761" s="7">
        <v>0</v>
      </c>
      <c r="F5761" s="7">
        <v>29126428</v>
      </c>
      <c r="G5761" s="7">
        <v>0</v>
      </c>
      <c r="H5761" s="7"/>
      <c r="I5761" s="7"/>
      <c r="J5761" s="7"/>
      <c r="K5761" s="7"/>
      <c r="L5761" s="7"/>
      <c r="M5761" s="7"/>
      <c r="N5761" s="7"/>
      <c r="O5761" s="7"/>
    </row>
    <row r="5762" spans="1:15" hidden="1" x14ac:dyDescent="0.3">
      <c r="A5762" s="69">
        <v>2</v>
      </c>
      <c r="B5762" s="69">
        <v>26</v>
      </c>
      <c r="C5762" t="s">
        <v>5277</v>
      </c>
      <c r="D5762" s="7"/>
      <c r="E5762" s="7"/>
      <c r="F5762" s="7">
        <v>102800000</v>
      </c>
      <c r="G5762" s="7">
        <v>0</v>
      </c>
      <c r="H5762" s="7">
        <v>62729075</v>
      </c>
      <c r="I5762" s="7">
        <v>0</v>
      </c>
      <c r="J5762" s="7">
        <v>433000000</v>
      </c>
      <c r="K5762" s="7">
        <v>0</v>
      </c>
      <c r="L5762" s="7"/>
      <c r="M5762" s="7"/>
      <c r="N5762" s="7"/>
      <c r="O5762" s="7"/>
    </row>
    <row r="5763" spans="1:15" hidden="1" x14ac:dyDescent="0.3">
      <c r="A5763" s="69">
        <v>2</v>
      </c>
      <c r="B5763" s="69">
        <v>26</v>
      </c>
      <c r="C5763" t="s">
        <v>5289</v>
      </c>
      <c r="D5763" s="7">
        <v>0</v>
      </c>
      <c r="E5763" s="7">
        <v>0</v>
      </c>
      <c r="F5763" s="7">
        <v>7635200.0999999996</v>
      </c>
      <c r="G5763" s="7">
        <v>3125668.01</v>
      </c>
      <c r="H5763" s="7">
        <v>2968822.05</v>
      </c>
      <c r="I5763" s="7"/>
      <c r="J5763" s="7"/>
      <c r="K5763" s="7"/>
      <c r="L5763" s="7"/>
      <c r="M5763" s="7"/>
      <c r="N5763" s="7"/>
      <c r="O5763" s="7"/>
    </row>
    <row r="5764" spans="1:15" hidden="1" x14ac:dyDescent="0.3">
      <c r="A5764" s="69">
        <v>2</v>
      </c>
      <c r="B5764" s="69">
        <v>26</v>
      </c>
      <c r="C5764" t="s">
        <v>5302</v>
      </c>
      <c r="D5764" s="7"/>
      <c r="E5764" s="7"/>
      <c r="F5764" s="7"/>
      <c r="G5764" s="7"/>
      <c r="H5764" s="7">
        <v>20000000</v>
      </c>
      <c r="I5764" s="7">
        <v>0</v>
      </c>
      <c r="J5764" s="7"/>
      <c r="K5764" s="7"/>
      <c r="L5764" s="7"/>
      <c r="M5764" s="7"/>
      <c r="N5764" s="7"/>
      <c r="O5764" s="7"/>
    </row>
    <row r="5765" spans="1:15" hidden="1" x14ac:dyDescent="0.3">
      <c r="A5765" s="69">
        <v>2</v>
      </c>
      <c r="B5765" s="69">
        <v>26</v>
      </c>
      <c r="C5765" t="s">
        <v>5311</v>
      </c>
      <c r="D5765" s="7"/>
      <c r="E5765" s="7">
        <v>1070880</v>
      </c>
      <c r="F5765" s="7">
        <v>1057667</v>
      </c>
      <c r="G5765" s="7">
        <v>74115750</v>
      </c>
      <c r="H5765" s="7">
        <v>3444647</v>
      </c>
      <c r="I5765" s="7">
        <v>1072081</v>
      </c>
      <c r="J5765" s="7">
        <v>1041662</v>
      </c>
      <c r="K5765" s="7">
        <v>0</v>
      </c>
      <c r="L5765" s="7">
        <v>839176</v>
      </c>
      <c r="M5765" s="7">
        <v>11004936</v>
      </c>
      <c r="N5765" s="7"/>
      <c r="O5765" s="7"/>
    </row>
    <row r="5766" spans="1:15" hidden="1" x14ac:dyDescent="0.3">
      <c r="A5766" s="69">
        <v>2</v>
      </c>
      <c r="B5766" s="69">
        <v>26</v>
      </c>
      <c r="C5766" t="s">
        <v>1719</v>
      </c>
      <c r="D5766" s="7"/>
      <c r="E5766" s="7"/>
      <c r="F5766" s="7"/>
      <c r="G5766" s="7"/>
      <c r="H5766" s="7"/>
      <c r="I5766" s="7"/>
      <c r="J5766" s="7"/>
      <c r="K5766" s="7">
        <v>0</v>
      </c>
      <c r="L5766" s="7">
        <v>523745500</v>
      </c>
      <c r="M5766" s="7">
        <v>10000000</v>
      </c>
      <c r="N5766" s="7">
        <v>0</v>
      </c>
      <c r="O5766" s="7"/>
    </row>
    <row r="5767" spans="1:15" hidden="1" x14ac:dyDescent="0.3">
      <c r="A5767" s="69">
        <v>2</v>
      </c>
      <c r="B5767" s="69">
        <v>26</v>
      </c>
      <c r="C5767" t="s">
        <v>5320</v>
      </c>
      <c r="D5767" s="7"/>
      <c r="E5767" s="7"/>
      <c r="F5767" s="7"/>
      <c r="G5767" s="7"/>
      <c r="H5767" s="7"/>
      <c r="I5767" s="7"/>
      <c r="J5767" s="7">
        <v>39600000</v>
      </c>
      <c r="K5767" s="7"/>
      <c r="L5767" s="7"/>
      <c r="M5767" s="7"/>
      <c r="N5767" s="7"/>
      <c r="O5767" s="7"/>
    </row>
    <row r="5768" spans="1:15" hidden="1" x14ac:dyDescent="0.3">
      <c r="A5768" s="69">
        <v>2</v>
      </c>
      <c r="B5768" s="69">
        <v>26</v>
      </c>
      <c r="C5768" t="s">
        <v>5339</v>
      </c>
      <c r="D5768" s="7">
        <v>50000000</v>
      </c>
      <c r="E5768" s="7">
        <v>18091857</v>
      </c>
      <c r="F5768" s="7">
        <v>18676758</v>
      </c>
      <c r="G5768" s="7">
        <v>17875476</v>
      </c>
      <c r="H5768" s="7">
        <v>17805510</v>
      </c>
      <c r="I5768" s="7">
        <v>18383555</v>
      </c>
      <c r="J5768" s="7"/>
      <c r="K5768" s="7"/>
      <c r="L5768" s="7"/>
      <c r="M5768" s="7"/>
      <c r="N5768" s="7"/>
      <c r="O5768" s="7"/>
    </row>
    <row r="5769" spans="1:15" hidden="1" x14ac:dyDescent="0.3">
      <c r="A5769" s="69">
        <v>2</v>
      </c>
      <c r="B5769" s="69">
        <v>26</v>
      </c>
      <c r="C5769" t="s">
        <v>615</v>
      </c>
      <c r="D5769" s="7"/>
      <c r="E5769" s="7">
        <v>1442969827</v>
      </c>
      <c r="F5769" s="7">
        <v>6282682949</v>
      </c>
      <c r="G5769" s="7">
        <v>4029085133</v>
      </c>
      <c r="H5769" s="7"/>
      <c r="I5769" s="7"/>
      <c r="J5769" s="7"/>
      <c r="K5769" s="7"/>
      <c r="L5769" s="7"/>
      <c r="M5769" s="7"/>
      <c r="N5769" s="7"/>
      <c r="O5769" s="7"/>
    </row>
    <row r="5770" spans="1:15" hidden="1" x14ac:dyDescent="0.3">
      <c r="A5770" s="69">
        <v>2</v>
      </c>
      <c r="B5770" s="69">
        <v>26</v>
      </c>
      <c r="C5770" t="s">
        <v>5355</v>
      </c>
      <c r="D5770" s="7"/>
      <c r="E5770" s="7"/>
      <c r="F5770" s="7"/>
      <c r="G5770" s="7">
        <v>0</v>
      </c>
      <c r="H5770" s="7"/>
      <c r="I5770" s="7"/>
      <c r="J5770" s="7"/>
      <c r="K5770" s="7"/>
      <c r="L5770" s="7"/>
      <c r="M5770" s="7"/>
      <c r="N5770" s="7"/>
      <c r="O5770" s="7"/>
    </row>
    <row r="5771" spans="1:15" hidden="1" x14ac:dyDescent="0.3">
      <c r="A5771" s="69">
        <v>2</v>
      </c>
      <c r="B5771" s="69">
        <v>26</v>
      </c>
      <c r="C5771" t="s">
        <v>5357</v>
      </c>
      <c r="D5771" s="7">
        <v>391294000</v>
      </c>
      <c r="E5771" s="7">
        <v>391294000</v>
      </c>
      <c r="F5771" s="7">
        <v>391294000</v>
      </c>
      <c r="G5771" s="7">
        <v>391294000</v>
      </c>
      <c r="H5771" s="7"/>
      <c r="I5771" s="7"/>
      <c r="J5771" s="7"/>
      <c r="K5771" s="7"/>
      <c r="L5771" s="7"/>
      <c r="M5771" s="7"/>
      <c r="N5771" s="7"/>
      <c r="O5771" s="7"/>
    </row>
    <row r="5772" spans="1:15" hidden="1" x14ac:dyDescent="0.3">
      <c r="A5772" s="69">
        <v>2</v>
      </c>
      <c r="B5772" s="69">
        <v>26</v>
      </c>
      <c r="C5772" t="s">
        <v>5400</v>
      </c>
      <c r="D5772" s="7"/>
      <c r="E5772" s="7"/>
      <c r="F5772" s="7"/>
      <c r="G5772" s="7"/>
      <c r="H5772" s="7"/>
      <c r="I5772" s="7"/>
      <c r="J5772" s="7"/>
      <c r="K5772" s="7">
        <v>12780328.9</v>
      </c>
      <c r="L5772" s="7"/>
      <c r="M5772" s="7"/>
      <c r="N5772" s="7"/>
      <c r="O5772" s="7"/>
    </row>
    <row r="5773" spans="1:15" hidden="1" x14ac:dyDescent="0.3">
      <c r="A5773" s="69">
        <v>2</v>
      </c>
      <c r="B5773" s="69">
        <v>26</v>
      </c>
      <c r="C5773" t="s">
        <v>5431</v>
      </c>
      <c r="D5773" s="7">
        <v>0</v>
      </c>
      <c r="E5773" s="7">
        <v>0</v>
      </c>
      <c r="F5773" s="7">
        <v>0</v>
      </c>
      <c r="G5773" s="7"/>
      <c r="H5773" s="7"/>
      <c r="I5773" s="7"/>
      <c r="J5773" s="7"/>
      <c r="K5773" s="7"/>
      <c r="L5773" s="7"/>
      <c r="M5773" s="7"/>
      <c r="N5773" s="7"/>
      <c r="O5773" s="7"/>
    </row>
    <row r="5774" spans="1:15" hidden="1" x14ac:dyDescent="0.3">
      <c r="A5774" s="69">
        <v>2</v>
      </c>
      <c r="B5774" s="69">
        <v>26</v>
      </c>
      <c r="C5774" t="s">
        <v>5436</v>
      </c>
      <c r="D5774" s="7"/>
      <c r="E5774" s="7">
        <v>0</v>
      </c>
      <c r="F5774" s="7"/>
      <c r="G5774" s="7"/>
      <c r="H5774" s="7"/>
      <c r="I5774" s="7"/>
      <c r="J5774" s="7"/>
      <c r="K5774" s="7"/>
      <c r="L5774" s="7"/>
      <c r="M5774" s="7"/>
      <c r="N5774" s="7"/>
      <c r="O5774" s="7"/>
    </row>
    <row r="5775" spans="1:15" hidden="1" x14ac:dyDescent="0.3">
      <c r="A5775" s="69">
        <v>2</v>
      </c>
      <c r="B5775" s="69">
        <v>26</v>
      </c>
      <c r="C5775" t="s">
        <v>5444</v>
      </c>
      <c r="D5775" s="7">
        <v>2351237.91</v>
      </c>
      <c r="E5775" s="7">
        <v>0</v>
      </c>
      <c r="F5775" s="7">
        <v>242747.05</v>
      </c>
      <c r="G5775" s="7">
        <v>781</v>
      </c>
      <c r="H5775" s="7">
        <v>0</v>
      </c>
      <c r="I5775" s="7"/>
      <c r="J5775" s="7">
        <v>42051.72</v>
      </c>
      <c r="K5775" s="7"/>
      <c r="L5775" s="7"/>
      <c r="M5775" s="7"/>
      <c r="N5775" s="7"/>
      <c r="O5775" s="7"/>
    </row>
    <row r="5776" spans="1:15" hidden="1" x14ac:dyDescent="0.3">
      <c r="A5776" s="69">
        <v>2</v>
      </c>
      <c r="B5776" s="69">
        <v>26</v>
      </c>
      <c r="C5776" t="s">
        <v>3800</v>
      </c>
      <c r="D5776" s="7"/>
      <c r="E5776" s="7"/>
      <c r="F5776" s="7"/>
      <c r="G5776" s="7"/>
      <c r="H5776" s="7"/>
      <c r="I5776" s="7"/>
      <c r="J5776" s="7"/>
      <c r="K5776" s="7"/>
      <c r="L5776" s="7"/>
      <c r="M5776" s="7"/>
      <c r="N5776" s="7">
        <v>0</v>
      </c>
      <c r="O5776" s="7"/>
    </row>
    <row r="5777" spans="1:15" hidden="1" x14ac:dyDescent="0.3">
      <c r="A5777" s="69">
        <v>2</v>
      </c>
      <c r="B5777" s="69">
        <v>26</v>
      </c>
      <c r="C5777" t="s">
        <v>5491</v>
      </c>
      <c r="D5777" s="7"/>
      <c r="E5777" s="7"/>
      <c r="F5777" s="7"/>
      <c r="G5777" s="7"/>
      <c r="H5777" s="7"/>
      <c r="I5777" s="7"/>
      <c r="J5777" s="7"/>
      <c r="K5777" s="7"/>
      <c r="L5777" s="7"/>
      <c r="M5777" s="7">
        <v>600000</v>
      </c>
      <c r="N5777" s="7"/>
      <c r="O5777" s="7"/>
    </row>
    <row r="5778" spans="1:15" hidden="1" x14ac:dyDescent="0.3">
      <c r="A5778" s="69">
        <v>2</v>
      </c>
      <c r="B5778" s="69">
        <v>26</v>
      </c>
      <c r="C5778" t="s">
        <v>5550</v>
      </c>
      <c r="D5778" s="7"/>
      <c r="E5778" s="7">
        <v>202330244</v>
      </c>
      <c r="F5778" s="7"/>
      <c r="G5778" s="7"/>
      <c r="H5778" s="7"/>
      <c r="I5778" s="7"/>
      <c r="J5778" s="7"/>
      <c r="K5778" s="7"/>
      <c r="L5778" s="7"/>
      <c r="M5778" s="7"/>
      <c r="N5778" s="7"/>
      <c r="O5778" s="7"/>
    </row>
    <row r="5779" spans="1:15" hidden="1" x14ac:dyDescent="0.3">
      <c r="A5779" s="69">
        <v>2</v>
      </c>
      <c r="B5779" s="69">
        <v>26</v>
      </c>
      <c r="C5779" t="s">
        <v>3801</v>
      </c>
      <c r="D5779" s="7"/>
      <c r="E5779" s="7"/>
      <c r="F5779" s="7"/>
      <c r="G5779" s="7"/>
      <c r="H5779" s="7"/>
      <c r="I5779" s="7">
        <v>2000000</v>
      </c>
      <c r="J5779" s="7">
        <v>2000000</v>
      </c>
      <c r="K5779" s="7">
        <v>2000000</v>
      </c>
      <c r="L5779" s="7">
        <v>0</v>
      </c>
      <c r="M5779" s="7">
        <v>2000000</v>
      </c>
      <c r="N5779" s="7">
        <v>2000000</v>
      </c>
      <c r="O5779" s="7"/>
    </row>
    <row r="5780" spans="1:15" hidden="1" x14ac:dyDescent="0.3">
      <c r="A5780" s="69">
        <v>2</v>
      </c>
      <c r="B5780" s="69">
        <v>26</v>
      </c>
      <c r="C5780" t="s">
        <v>5598</v>
      </c>
      <c r="D5780" s="7">
        <v>0</v>
      </c>
      <c r="E5780" s="7"/>
      <c r="F5780" s="7"/>
      <c r="G5780" s="7"/>
      <c r="H5780" s="7"/>
      <c r="I5780" s="7"/>
      <c r="J5780" s="7"/>
      <c r="K5780" s="7"/>
      <c r="L5780" s="7"/>
      <c r="M5780" s="7"/>
      <c r="N5780" s="7"/>
      <c r="O5780" s="7"/>
    </row>
    <row r="5781" spans="1:15" hidden="1" x14ac:dyDescent="0.3">
      <c r="A5781" s="69">
        <v>2</v>
      </c>
      <c r="B5781" s="69">
        <v>26</v>
      </c>
      <c r="C5781" t="s">
        <v>5728</v>
      </c>
      <c r="D5781" s="7"/>
      <c r="E5781" s="7"/>
      <c r="F5781" s="7"/>
      <c r="G5781" s="7">
        <v>6954750</v>
      </c>
      <c r="H5781" s="7">
        <v>6958866</v>
      </c>
      <c r="I5781" s="7"/>
      <c r="J5781" s="7"/>
      <c r="K5781" s="7"/>
      <c r="L5781" s="7"/>
      <c r="M5781" s="7"/>
      <c r="N5781" s="7"/>
      <c r="O5781" s="7"/>
    </row>
    <row r="5782" spans="1:15" hidden="1" x14ac:dyDescent="0.3">
      <c r="A5782" s="69">
        <v>2</v>
      </c>
      <c r="B5782" s="69">
        <v>26</v>
      </c>
      <c r="C5782" t="s">
        <v>5733</v>
      </c>
      <c r="D5782" s="7"/>
      <c r="E5782" s="7"/>
      <c r="F5782" s="7"/>
      <c r="G5782" s="7"/>
      <c r="H5782" s="7">
        <v>15000000</v>
      </c>
      <c r="I5782" s="7"/>
      <c r="J5782" s="7"/>
      <c r="K5782" s="7"/>
      <c r="L5782" s="7"/>
      <c r="M5782" s="7"/>
      <c r="N5782" s="7"/>
      <c r="O5782" s="7"/>
    </row>
    <row r="5783" spans="1:15" hidden="1" x14ac:dyDescent="0.3">
      <c r="A5783" s="69">
        <v>2</v>
      </c>
      <c r="B5783" s="69">
        <v>26</v>
      </c>
      <c r="C5783" t="s">
        <v>5759</v>
      </c>
      <c r="D5783" s="7">
        <v>0</v>
      </c>
      <c r="E5783" s="7"/>
      <c r="F5783" s="7"/>
      <c r="G5783" s="7"/>
      <c r="H5783" s="7"/>
      <c r="I5783" s="7"/>
      <c r="J5783" s="7"/>
      <c r="K5783" s="7"/>
      <c r="L5783" s="7"/>
      <c r="M5783" s="7"/>
      <c r="N5783" s="7"/>
      <c r="O5783" s="7"/>
    </row>
    <row r="5784" spans="1:15" hidden="1" x14ac:dyDescent="0.3">
      <c r="A5784" s="69">
        <v>2</v>
      </c>
      <c r="B5784" s="69">
        <v>26</v>
      </c>
      <c r="C5784" t="s">
        <v>5765</v>
      </c>
      <c r="D5784" s="7"/>
      <c r="E5784" s="7"/>
      <c r="F5784" s="7"/>
      <c r="G5784" s="7">
        <v>535000000</v>
      </c>
      <c r="H5784" s="7">
        <v>0</v>
      </c>
      <c r="I5784" s="7"/>
      <c r="J5784" s="7">
        <v>5720748</v>
      </c>
      <c r="K5784" s="7"/>
      <c r="L5784" s="7"/>
      <c r="M5784" s="7"/>
      <c r="N5784" s="7"/>
      <c r="O5784" s="7"/>
    </row>
    <row r="5785" spans="1:15" hidden="1" x14ac:dyDescent="0.3">
      <c r="A5785" s="69">
        <v>2</v>
      </c>
      <c r="B5785" s="69">
        <v>26</v>
      </c>
      <c r="C5785" t="s">
        <v>5774</v>
      </c>
      <c r="D5785" s="7"/>
      <c r="E5785" s="7"/>
      <c r="F5785" s="7"/>
      <c r="G5785" s="7"/>
      <c r="H5785" s="7"/>
      <c r="I5785" s="7"/>
      <c r="J5785" s="7"/>
      <c r="K5785" s="7"/>
      <c r="L5785" s="7">
        <v>2000000</v>
      </c>
      <c r="M5785" s="7">
        <v>0</v>
      </c>
      <c r="N5785" s="7"/>
      <c r="O5785" s="7"/>
    </row>
    <row r="5786" spans="1:15" hidden="1" x14ac:dyDescent="0.3">
      <c r="A5786" s="69">
        <v>2</v>
      </c>
      <c r="B5786" s="69">
        <v>26</v>
      </c>
      <c r="C5786" t="s">
        <v>5779</v>
      </c>
      <c r="D5786" s="7"/>
      <c r="E5786" s="7"/>
      <c r="F5786" s="7"/>
      <c r="G5786" s="7"/>
      <c r="H5786" s="7">
        <v>5000000</v>
      </c>
      <c r="I5786" s="7">
        <v>5000000</v>
      </c>
      <c r="J5786" s="7"/>
      <c r="K5786" s="7"/>
      <c r="L5786" s="7"/>
      <c r="M5786" s="7"/>
      <c r="N5786" s="7"/>
      <c r="O5786" s="7"/>
    </row>
    <row r="5787" spans="1:15" hidden="1" x14ac:dyDescent="0.3">
      <c r="A5787" s="69">
        <v>2</v>
      </c>
      <c r="B5787" s="69">
        <v>26</v>
      </c>
      <c r="C5787" t="s">
        <v>5813</v>
      </c>
      <c r="D5787" s="7"/>
      <c r="E5787" s="7"/>
      <c r="F5787" s="7">
        <v>159000000</v>
      </c>
      <c r="G5787" s="7"/>
      <c r="H5787" s="7"/>
      <c r="I5787" s="7"/>
      <c r="J5787" s="7"/>
      <c r="K5787" s="7"/>
      <c r="L5787" s="7"/>
      <c r="M5787" s="7"/>
      <c r="N5787" s="7"/>
      <c r="O5787" s="7"/>
    </row>
    <row r="5788" spans="1:15" hidden="1" x14ac:dyDescent="0.3">
      <c r="A5788" s="69">
        <v>2</v>
      </c>
      <c r="B5788" s="69">
        <v>26</v>
      </c>
      <c r="C5788" t="s">
        <v>3803</v>
      </c>
      <c r="D5788" s="7"/>
      <c r="E5788" s="7"/>
      <c r="F5788" s="7"/>
      <c r="G5788" s="7"/>
      <c r="H5788" s="7"/>
      <c r="I5788" s="7"/>
      <c r="J5788" s="7"/>
      <c r="K5788" s="7"/>
      <c r="L5788" s="7"/>
      <c r="M5788" s="7"/>
      <c r="N5788" s="7">
        <v>100000000</v>
      </c>
      <c r="O5788" s="7"/>
    </row>
    <row r="5789" spans="1:15" hidden="1" x14ac:dyDescent="0.3">
      <c r="A5789" s="69">
        <v>2</v>
      </c>
      <c r="B5789" s="69">
        <v>26</v>
      </c>
      <c r="C5789" t="s">
        <v>5857</v>
      </c>
      <c r="D5789" s="7"/>
      <c r="E5789" s="7"/>
      <c r="F5789" s="7"/>
      <c r="G5789" s="7">
        <v>8000000</v>
      </c>
      <c r="H5789" s="7">
        <v>5000000</v>
      </c>
      <c r="I5789" s="7">
        <v>4850000</v>
      </c>
      <c r="J5789" s="7">
        <v>4537736</v>
      </c>
      <c r="K5789" s="7"/>
      <c r="L5789" s="7"/>
      <c r="M5789" s="7"/>
      <c r="N5789" s="7"/>
      <c r="O5789" s="7"/>
    </row>
    <row r="5790" spans="1:15" hidden="1" x14ac:dyDescent="0.3">
      <c r="A5790" s="69">
        <v>2</v>
      </c>
      <c r="B5790" s="69">
        <v>26</v>
      </c>
      <c r="C5790" t="s">
        <v>5858</v>
      </c>
      <c r="D5790" s="7"/>
      <c r="E5790" s="7"/>
      <c r="F5790" s="7"/>
      <c r="G5790" s="7"/>
      <c r="H5790" s="7"/>
      <c r="I5790" s="7"/>
      <c r="J5790" s="7"/>
      <c r="K5790" s="7">
        <v>4157845</v>
      </c>
      <c r="L5790" s="7"/>
      <c r="M5790" s="7"/>
      <c r="N5790" s="7"/>
      <c r="O5790" s="7"/>
    </row>
    <row r="5791" spans="1:15" hidden="1" x14ac:dyDescent="0.3">
      <c r="A5791" s="69">
        <v>2</v>
      </c>
      <c r="B5791" s="69">
        <v>26</v>
      </c>
      <c r="C5791" t="s">
        <v>5860</v>
      </c>
      <c r="D5791" s="7"/>
      <c r="E5791" s="7"/>
      <c r="F5791" s="7"/>
      <c r="G5791" s="7"/>
      <c r="H5791" s="7"/>
      <c r="I5791" s="7"/>
      <c r="J5791" s="7"/>
      <c r="K5791" s="7">
        <v>2000000</v>
      </c>
      <c r="L5791" s="7"/>
      <c r="M5791" s="7"/>
      <c r="N5791" s="7"/>
      <c r="O5791" s="7"/>
    </row>
    <row r="5792" spans="1:15" hidden="1" x14ac:dyDescent="0.3">
      <c r="A5792" s="69">
        <v>2</v>
      </c>
      <c r="B5792" s="69">
        <v>26</v>
      </c>
      <c r="C5792" t="s">
        <v>3806</v>
      </c>
      <c r="D5792" s="7"/>
      <c r="E5792" s="7"/>
      <c r="F5792" s="7"/>
      <c r="G5792" s="7"/>
      <c r="H5792" s="7"/>
      <c r="I5792" s="7"/>
      <c r="J5792" s="7"/>
      <c r="K5792" s="7"/>
      <c r="L5792" s="7">
        <v>800000000</v>
      </c>
      <c r="M5792" s="7">
        <v>900000000</v>
      </c>
      <c r="N5792" s="7">
        <v>900000000</v>
      </c>
      <c r="O5792" s="7"/>
    </row>
    <row r="5793" spans="1:15" hidden="1" x14ac:dyDescent="0.3">
      <c r="A5793" s="69">
        <v>2</v>
      </c>
      <c r="B5793" s="69">
        <v>26</v>
      </c>
      <c r="C5793" t="s">
        <v>5861</v>
      </c>
      <c r="D5793" s="7"/>
      <c r="E5793" s="7"/>
      <c r="F5793" s="7"/>
      <c r="G5793" s="7">
        <v>9213452</v>
      </c>
      <c r="H5793" s="7">
        <v>13917732</v>
      </c>
      <c r="I5793" s="7">
        <v>18213646</v>
      </c>
      <c r="J5793" s="7"/>
      <c r="K5793" s="7"/>
      <c r="L5793" s="7"/>
      <c r="M5793" s="7"/>
      <c r="N5793" s="7"/>
      <c r="O5793" s="7"/>
    </row>
    <row r="5794" spans="1:15" hidden="1" x14ac:dyDescent="0.3">
      <c r="A5794" s="69">
        <v>2</v>
      </c>
      <c r="B5794" s="69">
        <v>26</v>
      </c>
      <c r="C5794" t="s">
        <v>1608</v>
      </c>
      <c r="D5794" s="7"/>
      <c r="E5794" s="7"/>
      <c r="F5794" s="7"/>
      <c r="G5794" s="7"/>
      <c r="H5794" s="7"/>
      <c r="I5794" s="7"/>
      <c r="J5794" s="7"/>
      <c r="K5794" s="7"/>
      <c r="L5794" s="7"/>
      <c r="M5794" s="7">
        <v>60000000</v>
      </c>
      <c r="N5794" s="7">
        <v>30000000</v>
      </c>
      <c r="O5794" s="7"/>
    </row>
    <row r="5795" spans="1:15" hidden="1" x14ac:dyDescent="0.3">
      <c r="A5795" s="69">
        <v>2</v>
      </c>
      <c r="B5795" s="69">
        <v>26</v>
      </c>
      <c r="C5795" t="s">
        <v>5864</v>
      </c>
      <c r="D5795" s="7"/>
      <c r="E5795" s="7"/>
      <c r="F5795" s="7"/>
      <c r="G5795" s="7"/>
      <c r="H5795" s="7"/>
      <c r="I5795" s="7"/>
      <c r="J5795" s="7"/>
      <c r="K5795" s="7"/>
      <c r="L5795" s="7">
        <v>5000000</v>
      </c>
      <c r="M5795" s="7"/>
      <c r="N5795" s="7"/>
      <c r="O5795" s="7"/>
    </row>
    <row r="5796" spans="1:15" hidden="1" x14ac:dyDescent="0.3">
      <c r="A5796" s="69">
        <v>2</v>
      </c>
      <c r="B5796" s="69">
        <v>26</v>
      </c>
      <c r="C5796" t="s">
        <v>5872</v>
      </c>
      <c r="D5796" s="7">
        <v>661798</v>
      </c>
      <c r="E5796" s="7">
        <v>0</v>
      </c>
      <c r="F5796" s="7"/>
      <c r="G5796" s="7"/>
      <c r="H5796" s="7"/>
      <c r="I5796" s="7"/>
      <c r="J5796" s="7"/>
      <c r="K5796" s="7"/>
      <c r="L5796" s="7"/>
      <c r="M5796" s="7"/>
      <c r="N5796" s="7"/>
      <c r="O5796" s="7"/>
    </row>
    <row r="5797" spans="1:15" hidden="1" x14ac:dyDescent="0.3">
      <c r="A5797" s="69">
        <v>2</v>
      </c>
      <c r="B5797" s="69">
        <v>26</v>
      </c>
      <c r="C5797" t="s">
        <v>5991</v>
      </c>
      <c r="D5797" s="7">
        <v>1000000</v>
      </c>
      <c r="E5797" s="7">
        <v>1000000</v>
      </c>
      <c r="F5797" s="7">
        <v>1000000</v>
      </c>
      <c r="G5797" s="7">
        <v>1000000</v>
      </c>
      <c r="H5797" s="7"/>
      <c r="I5797" s="7"/>
      <c r="J5797" s="7"/>
      <c r="K5797" s="7"/>
      <c r="L5797" s="7"/>
      <c r="M5797" s="7"/>
      <c r="N5797" s="7"/>
      <c r="O5797" s="7"/>
    </row>
    <row r="5798" spans="1:15" hidden="1" x14ac:dyDescent="0.3">
      <c r="A5798" s="69">
        <v>2</v>
      </c>
      <c r="B5798" s="69">
        <v>26</v>
      </c>
      <c r="C5798" t="s">
        <v>5992</v>
      </c>
      <c r="D5798" s="7">
        <v>7583000</v>
      </c>
      <c r="E5798" s="7">
        <v>7583000</v>
      </c>
      <c r="F5798" s="7">
        <v>7583000</v>
      </c>
      <c r="G5798" s="7">
        <v>7583000</v>
      </c>
      <c r="H5798" s="7"/>
      <c r="I5798" s="7"/>
      <c r="J5798" s="7"/>
      <c r="K5798" s="7"/>
      <c r="L5798" s="7"/>
      <c r="M5798" s="7"/>
      <c r="N5798" s="7"/>
      <c r="O5798" s="7"/>
    </row>
    <row r="5799" spans="1:15" hidden="1" x14ac:dyDescent="0.3">
      <c r="A5799" s="69">
        <v>2</v>
      </c>
      <c r="B5799" s="69">
        <v>26</v>
      </c>
      <c r="C5799" t="s">
        <v>5993</v>
      </c>
      <c r="D5799" s="7">
        <v>33100000</v>
      </c>
      <c r="E5799" s="7">
        <v>33100000</v>
      </c>
      <c r="F5799" s="7">
        <v>33100000</v>
      </c>
      <c r="G5799" s="7">
        <v>77300000</v>
      </c>
      <c r="H5799" s="7"/>
      <c r="I5799" s="7"/>
      <c r="J5799" s="7"/>
      <c r="K5799" s="7"/>
      <c r="L5799" s="7"/>
      <c r="M5799" s="7"/>
      <c r="N5799" s="7"/>
      <c r="O5799" s="7"/>
    </row>
    <row r="5800" spans="1:15" hidden="1" x14ac:dyDescent="0.3">
      <c r="A5800" s="69">
        <v>2</v>
      </c>
      <c r="B5800" s="69">
        <v>26</v>
      </c>
      <c r="C5800" t="s">
        <v>5994</v>
      </c>
      <c r="D5800" s="7">
        <v>755241517</v>
      </c>
      <c r="E5800" s="7">
        <v>798941917</v>
      </c>
      <c r="F5800" s="7">
        <v>795941917</v>
      </c>
      <c r="G5800" s="7">
        <v>796141917</v>
      </c>
      <c r="H5800" s="7"/>
      <c r="I5800" s="7"/>
      <c r="J5800" s="7"/>
      <c r="K5800" s="7"/>
      <c r="L5800" s="7"/>
      <c r="M5800" s="7"/>
      <c r="N5800" s="7"/>
      <c r="O5800" s="7"/>
    </row>
    <row r="5801" spans="1:15" hidden="1" x14ac:dyDescent="0.3">
      <c r="A5801" s="69">
        <v>2</v>
      </c>
      <c r="B5801" s="69">
        <v>26</v>
      </c>
      <c r="C5801" t="s">
        <v>6029</v>
      </c>
      <c r="D5801" s="7"/>
      <c r="E5801" s="7"/>
      <c r="F5801" s="7">
        <v>0</v>
      </c>
      <c r="G5801" s="7">
        <v>0</v>
      </c>
      <c r="H5801" s="7"/>
      <c r="I5801" s="7"/>
      <c r="J5801" s="7"/>
      <c r="K5801" s="7"/>
      <c r="L5801" s="7"/>
      <c r="M5801" s="7"/>
      <c r="N5801" s="7"/>
      <c r="O5801" s="7"/>
    </row>
    <row r="5802" spans="1:15" hidden="1" x14ac:dyDescent="0.3">
      <c r="A5802" s="69">
        <v>2</v>
      </c>
      <c r="B5802" s="69">
        <v>26</v>
      </c>
      <c r="C5802" t="s">
        <v>6030</v>
      </c>
      <c r="D5802" s="7">
        <v>0</v>
      </c>
      <c r="E5802" s="7"/>
      <c r="F5802" s="7"/>
      <c r="G5802" s="7"/>
      <c r="H5802" s="7"/>
      <c r="I5802" s="7"/>
      <c r="J5802" s="7"/>
      <c r="K5802" s="7"/>
      <c r="L5802" s="7"/>
      <c r="M5802" s="7"/>
      <c r="N5802" s="7"/>
      <c r="O5802" s="7"/>
    </row>
    <row r="5803" spans="1:15" hidden="1" x14ac:dyDescent="0.3">
      <c r="A5803" s="69">
        <v>2</v>
      </c>
      <c r="B5803" s="69">
        <v>26</v>
      </c>
      <c r="C5803" t="s">
        <v>6045</v>
      </c>
      <c r="D5803" s="7">
        <v>145000000</v>
      </c>
      <c r="E5803" s="7">
        <v>40000000</v>
      </c>
      <c r="F5803" s="7"/>
      <c r="G5803" s="7"/>
      <c r="H5803" s="7"/>
      <c r="I5803" s="7"/>
      <c r="J5803" s="7"/>
      <c r="K5803" s="7"/>
      <c r="L5803" s="7"/>
      <c r="M5803" s="7"/>
      <c r="N5803" s="7"/>
      <c r="O5803" s="7"/>
    </row>
    <row r="5804" spans="1:15" hidden="1" x14ac:dyDescent="0.3">
      <c r="A5804" s="69">
        <v>2</v>
      </c>
      <c r="B5804" s="69">
        <v>26</v>
      </c>
      <c r="C5804" t="s">
        <v>3814</v>
      </c>
      <c r="D5804" s="7"/>
      <c r="E5804" s="7"/>
      <c r="F5804" s="7"/>
      <c r="G5804" s="7"/>
      <c r="H5804" s="7"/>
      <c r="I5804" s="7"/>
      <c r="J5804" s="7"/>
      <c r="K5804" s="7"/>
      <c r="L5804" s="7"/>
      <c r="M5804" s="7"/>
      <c r="N5804" s="7">
        <v>16500000</v>
      </c>
      <c r="O5804" s="7"/>
    </row>
    <row r="5805" spans="1:15" hidden="1" x14ac:dyDescent="0.3">
      <c r="A5805" s="69">
        <v>2</v>
      </c>
      <c r="B5805" s="69">
        <v>26</v>
      </c>
      <c r="C5805" t="s">
        <v>6068</v>
      </c>
      <c r="D5805" s="7"/>
      <c r="E5805" s="7"/>
      <c r="F5805" s="7"/>
      <c r="G5805" s="7">
        <v>160000000</v>
      </c>
      <c r="H5805" s="7"/>
      <c r="I5805" s="7"/>
      <c r="J5805" s="7"/>
      <c r="K5805" s="7"/>
      <c r="L5805" s="7"/>
      <c r="M5805" s="7"/>
      <c r="N5805" s="7"/>
      <c r="O5805" s="7"/>
    </row>
    <row r="5806" spans="1:15" hidden="1" x14ac:dyDescent="0.3">
      <c r="A5806" s="69">
        <v>2</v>
      </c>
      <c r="B5806" s="69">
        <v>26</v>
      </c>
      <c r="C5806" t="s">
        <v>3817</v>
      </c>
      <c r="D5806" s="7"/>
      <c r="E5806" s="7"/>
      <c r="F5806" s="7"/>
      <c r="G5806" s="7"/>
      <c r="H5806" s="7"/>
      <c r="I5806" s="7"/>
      <c r="J5806" s="7"/>
      <c r="K5806" s="7"/>
      <c r="L5806" s="7"/>
      <c r="M5806" s="7"/>
      <c r="N5806" s="7">
        <v>7807000</v>
      </c>
      <c r="O5806" s="7"/>
    </row>
    <row r="5807" spans="1:15" hidden="1" x14ac:dyDescent="0.3">
      <c r="A5807" s="69">
        <v>2</v>
      </c>
      <c r="B5807" s="69">
        <v>26</v>
      </c>
      <c r="C5807" t="s">
        <v>6097</v>
      </c>
      <c r="D5807" s="7">
        <v>350000000</v>
      </c>
      <c r="E5807" s="7">
        <v>29708171</v>
      </c>
      <c r="F5807" s="7"/>
      <c r="G5807" s="7"/>
      <c r="H5807" s="7"/>
      <c r="I5807" s="7"/>
      <c r="J5807" s="7"/>
      <c r="K5807" s="7"/>
      <c r="L5807" s="7"/>
      <c r="M5807" s="7"/>
      <c r="N5807" s="7"/>
      <c r="O5807" s="7"/>
    </row>
    <row r="5808" spans="1:15" hidden="1" x14ac:dyDescent="0.3">
      <c r="A5808" s="69">
        <v>2</v>
      </c>
      <c r="B5808" s="69">
        <v>26</v>
      </c>
      <c r="C5808" t="s">
        <v>6130</v>
      </c>
      <c r="D5808" s="7"/>
      <c r="E5808" s="7"/>
      <c r="F5808" s="7"/>
      <c r="G5808" s="7"/>
      <c r="H5808" s="7"/>
      <c r="I5808" s="7"/>
      <c r="J5808" s="7">
        <v>80956826</v>
      </c>
      <c r="K5808" s="7"/>
      <c r="L5808" s="7"/>
      <c r="M5808" s="7"/>
      <c r="N5808" s="7"/>
      <c r="O5808" s="7"/>
    </row>
    <row r="5809" spans="1:15" hidden="1" x14ac:dyDescent="0.3">
      <c r="A5809" s="69">
        <v>2</v>
      </c>
      <c r="B5809" s="69">
        <v>26</v>
      </c>
      <c r="C5809" t="s">
        <v>6131</v>
      </c>
      <c r="D5809" s="7">
        <v>1279122000</v>
      </c>
      <c r="E5809" s="7">
        <v>0</v>
      </c>
      <c r="F5809" s="7">
        <v>0</v>
      </c>
      <c r="G5809" s="7">
        <v>0</v>
      </c>
      <c r="H5809" s="7"/>
      <c r="I5809" s="7"/>
      <c r="J5809" s="7"/>
      <c r="K5809" s="7"/>
      <c r="L5809" s="7"/>
      <c r="M5809" s="7"/>
      <c r="N5809" s="7"/>
      <c r="O5809" s="7"/>
    </row>
    <row r="5810" spans="1:15" hidden="1" x14ac:dyDescent="0.3">
      <c r="A5810" s="69">
        <v>2</v>
      </c>
      <c r="B5810" s="69">
        <v>26</v>
      </c>
      <c r="C5810" t="s">
        <v>6216</v>
      </c>
      <c r="D5810" s="7">
        <v>2272084.61</v>
      </c>
      <c r="E5810" s="7"/>
      <c r="F5810" s="7"/>
      <c r="G5810" s="7"/>
      <c r="H5810" s="7"/>
      <c r="I5810" s="7"/>
      <c r="J5810" s="7"/>
      <c r="K5810" s="7"/>
      <c r="L5810" s="7"/>
      <c r="M5810" s="7"/>
      <c r="N5810" s="7"/>
      <c r="O5810" s="7"/>
    </row>
    <row r="5811" spans="1:15" hidden="1" x14ac:dyDescent="0.3">
      <c r="A5811" s="69">
        <v>2</v>
      </c>
      <c r="B5811" s="69">
        <v>26</v>
      </c>
      <c r="C5811" t="s">
        <v>6240</v>
      </c>
      <c r="D5811" s="7"/>
      <c r="E5811" s="7"/>
      <c r="F5811" s="7"/>
      <c r="G5811" s="7">
        <v>0</v>
      </c>
      <c r="H5811" s="7"/>
      <c r="I5811" s="7"/>
      <c r="J5811" s="7"/>
      <c r="K5811" s="7"/>
      <c r="L5811" s="7"/>
      <c r="M5811" s="7"/>
      <c r="N5811" s="7"/>
      <c r="O5811" s="7"/>
    </row>
    <row r="5812" spans="1:15" hidden="1" x14ac:dyDescent="0.3">
      <c r="A5812" s="69">
        <v>2</v>
      </c>
      <c r="B5812" s="69">
        <v>26</v>
      </c>
      <c r="C5812" t="s">
        <v>6704</v>
      </c>
      <c r="D5812" s="7">
        <v>3098741</v>
      </c>
      <c r="E5812" s="7"/>
      <c r="F5812" s="7"/>
      <c r="G5812" s="7"/>
      <c r="H5812" s="7"/>
      <c r="I5812" s="7"/>
      <c r="J5812" s="7"/>
      <c r="K5812" s="7"/>
      <c r="L5812" s="7"/>
      <c r="M5812" s="7"/>
      <c r="N5812" s="7"/>
      <c r="O5812" s="7"/>
    </row>
    <row r="5813" spans="1:15" hidden="1" x14ac:dyDescent="0.3">
      <c r="A5813" s="69">
        <v>2</v>
      </c>
      <c r="B5813" s="69">
        <v>26</v>
      </c>
      <c r="C5813" t="s">
        <v>6742</v>
      </c>
      <c r="D5813" s="7">
        <v>0</v>
      </c>
      <c r="E5813" s="7">
        <v>0</v>
      </c>
      <c r="F5813" s="7"/>
      <c r="G5813" s="7"/>
      <c r="H5813" s="7"/>
      <c r="I5813" s="7"/>
      <c r="J5813" s="7"/>
      <c r="K5813" s="7"/>
      <c r="L5813" s="7"/>
      <c r="M5813" s="7"/>
      <c r="N5813" s="7"/>
      <c r="O5813" s="7"/>
    </row>
    <row r="5814" spans="1:15" hidden="1" x14ac:dyDescent="0.3">
      <c r="A5814" s="69">
        <v>2</v>
      </c>
      <c r="B5814" s="69">
        <v>26</v>
      </c>
      <c r="C5814" t="s">
        <v>6743</v>
      </c>
      <c r="D5814" s="7"/>
      <c r="E5814" s="7"/>
      <c r="F5814" s="7"/>
      <c r="G5814" s="7"/>
      <c r="H5814" s="7"/>
      <c r="I5814" s="7"/>
      <c r="J5814" s="7">
        <v>3613806.48</v>
      </c>
      <c r="K5814" s="7">
        <v>185376.05</v>
      </c>
      <c r="L5814" s="7"/>
      <c r="M5814" s="7"/>
      <c r="N5814" s="7"/>
      <c r="O5814" s="7"/>
    </row>
    <row r="5815" spans="1:15" hidden="1" x14ac:dyDescent="0.3">
      <c r="A5815" s="69">
        <v>2</v>
      </c>
      <c r="B5815" s="69">
        <v>31</v>
      </c>
      <c r="C5815" t="s">
        <v>4757</v>
      </c>
      <c r="D5815" s="7">
        <v>0</v>
      </c>
      <c r="E5815" s="7">
        <v>134000000</v>
      </c>
      <c r="F5815" s="7">
        <v>0</v>
      </c>
      <c r="G5815" s="7"/>
      <c r="H5815" s="7"/>
      <c r="I5815" s="7"/>
      <c r="J5815" s="7"/>
      <c r="K5815" s="7"/>
      <c r="L5815" s="7"/>
      <c r="M5815" s="7"/>
      <c r="N5815" s="7"/>
      <c r="O5815" s="7"/>
    </row>
    <row r="5816" spans="1:15" hidden="1" x14ac:dyDescent="0.3">
      <c r="A5816" s="69">
        <v>2</v>
      </c>
      <c r="B5816" s="69">
        <v>31</v>
      </c>
      <c r="C5816" t="s">
        <v>3825</v>
      </c>
      <c r="D5816" s="7"/>
      <c r="E5816" s="7"/>
      <c r="F5816" s="7"/>
      <c r="G5816" s="7"/>
      <c r="H5816" s="7"/>
      <c r="I5816" s="7"/>
      <c r="J5816" s="7"/>
      <c r="K5816" s="7"/>
      <c r="L5816" s="7"/>
      <c r="M5816" s="7"/>
      <c r="N5816" s="7">
        <v>10000000</v>
      </c>
      <c r="O5816" s="7"/>
    </row>
    <row r="5817" spans="1:15" hidden="1" x14ac:dyDescent="0.3">
      <c r="A5817" s="69">
        <v>2</v>
      </c>
      <c r="B5817" s="69">
        <v>31</v>
      </c>
      <c r="C5817" t="s">
        <v>4819</v>
      </c>
      <c r="D5817" s="7"/>
      <c r="E5817" s="7"/>
      <c r="F5817" s="7"/>
      <c r="G5817" s="7">
        <v>8727500000</v>
      </c>
      <c r="H5817" s="7"/>
      <c r="I5817" s="7"/>
      <c r="J5817" s="7"/>
      <c r="K5817" s="7"/>
      <c r="L5817" s="7"/>
      <c r="M5817" s="7"/>
      <c r="N5817" s="7"/>
      <c r="O5817" s="7"/>
    </row>
    <row r="5818" spans="1:15" hidden="1" x14ac:dyDescent="0.3">
      <c r="A5818" s="69">
        <v>2</v>
      </c>
      <c r="B5818" s="69">
        <v>31</v>
      </c>
      <c r="C5818" t="s">
        <v>4857</v>
      </c>
      <c r="D5818" s="7"/>
      <c r="E5818" s="7"/>
      <c r="F5818" s="7"/>
      <c r="G5818" s="7"/>
      <c r="H5818" s="7"/>
      <c r="I5818" s="7"/>
      <c r="J5818" s="7"/>
      <c r="K5818" s="7"/>
      <c r="L5818" s="7"/>
      <c r="M5818" s="7">
        <v>900000000</v>
      </c>
      <c r="N5818" s="7"/>
      <c r="O5818" s="7"/>
    </row>
    <row r="5819" spans="1:15" hidden="1" x14ac:dyDescent="0.3">
      <c r="A5819" s="69">
        <v>2</v>
      </c>
      <c r="B5819" s="69">
        <v>31</v>
      </c>
      <c r="C5819" t="s">
        <v>5011</v>
      </c>
      <c r="D5819" s="7">
        <v>32817000</v>
      </c>
      <c r="E5819" s="7">
        <v>32817000</v>
      </c>
      <c r="F5819" s="7">
        <v>32817000</v>
      </c>
      <c r="G5819" s="7">
        <v>32817000</v>
      </c>
      <c r="H5819" s="7">
        <v>32817000</v>
      </c>
      <c r="I5819" s="7">
        <v>32817000</v>
      </c>
      <c r="J5819" s="7">
        <v>32817000</v>
      </c>
      <c r="K5819" s="7">
        <v>32817000</v>
      </c>
      <c r="L5819" s="7">
        <v>32817000</v>
      </c>
      <c r="M5819" s="7"/>
      <c r="N5819" s="7"/>
      <c r="O5819" s="7"/>
    </row>
    <row r="5820" spans="1:15" hidden="1" x14ac:dyDescent="0.3">
      <c r="A5820" s="69">
        <v>2</v>
      </c>
      <c r="B5820" s="69">
        <v>31</v>
      </c>
      <c r="C5820" t="s">
        <v>5058</v>
      </c>
      <c r="D5820" s="7"/>
      <c r="E5820" s="7"/>
      <c r="F5820" s="7"/>
      <c r="G5820" s="7"/>
      <c r="H5820" s="7"/>
      <c r="I5820" s="7">
        <v>600000000</v>
      </c>
      <c r="J5820" s="7">
        <v>200000000</v>
      </c>
      <c r="K5820" s="7">
        <v>0</v>
      </c>
      <c r="L5820" s="7"/>
      <c r="M5820" s="7"/>
      <c r="N5820" s="7"/>
      <c r="O5820" s="7"/>
    </row>
    <row r="5821" spans="1:15" hidden="1" x14ac:dyDescent="0.3">
      <c r="A5821" s="69">
        <v>2</v>
      </c>
      <c r="B5821" s="69">
        <v>31</v>
      </c>
      <c r="C5821" t="s">
        <v>5072</v>
      </c>
      <c r="D5821" s="7"/>
      <c r="E5821" s="7"/>
      <c r="F5821" s="7"/>
      <c r="G5821" s="7"/>
      <c r="H5821" s="7"/>
      <c r="I5821" s="7"/>
      <c r="J5821" s="7"/>
      <c r="K5821" s="7"/>
      <c r="L5821" s="7"/>
      <c r="M5821" s="7">
        <v>30000000</v>
      </c>
      <c r="N5821" s="7"/>
      <c r="O5821" s="7"/>
    </row>
    <row r="5822" spans="1:15" hidden="1" x14ac:dyDescent="0.3">
      <c r="A5822" s="69">
        <v>2</v>
      </c>
      <c r="B5822" s="69">
        <v>31</v>
      </c>
      <c r="C5822" t="s">
        <v>3784</v>
      </c>
      <c r="D5822" s="7"/>
      <c r="E5822" s="7"/>
      <c r="F5822" s="7"/>
      <c r="G5822" s="7">
        <v>900000000</v>
      </c>
      <c r="H5822" s="7">
        <v>0</v>
      </c>
      <c r="I5822" s="7">
        <v>0</v>
      </c>
      <c r="J5822" s="7">
        <v>905000000</v>
      </c>
      <c r="K5822" s="7">
        <v>1510000000</v>
      </c>
      <c r="L5822" s="7"/>
      <c r="M5822" s="7"/>
      <c r="N5822" s="7"/>
      <c r="O5822" s="7"/>
    </row>
    <row r="5823" spans="1:15" hidden="1" x14ac:dyDescent="0.3">
      <c r="A5823" s="69">
        <v>2</v>
      </c>
      <c r="B5823" s="69">
        <v>31</v>
      </c>
      <c r="C5823" t="s">
        <v>5162</v>
      </c>
      <c r="D5823" s="7"/>
      <c r="E5823" s="7"/>
      <c r="F5823" s="7"/>
      <c r="G5823" s="7"/>
      <c r="H5823" s="7"/>
      <c r="I5823" s="7"/>
      <c r="J5823" s="7"/>
      <c r="K5823" s="7"/>
      <c r="L5823" s="7">
        <v>5500000</v>
      </c>
      <c r="M5823" s="7">
        <v>0</v>
      </c>
      <c r="N5823" s="7"/>
      <c r="O5823" s="7"/>
    </row>
    <row r="5824" spans="1:15" hidden="1" x14ac:dyDescent="0.3">
      <c r="A5824" s="69">
        <v>2</v>
      </c>
      <c r="B5824" s="69">
        <v>31</v>
      </c>
      <c r="C5824" t="s">
        <v>5165</v>
      </c>
      <c r="D5824" s="7"/>
      <c r="E5824" s="7"/>
      <c r="F5824" s="7"/>
      <c r="G5824" s="7"/>
      <c r="H5824" s="7"/>
      <c r="I5824" s="7"/>
      <c r="J5824" s="7"/>
      <c r="K5824" s="7"/>
      <c r="L5824" s="7">
        <v>313163835</v>
      </c>
      <c r="M5824" s="7"/>
      <c r="N5824" s="7"/>
      <c r="O5824" s="7"/>
    </row>
    <row r="5825" spans="1:15" hidden="1" x14ac:dyDescent="0.3">
      <c r="A5825" s="69">
        <v>2</v>
      </c>
      <c r="B5825" s="69">
        <v>31</v>
      </c>
      <c r="C5825" t="s">
        <v>5166</v>
      </c>
      <c r="D5825" s="7"/>
      <c r="E5825" s="7"/>
      <c r="F5825" s="7"/>
      <c r="G5825" s="7"/>
      <c r="H5825" s="7"/>
      <c r="I5825" s="7"/>
      <c r="J5825" s="7"/>
      <c r="K5825" s="7"/>
      <c r="L5825" s="7"/>
      <c r="M5825" s="7">
        <v>8747945</v>
      </c>
      <c r="N5825" s="7"/>
      <c r="O5825" s="7"/>
    </row>
    <row r="5826" spans="1:15" hidden="1" x14ac:dyDescent="0.3">
      <c r="A5826" s="69">
        <v>2</v>
      </c>
      <c r="B5826" s="69">
        <v>31</v>
      </c>
      <c r="C5826" t="s">
        <v>5182</v>
      </c>
      <c r="D5826" s="7"/>
      <c r="E5826" s="7"/>
      <c r="F5826" s="7">
        <v>50000000</v>
      </c>
      <c r="G5826" s="7"/>
      <c r="H5826" s="7"/>
      <c r="I5826" s="7"/>
      <c r="J5826" s="7"/>
      <c r="K5826" s="7"/>
      <c r="L5826" s="7"/>
      <c r="M5826" s="7"/>
      <c r="N5826" s="7"/>
      <c r="O5826" s="7"/>
    </row>
    <row r="5827" spans="1:15" hidden="1" x14ac:dyDescent="0.3">
      <c r="A5827" s="69">
        <v>2</v>
      </c>
      <c r="B5827" s="69">
        <v>31</v>
      </c>
      <c r="C5827" t="s">
        <v>5218</v>
      </c>
      <c r="D5827" s="7"/>
      <c r="E5827" s="7"/>
      <c r="F5827" s="7">
        <v>16711595894</v>
      </c>
      <c r="G5827" s="7">
        <v>22432993718</v>
      </c>
      <c r="H5827" s="7">
        <v>0</v>
      </c>
      <c r="I5827" s="7">
        <v>0</v>
      </c>
      <c r="J5827" s="7">
        <v>0</v>
      </c>
      <c r="K5827" s="7"/>
      <c r="L5827" s="7"/>
      <c r="M5827" s="7"/>
      <c r="N5827" s="7"/>
      <c r="O5827" s="7"/>
    </row>
    <row r="5828" spans="1:15" hidden="1" x14ac:dyDescent="0.3">
      <c r="A5828" s="69">
        <v>2</v>
      </c>
      <c r="B5828" s="69">
        <v>31</v>
      </c>
      <c r="C5828" t="s">
        <v>3829</v>
      </c>
      <c r="D5828" s="7"/>
      <c r="E5828" s="7"/>
      <c r="F5828" s="7"/>
      <c r="G5828" s="7"/>
      <c r="H5828" s="7"/>
      <c r="I5828" s="7"/>
      <c r="J5828" s="7"/>
      <c r="K5828" s="7"/>
      <c r="L5828" s="7"/>
      <c r="M5828" s="7"/>
      <c r="N5828" s="7">
        <v>400000000</v>
      </c>
      <c r="O5828" s="7"/>
    </row>
    <row r="5829" spans="1:15" hidden="1" x14ac:dyDescent="0.3">
      <c r="A5829" s="69">
        <v>2</v>
      </c>
      <c r="B5829" s="69">
        <v>31</v>
      </c>
      <c r="C5829" t="s">
        <v>1512</v>
      </c>
      <c r="D5829" s="7"/>
      <c r="E5829" s="7"/>
      <c r="F5829" s="7"/>
      <c r="G5829" s="7"/>
      <c r="H5829" s="7"/>
      <c r="I5829" s="7"/>
      <c r="J5829" s="7"/>
      <c r="K5829" s="7"/>
      <c r="L5829" s="7"/>
      <c r="M5829" s="7">
        <v>6470000000</v>
      </c>
      <c r="N5829" s="7">
        <v>723574458</v>
      </c>
      <c r="O5829" s="7"/>
    </row>
    <row r="5830" spans="1:15" hidden="1" x14ac:dyDescent="0.3">
      <c r="A5830" s="69">
        <v>2</v>
      </c>
      <c r="B5830" s="69">
        <v>31</v>
      </c>
      <c r="C5830" t="s">
        <v>5238</v>
      </c>
      <c r="D5830" s="7"/>
      <c r="E5830" s="7"/>
      <c r="F5830" s="7"/>
      <c r="G5830" s="7"/>
      <c r="H5830" s="7"/>
      <c r="I5830" s="7">
        <v>10000000</v>
      </c>
      <c r="J5830" s="7">
        <v>10000000</v>
      </c>
      <c r="K5830" s="7">
        <v>10000000</v>
      </c>
      <c r="L5830" s="7"/>
      <c r="M5830" s="7"/>
      <c r="N5830" s="7"/>
      <c r="O5830" s="7"/>
    </row>
    <row r="5831" spans="1:15" hidden="1" x14ac:dyDescent="0.3">
      <c r="A5831" s="69">
        <v>2</v>
      </c>
      <c r="B5831" s="69">
        <v>31</v>
      </c>
      <c r="C5831" t="s">
        <v>5272</v>
      </c>
      <c r="D5831" s="7"/>
      <c r="E5831" s="7"/>
      <c r="F5831" s="7"/>
      <c r="G5831" s="7">
        <v>150000000</v>
      </c>
      <c r="H5831" s="7"/>
      <c r="I5831" s="7"/>
      <c r="J5831" s="7"/>
      <c r="K5831" s="7"/>
      <c r="L5831" s="7"/>
      <c r="M5831" s="7"/>
      <c r="N5831" s="7"/>
      <c r="O5831" s="7"/>
    </row>
    <row r="5832" spans="1:15" hidden="1" x14ac:dyDescent="0.3">
      <c r="A5832" s="69">
        <v>2</v>
      </c>
      <c r="B5832" s="69">
        <v>31</v>
      </c>
      <c r="C5832" t="s">
        <v>5279</v>
      </c>
      <c r="D5832" s="7"/>
      <c r="E5832" s="7"/>
      <c r="F5832" s="7"/>
      <c r="G5832" s="7"/>
      <c r="H5832" s="7">
        <v>0</v>
      </c>
      <c r="I5832" s="7">
        <v>380000000</v>
      </c>
      <c r="J5832" s="7">
        <v>270000000</v>
      </c>
      <c r="K5832" s="7"/>
      <c r="L5832" s="7"/>
      <c r="M5832" s="7"/>
      <c r="N5832" s="7"/>
      <c r="O5832" s="7"/>
    </row>
    <row r="5833" spans="1:15" hidden="1" x14ac:dyDescent="0.3">
      <c r="A5833" s="69">
        <v>2</v>
      </c>
      <c r="B5833" s="69">
        <v>31</v>
      </c>
      <c r="C5833" t="s">
        <v>5280</v>
      </c>
      <c r="D5833" s="7"/>
      <c r="E5833" s="7"/>
      <c r="F5833" s="7"/>
      <c r="G5833" s="7"/>
      <c r="H5833" s="7"/>
      <c r="I5833" s="7"/>
      <c r="J5833" s="7"/>
      <c r="K5833" s="7">
        <v>40000000</v>
      </c>
      <c r="L5833" s="7">
        <v>0</v>
      </c>
      <c r="M5833" s="7">
        <v>0</v>
      </c>
      <c r="N5833" s="7"/>
      <c r="O5833" s="7"/>
    </row>
    <row r="5834" spans="1:15" hidden="1" x14ac:dyDescent="0.3">
      <c r="A5834" s="69">
        <v>2</v>
      </c>
      <c r="B5834" s="69">
        <v>31</v>
      </c>
      <c r="C5834" t="s">
        <v>5281</v>
      </c>
      <c r="D5834" s="7"/>
      <c r="E5834" s="7"/>
      <c r="F5834" s="7"/>
      <c r="G5834" s="7"/>
      <c r="H5834" s="7"/>
      <c r="I5834" s="7"/>
      <c r="J5834" s="7"/>
      <c r="K5834" s="7"/>
      <c r="L5834" s="7"/>
      <c r="M5834" s="7">
        <v>31000000000</v>
      </c>
      <c r="N5834" s="7"/>
      <c r="O5834" s="7"/>
    </row>
    <row r="5835" spans="1:15" hidden="1" x14ac:dyDescent="0.3">
      <c r="A5835" s="69">
        <v>2</v>
      </c>
      <c r="B5835" s="69">
        <v>31</v>
      </c>
      <c r="C5835" t="s">
        <v>5312</v>
      </c>
      <c r="D5835" s="7"/>
      <c r="E5835" s="7"/>
      <c r="F5835" s="7"/>
      <c r="G5835" s="7"/>
      <c r="H5835" s="7"/>
      <c r="I5835" s="7"/>
      <c r="J5835" s="7"/>
      <c r="K5835" s="7"/>
      <c r="L5835" s="7"/>
      <c r="M5835" s="7">
        <v>50000000</v>
      </c>
      <c r="N5835" s="7"/>
      <c r="O5835" s="7"/>
    </row>
    <row r="5836" spans="1:15" hidden="1" x14ac:dyDescent="0.3">
      <c r="A5836" s="69">
        <v>2</v>
      </c>
      <c r="B5836" s="69">
        <v>31</v>
      </c>
      <c r="C5836" t="s">
        <v>5358</v>
      </c>
      <c r="D5836" s="7">
        <v>0</v>
      </c>
      <c r="E5836" s="7">
        <v>0</v>
      </c>
      <c r="F5836" s="7">
        <v>0</v>
      </c>
      <c r="G5836" s="7"/>
      <c r="H5836" s="7"/>
      <c r="I5836" s="7"/>
      <c r="J5836" s="7"/>
      <c r="K5836" s="7"/>
      <c r="L5836" s="7"/>
      <c r="M5836" s="7"/>
      <c r="N5836" s="7"/>
      <c r="O5836" s="7"/>
    </row>
    <row r="5837" spans="1:15" hidden="1" x14ac:dyDescent="0.3">
      <c r="A5837" s="69">
        <v>2</v>
      </c>
      <c r="B5837" s="69">
        <v>31</v>
      </c>
      <c r="C5837" t="s">
        <v>1720</v>
      </c>
      <c r="D5837" s="7"/>
      <c r="E5837" s="7"/>
      <c r="F5837" s="7"/>
      <c r="G5837" s="7"/>
      <c r="H5837" s="7"/>
      <c r="I5837" s="7"/>
      <c r="J5837" s="7"/>
      <c r="K5837" s="7"/>
      <c r="L5837" s="7"/>
      <c r="M5837" s="7">
        <v>10000000</v>
      </c>
      <c r="N5837" s="7">
        <v>0</v>
      </c>
      <c r="O5837" s="7"/>
    </row>
    <row r="5838" spans="1:15" hidden="1" x14ac:dyDescent="0.3">
      <c r="A5838" s="69">
        <v>2</v>
      </c>
      <c r="B5838" s="69">
        <v>31</v>
      </c>
      <c r="C5838" t="s">
        <v>5359</v>
      </c>
      <c r="D5838" s="7">
        <v>268744373</v>
      </c>
      <c r="E5838" s="7">
        <v>279976980.80000001</v>
      </c>
      <c r="F5838" s="7">
        <v>450340.14</v>
      </c>
      <c r="G5838" s="7">
        <v>58151.57</v>
      </c>
      <c r="H5838" s="7">
        <v>17609.52</v>
      </c>
      <c r="I5838" s="7">
        <v>0</v>
      </c>
      <c r="J5838" s="7">
        <v>0</v>
      </c>
      <c r="K5838" s="7">
        <v>0</v>
      </c>
      <c r="L5838" s="7"/>
      <c r="M5838" s="7"/>
      <c r="N5838" s="7"/>
      <c r="O5838" s="7"/>
    </row>
    <row r="5839" spans="1:15" hidden="1" x14ac:dyDescent="0.3">
      <c r="A5839" s="69">
        <v>2</v>
      </c>
      <c r="B5839" s="69">
        <v>31</v>
      </c>
      <c r="C5839" t="s">
        <v>3700</v>
      </c>
      <c r="D5839" s="7">
        <v>79017906</v>
      </c>
      <c r="E5839" s="7">
        <v>79017906</v>
      </c>
      <c r="F5839" s="7">
        <v>79017906</v>
      </c>
      <c r="G5839" s="7">
        <v>79017906</v>
      </c>
      <c r="H5839" s="7"/>
      <c r="I5839" s="7"/>
      <c r="J5839" s="7"/>
      <c r="K5839" s="7"/>
      <c r="L5839" s="7"/>
      <c r="M5839" s="7"/>
      <c r="N5839" s="7"/>
      <c r="O5839" s="7"/>
    </row>
    <row r="5840" spans="1:15" hidden="1" x14ac:dyDescent="0.3">
      <c r="A5840" s="69">
        <v>2</v>
      </c>
      <c r="B5840" s="69">
        <v>31</v>
      </c>
      <c r="C5840" t="s">
        <v>5492</v>
      </c>
      <c r="D5840" s="7"/>
      <c r="E5840" s="7"/>
      <c r="F5840" s="7"/>
      <c r="G5840" s="7"/>
      <c r="H5840" s="7"/>
      <c r="I5840" s="7"/>
      <c r="J5840" s="7"/>
      <c r="K5840" s="7"/>
      <c r="L5840" s="7"/>
      <c r="M5840" s="7">
        <v>1000000000</v>
      </c>
      <c r="N5840" s="7"/>
      <c r="O5840" s="7"/>
    </row>
    <row r="5841" spans="1:15" hidden="1" x14ac:dyDescent="0.3">
      <c r="A5841" s="69">
        <v>2</v>
      </c>
      <c r="B5841" s="69">
        <v>31</v>
      </c>
      <c r="C5841" t="s">
        <v>5494</v>
      </c>
      <c r="D5841" s="7"/>
      <c r="E5841" s="7"/>
      <c r="F5841" s="7"/>
      <c r="G5841" s="7"/>
      <c r="H5841" s="7">
        <v>50000000</v>
      </c>
      <c r="I5841" s="7"/>
      <c r="J5841" s="7"/>
      <c r="K5841" s="7"/>
      <c r="L5841" s="7"/>
      <c r="M5841" s="7"/>
      <c r="N5841" s="7"/>
      <c r="O5841" s="7"/>
    </row>
    <row r="5842" spans="1:15" hidden="1" x14ac:dyDescent="0.3">
      <c r="A5842" s="69">
        <v>2</v>
      </c>
      <c r="B5842" s="69">
        <v>31</v>
      </c>
      <c r="C5842" t="s">
        <v>3832</v>
      </c>
      <c r="D5842" s="7"/>
      <c r="E5842" s="7"/>
      <c r="F5842" s="7"/>
      <c r="G5842" s="7"/>
      <c r="H5842" s="7"/>
      <c r="I5842" s="7"/>
      <c r="J5842" s="7"/>
      <c r="K5842" s="7"/>
      <c r="L5842" s="7"/>
      <c r="M5842" s="7"/>
      <c r="N5842" s="7">
        <v>0</v>
      </c>
      <c r="O5842" s="7"/>
    </row>
    <row r="5843" spans="1:15" hidden="1" x14ac:dyDescent="0.3">
      <c r="A5843" s="69">
        <v>2</v>
      </c>
      <c r="B5843" s="69">
        <v>31</v>
      </c>
      <c r="C5843" t="s">
        <v>5662</v>
      </c>
      <c r="D5843" s="7"/>
      <c r="E5843" s="7"/>
      <c r="F5843" s="7"/>
      <c r="G5843" s="7"/>
      <c r="H5843" s="7"/>
      <c r="I5843" s="7"/>
      <c r="J5843" s="7"/>
      <c r="K5843" s="7"/>
      <c r="L5843" s="7"/>
      <c r="M5843" s="7">
        <v>12000000</v>
      </c>
      <c r="N5843" s="7"/>
      <c r="O5843" s="7"/>
    </row>
    <row r="5844" spans="1:15" hidden="1" x14ac:dyDescent="0.3">
      <c r="A5844" s="69">
        <v>2</v>
      </c>
      <c r="B5844" s="69">
        <v>31</v>
      </c>
      <c r="C5844" t="s">
        <v>5793</v>
      </c>
      <c r="D5844" s="7">
        <v>20341116.719999999</v>
      </c>
      <c r="E5844" s="7"/>
      <c r="F5844" s="7">
        <v>3000000</v>
      </c>
      <c r="G5844" s="7">
        <v>31803718</v>
      </c>
      <c r="H5844" s="7"/>
      <c r="I5844" s="7"/>
      <c r="J5844" s="7"/>
      <c r="K5844" s="7"/>
      <c r="L5844" s="7"/>
      <c r="M5844" s="7"/>
      <c r="N5844" s="7"/>
      <c r="O5844" s="7"/>
    </row>
    <row r="5845" spans="1:15" hidden="1" x14ac:dyDescent="0.3">
      <c r="A5845" s="69">
        <v>2</v>
      </c>
      <c r="B5845" s="69">
        <v>31</v>
      </c>
      <c r="C5845" t="s">
        <v>5798</v>
      </c>
      <c r="D5845" s="7">
        <v>1000000</v>
      </c>
      <c r="E5845" s="7">
        <v>0</v>
      </c>
      <c r="F5845" s="7">
        <v>0</v>
      </c>
      <c r="G5845" s="7">
        <v>0</v>
      </c>
      <c r="H5845" s="7">
        <v>0</v>
      </c>
      <c r="I5845" s="7"/>
      <c r="J5845" s="7">
        <v>0</v>
      </c>
      <c r="K5845" s="7">
        <v>0</v>
      </c>
      <c r="L5845" s="7">
        <v>0</v>
      </c>
      <c r="M5845" s="7">
        <v>0</v>
      </c>
      <c r="N5845" s="7"/>
      <c r="O5845" s="7"/>
    </row>
    <row r="5846" spans="1:15" hidden="1" x14ac:dyDescent="0.3">
      <c r="A5846" s="69">
        <v>2</v>
      </c>
      <c r="B5846" s="69">
        <v>31</v>
      </c>
      <c r="C5846" t="s">
        <v>3833</v>
      </c>
      <c r="D5846" s="7"/>
      <c r="E5846" s="7"/>
      <c r="F5846" s="7"/>
      <c r="G5846" s="7"/>
      <c r="H5846" s="7"/>
      <c r="I5846" s="7"/>
      <c r="J5846" s="7"/>
      <c r="K5846" s="7"/>
      <c r="L5846" s="7">
        <v>10000000</v>
      </c>
      <c r="M5846" s="7">
        <v>0</v>
      </c>
      <c r="N5846" s="7">
        <v>0</v>
      </c>
      <c r="O5846" s="7"/>
    </row>
    <row r="5847" spans="1:15" hidden="1" x14ac:dyDescent="0.3">
      <c r="A5847" s="69">
        <v>2</v>
      </c>
      <c r="B5847" s="69">
        <v>31</v>
      </c>
      <c r="C5847" t="s">
        <v>2045</v>
      </c>
      <c r="D5847" s="7"/>
      <c r="E5847" s="7"/>
      <c r="F5847" s="7"/>
      <c r="G5847" s="7"/>
      <c r="H5847" s="7"/>
      <c r="I5847" s="7"/>
      <c r="J5847" s="7"/>
      <c r="K5847" s="7"/>
      <c r="L5847" s="7"/>
      <c r="M5847" s="7">
        <v>350000</v>
      </c>
      <c r="N5847" s="7">
        <v>0</v>
      </c>
      <c r="O5847" s="7"/>
    </row>
    <row r="5848" spans="1:15" hidden="1" x14ac:dyDescent="0.3">
      <c r="A5848" s="69">
        <v>2</v>
      </c>
      <c r="B5848" s="69">
        <v>31</v>
      </c>
      <c r="C5848" t="s">
        <v>2046</v>
      </c>
      <c r="D5848" s="7"/>
      <c r="E5848" s="7"/>
      <c r="F5848" s="7"/>
      <c r="G5848" s="7"/>
      <c r="H5848" s="7"/>
      <c r="I5848" s="7"/>
      <c r="J5848" s="7"/>
      <c r="K5848" s="7"/>
      <c r="L5848" s="7"/>
      <c r="M5848" s="7">
        <v>350000</v>
      </c>
      <c r="N5848" s="7">
        <v>0</v>
      </c>
      <c r="O5848" s="7"/>
    </row>
    <row r="5849" spans="1:15" hidden="1" x14ac:dyDescent="0.3">
      <c r="A5849" s="69">
        <v>2</v>
      </c>
      <c r="B5849" s="69">
        <v>31</v>
      </c>
      <c r="C5849" t="s">
        <v>5802</v>
      </c>
      <c r="D5849" s="7"/>
      <c r="E5849" s="7"/>
      <c r="F5849" s="7"/>
      <c r="G5849" s="7"/>
      <c r="H5849" s="7"/>
      <c r="I5849" s="7"/>
      <c r="J5849" s="7"/>
      <c r="K5849" s="7"/>
      <c r="L5849" s="7">
        <v>1000000000</v>
      </c>
      <c r="M5849" s="7"/>
      <c r="N5849" s="7"/>
      <c r="O5849" s="7"/>
    </row>
    <row r="5850" spans="1:15" hidden="1" x14ac:dyDescent="0.3">
      <c r="A5850" s="69">
        <v>2</v>
      </c>
      <c r="B5850" s="69">
        <v>31</v>
      </c>
      <c r="C5850" t="s">
        <v>5810</v>
      </c>
      <c r="D5850" s="7">
        <v>0</v>
      </c>
      <c r="E5850" s="7"/>
      <c r="F5850" s="7"/>
      <c r="G5850" s="7"/>
      <c r="H5850" s="7"/>
      <c r="I5850" s="7"/>
      <c r="J5850" s="7"/>
      <c r="K5850" s="7"/>
      <c r="L5850" s="7"/>
      <c r="M5850" s="7"/>
      <c r="N5850" s="7"/>
      <c r="O5850" s="7"/>
    </row>
    <row r="5851" spans="1:15" hidden="1" x14ac:dyDescent="0.3">
      <c r="A5851" s="69">
        <v>2</v>
      </c>
      <c r="B5851" s="69">
        <v>31</v>
      </c>
      <c r="C5851" t="s">
        <v>5846</v>
      </c>
      <c r="D5851" s="7">
        <v>18075991</v>
      </c>
      <c r="E5851" s="7"/>
      <c r="F5851" s="7"/>
      <c r="G5851" s="7"/>
      <c r="H5851" s="7"/>
      <c r="I5851" s="7"/>
      <c r="J5851" s="7"/>
      <c r="K5851" s="7"/>
      <c r="L5851" s="7"/>
      <c r="M5851" s="7"/>
      <c r="N5851" s="7"/>
      <c r="O5851" s="7"/>
    </row>
    <row r="5852" spans="1:15" hidden="1" x14ac:dyDescent="0.3">
      <c r="A5852" s="69">
        <v>2</v>
      </c>
      <c r="B5852" s="69">
        <v>31</v>
      </c>
      <c r="C5852" t="s">
        <v>5848</v>
      </c>
      <c r="D5852" s="7">
        <v>0</v>
      </c>
      <c r="E5852" s="7">
        <v>0</v>
      </c>
      <c r="F5852" s="7">
        <v>0</v>
      </c>
      <c r="G5852" s="7">
        <v>0</v>
      </c>
      <c r="H5852" s="7">
        <v>0</v>
      </c>
      <c r="I5852" s="7">
        <v>0</v>
      </c>
      <c r="J5852" s="7">
        <v>0</v>
      </c>
      <c r="K5852" s="7">
        <v>0</v>
      </c>
      <c r="L5852" s="7">
        <v>0</v>
      </c>
      <c r="M5852" s="7">
        <v>0</v>
      </c>
      <c r="N5852" s="7"/>
      <c r="O5852" s="7"/>
    </row>
    <row r="5853" spans="1:15" hidden="1" x14ac:dyDescent="0.3">
      <c r="A5853" s="69">
        <v>2</v>
      </c>
      <c r="B5853" s="69">
        <v>31</v>
      </c>
      <c r="C5853" t="s">
        <v>5876</v>
      </c>
      <c r="D5853" s="7"/>
      <c r="E5853" s="7"/>
      <c r="F5853" s="7"/>
      <c r="G5853" s="7">
        <v>200000000</v>
      </c>
      <c r="H5853" s="7">
        <v>200000000</v>
      </c>
      <c r="I5853" s="7">
        <v>200000000</v>
      </c>
      <c r="J5853" s="7"/>
      <c r="K5853" s="7"/>
      <c r="L5853" s="7"/>
      <c r="M5853" s="7"/>
      <c r="N5853" s="7"/>
      <c r="O5853" s="7"/>
    </row>
    <row r="5854" spans="1:15" hidden="1" x14ac:dyDescent="0.3">
      <c r="A5854" s="69">
        <v>2</v>
      </c>
      <c r="B5854" s="69">
        <v>31</v>
      </c>
      <c r="C5854" t="s">
        <v>5950</v>
      </c>
      <c r="D5854" s="7">
        <v>15000</v>
      </c>
      <c r="E5854" s="7"/>
      <c r="F5854" s="7"/>
      <c r="G5854" s="7"/>
      <c r="H5854" s="7"/>
      <c r="I5854" s="7"/>
      <c r="J5854" s="7"/>
      <c r="K5854" s="7"/>
      <c r="L5854" s="7"/>
      <c r="M5854" s="7"/>
      <c r="N5854" s="7"/>
      <c r="O5854" s="7"/>
    </row>
    <row r="5855" spans="1:15" hidden="1" x14ac:dyDescent="0.3">
      <c r="A5855" s="69">
        <v>2</v>
      </c>
      <c r="B5855" s="69">
        <v>31</v>
      </c>
      <c r="C5855" t="s">
        <v>5958</v>
      </c>
      <c r="D5855" s="7"/>
      <c r="E5855" s="7">
        <v>10000000</v>
      </c>
      <c r="F5855" s="7"/>
      <c r="G5855" s="7"/>
      <c r="H5855" s="7"/>
      <c r="I5855" s="7"/>
      <c r="J5855" s="7"/>
      <c r="K5855" s="7"/>
      <c r="L5855" s="7"/>
      <c r="M5855" s="7"/>
      <c r="N5855" s="7"/>
      <c r="O5855" s="7"/>
    </row>
    <row r="5856" spans="1:15" hidden="1" x14ac:dyDescent="0.3">
      <c r="A5856" s="69">
        <v>2</v>
      </c>
      <c r="B5856" s="69">
        <v>31</v>
      </c>
      <c r="C5856" t="s">
        <v>5961</v>
      </c>
      <c r="D5856" s="7"/>
      <c r="E5856" s="7"/>
      <c r="F5856" s="7">
        <v>6000000</v>
      </c>
      <c r="G5856" s="7">
        <v>2000000</v>
      </c>
      <c r="H5856" s="7">
        <v>0</v>
      </c>
      <c r="I5856" s="7"/>
      <c r="J5856" s="7"/>
      <c r="K5856" s="7"/>
      <c r="L5856" s="7"/>
      <c r="M5856" s="7"/>
      <c r="N5856" s="7"/>
      <c r="O5856" s="7"/>
    </row>
    <row r="5857" spans="1:15" hidden="1" x14ac:dyDescent="0.3">
      <c r="A5857" s="69">
        <v>2</v>
      </c>
      <c r="B5857" s="69">
        <v>31</v>
      </c>
      <c r="C5857" t="s">
        <v>5962</v>
      </c>
      <c r="D5857" s="7">
        <v>1000000</v>
      </c>
      <c r="E5857" s="7">
        <v>1194276</v>
      </c>
      <c r="F5857" s="7"/>
      <c r="G5857" s="7"/>
      <c r="H5857" s="7"/>
      <c r="I5857" s="7"/>
      <c r="J5857" s="7"/>
      <c r="K5857" s="7"/>
      <c r="L5857" s="7"/>
      <c r="M5857" s="7"/>
      <c r="N5857" s="7"/>
      <c r="O5857" s="7"/>
    </row>
    <row r="5858" spans="1:15" hidden="1" x14ac:dyDescent="0.3">
      <c r="A5858" s="69">
        <v>2</v>
      </c>
      <c r="B5858" s="69">
        <v>31</v>
      </c>
      <c r="C5858" t="s">
        <v>3738</v>
      </c>
      <c r="D5858" s="7"/>
      <c r="E5858" s="7"/>
      <c r="F5858" s="7"/>
      <c r="G5858" s="7"/>
      <c r="H5858" s="7"/>
      <c r="I5858" s="7"/>
      <c r="J5858" s="7"/>
      <c r="K5858" s="7">
        <v>47500000</v>
      </c>
      <c r="L5858" s="7">
        <v>0</v>
      </c>
      <c r="M5858" s="7"/>
      <c r="N5858" s="7"/>
      <c r="O5858" s="7"/>
    </row>
    <row r="5859" spans="1:15" hidden="1" x14ac:dyDescent="0.3">
      <c r="A5859" s="69">
        <v>2</v>
      </c>
      <c r="B5859" s="69">
        <v>31</v>
      </c>
      <c r="C5859" t="s">
        <v>6064</v>
      </c>
      <c r="D5859" s="7"/>
      <c r="E5859" s="7"/>
      <c r="F5859" s="7"/>
      <c r="G5859" s="7"/>
      <c r="H5859" s="7"/>
      <c r="I5859" s="7"/>
      <c r="J5859" s="7">
        <v>600000000</v>
      </c>
      <c r="K5859" s="7">
        <v>300000000</v>
      </c>
      <c r="L5859" s="7"/>
      <c r="M5859" s="7"/>
      <c r="N5859" s="7"/>
      <c r="O5859" s="7"/>
    </row>
    <row r="5860" spans="1:15" hidden="1" x14ac:dyDescent="0.3">
      <c r="A5860" s="69">
        <v>2</v>
      </c>
      <c r="B5860" s="69">
        <v>31</v>
      </c>
      <c r="C5860" t="s">
        <v>3835</v>
      </c>
      <c r="D5860" s="7"/>
      <c r="E5860" s="7"/>
      <c r="F5860" s="7"/>
      <c r="G5860" s="7"/>
      <c r="H5860" s="7"/>
      <c r="I5860" s="7"/>
      <c r="J5860" s="7"/>
      <c r="K5860" s="7"/>
      <c r="L5860" s="7">
        <v>400000000</v>
      </c>
      <c r="M5860" s="7">
        <v>0</v>
      </c>
      <c r="N5860" s="7">
        <v>100000000</v>
      </c>
      <c r="O5860" s="7"/>
    </row>
    <row r="5861" spans="1:15" hidden="1" x14ac:dyDescent="0.3">
      <c r="A5861" s="69">
        <v>2</v>
      </c>
      <c r="B5861" s="69">
        <v>31</v>
      </c>
      <c r="C5861" t="s">
        <v>6072</v>
      </c>
      <c r="D5861" s="7"/>
      <c r="E5861" s="7"/>
      <c r="F5861" s="7"/>
      <c r="G5861" s="7"/>
      <c r="H5861" s="7">
        <v>300000000</v>
      </c>
      <c r="I5861" s="7"/>
      <c r="J5861" s="7"/>
      <c r="K5861" s="7"/>
      <c r="L5861" s="7"/>
      <c r="M5861" s="7"/>
      <c r="N5861" s="7"/>
      <c r="O5861" s="7"/>
    </row>
    <row r="5862" spans="1:15" hidden="1" x14ac:dyDescent="0.3">
      <c r="A5862" s="69">
        <v>2</v>
      </c>
      <c r="B5862" s="69">
        <v>31</v>
      </c>
      <c r="C5862" t="s">
        <v>6078</v>
      </c>
      <c r="D5862" s="7"/>
      <c r="E5862" s="7"/>
      <c r="F5862" s="7"/>
      <c r="G5862" s="7"/>
      <c r="H5862" s="7"/>
      <c r="I5862" s="7">
        <v>600000</v>
      </c>
      <c r="J5862" s="7"/>
      <c r="K5862" s="7"/>
      <c r="L5862" s="7"/>
      <c r="M5862" s="7"/>
      <c r="N5862" s="7"/>
      <c r="O5862" s="7"/>
    </row>
    <row r="5863" spans="1:15" hidden="1" x14ac:dyDescent="0.3">
      <c r="A5863" s="69">
        <v>2</v>
      </c>
      <c r="B5863" s="69">
        <v>31</v>
      </c>
      <c r="C5863" t="s">
        <v>6175</v>
      </c>
      <c r="D5863" s="7">
        <v>4966824093</v>
      </c>
      <c r="E5863" s="7">
        <v>1131570466</v>
      </c>
      <c r="F5863" s="7"/>
      <c r="G5863" s="7"/>
      <c r="H5863" s="7"/>
      <c r="I5863" s="7"/>
      <c r="J5863" s="7"/>
      <c r="K5863" s="7"/>
      <c r="L5863" s="7"/>
      <c r="M5863" s="7"/>
      <c r="N5863" s="7"/>
      <c r="O5863" s="7"/>
    </row>
    <row r="5864" spans="1:15" hidden="1" x14ac:dyDescent="0.3">
      <c r="A5864" s="69">
        <v>2</v>
      </c>
      <c r="B5864" s="69">
        <v>31</v>
      </c>
      <c r="C5864" t="s">
        <v>6183</v>
      </c>
      <c r="D5864" s="7"/>
      <c r="E5864" s="7">
        <v>5732384000</v>
      </c>
      <c r="F5864" s="7">
        <v>5732384000</v>
      </c>
      <c r="G5864" s="7"/>
      <c r="H5864" s="7"/>
      <c r="I5864" s="7"/>
      <c r="J5864" s="7"/>
      <c r="K5864" s="7"/>
      <c r="L5864" s="7"/>
      <c r="M5864" s="7"/>
      <c r="N5864" s="7"/>
      <c r="O5864" s="7"/>
    </row>
    <row r="5865" spans="1:15" hidden="1" x14ac:dyDescent="0.3">
      <c r="A5865" s="69">
        <v>2</v>
      </c>
      <c r="B5865" s="69">
        <v>31</v>
      </c>
      <c r="C5865" t="s">
        <v>6184</v>
      </c>
      <c r="D5865" s="7"/>
      <c r="E5865" s="7"/>
      <c r="F5865" s="7"/>
      <c r="G5865" s="7">
        <v>2866192000</v>
      </c>
      <c r="H5865" s="7"/>
      <c r="I5865" s="7"/>
      <c r="J5865" s="7"/>
      <c r="K5865" s="7"/>
      <c r="L5865" s="7"/>
      <c r="M5865" s="7"/>
      <c r="N5865" s="7"/>
      <c r="O5865" s="7"/>
    </row>
    <row r="5866" spans="1:15" hidden="1" x14ac:dyDescent="0.3">
      <c r="A5866" s="69">
        <v>2</v>
      </c>
      <c r="B5866" s="69">
        <v>31</v>
      </c>
      <c r="C5866" t="s">
        <v>6185</v>
      </c>
      <c r="D5866" s="7"/>
      <c r="E5866" s="7"/>
      <c r="F5866" s="7">
        <v>2000000000</v>
      </c>
      <c r="G5866" s="7"/>
      <c r="H5866" s="7"/>
      <c r="I5866" s="7"/>
      <c r="J5866" s="7"/>
      <c r="K5866" s="7"/>
      <c r="L5866" s="7"/>
      <c r="M5866" s="7"/>
      <c r="N5866" s="7"/>
      <c r="O5866" s="7"/>
    </row>
    <row r="5867" spans="1:15" hidden="1" x14ac:dyDescent="0.3">
      <c r="A5867" s="69">
        <v>2</v>
      </c>
      <c r="B5867" s="69">
        <v>31</v>
      </c>
      <c r="C5867" t="s">
        <v>6223</v>
      </c>
      <c r="D5867" s="7">
        <v>0</v>
      </c>
      <c r="E5867" s="7">
        <v>0</v>
      </c>
      <c r="F5867" s="7"/>
      <c r="G5867" s="7"/>
      <c r="H5867" s="7"/>
      <c r="I5867" s="7"/>
      <c r="J5867" s="7"/>
      <c r="K5867" s="7"/>
      <c r="L5867" s="7"/>
      <c r="M5867" s="7"/>
      <c r="N5867" s="7"/>
      <c r="O5867" s="7"/>
    </row>
    <row r="5868" spans="1:15" hidden="1" x14ac:dyDescent="0.3">
      <c r="A5868" s="69">
        <v>2</v>
      </c>
      <c r="B5868" s="69">
        <v>31</v>
      </c>
      <c r="C5868" t="s">
        <v>6224</v>
      </c>
      <c r="D5868" s="7"/>
      <c r="E5868" s="7"/>
      <c r="F5868" s="7"/>
      <c r="G5868" s="7"/>
      <c r="H5868" s="7"/>
      <c r="I5868" s="7">
        <v>100000000</v>
      </c>
      <c r="J5868" s="7"/>
      <c r="K5868" s="7"/>
      <c r="L5868" s="7"/>
      <c r="M5868" s="7"/>
      <c r="N5868" s="7"/>
      <c r="O5868" s="7"/>
    </row>
    <row r="5869" spans="1:15" hidden="1" x14ac:dyDescent="0.3">
      <c r="A5869" s="69">
        <v>2</v>
      </c>
      <c r="B5869" s="69">
        <v>31</v>
      </c>
      <c r="C5869" t="s">
        <v>6225</v>
      </c>
      <c r="D5869" s="7">
        <v>0</v>
      </c>
      <c r="E5869" s="7"/>
      <c r="F5869" s="7"/>
      <c r="G5869" s="7"/>
      <c r="H5869" s="7"/>
      <c r="I5869" s="7"/>
      <c r="J5869" s="7"/>
      <c r="K5869" s="7"/>
      <c r="L5869" s="7"/>
      <c r="M5869" s="7"/>
      <c r="N5869" s="7"/>
      <c r="O5869" s="7"/>
    </row>
    <row r="5870" spans="1:15" hidden="1" x14ac:dyDescent="0.3">
      <c r="A5870" s="69">
        <v>2</v>
      </c>
      <c r="B5870" s="69">
        <v>31</v>
      </c>
      <c r="C5870" t="s">
        <v>6286</v>
      </c>
      <c r="D5870" s="7"/>
      <c r="E5870" s="7"/>
      <c r="F5870" s="7"/>
      <c r="G5870" s="7"/>
      <c r="H5870" s="7"/>
      <c r="I5870" s="7">
        <v>0</v>
      </c>
      <c r="J5870" s="7"/>
      <c r="K5870" s="7"/>
      <c r="L5870" s="7"/>
      <c r="M5870" s="7"/>
      <c r="N5870" s="7"/>
      <c r="O5870" s="7"/>
    </row>
    <row r="5871" spans="1:15" hidden="1" x14ac:dyDescent="0.3">
      <c r="A5871" s="69">
        <v>2</v>
      </c>
      <c r="B5871" s="69">
        <v>31</v>
      </c>
      <c r="C5871" t="s">
        <v>6616</v>
      </c>
      <c r="D5871" s="7">
        <v>239506.8</v>
      </c>
      <c r="E5871" s="7">
        <v>0</v>
      </c>
      <c r="F5871" s="7">
        <v>0</v>
      </c>
      <c r="G5871" s="7"/>
      <c r="H5871" s="7"/>
      <c r="I5871" s="7"/>
      <c r="J5871" s="7"/>
      <c r="K5871" s="7"/>
      <c r="L5871" s="7"/>
      <c r="M5871" s="7"/>
      <c r="N5871" s="7"/>
      <c r="O5871" s="7"/>
    </row>
    <row r="5872" spans="1:15" hidden="1" x14ac:dyDescent="0.3">
      <c r="A5872" s="69">
        <v>3</v>
      </c>
      <c r="B5872" s="69">
        <v>61</v>
      </c>
      <c r="C5872" t="s">
        <v>4735</v>
      </c>
      <c r="D5872" s="7">
        <v>0</v>
      </c>
      <c r="E5872" s="7">
        <v>0</v>
      </c>
      <c r="F5872" s="7">
        <v>0</v>
      </c>
      <c r="G5872" s="7">
        <v>0</v>
      </c>
      <c r="H5872" s="7"/>
      <c r="I5872" s="7"/>
      <c r="J5872" s="7"/>
      <c r="K5872" s="7"/>
      <c r="L5872" s="7"/>
      <c r="M5872" s="7"/>
      <c r="N5872" s="7"/>
      <c r="O5872" s="7"/>
    </row>
    <row r="5873" spans="1:15" hidden="1" x14ac:dyDescent="0.3">
      <c r="A5873" s="69">
        <v>3</v>
      </c>
      <c r="B5873" s="69">
        <v>61</v>
      </c>
      <c r="C5873" t="s">
        <v>5534</v>
      </c>
      <c r="D5873" s="7">
        <v>102315.48</v>
      </c>
      <c r="E5873" s="7"/>
      <c r="F5873" s="7"/>
      <c r="G5873" s="7"/>
      <c r="H5873" s="7"/>
      <c r="I5873" s="7"/>
      <c r="J5873" s="7"/>
      <c r="K5873" s="7"/>
      <c r="L5873" s="7"/>
      <c r="M5873" s="7"/>
      <c r="N5873" s="7"/>
      <c r="O5873" s="7"/>
    </row>
    <row r="5874" spans="1:15" hidden="1" x14ac:dyDescent="0.3">
      <c r="A5874" s="69">
        <v>3</v>
      </c>
      <c r="B5874" s="69">
        <v>61</v>
      </c>
      <c r="C5874" t="s">
        <v>5535</v>
      </c>
      <c r="D5874" s="7">
        <v>128081310.98</v>
      </c>
      <c r="E5874" s="7">
        <v>64040655.490000002</v>
      </c>
      <c r="F5874" s="7"/>
      <c r="G5874" s="7"/>
      <c r="H5874" s="7"/>
      <c r="I5874" s="7"/>
      <c r="J5874" s="7"/>
      <c r="K5874" s="7"/>
      <c r="L5874" s="7"/>
      <c r="M5874" s="7"/>
      <c r="N5874" s="7"/>
      <c r="O5874" s="7"/>
    </row>
    <row r="5875" spans="1:15" hidden="1" x14ac:dyDescent="0.3">
      <c r="A5875" s="69">
        <v>3</v>
      </c>
      <c r="B5875" s="69">
        <v>61</v>
      </c>
      <c r="C5875" t="s">
        <v>5536</v>
      </c>
      <c r="D5875" s="7">
        <v>47798158.909999996</v>
      </c>
      <c r="E5875" s="7">
        <v>50768571.390000001</v>
      </c>
      <c r="F5875" s="7"/>
      <c r="G5875" s="7"/>
      <c r="H5875" s="7"/>
      <c r="I5875" s="7"/>
      <c r="J5875" s="7"/>
      <c r="K5875" s="7"/>
      <c r="L5875" s="7"/>
      <c r="M5875" s="7"/>
      <c r="N5875" s="7"/>
      <c r="O5875" s="7"/>
    </row>
    <row r="5876" spans="1:15" hidden="1" x14ac:dyDescent="0.3">
      <c r="A5876" s="69">
        <v>3</v>
      </c>
      <c r="B5876" s="69">
        <v>61</v>
      </c>
      <c r="C5876" t="s">
        <v>5537</v>
      </c>
      <c r="D5876" s="7">
        <v>15493706.91</v>
      </c>
      <c r="E5876" s="7"/>
      <c r="F5876" s="7"/>
      <c r="G5876" s="7"/>
      <c r="H5876" s="7"/>
      <c r="I5876" s="7"/>
      <c r="J5876" s="7"/>
      <c r="K5876" s="7"/>
      <c r="L5876" s="7"/>
      <c r="M5876" s="7"/>
      <c r="N5876" s="7"/>
      <c r="O5876" s="7"/>
    </row>
    <row r="5877" spans="1:15" hidden="1" x14ac:dyDescent="0.3">
      <c r="A5877" s="69">
        <v>3</v>
      </c>
      <c r="B5877" s="69">
        <v>61</v>
      </c>
      <c r="C5877" t="s">
        <v>5538</v>
      </c>
      <c r="D5877" s="7">
        <v>34149186.049999997</v>
      </c>
      <c r="E5877" s="7">
        <v>3682292.91</v>
      </c>
      <c r="F5877" s="7"/>
      <c r="G5877" s="7"/>
      <c r="H5877" s="7"/>
      <c r="I5877" s="7"/>
      <c r="J5877" s="7"/>
      <c r="K5877" s="7"/>
      <c r="L5877" s="7"/>
      <c r="M5877" s="7"/>
      <c r="N5877" s="7"/>
      <c r="O5877" s="7"/>
    </row>
    <row r="5878" spans="1:15" hidden="1" x14ac:dyDescent="0.3">
      <c r="A5878" s="69">
        <v>3</v>
      </c>
      <c r="B5878" s="69">
        <v>61</v>
      </c>
      <c r="C5878" t="s">
        <v>5539</v>
      </c>
      <c r="D5878" s="7">
        <v>4375118.83</v>
      </c>
      <c r="E5878" s="7">
        <v>62897.08</v>
      </c>
      <c r="F5878" s="7">
        <v>65742.559999999998</v>
      </c>
      <c r="G5878" s="7"/>
      <c r="H5878" s="7"/>
      <c r="I5878" s="7"/>
      <c r="J5878" s="7"/>
      <c r="K5878" s="7"/>
      <c r="L5878" s="7"/>
      <c r="M5878" s="7"/>
      <c r="N5878" s="7"/>
      <c r="O5878" s="7"/>
    </row>
    <row r="5879" spans="1:15" hidden="1" x14ac:dyDescent="0.3">
      <c r="A5879" s="69">
        <v>3</v>
      </c>
      <c r="B5879" s="69">
        <v>61</v>
      </c>
      <c r="C5879" t="s">
        <v>5540</v>
      </c>
      <c r="D5879" s="7">
        <v>400000000</v>
      </c>
      <c r="E5879" s="7">
        <v>65607762.219999999</v>
      </c>
      <c r="F5879" s="7"/>
      <c r="G5879" s="7">
        <v>247987504.52000001</v>
      </c>
      <c r="H5879" s="7"/>
      <c r="I5879" s="7"/>
      <c r="J5879" s="7">
        <v>165035971.22</v>
      </c>
      <c r="K5879" s="7"/>
      <c r="L5879" s="7"/>
      <c r="M5879" s="7"/>
      <c r="N5879" s="7"/>
      <c r="O5879" s="7"/>
    </row>
    <row r="5880" spans="1:15" hidden="1" x14ac:dyDescent="0.3">
      <c r="A5880" s="69">
        <v>3</v>
      </c>
      <c r="B5880" s="69">
        <v>61</v>
      </c>
      <c r="C5880" t="s">
        <v>5541</v>
      </c>
      <c r="D5880" s="7"/>
      <c r="E5880" s="7"/>
      <c r="F5880" s="7"/>
      <c r="G5880" s="7"/>
      <c r="H5880" s="7">
        <v>51870832.060000002</v>
      </c>
      <c r="I5880" s="7">
        <v>68801385.439999998</v>
      </c>
      <c r="J5880" s="7">
        <v>132563277.68000001</v>
      </c>
      <c r="K5880" s="7">
        <v>139066262.03999999</v>
      </c>
      <c r="L5880" s="7"/>
      <c r="M5880" s="7"/>
      <c r="N5880" s="7"/>
      <c r="O5880" s="7"/>
    </row>
    <row r="5881" spans="1:15" hidden="1" x14ac:dyDescent="0.3">
      <c r="A5881" s="69">
        <v>3</v>
      </c>
      <c r="B5881" s="69">
        <v>61</v>
      </c>
      <c r="C5881" t="s">
        <v>5542</v>
      </c>
      <c r="D5881" s="7">
        <v>13926475.74</v>
      </c>
      <c r="E5881" s="7">
        <v>12256073.91</v>
      </c>
      <c r="F5881" s="7">
        <v>7196083.6600000001</v>
      </c>
      <c r="G5881" s="7"/>
      <c r="H5881" s="7"/>
      <c r="I5881" s="7"/>
      <c r="J5881" s="7"/>
      <c r="K5881" s="7"/>
      <c r="L5881" s="7"/>
      <c r="M5881" s="7"/>
      <c r="N5881" s="7"/>
      <c r="O5881" s="7"/>
    </row>
    <row r="5882" spans="1:15" hidden="1" x14ac:dyDescent="0.3">
      <c r="A5882" s="69">
        <v>3</v>
      </c>
      <c r="B5882" s="69">
        <v>61</v>
      </c>
      <c r="C5882" t="s">
        <v>5584</v>
      </c>
      <c r="D5882" s="7">
        <v>2936527.96</v>
      </c>
      <c r="E5882" s="7">
        <v>0</v>
      </c>
      <c r="F5882" s="7">
        <v>0</v>
      </c>
      <c r="G5882" s="7">
        <v>0</v>
      </c>
      <c r="H5882" s="7">
        <v>3000000</v>
      </c>
      <c r="I5882" s="7"/>
      <c r="J5882" s="7"/>
      <c r="K5882" s="7"/>
      <c r="L5882" s="7"/>
      <c r="M5882" s="7"/>
      <c r="N5882" s="7"/>
      <c r="O5882" s="7"/>
    </row>
    <row r="5883" spans="1:15" hidden="1" x14ac:dyDescent="0.3">
      <c r="A5883" s="69">
        <v>3</v>
      </c>
      <c r="B5883" s="69">
        <v>61</v>
      </c>
      <c r="C5883" t="s">
        <v>5586</v>
      </c>
      <c r="D5883" s="7">
        <v>22555426.41</v>
      </c>
      <c r="E5883" s="7"/>
      <c r="F5883" s="7"/>
      <c r="G5883" s="7"/>
      <c r="H5883" s="7"/>
      <c r="I5883" s="7"/>
      <c r="J5883" s="7"/>
      <c r="K5883" s="7"/>
      <c r="L5883" s="7"/>
      <c r="M5883" s="7"/>
      <c r="N5883" s="7"/>
      <c r="O5883" s="7"/>
    </row>
    <row r="5884" spans="1:15" hidden="1" x14ac:dyDescent="0.3">
      <c r="A5884" s="69">
        <v>3</v>
      </c>
      <c r="B5884" s="69">
        <v>61</v>
      </c>
      <c r="C5884" t="s">
        <v>5587</v>
      </c>
      <c r="D5884" s="7">
        <v>2947068.43</v>
      </c>
      <c r="E5884" s="7">
        <v>3123715.35</v>
      </c>
      <c r="F5884" s="7">
        <v>3310958.47</v>
      </c>
      <c r="G5884" s="7">
        <v>3509433.75</v>
      </c>
      <c r="H5884" s="7">
        <v>3719815.5</v>
      </c>
      <c r="I5884" s="7"/>
      <c r="J5884" s="7"/>
      <c r="K5884" s="7"/>
      <c r="L5884" s="7"/>
      <c r="M5884" s="7"/>
      <c r="N5884" s="7"/>
      <c r="O5884" s="7"/>
    </row>
    <row r="5885" spans="1:15" hidden="1" x14ac:dyDescent="0.3">
      <c r="A5885" s="69">
        <v>3</v>
      </c>
      <c r="B5885" s="69">
        <v>61</v>
      </c>
      <c r="C5885" t="s">
        <v>5588</v>
      </c>
      <c r="D5885" s="7"/>
      <c r="E5885" s="7">
        <v>134642.5</v>
      </c>
      <c r="F5885" s="7">
        <v>142060.93</v>
      </c>
      <c r="G5885" s="7">
        <v>149888.38</v>
      </c>
      <c r="H5885" s="7">
        <v>158147.38</v>
      </c>
      <c r="I5885" s="7">
        <v>166861.76999999999</v>
      </c>
      <c r="J5885" s="7">
        <v>176056.69</v>
      </c>
      <c r="K5885" s="7">
        <v>185758.62</v>
      </c>
      <c r="L5885" s="7">
        <v>96683.59</v>
      </c>
      <c r="M5885" s="7">
        <v>0</v>
      </c>
      <c r="N5885" s="7"/>
      <c r="O5885" s="7"/>
    </row>
    <row r="5886" spans="1:15" hidden="1" x14ac:dyDescent="0.3">
      <c r="A5886" s="69">
        <v>3</v>
      </c>
      <c r="B5886" s="69">
        <v>61</v>
      </c>
      <c r="C5886" t="s">
        <v>5589</v>
      </c>
      <c r="D5886" s="7">
        <v>2160972.52</v>
      </c>
      <c r="E5886" s="7"/>
      <c r="F5886" s="7"/>
      <c r="G5886" s="7"/>
      <c r="H5886" s="7"/>
      <c r="I5886" s="7"/>
      <c r="J5886" s="7"/>
      <c r="K5886" s="7"/>
      <c r="L5886" s="7"/>
      <c r="M5886" s="7"/>
      <c r="N5886" s="7"/>
      <c r="O5886" s="7"/>
    </row>
    <row r="5887" spans="1:15" hidden="1" x14ac:dyDescent="0.3">
      <c r="A5887" s="69">
        <v>3</v>
      </c>
      <c r="B5887" s="69">
        <v>61</v>
      </c>
      <c r="C5887" t="s">
        <v>5590</v>
      </c>
      <c r="D5887" s="7">
        <v>108634634.56999999</v>
      </c>
      <c r="E5887" s="7"/>
      <c r="F5887" s="7"/>
      <c r="G5887" s="7"/>
      <c r="H5887" s="7"/>
      <c r="I5887" s="7"/>
      <c r="J5887" s="7"/>
      <c r="K5887" s="7"/>
      <c r="L5887" s="7"/>
      <c r="M5887" s="7"/>
      <c r="N5887" s="7"/>
      <c r="O5887" s="7"/>
    </row>
    <row r="5888" spans="1:15" hidden="1" x14ac:dyDescent="0.3">
      <c r="A5888" s="69">
        <v>3</v>
      </c>
      <c r="B5888" s="69">
        <v>61</v>
      </c>
      <c r="C5888" t="s">
        <v>5591</v>
      </c>
      <c r="D5888" s="7">
        <v>3404784.1</v>
      </c>
      <c r="E5888" s="7"/>
      <c r="F5888" s="7"/>
      <c r="G5888" s="7"/>
      <c r="H5888" s="7"/>
      <c r="I5888" s="7"/>
      <c r="J5888" s="7"/>
      <c r="K5888" s="7"/>
      <c r="L5888" s="7"/>
      <c r="M5888" s="7"/>
      <c r="N5888" s="7"/>
      <c r="O5888" s="7"/>
    </row>
    <row r="5889" spans="1:15" hidden="1" x14ac:dyDescent="0.3">
      <c r="A5889" s="69">
        <v>3</v>
      </c>
      <c r="B5889" s="69">
        <v>61</v>
      </c>
      <c r="C5889" t="s">
        <v>5630</v>
      </c>
      <c r="D5889" s="7">
        <v>0</v>
      </c>
      <c r="E5889" s="7">
        <v>0</v>
      </c>
      <c r="F5889" s="7">
        <v>0</v>
      </c>
      <c r="G5889" s="7"/>
      <c r="H5889" s="7"/>
      <c r="I5889" s="7"/>
      <c r="J5889" s="7"/>
      <c r="K5889" s="7"/>
      <c r="L5889" s="7"/>
      <c r="M5889" s="7"/>
      <c r="N5889" s="7"/>
      <c r="O5889" s="7"/>
    </row>
    <row r="5890" spans="1:15" hidden="1" x14ac:dyDescent="0.3">
      <c r="A5890" s="69">
        <v>3</v>
      </c>
      <c r="B5890" s="69">
        <v>61</v>
      </c>
      <c r="C5890" t="s">
        <v>5635</v>
      </c>
      <c r="D5890" s="7">
        <v>5181596</v>
      </c>
      <c r="E5890" s="7">
        <v>5448447.2999999998</v>
      </c>
      <c r="F5890" s="7">
        <v>5729042.3399999999</v>
      </c>
      <c r="G5890" s="7">
        <v>6024088</v>
      </c>
      <c r="H5890" s="7">
        <v>6334328.5300000003</v>
      </c>
      <c r="I5890" s="7">
        <v>6660546.46</v>
      </c>
      <c r="J5890" s="7">
        <v>7003564.5999999996</v>
      </c>
      <c r="K5890" s="7">
        <v>7364248.1799999997</v>
      </c>
      <c r="L5890" s="7"/>
      <c r="M5890" s="7"/>
      <c r="N5890" s="7"/>
      <c r="O5890" s="7"/>
    </row>
    <row r="5891" spans="1:15" hidden="1" x14ac:dyDescent="0.3">
      <c r="A5891" s="69">
        <v>3</v>
      </c>
      <c r="B5891" s="69">
        <v>61</v>
      </c>
      <c r="C5891" t="s">
        <v>5636</v>
      </c>
      <c r="D5891" s="7">
        <v>3728939.51</v>
      </c>
      <c r="E5891" s="7">
        <v>3940841.16</v>
      </c>
      <c r="F5891" s="7">
        <v>4179954</v>
      </c>
      <c r="G5891" s="7">
        <v>4425751</v>
      </c>
      <c r="H5891" s="7">
        <v>4686002.7699999996</v>
      </c>
      <c r="I5891" s="7">
        <v>4956999.7</v>
      </c>
      <c r="J5891" s="7">
        <v>5253049.68</v>
      </c>
      <c r="K5891" s="7">
        <v>5561949.9000000004</v>
      </c>
      <c r="L5891" s="7">
        <v>5889014.6900000004</v>
      </c>
      <c r="M5891" s="7">
        <v>6234293.3899999997</v>
      </c>
      <c r="N5891" s="7"/>
      <c r="O5891" s="7"/>
    </row>
    <row r="5892" spans="1:15" hidden="1" x14ac:dyDescent="0.3">
      <c r="A5892" s="69">
        <v>3</v>
      </c>
      <c r="B5892" s="69">
        <v>61</v>
      </c>
      <c r="C5892" t="s">
        <v>5637</v>
      </c>
      <c r="D5892" s="7"/>
      <c r="E5892" s="7"/>
      <c r="F5892" s="7"/>
      <c r="G5892" s="7"/>
      <c r="H5892" s="7"/>
      <c r="I5892" s="7"/>
      <c r="J5892" s="7"/>
      <c r="K5892" s="7">
        <v>34015272.579999998</v>
      </c>
      <c r="L5892" s="7"/>
      <c r="M5892" s="7"/>
      <c r="N5892" s="7"/>
      <c r="O5892" s="7"/>
    </row>
    <row r="5893" spans="1:15" hidden="1" x14ac:dyDescent="0.3">
      <c r="A5893" s="69">
        <v>3</v>
      </c>
      <c r="B5893" s="69">
        <v>61</v>
      </c>
      <c r="C5893" t="s">
        <v>5638</v>
      </c>
      <c r="D5893" s="7"/>
      <c r="E5893" s="7"/>
      <c r="F5893" s="7"/>
      <c r="G5893" s="7">
        <v>17484181.449999999</v>
      </c>
      <c r="H5893" s="7"/>
      <c r="I5893" s="7"/>
      <c r="J5893" s="7"/>
      <c r="K5893" s="7"/>
      <c r="L5893" s="7"/>
      <c r="M5893" s="7"/>
      <c r="N5893" s="7"/>
      <c r="O5893" s="7"/>
    </row>
    <row r="5894" spans="1:15" hidden="1" x14ac:dyDescent="0.3">
      <c r="A5894" s="69">
        <v>3</v>
      </c>
      <c r="B5894" s="69">
        <v>61</v>
      </c>
      <c r="C5894" t="s">
        <v>5644</v>
      </c>
      <c r="D5894" s="7">
        <v>69108272906.300003</v>
      </c>
      <c r="E5894" s="7">
        <v>70289095726.199997</v>
      </c>
      <c r="F5894" s="7">
        <v>37751333137.889999</v>
      </c>
      <c r="G5894" s="7">
        <v>83950550088.270004</v>
      </c>
      <c r="H5894" s="7">
        <v>58132361267.529999</v>
      </c>
      <c r="I5894" s="7">
        <v>43150950951.120003</v>
      </c>
      <c r="J5894" s="7"/>
      <c r="K5894" s="7"/>
      <c r="L5894" s="7"/>
      <c r="M5894" s="7"/>
      <c r="N5894" s="7"/>
      <c r="O5894" s="7"/>
    </row>
    <row r="5895" spans="1:15" hidden="1" x14ac:dyDescent="0.3">
      <c r="A5895" s="69">
        <v>3</v>
      </c>
      <c r="B5895" s="69">
        <v>61</v>
      </c>
      <c r="C5895" t="s">
        <v>5654</v>
      </c>
      <c r="D5895" s="7">
        <v>127611.71</v>
      </c>
      <c r="E5895" s="7"/>
      <c r="F5895" s="7"/>
      <c r="G5895" s="7"/>
      <c r="H5895" s="7"/>
      <c r="I5895" s="7"/>
      <c r="J5895" s="7"/>
      <c r="K5895" s="7"/>
      <c r="L5895" s="7"/>
      <c r="M5895" s="7"/>
      <c r="N5895" s="7"/>
      <c r="O5895" s="7"/>
    </row>
    <row r="5896" spans="1:15" hidden="1" x14ac:dyDescent="0.3">
      <c r="A5896" s="69">
        <v>3</v>
      </c>
      <c r="B5896" s="69">
        <v>61</v>
      </c>
      <c r="C5896" t="s">
        <v>5772</v>
      </c>
      <c r="D5896" s="7">
        <v>33692020</v>
      </c>
      <c r="E5896" s="7"/>
      <c r="F5896" s="7"/>
      <c r="G5896" s="7"/>
      <c r="H5896" s="7"/>
      <c r="I5896" s="7"/>
      <c r="J5896" s="7"/>
      <c r="K5896" s="7"/>
      <c r="L5896" s="7"/>
      <c r="M5896" s="7"/>
      <c r="N5896" s="7"/>
      <c r="O5896" s="7"/>
    </row>
    <row r="5897" spans="1:15" hidden="1" x14ac:dyDescent="0.3">
      <c r="A5897" s="69">
        <v>3</v>
      </c>
      <c r="B5897" s="69">
        <v>61</v>
      </c>
      <c r="C5897" t="s">
        <v>5829</v>
      </c>
      <c r="D5897" s="7"/>
      <c r="E5897" s="7">
        <v>12633158.279999999</v>
      </c>
      <c r="F5897" s="7">
        <v>0</v>
      </c>
      <c r="G5897" s="7">
        <v>0</v>
      </c>
      <c r="H5897" s="7"/>
      <c r="I5897" s="7"/>
      <c r="J5897" s="7"/>
      <c r="K5897" s="7"/>
      <c r="L5897" s="7"/>
      <c r="M5897" s="7"/>
      <c r="N5897" s="7"/>
      <c r="O5897" s="7"/>
    </row>
    <row r="5898" spans="1:15" hidden="1" x14ac:dyDescent="0.3">
      <c r="A5898" s="69">
        <v>3</v>
      </c>
      <c r="B5898" s="69">
        <v>61</v>
      </c>
      <c r="C5898" t="s">
        <v>5830</v>
      </c>
      <c r="D5898" s="7"/>
      <c r="E5898" s="7">
        <v>2820936.1</v>
      </c>
      <c r="F5898" s="7">
        <v>2919384.77</v>
      </c>
      <c r="G5898" s="7">
        <v>3021269.22</v>
      </c>
      <c r="H5898" s="7">
        <v>3126709.38</v>
      </c>
      <c r="I5898" s="7">
        <v>3235829.31</v>
      </c>
      <c r="J5898" s="7">
        <v>3348757.46</v>
      </c>
      <c r="K5898" s="7"/>
      <c r="L5898" s="7"/>
      <c r="M5898" s="7"/>
      <c r="N5898" s="7"/>
      <c r="O5898" s="7"/>
    </row>
    <row r="5899" spans="1:15" hidden="1" x14ac:dyDescent="0.3">
      <c r="A5899" s="69">
        <v>3</v>
      </c>
      <c r="B5899" s="69">
        <v>61</v>
      </c>
      <c r="C5899" t="s">
        <v>5831</v>
      </c>
      <c r="D5899" s="7"/>
      <c r="E5899" s="7">
        <v>10361874.67</v>
      </c>
      <c r="F5899" s="7">
        <v>10769982.34</v>
      </c>
      <c r="G5899" s="7">
        <v>12450631.92</v>
      </c>
      <c r="H5899" s="7">
        <v>12916739.550000001</v>
      </c>
      <c r="I5899" s="7">
        <v>13401179.489999998</v>
      </c>
      <c r="J5899" s="7">
        <v>11402840.390000001</v>
      </c>
      <c r="K5899" s="7">
        <v>1212940.6599999999</v>
      </c>
      <c r="L5899" s="7"/>
      <c r="M5899" s="7"/>
      <c r="N5899" s="7"/>
      <c r="O5899" s="7"/>
    </row>
    <row r="5900" spans="1:15" hidden="1" x14ac:dyDescent="0.3">
      <c r="A5900" s="69">
        <v>3</v>
      </c>
      <c r="B5900" s="69">
        <v>61</v>
      </c>
      <c r="C5900" t="s">
        <v>5832</v>
      </c>
      <c r="D5900" s="7"/>
      <c r="E5900" s="7">
        <v>6640654.46</v>
      </c>
      <c r="F5900" s="7">
        <v>5927735.9800000004</v>
      </c>
      <c r="G5900" s="7">
        <v>4389403.9399999995</v>
      </c>
      <c r="H5900" s="7">
        <v>4249762.3600000003</v>
      </c>
      <c r="I5900" s="7">
        <v>3089202.3999999994</v>
      </c>
      <c r="J5900" s="7">
        <v>2432789.27</v>
      </c>
      <c r="K5900" s="7">
        <v>2531206.2600000002</v>
      </c>
      <c r="L5900" s="7"/>
      <c r="M5900" s="7"/>
      <c r="N5900" s="7"/>
      <c r="O5900" s="7"/>
    </row>
    <row r="5901" spans="1:15" hidden="1" x14ac:dyDescent="0.3">
      <c r="A5901" s="69">
        <v>3</v>
      </c>
      <c r="B5901" s="69">
        <v>61</v>
      </c>
      <c r="C5901" t="s">
        <v>5833</v>
      </c>
      <c r="D5901" s="7"/>
      <c r="E5901" s="7">
        <v>59765906.960000001</v>
      </c>
      <c r="F5901" s="7">
        <v>53349628.219999991</v>
      </c>
      <c r="G5901" s="7">
        <v>39504631.82</v>
      </c>
      <c r="H5901" s="7">
        <v>38247861.279999994</v>
      </c>
      <c r="I5901" s="7">
        <v>27802821.66</v>
      </c>
      <c r="J5901" s="7">
        <v>21895103.549999997</v>
      </c>
      <c r="K5901" s="7">
        <v>22780856.549999997</v>
      </c>
      <c r="L5901" s="7"/>
      <c r="M5901" s="7"/>
      <c r="N5901" s="7"/>
      <c r="O5901" s="7"/>
    </row>
    <row r="5902" spans="1:15" hidden="1" x14ac:dyDescent="0.3">
      <c r="A5902" s="69">
        <v>3</v>
      </c>
      <c r="B5902" s="69">
        <v>61</v>
      </c>
      <c r="C5902" t="s">
        <v>3884</v>
      </c>
      <c r="D5902" s="7"/>
      <c r="E5902" s="7">
        <v>11247173.359999999</v>
      </c>
      <c r="F5902" s="7">
        <v>11888203.52</v>
      </c>
      <c r="G5902" s="7">
        <v>12565848.9</v>
      </c>
      <c r="H5902" s="7">
        <v>13282205.550000001</v>
      </c>
      <c r="I5902" s="7">
        <v>14039489.74</v>
      </c>
      <c r="J5902" s="7">
        <v>14840044.93</v>
      </c>
      <c r="K5902" s="7">
        <v>15686349.040000001</v>
      </c>
      <c r="L5902" s="7">
        <v>16581022.199999999</v>
      </c>
      <c r="M5902" s="7">
        <v>9665452.4700000007</v>
      </c>
      <c r="N5902" s="7">
        <v>5029003.8</v>
      </c>
      <c r="O5902" s="7"/>
    </row>
    <row r="5903" spans="1:15" hidden="1" x14ac:dyDescent="0.3">
      <c r="A5903" s="69">
        <v>3</v>
      </c>
      <c r="B5903" s="69">
        <v>61</v>
      </c>
      <c r="C5903" t="s">
        <v>5834</v>
      </c>
      <c r="D5903" s="7"/>
      <c r="E5903" s="7">
        <v>5685690</v>
      </c>
      <c r="F5903" s="7"/>
      <c r="G5903" s="7"/>
      <c r="H5903" s="7"/>
      <c r="I5903" s="7"/>
      <c r="J5903" s="7"/>
      <c r="K5903" s="7"/>
      <c r="L5903" s="7"/>
      <c r="M5903" s="7"/>
      <c r="N5903" s="7"/>
      <c r="O5903" s="7"/>
    </row>
    <row r="5904" spans="1:15" hidden="1" x14ac:dyDescent="0.3">
      <c r="A5904" s="69">
        <v>3</v>
      </c>
      <c r="B5904" s="69">
        <v>61</v>
      </c>
      <c r="C5904" t="s">
        <v>5835</v>
      </c>
      <c r="D5904" s="7"/>
      <c r="E5904" s="7">
        <v>15469089.93</v>
      </c>
      <c r="F5904" s="7">
        <v>16371030.5</v>
      </c>
      <c r="G5904" s="7">
        <v>17325559.600000001</v>
      </c>
      <c r="H5904" s="7"/>
      <c r="I5904" s="7"/>
      <c r="J5904" s="7"/>
      <c r="K5904" s="7"/>
      <c r="L5904" s="7"/>
      <c r="M5904" s="7"/>
      <c r="N5904" s="7"/>
      <c r="O5904" s="7"/>
    </row>
    <row r="5905" spans="1:15" hidden="1" x14ac:dyDescent="0.3">
      <c r="A5905" s="69">
        <v>3</v>
      </c>
      <c r="B5905" s="69">
        <v>61</v>
      </c>
      <c r="C5905" t="s">
        <v>6098</v>
      </c>
      <c r="D5905" s="7"/>
      <c r="E5905" s="7">
        <v>7719261.8300000001</v>
      </c>
      <c r="F5905" s="7">
        <v>8046102.3100000005</v>
      </c>
      <c r="G5905" s="7">
        <v>8386876.5800000001</v>
      </c>
      <c r="H5905" s="7">
        <v>8742182.620000001</v>
      </c>
      <c r="I5905" s="7">
        <v>9112644.2400000002</v>
      </c>
      <c r="J5905" s="7">
        <v>9498912.2400000002</v>
      </c>
      <c r="K5905" s="7">
        <v>4678712.5999999996</v>
      </c>
      <c r="L5905" s="7">
        <v>4859813.8099999996</v>
      </c>
      <c r="M5905" s="7"/>
      <c r="N5905" s="7"/>
      <c r="O5905" s="7"/>
    </row>
    <row r="5906" spans="1:15" hidden="1" x14ac:dyDescent="0.3">
      <c r="A5906" s="69">
        <v>3</v>
      </c>
      <c r="B5906" s="69">
        <v>61</v>
      </c>
      <c r="C5906" t="s">
        <v>6099</v>
      </c>
      <c r="D5906" s="7"/>
      <c r="E5906" s="7">
        <v>3209022</v>
      </c>
      <c r="F5906" s="7">
        <v>3325382.69</v>
      </c>
      <c r="G5906" s="7">
        <v>3446025.2</v>
      </c>
      <c r="H5906" s="7">
        <v>3571110.37</v>
      </c>
      <c r="I5906" s="7">
        <v>3700805</v>
      </c>
      <c r="J5906" s="7">
        <v>1529983</v>
      </c>
      <c r="K5906" s="7">
        <v>0</v>
      </c>
      <c r="L5906" s="7">
        <v>0</v>
      </c>
      <c r="M5906" s="7"/>
      <c r="N5906" s="7"/>
      <c r="O5906" s="7"/>
    </row>
    <row r="5907" spans="1:15" hidden="1" x14ac:dyDescent="0.3">
      <c r="A5907" s="177" t="s">
        <v>26</v>
      </c>
      <c r="B5907" s="177"/>
      <c r="C5907" s="177"/>
      <c r="D5907" s="10">
        <v>706957178165.71985</v>
      </c>
      <c r="E5907" s="10">
        <v>749337266930.36877</v>
      </c>
      <c r="F5907" s="10">
        <v>752982586127.96021</v>
      </c>
      <c r="G5907" s="10">
        <v>810587402284.31946</v>
      </c>
      <c r="H5907" s="10">
        <v>826630806826.40076</v>
      </c>
      <c r="I5907" s="10">
        <v>788423104940.28076</v>
      </c>
      <c r="J5907" s="10">
        <v>854142790005.53882</v>
      </c>
      <c r="K5907" s="10">
        <v>816701526202.56921</v>
      </c>
      <c r="L5907" s="10">
        <v>823177786090.52087</v>
      </c>
      <c r="M5907" s="10">
        <v>1076085913801.2203</v>
      </c>
      <c r="N5907" s="10">
        <v>1059984864286.7605</v>
      </c>
      <c r="O5907" s="10">
        <v>1103140010468.0693</v>
      </c>
    </row>
    <row r="5908" spans="1:15" hidden="1" x14ac:dyDescent="0.3"/>
  </sheetData>
  <autoFilter ref="A1:O5908">
    <filterColumn colId="0">
      <filters>
        <filter val="1"/>
      </filters>
    </filterColumn>
    <filterColumn colId="1">
      <filters>
        <filter val="4"/>
      </filters>
    </filterColumn>
    <filterColumn colId="14">
      <filters>
        <filter val="1.000.000"/>
        <filter val="1.012.500.000"/>
        <filter val="1.044.707.900"/>
        <filter val="1.061.600"/>
        <filter val="1.073.676"/>
        <filter val="1.100.000.000"/>
        <filter val="1.108.708"/>
        <filter val="1.111.898.372"/>
        <filter val="1.170.000.000"/>
        <filter val="1.170.433.938"/>
        <filter val="1.190.008"/>
        <filter val="1.228.813.655"/>
        <filter val="1.264.260"/>
        <filter val="1.275.000"/>
        <filter val="1.280.000"/>
        <filter val="1.286.534"/>
        <filter val="1.305.960"/>
        <filter val="1.325.247"/>
        <filter val="1.327.000.000"/>
        <filter val="1.337.067"/>
        <filter val="1.340.000"/>
        <filter val="1.361.125"/>
        <filter val="1.366.634"/>
        <filter val="1.382.945.489"/>
        <filter val="1.400.000"/>
        <filter val="1.442.931"/>
        <filter val="1.478.852"/>
        <filter val="1.482.555"/>
        <filter val="1.500.000"/>
        <filter val="1.500.000.000"/>
        <filter val="1.503"/>
        <filter val="1.666.884"/>
        <filter val="1.679.723"/>
        <filter val="1.700.000"/>
        <filter val="1.767.626"/>
        <filter val="1.769.380"/>
        <filter val="1.783.090"/>
        <filter val="1.799.974"/>
        <filter val="1.802.687"/>
        <filter val="1.832.795"/>
        <filter val="1.842.812"/>
        <filter val="1.919.485"/>
        <filter val="1.946.877"/>
        <filter val="1.998.150.000"/>
        <filter val="10.000.000"/>
        <filter val="10.250.775"/>
        <filter val="100.000"/>
        <filter val="100.000.000"/>
        <filter val="102.023"/>
        <filter val="103.329.302"/>
        <filter val="109.551.567"/>
        <filter val="11.250.000"/>
        <filter val="11.319.400"/>
        <filter val="11.466.467"/>
        <filter val="110.000.000"/>
        <filter val="110.985.841"/>
        <filter val="116.000.000"/>
        <filter val="12.000.000"/>
        <filter val="12.334"/>
        <filter val="12.983.202"/>
        <filter val="120.000.000"/>
        <filter val="124.569"/>
        <filter val="125.221.780"/>
        <filter val="127.470.065"/>
        <filter val="129.095.718"/>
        <filter val="129.506.475"/>
        <filter val="13.000.000"/>
        <filter val="13.499.024"/>
        <filter val="13.500.347"/>
        <filter val="13.529.600.000"/>
        <filter val="130.000.000"/>
        <filter val="130.134.403"/>
        <filter val="133.000.000"/>
        <filter val="133.635"/>
        <filter val="134.217"/>
        <filter val="134.885"/>
        <filter val="135.800.000"/>
        <filter val="136.258.000"/>
        <filter val="137.076.275"/>
        <filter val="138.172"/>
        <filter val="14.255.833"/>
        <filter val="14.302.830"/>
        <filter val="14.422.454"/>
        <filter val="14.723"/>
        <filter val="14.743.601"/>
        <filter val="14.753"/>
        <filter val="14.845.659"/>
        <filter val="14.938.626"/>
        <filter val="141.267.968"/>
        <filter val="146.711.545"/>
        <filter val="15.000.000"/>
        <filter val="15.070.372"/>
        <filter val="15.201"/>
        <filter val="15.630.828"/>
        <filter val="15.702.847"/>
        <filter val="150.000"/>
        <filter val="150.000.000"/>
        <filter val="150.421"/>
        <filter val="154.576.803"/>
        <filter val="155.979"/>
        <filter val="158.178.710"/>
        <filter val="16.107.779"/>
        <filter val="16.383.889"/>
        <filter val="165.072.790"/>
        <filter val="17.095.821"/>
        <filter val="17.400.611"/>
        <filter val="17.794.552.203"/>
        <filter val="17.936.137"/>
        <filter val="170.000.000"/>
        <filter val="170.672.742"/>
        <filter val="173.448"/>
        <filter val="178.837"/>
        <filter val="179.244"/>
        <filter val="18.502.972"/>
        <filter val="18.768.982"/>
        <filter val="18.949.033"/>
        <filter val="187.591"/>
        <filter val="19.221.337.444"/>
        <filter val="19.444.200"/>
        <filter val="19.667.547"/>
        <filter val="19.850.000"/>
        <filter val="191.478"/>
        <filter val="192.250.000"/>
        <filter val="192.252.000"/>
        <filter val="195.061.200"/>
        <filter val="196.484"/>
        <filter val="2.000.000"/>
        <filter val="2.007.581"/>
        <filter val="2.217.930"/>
        <filter val="2.306.750"/>
        <filter val="2.319.187"/>
        <filter val="2.451.272"/>
        <filter val="2.464.242"/>
        <filter val="2.500.000"/>
        <filter val="2.507.921.366"/>
        <filter val="2.509.363"/>
        <filter val="2.523.589"/>
        <filter val="2.551.993"/>
        <filter val="2.614.615.820"/>
        <filter val="2.700.000"/>
        <filter val="2.705.851"/>
        <filter val="2.800.000"/>
        <filter val="2.850.538"/>
        <filter val="2.915.451"/>
        <filter val="2.998.501"/>
        <filter val="2.999.049"/>
        <filter val="20.000.000"/>
        <filter val="20.014.122"/>
        <filter val="20.558.000"/>
        <filter val="20.562.792"/>
        <filter val="20.600.000"/>
        <filter val="200.000.000"/>
        <filter val="200.500"/>
        <filter val="201.569"/>
        <filter val="207.161.539"/>
        <filter val="21.082.641"/>
        <filter val="21.870.714"/>
        <filter val="210.997.558"/>
        <filter val="213.424.177"/>
        <filter val="214.945.000"/>
        <filter val="22.023.107"/>
        <filter val="22.500.000"/>
        <filter val="22.600.000"/>
        <filter val="22.725"/>
        <filter val="22.996.581"/>
        <filter val="224.000.000"/>
        <filter val="224.912.768"/>
        <filter val="225.000.000"/>
        <filter val="228.945"/>
        <filter val="23.437.538"/>
        <filter val="23.815.212"/>
        <filter val="235.000"/>
        <filter val="236.358.698"/>
        <filter val="237.448"/>
        <filter val="237.533.203"/>
        <filter val="24.000.000"/>
        <filter val="24.451.000"/>
        <filter val="24.750.000"/>
        <filter val="247.070.400"/>
        <filter val="25.100.000"/>
        <filter val="25.480.000"/>
        <filter val="25.894"/>
        <filter val="26.300.000"/>
        <filter val="26.356.579.999"/>
        <filter val="261.924.083"/>
        <filter val="264.850.000"/>
        <filter val="28.214.312"/>
        <filter val="28.794.000"/>
        <filter val="284.493.884"/>
        <filter val="29.009.356"/>
        <filter val="29.210.063"/>
        <filter val="29.278.887"/>
        <filter val="3.000.000"/>
        <filter val="3.000.000.000"/>
        <filter val="3.117.690"/>
        <filter val="3.139.275"/>
        <filter val="3.186.360"/>
        <filter val="3.200.000"/>
        <filter val="3.200.960"/>
        <filter val="3.220.800.000"/>
        <filter val="3.284.710"/>
        <filter val="3.305.238"/>
        <filter val="3.327.876"/>
        <filter val="3.400.000"/>
        <filter val="3.414.950.421"/>
        <filter val="3.432.000.000"/>
        <filter val="3.490.399.033"/>
        <filter val="3.500.000"/>
        <filter val="3.576.486"/>
        <filter val="3.600.000"/>
        <filter val="3.615.198"/>
        <filter val="3.735.994"/>
        <filter val="3.900.000"/>
        <filter val="3.965.061"/>
        <filter val="30.000.000"/>
        <filter val="30.500"/>
        <filter val="30.539.894"/>
        <filter val="300.000"/>
        <filter val="300.890.891"/>
        <filter val="302.005.249"/>
        <filter val="306.481.038"/>
        <filter val="307.827.681"/>
        <filter val="309.000.000"/>
        <filter val="31.269.950"/>
        <filter val="31.388.716"/>
        <filter val="31.631.789"/>
        <filter val="31.986.476"/>
        <filter val="310.000.000"/>
        <filter val="311.581.036"/>
        <filter val="313.919"/>
        <filter val="316.603"/>
        <filter val="319.836.676"/>
        <filter val="32.000.000"/>
        <filter val="32.500.000"/>
        <filter val="323.453.544"/>
        <filter val="324.000"/>
        <filter val="325.689"/>
        <filter val="328.323.020"/>
        <filter val="33.995.606"/>
        <filter val="330.000.000"/>
        <filter val="333.732.211"/>
        <filter val="34.069"/>
        <filter val="34.544.788"/>
        <filter val="341.187.022"/>
        <filter val="35.000.000"/>
        <filter val="350.000"/>
        <filter val="351.377"/>
        <filter val="352.506"/>
        <filter val="359.459.191"/>
        <filter val="36.151.983"/>
        <filter val="360.371.707"/>
        <filter val="367.339.735"/>
        <filter val="367.630.397"/>
        <filter val="369.005.696"/>
        <filter val="375.000"/>
        <filter val="378.565"/>
        <filter val="38.375.820"/>
        <filter val="385.925.678"/>
        <filter val="39.378.000"/>
        <filter val="39.666"/>
        <filter val="39.700.000"/>
        <filter val="395.451.205"/>
        <filter val="4.000.000"/>
        <filter val="4.016.588"/>
        <filter val="4.043.960"/>
        <filter val="4.153.160"/>
        <filter val="4.329.799"/>
        <filter val="4.400.000"/>
        <filter val="4.419.080"/>
        <filter val="4.500.000"/>
        <filter val="4.510.111.291"/>
        <filter val="4.517.378.406"/>
        <filter val="4.563.387"/>
        <filter val="4.685.886"/>
        <filter val="4.748.605"/>
        <filter val="4.774.579"/>
        <filter val="4.838.700.000"/>
        <filter val="4.885.438"/>
        <filter val="4.916.076"/>
        <filter val="4.923.590"/>
        <filter val="4.936"/>
        <filter val="4.985.348.227"/>
        <filter val="4.991.041"/>
        <filter val="40.000"/>
        <filter val="40.000.000"/>
        <filter val="40.600"/>
        <filter val="400.000"/>
        <filter val="400.000.000"/>
        <filter val="406.737"/>
        <filter val="41.657.500"/>
        <filter val="42.700.000"/>
        <filter val="43.216.800"/>
        <filter val="432.309"/>
        <filter val="44.584.987"/>
        <filter val="44.797.909"/>
        <filter val="45.283.857"/>
        <filter val="45.300.000"/>
        <filter val="450.000"/>
        <filter val="452.153.088"/>
        <filter val="452.526.178"/>
        <filter val="46.339.415"/>
        <filter val="46.758.000"/>
        <filter val="467.000.000"/>
        <filter val="47.645"/>
        <filter val="478.072.122"/>
        <filter val="48.109.686"/>
        <filter val="48.200.000"/>
        <filter val="48.543"/>
        <filter val="48.608.981"/>
        <filter val="484.977"/>
        <filter val="49.000.000"/>
        <filter val="49.112.507"/>
        <filter val="49.718.997"/>
        <filter val="49.776"/>
        <filter val="49.942"/>
        <filter val="494.645.128"/>
        <filter val="496.648"/>
        <filter val="499.000.000"/>
        <filter val="5.000.000"/>
        <filter val="5.047.557"/>
        <filter val="5.094.670.370"/>
        <filter val="5.141.762"/>
        <filter val="5.539.619"/>
        <filter val="5.542"/>
        <filter val="5.618.276.757"/>
        <filter val="5.618.974"/>
        <filter val="5.709.390.000"/>
        <filter val="5.736.271.593"/>
        <filter val="5.776.375"/>
        <filter val="50.000.000"/>
        <filter val="50.868"/>
        <filter val="500.000"/>
        <filter val="503.418.951"/>
        <filter val="505.390.500"/>
        <filter val="51.500.000"/>
        <filter val="51.812.687"/>
        <filter val="510.957.258"/>
        <filter val="52.509.839"/>
        <filter val="53.474"/>
        <filter val="532.580.431"/>
        <filter val="534.544"/>
        <filter val="535.725.000"/>
        <filter val="54.250.000"/>
        <filter val="54.400.000"/>
        <filter val="542.422"/>
        <filter val="544.213"/>
        <filter val="55.051.502"/>
        <filter val="56.060.699"/>
        <filter val="564.695"/>
        <filter val="57.300.458"/>
        <filter val="570.000"/>
        <filter val="578.519"/>
        <filter val="58.000.000"/>
        <filter val="58.500.000"/>
        <filter val="6.000.000"/>
        <filter val="6.495.926"/>
        <filter val="6.519.391"/>
        <filter val="6.594.836"/>
        <filter val="6.725.741"/>
        <filter val="6.829.590"/>
        <filter val="6.958.643"/>
        <filter val="60.000.000"/>
        <filter val="600.000"/>
        <filter val="609.032"/>
        <filter val="61.728"/>
        <filter val="62.003"/>
        <filter val="625.579.027"/>
        <filter val="626.148"/>
        <filter val="63.000.000"/>
        <filter val="63.960.000"/>
        <filter val="656.522"/>
        <filter val="66.305.274"/>
        <filter val="67.500.000"/>
        <filter val="671.665"/>
        <filter val="68.687.055"/>
        <filter val="684.000"/>
        <filter val="684.177"/>
        <filter val="69.644.411"/>
        <filter val="696.254"/>
        <filter val="7.000.000"/>
        <filter val="7.065.000"/>
        <filter val="7.076.559"/>
        <filter val="7.119.000"/>
        <filter val="7.122.950"/>
        <filter val="7.147.641.133"/>
        <filter val="7.464.098"/>
        <filter val="7.500.000"/>
        <filter val="7.510.634"/>
        <filter val="7.592.200"/>
        <filter val="7.746.854"/>
        <filter val="7.811.676"/>
        <filter val="7.815.000.000"/>
        <filter val="7.858.382"/>
        <filter val="7.900.000"/>
        <filter val="700.000"/>
        <filter val="705.718"/>
        <filter val="73.898.188.000"/>
        <filter val="731.400.000"/>
        <filter val="749.427"/>
        <filter val="750.000"/>
        <filter val="756.571"/>
        <filter val="76.100.000"/>
        <filter val="76.280.031"/>
        <filter val="76.381.475"/>
        <filter val="76.553.434"/>
        <filter val="76.593.386"/>
        <filter val="76.919.555"/>
        <filter val="79.140.000"/>
        <filter val="79.855.341"/>
        <filter val="796.341"/>
        <filter val="8.000.000"/>
        <filter val="8.126.453.600"/>
        <filter val="8.190.855.660"/>
        <filter val="8.280"/>
        <filter val="8.325.737.428"/>
        <filter val="8.400.000"/>
        <filter val="8.636.986.510"/>
        <filter val="8.655.862.325"/>
        <filter val="8.718.154"/>
        <filter val="8.915.332.302"/>
        <filter val="80.900.000"/>
        <filter val="80.977.659"/>
        <filter val="800.000"/>
        <filter val="800.000.000"/>
        <filter val="81.356.594"/>
        <filter val="824.900"/>
        <filter val="826.557.500"/>
        <filter val="84.528.894"/>
        <filter val="840.007.872"/>
        <filter val="844.371"/>
        <filter val="849.593"/>
        <filter val="86.000.000"/>
        <filter val="870.197"/>
        <filter val="872.622"/>
        <filter val="875.651"/>
        <filter val="9.000.000"/>
        <filter val="9.200.000"/>
        <filter val="9.350.000"/>
        <filter val="9.455.000"/>
        <filter val="9.458.147.218"/>
        <filter val="9.481.937"/>
        <filter val="9.550"/>
        <filter val="9.569.388"/>
        <filter val="9.688.168"/>
        <filter val="9.798.011"/>
        <filter val="9.841.000"/>
        <filter val="9.847.262"/>
        <filter val="9.852.698"/>
        <filter val="9.939.066.540"/>
        <filter val="9.941.363"/>
        <filter val="9.965"/>
        <filter val="90.000.000"/>
        <filter val="90.863.599"/>
        <filter val="900.000"/>
        <filter val="900.000.000"/>
        <filter val="93.890.457"/>
        <filter val="933.226.758"/>
        <filter val="94.000"/>
        <filter val="943.190.000"/>
        <filter val="946.100.000"/>
        <filter val="95.799"/>
        <filter val="99.368.687"/>
        <filter val="990.000.000"/>
        <filter val="992.204"/>
        <filter val="993.329"/>
      </filters>
    </filterColumn>
  </autoFilter>
  <sortState ref="A2:O5906">
    <sortCondition descending="1" ref="O2:O590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13" sqref="C13"/>
    </sheetView>
  </sheetViews>
  <sheetFormatPr defaultRowHeight="14.4" x14ac:dyDescent="0.3"/>
  <sheetData>
    <row r="1" spans="1:3" x14ac:dyDescent="0.3">
      <c r="A1" t="s">
        <v>38</v>
      </c>
      <c r="B1" t="s">
        <v>7283</v>
      </c>
    </row>
    <row r="2" spans="1:3" x14ac:dyDescent="0.3">
      <c r="A2">
        <v>2011</v>
      </c>
      <c r="B2" s="56">
        <v>1797</v>
      </c>
    </row>
    <row r="3" spans="1:3" x14ac:dyDescent="0.3">
      <c r="A3">
        <v>2012</v>
      </c>
      <c r="B3" s="56">
        <v>1836</v>
      </c>
    </row>
    <row r="4" spans="1:3" x14ac:dyDescent="0.3">
      <c r="A4">
        <v>2013</v>
      </c>
      <c r="B4" s="56">
        <v>1927</v>
      </c>
    </row>
    <row r="5" spans="1:3" x14ac:dyDescent="0.3">
      <c r="A5">
        <v>2014</v>
      </c>
      <c r="B5" s="56">
        <v>1987</v>
      </c>
    </row>
    <row r="6" spans="1:3" x14ac:dyDescent="0.3">
      <c r="A6">
        <v>2015</v>
      </c>
      <c r="B6" s="56">
        <v>1984</v>
      </c>
    </row>
    <row r="7" spans="1:3" x14ac:dyDescent="0.3">
      <c r="A7">
        <v>2016</v>
      </c>
      <c r="B7" s="56">
        <v>2018</v>
      </c>
    </row>
    <row r="8" spans="1:3" x14ac:dyDescent="0.3">
      <c r="A8">
        <v>2017</v>
      </c>
      <c r="B8" s="56">
        <v>2189</v>
      </c>
    </row>
    <row r="9" spans="1:3" x14ac:dyDescent="0.3">
      <c r="A9">
        <v>2018</v>
      </c>
      <c r="B9" s="56">
        <v>2261</v>
      </c>
    </row>
    <row r="10" spans="1:3" x14ac:dyDescent="0.3">
      <c r="A10">
        <v>2019</v>
      </c>
      <c r="B10" s="56">
        <v>2278</v>
      </c>
    </row>
    <row r="11" spans="1:3" x14ac:dyDescent="0.3">
      <c r="A11">
        <v>2020</v>
      </c>
      <c r="B11" s="56">
        <v>2514</v>
      </c>
    </row>
    <row r="12" spans="1:3" x14ac:dyDescent="0.3">
      <c r="A12">
        <v>2021</v>
      </c>
      <c r="B12" s="56">
        <v>2653</v>
      </c>
    </row>
    <row r="13" spans="1:3" x14ac:dyDescent="0.3">
      <c r="A13">
        <v>2022</v>
      </c>
      <c r="B13" s="56">
        <v>2663</v>
      </c>
      <c r="C13" s="32">
        <f>B13/B2*100-100</f>
        <v>48.191430161380083</v>
      </c>
    </row>
    <row r="17" spans="1:6" x14ac:dyDescent="0.3">
      <c r="A17" s="185" t="s">
        <v>7284</v>
      </c>
      <c r="B17" s="185"/>
      <c r="C17" s="185"/>
      <c r="D17" s="185"/>
      <c r="E17" s="185"/>
      <c r="F17" s="185"/>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showGridLines="0" topLeftCell="D1" workbookViewId="0">
      <selection activeCell="L14" sqref="L14"/>
    </sheetView>
  </sheetViews>
  <sheetFormatPr defaultRowHeight="14.4" x14ac:dyDescent="0.3"/>
  <cols>
    <col min="1" max="1" width="6.44140625" customWidth="1"/>
    <col min="2" max="2" width="17.109375" customWidth="1"/>
    <col min="3" max="3" width="16.88671875" customWidth="1"/>
    <col min="4" max="4" width="15" customWidth="1"/>
    <col min="5" max="5" width="15" bestFit="1" customWidth="1"/>
    <col min="6" max="6" width="15.33203125" bestFit="1" customWidth="1"/>
    <col min="7" max="7" width="16.44140625" customWidth="1"/>
    <col min="8" max="8" width="6.44140625" customWidth="1"/>
    <col min="9" max="9" width="14.33203125" bestFit="1" customWidth="1"/>
    <col min="10" max="11" width="16.6640625" bestFit="1" customWidth="1"/>
    <col min="12" max="12" width="15.33203125" bestFit="1" customWidth="1"/>
    <col min="13" max="13" width="15.44140625" customWidth="1"/>
    <col min="14" max="14" width="15.33203125" bestFit="1" customWidth="1"/>
    <col min="15" max="15" width="12" bestFit="1" customWidth="1"/>
  </cols>
  <sheetData>
    <row r="1" spans="1:17" ht="43.2" x14ac:dyDescent="0.3">
      <c r="A1" s="201" t="s">
        <v>38</v>
      </c>
      <c r="B1" s="75" t="s">
        <v>666</v>
      </c>
      <c r="C1" s="75" t="s">
        <v>667</v>
      </c>
      <c r="D1" s="75" t="s">
        <v>668</v>
      </c>
      <c r="E1" s="75" t="s">
        <v>669</v>
      </c>
      <c r="F1" s="75" t="s">
        <v>58</v>
      </c>
      <c r="G1" s="75" t="s">
        <v>676</v>
      </c>
      <c r="H1" s="201" t="s">
        <v>38</v>
      </c>
      <c r="I1" s="75" t="s">
        <v>673</v>
      </c>
      <c r="J1" s="75" t="s">
        <v>672</v>
      </c>
      <c r="K1" s="75" t="s">
        <v>674</v>
      </c>
      <c r="L1" s="75" t="s">
        <v>670</v>
      </c>
      <c r="M1" s="75" t="s">
        <v>671</v>
      </c>
      <c r="N1" s="75" t="s">
        <v>675</v>
      </c>
    </row>
    <row r="2" spans="1:17" x14ac:dyDescent="0.3">
      <c r="A2" s="201"/>
      <c r="B2" s="73" t="s">
        <v>677</v>
      </c>
      <c r="C2" s="73" t="s">
        <v>678</v>
      </c>
      <c r="D2" s="74" t="s">
        <v>679</v>
      </c>
      <c r="E2" s="73" t="s">
        <v>680</v>
      </c>
      <c r="F2" s="73" t="s">
        <v>684</v>
      </c>
      <c r="G2" s="73" t="s">
        <v>681</v>
      </c>
      <c r="H2" s="201"/>
      <c r="I2" s="73" t="s">
        <v>682</v>
      </c>
      <c r="J2" s="73" t="s">
        <v>683</v>
      </c>
      <c r="K2" s="73" t="s">
        <v>685</v>
      </c>
      <c r="L2" s="73" t="s">
        <v>686</v>
      </c>
      <c r="M2" s="73" t="s">
        <v>687</v>
      </c>
      <c r="N2" s="73" t="s">
        <v>688</v>
      </c>
    </row>
    <row r="3" spans="1:17" x14ac:dyDescent="0.3">
      <c r="A3" s="77">
        <v>2011</v>
      </c>
      <c r="B3" s="76">
        <v>736519195216.99976</v>
      </c>
      <c r="C3" s="76">
        <v>757418637055.99951</v>
      </c>
      <c r="D3" s="76">
        <v>108276042343.97017</v>
      </c>
      <c r="E3" s="76">
        <v>-16696962542.319967</v>
      </c>
      <c r="F3" s="76">
        <v>91579079801.650009</v>
      </c>
      <c r="G3" s="76">
        <v>706957178165.71899</v>
      </c>
      <c r="H3" s="77">
        <v>2011</v>
      </c>
      <c r="I3" s="76">
        <v>48418195555.620201</v>
      </c>
      <c r="J3" s="76">
        <v>656969119944.05713</v>
      </c>
      <c r="K3" s="76">
        <v>705387315499.67761</v>
      </c>
      <c r="L3" s="76">
        <v>43160884246.03009</v>
      </c>
      <c r="M3" s="76">
        <v>49988058221.659912</v>
      </c>
      <c r="N3" s="76">
        <v>93148942467.689911</v>
      </c>
      <c r="O3" s="32">
        <f>K3/C3*100</f>
        <v>93.13044081426861</v>
      </c>
      <c r="P3" s="32">
        <f>K3/(F3+G3)*100</f>
        <v>88.335039074519045</v>
      </c>
      <c r="Q3" s="32">
        <f>I3/F3*100</f>
        <v>52.870366966438809</v>
      </c>
    </row>
    <row r="4" spans="1:17" x14ac:dyDescent="0.3">
      <c r="A4" s="77">
        <v>2012</v>
      </c>
      <c r="B4" s="76">
        <v>803681032747.99902</v>
      </c>
      <c r="C4" s="76">
        <v>824731063700.07959</v>
      </c>
      <c r="D4" s="76">
        <v>93148942467.68988</v>
      </c>
      <c r="E4" s="76">
        <v>-24080430977.990025</v>
      </c>
      <c r="F4" s="76">
        <v>69068511489.699875</v>
      </c>
      <c r="G4" s="76">
        <v>749337266930.36902</v>
      </c>
      <c r="H4" s="77">
        <v>2012</v>
      </c>
      <c r="I4" s="76">
        <v>37059464001.9002</v>
      </c>
      <c r="J4" s="76">
        <v>707316900644.51855</v>
      </c>
      <c r="K4" s="76">
        <v>744376364646.41846</v>
      </c>
      <c r="L4" s="76">
        <v>32009047487.80003</v>
      </c>
      <c r="M4" s="76">
        <v>42020366285.849884</v>
      </c>
      <c r="N4" s="76">
        <v>74029413773.650055</v>
      </c>
      <c r="O4" s="32">
        <f t="shared" ref="O4:O10" si="0">K4/C4*100</f>
        <v>90.256860376622996</v>
      </c>
      <c r="P4" s="32">
        <f t="shared" ref="P4:P10" si="1">K4/(F4+G4)*100</f>
        <v>90.954436573436212</v>
      </c>
      <c r="Q4" s="32">
        <f t="shared" ref="Q4:Q10" si="2">I4/F4*100</f>
        <v>53.656091904379387</v>
      </c>
    </row>
    <row r="5" spans="1:17" x14ac:dyDescent="0.3">
      <c r="A5" s="77">
        <v>2013</v>
      </c>
      <c r="B5" s="76">
        <v>799534732525.63989</v>
      </c>
      <c r="C5" s="76">
        <v>818804782805.80005</v>
      </c>
      <c r="D5" s="76">
        <v>76316402249.120087</v>
      </c>
      <c r="E5" s="76">
        <v>-13382109140.63002</v>
      </c>
      <c r="F5" s="76">
        <v>62934293108.489967</v>
      </c>
      <c r="G5" s="76">
        <v>752982586127.96143</v>
      </c>
      <c r="H5" s="77">
        <v>2013</v>
      </c>
      <c r="I5" s="76">
        <v>37231135186.65004</v>
      </c>
      <c r="J5" s="76">
        <v>694469402725.14795</v>
      </c>
      <c r="K5" s="76">
        <v>731700537911.79541</v>
      </c>
      <c r="L5" s="76">
        <v>25703157921.839977</v>
      </c>
      <c r="M5" s="76">
        <v>58513183402.81002</v>
      </c>
      <c r="N5" s="76">
        <v>84216341324.649963</v>
      </c>
      <c r="O5" s="32">
        <f t="shared" si="0"/>
        <v>89.362025390774548</v>
      </c>
      <c r="P5" s="32">
        <f t="shared" si="1"/>
        <v>89.678318531237267</v>
      </c>
      <c r="Q5" s="32">
        <f t="shared" si="2"/>
        <v>59.158740565288845</v>
      </c>
    </row>
    <row r="6" spans="1:17" x14ac:dyDescent="0.3">
      <c r="A6" s="77">
        <v>2014</v>
      </c>
      <c r="B6" s="76">
        <v>847658343964.99854</v>
      </c>
      <c r="C6" s="76">
        <v>865594995073.99854</v>
      </c>
      <c r="D6" s="76">
        <v>84216341324.649857</v>
      </c>
      <c r="E6" s="76">
        <v>-10818046443.88002</v>
      </c>
      <c r="F6" s="76">
        <v>73398294880.769989</v>
      </c>
      <c r="G6" s="76">
        <v>810587402284.3208</v>
      </c>
      <c r="H6" s="77">
        <v>2014</v>
      </c>
      <c r="I6" s="76">
        <v>36736020487.459923</v>
      </c>
      <c r="J6" s="76">
        <v>733996140409.23145</v>
      </c>
      <c r="K6" s="76">
        <v>770732160896.68872</v>
      </c>
      <c r="L6" s="76">
        <v>36662274393.309822</v>
      </c>
      <c r="M6" s="76">
        <v>76591261875.08963</v>
      </c>
      <c r="N6" s="76">
        <v>113253536268.40018</v>
      </c>
      <c r="O6" s="32">
        <f t="shared" si="0"/>
        <v>89.040736751348689</v>
      </c>
      <c r="P6" s="32">
        <f t="shared" si="1"/>
        <v>87.188306707721409</v>
      </c>
      <c r="Q6" s="32">
        <f t="shared" si="2"/>
        <v>50.050236925986937</v>
      </c>
    </row>
    <row r="7" spans="1:17" x14ac:dyDescent="0.3">
      <c r="A7" s="77">
        <v>2015</v>
      </c>
      <c r="B7" s="7">
        <v>857770641325.99939</v>
      </c>
      <c r="C7" s="7">
        <v>893696324689.00061</v>
      </c>
      <c r="D7" s="7">
        <v>113253536268.40013</v>
      </c>
      <c r="E7" s="7">
        <v>-13949437365.120043</v>
      </c>
      <c r="F7" s="7">
        <v>99304098903.279709</v>
      </c>
      <c r="G7" s="7">
        <v>826630806826.39465</v>
      </c>
      <c r="H7" s="77">
        <v>2015</v>
      </c>
      <c r="I7" s="7">
        <v>52523359218.549919</v>
      </c>
      <c r="J7" s="7">
        <v>760380449208.63855</v>
      </c>
      <c r="K7" s="7">
        <v>812903808427.19043</v>
      </c>
      <c r="L7" s="76">
        <v>46780739684.72995</v>
      </c>
      <c r="M7" s="76">
        <v>66250357617.760017</v>
      </c>
      <c r="N7" s="76">
        <v>113031097302.49022</v>
      </c>
      <c r="O7" s="32">
        <f t="shared" si="0"/>
        <v>90.959734975980197</v>
      </c>
      <c r="P7" s="32">
        <f t="shared" si="1"/>
        <v>87.792759879441988</v>
      </c>
      <c r="Q7" s="32">
        <f t="shared" si="2"/>
        <v>52.891431268820696</v>
      </c>
    </row>
    <row r="8" spans="1:17" x14ac:dyDescent="0.3">
      <c r="A8" s="77">
        <v>2016</v>
      </c>
      <c r="B8" s="7">
        <v>829263626322.00012</v>
      </c>
      <c r="C8" s="7">
        <v>855730150032.00122</v>
      </c>
      <c r="D8" s="7">
        <v>113031097302.49031</v>
      </c>
      <c r="E8" s="7">
        <v>-4419096496.9000216</v>
      </c>
      <c r="F8" s="7">
        <v>108612000805.59019</v>
      </c>
      <c r="G8" s="7">
        <v>788423104940.28113</v>
      </c>
      <c r="H8" s="77">
        <v>2016</v>
      </c>
      <c r="I8" s="7">
        <v>40615942475.670036</v>
      </c>
      <c r="J8" s="7">
        <v>721995966916.7312</v>
      </c>
      <c r="K8" s="7">
        <v>762611909392.3988</v>
      </c>
      <c r="L8" s="76">
        <v>67996058329.919907</v>
      </c>
      <c r="M8" s="76">
        <v>66427138023.550018</v>
      </c>
      <c r="N8" s="76">
        <v>134423196353.47021</v>
      </c>
      <c r="O8" s="32">
        <f t="shared" si="0"/>
        <v>89.118270445873605</v>
      </c>
      <c r="P8" s="32">
        <f t="shared" si="1"/>
        <v>85.014722891842496</v>
      </c>
      <c r="Q8" s="32">
        <f t="shared" si="2"/>
        <v>37.395446335962866</v>
      </c>
    </row>
    <row r="9" spans="1:17" x14ac:dyDescent="0.3">
      <c r="A9" s="77">
        <v>2017</v>
      </c>
      <c r="B9" s="7">
        <v>882968268863</v>
      </c>
      <c r="C9" s="7">
        <v>904212283824.9989</v>
      </c>
      <c r="D9" s="7">
        <v>134423196353.47014</v>
      </c>
      <c r="E9" s="7">
        <v>-17590202009.059967</v>
      </c>
      <c r="F9" s="7">
        <v>116832994344.41013</v>
      </c>
      <c r="G9" s="7">
        <v>854142790005.53735</v>
      </c>
      <c r="H9" s="77">
        <v>2017</v>
      </c>
      <c r="I9" s="7">
        <v>49088605690.630196</v>
      </c>
      <c r="J9" s="7">
        <v>783981641396.43799</v>
      </c>
      <c r="K9" s="7">
        <v>833070247087.06873</v>
      </c>
      <c r="L9" s="76">
        <v>67744388653.779839</v>
      </c>
      <c r="M9" s="76">
        <v>70161148609.100006</v>
      </c>
      <c r="N9" s="76">
        <v>137905537262.88025</v>
      </c>
      <c r="O9" s="32">
        <f t="shared" si="0"/>
        <v>92.132153255319082</v>
      </c>
      <c r="P9" s="32">
        <f t="shared" si="1"/>
        <v>85.797221775700166</v>
      </c>
      <c r="Q9" s="32">
        <f t="shared" si="2"/>
        <v>42.016046893331072</v>
      </c>
    </row>
    <row r="10" spans="1:17" x14ac:dyDescent="0.3">
      <c r="A10" s="77">
        <v>2018</v>
      </c>
      <c r="B10" s="7">
        <v>854292452015.00085</v>
      </c>
      <c r="C10" s="7">
        <v>873531363625.22913</v>
      </c>
      <c r="D10" s="7">
        <v>137905537262.88022</v>
      </c>
      <c r="E10" s="7">
        <v>-17533059395.719982</v>
      </c>
      <c r="F10" s="7">
        <v>120372477867.15999</v>
      </c>
      <c r="G10" s="7">
        <v>816701526202.57019</v>
      </c>
      <c r="H10" s="77">
        <v>2018</v>
      </c>
      <c r="I10" s="7">
        <v>48309239369.719986</v>
      </c>
      <c r="J10" s="7">
        <v>748400280849.03357</v>
      </c>
      <c r="K10" s="7">
        <v>796709520218.75049</v>
      </c>
      <c r="L10" s="76">
        <v>72063238497.440094</v>
      </c>
      <c r="M10" s="76">
        <v>68301245353.539848</v>
      </c>
      <c r="N10" s="76">
        <v>140364483850.97977</v>
      </c>
      <c r="O10" s="32">
        <f t="shared" si="0"/>
        <v>91.20559986676821</v>
      </c>
      <c r="P10" s="32">
        <f t="shared" si="1"/>
        <v>85.020981988468989</v>
      </c>
      <c r="Q10" s="32">
        <f t="shared" si="2"/>
        <v>40.133126961989461</v>
      </c>
    </row>
    <row r="11" spans="1:17" x14ac:dyDescent="0.3">
      <c r="A11" s="98">
        <v>2019</v>
      </c>
      <c r="B11" s="7">
        <v>871111622356</v>
      </c>
      <c r="C11" s="7">
        <v>904597955521.15149</v>
      </c>
      <c r="D11" s="7">
        <v>140364483850.97977</v>
      </c>
      <c r="E11" s="7">
        <v>-19250596749.060001</v>
      </c>
      <c r="F11" s="7">
        <v>121113887101.91997</v>
      </c>
      <c r="G11" s="7">
        <v>823177786090.52246</v>
      </c>
      <c r="H11" s="145">
        <v>2019</v>
      </c>
      <c r="I11" s="7">
        <v>44723547515.979996</v>
      </c>
      <c r="J11" s="7">
        <v>785553872219.64856</v>
      </c>
      <c r="K11" s="7">
        <v>830277419735.63538</v>
      </c>
      <c r="L11" s="76">
        <v>76390339585.939743</v>
      </c>
      <c r="M11" s="76">
        <v>37623913870.869904</v>
      </c>
      <c r="N11" s="76">
        <v>114014253456.80989</v>
      </c>
      <c r="O11" s="32">
        <f t="shared" ref="O11" si="3">K11/C11*100</f>
        <v>91.784136219642562</v>
      </c>
      <c r="P11" s="32">
        <f t="shared" ref="P11" si="4">K11/(F11+G11)*100</f>
        <v>87.925949503361608</v>
      </c>
      <c r="Q11" s="32">
        <f t="shared" ref="Q11" si="5">I11/F11*100</f>
        <v>36.926853382506138</v>
      </c>
    </row>
    <row r="12" spans="1:17" x14ac:dyDescent="0.3">
      <c r="A12" s="178">
        <v>2020</v>
      </c>
      <c r="B12" s="7">
        <v>1138719668290.4995</v>
      </c>
      <c r="C12" s="7">
        <v>1149949620114.1008</v>
      </c>
      <c r="D12" s="7">
        <v>114014253456.80984</v>
      </c>
      <c r="E12" s="7">
        <v>-12598656067.720039</v>
      </c>
      <c r="F12" s="7">
        <v>101415597389.09016</v>
      </c>
      <c r="G12" s="7">
        <v>1076085913801.2191</v>
      </c>
      <c r="H12" s="145">
        <v>2020</v>
      </c>
      <c r="I12" s="7">
        <v>31581903341.229988</v>
      </c>
      <c r="J12" s="7">
        <v>949003073867.9104</v>
      </c>
      <c r="K12" s="7">
        <v>980584977209.13623</v>
      </c>
      <c r="L12" s="76">
        <v>69833694047.859955</v>
      </c>
      <c r="M12" s="76">
        <v>127082839933.30975</v>
      </c>
      <c r="N12" s="76">
        <v>196916533981.17004</v>
      </c>
      <c r="O12" s="32">
        <f t="shared" ref="O12:O13" si="6">K12/C12*100</f>
        <v>85.271994534146657</v>
      </c>
      <c r="P12" s="32">
        <f t="shared" ref="P12:P13" si="7">K12/(F12+G12)*100</f>
        <v>83.276748937492684</v>
      </c>
      <c r="Q12" s="32">
        <f t="shared" ref="Q12:Q13" si="8">I12/F12*100</f>
        <v>31.141071151080581</v>
      </c>
    </row>
    <row r="13" spans="1:17" x14ac:dyDescent="0.3">
      <c r="A13" s="178">
        <v>2021</v>
      </c>
      <c r="B13" s="7">
        <v>1156763066278.0005</v>
      </c>
      <c r="C13" s="7">
        <v>1208116355246.1821</v>
      </c>
      <c r="D13" s="7">
        <v>196916533981.17007</v>
      </c>
      <c r="E13" s="7">
        <v>-20429930328.759972</v>
      </c>
      <c r="F13" s="166">
        <v>176486603652.40945</v>
      </c>
      <c r="G13" s="7">
        <v>1059984864286.7583</v>
      </c>
      <c r="H13" s="179">
        <v>2021</v>
      </c>
      <c r="I13" s="166">
        <v>46443325893.550064</v>
      </c>
      <c r="J13" s="166">
        <v>1001762695545.51</v>
      </c>
      <c r="K13" s="166">
        <v>1048206021439.0609</v>
      </c>
      <c r="L13" s="167">
        <v>130043277758.85995</v>
      </c>
      <c r="M13" s="167">
        <v>58222168741.249985</v>
      </c>
      <c r="N13" s="167">
        <v>188265446500.1106</v>
      </c>
      <c r="O13" s="32">
        <f t="shared" si="6"/>
        <v>86.763664516855599</v>
      </c>
      <c r="P13" s="32">
        <f t="shared" si="7"/>
        <v>84.773975673382125</v>
      </c>
      <c r="Q13" s="32">
        <f t="shared" si="8"/>
        <v>26.315496435650289</v>
      </c>
    </row>
    <row r="14" spans="1:17" x14ac:dyDescent="0.3">
      <c r="A14" s="178">
        <v>2022</v>
      </c>
      <c r="B14" s="7">
        <v>1155924302997.0017</v>
      </c>
      <c r="C14" s="7">
        <v>1179429418625.3767</v>
      </c>
      <c r="D14" s="7">
        <v>188265446500.11053</v>
      </c>
      <c r="E14" s="7">
        <v>-16494280501.079977</v>
      </c>
      <c r="F14" s="166">
        <v>171771165999.03061</v>
      </c>
      <c r="G14" s="7">
        <v>1103140010468.0732</v>
      </c>
      <c r="H14" s="179">
        <v>2022</v>
      </c>
      <c r="I14" s="166">
        <v>49853217620.220078</v>
      </c>
      <c r="J14" s="166">
        <v>1031562800586.6169</v>
      </c>
      <c r="K14" s="166">
        <v>1081416018206.8374</v>
      </c>
      <c r="L14" s="167">
        <v>121917948378.81029</v>
      </c>
      <c r="M14" s="167">
        <v>71577209881.450043</v>
      </c>
      <c r="N14" s="167">
        <v>193495158260.25989</v>
      </c>
      <c r="O14" s="32">
        <f t="shared" ref="O14" si="9">K14/C14*100</f>
        <v>91.689761263308682</v>
      </c>
      <c r="P14" s="32">
        <f t="shared" ref="P14" si="10">K14/(F14+G14)*100</f>
        <v>84.822851832199063</v>
      </c>
      <c r="Q14" s="32">
        <f t="shared" ref="Q14" si="11">I14/F14*100</f>
        <v>29.023041981621887</v>
      </c>
    </row>
    <row r="15" spans="1:17" x14ac:dyDescent="0.3">
      <c r="C15" s="7">
        <f>C12-K12</f>
        <v>169364642904.9646</v>
      </c>
      <c r="F15" s="7"/>
      <c r="I15" s="7"/>
      <c r="L15" s="7"/>
    </row>
    <row r="16" spans="1:17" x14ac:dyDescent="0.3">
      <c r="C16" s="32">
        <f>K12/C12*100</f>
        <v>85.271994534146657</v>
      </c>
      <c r="K16">
        <f>K12/(F12+G12)</f>
        <v>0.83276748937492684</v>
      </c>
    </row>
  </sheetData>
  <mergeCells count="2">
    <mergeCell ref="A1:A2"/>
    <mergeCell ref="H1:H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workbookViewId="0">
      <pane xSplit="1" ySplit="1" topLeftCell="J3" activePane="bottomRight" state="frozen"/>
      <selection pane="topRight" activeCell="B1" sqref="B1"/>
      <selection pane="bottomLeft" activeCell="A2" sqref="A2"/>
      <selection pane="bottomRight" activeCell="P13" sqref="P13"/>
    </sheetView>
  </sheetViews>
  <sheetFormatPr defaultRowHeight="14.4" x14ac:dyDescent="0.3"/>
  <cols>
    <col min="1" max="1" width="46.44140625" bestFit="1" customWidth="1"/>
    <col min="2" max="13" width="15.33203125" bestFit="1" customWidth="1"/>
    <col min="16" max="16" width="33.6640625" customWidth="1"/>
  </cols>
  <sheetData>
    <row r="1" spans="1:17" x14ac:dyDescent="0.3">
      <c r="B1" s="24">
        <v>2011</v>
      </c>
      <c r="C1" s="24">
        <v>2012</v>
      </c>
      <c r="D1" s="24">
        <v>2013</v>
      </c>
      <c r="E1" s="24">
        <v>2014</v>
      </c>
      <c r="F1" s="24">
        <v>2015</v>
      </c>
      <c r="G1" s="24">
        <v>2016</v>
      </c>
      <c r="H1" s="24">
        <v>2017</v>
      </c>
      <c r="I1" s="24">
        <v>2018</v>
      </c>
      <c r="J1" s="24">
        <v>2019</v>
      </c>
      <c r="K1" s="24">
        <v>2020</v>
      </c>
      <c r="L1" s="24">
        <v>2021</v>
      </c>
      <c r="M1" s="24">
        <v>2022</v>
      </c>
    </row>
    <row r="2" spans="1:17" x14ac:dyDescent="0.3">
      <c r="A2" s="58" t="s">
        <v>475</v>
      </c>
      <c r="B2" s="7">
        <v>17173416.369999997</v>
      </c>
      <c r="C2" s="7">
        <v>16223182.189999999</v>
      </c>
      <c r="D2" s="7">
        <v>17700481</v>
      </c>
      <c r="E2" s="7">
        <v>17265022.09</v>
      </c>
      <c r="F2" s="7">
        <v>18006171</v>
      </c>
      <c r="G2" s="7">
        <v>470065832.21000004</v>
      </c>
      <c r="H2" s="7">
        <v>575554287.76000011</v>
      </c>
      <c r="I2" s="7">
        <v>618098607.78999996</v>
      </c>
      <c r="J2" s="7">
        <v>542153325.3599999</v>
      </c>
      <c r="K2" s="7">
        <v>825382033.71999991</v>
      </c>
      <c r="L2" s="7">
        <v>921749173.94999993</v>
      </c>
      <c r="M2" s="7">
        <v>1272055063.9499998</v>
      </c>
      <c r="N2" s="32">
        <f t="shared" ref="N2:N11" si="0">M2/M$19*100</f>
        <v>0.36547782670000611</v>
      </c>
      <c r="O2" s="32">
        <f>M2/L2*100-100</f>
        <v>38.004470185617123</v>
      </c>
      <c r="P2" s="58"/>
      <c r="Q2" s="7"/>
    </row>
    <row r="3" spans="1:17" x14ac:dyDescent="0.3">
      <c r="A3" s="58" t="s">
        <v>476</v>
      </c>
      <c r="B3" s="7">
        <v>79274775216.029999</v>
      </c>
      <c r="C3" s="7">
        <v>96173665640.88002</v>
      </c>
      <c r="D3" s="7">
        <v>110470859415.06</v>
      </c>
      <c r="E3" s="7">
        <v>116802820292.76001</v>
      </c>
      <c r="F3" s="7">
        <v>130576639097.12999</v>
      </c>
      <c r="G3" s="7">
        <v>117337438449.82999</v>
      </c>
      <c r="H3" s="7">
        <v>122575873650.90999</v>
      </c>
      <c r="I3" s="7">
        <v>122153449268.51001</v>
      </c>
      <c r="J3" s="7">
        <v>115429389259.57999</v>
      </c>
      <c r="K3" s="7">
        <v>168707657082.82004</v>
      </c>
      <c r="L3" s="7">
        <v>164072556965.38995</v>
      </c>
      <c r="M3" s="7">
        <v>163945124202.78995</v>
      </c>
      <c r="N3" s="32">
        <f t="shared" si="0"/>
        <v>47.103548729753278</v>
      </c>
      <c r="O3" s="32">
        <f t="shared" ref="O3:O18" si="1">M3/L3*100-100</f>
        <v>-7.7668541867666363E-2</v>
      </c>
      <c r="P3" s="58"/>
      <c r="Q3" s="7"/>
    </row>
    <row r="4" spans="1:17" x14ac:dyDescent="0.3">
      <c r="A4" s="58" t="s">
        <v>477</v>
      </c>
      <c r="B4" s="7">
        <v>66843705.359999999</v>
      </c>
      <c r="C4" s="7">
        <v>47425855.799999997</v>
      </c>
      <c r="D4" s="7">
        <v>44616495.75</v>
      </c>
      <c r="E4" s="7">
        <v>41745598.629999995</v>
      </c>
      <c r="F4" s="7">
        <v>61586757.599999994</v>
      </c>
      <c r="G4" s="7">
        <v>47427865.560000002</v>
      </c>
      <c r="H4" s="7">
        <v>48748469.789999999</v>
      </c>
      <c r="I4" s="7">
        <v>101495469.71000001</v>
      </c>
      <c r="J4" s="7">
        <v>83088554.570000008</v>
      </c>
      <c r="K4" s="7">
        <v>54905192.849999994</v>
      </c>
      <c r="L4" s="7">
        <v>37943988.57</v>
      </c>
      <c r="M4" s="7">
        <v>42834645.069999993</v>
      </c>
      <c r="N4" s="32">
        <f t="shared" si="0"/>
        <v>1.2306946005181013E-2</v>
      </c>
      <c r="O4" s="32">
        <f t="shared" si="1"/>
        <v>12.889147093689402</v>
      </c>
      <c r="P4" s="58"/>
      <c r="Q4" s="7"/>
    </row>
    <row r="5" spans="1:17" x14ac:dyDescent="0.3">
      <c r="A5" s="58" t="s">
        <v>478</v>
      </c>
      <c r="B5" s="7">
        <v>302091567</v>
      </c>
      <c r="C5" s="7">
        <v>171720129</v>
      </c>
      <c r="D5" s="7">
        <v>77400115</v>
      </c>
      <c r="E5" s="7">
        <v>111218594</v>
      </c>
      <c r="F5" s="7">
        <v>132891992</v>
      </c>
      <c r="G5" s="7">
        <v>88386138</v>
      </c>
      <c r="H5" s="7">
        <v>37504250.25</v>
      </c>
      <c r="I5" s="7">
        <v>55216406.200000003</v>
      </c>
      <c r="J5" s="7">
        <v>20632054.609999999</v>
      </c>
      <c r="K5" s="7">
        <v>22697312.899999999</v>
      </c>
      <c r="L5" s="7">
        <v>110101247.08000001</v>
      </c>
      <c r="M5" s="7">
        <v>69860464.579999998</v>
      </c>
      <c r="N5" s="32">
        <f t="shared" si="0"/>
        <v>2.0071812526469963E-2</v>
      </c>
      <c r="O5" s="32">
        <f t="shared" si="1"/>
        <v>-36.548888924719357</v>
      </c>
      <c r="P5" s="58"/>
      <c r="Q5" s="7"/>
    </row>
    <row r="6" spans="1:17" x14ac:dyDescent="0.3">
      <c r="A6" s="58" t="s">
        <v>479</v>
      </c>
      <c r="B6" s="7">
        <v>511717477.27999985</v>
      </c>
      <c r="C6" s="7">
        <v>482803818.18000001</v>
      </c>
      <c r="D6" s="7">
        <v>461089931.07999998</v>
      </c>
      <c r="E6" s="7">
        <v>451297526.32000005</v>
      </c>
      <c r="F6" s="7">
        <v>934912690.99000001</v>
      </c>
      <c r="G6" s="7">
        <v>975067531.35000002</v>
      </c>
      <c r="H6" s="7">
        <v>1608498778.7799997</v>
      </c>
      <c r="I6" s="7">
        <v>1648054029.9100001</v>
      </c>
      <c r="J6" s="7">
        <v>657985791.82000017</v>
      </c>
      <c r="K6" s="7">
        <v>726168254.69000006</v>
      </c>
      <c r="L6" s="7">
        <v>971775981.87</v>
      </c>
      <c r="M6" s="7">
        <v>1037202081.36</v>
      </c>
      <c r="N6" s="32">
        <f t="shared" si="0"/>
        <v>0.29800153569380067</v>
      </c>
      <c r="O6" s="32">
        <f t="shared" si="1"/>
        <v>6.7326318730475094</v>
      </c>
      <c r="P6" s="58"/>
      <c r="Q6" s="7"/>
    </row>
    <row r="7" spans="1:17" x14ac:dyDescent="0.3">
      <c r="A7" s="58" t="s">
        <v>3888</v>
      </c>
      <c r="B7" s="7">
        <v>139650429.55000001</v>
      </c>
      <c r="C7" s="7">
        <v>138384639.96000001</v>
      </c>
      <c r="D7" s="7">
        <v>141090301.23000002</v>
      </c>
      <c r="E7" s="7">
        <v>154977165.65000001</v>
      </c>
      <c r="F7" s="7">
        <v>170871852.61999997</v>
      </c>
      <c r="G7" s="7">
        <v>184620380.62</v>
      </c>
      <c r="H7" s="7">
        <v>139130626.59</v>
      </c>
      <c r="I7" s="7">
        <v>154031881.28999999</v>
      </c>
      <c r="J7" s="7">
        <v>162416667.96000001</v>
      </c>
      <c r="K7" s="7">
        <v>186198311.12</v>
      </c>
      <c r="L7" s="7">
        <v>3459087748.0399995</v>
      </c>
      <c r="M7" s="7">
        <v>14739942051.98</v>
      </c>
      <c r="N7" s="32">
        <f t="shared" si="0"/>
        <v>4.2349754656952721</v>
      </c>
      <c r="O7" s="32">
        <f t="shared" si="1"/>
        <v>326.12223585053596</v>
      </c>
      <c r="P7" s="58"/>
      <c r="Q7" s="7"/>
    </row>
    <row r="8" spans="1:17" x14ac:dyDescent="0.3">
      <c r="A8" s="58" t="s">
        <v>3889</v>
      </c>
      <c r="B8" s="7">
        <v>778164133.28999996</v>
      </c>
      <c r="C8" s="7">
        <v>678263984.96000004</v>
      </c>
      <c r="D8" s="7">
        <v>5244621892.829999</v>
      </c>
      <c r="E8" s="7">
        <v>5248010301.8699999</v>
      </c>
      <c r="F8" s="7">
        <v>5329104198.0700006</v>
      </c>
      <c r="G8" s="7">
        <v>5168987953.0199995</v>
      </c>
      <c r="H8" s="7">
        <v>5023301344.2200003</v>
      </c>
      <c r="I8" s="7">
        <v>5228936423.6700001</v>
      </c>
      <c r="J8" s="7">
        <v>5076482920</v>
      </c>
      <c r="K8" s="7">
        <v>6370166442.4499998</v>
      </c>
      <c r="L8" s="7">
        <v>7625834930.9499998</v>
      </c>
      <c r="M8" s="7">
        <v>6085323623.2700014</v>
      </c>
      <c r="N8" s="32">
        <f t="shared" si="0"/>
        <v>1.7483919648044002</v>
      </c>
      <c r="O8" s="32">
        <f t="shared" si="1"/>
        <v>-20.201214970281129</v>
      </c>
      <c r="P8" s="58"/>
      <c r="Q8" s="7"/>
    </row>
    <row r="9" spans="1:17" x14ac:dyDescent="0.3">
      <c r="A9" s="58" t="s">
        <v>480</v>
      </c>
      <c r="B9" s="7">
        <v>296695190</v>
      </c>
      <c r="C9" s="7">
        <v>294637932.49000001</v>
      </c>
      <c r="D9" s="7">
        <v>147066578.29999998</v>
      </c>
      <c r="E9" s="7">
        <v>152720365.26000002</v>
      </c>
      <c r="F9" s="7">
        <v>145286918.23000002</v>
      </c>
      <c r="G9" s="7">
        <v>134749236.64000002</v>
      </c>
      <c r="H9" s="7">
        <v>296339957.65000004</v>
      </c>
      <c r="I9" s="7">
        <v>302465360.55000001</v>
      </c>
      <c r="J9" s="7">
        <v>333236312.51999998</v>
      </c>
      <c r="K9" s="7">
        <v>358844844.70999998</v>
      </c>
      <c r="L9" s="7">
        <v>368747390.32000005</v>
      </c>
      <c r="M9" s="7">
        <v>324603456.51999998</v>
      </c>
      <c r="N9" s="32">
        <f t="shared" si="0"/>
        <v>9.3262759758096989E-2</v>
      </c>
      <c r="O9" s="32">
        <f t="shared" si="1"/>
        <v>-11.971321006961389</v>
      </c>
      <c r="P9" s="58"/>
      <c r="Q9" s="7"/>
    </row>
    <row r="10" spans="1:17" x14ac:dyDescent="0.3">
      <c r="A10" s="58" t="s">
        <v>481</v>
      </c>
      <c r="B10" s="7">
        <v>115559914823.79001</v>
      </c>
      <c r="C10" s="7">
        <v>112490949506.98</v>
      </c>
      <c r="D10" s="7">
        <v>105230520999.53</v>
      </c>
      <c r="E10" s="7">
        <v>110413431325.87999</v>
      </c>
      <c r="F10" s="7">
        <v>114641971017.40999</v>
      </c>
      <c r="G10" s="7">
        <v>115441933772.41</v>
      </c>
      <c r="H10" s="7">
        <v>112176677611.11002</v>
      </c>
      <c r="I10" s="7">
        <v>111996443568.70999</v>
      </c>
      <c r="J10" s="7">
        <v>114442200210.95001</v>
      </c>
      <c r="K10" s="7">
        <v>131586229505.86</v>
      </c>
      <c r="L10" s="7">
        <v>128447440826.56001</v>
      </c>
      <c r="M10" s="7">
        <v>134180121349.71997</v>
      </c>
      <c r="N10" s="32">
        <f t="shared" si="0"/>
        <v>38.551679504312979</v>
      </c>
      <c r="O10" s="32">
        <f t="shared" si="1"/>
        <v>4.4630554616503986</v>
      </c>
      <c r="P10" s="58"/>
      <c r="Q10" s="7"/>
    </row>
    <row r="11" spans="1:17" x14ac:dyDescent="0.3">
      <c r="A11" s="58" t="s">
        <v>482</v>
      </c>
      <c r="B11" s="7">
        <v>15647094596.109997</v>
      </c>
      <c r="C11" s="7">
        <v>14262855294.940002</v>
      </c>
      <c r="D11" s="7">
        <v>13792864862.669996</v>
      </c>
      <c r="E11" s="7">
        <v>9222896206.1699982</v>
      </c>
      <c r="F11" s="7">
        <v>11359332404.289999</v>
      </c>
      <c r="G11" s="7">
        <v>11811998849.280005</v>
      </c>
      <c r="H11" s="7">
        <v>12611749383.35</v>
      </c>
      <c r="I11" s="7">
        <v>12799789812.67</v>
      </c>
      <c r="J11" s="7">
        <v>12264138241.669998</v>
      </c>
      <c r="K11" s="7">
        <v>19978285089.489994</v>
      </c>
      <c r="L11" s="7">
        <v>17296952190.960007</v>
      </c>
      <c r="M11" s="7">
        <v>15581441644.959999</v>
      </c>
      <c r="N11" s="32">
        <f t="shared" si="0"/>
        <v>4.4767491523281944</v>
      </c>
      <c r="O11" s="32">
        <f t="shared" si="1"/>
        <v>-9.9179932225088407</v>
      </c>
      <c r="P11" s="58"/>
      <c r="Q11" s="7"/>
    </row>
    <row r="12" spans="1:17" x14ac:dyDescent="0.3">
      <c r="A12" s="58" t="s">
        <v>483</v>
      </c>
      <c r="B12" s="7">
        <v>7760412345.04</v>
      </c>
      <c r="C12" s="7">
        <v>7782524470.7099991</v>
      </c>
      <c r="D12" s="7">
        <v>7471936501.3699999</v>
      </c>
      <c r="E12" s="7">
        <v>7527260609.1399994</v>
      </c>
      <c r="F12" s="7">
        <v>7221801340.8199997</v>
      </c>
      <c r="G12" s="7">
        <v>7309419233.0900002</v>
      </c>
      <c r="H12" s="7">
        <v>7465828008.9800005</v>
      </c>
      <c r="I12" s="7">
        <v>8346267834.789999</v>
      </c>
      <c r="J12" s="7">
        <v>8573197659.0100012</v>
      </c>
      <c r="K12" s="7">
        <v>9201199849.3400021</v>
      </c>
      <c r="L12" s="7"/>
      <c r="M12" s="7"/>
      <c r="N12" s="32"/>
      <c r="O12" s="32"/>
      <c r="P12" s="58"/>
      <c r="Q12" s="7"/>
    </row>
    <row r="13" spans="1:17" x14ac:dyDescent="0.3">
      <c r="A13" s="58" t="s">
        <v>3891</v>
      </c>
      <c r="B13" s="7"/>
      <c r="C13" s="7"/>
      <c r="D13" s="7"/>
      <c r="E13" s="7"/>
      <c r="F13" s="7"/>
      <c r="G13" s="7"/>
      <c r="H13" s="7"/>
      <c r="I13" s="7"/>
      <c r="J13" s="7"/>
      <c r="K13" s="7"/>
      <c r="L13" s="7">
        <v>933098564.85000002</v>
      </c>
      <c r="M13" s="7">
        <v>812430988.63999999</v>
      </c>
      <c r="N13" s="32">
        <f>M13/M$19*100</f>
        <v>0.2334219016823596</v>
      </c>
      <c r="O13" s="32">
        <f t="shared" si="1"/>
        <v>-12.931921744987136</v>
      </c>
      <c r="P13" s="58"/>
      <c r="Q13" s="7"/>
    </row>
    <row r="14" spans="1:17" x14ac:dyDescent="0.3">
      <c r="A14" s="58" t="s">
        <v>3890</v>
      </c>
      <c r="B14" s="7"/>
      <c r="C14" s="7"/>
      <c r="D14" s="7"/>
      <c r="E14" s="7"/>
      <c r="F14" s="7"/>
      <c r="G14" s="7"/>
      <c r="H14" s="7"/>
      <c r="I14" s="7"/>
      <c r="J14" s="7"/>
      <c r="K14" s="7"/>
      <c r="L14" s="7">
        <v>8974140311.2200012</v>
      </c>
      <c r="M14" s="7">
        <v>9244300013.289999</v>
      </c>
      <c r="N14" s="32">
        <f>M14/M$19*100</f>
        <v>2.6560066257893276</v>
      </c>
      <c r="O14" s="32">
        <f t="shared" si="1"/>
        <v>3.0104243158782396</v>
      </c>
      <c r="P14" s="58"/>
      <c r="Q14" s="7"/>
    </row>
    <row r="15" spans="1:17" x14ac:dyDescent="0.3">
      <c r="A15" s="58" t="s">
        <v>484</v>
      </c>
      <c r="B15" s="7">
        <v>122938274.56</v>
      </c>
      <c r="C15" s="7">
        <v>119718713</v>
      </c>
      <c r="D15" s="7">
        <v>96159365.409999996</v>
      </c>
      <c r="E15" s="7">
        <v>127429341.82000001</v>
      </c>
      <c r="F15" s="7">
        <v>287056145.32999998</v>
      </c>
      <c r="G15" s="7">
        <v>175676162.49000001</v>
      </c>
      <c r="H15" s="7">
        <v>271842477.15999997</v>
      </c>
      <c r="I15" s="7">
        <v>248434570.28999999</v>
      </c>
      <c r="J15" s="7">
        <v>194394086.30000001</v>
      </c>
      <c r="K15" s="7">
        <v>134831721.12</v>
      </c>
      <c r="L15" s="7">
        <v>164239279.19</v>
      </c>
      <c r="M15" s="7">
        <v>148569613.13</v>
      </c>
      <c r="N15" s="32">
        <f>M15/M$19*100</f>
        <v>4.2685966086879551E-2</v>
      </c>
      <c r="O15" s="32">
        <f t="shared" si="1"/>
        <v>-9.5407542807543422</v>
      </c>
      <c r="P15" s="58"/>
      <c r="Q15" s="7"/>
    </row>
    <row r="16" spans="1:17" x14ac:dyDescent="0.3">
      <c r="A16" s="58" t="s">
        <v>485</v>
      </c>
      <c r="B16" s="7">
        <v>317780835.73000002</v>
      </c>
      <c r="C16" s="7">
        <v>304758652.37</v>
      </c>
      <c r="D16" s="7">
        <v>297325390</v>
      </c>
      <c r="E16" s="7">
        <v>340962859.24000001</v>
      </c>
      <c r="F16" s="7">
        <v>333225051.20999998</v>
      </c>
      <c r="G16" s="7">
        <v>349722117.66999996</v>
      </c>
      <c r="H16" s="7">
        <v>384394417.38999999</v>
      </c>
      <c r="I16" s="7">
        <v>388259054.30000001</v>
      </c>
      <c r="J16" s="7">
        <v>333889898.56</v>
      </c>
      <c r="K16" s="7">
        <v>374275224.88999999</v>
      </c>
      <c r="L16" s="7"/>
      <c r="M16" s="7"/>
      <c r="N16" s="32"/>
      <c r="O16" s="32"/>
      <c r="P16" s="58"/>
      <c r="Q16" s="7"/>
    </row>
    <row r="17" spans="1:17" x14ac:dyDescent="0.3">
      <c r="A17" s="58" t="s">
        <v>3893</v>
      </c>
      <c r="B17" s="7"/>
      <c r="C17" s="7"/>
      <c r="D17" s="7"/>
      <c r="E17" s="7"/>
      <c r="F17" s="7"/>
      <c r="G17" s="7"/>
      <c r="H17" s="7"/>
      <c r="I17" s="7"/>
      <c r="J17" s="7"/>
      <c r="K17" s="7"/>
      <c r="L17" s="7">
        <v>380869834.72000003</v>
      </c>
      <c r="M17" s="7">
        <v>508778949.79999995</v>
      </c>
      <c r="N17" s="32">
        <f>M17/M$19*100</f>
        <v>0.14617875445282175</v>
      </c>
      <c r="O17" s="32">
        <f t="shared" si="1"/>
        <v>33.583419693511161</v>
      </c>
      <c r="P17" s="58"/>
      <c r="Q17" s="7"/>
    </row>
    <row r="18" spans="1:17" x14ac:dyDescent="0.3">
      <c r="A18" s="58" t="s">
        <v>3892</v>
      </c>
      <c r="B18" s="7"/>
      <c r="C18" s="7"/>
      <c r="D18" s="7"/>
      <c r="E18" s="7"/>
      <c r="F18" s="7"/>
      <c r="G18" s="7"/>
      <c r="H18" s="7"/>
      <c r="I18" s="7"/>
      <c r="J18" s="7"/>
      <c r="K18" s="7"/>
      <c r="L18" s="7">
        <v>510227250.45999998</v>
      </c>
      <c r="M18" s="7">
        <v>60007937.470000006</v>
      </c>
      <c r="N18" s="32">
        <f>M18/M$19*100</f>
        <v>1.7241054410949242E-2</v>
      </c>
      <c r="O18" s="32">
        <f t="shared" si="1"/>
        <v>-88.238978334477565</v>
      </c>
      <c r="P18" s="58"/>
      <c r="Q18" s="7"/>
    </row>
    <row r="19" spans="1:17" s="67" customFormat="1" x14ac:dyDescent="0.3">
      <c r="A19" s="9" t="s">
        <v>26</v>
      </c>
      <c r="B19" s="10">
        <f t="shared" ref="B19:K19" si="2">SUM(B2:B18)</f>
        <v>220795252010.10999</v>
      </c>
      <c r="C19" s="10">
        <f t="shared" si="2"/>
        <v>232963931821.46002</v>
      </c>
      <c r="D19" s="10">
        <f t="shared" si="2"/>
        <v>243493252329.22998</v>
      </c>
      <c r="E19" s="10">
        <f t="shared" si="2"/>
        <v>250612035208.83002</v>
      </c>
      <c r="F19" s="10">
        <f t="shared" si="2"/>
        <v>271212685636.69998</v>
      </c>
      <c r="G19" s="10">
        <f t="shared" si="2"/>
        <v>259495493522.17001</v>
      </c>
      <c r="H19" s="10">
        <f t="shared" si="2"/>
        <v>263215443263.94003</v>
      </c>
      <c r="I19" s="10">
        <f t="shared" si="2"/>
        <v>264040942288.39001</v>
      </c>
      <c r="J19" s="10">
        <f t="shared" si="2"/>
        <v>258113204982.91003</v>
      </c>
      <c r="K19" s="10">
        <f t="shared" si="2"/>
        <v>338526840865.96008</v>
      </c>
      <c r="L19" s="10">
        <f>SUM(L2:L18)</f>
        <v>334274765684.13</v>
      </c>
      <c r="M19" s="10">
        <f>SUM(M2:M18)</f>
        <v>348052596086.52985</v>
      </c>
      <c r="N19" s="32">
        <f>M19/M$19*100</f>
        <v>100</v>
      </c>
      <c r="O19" s="32">
        <f t="shared" ref="O19" si="3">M19/K19*100-100</f>
        <v>2.8138847709099366</v>
      </c>
      <c r="P19" s="162"/>
      <c r="Q19" s="165"/>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2"/>
  <sheetViews>
    <sheetView showGridLines="0" topLeftCell="A10" workbookViewId="0">
      <selection activeCell="A11" sqref="A11"/>
    </sheetView>
  </sheetViews>
  <sheetFormatPr defaultRowHeight="14.4" x14ac:dyDescent="0.3"/>
  <cols>
    <col min="1" max="1" width="86.6640625" customWidth="1"/>
    <col min="2" max="4" width="15.33203125" bestFit="1" customWidth="1"/>
    <col min="5" max="5" width="14.33203125" bestFit="1" customWidth="1"/>
    <col min="7" max="8" width="14.6640625" bestFit="1" customWidth="1"/>
  </cols>
  <sheetData>
    <row r="1" spans="1:8" x14ac:dyDescent="0.3">
      <c r="A1" s="62" t="s">
        <v>889</v>
      </c>
      <c r="B1" s="19" t="s">
        <v>0</v>
      </c>
      <c r="C1" s="19" t="s">
        <v>65</v>
      </c>
      <c r="D1" s="19" t="s">
        <v>66</v>
      </c>
      <c r="E1" s="19" t="s">
        <v>58</v>
      </c>
      <c r="G1" s="112" t="s">
        <v>6866</v>
      </c>
      <c r="H1" s="112"/>
    </row>
    <row r="2" spans="1:8" x14ac:dyDescent="0.3">
      <c r="A2" s="163" t="s">
        <v>26</v>
      </c>
      <c r="B2" s="153">
        <v>360539669045.79004</v>
      </c>
      <c r="C2" s="153">
        <v>348052596086.52985</v>
      </c>
      <c r="D2" s="153">
        <v>328093463832.01984</v>
      </c>
      <c r="E2" s="153">
        <f>C2-D2</f>
        <v>19959132254.51001</v>
      </c>
      <c r="G2" s="169">
        <v>355547380585</v>
      </c>
      <c r="H2" s="65"/>
    </row>
    <row r="3" spans="1:8" ht="15" customHeight="1" x14ac:dyDescent="0.3">
      <c r="A3" s="147" t="s">
        <v>89</v>
      </c>
      <c r="B3" s="121">
        <v>73934988000</v>
      </c>
      <c r="C3" s="121">
        <v>73898188000</v>
      </c>
      <c r="D3" s="121">
        <v>70699156334.600006</v>
      </c>
      <c r="E3" s="121">
        <f>C3-D3</f>
        <v>3199031665.3999939</v>
      </c>
      <c r="F3" s="28"/>
      <c r="G3" s="150">
        <v>76195240000</v>
      </c>
      <c r="H3" s="58"/>
    </row>
    <row r="4" spans="1:8" ht="28.8" x14ac:dyDescent="0.3">
      <c r="A4" s="64" t="s">
        <v>91</v>
      </c>
      <c r="B4" s="121">
        <v>26366579999</v>
      </c>
      <c r="C4" s="121">
        <v>26356579999</v>
      </c>
      <c r="D4" s="121">
        <v>26356579999</v>
      </c>
      <c r="E4" s="121">
        <f t="shared" ref="E4:E67" si="0">C4-D4</f>
        <v>0</v>
      </c>
      <c r="F4" s="28"/>
      <c r="G4" s="150">
        <v>24758669999</v>
      </c>
      <c r="H4" s="58"/>
    </row>
    <row r="5" spans="1:8" ht="28.8" x14ac:dyDescent="0.3">
      <c r="A5" s="64" t="s">
        <v>92</v>
      </c>
      <c r="B5" s="121">
        <v>19833500000</v>
      </c>
      <c r="C5" s="121">
        <v>19221337444.240002</v>
      </c>
      <c r="D5" s="121">
        <v>19221337444.240002</v>
      </c>
      <c r="E5" s="121">
        <f t="shared" si="0"/>
        <v>0</v>
      </c>
      <c r="F5" s="28"/>
      <c r="G5" s="150">
        <v>20662939313</v>
      </c>
      <c r="H5" s="58"/>
    </row>
    <row r="6" spans="1:8" x14ac:dyDescent="0.3">
      <c r="A6" s="64" t="s">
        <v>90</v>
      </c>
      <c r="B6" s="121">
        <v>19074793807</v>
      </c>
      <c r="C6" s="121">
        <v>17794552202.980003</v>
      </c>
      <c r="D6" s="121">
        <v>16414335702.980001</v>
      </c>
      <c r="E6" s="121">
        <f t="shared" si="0"/>
        <v>1380216500.0000019</v>
      </c>
      <c r="F6" s="28"/>
      <c r="G6" s="150">
        <v>22210548635</v>
      </c>
      <c r="H6" s="58"/>
    </row>
    <row r="7" spans="1:8" x14ac:dyDescent="0.3">
      <c r="A7" s="192" t="s">
        <v>6963</v>
      </c>
      <c r="B7" s="121">
        <v>13529600000</v>
      </c>
      <c r="C7" s="121">
        <v>13529600000</v>
      </c>
      <c r="D7" s="121">
        <v>12527908335</v>
      </c>
      <c r="E7" s="121">
        <f t="shared" si="0"/>
        <v>1001691665</v>
      </c>
      <c r="F7" s="28"/>
      <c r="G7" s="150">
        <v>18649600000</v>
      </c>
      <c r="H7" s="58"/>
    </row>
    <row r="8" spans="1:8" x14ac:dyDescent="0.3">
      <c r="A8" s="64" t="s">
        <v>110</v>
      </c>
      <c r="B8" s="121">
        <v>10660532801</v>
      </c>
      <c r="C8" s="121">
        <v>9939066540.2700005</v>
      </c>
      <c r="D8" s="121">
        <v>9884608311.7700005</v>
      </c>
      <c r="E8" s="121">
        <f t="shared" si="0"/>
        <v>54458228.5</v>
      </c>
      <c r="F8" s="28"/>
      <c r="G8" s="150">
        <v>10693359801</v>
      </c>
      <c r="H8" s="58"/>
    </row>
    <row r="9" spans="1:8" ht="28.8" x14ac:dyDescent="0.3">
      <c r="A9" s="64" t="s">
        <v>95</v>
      </c>
      <c r="B9" s="121">
        <v>9460000000</v>
      </c>
      <c r="C9" s="121">
        <v>9458147218.0599995</v>
      </c>
      <c r="D9" s="121">
        <v>9458147218.0599995</v>
      </c>
      <c r="E9" s="121">
        <f t="shared" si="0"/>
        <v>0</v>
      </c>
      <c r="F9" s="28"/>
      <c r="G9" s="150">
        <v>10722000000</v>
      </c>
      <c r="H9" s="58"/>
    </row>
    <row r="10" spans="1:8" x14ac:dyDescent="0.3">
      <c r="A10" s="64" t="s">
        <v>98</v>
      </c>
      <c r="B10" s="121">
        <v>8915332304</v>
      </c>
      <c r="C10" s="121">
        <v>8915332302</v>
      </c>
      <c r="D10" s="121">
        <v>3847044782.6900001</v>
      </c>
      <c r="E10" s="121">
        <f t="shared" si="0"/>
        <v>5068287519.3099995</v>
      </c>
      <c r="F10" s="28"/>
      <c r="G10" s="150">
        <v>9095500000</v>
      </c>
      <c r="H10" s="58"/>
    </row>
    <row r="11" spans="1:8" ht="43.2" x14ac:dyDescent="0.3">
      <c r="A11" s="64" t="s">
        <v>96</v>
      </c>
      <c r="B11" s="121">
        <v>8655862325</v>
      </c>
      <c r="C11" s="121">
        <v>8655862325</v>
      </c>
      <c r="D11" s="121">
        <v>7940593384</v>
      </c>
      <c r="E11" s="121">
        <f t="shared" si="0"/>
        <v>715268941</v>
      </c>
      <c r="F11" s="28"/>
      <c r="G11" s="150">
        <v>9083542950</v>
      </c>
      <c r="H11" s="58"/>
    </row>
    <row r="12" spans="1:8" x14ac:dyDescent="0.3">
      <c r="A12" s="174" t="s">
        <v>94</v>
      </c>
      <c r="B12" s="121">
        <v>8636986511</v>
      </c>
      <c r="C12" s="121">
        <v>8636986510.4899998</v>
      </c>
      <c r="D12" s="121">
        <v>8142527707.6700001</v>
      </c>
      <c r="E12" s="121">
        <f t="shared" si="0"/>
        <v>494458802.81999969</v>
      </c>
      <c r="F12" s="28"/>
      <c r="G12" s="150">
        <v>7407770835</v>
      </c>
      <c r="H12" s="58"/>
    </row>
    <row r="13" spans="1:8" ht="28.8" x14ac:dyDescent="0.3">
      <c r="A13" s="64" t="s">
        <v>93</v>
      </c>
      <c r="B13" s="121">
        <v>8326450000</v>
      </c>
      <c r="C13" s="121">
        <v>8325737427.9799995</v>
      </c>
      <c r="D13" s="121">
        <v>8185737427.9799995</v>
      </c>
      <c r="E13" s="121">
        <f t="shared" si="0"/>
        <v>140000000</v>
      </c>
      <c r="F13" s="28"/>
      <c r="G13" s="150">
        <v>4410000000</v>
      </c>
      <c r="H13" s="58"/>
    </row>
    <row r="14" spans="1:8" ht="28.8" x14ac:dyDescent="0.3">
      <c r="A14" s="64" t="s">
        <v>100</v>
      </c>
      <c r="B14" s="121">
        <v>8194668663</v>
      </c>
      <c r="C14" s="121">
        <v>8190855659.5</v>
      </c>
      <c r="D14" s="121">
        <v>8190855659.5</v>
      </c>
      <c r="E14" s="121">
        <f t="shared" si="0"/>
        <v>0</v>
      </c>
      <c r="F14" s="28"/>
      <c r="G14" s="150">
        <v>8194668663</v>
      </c>
      <c r="H14" s="58"/>
    </row>
    <row r="15" spans="1:8" x14ac:dyDescent="0.3">
      <c r="A15" s="64" t="s">
        <v>777</v>
      </c>
      <c r="B15" s="121">
        <v>8284900000</v>
      </c>
      <c r="C15" s="121">
        <v>8126453599.6999998</v>
      </c>
      <c r="D15" s="121">
        <v>8126453599.6999998</v>
      </c>
      <c r="E15" s="121">
        <f t="shared" si="0"/>
        <v>0</v>
      </c>
      <c r="F15" s="28"/>
      <c r="G15" s="150">
        <v>7826900000</v>
      </c>
      <c r="H15" s="58"/>
    </row>
    <row r="16" spans="1:8" ht="28.8" x14ac:dyDescent="0.3">
      <c r="A16" s="64" t="s">
        <v>2999</v>
      </c>
      <c r="B16" s="121">
        <v>7815000000</v>
      </c>
      <c r="C16" s="121">
        <v>7815000000</v>
      </c>
      <c r="D16" s="121">
        <v>7815000000</v>
      </c>
      <c r="E16" s="121">
        <f t="shared" si="0"/>
        <v>0</v>
      </c>
      <c r="F16" s="28"/>
      <c r="G16" s="150">
        <v>963000000</v>
      </c>
      <c r="H16" s="58"/>
    </row>
    <row r="17" spans="1:8" ht="29.4" customHeight="1" x14ac:dyDescent="0.3">
      <c r="A17" s="64" t="s">
        <v>99</v>
      </c>
      <c r="B17" s="121">
        <v>7150000000</v>
      </c>
      <c r="C17" s="121">
        <v>7147641133.0499992</v>
      </c>
      <c r="D17" s="121">
        <v>7147641133.0499992</v>
      </c>
      <c r="E17" s="121">
        <f t="shared" si="0"/>
        <v>0</v>
      </c>
      <c r="F17" s="28"/>
      <c r="G17" s="150">
        <v>7732000000</v>
      </c>
      <c r="H17" s="58"/>
    </row>
    <row r="18" spans="1:8" x14ac:dyDescent="0.3">
      <c r="A18" s="64" t="s">
        <v>97</v>
      </c>
      <c r="B18" s="121">
        <v>5837826671.999999</v>
      </c>
      <c r="C18" s="121">
        <v>5736271593.1099997</v>
      </c>
      <c r="D18" s="121">
        <v>5736271593.1099997</v>
      </c>
      <c r="E18" s="121">
        <f t="shared" si="0"/>
        <v>0</v>
      </c>
      <c r="F18" s="28"/>
      <c r="G18" s="150">
        <v>9322682466</v>
      </c>
      <c r="H18" s="58"/>
    </row>
    <row r="19" spans="1:8" ht="28.8" x14ac:dyDescent="0.3">
      <c r="A19" s="64" t="s">
        <v>101</v>
      </c>
      <c r="B19" s="121">
        <v>5709390000</v>
      </c>
      <c r="C19" s="121">
        <v>5709390000</v>
      </c>
      <c r="D19" s="121">
        <v>5709390000</v>
      </c>
      <c r="E19" s="121">
        <f t="shared" si="0"/>
        <v>0</v>
      </c>
      <c r="F19" s="28"/>
      <c r="G19" s="150">
        <v>6207430000</v>
      </c>
      <c r="H19" s="58"/>
    </row>
    <row r="20" spans="1:8" x14ac:dyDescent="0.3">
      <c r="A20" s="64" t="s">
        <v>103</v>
      </c>
      <c r="B20" s="121">
        <v>5618276756.54</v>
      </c>
      <c r="C20" s="121">
        <v>5618276756.54</v>
      </c>
      <c r="D20" s="121">
        <v>5618276756.54</v>
      </c>
      <c r="E20" s="121">
        <f t="shared" si="0"/>
        <v>0</v>
      </c>
      <c r="F20" s="28"/>
      <c r="G20" s="150">
        <v>5690371067</v>
      </c>
      <c r="H20" s="58"/>
    </row>
    <row r="21" spans="1:8" ht="28.8" x14ac:dyDescent="0.3">
      <c r="A21" s="64" t="s">
        <v>105</v>
      </c>
      <c r="B21" s="121">
        <v>5095000000</v>
      </c>
      <c r="C21" s="121">
        <v>5094670370.3599997</v>
      </c>
      <c r="D21" s="121">
        <v>5094670370.3599997</v>
      </c>
      <c r="E21" s="121">
        <f t="shared" si="0"/>
        <v>0</v>
      </c>
      <c r="F21" s="28"/>
      <c r="G21" s="150">
        <v>5307000000</v>
      </c>
      <c r="H21" s="58"/>
    </row>
    <row r="22" spans="1:8" ht="28.8" x14ac:dyDescent="0.3">
      <c r="A22" s="147" t="s">
        <v>102</v>
      </c>
      <c r="B22" s="121">
        <v>4989554000</v>
      </c>
      <c r="C22" s="121">
        <v>4985348226.8000002</v>
      </c>
      <c r="D22" s="121">
        <v>3979526633.2199998</v>
      </c>
      <c r="E22" s="121">
        <f t="shared" si="0"/>
        <v>1005821593.5800004</v>
      </c>
      <c r="F22" s="28"/>
      <c r="G22" s="150">
        <v>5092554000</v>
      </c>
      <c r="H22" s="58"/>
    </row>
    <row r="23" spans="1:8" ht="28.8" x14ac:dyDescent="0.3">
      <c r="A23" s="64" t="s">
        <v>6953</v>
      </c>
      <c r="B23" s="121">
        <v>4846700000</v>
      </c>
      <c r="C23" s="121">
        <v>4838700000</v>
      </c>
      <c r="D23" s="121">
        <v>4838700000</v>
      </c>
      <c r="E23" s="121">
        <f t="shared" si="0"/>
        <v>0</v>
      </c>
      <c r="F23" s="28"/>
      <c r="G23" s="150"/>
      <c r="H23" s="58"/>
    </row>
    <row r="24" spans="1:8" x14ac:dyDescent="0.3">
      <c r="A24" s="64" t="s">
        <v>115</v>
      </c>
      <c r="B24" s="121">
        <v>4818716858</v>
      </c>
      <c r="C24" s="121">
        <v>4517378406.25</v>
      </c>
      <c r="D24" s="121">
        <v>4506244154.25</v>
      </c>
      <c r="E24" s="121">
        <f t="shared" si="0"/>
        <v>11134252</v>
      </c>
      <c r="F24" s="28"/>
      <c r="G24" s="150">
        <v>8328785858</v>
      </c>
      <c r="H24" s="58"/>
    </row>
    <row r="25" spans="1:8" ht="28.2" customHeight="1" x14ac:dyDescent="0.3">
      <c r="A25" s="174" t="s">
        <v>104</v>
      </c>
      <c r="B25" s="121">
        <v>4558435629</v>
      </c>
      <c r="C25" s="121">
        <v>4510111290.5200005</v>
      </c>
      <c r="D25" s="121">
        <v>4510111290.5200005</v>
      </c>
      <c r="E25" s="121">
        <f t="shared" si="0"/>
        <v>0</v>
      </c>
      <c r="F25" s="28"/>
      <c r="G25" s="150">
        <v>4600000000</v>
      </c>
      <c r="H25" s="58"/>
    </row>
    <row r="26" spans="1:8" x14ac:dyDescent="0.3">
      <c r="A26" s="64" t="s">
        <v>106</v>
      </c>
      <c r="B26" s="121">
        <v>3490399033</v>
      </c>
      <c r="C26" s="121">
        <v>3490399033</v>
      </c>
      <c r="D26" s="121">
        <v>3478650197</v>
      </c>
      <c r="E26" s="121">
        <f t="shared" si="0"/>
        <v>11748836</v>
      </c>
      <c r="F26" s="28"/>
      <c r="G26" s="150">
        <v>3078058149</v>
      </c>
      <c r="H26" s="58"/>
    </row>
    <row r="27" spans="1:8" ht="43.2" x14ac:dyDescent="0.3">
      <c r="A27" s="64" t="s">
        <v>2997</v>
      </c>
      <c r="B27" s="121">
        <v>3432000000</v>
      </c>
      <c r="C27" s="121">
        <v>3432000000</v>
      </c>
      <c r="D27" s="121">
        <v>3432000000</v>
      </c>
      <c r="E27" s="121">
        <f t="shared" si="0"/>
        <v>0</v>
      </c>
      <c r="F27" s="28"/>
      <c r="G27" s="150">
        <v>3543000000</v>
      </c>
      <c r="H27" s="58"/>
    </row>
    <row r="28" spans="1:8" x14ac:dyDescent="0.3">
      <c r="A28" s="64" t="s">
        <v>108</v>
      </c>
      <c r="B28" s="121">
        <v>4440700634</v>
      </c>
      <c r="C28" s="121">
        <v>3414950421.0699997</v>
      </c>
      <c r="D28" s="121">
        <v>3414871375.5699997</v>
      </c>
      <c r="E28" s="121">
        <f t="shared" si="0"/>
        <v>79045.5</v>
      </c>
      <c r="F28" s="28"/>
      <c r="G28" s="150">
        <v>2445563634</v>
      </c>
      <c r="H28" s="58"/>
    </row>
    <row r="29" spans="1:8" ht="43.2" x14ac:dyDescent="0.3">
      <c r="A29" s="64" t="s">
        <v>2998</v>
      </c>
      <c r="B29" s="121">
        <v>3220800000</v>
      </c>
      <c r="C29" s="121">
        <v>3220800000</v>
      </c>
      <c r="D29" s="121">
        <v>3220800000</v>
      </c>
      <c r="E29" s="121">
        <f t="shared" si="0"/>
        <v>0</v>
      </c>
      <c r="F29" s="28"/>
      <c r="G29" s="150">
        <v>2515000000</v>
      </c>
      <c r="H29" s="58"/>
    </row>
    <row r="30" spans="1:8" ht="28.8" x14ac:dyDescent="0.3">
      <c r="A30" s="64" t="s">
        <v>114</v>
      </c>
      <c r="B30" s="121">
        <v>3000000000</v>
      </c>
      <c r="C30" s="121">
        <v>2999999999.5500002</v>
      </c>
      <c r="D30" s="121">
        <v>2999999999.5500002</v>
      </c>
      <c r="E30" s="121">
        <f t="shared" si="0"/>
        <v>0</v>
      </c>
      <c r="F30" s="28"/>
      <c r="G30" s="150">
        <v>1500000000</v>
      </c>
      <c r="H30" s="58"/>
    </row>
    <row r="31" spans="1:8" ht="28.8" x14ac:dyDescent="0.3">
      <c r="A31" s="64" t="s">
        <v>111</v>
      </c>
      <c r="B31" s="121">
        <v>2614615820</v>
      </c>
      <c r="C31" s="121">
        <v>2614615820</v>
      </c>
      <c r="D31" s="121">
        <v>2614615820</v>
      </c>
      <c r="E31" s="121">
        <f t="shared" si="0"/>
        <v>0</v>
      </c>
      <c r="F31" s="28"/>
      <c r="G31" s="150">
        <v>2844362464</v>
      </c>
      <c r="H31" s="58"/>
    </row>
    <row r="32" spans="1:8" x14ac:dyDescent="0.3">
      <c r="A32" s="64" t="s">
        <v>130</v>
      </c>
      <c r="B32" s="121">
        <v>2507923250</v>
      </c>
      <c r="C32" s="121">
        <v>2507921365.9000001</v>
      </c>
      <c r="D32" s="121">
        <v>282164729.99000001</v>
      </c>
      <c r="E32" s="121">
        <f t="shared" si="0"/>
        <v>2225756635.9099998</v>
      </c>
      <c r="F32" s="28"/>
      <c r="G32" s="150">
        <v>2331192713</v>
      </c>
      <c r="H32" s="58"/>
    </row>
    <row r="33" spans="1:8" ht="28.8" x14ac:dyDescent="0.3">
      <c r="A33" s="64" t="s">
        <v>3895</v>
      </c>
      <c r="B33" s="121">
        <v>2014200000</v>
      </c>
      <c r="C33" s="121">
        <v>1998150000</v>
      </c>
      <c r="D33" s="121">
        <v>1998150000</v>
      </c>
      <c r="E33" s="121">
        <f t="shared" si="0"/>
        <v>0</v>
      </c>
      <c r="F33" s="28"/>
      <c r="G33" s="150">
        <v>988300000</v>
      </c>
      <c r="H33" s="58"/>
    </row>
    <row r="34" spans="1:8" ht="28.8" x14ac:dyDescent="0.3">
      <c r="A34" s="64" t="s">
        <v>113</v>
      </c>
      <c r="B34" s="121">
        <v>1500000000</v>
      </c>
      <c r="C34" s="121">
        <v>1500000000</v>
      </c>
      <c r="D34" s="121">
        <v>1500000000</v>
      </c>
      <c r="E34" s="121">
        <f t="shared" si="0"/>
        <v>0</v>
      </c>
      <c r="F34" s="28"/>
      <c r="G34" s="150">
        <v>1500000000</v>
      </c>
      <c r="H34" s="58"/>
    </row>
    <row r="35" spans="1:8" x14ac:dyDescent="0.3">
      <c r="A35" s="64" t="s">
        <v>112</v>
      </c>
      <c r="B35" s="121">
        <v>1621888072</v>
      </c>
      <c r="C35" s="121">
        <v>1382945489.25</v>
      </c>
      <c r="D35" s="121">
        <v>1382945489.25</v>
      </c>
      <c r="E35" s="121">
        <f t="shared" si="0"/>
        <v>0</v>
      </c>
      <c r="F35" s="28"/>
      <c r="G35" s="150">
        <v>1867870407</v>
      </c>
      <c r="H35" s="58"/>
    </row>
    <row r="36" spans="1:8" ht="28.8" x14ac:dyDescent="0.3">
      <c r="A36" s="64" t="s">
        <v>116</v>
      </c>
      <c r="B36" s="121">
        <v>1327000000</v>
      </c>
      <c r="C36" s="121">
        <v>1327000000</v>
      </c>
      <c r="D36" s="121">
        <v>1327000000</v>
      </c>
      <c r="E36" s="121">
        <f t="shared" si="0"/>
        <v>0</v>
      </c>
      <c r="F36" s="28"/>
      <c r="G36" s="150">
        <v>1327000000</v>
      </c>
      <c r="H36" s="58"/>
    </row>
    <row r="37" spans="1:8" ht="28.8" x14ac:dyDescent="0.3">
      <c r="A37" s="64" t="s">
        <v>131</v>
      </c>
      <c r="B37" s="121">
        <v>1228813654.96</v>
      </c>
      <c r="C37" s="121">
        <v>1228813654.96</v>
      </c>
      <c r="D37" s="121">
        <v>1228813654.96</v>
      </c>
      <c r="E37" s="121">
        <f t="shared" si="0"/>
        <v>0</v>
      </c>
      <c r="F37" s="28"/>
      <c r="G37" s="150">
        <v>1168083381</v>
      </c>
      <c r="H37" s="58"/>
    </row>
    <row r="38" spans="1:8" x14ac:dyDescent="0.3">
      <c r="A38" s="64" t="s">
        <v>6981</v>
      </c>
      <c r="B38" s="121">
        <v>1170433938</v>
      </c>
      <c r="C38" s="121">
        <v>1170433938</v>
      </c>
      <c r="D38" s="121">
        <v>1117706550.8299999</v>
      </c>
      <c r="E38" s="121">
        <f t="shared" si="0"/>
        <v>52727387.170000076</v>
      </c>
      <c r="F38" s="28"/>
      <c r="G38" s="150">
        <v>1135644488</v>
      </c>
      <c r="H38" s="58"/>
    </row>
    <row r="39" spans="1:8" x14ac:dyDescent="0.3">
      <c r="A39" s="64" t="s">
        <v>6976</v>
      </c>
      <c r="B39" s="121">
        <v>1170000000</v>
      </c>
      <c r="C39" s="121">
        <v>1170000000</v>
      </c>
      <c r="D39" s="121">
        <v>969292658</v>
      </c>
      <c r="E39" s="121">
        <f t="shared" si="0"/>
        <v>200707342</v>
      </c>
      <c r="F39" s="28"/>
      <c r="G39" s="150">
        <v>1111868372</v>
      </c>
      <c r="H39" s="58"/>
    </row>
    <row r="40" spans="1:8" x14ac:dyDescent="0.3">
      <c r="A40" s="64" t="s">
        <v>117</v>
      </c>
      <c r="B40" s="121">
        <v>1112120210</v>
      </c>
      <c r="C40" s="121">
        <v>1111898372</v>
      </c>
      <c r="D40" s="121">
        <v>1081562544</v>
      </c>
      <c r="E40" s="121">
        <f t="shared" si="0"/>
        <v>30335828</v>
      </c>
      <c r="F40" s="28"/>
      <c r="G40" s="150"/>
      <c r="H40" s="58"/>
    </row>
    <row r="41" spans="1:8" x14ac:dyDescent="0.3">
      <c r="A41" s="64" t="s">
        <v>2970</v>
      </c>
      <c r="B41" s="121">
        <v>1100000000</v>
      </c>
      <c r="C41" s="121">
        <v>1100000000</v>
      </c>
      <c r="D41" s="121">
        <v>1100000000</v>
      </c>
      <c r="E41" s="121">
        <f t="shared" si="0"/>
        <v>0</v>
      </c>
      <c r="F41" s="28"/>
      <c r="G41" s="150">
        <v>1200000000</v>
      </c>
      <c r="H41" s="58"/>
    </row>
    <row r="42" spans="1:8" ht="28.8" x14ac:dyDescent="0.3">
      <c r="A42" s="64" t="s">
        <v>122</v>
      </c>
      <c r="B42" s="121">
        <v>1044847715</v>
      </c>
      <c r="C42" s="121">
        <v>1044707900</v>
      </c>
      <c r="D42" s="121">
        <v>1041411273</v>
      </c>
      <c r="E42" s="121">
        <f t="shared" si="0"/>
        <v>3296627</v>
      </c>
      <c r="F42" s="28"/>
      <c r="G42" s="150">
        <v>912839674</v>
      </c>
      <c r="H42" s="58"/>
    </row>
    <row r="43" spans="1:8" x14ac:dyDescent="0.3">
      <c r="A43" s="183" t="s">
        <v>6954</v>
      </c>
      <c r="B43" s="122">
        <v>1012500000</v>
      </c>
      <c r="C43" s="122">
        <v>1012500000</v>
      </c>
      <c r="D43" s="122">
        <v>938236150</v>
      </c>
      <c r="E43" s="122">
        <f t="shared" si="0"/>
        <v>74263850</v>
      </c>
      <c r="F43" s="115"/>
      <c r="G43" s="150"/>
      <c r="H43" s="58"/>
    </row>
    <row r="44" spans="1:8" x14ac:dyDescent="0.3">
      <c r="A44" t="s">
        <v>3894</v>
      </c>
      <c r="B44" s="7">
        <v>990000000</v>
      </c>
      <c r="C44" s="7">
        <v>990000000</v>
      </c>
      <c r="D44" s="7">
        <v>990000000</v>
      </c>
      <c r="E44" s="121">
        <f t="shared" si="0"/>
        <v>0</v>
      </c>
      <c r="G44" s="184">
        <v>4264900000</v>
      </c>
      <c r="H44" s="125" t="s">
        <v>455</v>
      </c>
    </row>
    <row r="45" spans="1:8" x14ac:dyDescent="0.3">
      <c r="A45" t="s">
        <v>6924</v>
      </c>
      <c r="B45" s="7">
        <v>946100000</v>
      </c>
      <c r="C45" s="7">
        <v>946100000</v>
      </c>
      <c r="D45" s="7">
        <v>946100000</v>
      </c>
      <c r="E45" s="121">
        <f t="shared" si="0"/>
        <v>0</v>
      </c>
      <c r="G45" s="184">
        <v>1022000000</v>
      </c>
      <c r="H45" s="125" t="s">
        <v>7224</v>
      </c>
    </row>
    <row r="46" spans="1:8" x14ac:dyDescent="0.3">
      <c r="A46" t="s">
        <v>121</v>
      </c>
      <c r="B46" s="7">
        <v>943190000</v>
      </c>
      <c r="C46" s="7">
        <v>943190000</v>
      </c>
      <c r="D46" s="7">
        <v>943190000</v>
      </c>
      <c r="E46" s="121">
        <f t="shared" si="0"/>
        <v>0</v>
      </c>
      <c r="G46" s="150"/>
      <c r="H46" s="58"/>
    </row>
    <row r="47" spans="1:8" x14ac:dyDescent="0.3">
      <c r="A47" t="s">
        <v>133</v>
      </c>
      <c r="B47" s="7">
        <v>936104728</v>
      </c>
      <c r="C47" s="7">
        <v>933226758.11000001</v>
      </c>
      <c r="D47" s="7">
        <v>872169359.61000001</v>
      </c>
      <c r="E47" s="121">
        <f t="shared" si="0"/>
        <v>61057398.5</v>
      </c>
      <c r="G47" s="150"/>
      <c r="H47" s="58"/>
    </row>
    <row r="48" spans="1:8" x14ac:dyDescent="0.3">
      <c r="A48" t="s">
        <v>125</v>
      </c>
      <c r="B48" s="7">
        <v>900000000</v>
      </c>
      <c r="C48" s="7">
        <v>900000000</v>
      </c>
      <c r="D48" s="7">
        <v>900000000</v>
      </c>
      <c r="E48" s="121">
        <f t="shared" si="0"/>
        <v>0</v>
      </c>
      <c r="G48" s="150"/>
      <c r="H48" s="58"/>
    </row>
    <row r="49" spans="1:8" x14ac:dyDescent="0.3">
      <c r="A49" t="s">
        <v>138</v>
      </c>
      <c r="B49" s="7">
        <v>840007873</v>
      </c>
      <c r="C49" s="7">
        <v>840007872.09000003</v>
      </c>
      <c r="D49" s="7">
        <v>18007872.09</v>
      </c>
      <c r="E49" s="121">
        <f t="shared" si="0"/>
        <v>822000000</v>
      </c>
      <c r="G49" s="150"/>
      <c r="H49" s="58"/>
    </row>
    <row r="50" spans="1:8" x14ac:dyDescent="0.3">
      <c r="A50" t="s">
        <v>109</v>
      </c>
      <c r="B50" s="7">
        <v>1024300000</v>
      </c>
      <c r="C50" s="7">
        <v>826557500</v>
      </c>
      <c r="D50" s="7">
        <v>826557500</v>
      </c>
      <c r="E50" s="121">
        <f t="shared" si="0"/>
        <v>0</v>
      </c>
      <c r="G50" s="150">
        <v>994900000</v>
      </c>
      <c r="H50" s="58"/>
    </row>
    <row r="51" spans="1:8" x14ac:dyDescent="0.3">
      <c r="A51" t="s">
        <v>2981</v>
      </c>
      <c r="B51" s="7">
        <v>800000000</v>
      </c>
      <c r="C51" s="7">
        <v>800000000</v>
      </c>
      <c r="D51" s="7">
        <v>800000000</v>
      </c>
      <c r="E51" s="121">
        <f t="shared" si="0"/>
        <v>0</v>
      </c>
      <c r="G51" s="150"/>
      <c r="H51" s="58"/>
    </row>
    <row r="52" spans="1:8" x14ac:dyDescent="0.3">
      <c r="A52" t="s">
        <v>6952</v>
      </c>
      <c r="B52" s="7">
        <v>2858030000</v>
      </c>
      <c r="C52" s="7">
        <v>731400000</v>
      </c>
      <c r="D52" s="7">
        <v>570000000</v>
      </c>
      <c r="E52" s="121">
        <f t="shared" si="0"/>
        <v>161400000</v>
      </c>
      <c r="G52" s="150">
        <v>2391472000</v>
      </c>
      <c r="H52" s="58"/>
    </row>
    <row r="53" spans="1:8" x14ac:dyDescent="0.3">
      <c r="A53" t="s">
        <v>127</v>
      </c>
      <c r="B53" s="7">
        <v>625579027.46000004</v>
      </c>
      <c r="C53" s="7">
        <v>625579027.46000004</v>
      </c>
      <c r="D53" s="7">
        <v>625579027.46000004</v>
      </c>
      <c r="E53" s="121">
        <f t="shared" si="0"/>
        <v>0</v>
      </c>
    </row>
    <row r="54" spans="1:8" x14ac:dyDescent="0.3">
      <c r="A54" t="s">
        <v>149</v>
      </c>
      <c r="B54" s="7">
        <v>644300000</v>
      </c>
      <c r="C54" s="7">
        <v>535725000</v>
      </c>
      <c r="D54" s="7">
        <v>535725000</v>
      </c>
      <c r="E54" s="121">
        <f t="shared" si="0"/>
        <v>0</v>
      </c>
      <c r="H54" s="58"/>
    </row>
    <row r="55" spans="1:8" x14ac:dyDescent="0.3">
      <c r="A55" t="s">
        <v>132</v>
      </c>
      <c r="B55" s="7">
        <v>532581000</v>
      </c>
      <c r="C55" s="7">
        <v>532580431.25999999</v>
      </c>
      <c r="D55" s="7">
        <v>532580431.25999999</v>
      </c>
      <c r="E55" s="121">
        <f t="shared" si="0"/>
        <v>0</v>
      </c>
      <c r="G55" s="150"/>
      <c r="H55" s="58"/>
    </row>
    <row r="56" spans="1:8" x14ac:dyDescent="0.3">
      <c r="A56" t="s">
        <v>159</v>
      </c>
      <c r="B56" s="7">
        <v>805000000</v>
      </c>
      <c r="C56" s="7">
        <v>510957257.98000002</v>
      </c>
      <c r="D56" s="7">
        <v>371488646.74000001</v>
      </c>
      <c r="E56" s="121">
        <f t="shared" si="0"/>
        <v>139468611.24000001</v>
      </c>
      <c r="G56" s="150"/>
      <c r="H56" s="58"/>
    </row>
    <row r="57" spans="1:8" x14ac:dyDescent="0.3">
      <c r="A57" t="s">
        <v>135</v>
      </c>
      <c r="B57" s="7">
        <v>505390500</v>
      </c>
      <c r="C57" s="7">
        <v>505390500</v>
      </c>
      <c r="D57" s="7">
        <v>505390500</v>
      </c>
      <c r="E57" s="121">
        <f t="shared" si="0"/>
        <v>0</v>
      </c>
      <c r="G57" s="150"/>
      <c r="H57" s="58"/>
    </row>
    <row r="58" spans="1:8" x14ac:dyDescent="0.3">
      <c r="A58" t="s">
        <v>126</v>
      </c>
      <c r="B58" s="7">
        <v>711000000</v>
      </c>
      <c r="C58" s="7">
        <v>503418951.16000003</v>
      </c>
      <c r="D58" s="7">
        <v>503418951.16000003</v>
      </c>
      <c r="E58" s="121">
        <f t="shared" si="0"/>
        <v>0</v>
      </c>
      <c r="G58" s="150"/>
      <c r="H58" s="58"/>
    </row>
    <row r="59" spans="1:8" x14ac:dyDescent="0.3">
      <c r="A59" t="s">
        <v>6931</v>
      </c>
      <c r="B59" s="7">
        <v>499000000</v>
      </c>
      <c r="C59" s="7">
        <v>499000000</v>
      </c>
      <c r="D59" s="7">
        <v>499000000</v>
      </c>
      <c r="E59" s="121">
        <f t="shared" si="0"/>
        <v>0</v>
      </c>
      <c r="G59" s="150"/>
      <c r="H59" s="58"/>
    </row>
    <row r="60" spans="1:8" x14ac:dyDescent="0.3">
      <c r="A60" t="s">
        <v>136</v>
      </c>
      <c r="B60" s="7">
        <v>495000000</v>
      </c>
      <c r="C60" s="7">
        <v>494645128.02999997</v>
      </c>
      <c r="D60" s="7">
        <v>494645128.02999997</v>
      </c>
      <c r="E60" s="121">
        <f t="shared" si="0"/>
        <v>0</v>
      </c>
      <c r="G60" s="150"/>
      <c r="H60" s="58"/>
    </row>
    <row r="61" spans="1:8" x14ac:dyDescent="0.3">
      <c r="A61" t="s">
        <v>143</v>
      </c>
      <c r="B61" s="7">
        <v>707432645</v>
      </c>
      <c r="C61" s="7">
        <v>478072121.50999999</v>
      </c>
      <c r="D61" s="7">
        <v>478072121.50999999</v>
      </c>
      <c r="E61" s="121">
        <f t="shared" si="0"/>
        <v>0</v>
      </c>
      <c r="G61" s="150"/>
      <c r="H61" s="58"/>
    </row>
    <row r="62" spans="1:8" x14ac:dyDescent="0.3">
      <c r="A62" t="s">
        <v>161</v>
      </c>
      <c r="B62" s="7">
        <v>581000000</v>
      </c>
      <c r="C62" s="7">
        <v>467000000</v>
      </c>
      <c r="D62" s="7">
        <v>467000000</v>
      </c>
      <c r="E62" s="121">
        <f t="shared" si="0"/>
        <v>0</v>
      </c>
      <c r="G62" s="150"/>
      <c r="H62" s="58"/>
    </row>
    <row r="63" spans="1:8" x14ac:dyDescent="0.3">
      <c r="A63" t="s">
        <v>129</v>
      </c>
      <c r="B63" s="7">
        <v>503261112</v>
      </c>
      <c r="C63" s="7">
        <v>452526177.73000002</v>
      </c>
      <c r="D63" s="7">
        <v>452526177.73000002</v>
      </c>
      <c r="E63" s="121">
        <f t="shared" si="0"/>
        <v>0</v>
      </c>
      <c r="G63" s="150"/>
      <c r="H63" s="58"/>
    </row>
    <row r="64" spans="1:8" x14ac:dyDescent="0.3">
      <c r="A64" t="s">
        <v>776</v>
      </c>
      <c r="B64" s="7">
        <v>452153088</v>
      </c>
      <c r="C64" s="7">
        <v>452153088</v>
      </c>
      <c r="D64" s="7">
        <v>452153088</v>
      </c>
      <c r="E64" s="121">
        <f t="shared" si="0"/>
        <v>0</v>
      </c>
      <c r="G64" s="150"/>
      <c r="H64" s="58"/>
    </row>
    <row r="65" spans="1:8" x14ac:dyDescent="0.3">
      <c r="A65" t="s">
        <v>1024</v>
      </c>
      <c r="B65" s="7">
        <v>400000000</v>
      </c>
      <c r="C65" s="7">
        <v>400000000</v>
      </c>
      <c r="D65" s="7">
        <v>314375770.48000002</v>
      </c>
      <c r="E65" s="121">
        <f t="shared" si="0"/>
        <v>85624229.519999981</v>
      </c>
      <c r="G65" s="150"/>
      <c r="H65" s="58"/>
    </row>
    <row r="66" spans="1:8" x14ac:dyDescent="0.3">
      <c r="A66" t="s">
        <v>147</v>
      </c>
      <c r="B66" s="7">
        <v>437117851</v>
      </c>
      <c r="C66" s="7">
        <v>395451205.33999997</v>
      </c>
      <c r="D66" s="7">
        <v>346500772.49000001</v>
      </c>
      <c r="E66" s="121">
        <f t="shared" si="0"/>
        <v>48950432.849999964</v>
      </c>
      <c r="G66" s="150"/>
      <c r="H66" s="58"/>
    </row>
    <row r="67" spans="1:8" x14ac:dyDescent="0.3">
      <c r="A67" t="s">
        <v>188</v>
      </c>
      <c r="B67" s="7">
        <v>385925678</v>
      </c>
      <c r="C67" s="7">
        <v>385925678</v>
      </c>
      <c r="D67" s="7">
        <v>0</v>
      </c>
      <c r="E67" s="121">
        <f t="shared" si="0"/>
        <v>385925678</v>
      </c>
      <c r="G67" s="150"/>
      <c r="H67" s="58"/>
    </row>
    <row r="68" spans="1:8" x14ac:dyDescent="0.3">
      <c r="A68" t="s">
        <v>141</v>
      </c>
      <c r="B68" s="7">
        <v>384673000</v>
      </c>
      <c r="C68" s="7">
        <v>369005695.99000001</v>
      </c>
      <c r="D68" s="7">
        <v>369005695.99000001</v>
      </c>
      <c r="E68" s="121">
        <f t="shared" ref="E68:E131" si="1">C68-D68</f>
        <v>0</v>
      </c>
      <c r="G68" s="150"/>
      <c r="H68" s="58"/>
    </row>
    <row r="69" spans="1:8" x14ac:dyDescent="0.3">
      <c r="A69" t="s">
        <v>134</v>
      </c>
      <c r="B69" s="7">
        <v>484000000</v>
      </c>
      <c r="C69" s="7">
        <v>367630397.02999997</v>
      </c>
      <c r="D69" s="7">
        <v>367630397.02999997</v>
      </c>
      <c r="E69" s="121">
        <f t="shared" si="1"/>
        <v>0</v>
      </c>
      <c r="G69" s="150"/>
      <c r="H69" s="58"/>
    </row>
    <row r="70" spans="1:8" x14ac:dyDescent="0.3">
      <c r="A70" t="s">
        <v>140</v>
      </c>
      <c r="B70" s="7">
        <v>394458269</v>
      </c>
      <c r="C70" s="7">
        <v>367339734.77999997</v>
      </c>
      <c r="D70" s="7">
        <v>367339734.77999997</v>
      </c>
      <c r="E70" s="121">
        <f t="shared" si="1"/>
        <v>0</v>
      </c>
      <c r="G70" s="150"/>
      <c r="H70" s="58"/>
    </row>
    <row r="71" spans="1:8" x14ac:dyDescent="0.3">
      <c r="A71" t="s">
        <v>137</v>
      </c>
      <c r="B71" s="7">
        <v>360371707</v>
      </c>
      <c r="C71" s="7">
        <v>360371707</v>
      </c>
      <c r="D71" s="7">
        <v>360371707</v>
      </c>
      <c r="E71" s="121">
        <f t="shared" si="1"/>
        <v>0</v>
      </c>
      <c r="G71" s="150"/>
      <c r="H71" s="58"/>
    </row>
    <row r="72" spans="1:8" x14ac:dyDescent="0.3">
      <c r="A72" t="s">
        <v>142</v>
      </c>
      <c r="B72" s="7">
        <v>359459191</v>
      </c>
      <c r="C72" s="7">
        <v>359459191</v>
      </c>
      <c r="D72" s="7">
        <v>359312651</v>
      </c>
      <c r="E72" s="121">
        <f t="shared" si="1"/>
        <v>146540</v>
      </c>
      <c r="G72" s="150"/>
      <c r="H72" s="58"/>
    </row>
    <row r="73" spans="1:8" x14ac:dyDescent="0.3">
      <c r="A73" t="s">
        <v>156</v>
      </c>
      <c r="B73" s="7">
        <v>424000000</v>
      </c>
      <c r="C73" s="7">
        <v>341187022.35000002</v>
      </c>
      <c r="D73" s="7">
        <v>341187022.35000002</v>
      </c>
      <c r="E73" s="121">
        <f t="shared" si="1"/>
        <v>0</v>
      </c>
      <c r="G73" s="150"/>
      <c r="H73" s="58"/>
    </row>
    <row r="74" spans="1:8" x14ac:dyDescent="0.3">
      <c r="A74" t="s">
        <v>152</v>
      </c>
      <c r="B74" s="7">
        <v>333732211</v>
      </c>
      <c r="C74" s="7">
        <v>333732210.60000002</v>
      </c>
      <c r="D74" s="7">
        <v>333514978.60000002</v>
      </c>
      <c r="E74" s="121">
        <f t="shared" si="1"/>
        <v>217232</v>
      </c>
      <c r="G74" s="150"/>
      <c r="H74" s="58"/>
    </row>
    <row r="75" spans="1:8" x14ac:dyDescent="0.3">
      <c r="A75" t="s">
        <v>500</v>
      </c>
      <c r="B75" s="7">
        <v>330000000</v>
      </c>
      <c r="C75" s="7">
        <v>329999999.98000002</v>
      </c>
      <c r="D75" s="7">
        <v>329999999.98000002</v>
      </c>
      <c r="E75" s="121">
        <f t="shared" si="1"/>
        <v>0</v>
      </c>
      <c r="G75" s="150"/>
      <c r="H75" s="58"/>
    </row>
    <row r="76" spans="1:8" x14ac:dyDescent="0.3">
      <c r="A76" t="s">
        <v>118</v>
      </c>
      <c r="B76" s="7">
        <v>400000000</v>
      </c>
      <c r="C76" s="7">
        <v>328323019.5</v>
      </c>
      <c r="D76" s="7">
        <v>328323019.5</v>
      </c>
      <c r="E76" s="121">
        <f t="shared" si="1"/>
        <v>0</v>
      </c>
      <c r="G76" s="150"/>
      <c r="H76" s="58"/>
    </row>
    <row r="77" spans="1:8" x14ac:dyDescent="0.3">
      <c r="A77" t="s">
        <v>150</v>
      </c>
      <c r="B77" s="7">
        <v>323554743</v>
      </c>
      <c r="C77" s="7">
        <v>323453544.26999998</v>
      </c>
      <c r="D77" s="7">
        <v>264176548.08999997</v>
      </c>
      <c r="E77" s="121">
        <f t="shared" si="1"/>
        <v>59276996.180000007</v>
      </c>
      <c r="G77" s="150"/>
      <c r="H77" s="58"/>
    </row>
    <row r="78" spans="1:8" x14ac:dyDescent="0.3">
      <c r="A78" t="s">
        <v>145</v>
      </c>
      <c r="B78" s="7">
        <v>319836677</v>
      </c>
      <c r="C78" s="7">
        <v>319836676.01999998</v>
      </c>
      <c r="D78" s="7">
        <v>309238353.77999997</v>
      </c>
      <c r="E78" s="121">
        <f t="shared" si="1"/>
        <v>10598322.24000001</v>
      </c>
      <c r="G78" s="150"/>
      <c r="H78" s="58"/>
    </row>
    <row r="79" spans="1:8" x14ac:dyDescent="0.3">
      <c r="A79" t="s">
        <v>173</v>
      </c>
      <c r="B79" s="7">
        <v>311581036</v>
      </c>
      <c r="C79" s="7">
        <v>311581036</v>
      </c>
      <c r="D79" s="7">
        <v>311581036</v>
      </c>
      <c r="E79" s="121">
        <f t="shared" si="1"/>
        <v>0</v>
      </c>
      <c r="G79" s="150"/>
      <c r="H79" s="58"/>
    </row>
    <row r="80" spans="1:8" x14ac:dyDescent="0.3">
      <c r="A80" t="s">
        <v>151</v>
      </c>
      <c r="B80" s="7">
        <v>310000000</v>
      </c>
      <c r="C80" s="7">
        <v>310000000</v>
      </c>
      <c r="D80" s="7">
        <v>310000000</v>
      </c>
      <c r="E80" s="121">
        <f t="shared" si="1"/>
        <v>0</v>
      </c>
      <c r="G80" s="150"/>
      <c r="H80" s="58"/>
    </row>
    <row r="81" spans="1:8" x14ac:dyDescent="0.3">
      <c r="A81" t="s">
        <v>499</v>
      </c>
      <c r="B81" s="7">
        <v>309000000</v>
      </c>
      <c r="C81" s="7">
        <v>309000000</v>
      </c>
      <c r="D81" s="7">
        <v>7495806.2400000002</v>
      </c>
      <c r="E81" s="121">
        <f t="shared" si="1"/>
        <v>301504193.75999999</v>
      </c>
      <c r="G81" s="150"/>
      <c r="H81" s="58"/>
    </row>
    <row r="82" spans="1:8" x14ac:dyDescent="0.3">
      <c r="A82" t="s">
        <v>158</v>
      </c>
      <c r="B82" s="7">
        <v>307827681</v>
      </c>
      <c r="C82" s="7">
        <v>307827681</v>
      </c>
      <c r="D82" s="7">
        <v>307827681</v>
      </c>
      <c r="E82" s="121">
        <f t="shared" si="1"/>
        <v>0</v>
      </c>
      <c r="G82" s="150"/>
      <c r="H82" s="58"/>
    </row>
    <row r="83" spans="1:8" x14ac:dyDescent="0.3">
      <c r="A83" t="s">
        <v>340</v>
      </c>
      <c r="B83" s="7">
        <v>306565639</v>
      </c>
      <c r="C83" s="7">
        <v>306481037.80000001</v>
      </c>
      <c r="D83" s="7">
        <v>272701681.56</v>
      </c>
      <c r="E83" s="121">
        <f t="shared" si="1"/>
        <v>33779356.24000001</v>
      </c>
      <c r="G83" s="150"/>
      <c r="H83" s="58"/>
    </row>
    <row r="84" spans="1:8" x14ac:dyDescent="0.3">
      <c r="A84" t="s">
        <v>162</v>
      </c>
      <c r="B84" s="7">
        <v>303000000</v>
      </c>
      <c r="C84" s="7">
        <v>302005249.32999998</v>
      </c>
      <c r="D84" s="7">
        <v>302005249.32999998</v>
      </c>
      <c r="E84" s="121">
        <f t="shared" si="1"/>
        <v>0</v>
      </c>
      <c r="G84" s="150"/>
      <c r="H84" s="58"/>
    </row>
    <row r="85" spans="1:8" x14ac:dyDescent="0.3">
      <c r="A85" t="s">
        <v>6982</v>
      </c>
      <c r="B85" s="7">
        <v>300890891</v>
      </c>
      <c r="C85" s="7">
        <v>300890891</v>
      </c>
      <c r="D85" s="7">
        <v>292853445.18000001</v>
      </c>
      <c r="E85" s="121">
        <f t="shared" si="1"/>
        <v>8037445.8199999928</v>
      </c>
      <c r="G85" s="150"/>
      <c r="H85" s="58"/>
    </row>
    <row r="86" spans="1:8" x14ac:dyDescent="0.3">
      <c r="A86" t="s">
        <v>155</v>
      </c>
      <c r="B86" s="7">
        <v>290162583</v>
      </c>
      <c r="C86" s="7">
        <v>284493883.83999997</v>
      </c>
      <c r="D86" s="7">
        <v>283493883.83999997</v>
      </c>
      <c r="E86" s="121">
        <f t="shared" si="1"/>
        <v>1000000</v>
      </c>
      <c r="G86" s="150"/>
      <c r="H86" s="58"/>
    </row>
    <row r="87" spans="1:8" x14ac:dyDescent="0.3">
      <c r="A87" t="s">
        <v>512</v>
      </c>
      <c r="B87" s="7">
        <v>264850000</v>
      </c>
      <c r="C87" s="7">
        <v>264850000</v>
      </c>
      <c r="D87" s="7">
        <v>264850000</v>
      </c>
      <c r="E87" s="121">
        <f t="shared" si="1"/>
        <v>0</v>
      </c>
      <c r="G87" s="150"/>
      <c r="H87" s="58"/>
    </row>
    <row r="88" spans="1:8" x14ac:dyDescent="0.3">
      <c r="A88" t="s">
        <v>1037</v>
      </c>
      <c r="B88" s="7">
        <v>311489800</v>
      </c>
      <c r="C88" s="7">
        <v>261924083.28999999</v>
      </c>
      <c r="D88" s="7">
        <v>261924083.28999999</v>
      </c>
      <c r="E88" s="121">
        <f t="shared" si="1"/>
        <v>0</v>
      </c>
      <c r="G88" s="150"/>
      <c r="H88" s="58"/>
    </row>
    <row r="89" spans="1:8" x14ac:dyDescent="0.3">
      <c r="A89" t="s">
        <v>520</v>
      </c>
      <c r="B89" s="7">
        <v>376300000</v>
      </c>
      <c r="C89" s="7">
        <v>247070400</v>
      </c>
      <c r="D89" s="7">
        <v>214370400</v>
      </c>
      <c r="E89" s="121">
        <f t="shared" si="1"/>
        <v>32700000</v>
      </c>
      <c r="G89" s="150"/>
      <c r="H89" s="58"/>
    </row>
    <row r="90" spans="1:8" x14ac:dyDescent="0.3">
      <c r="A90" t="s">
        <v>178</v>
      </c>
      <c r="B90" s="7">
        <v>237533203</v>
      </c>
      <c r="C90" s="7">
        <v>237533203</v>
      </c>
      <c r="D90" s="7">
        <v>237533203</v>
      </c>
      <c r="E90" s="121">
        <f t="shared" si="1"/>
        <v>0</v>
      </c>
      <c r="G90" s="150"/>
      <c r="H90" s="58"/>
    </row>
    <row r="91" spans="1:8" x14ac:dyDescent="0.3">
      <c r="A91" t="s">
        <v>185</v>
      </c>
      <c r="B91" s="7">
        <v>410984380</v>
      </c>
      <c r="C91" s="7">
        <v>236358698.44</v>
      </c>
      <c r="D91" s="7">
        <v>70105416.439999998</v>
      </c>
      <c r="E91" s="121">
        <f t="shared" si="1"/>
        <v>166253282</v>
      </c>
      <c r="G91" s="150"/>
      <c r="H91" s="58"/>
    </row>
    <row r="92" spans="1:8" x14ac:dyDescent="0.3">
      <c r="A92" t="s">
        <v>199</v>
      </c>
      <c r="B92" s="7">
        <v>276000000</v>
      </c>
      <c r="C92" s="7">
        <v>225000000</v>
      </c>
      <c r="D92" s="7">
        <v>225000000</v>
      </c>
      <c r="E92" s="121">
        <f t="shared" si="1"/>
        <v>0</v>
      </c>
      <c r="G92" s="150"/>
      <c r="H92" s="58"/>
    </row>
    <row r="93" spans="1:8" x14ac:dyDescent="0.3">
      <c r="A93" t="s">
        <v>148</v>
      </c>
      <c r="B93" s="7">
        <v>245081108</v>
      </c>
      <c r="C93" s="7">
        <v>224912768.39000002</v>
      </c>
      <c r="D93" s="7">
        <v>220862191.85000002</v>
      </c>
      <c r="E93" s="121">
        <f t="shared" si="1"/>
        <v>4050576.5399999917</v>
      </c>
      <c r="G93" s="150"/>
      <c r="H93" s="58"/>
    </row>
    <row r="94" spans="1:8" x14ac:dyDescent="0.3">
      <c r="A94" t="s">
        <v>157</v>
      </c>
      <c r="B94" s="7">
        <v>224000000</v>
      </c>
      <c r="C94" s="7">
        <v>224000000</v>
      </c>
      <c r="D94" s="7">
        <v>224000000</v>
      </c>
      <c r="E94" s="121">
        <f t="shared" si="1"/>
        <v>0</v>
      </c>
      <c r="G94" s="150"/>
      <c r="H94" s="58"/>
    </row>
    <row r="95" spans="1:8" x14ac:dyDescent="0.3">
      <c r="A95" t="s">
        <v>124</v>
      </c>
      <c r="B95" s="7">
        <v>220820000</v>
      </c>
      <c r="C95" s="7">
        <v>214945000</v>
      </c>
      <c r="D95" s="7">
        <v>214945000</v>
      </c>
      <c r="E95" s="121">
        <f t="shared" si="1"/>
        <v>0</v>
      </c>
      <c r="G95" s="150"/>
      <c r="H95" s="58"/>
    </row>
    <row r="96" spans="1:8" x14ac:dyDescent="0.3">
      <c r="A96" t="s">
        <v>166</v>
      </c>
      <c r="B96" s="7">
        <v>213424177</v>
      </c>
      <c r="C96" s="7">
        <v>213424177</v>
      </c>
      <c r="D96" s="7">
        <v>211874728</v>
      </c>
      <c r="E96" s="121">
        <f t="shared" si="1"/>
        <v>1549449</v>
      </c>
      <c r="G96" s="150"/>
      <c r="H96" s="58"/>
    </row>
    <row r="97" spans="1:8" x14ac:dyDescent="0.3">
      <c r="A97" t="s">
        <v>175</v>
      </c>
      <c r="B97" s="7">
        <v>210997559</v>
      </c>
      <c r="C97" s="7">
        <v>210997558.42000002</v>
      </c>
      <c r="D97" s="7">
        <v>62858.42</v>
      </c>
      <c r="E97" s="121">
        <f t="shared" si="1"/>
        <v>210934700.00000003</v>
      </c>
      <c r="G97" s="150"/>
      <c r="H97" s="58"/>
    </row>
    <row r="98" spans="1:8" x14ac:dyDescent="0.3">
      <c r="A98" t="s">
        <v>167</v>
      </c>
      <c r="B98" s="7">
        <v>207161540</v>
      </c>
      <c r="C98" s="7">
        <v>207161539.27000001</v>
      </c>
      <c r="D98" s="7">
        <v>207082459.27000001</v>
      </c>
      <c r="E98" s="121">
        <f t="shared" si="1"/>
        <v>79080</v>
      </c>
      <c r="G98" s="150"/>
      <c r="H98" s="58"/>
    </row>
    <row r="99" spans="1:8" x14ac:dyDescent="0.3">
      <c r="A99" t="s">
        <v>1061</v>
      </c>
      <c r="B99" s="7">
        <v>200000000</v>
      </c>
      <c r="C99" s="7">
        <v>200000000</v>
      </c>
      <c r="D99" s="7">
        <v>200000000</v>
      </c>
      <c r="E99" s="121">
        <f t="shared" si="1"/>
        <v>0</v>
      </c>
      <c r="G99" s="150"/>
      <c r="H99" s="58"/>
    </row>
    <row r="100" spans="1:8" x14ac:dyDescent="0.3">
      <c r="A100" t="s">
        <v>119</v>
      </c>
      <c r="B100" s="7">
        <v>204900000</v>
      </c>
      <c r="C100" s="7">
        <v>200000000</v>
      </c>
      <c r="D100" s="7">
        <v>200000000</v>
      </c>
      <c r="E100" s="121">
        <f t="shared" si="1"/>
        <v>0</v>
      </c>
      <c r="G100" s="150"/>
      <c r="H100" s="58"/>
    </row>
    <row r="101" spans="1:8" x14ac:dyDescent="0.3">
      <c r="A101" t="s">
        <v>6925</v>
      </c>
      <c r="B101" s="7">
        <v>200000000</v>
      </c>
      <c r="C101" s="7">
        <v>200000000</v>
      </c>
      <c r="D101" s="7">
        <v>0</v>
      </c>
      <c r="E101" s="121">
        <f t="shared" si="1"/>
        <v>200000000</v>
      </c>
      <c r="G101" s="150"/>
      <c r="H101" s="58"/>
    </row>
    <row r="102" spans="1:8" x14ac:dyDescent="0.3">
      <c r="A102" t="s">
        <v>6933</v>
      </c>
      <c r="B102" s="7">
        <v>200000000</v>
      </c>
      <c r="C102" s="7">
        <v>200000000</v>
      </c>
      <c r="D102" s="7">
        <v>200000000</v>
      </c>
      <c r="E102" s="121">
        <f t="shared" si="1"/>
        <v>0</v>
      </c>
      <c r="G102" s="150"/>
      <c r="H102" s="58"/>
    </row>
    <row r="103" spans="1:8" x14ac:dyDescent="0.3">
      <c r="A103" t="s">
        <v>160</v>
      </c>
      <c r="B103" s="7">
        <v>263161200</v>
      </c>
      <c r="C103" s="7">
        <v>195061200</v>
      </c>
      <c r="D103" s="7">
        <v>195061200</v>
      </c>
      <c r="E103" s="121">
        <f t="shared" si="1"/>
        <v>0</v>
      </c>
      <c r="G103" s="150"/>
      <c r="H103" s="58"/>
    </row>
    <row r="104" spans="1:8" x14ac:dyDescent="0.3">
      <c r="A104" t="s">
        <v>6927</v>
      </c>
      <c r="B104" s="7">
        <v>192252000</v>
      </c>
      <c r="C104" s="7">
        <v>192252000</v>
      </c>
      <c r="D104" s="7">
        <v>192252000</v>
      </c>
      <c r="E104" s="121">
        <f t="shared" si="1"/>
        <v>0</v>
      </c>
      <c r="G104" s="150"/>
      <c r="H104" s="58"/>
    </row>
    <row r="105" spans="1:8" x14ac:dyDescent="0.3">
      <c r="A105" t="s">
        <v>164</v>
      </c>
      <c r="B105" s="7">
        <v>192250000</v>
      </c>
      <c r="C105" s="7">
        <v>192250000</v>
      </c>
      <c r="D105" s="7">
        <v>192250000</v>
      </c>
      <c r="E105" s="121">
        <f t="shared" si="1"/>
        <v>0</v>
      </c>
      <c r="G105" s="150"/>
      <c r="H105" s="58"/>
    </row>
    <row r="106" spans="1:8" x14ac:dyDescent="0.3">
      <c r="A106" t="s">
        <v>6965</v>
      </c>
      <c r="B106" s="7">
        <v>170672743</v>
      </c>
      <c r="C106" s="7">
        <v>170672742.30000001</v>
      </c>
      <c r="D106" s="7">
        <v>169653728.80000001</v>
      </c>
      <c r="E106" s="121">
        <f t="shared" si="1"/>
        <v>1019013.5</v>
      </c>
      <c r="G106" s="150"/>
      <c r="H106" s="58"/>
    </row>
    <row r="107" spans="1:8" x14ac:dyDescent="0.3">
      <c r="A107" t="s">
        <v>6937</v>
      </c>
      <c r="B107" s="7">
        <v>170000000</v>
      </c>
      <c r="C107" s="7">
        <v>170000000</v>
      </c>
      <c r="D107" s="7">
        <v>120000000</v>
      </c>
      <c r="E107" s="121">
        <f t="shared" si="1"/>
        <v>50000000</v>
      </c>
      <c r="G107" s="150"/>
      <c r="H107" s="58"/>
    </row>
    <row r="108" spans="1:8" x14ac:dyDescent="0.3">
      <c r="A108" t="s">
        <v>2989</v>
      </c>
      <c r="B108" s="7">
        <v>440000000</v>
      </c>
      <c r="C108" s="7">
        <v>165072789.99000001</v>
      </c>
      <c r="D108" s="7">
        <v>165072789.99000001</v>
      </c>
      <c r="E108" s="121">
        <f t="shared" si="1"/>
        <v>0</v>
      </c>
      <c r="G108" s="150"/>
      <c r="H108" s="58"/>
    </row>
    <row r="109" spans="1:8" x14ac:dyDescent="0.3">
      <c r="A109" t="s">
        <v>522</v>
      </c>
      <c r="B109" s="7">
        <v>196547584</v>
      </c>
      <c r="C109" s="7">
        <v>158178709.71000001</v>
      </c>
      <c r="D109" s="7">
        <v>137178709.71000001</v>
      </c>
      <c r="E109" s="121">
        <f t="shared" si="1"/>
        <v>21000000</v>
      </c>
      <c r="G109" s="150"/>
      <c r="H109" s="58"/>
    </row>
    <row r="110" spans="1:8" x14ac:dyDescent="0.3">
      <c r="A110" t="s">
        <v>172</v>
      </c>
      <c r="B110" s="7">
        <v>154576803</v>
      </c>
      <c r="C110" s="7">
        <v>154576803</v>
      </c>
      <c r="D110" s="7">
        <v>154576803</v>
      </c>
      <c r="E110" s="121">
        <f t="shared" si="1"/>
        <v>0</v>
      </c>
      <c r="G110" s="150"/>
      <c r="H110" s="58"/>
    </row>
    <row r="111" spans="1:8" x14ac:dyDescent="0.3">
      <c r="A111" t="s">
        <v>3010</v>
      </c>
      <c r="B111" s="7">
        <v>150000000</v>
      </c>
      <c r="C111" s="7">
        <v>150000000</v>
      </c>
      <c r="D111" s="7">
        <v>142227050.22</v>
      </c>
      <c r="E111" s="121">
        <f t="shared" si="1"/>
        <v>7772949.7800000012</v>
      </c>
      <c r="G111" s="150"/>
      <c r="H111" s="58"/>
    </row>
    <row r="112" spans="1:8" x14ac:dyDescent="0.3">
      <c r="A112" t="s">
        <v>1059</v>
      </c>
      <c r="B112" s="7">
        <v>150000000</v>
      </c>
      <c r="C112" s="7">
        <v>150000000</v>
      </c>
      <c r="D112" s="7">
        <v>147262782.68000001</v>
      </c>
      <c r="E112" s="121">
        <f t="shared" si="1"/>
        <v>2737217.3199999928</v>
      </c>
      <c r="G112" s="150"/>
      <c r="H112" s="58"/>
    </row>
    <row r="113" spans="1:8" x14ac:dyDescent="0.3">
      <c r="A113" t="s">
        <v>6988</v>
      </c>
      <c r="B113" s="7">
        <v>150000000</v>
      </c>
      <c r="C113" s="7">
        <v>150000000</v>
      </c>
      <c r="D113" s="7">
        <v>25000000</v>
      </c>
      <c r="E113" s="121">
        <f t="shared" si="1"/>
        <v>125000000</v>
      </c>
      <c r="G113" s="150"/>
      <c r="H113" s="58"/>
    </row>
    <row r="114" spans="1:8" x14ac:dyDescent="0.3">
      <c r="A114" t="s">
        <v>181</v>
      </c>
      <c r="B114" s="7">
        <v>146711545</v>
      </c>
      <c r="C114" s="7">
        <v>146711545</v>
      </c>
      <c r="D114" s="7">
        <v>137944286</v>
      </c>
      <c r="E114" s="121">
        <f t="shared" si="1"/>
        <v>8767259</v>
      </c>
      <c r="G114" s="150"/>
      <c r="H114" s="58"/>
    </row>
    <row r="115" spans="1:8" x14ac:dyDescent="0.3">
      <c r="A115" t="s">
        <v>128</v>
      </c>
      <c r="B115" s="7">
        <v>250097626</v>
      </c>
      <c r="C115" s="7">
        <v>141267967.83000001</v>
      </c>
      <c r="D115" s="7">
        <v>141267967.83000001</v>
      </c>
      <c r="E115" s="121">
        <f t="shared" si="1"/>
        <v>0</v>
      </c>
      <c r="G115" s="150"/>
      <c r="H115" s="58"/>
    </row>
    <row r="116" spans="1:8" x14ac:dyDescent="0.3">
      <c r="A116" t="s">
        <v>171</v>
      </c>
      <c r="B116" s="7">
        <v>137076275</v>
      </c>
      <c r="C116" s="7">
        <v>137076274.51999998</v>
      </c>
      <c r="D116" s="7">
        <v>71676268.519999996</v>
      </c>
      <c r="E116" s="121">
        <f t="shared" si="1"/>
        <v>65400005.999999985</v>
      </c>
      <c r="G116" s="150"/>
      <c r="H116" s="58"/>
    </row>
    <row r="117" spans="1:8" x14ac:dyDescent="0.3">
      <c r="A117" t="s">
        <v>3025</v>
      </c>
      <c r="B117" s="7">
        <v>136258000</v>
      </c>
      <c r="C117" s="7">
        <v>136258000</v>
      </c>
      <c r="D117" s="7">
        <v>60000000</v>
      </c>
      <c r="E117" s="121">
        <f t="shared" si="1"/>
        <v>76258000</v>
      </c>
      <c r="G117" s="150"/>
      <c r="H117" s="58"/>
    </row>
    <row r="118" spans="1:8" x14ac:dyDescent="0.3">
      <c r="A118" t="s">
        <v>174</v>
      </c>
      <c r="B118" s="7">
        <v>135800000</v>
      </c>
      <c r="C118" s="7">
        <v>135800000</v>
      </c>
      <c r="D118" s="7">
        <v>135800000</v>
      </c>
      <c r="E118" s="121">
        <f t="shared" si="1"/>
        <v>0</v>
      </c>
      <c r="G118" s="150"/>
      <c r="H118" s="58"/>
    </row>
    <row r="119" spans="1:8" x14ac:dyDescent="0.3">
      <c r="A119" t="s">
        <v>216</v>
      </c>
      <c r="B119" s="7">
        <v>133000000</v>
      </c>
      <c r="C119" s="7">
        <v>133000000</v>
      </c>
      <c r="D119" s="7">
        <v>133000000</v>
      </c>
      <c r="E119" s="121">
        <f t="shared" si="1"/>
        <v>0</v>
      </c>
      <c r="G119" s="150"/>
      <c r="H119" s="58"/>
    </row>
    <row r="120" spans="1:8" x14ac:dyDescent="0.3">
      <c r="A120" t="s">
        <v>182</v>
      </c>
      <c r="B120" s="7">
        <v>137804566</v>
      </c>
      <c r="C120" s="7">
        <v>130134403</v>
      </c>
      <c r="D120" s="7">
        <v>130134383</v>
      </c>
      <c r="E120" s="121">
        <f t="shared" si="1"/>
        <v>20</v>
      </c>
      <c r="G120" s="150"/>
      <c r="H120" s="58"/>
    </row>
    <row r="121" spans="1:8" x14ac:dyDescent="0.3">
      <c r="A121" t="s">
        <v>1080</v>
      </c>
      <c r="B121" s="7">
        <v>130000000</v>
      </c>
      <c r="C121" s="7">
        <v>130000000</v>
      </c>
      <c r="D121" s="7">
        <v>0</v>
      </c>
      <c r="E121" s="121">
        <f t="shared" si="1"/>
        <v>130000000</v>
      </c>
      <c r="G121" s="150"/>
      <c r="H121" s="58"/>
    </row>
    <row r="122" spans="1:8" x14ac:dyDescent="0.3">
      <c r="A122" t="s">
        <v>6938</v>
      </c>
      <c r="B122" s="7">
        <v>129506475</v>
      </c>
      <c r="C122" s="7">
        <v>129506475</v>
      </c>
      <c r="D122" s="7">
        <v>129506475</v>
      </c>
      <c r="E122" s="121">
        <f t="shared" si="1"/>
        <v>0</v>
      </c>
      <c r="G122" s="150"/>
      <c r="H122" s="58"/>
    </row>
    <row r="123" spans="1:8" x14ac:dyDescent="0.3">
      <c r="A123" t="s">
        <v>524</v>
      </c>
      <c r="B123" s="7">
        <v>129095718</v>
      </c>
      <c r="C123" s="7">
        <v>129095718</v>
      </c>
      <c r="D123" s="7">
        <v>119095718</v>
      </c>
      <c r="E123" s="121">
        <f t="shared" si="1"/>
        <v>10000000</v>
      </c>
      <c r="G123" s="150"/>
      <c r="H123" s="58"/>
    </row>
    <row r="124" spans="1:8" x14ac:dyDescent="0.3">
      <c r="A124" t="s">
        <v>169</v>
      </c>
      <c r="B124" s="7">
        <v>169930663</v>
      </c>
      <c r="C124" s="7">
        <v>127470064.90000001</v>
      </c>
      <c r="D124" s="7">
        <v>127470064.90000001</v>
      </c>
      <c r="E124" s="121">
        <f t="shared" si="1"/>
        <v>0</v>
      </c>
      <c r="G124" s="150"/>
      <c r="H124" s="58"/>
    </row>
    <row r="125" spans="1:8" x14ac:dyDescent="0.3">
      <c r="A125" t="s">
        <v>302</v>
      </c>
      <c r="B125" s="7">
        <v>131221781</v>
      </c>
      <c r="C125" s="7">
        <v>125221780.19</v>
      </c>
      <c r="D125" s="7">
        <v>115464547.68000001</v>
      </c>
      <c r="E125" s="121">
        <f t="shared" si="1"/>
        <v>9757232.5099999905</v>
      </c>
      <c r="G125" s="150"/>
      <c r="H125" s="58"/>
    </row>
    <row r="126" spans="1:8" x14ac:dyDescent="0.3">
      <c r="A126" t="s">
        <v>6956</v>
      </c>
      <c r="B126" s="7">
        <v>120000000</v>
      </c>
      <c r="C126" s="7">
        <v>120000000</v>
      </c>
      <c r="D126" s="7">
        <v>0</v>
      </c>
      <c r="E126" s="121">
        <f t="shared" si="1"/>
        <v>120000000</v>
      </c>
      <c r="G126" s="150"/>
      <c r="H126" s="58"/>
    </row>
    <row r="127" spans="1:8" x14ac:dyDescent="0.3">
      <c r="A127" t="s">
        <v>853</v>
      </c>
      <c r="B127" s="7">
        <v>116000000</v>
      </c>
      <c r="C127" s="7">
        <v>116000000</v>
      </c>
      <c r="D127" s="7">
        <v>116000000</v>
      </c>
      <c r="E127" s="121">
        <f t="shared" si="1"/>
        <v>0</v>
      </c>
      <c r="G127" s="150"/>
      <c r="H127" s="58"/>
    </row>
    <row r="128" spans="1:8" x14ac:dyDescent="0.3">
      <c r="A128" t="s">
        <v>170</v>
      </c>
      <c r="B128" s="7">
        <v>153981121</v>
      </c>
      <c r="C128" s="7">
        <v>110985840.75</v>
      </c>
      <c r="D128" s="7">
        <v>110985840.75</v>
      </c>
      <c r="E128" s="121">
        <f t="shared" si="1"/>
        <v>0</v>
      </c>
      <c r="G128" s="150"/>
      <c r="H128" s="58"/>
    </row>
    <row r="129" spans="1:8" x14ac:dyDescent="0.3">
      <c r="A129" t="s">
        <v>6969</v>
      </c>
      <c r="B129" s="7">
        <v>110000000</v>
      </c>
      <c r="C129" s="7">
        <v>110000000</v>
      </c>
      <c r="D129" s="7">
        <v>109601894.05</v>
      </c>
      <c r="E129" s="121">
        <f t="shared" si="1"/>
        <v>398105.95000000298</v>
      </c>
      <c r="G129" s="150"/>
      <c r="H129" s="58"/>
    </row>
    <row r="130" spans="1:8" x14ac:dyDescent="0.3">
      <c r="A130" t="s">
        <v>1066</v>
      </c>
      <c r="B130" s="7">
        <v>109551568</v>
      </c>
      <c r="C130" s="7">
        <v>109551567.45999999</v>
      </c>
      <c r="D130" s="7">
        <v>91203972</v>
      </c>
      <c r="E130" s="121">
        <f t="shared" si="1"/>
        <v>18347595.459999993</v>
      </c>
      <c r="G130" s="150"/>
      <c r="H130" s="58"/>
    </row>
    <row r="131" spans="1:8" x14ac:dyDescent="0.3">
      <c r="A131" t="s">
        <v>204</v>
      </c>
      <c r="B131" s="7">
        <v>103329302</v>
      </c>
      <c r="C131" s="7">
        <v>103329302</v>
      </c>
      <c r="D131" s="7">
        <v>103329302</v>
      </c>
      <c r="E131" s="121">
        <f t="shared" si="1"/>
        <v>0</v>
      </c>
      <c r="G131" s="150"/>
      <c r="H131" s="58"/>
    </row>
    <row r="132" spans="1:8" x14ac:dyDescent="0.3">
      <c r="A132" t="s">
        <v>7010</v>
      </c>
      <c r="B132" s="7">
        <v>100000000</v>
      </c>
      <c r="C132" s="7">
        <v>100000000</v>
      </c>
      <c r="D132" s="7">
        <v>100000000</v>
      </c>
      <c r="E132" s="121">
        <f t="shared" ref="E132:E195" si="2">C132-D132</f>
        <v>0</v>
      </c>
      <c r="G132" s="150"/>
      <c r="H132" s="58"/>
    </row>
    <row r="133" spans="1:8" x14ac:dyDescent="0.3">
      <c r="A133" t="s">
        <v>176</v>
      </c>
      <c r="B133" s="7">
        <v>132491582</v>
      </c>
      <c r="C133" s="7">
        <v>99368686.5</v>
      </c>
      <c r="D133" s="7">
        <v>99368686.5</v>
      </c>
      <c r="E133" s="121">
        <f t="shared" si="2"/>
        <v>0</v>
      </c>
      <c r="G133" s="150"/>
      <c r="H133" s="58"/>
    </row>
    <row r="134" spans="1:8" x14ac:dyDescent="0.3">
      <c r="A134" t="s">
        <v>194</v>
      </c>
      <c r="B134" s="7">
        <v>94449388</v>
      </c>
      <c r="C134" s="7">
        <v>93890456.739999995</v>
      </c>
      <c r="D134" s="7">
        <v>92404041.370000005</v>
      </c>
      <c r="E134" s="121">
        <f t="shared" si="2"/>
        <v>1486415.3699999899</v>
      </c>
      <c r="G134" s="150"/>
      <c r="H134" s="58"/>
    </row>
    <row r="135" spans="1:8" x14ac:dyDescent="0.3">
      <c r="A135" t="s">
        <v>320</v>
      </c>
      <c r="B135" s="7">
        <v>90863599</v>
      </c>
      <c r="C135" s="7">
        <v>90863599</v>
      </c>
      <c r="D135" s="7">
        <v>90863599</v>
      </c>
      <c r="E135" s="121">
        <f t="shared" si="2"/>
        <v>0</v>
      </c>
      <c r="G135" s="150"/>
      <c r="H135" s="58"/>
    </row>
    <row r="136" spans="1:8" x14ac:dyDescent="0.3">
      <c r="A136" t="s">
        <v>2947</v>
      </c>
      <c r="B136" s="7">
        <v>90000000</v>
      </c>
      <c r="C136" s="7">
        <v>90000000</v>
      </c>
      <c r="D136" s="7">
        <v>90000000</v>
      </c>
      <c r="E136" s="121">
        <f t="shared" si="2"/>
        <v>0</v>
      </c>
      <c r="G136" s="150"/>
      <c r="H136" s="58"/>
    </row>
    <row r="137" spans="1:8" x14ac:dyDescent="0.3">
      <c r="A137" t="s">
        <v>2962</v>
      </c>
      <c r="B137" s="7">
        <v>86000000</v>
      </c>
      <c r="C137" s="7">
        <v>86000000</v>
      </c>
      <c r="D137" s="7">
        <v>83067570.099999994</v>
      </c>
      <c r="E137" s="121">
        <f t="shared" si="2"/>
        <v>2932429.900000006</v>
      </c>
      <c r="G137" s="150"/>
      <c r="H137" s="58"/>
    </row>
    <row r="138" spans="1:8" x14ac:dyDescent="0.3">
      <c r="A138" t="s">
        <v>193</v>
      </c>
      <c r="B138" s="7">
        <v>84528894</v>
      </c>
      <c r="C138" s="7">
        <v>84528894</v>
      </c>
      <c r="D138" s="7">
        <v>84528894</v>
      </c>
      <c r="E138" s="121">
        <f t="shared" si="2"/>
        <v>0</v>
      </c>
      <c r="G138" s="150"/>
      <c r="H138" s="58"/>
    </row>
    <row r="139" spans="1:8" x14ac:dyDescent="0.3">
      <c r="A139" t="s">
        <v>192</v>
      </c>
      <c r="B139" s="7">
        <v>85356594</v>
      </c>
      <c r="C139" s="7">
        <v>81356594</v>
      </c>
      <c r="D139" s="7">
        <v>81356594</v>
      </c>
      <c r="E139" s="121">
        <f t="shared" si="2"/>
        <v>0</v>
      </c>
      <c r="G139" s="150"/>
      <c r="H139" s="58"/>
    </row>
    <row r="140" spans="1:8" x14ac:dyDescent="0.3">
      <c r="A140" t="s">
        <v>189</v>
      </c>
      <c r="B140" s="7">
        <v>82477659</v>
      </c>
      <c r="C140" s="7">
        <v>80977659</v>
      </c>
      <c r="D140" s="7">
        <v>79222928</v>
      </c>
      <c r="E140" s="121">
        <f t="shared" si="2"/>
        <v>1754731</v>
      </c>
      <c r="G140" s="150"/>
      <c r="H140" s="58"/>
    </row>
    <row r="141" spans="1:8" x14ac:dyDescent="0.3">
      <c r="A141" t="s">
        <v>518</v>
      </c>
      <c r="B141" s="7">
        <v>81150000</v>
      </c>
      <c r="C141" s="7">
        <v>80900000</v>
      </c>
      <c r="D141" s="7">
        <v>80900000</v>
      </c>
      <c r="E141" s="121">
        <f t="shared" si="2"/>
        <v>0</v>
      </c>
      <c r="G141" s="150"/>
      <c r="H141" s="58"/>
    </row>
    <row r="142" spans="1:8" x14ac:dyDescent="0.3">
      <c r="A142" t="s">
        <v>535</v>
      </c>
      <c r="B142" s="7">
        <v>79855341</v>
      </c>
      <c r="C142" s="7">
        <v>79855341</v>
      </c>
      <c r="D142" s="7">
        <v>78183949</v>
      </c>
      <c r="E142" s="121">
        <f t="shared" si="2"/>
        <v>1671392</v>
      </c>
      <c r="G142" s="150"/>
      <c r="H142" s="58"/>
    </row>
    <row r="143" spans="1:8" x14ac:dyDescent="0.3">
      <c r="A143" t="s">
        <v>1077</v>
      </c>
      <c r="B143" s="7">
        <v>79140000</v>
      </c>
      <c r="C143" s="7">
        <v>79140000</v>
      </c>
      <c r="D143" s="7">
        <v>79140000</v>
      </c>
      <c r="E143" s="121">
        <f t="shared" si="2"/>
        <v>0</v>
      </c>
      <c r="G143" s="150"/>
      <c r="H143" s="58"/>
    </row>
    <row r="144" spans="1:8" x14ac:dyDescent="0.3">
      <c r="A144" t="s">
        <v>191</v>
      </c>
      <c r="B144" s="7">
        <v>76919674</v>
      </c>
      <c r="C144" s="7">
        <v>76919555</v>
      </c>
      <c r="D144" s="7">
        <v>73759555</v>
      </c>
      <c r="E144" s="121">
        <f t="shared" si="2"/>
        <v>3160000</v>
      </c>
      <c r="G144" s="150"/>
      <c r="H144" s="58"/>
    </row>
    <row r="145" spans="1:8" x14ac:dyDescent="0.3">
      <c r="A145" t="s">
        <v>186</v>
      </c>
      <c r="B145" s="7">
        <v>76593386</v>
      </c>
      <c r="C145" s="7">
        <v>76593386</v>
      </c>
      <c r="D145" s="7">
        <v>71814525</v>
      </c>
      <c r="E145" s="121">
        <f t="shared" si="2"/>
        <v>4778861</v>
      </c>
      <c r="G145" s="150"/>
      <c r="H145" s="58"/>
    </row>
    <row r="146" spans="1:8" x14ac:dyDescent="0.3">
      <c r="A146" t="s">
        <v>462</v>
      </c>
      <c r="B146" s="7">
        <v>76553435</v>
      </c>
      <c r="C146" s="7">
        <v>76553434.189999998</v>
      </c>
      <c r="D146" s="7">
        <v>76553434.189999998</v>
      </c>
      <c r="E146" s="121">
        <f t="shared" si="2"/>
        <v>0</v>
      </c>
      <c r="G146" s="150"/>
      <c r="H146" s="58"/>
    </row>
    <row r="147" spans="1:8" x14ac:dyDescent="0.3">
      <c r="A147" t="s">
        <v>184</v>
      </c>
      <c r="B147" s="7">
        <v>89000000</v>
      </c>
      <c r="C147" s="7">
        <v>76381475.109999999</v>
      </c>
      <c r="D147" s="7">
        <v>76381475.109999999</v>
      </c>
      <c r="E147" s="121">
        <f t="shared" si="2"/>
        <v>0</v>
      </c>
      <c r="G147" s="150"/>
      <c r="H147" s="58"/>
    </row>
    <row r="148" spans="1:8" x14ac:dyDescent="0.3">
      <c r="A148" t="s">
        <v>195</v>
      </c>
      <c r="B148" s="7">
        <v>76280031</v>
      </c>
      <c r="C148" s="7">
        <v>76280031</v>
      </c>
      <c r="D148" s="7">
        <v>76280031</v>
      </c>
      <c r="E148" s="121">
        <f t="shared" si="2"/>
        <v>0</v>
      </c>
      <c r="G148" s="150"/>
      <c r="H148" s="58"/>
    </row>
    <row r="149" spans="1:8" x14ac:dyDescent="0.3">
      <c r="A149" t="s">
        <v>207</v>
      </c>
      <c r="B149" s="7">
        <v>76100000</v>
      </c>
      <c r="C149" s="7">
        <v>76100000</v>
      </c>
      <c r="D149" s="7">
        <v>0</v>
      </c>
      <c r="E149" s="121">
        <f t="shared" si="2"/>
        <v>76100000</v>
      </c>
      <c r="G149" s="150"/>
      <c r="H149" s="58"/>
    </row>
    <row r="150" spans="1:8" x14ac:dyDescent="0.3">
      <c r="A150" t="s">
        <v>168</v>
      </c>
      <c r="B150" s="7">
        <v>97930054</v>
      </c>
      <c r="C150" s="7">
        <v>69644411.430000007</v>
      </c>
      <c r="D150" s="7">
        <v>69644411.430000007</v>
      </c>
      <c r="E150" s="121">
        <f t="shared" si="2"/>
        <v>0</v>
      </c>
      <c r="G150" s="150"/>
      <c r="H150" s="58"/>
    </row>
    <row r="151" spans="1:8" x14ac:dyDescent="0.3">
      <c r="A151" t="s">
        <v>857</v>
      </c>
      <c r="B151" s="7">
        <v>70000000</v>
      </c>
      <c r="C151" s="7">
        <v>68687055.439999998</v>
      </c>
      <c r="D151" s="7">
        <v>68687055.439999998</v>
      </c>
      <c r="E151" s="121">
        <f t="shared" si="2"/>
        <v>0</v>
      </c>
      <c r="G151" s="150"/>
      <c r="H151" s="58"/>
    </row>
    <row r="152" spans="1:8" x14ac:dyDescent="0.3">
      <c r="A152" t="s">
        <v>1081</v>
      </c>
      <c r="B152" s="7">
        <v>67500000</v>
      </c>
      <c r="C152" s="7">
        <v>67500000</v>
      </c>
      <c r="D152" s="7">
        <v>67500000</v>
      </c>
      <c r="E152" s="121">
        <f t="shared" si="2"/>
        <v>0</v>
      </c>
      <c r="G152" s="150"/>
      <c r="H152" s="58"/>
    </row>
    <row r="153" spans="1:8" x14ac:dyDescent="0.3">
      <c r="A153" t="s">
        <v>383</v>
      </c>
      <c r="B153" s="7">
        <v>66305866</v>
      </c>
      <c r="C153" s="7">
        <v>66305273.93</v>
      </c>
      <c r="D153" s="7">
        <v>65064058.729999997</v>
      </c>
      <c r="E153" s="121">
        <f t="shared" si="2"/>
        <v>1241215.200000003</v>
      </c>
      <c r="G153" s="150"/>
      <c r="H153" s="58"/>
    </row>
    <row r="154" spans="1:8" x14ac:dyDescent="0.3">
      <c r="A154" t="s">
        <v>1100</v>
      </c>
      <c r="B154" s="7">
        <v>86162306</v>
      </c>
      <c r="C154" s="7">
        <v>63960000</v>
      </c>
      <c r="D154" s="7">
        <v>63960000</v>
      </c>
      <c r="E154" s="121">
        <f t="shared" si="2"/>
        <v>0</v>
      </c>
      <c r="G154" s="150"/>
      <c r="H154" s="58"/>
    </row>
    <row r="155" spans="1:8" x14ac:dyDescent="0.3">
      <c r="A155" t="s">
        <v>6989</v>
      </c>
      <c r="B155" s="7">
        <v>71000000</v>
      </c>
      <c r="C155" s="7">
        <v>63000000</v>
      </c>
      <c r="D155" s="7">
        <v>8157038.1900000004</v>
      </c>
      <c r="E155" s="121">
        <f t="shared" si="2"/>
        <v>54842961.810000002</v>
      </c>
      <c r="G155" s="150"/>
      <c r="H155" s="58"/>
    </row>
    <row r="156" spans="1:8" x14ac:dyDescent="0.3">
      <c r="A156" t="s">
        <v>6947</v>
      </c>
      <c r="B156" s="7">
        <v>60000000</v>
      </c>
      <c r="C156" s="7">
        <v>60000000</v>
      </c>
      <c r="D156" s="7">
        <v>60000000</v>
      </c>
      <c r="E156" s="121">
        <f t="shared" si="2"/>
        <v>0</v>
      </c>
      <c r="G156" s="150"/>
      <c r="H156" s="58"/>
    </row>
    <row r="157" spans="1:8" x14ac:dyDescent="0.3">
      <c r="A157" t="s">
        <v>6980</v>
      </c>
      <c r="B157" s="7">
        <v>60000000</v>
      </c>
      <c r="C157" s="7">
        <v>60000000</v>
      </c>
      <c r="D157" s="7">
        <v>0</v>
      </c>
      <c r="E157" s="121">
        <f t="shared" si="2"/>
        <v>60000000</v>
      </c>
      <c r="G157" s="150"/>
      <c r="H157" s="58"/>
    </row>
    <row r="158" spans="1:8" x14ac:dyDescent="0.3">
      <c r="A158" t="s">
        <v>6999</v>
      </c>
      <c r="B158" s="7">
        <v>60000000</v>
      </c>
      <c r="C158" s="7">
        <v>60000000</v>
      </c>
      <c r="D158" s="7">
        <v>60000000</v>
      </c>
      <c r="E158" s="121">
        <f t="shared" si="2"/>
        <v>0</v>
      </c>
      <c r="G158" s="150"/>
      <c r="H158" s="58"/>
    </row>
    <row r="159" spans="1:8" x14ac:dyDescent="0.3">
      <c r="A159" t="s">
        <v>198</v>
      </c>
      <c r="B159" s="7">
        <v>58500000</v>
      </c>
      <c r="C159" s="7">
        <v>58500000</v>
      </c>
      <c r="D159" s="7">
        <v>58500000</v>
      </c>
      <c r="E159" s="121">
        <f t="shared" si="2"/>
        <v>0</v>
      </c>
      <c r="G159" s="150"/>
      <c r="H159" s="58"/>
    </row>
    <row r="160" spans="1:8" x14ac:dyDescent="0.3">
      <c r="A160" t="s">
        <v>6932</v>
      </c>
      <c r="B160" s="7">
        <v>58000000</v>
      </c>
      <c r="C160" s="7">
        <v>58000000</v>
      </c>
      <c r="D160" s="7">
        <v>58000000</v>
      </c>
      <c r="E160" s="121">
        <f t="shared" si="2"/>
        <v>0</v>
      </c>
      <c r="G160" s="150"/>
      <c r="H160" s="58"/>
    </row>
    <row r="161" spans="1:8" x14ac:dyDescent="0.3">
      <c r="A161" t="s">
        <v>197</v>
      </c>
      <c r="B161" s="7">
        <v>57300458</v>
      </c>
      <c r="C161" s="7">
        <v>57300458</v>
      </c>
      <c r="D161" s="7">
        <v>57300458</v>
      </c>
      <c r="E161" s="121">
        <f t="shared" si="2"/>
        <v>0</v>
      </c>
      <c r="G161" s="150"/>
      <c r="H161" s="58"/>
    </row>
    <row r="162" spans="1:8" x14ac:dyDescent="0.3">
      <c r="A162" t="s">
        <v>315</v>
      </c>
      <c r="B162" s="7">
        <v>56060699</v>
      </c>
      <c r="C162" s="7">
        <v>56060699</v>
      </c>
      <c r="D162" s="7">
        <v>56060699</v>
      </c>
      <c r="E162" s="121">
        <f t="shared" si="2"/>
        <v>0</v>
      </c>
      <c r="G162" s="150"/>
      <c r="H162" s="58"/>
    </row>
    <row r="163" spans="1:8" x14ac:dyDescent="0.3">
      <c r="A163" t="s">
        <v>863</v>
      </c>
      <c r="B163" s="7">
        <v>55051504.409999996</v>
      </c>
      <c r="C163" s="7">
        <v>55051502.439999998</v>
      </c>
      <c r="D163" s="7">
        <v>1796493.44</v>
      </c>
      <c r="E163" s="121">
        <f t="shared" si="2"/>
        <v>53255009</v>
      </c>
      <c r="G163" s="150"/>
      <c r="H163" s="58"/>
    </row>
    <row r="164" spans="1:8" x14ac:dyDescent="0.3">
      <c r="A164" t="s">
        <v>2986</v>
      </c>
      <c r="B164" s="7">
        <v>54400000</v>
      </c>
      <c r="C164" s="7">
        <v>54400000</v>
      </c>
      <c r="D164" s="7">
        <v>54400000</v>
      </c>
      <c r="E164" s="121">
        <f t="shared" si="2"/>
        <v>0</v>
      </c>
      <c r="G164" s="150"/>
      <c r="H164" s="58"/>
    </row>
    <row r="165" spans="1:8" x14ac:dyDescent="0.3">
      <c r="A165" t="s">
        <v>1040</v>
      </c>
      <c r="B165" s="7">
        <v>63000000</v>
      </c>
      <c r="C165" s="7">
        <v>54250000</v>
      </c>
      <c r="D165" s="7">
        <v>54250000</v>
      </c>
      <c r="E165" s="121">
        <f t="shared" si="2"/>
        <v>0</v>
      </c>
      <c r="G165" s="150"/>
      <c r="H165" s="58"/>
    </row>
    <row r="166" spans="1:8" x14ac:dyDescent="0.3">
      <c r="A166" t="s">
        <v>3204</v>
      </c>
      <c r="B166" s="7">
        <v>52509839</v>
      </c>
      <c r="C166" s="7">
        <v>52509839</v>
      </c>
      <c r="D166" s="7">
        <v>52509839</v>
      </c>
      <c r="E166" s="121">
        <f t="shared" si="2"/>
        <v>0</v>
      </c>
      <c r="G166" s="150"/>
      <c r="H166" s="58"/>
    </row>
    <row r="167" spans="1:8" x14ac:dyDescent="0.3">
      <c r="A167" t="s">
        <v>256</v>
      </c>
      <c r="B167" s="7">
        <v>57200000</v>
      </c>
      <c r="C167" s="7">
        <v>51812686.979999997</v>
      </c>
      <c r="D167" s="7">
        <v>48419125.299999997</v>
      </c>
      <c r="E167" s="121">
        <f t="shared" si="2"/>
        <v>3393561.6799999997</v>
      </c>
      <c r="G167" s="150"/>
      <c r="H167" s="58"/>
    </row>
    <row r="168" spans="1:8" x14ac:dyDescent="0.3">
      <c r="A168" t="s">
        <v>139</v>
      </c>
      <c r="B168" s="7">
        <v>51500000</v>
      </c>
      <c r="C168" s="7">
        <v>51500000</v>
      </c>
      <c r="D168" s="7">
        <v>51500000</v>
      </c>
      <c r="E168" s="121">
        <f t="shared" si="2"/>
        <v>0</v>
      </c>
      <c r="G168" s="150"/>
      <c r="H168" s="58"/>
    </row>
    <row r="169" spans="1:8" x14ac:dyDescent="0.3">
      <c r="A169" t="s">
        <v>277</v>
      </c>
      <c r="B169" s="7">
        <v>50000000</v>
      </c>
      <c r="C169" s="7">
        <v>50000000</v>
      </c>
      <c r="D169" s="7">
        <v>50000000</v>
      </c>
      <c r="E169" s="121">
        <f t="shared" si="2"/>
        <v>0</v>
      </c>
      <c r="G169" s="150"/>
      <c r="H169" s="58"/>
    </row>
    <row r="170" spans="1:8" x14ac:dyDescent="0.3">
      <c r="A170" t="s">
        <v>177</v>
      </c>
      <c r="B170" s="7">
        <v>50000000</v>
      </c>
      <c r="C170" s="7">
        <v>50000000</v>
      </c>
      <c r="D170" s="7">
        <v>37598500</v>
      </c>
      <c r="E170" s="121">
        <f t="shared" si="2"/>
        <v>12401500</v>
      </c>
      <c r="G170" s="150"/>
      <c r="H170" s="58"/>
    </row>
    <row r="171" spans="1:8" x14ac:dyDescent="0.3">
      <c r="A171" t="s">
        <v>3003</v>
      </c>
      <c r="B171" s="7">
        <v>50000000</v>
      </c>
      <c r="C171" s="7">
        <v>50000000</v>
      </c>
      <c r="D171" s="7">
        <v>50000000</v>
      </c>
      <c r="E171" s="121">
        <f t="shared" si="2"/>
        <v>0</v>
      </c>
      <c r="G171" s="150"/>
      <c r="H171" s="58"/>
    </row>
    <row r="172" spans="1:8" x14ac:dyDescent="0.3">
      <c r="A172" t="s">
        <v>6943</v>
      </c>
      <c r="B172" s="7">
        <v>50000000</v>
      </c>
      <c r="C172" s="7">
        <v>50000000</v>
      </c>
      <c r="D172" s="7">
        <v>50000000</v>
      </c>
      <c r="E172" s="121">
        <f t="shared" si="2"/>
        <v>0</v>
      </c>
      <c r="G172" s="150"/>
      <c r="H172" s="58"/>
    </row>
    <row r="173" spans="1:8" x14ac:dyDescent="0.3">
      <c r="A173" t="s">
        <v>6946</v>
      </c>
      <c r="B173" s="7">
        <v>50000000</v>
      </c>
      <c r="C173" s="7">
        <v>50000000</v>
      </c>
      <c r="D173" s="7">
        <v>50000000</v>
      </c>
      <c r="E173" s="121">
        <f t="shared" si="2"/>
        <v>0</v>
      </c>
      <c r="G173" s="150"/>
      <c r="H173" s="58"/>
    </row>
    <row r="174" spans="1:8" x14ac:dyDescent="0.3">
      <c r="A174" t="s">
        <v>6973</v>
      </c>
      <c r="B174" s="7">
        <v>50000000</v>
      </c>
      <c r="C174" s="7">
        <v>50000000</v>
      </c>
      <c r="D174" s="7">
        <v>45808516.939999998</v>
      </c>
      <c r="E174" s="121">
        <f t="shared" si="2"/>
        <v>4191483.0600000024</v>
      </c>
      <c r="G174" s="150"/>
      <c r="H174" s="58"/>
    </row>
    <row r="175" spans="1:8" x14ac:dyDescent="0.3">
      <c r="A175" t="s">
        <v>6991</v>
      </c>
      <c r="B175" s="7">
        <v>50000000</v>
      </c>
      <c r="C175" s="7">
        <v>50000000</v>
      </c>
      <c r="D175" s="7">
        <v>49986581.469999999</v>
      </c>
      <c r="E175" s="121">
        <f t="shared" si="2"/>
        <v>13418.530000001192</v>
      </c>
      <c r="G175" s="150"/>
      <c r="H175" s="58"/>
    </row>
    <row r="176" spans="1:8" x14ac:dyDescent="0.3">
      <c r="A176" t="s">
        <v>190</v>
      </c>
      <c r="B176" s="7">
        <v>54973580</v>
      </c>
      <c r="C176" s="7">
        <v>49718996.609999999</v>
      </c>
      <c r="D176" s="7">
        <v>49718996.609999999</v>
      </c>
      <c r="E176" s="121">
        <f t="shared" si="2"/>
        <v>0</v>
      </c>
      <c r="G176" s="150"/>
      <c r="H176" s="58"/>
    </row>
    <row r="177" spans="1:8" x14ac:dyDescent="0.3">
      <c r="A177" t="s">
        <v>200</v>
      </c>
      <c r="B177" s="7">
        <v>49112507</v>
      </c>
      <c r="C177" s="7">
        <v>49112507</v>
      </c>
      <c r="D177" s="7">
        <v>49112507</v>
      </c>
      <c r="E177" s="121">
        <f t="shared" si="2"/>
        <v>0</v>
      </c>
      <c r="G177" s="150"/>
      <c r="H177" s="58"/>
    </row>
    <row r="178" spans="1:8" x14ac:dyDescent="0.3">
      <c r="A178" t="s">
        <v>203</v>
      </c>
      <c r="B178" s="7">
        <v>49000000</v>
      </c>
      <c r="C178" s="7">
        <v>49000000</v>
      </c>
      <c r="D178" s="7">
        <v>49000000</v>
      </c>
      <c r="E178" s="121">
        <f t="shared" si="2"/>
        <v>0</v>
      </c>
      <c r="G178" s="150"/>
      <c r="H178" s="58"/>
    </row>
    <row r="179" spans="1:8" x14ac:dyDescent="0.3">
      <c r="A179" t="s">
        <v>495</v>
      </c>
      <c r="B179" s="7">
        <v>48608981</v>
      </c>
      <c r="C179" s="7">
        <v>48608981</v>
      </c>
      <c r="D179" s="7">
        <v>48608981</v>
      </c>
      <c r="E179" s="121">
        <f t="shared" si="2"/>
        <v>0</v>
      </c>
      <c r="G179" s="150"/>
      <c r="H179" s="58"/>
    </row>
    <row r="180" spans="1:8" x14ac:dyDescent="0.3">
      <c r="A180" t="s">
        <v>1033</v>
      </c>
      <c r="B180" s="7">
        <v>56360000</v>
      </c>
      <c r="C180" s="7">
        <v>48200000</v>
      </c>
      <c r="D180" s="7">
        <v>23750000</v>
      </c>
      <c r="E180" s="121">
        <f t="shared" si="2"/>
        <v>24450000</v>
      </c>
      <c r="G180" s="150"/>
      <c r="H180" s="58"/>
    </row>
    <row r="181" spans="1:8" x14ac:dyDescent="0.3">
      <c r="A181" t="s">
        <v>6968</v>
      </c>
      <c r="B181" s="7">
        <v>48355436</v>
      </c>
      <c r="C181" s="7">
        <v>48109685.950000003</v>
      </c>
      <c r="D181" s="7">
        <v>47964685.950000003</v>
      </c>
      <c r="E181" s="121">
        <f t="shared" si="2"/>
        <v>145000</v>
      </c>
      <c r="G181" s="150"/>
      <c r="H181" s="58"/>
    </row>
    <row r="182" spans="1:8" x14ac:dyDescent="0.3">
      <c r="A182" t="s">
        <v>6964</v>
      </c>
      <c r="B182" s="7">
        <v>46758000</v>
      </c>
      <c r="C182" s="7">
        <v>46758000</v>
      </c>
      <c r="D182" s="7">
        <v>46758000</v>
      </c>
      <c r="E182" s="121">
        <f t="shared" si="2"/>
        <v>0</v>
      </c>
      <c r="G182" s="150"/>
      <c r="H182" s="58"/>
    </row>
    <row r="183" spans="1:8" x14ac:dyDescent="0.3">
      <c r="A183" t="s">
        <v>2994</v>
      </c>
      <c r="B183" s="7">
        <v>46339415</v>
      </c>
      <c r="C183" s="7">
        <v>46339415</v>
      </c>
      <c r="D183" s="7">
        <v>41798537.299999997</v>
      </c>
      <c r="E183" s="121">
        <f t="shared" si="2"/>
        <v>4540877.700000003</v>
      </c>
      <c r="G183" s="150"/>
      <c r="H183" s="58"/>
    </row>
    <row r="184" spans="1:8" x14ac:dyDescent="0.3">
      <c r="A184" t="s">
        <v>6958</v>
      </c>
      <c r="B184" s="7">
        <v>45300000</v>
      </c>
      <c r="C184" s="7">
        <v>45300000</v>
      </c>
      <c r="D184" s="7">
        <v>35651586.340000004</v>
      </c>
      <c r="E184" s="121">
        <f t="shared" si="2"/>
        <v>9648413.6599999964</v>
      </c>
      <c r="G184" s="150"/>
      <c r="H184" s="58"/>
    </row>
    <row r="185" spans="1:8" x14ac:dyDescent="0.3">
      <c r="A185" t="s">
        <v>208</v>
      </c>
      <c r="B185" s="7">
        <v>45407929</v>
      </c>
      <c r="C185" s="7">
        <v>45283857.299999997</v>
      </c>
      <c r="D185" s="7">
        <v>45283857.299999997</v>
      </c>
      <c r="E185" s="121">
        <f t="shared" si="2"/>
        <v>0</v>
      </c>
      <c r="G185" s="150"/>
      <c r="H185" s="58"/>
    </row>
    <row r="186" spans="1:8" x14ac:dyDescent="0.3">
      <c r="A186" t="s">
        <v>205</v>
      </c>
      <c r="B186" s="7">
        <v>44797909</v>
      </c>
      <c r="C186" s="7">
        <v>44797909</v>
      </c>
      <c r="D186" s="7">
        <v>42172553.399999999</v>
      </c>
      <c r="E186" s="121">
        <f t="shared" si="2"/>
        <v>2625355.6000000015</v>
      </c>
      <c r="G186" s="150"/>
      <c r="H186" s="58"/>
    </row>
    <row r="187" spans="1:8" x14ac:dyDescent="0.3">
      <c r="A187" t="s">
        <v>235</v>
      </c>
      <c r="B187" s="7">
        <v>44584987</v>
      </c>
      <c r="C187" s="7">
        <v>44584987</v>
      </c>
      <c r="D187" s="7">
        <v>44584987</v>
      </c>
      <c r="E187" s="121">
        <f t="shared" si="2"/>
        <v>0</v>
      </c>
      <c r="G187" s="150"/>
      <c r="H187" s="58"/>
    </row>
    <row r="188" spans="1:8" x14ac:dyDescent="0.3">
      <c r="A188" t="s">
        <v>501</v>
      </c>
      <c r="B188" s="7">
        <v>44000000</v>
      </c>
      <c r="C188" s="7">
        <v>43216800</v>
      </c>
      <c r="D188" s="7">
        <v>0</v>
      </c>
      <c r="E188" s="121">
        <f t="shared" si="2"/>
        <v>43216800</v>
      </c>
      <c r="G188" s="150"/>
      <c r="H188" s="58"/>
    </row>
    <row r="189" spans="1:8" x14ac:dyDescent="0.3">
      <c r="A189" t="s">
        <v>1032</v>
      </c>
      <c r="B189" s="7">
        <v>42700000</v>
      </c>
      <c r="C189" s="7">
        <v>42700000</v>
      </c>
      <c r="D189" s="7">
        <v>0</v>
      </c>
      <c r="E189" s="121">
        <f t="shared" si="2"/>
        <v>42700000</v>
      </c>
      <c r="G189" s="150"/>
      <c r="H189" s="58"/>
    </row>
    <row r="190" spans="1:8" x14ac:dyDescent="0.3">
      <c r="A190" t="s">
        <v>2993</v>
      </c>
      <c r="B190" s="7">
        <v>41657500</v>
      </c>
      <c r="C190" s="7">
        <v>41657500</v>
      </c>
      <c r="D190" s="7">
        <v>41657500</v>
      </c>
      <c r="E190" s="121">
        <f t="shared" si="2"/>
        <v>0</v>
      </c>
      <c r="G190" s="150"/>
      <c r="H190" s="58"/>
    </row>
    <row r="191" spans="1:8" x14ac:dyDescent="0.3">
      <c r="A191" t="s">
        <v>2942</v>
      </c>
      <c r="B191" s="7">
        <v>40000000</v>
      </c>
      <c r="C191" s="7">
        <v>40000000</v>
      </c>
      <c r="D191" s="7">
        <v>40000000</v>
      </c>
      <c r="E191" s="121">
        <f t="shared" si="2"/>
        <v>0</v>
      </c>
      <c r="G191" s="150"/>
      <c r="H191" s="58"/>
    </row>
    <row r="192" spans="1:8" x14ac:dyDescent="0.3">
      <c r="A192" t="s">
        <v>219</v>
      </c>
      <c r="B192" s="7">
        <v>39700000</v>
      </c>
      <c r="C192" s="7">
        <v>39700000</v>
      </c>
      <c r="D192" s="7">
        <v>0</v>
      </c>
      <c r="E192" s="121">
        <f t="shared" si="2"/>
        <v>39700000</v>
      </c>
      <c r="G192" s="150"/>
      <c r="H192" s="58"/>
    </row>
    <row r="193" spans="1:8" x14ac:dyDescent="0.3">
      <c r="A193" t="s">
        <v>486</v>
      </c>
      <c r="B193" s="7">
        <v>39378000</v>
      </c>
      <c r="C193" s="7">
        <v>39378000</v>
      </c>
      <c r="D193" s="7">
        <v>39378000</v>
      </c>
      <c r="E193" s="121">
        <f t="shared" si="2"/>
        <v>0</v>
      </c>
      <c r="G193" s="150"/>
      <c r="H193" s="58"/>
    </row>
    <row r="194" spans="1:8" x14ac:dyDescent="0.3">
      <c r="A194" t="s">
        <v>2976</v>
      </c>
      <c r="B194" s="7">
        <v>38375820</v>
      </c>
      <c r="C194" s="7">
        <v>38375820</v>
      </c>
      <c r="D194" s="7">
        <v>0</v>
      </c>
      <c r="E194" s="121">
        <f t="shared" si="2"/>
        <v>38375820</v>
      </c>
      <c r="G194" s="150"/>
      <c r="H194" s="58"/>
    </row>
    <row r="195" spans="1:8" x14ac:dyDescent="0.3">
      <c r="A195" t="s">
        <v>210</v>
      </c>
      <c r="B195" s="7">
        <v>36151983</v>
      </c>
      <c r="C195" s="7">
        <v>36151983</v>
      </c>
      <c r="D195" s="7">
        <v>36151983</v>
      </c>
      <c r="E195" s="121">
        <f t="shared" si="2"/>
        <v>0</v>
      </c>
      <c r="G195" s="150"/>
      <c r="H195" s="58"/>
    </row>
    <row r="196" spans="1:8" x14ac:dyDescent="0.3">
      <c r="A196" t="s">
        <v>212</v>
      </c>
      <c r="B196" s="7">
        <v>35000000</v>
      </c>
      <c r="C196" s="7">
        <v>35000000</v>
      </c>
      <c r="D196" s="7">
        <v>35000000</v>
      </c>
      <c r="E196" s="121">
        <f t="shared" ref="E196:E259" si="3">C196-D196</f>
        <v>0</v>
      </c>
      <c r="G196" s="150"/>
      <c r="H196" s="58"/>
    </row>
    <row r="197" spans="1:8" x14ac:dyDescent="0.3">
      <c r="A197" t="s">
        <v>196</v>
      </c>
      <c r="B197" s="7">
        <v>59959009</v>
      </c>
      <c r="C197" s="7">
        <v>34544787.810000002</v>
      </c>
      <c r="D197" s="7">
        <v>34544787.810000002</v>
      </c>
      <c r="E197" s="121">
        <f t="shared" si="3"/>
        <v>0</v>
      </c>
      <c r="G197" s="150"/>
      <c r="H197" s="58"/>
    </row>
    <row r="198" spans="1:8" x14ac:dyDescent="0.3">
      <c r="A198" t="s">
        <v>240</v>
      </c>
      <c r="B198" s="7">
        <v>33995606</v>
      </c>
      <c r="C198" s="7">
        <v>33995605.549999997</v>
      </c>
      <c r="D198" s="7">
        <v>33549207.550000001</v>
      </c>
      <c r="E198" s="121">
        <f t="shared" si="3"/>
        <v>446397.99999999627</v>
      </c>
      <c r="G198" s="150"/>
      <c r="H198" s="58"/>
    </row>
    <row r="199" spans="1:8" x14ac:dyDescent="0.3">
      <c r="A199" t="s">
        <v>214</v>
      </c>
      <c r="B199" s="7">
        <v>32500000</v>
      </c>
      <c r="C199" s="7">
        <v>32500000</v>
      </c>
      <c r="D199" s="7">
        <v>32500000</v>
      </c>
      <c r="E199" s="121">
        <f t="shared" si="3"/>
        <v>0</v>
      </c>
      <c r="G199" s="150"/>
      <c r="H199" s="58"/>
    </row>
    <row r="200" spans="1:8" x14ac:dyDescent="0.3">
      <c r="A200" t="s">
        <v>314</v>
      </c>
      <c r="B200" s="7">
        <v>32000000</v>
      </c>
      <c r="C200" s="7">
        <v>31999999.989999998</v>
      </c>
      <c r="D200" s="7">
        <v>0</v>
      </c>
      <c r="E200" s="121">
        <f t="shared" si="3"/>
        <v>31999999.989999998</v>
      </c>
      <c r="G200" s="150"/>
      <c r="H200" s="58"/>
    </row>
    <row r="201" spans="1:8" x14ac:dyDescent="0.3">
      <c r="A201" t="s">
        <v>536</v>
      </c>
      <c r="B201" s="7">
        <v>31986476</v>
      </c>
      <c r="C201" s="7">
        <v>31986476</v>
      </c>
      <c r="D201" s="7">
        <v>31986476</v>
      </c>
      <c r="E201" s="121">
        <f t="shared" si="3"/>
        <v>0</v>
      </c>
      <c r="G201" s="150"/>
      <c r="H201" s="58"/>
    </row>
    <row r="202" spans="1:8" x14ac:dyDescent="0.3">
      <c r="A202" t="s">
        <v>262</v>
      </c>
      <c r="B202" s="7">
        <v>31631944</v>
      </c>
      <c r="C202" s="7">
        <v>31631789.060000002</v>
      </c>
      <c r="D202" s="7">
        <v>14395336.109999999</v>
      </c>
      <c r="E202" s="121">
        <f t="shared" si="3"/>
        <v>17236452.950000003</v>
      </c>
      <c r="G202" s="150"/>
      <c r="H202" s="58"/>
    </row>
    <row r="203" spans="1:8" x14ac:dyDescent="0.3">
      <c r="A203" t="s">
        <v>248</v>
      </c>
      <c r="B203" s="7">
        <v>31388716</v>
      </c>
      <c r="C203" s="7">
        <v>31388716</v>
      </c>
      <c r="D203" s="7">
        <v>31388716</v>
      </c>
      <c r="E203" s="121">
        <f t="shared" si="3"/>
        <v>0</v>
      </c>
      <c r="G203" s="150"/>
      <c r="H203" s="58"/>
    </row>
    <row r="204" spans="1:8" x14ac:dyDescent="0.3">
      <c r="A204" t="s">
        <v>234</v>
      </c>
      <c r="B204" s="7">
        <v>31739900</v>
      </c>
      <c r="C204" s="7">
        <v>31269950</v>
      </c>
      <c r="D204" s="7">
        <v>31269950</v>
      </c>
      <c r="E204" s="121">
        <f t="shared" si="3"/>
        <v>0</v>
      </c>
      <c r="G204" s="150"/>
      <c r="H204" s="58"/>
    </row>
    <row r="205" spans="1:8" x14ac:dyDescent="0.3">
      <c r="A205" t="s">
        <v>230</v>
      </c>
      <c r="B205" s="7">
        <v>30539894</v>
      </c>
      <c r="C205" s="7">
        <v>30539894</v>
      </c>
      <c r="D205" s="7">
        <v>30497687</v>
      </c>
      <c r="E205" s="121">
        <f t="shared" si="3"/>
        <v>42207</v>
      </c>
      <c r="G205" s="150"/>
      <c r="H205" s="58"/>
    </row>
    <row r="206" spans="1:8" x14ac:dyDescent="0.3">
      <c r="A206" t="s">
        <v>6975</v>
      </c>
      <c r="B206" s="7">
        <v>30000000</v>
      </c>
      <c r="C206" s="7">
        <v>30000000</v>
      </c>
      <c r="D206" s="7">
        <v>0</v>
      </c>
      <c r="E206" s="121">
        <f t="shared" si="3"/>
        <v>30000000</v>
      </c>
      <c r="G206" s="150"/>
      <c r="H206" s="58"/>
    </row>
    <row r="207" spans="1:8" x14ac:dyDescent="0.3">
      <c r="A207" t="s">
        <v>6979</v>
      </c>
      <c r="B207" s="7">
        <v>30000000</v>
      </c>
      <c r="C207" s="7">
        <v>30000000</v>
      </c>
      <c r="D207" s="7">
        <v>20956673.760000002</v>
      </c>
      <c r="E207" s="121">
        <f t="shared" si="3"/>
        <v>9043326.2399999984</v>
      </c>
      <c r="G207" s="150"/>
      <c r="H207" s="58"/>
    </row>
    <row r="208" spans="1:8" x14ac:dyDescent="0.3">
      <c r="A208" t="s">
        <v>183</v>
      </c>
      <c r="B208" s="7">
        <v>29278887</v>
      </c>
      <c r="C208" s="7">
        <v>29278886.550000001</v>
      </c>
      <c r="D208" s="7">
        <v>28872651.449999999</v>
      </c>
      <c r="E208" s="121">
        <f t="shared" si="3"/>
        <v>406235.10000000149</v>
      </c>
      <c r="G208" s="150"/>
      <c r="H208" s="58"/>
    </row>
    <row r="209" spans="1:8" x14ac:dyDescent="0.3">
      <c r="A209" t="s">
        <v>272</v>
      </c>
      <c r="B209" s="7">
        <v>29210063</v>
      </c>
      <c r="C209" s="7">
        <v>29210063</v>
      </c>
      <c r="D209" s="7">
        <v>5180063</v>
      </c>
      <c r="E209" s="121">
        <f t="shared" si="3"/>
        <v>24030000</v>
      </c>
      <c r="G209" s="150"/>
      <c r="H209" s="58"/>
    </row>
    <row r="210" spans="1:8" x14ac:dyDescent="0.3">
      <c r="A210" t="s">
        <v>221</v>
      </c>
      <c r="B210" s="7">
        <v>29009357</v>
      </c>
      <c r="C210" s="7">
        <v>29009356.48</v>
      </c>
      <c r="D210" s="7">
        <v>28501599.77</v>
      </c>
      <c r="E210" s="121">
        <f t="shared" si="3"/>
        <v>507756.71000000089</v>
      </c>
      <c r="G210" s="150"/>
      <c r="H210" s="58"/>
    </row>
    <row r="211" spans="1:8" x14ac:dyDescent="0.3">
      <c r="A211" t="s">
        <v>3001</v>
      </c>
      <c r="B211" s="7">
        <v>28794000</v>
      </c>
      <c r="C211" s="7">
        <v>28794000</v>
      </c>
      <c r="D211" s="7">
        <v>28794000</v>
      </c>
      <c r="E211" s="121">
        <f t="shared" si="3"/>
        <v>0</v>
      </c>
      <c r="G211" s="150"/>
      <c r="H211" s="58"/>
    </row>
    <row r="212" spans="1:8" x14ac:dyDescent="0.3">
      <c r="A212" t="s">
        <v>6961</v>
      </c>
      <c r="B212" s="7">
        <v>28214312</v>
      </c>
      <c r="C212" s="7">
        <v>28214312</v>
      </c>
      <c r="D212" s="7">
        <v>28214312</v>
      </c>
      <c r="E212" s="121">
        <f t="shared" si="3"/>
        <v>0</v>
      </c>
      <c r="G212" s="150"/>
      <c r="H212" s="58"/>
    </row>
    <row r="213" spans="1:8" x14ac:dyDescent="0.3">
      <c r="A213" t="s">
        <v>1097</v>
      </c>
      <c r="B213" s="7">
        <v>26300000</v>
      </c>
      <c r="C213" s="7">
        <v>26300000</v>
      </c>
      <c r="D213" s="7">
        <v>26300000</v>
      </c>
      <c r="E213" s="121">
        <f t="shared" si="3"/>
        <v>0</v>
      </c>
      <c r="G213" s="150"/>
      <c r="H213" s="58"/>
    </row>
    <row r="214" spans="1:8" x14ac:dyDescent="0.3">
      <c r="A214" t="s">
        <v>225</v>
      </c>
      <c r="B214" s="7">
        <v>25480000</v>
      </c>
      <c r="C214" s="7">
        <v>25480000</v>
      </c>
      <c r="D214" s="7">
        <v>25480000</v>
      </c>
      <c r="E214" s="121">
        <f t="shared" si="3"/>
        <v>0</v>
      </c>
      <c r="G214" s="150"/>
      <c r="H214" s="58"/>
    </row>
    <row r="215" spans="1:8" x14ac:dyDescent="0.3">
      <c r="A215" t="s">
        <v>226</v>
      </c>
      <c r="B215" s="7">
        <v>25100000</v>
      </c>
      <c r="C215" s="7">
        <v>25100000</v>
      </c>
      <c r="D215" s="7">
        <v>25100000</v>
      </c>
      <c r="E215" s="121">
        <f t="shared" si="3"/>
        <v>0</v>
      </c>
      <c r="G215" s="150"/>
      <c r="H215" s="58"/>
    </row>
    <row r="216" spans="1:8" x14ac:dyDescent="0.3">
      <c r="A216" t="s">
        <v>215</v>
      </c>
      <c r="B216" s="7">
        <v>33000000</v>
      </c>
      <c r="C216" s="7">
        <v>24750000</v>
      </c>
      <c r="D216" s="7">
        <v>24750000</v>
      </c>
      <c r="E216" s="121">
        <f t="shared" si="3"/>
        <v>0</v>
      </c>
      <c r="G216" s="150"/>
      <c r="H216" s="58"/>
    </row>
    <row r="217" spans="1:8" x14ac:dyDescent="0.3">
      <c r="A217" t="s">
        <v>224</v>
      </c>
      <c r="B217" s="7">
        <v>24451000</v>
      </c>
      <c r="C217" s="7">
        <v>24451000</v>
      </c>
      <c r="D217" s="7">
        <v>24431346.84</v>
      </c>
      <c r="E217" s="121">
        <f t="shared" si="3"/>
        <v>19653.160000000149</v>
      </c>
      <c r="G217" s="150"/>
      <c r="H217" s="58"/>
    </row>
    <row r="218" spans="1:8" x14ac:dyDescent="0.3">
      <c r="A218" t="s">
        <v>503</v>
      </c>
      <c r="B218" s="7">
        <v>24000000</v>
      </c>
      <c r="C218" s="7">
        <v>24000000</v>
      </c>
      <c r="D218" s="7">
        <v>17735854.539999999</v>
      </c>
      <c r="E218" s="121">
        <f t="shared" si="3"/>
        <v>6264145.4600000009</v>
      </c>
      <c r="G218" s="150"/>
      <c r="H218" s="58"/>
    </row>
    <row r="219" spans="1:8" x14ac:dyDescent="0.3">
      <c r="A219" t="s">
        <v>530</v>
      </c>
      <c r="B219" s="7">
        <v>24000000</v>
      </c>
      <c r="C219" s="7">
        <v>24000000</v>
      </c>
      <c r="D219" s="7">
        <v>24000000</v>
      </c>
      <c r="E219" s="121">
        <f t="shared" si="3"/>
        <v>0</v>
      </c>
      <c r="G219" s="150"/>
      <c r="H219" s="58"/>
    </row>
    <row r="220" spans="1:8" x14ac:dyDescent="0.3">
      <c r="A220" t="s">
        <v>243</v>
      </c>
      <c r="B220" s="7">
        <v>23815212</v>
      </c>
      <c r="C220" s="7">
        <v>23815212</v>
      </c>
      <c r="D220" s="7">
        <v>23815212</v>
      </c>
      <c r="E220" s="121">
        <f t="shared" si="3"/>
        <v>0</v>
      </c>
      <c r="G220" s="150"/>
      <c r="H220" s="58"/>
    </row>
    <row r="221" spans="1:8" x14ac:dyDescent="0.3">
      <c r="A221" t="s">
        <v>250</v>
      </c>
      <c r="B221" s="7">
        <v>23440105</v>
      </c>
      <c r="C221" s="7">
        <v>23437537.640000001</v>
      </c>
      <c r="D221" s="7">
        <v>23337537.640000001</v>
      </c>
      <c r="E221" s="121">
        <f t="shared" si="3"/>
        <v>100000</v>
      </c>
      <c r="G221" s="150"/>
      <c r="H221" s="58"/>
    </row>
    <row r="222" spans="1:8" x14ac:dyDescent="0.3">
      <c r="A222" t="s">
        <v>223</v>
      </c>
      <c r="B222" s="7">
        <v>22996582</v>
      </c>
      <c r="C222" s="7">
        <v>22996581.109999999</v>
      </c>
      <c r="D222" s="7">
        <v>22996581.109999999</v>
      </c>
      <c r="E222" s="121">
        <f t="shared" si="3"/>
        <v>0</v>
      </c>
      <c r="G222" s="150"/>
      <c r="H222" s="58"/>
    </row>
    <row r="223" spans="1:8" x14ac:dyDescent="0.3">
      <c r="A223" t="s">
        <v>6977</v>
      </c>
      <c r="B223" s="7">
        <v>22600000</v>
      </c>
      <c r="C223" s="7">
        <v>22600000</v>
      </c>
      <c r="D223" s="7">
        <v>20426746.989999998</v>
      </c>
      <c r="E223" s="121">
        <f t="shared" si="3"/>
        <v>2173253.0100000016</v>
      </c>
      <c r="G223" s="150"/>
      <c r="H223" s="58"/>
    </row>
    <row r="224" spans="1:8" x14ac:dyDescent="0.3">
      <c r="A224" t="s">
        <v>2990</v>
      </c>
      <c r="B224" s="7">
        <v>22500000</v>
      </c>
      <c r="C224" s="7">
        <v>22500000</v>
      </c>
      <c r="D224" s="7">
        <v>22500000</v>
      </c>
      <c r="E224" s="121">
        <f t="shared" si="3"/>
        <v>0</v>
      </c>
      <c r="G224" s="150"/>
      <c r="H224" s="58"/>
    </row>
    <row r="225" spans="1:8" x14ac:dyDescent="0.3">
      <c r="A225" t="s">
        <v>211</v>
      </c>
      <c r="B225" s="7">
        <v>35930000</v>
      </c>
      <c r="C225" s="7">
        <v>22023107.32</v>
      </c>
      <c r="D225" s="7">
        <v>22023107.32</v>
      </c>
      <c r="E225" s="121">
        <f t="shared" si="3"/>
        <v>0</v>
      </c>
      <c r="G225" s="150"/>
      <c r="H225" s="58"/>
    </row>
    <row r="226" spans="1:8" x14ac:dyDescent="0.3">
      <c r="A226" t="s">
        <v>879</v>
      </c>
      <c r="B226" s="7">
        <v>21870714</v>
      </c>
      <c r="C226" s="7">
        <v>21870714</v>
      </c>
      <c r="D226" s="7">
        <v>21870714</v>
      </c>
      <c r="E226" s="121">
        <f t="shared" si="3"/>
        <v>0</v>
      </c>
      <c r="G226" s="150"/>
      <c r="H226" s="58"/>
    </row>
    <row r="227" spans="1:8" x14ac:dyDescent="0.3">
      <c r="A227" t="s">
        <v>496</v>
      </c>
      <c r="B227" s="7">
        <v>21082641</v>
      </c>
      <c r="C227" s="7">
        <v>21082641</v>
      </c>
      <c r="D227" s="7">
        <v>21082641</v>
      </c>
      <c r="E227" s="121">
        <f t="shared" si="3"/>
        <v>0</v>
      </c>
      <c r="G227" s="150"/>
      <c r="H227" s="58"/>
    </row>
    <row r="228" spans="1:8" x14ac:dyDescent="0.3">
      <c r="A228" t="s">
        <v>507</v>
      </c>
      <c r="B228" s="7">
        <v>20600000</v>
      </c>
      <c r="C228" s="7">
        <v>20599999.98</v>
      </c>
      <c r="D228" s="7">
        <v>20599999.98</v>
      </c>
      <c r="E228" s="121">
        <f t="shared" si="3"/>
        <v>0</v>
      </c>
      <c r="G228" s="150"/>
      <c r="H228" s="58"/>
    </row>
    <row r="229" spans="1:8" x14ac:dyDescent="0.3">
      <c r="A229" t="s">
        <v>244</v>
      </c>
      <c r="B229" s="7">
        <v>20562792</v>
      </c>
      <c r="C229" s="7">
        <v>20562792</v>
      </c>
      <c r="D229" s="7">
        <v>19902914</v>
      </c>
      <c r="E229" s="121">
        <f t="shared" si="3"/>
        <v>659878</v>
      </c>
      <c r="G229" s="150"/>
      <c r="H229" s="58"/>
    </row>
    <row r="230" spans="1:8" x14ac:dyDescent="0.3">
      <c r="A230" t="s">
        <v>1089</v>
      </c>
      <c r="B230" s="7">
        <v>20558000</v>
      </c>
      <c r="C230" s="7">
        <v>20558000</v>
      </c>
      <c r="D230" s="7">
        <v>20558000</v>
      </c>
      <c r="E230" s="121">
        <f t="shared" si="3"/>
        <v>0</v>
      </c>
      <c r="G230" s="150"/>
      <c r="H230" s="58"/>
    </row>
    <row r="231" spans="1:8" x14ac:dyDescent="0.3">
      <c r="A231" t="s">
        <v>180</v>
      </c>
      <c r="B231" s="7">
        <v>20014122</v>
      </c>
      <c r="C231" s="7">
        <v>20014121.870000001</v>
      </c>
      <c r="D231" s="7">
        <v>17108120.109999999</v>
      </c>
      <c r="E231" s="121">
        <f t="shared" si="3"/>
        <v>2906001.7600000016</v>
      </c>
      <c r="G231" s="150"/>
      <c r="H231" s="58"/>
    </row>
    <row r="232" spans="1:8" x14ac:dyDescent="0.3">
      <c r="A232" t="s">
        <v>2957</v>
      </c>
      <c r="B232" s="7">
        <v>20000000</v>
      </c>
      <c r="C232" s="7">
        <v>20000000</v>
      </c>
      <c r="D232" s="7">
        <v>20000000</v>
      </c>
      <c r="E232" s="121">
        <f t="shared" si="3"/>
        <v>0</v>
      </c>
      <c r="G232" s="150"/>
      <c r="H232" s="58"/>
    </row>
    <row r="233" spans="1:8" x14ac:dyDescent="0.3">
      <c r="A233" t="s">
        <v>3000</v>
      </c>
      <c r="B233" s="7">
        <v>20000000</v>
      </c>
      <c r="C233" s="7">
        <v>20000000</v>
      </c>
      <c r="D233" s="7">
        <v>20000000</v>
      </c>
      <c r="E233" s="121">
        <f t="shared" si="3"/>
        <v>0</v>
      </c>
      <c r="G233" s="150"/>
      <c r="H233" s="58"/>
    </row>
    <row r="234" spans="1:8" x14ac:dyDescent="0.3">
      <c r="A234" t="s">
        <v>6978</v>
      </c>
      <c r="B234" s="7">
        <v>20000000</v>
      </c>
      <c r="C234" s="7">
        <v>20000000</v>
      </c>
      <c r="D234" s="7">
        <v>19206384.489999998</v>
      </c>
      <c r="E234" s="121">
        <f t="shared" si="3"/>
        <v>793615.51000000164</v>
      </c>
      <c r="G234" s="150"/>
      <c r="H234" s="58"/>
    </row>
    <row r="235" spans="1:8" x14ac:dyDescent="0.3">
      <c r="A235" t="s">
        <v>7000</v>
      </c>
      <c r="B235" s="7">
        <v>20000000</v>
      </c>
      <c r="C235" s="7">
        <v>20000000</v>
      </c>
      <c r="D235" s="7">
        <v>0</v>
      </c>
      <c r="E235" s="121">
        <f t="shared" si="3"/>
        <v>20000000</v>
      </c>
      <c r="G235" s="150"/>
      <c r="H235" s="58"/>
    </row>
    <row r="236" spans="1:8" x14ac:dyDescent="0.3">
      <c r="A236" t="s">
        <v>789</v>
      </c>
      <c r="B236" s="7">
        <v>19850000</v>
      </c>
      <c r="C236" s="7">
        <v>19850000</v>
      </c>
      <c r="D236" s="7">
        <v>7936425.2699999996</v>
      </c>
      <c r="E236" s="121">
        <f t="shared" si="3"/>
        <v>11913574.73</v>
      </c>
      <c r="G236" s="56"/>
      <c r="H236" s="58"/>
    </row>
    <row r="237" spans="1:8" x14ac:dyDescent="0.3">
      <c r="A237" t="s">
        <v>1060</v>
      </c>
      <c r="B237" s="7">
        <v>19667547</v>
      </c>
      <c r="C237" s="7">
        <v>19667547</v>
      </c>
      <c r="D237" s="7">
        <v>19667547</v>
      </c>
      <c r="E237" s="121">
        <f t="shared" si="3"/>
        <v>0</v>
      </c>
      <c r="G237" s="56"/>
      <c r="H237" s="58"/>
    </row>
    <row r="238" spans="1:8" x14ac:dyDescent="0.3">
      <c r="A238" t="s">
        <v>237</v>
      </c>
      <c r="B238" s="7">
        <v>20000000</v>
      </c>
      <c r="C238" s="7">
        <v>19444199.920000002</v>
      </c>
      <c r="D238" s="7">
        <v>0</v>
      </c>
      <c r="E238" s="121">
        <f t="shared" si="3"/>
        <v>19444199.920000002</v>
      </c>
      <c r="G238" s="56"/>
      <c r="H238" s="58"/>
    </row>
    <row r="239" spans="1:8" x14ac:dyDescent="0.3">
      <c r="A239" t="s">
        <v>228</v>
      </c>
      <c r="B239" s="7">
        <v>22157843.780000001</v>
      </c>
      <c r="C239" s="7">
        <v>18949032.899999999</v>
      </c>
      <c r="D239" s="7">
        <v>17166980.120000001</v>
      </c>
      <c r="E239" s="121">
        <f t="shared" si="3"/>
        <v>1782052.7799999975</v>
      </c>
      <c r="G239" s="56"/>
      <c r="H239" s="58"/>
    </row>
    <row r="240" spans="1:8" x14ac:dyDescent="0.3">
      <c r="A240" t="s">
        <v>872</v>
      </c>
      <c r="B240" s="7">
        <v>18768982</v>
      </c>
      <c r="C240" s="7">
        <v>18768982</v>
      </c>
      <c r="D240" s="7">
        <v>18768982</v>
      </c>
      <c r="E240" s="121">
        <f t="shared" si="3"/>
        <v>0</v>
      </c>
      <c r="G240" s="56"/>
      <c r="H240" s="58"/>
    </row>
    <row r="241" spans="1:8" x14ac:dyDescent="0.3">
      <c r="A241" t="s">
        <v>331</v>
      </c>
      <c r="B241" s="7">
        <v>18502972</v>
      </c>
      <c r="C241" s="7">
        <v>18502972</v>
      </c>
      <c r="D241" s="7">
        <v>15773032</v>
      </c>
      <c r="E241" s="121">
        <f t="shared" si="3"/>
        <v>2729940</v>
      </c>
      <c r="G241" s="56"/>
      <c r="H241" s="58"/>
    </row>
    <row r="242" spans="1:8" x14ac:dyDescent="0.3">
      <c r="A242" t="s">
        <v>261</v>
      </c>
      <c r="B242" s="7">
        <v>20707977</v>
      </c>
      <c r="C242" s="7">
        <v>17936137.289999999</v>
      </c>
      <c r="D242" s="7">
        <v>17936129.289999999</v>
      </c>
      <c r="E242" s="121">
        <f t="shared" si="3"/>
        <v>8</v>
      </c>
      <c r="G242" s="56"/>
      <c r="H242" s="58"/>
    </row>
    <row r="243" spans="1:8" x14ac:dyDescent="0.3">
      <c r="A243" t="s">
        <v>249</v>
      </c>
      <c r="B243" s="7">
        <v>17400611</v>
      </c>
      <c r="C243" s="7">
        <v>17400611</v>
      </c>
      <c r="D243" s="7">
        <v>17400611</v>
      </c>
      <c r="E243" s="121">
        <f t="shared" si="3"/>
        <v>0</v>
      </c>
      <c r="G243" s="56"/>
      <c r="H243" s="58"/>
    </row>
    <row r="244" spans="1:8" x14ac:dyDescent="0.3">
      <c r="A244" t="s">
        <v>3008</v>
      </c>
      <c r="B244" s="7">
        <v>18720000</v>
      </c>
      <c r="C244" s="7">
        <v>17095821.34</v>
      </c>
      <c r="D244" s="7">
        <v>17095821.34</v>
      </c>
      <c r="E244" s="121">
        <f t="shared" si="3"/>
        <v>0</v>
      </c>
      <c r="G244" s="56"/>
      <c r="H244" s="58"/>
    </row>
    <row r="245" spans="1:8" x14ac:dyDescent="0.3">
      <c r="A245" t="s">
        <v>252</v>
      </c>
      <c r="B245" s="7">
        <v>16383889</v>
      </c>
      <c r="C245" s="7">
        <v>16383889</v>
      </c>
      <c r="D245" s="7">
        <v>0</v>
      </c>
      <c r="E245" s="121">
        <f t="shared" si="3"/>
        <v>16383889</v>
      </c>
      <c r="G245" s="56"/>
      <c r="H245" s="58"/>
    </row>
    <row r="246" spans="1:8" x14ac:dyDescent="0.3">
      <c r="A246" t="s">
        <v>187</v>
      </c>
      <c r="B246" s="7">
        <v>37147779</v>
      </c>
      <c r="C246" s="7">
        <v>16107779</v>
      </c>
      <c r="D246" s="7">
        <v>15214438</v>
      </c>
      <c r="E246" s="121">
        <f t="shared" si="3"/>
        <v>893341</v>
      </c>
      <c r="G246" s="56"/>
      <c r="H246" s="58"/>
    </row>
    <row r="247" spans="1:8" x14ac:dyDescent="0.3">
      <c r="A247" t="s">
        <v>220</v>
      </c>
      <c r="B247" s="7">
        <v>25985902</v>
      </c>
      <c r="C247" s="7">
        <v>15702847.149999999</v>
      </c>
      <c r="D247" s="7">
        <v>15226804.23</v>
      </c>
      <c r="E247" s="121">
        <f t="shared" si="3"/>
        <v>476042.91999999806</v>
      </c>
      <c r="G247" s="56"/>
      <c r="H247" s="58"/>
    </row>
    <row r="248" spans="1:8" x14ac:dyDescent="0.3">
      <c r="A248" t="s">
        <v>279</v>
      </c>
      <c r="B248" s="7">
        <v>15630828</v>
      </c>
      <c r="C248" s="7">
        <v>15630828</v>
      </c>
      <c r="D248" s="7">
        <v>15630828</v>
      </c>
      <c r="E248" s="121">
        <f t="shared" si="3"/>
        <v>0</v>
      </c>
      <c r="G248" s="56"/>
      <c r="H248" s="58"/>
    </row>
    <row r="249" spans="1:8" x14ac:dyDescent="0.3">
      <c r="A249" t="s">
        <v>312</v>
      </c>
      <c r="B249" s="7">
        <v>15070372</v>
      </c>
      <c r="C249" s="7">
        <v>15070372</v>
      </c>
      <c r="D249" s="7">
        <v>15050284</v>
      </c>
      <c r="E249" s="121">
        <f t="shared" si="3"/>
        <v>20088</v>
      </c>
      <c r="G249" s="56"/>
      <c r="H249" s="58"/>
    </row>
    <row r="250" spans="1:8" x14ac:dyDescent="0.3">
      <c r="A250" t="s">
        <v>254</v>
      </c>
      <c r="B250" s="7">
        <v>15000000</v>
      </c>
      <c r="C250" s="7">
        <v>15000000</v>
      </c>
      <c r="D250" s="7">
        <v>15000000</v>
      </c>
      <c r="E250" s="121">
        <f t="shared" si="3"/>
        <v>0</v>
      </c>
      <c r="G250" s="56"/>
      <c r="H250" s="58"/>
    </row>
    <row r="251" spans="1:8" x14ac:dyDescent="0.3">
      <c r="A251" t="s">
        <v>1042</v>
      </c>
      <c r="B251" s="7">
        <v>15000000</v>
      </c>
      <c r="C251" s="7">
        <v>15000000</v>
      </c>
      <c r="D251" s="7">
        <v>15000000</v>
      </c>
      <c r="E251" s="121">
        <f t="shared" si="3"/>
        <v>0</v>
      </c>
      <c r="G251" s="56"/>
      <c r="H251" s="58"/>
    </row>
    <row r="252" spans="1:8" x14ac:dyDescent="0.3">
      <c r="A252" t="s">
        <v>239</v>
      </c>
      <c r="B252" s="7">
        <v>15000000</v>
      </c>
      <c r="C252" s="7">
        <v>15000000</v>
      </c>
      <c r="D252" s="7">
        <v>15000000</v>
      </c>
      <c r="E252" s="121">
        <f t="shared" si="3"/>
        <v>0</v>
      </c>
      <c r="G252" s="56"/>
      <c r="H252" s="58"/>
    </row>
    <row r="253" spans="1:8" x14ac:dyDescent="0.3">
      <c r="A253" t="s">
        <v>7015</v>
      </c>
      <c r="B253" s="7">
        <v>15000000</v>
      </c>
      <c r="C253" s="7">
        <v>15000000</v>
      </c>
      <c r="D253" s="7">
        <v>15000000</v>
      </c>
      <c r="E253" s="121">
        <f t="shared" si="3"/>
        <v>0</v>
      </c>
      <c r="G253" s="56"/>
      <c r="H253" s="58"/>
    </row>
    <row r="254" spans="1:8" x14ac:dyDescent="0.3">
      <c r="A254" t="s">
        <v>463</v>
      </c>
      <c r="B254" s="7">
        <v>14938627</v>
      </c>
      <c r="C254" s="7">
        <v>14938626.060000001</v>
      </c>
      <c r="D254" s="7">
        <v>14584315.700000001</v>
      </c>
      <c r="E254" s="121">
        <f t="shared" si="3"/>
        <v>354310.3599999994</v>
      </c>
      <c r="G254" s="56"/>
      <c r="H254" s="58"/>
    </row>
    <row r="255" spans="1:8" x14ac:dyDescent="0.3">
      <c r="A255" t="s">
        <v>337</v>
      </c>
      <c r="B255" s="7">
        <v>14924909</v>
      </c>
      <c r="C255" s="7">
        <v>14845659</v>
      </c>
      <c r="D255" s="7">
        <v>1717531.67</v>
      </c>
      <c r="E255" s="121">
        <f t="shared" si="3"/>
        <v>13128127.33</v>
      </c>
      <c r="G255" s="56"/>
      <c r="H255" s="58"/>
    </row>
    <row r="256" spans="1:8" x14ac:dyDescent="0.3">
      <c r="A256" t="s">
        <v>257</v>
      </c>
      <c r="B256" s="7">
        <v>14836976</v>
      </c>
      <c r="C256" s="7">
        <v>14743601</v>
      </c>
      <c r="D256" s="7">
        <v>14743601</v>
      </c>
      <c r="E256" s="121">
        <f t="shared" si="3"/>
        <v>0</v>
      </c>
      <c r="G256" s="56"/>
      <c r="H256" s="58"/>
    </row>
    <row r="257" spans="1:8" x14ac:dyDescent="0.3">
      <c r="A257" t="s">
        <v>690</v>
      </c>
      <c r="B257" s="7">
        <v>14422454</v>
      </c>
      <c r="C257" s="7">
        <v>14422454</v>
      </c>
      <c r="D257" s="7">
        <v>14422454</v>
      </c>
      <c r="E257" s="121">
        <f t="shared" si="3"/>
        <v>0</v>
      </c>
      <c r="G257" s="56"/>
      <c r="H257" s="58"/>
    </row>
    <row r="258" spans="1:8" x14ac:dyDescent="0.3">
      <c r="A258" t="s">
        <v>213</v>
      </c>
      <c r="B258" s="7">
        <v>23671394</v>
      </c>
      <c r="C258" s="7">
        <v>14302830.060000001</v>
      </c>
      <c r="D258" s="7">
        <v>14302830.060000001</v>
      </c>
      <c r="E258" s="121">
        <f t="shared" si="3"/>
        <v>0</v>
      </c>
      <c r="G258" s="56"/>
      <c r="H258" s="58"/>
    </row>
    <row r="259" spans="1:8" x14ac:dyDescent="0.3">
      <c r="A259" t="s">
        <v>6990</v>
      </c>
      <c r="B259" s="7">
        <v>14255833</v>
      </c>
      <c r="C259" s="7">
        <v>14255833</v>
      </c>
      <c r="D259" s="7">
        <v>14251723</v>
      </c>
      <c r="E259" s="121">
        <f t="shared" si="3"/>
        <v>4110</v>
      </c>
      <c r="G259" s="56"/>
      <c r="H259" s="58"/>
    </row>
    <row r="260" spans="1:8" x14ac:dyDescent="0.3">
      <c r="A260" t="s">
        <v>2969</v>
      </c>
      <c r="B260" s="7">
        <v>13500347</v>
      </c>
      <c r="C260" s="7">
        <v>13500347</v>
      </c>
      <c r="D260" s="7">
        <v>0</v>
      </c>
      <c r="E260" s="121">
        <f t="shared" ref="E260:E323" si="4">C260-D260</f>
        <v>13500347</v>
      </c>
      <c r="G260" s="56"/>
      <c r="H260" s="58"/>
    </row>
    <row r="261" spans="1:8" x14ac:dyDescent="0.3">
      <c r="A261" t="s">
        <v>236</v>
      </c>
      <c r="B261" s="7">
        <v>16000000</v>
      </c>
      <c r="C261" s="7">
        <v>13499024.16</v>
      </c>
      <c r="D261" s="7">
        <v>10980024.16</v>
      </c>
      <c r="E261" s="121">
        <f t="shared" si="4"/>
        <v>2519000</v>
      </c>
      <c r="G261" s="56"/>
      <c r="H261" s="58"/>
    </row>
    <row r="262" spans="1:8" x14ac:dyDescent="0.3">
      <c r="A262" t="s">
        <v>1062</v>
      </c>
      <c r="B262" s="7">
        <v>13000000</v>
      </c>
      <c r="C262" s="7">
        <v>13000000</v>
      </c>
      <c r="D262" s="7">
        <v>9000000</v>
      </c>
      <c r="E262" s="121">
        <f t="shared" si="4"/>
        <v>4000000</v>
      </c>
      <c r="G262" s="56"/>
      <c r="H262" s="58"/>
    </row>
    <row r="263" spans="1:8" x14ac:dyDescent="0.3">
      <c r="A263" t="s">
        <v>260</v>
      </c>
      <c r="B263" s="7">
        <v>12983202</v>
      </c>
      <c r="C263" s="7">
        <v>12983202</v>
      </c>
      <c r="D263" s="7">
        <v>12983202</v>
      </c>
      <c r="E263" s="121">
        <f t="shared" si="4"/>
        <v>0</v>
      </c>
      <c r="G263" s="56"/>
      <c r="H263" s="58"/>
    </row>
    <row r="264" spans="1:8" x14ac:dyDescent="0.3">
      <c r="A264" t="s">
        <v>1071</v>
      </c>
      <c r="B264" s="7">
        <v>12000000</v>
      </c>
      <c r="C264" s="7">
        <v>12000000</v>
      </c>
      <c r="D264" s="7">
        <v>10733830.609999999</v>
      </c>
      <c r="E264" s="121">
        <f t="shared" si="4"/>
        <v>1266169.3900000006</v>
      </c>
      <c r="G264" s="56"/>
      <c r="H264" s="58"/>
    </row>
    <row r="265" spans="1:8" x14ac:dyDescent="0.3">
      <c r="A265" t="s">
        <v>265</v>
      </c>
      <c r="B265" s="7">
        <v>11780309</v>
      </c>
      <c r="C265" s="7">
        <v>11466466.959999999</v>
      </c>
      <c r="D265" s="7">
        <v>9692009.6699999999</v>
      </c>
      <c r="E265" s="121">
        <f t="shared" si="4"/>
        <v>1774457.2899999991</v>
      </c>
      <c r="G265" s="56"/>
      <c r="H265" s="58"/>
    </row>
    <row r="266" spans="1:8" x14ac:dyDescent="0.3">
      <c r="A266" t="s">
        <v>284</v>
      </c>
      <c r="B266" s="7">
        <v>11336007</v>
      </c>
      <c r="C266" s="7">
        <v>11319400.43</v>
      </c>
      <c r="D266" s="7">
        <v>8891660.4299999997</v>
      </c>
      <c r="E266" s="121">
        <f t="shared" si="4"/>
        <v>2427740</v>
      </c>
      <c r="G266" s="56"/>
      <c r="H266" s="58"/>
    </row>
    <row r="267" spans="1:8" x14ac:dyDescent="0.3">
      <c r="A267" t="s">
        <v>255</v>
      </c>
      <c r="B267" s="7">
        <v>15000000</v>
      </c>
      <c r="C267" s="7">
        <v>11250000</v>
      </c>
      <c r="D267" s="7">
        <v>11250000</v>
      </c>
      <c r="E267" s="121">
        <f t="shared" si="4"/>
        <v>0</v>
      </c>
      <c r="G267" s="56"/>
      <c r="H267" s="58"/>
    </row>
    <row r="268" spans="1:8" x14ac:dyDescent="0.3">
      <c r="A268" t="s">
        <v>282</v>
      </c>
      <c r="B268" s="7">
        <v>15148112</v>
      </c>
      <c r="C268" s="7">
        <v>10250774.92</v>
      </c>
      <c r="D268" s="7">
        <v>10250774.92</v>
      </c>
      <c r="E268" s="121">
        <f t="shared" si="4"/>
        <v>0</v>
      </c>
      <c r="G268" s="56"/>
      <c r="H268" s="58"/>
    </row>
    <row r="269" spans="1:8" x14ac:dyDescent="0.3">
      <c r="A269" t="s">
        <v>275</v>
      </c>
      <c r="B269" s="7">
        <v>10000000</v>
      </c>
      <c r="C269" s="7">
        <v>10000000</v>
      </c>
      <c r="D269" s="7">
        <v>10000000</v>
      </c>
      <c r="E269" s="121">
        <f t="shared" si="4"/>
        <v>0</v>
      </c>
      <c r="G269" s="56"/>
      <c r="H269" s="58"/>
    </row>
    <row r="270" spans="1:8" x14ac:dyDescent="0.3">
      <c r="A270" t="s">
        <v>276</v>
      </c>
      <c r="B270" s="7">
        <v>10000000</v>
      </c>
      <c r="C270" s="7">
        <v>10000000</v>
      </c>
      <c r="D270" s="7">
        <v>2485065.7200000002</v>
      </c>
      <c r="E270" s="121">
        <f t="shared" si="4"/>
        <v>7514934.2799999993</v>
      </c>
      <c r="G270" s="56"/>
      <c r="H270" s="58"/>
    </row>
    <row r="271" spans="1:8" x14ac:dyDescent="0.3">
      <c r="A271" t="s">
        <v>295</v>
      </c>
      <c r="B271" s="7">
        <v>10000000</v>
      </c>
      <c r="C271" s="7">
        <v>10000000</v>
      </c>
      <c r="D271" s="7">
        <v>10000000</v>
      </c>
      <c r="E271" s="121">
        <f t="shared" si="4"/>
        <v>0</v>
      </c>
      <c r="G271" s="56"/>
      <c r="H271" s="58"/>
    </row>
    <row r="272" spans="1:8" x14ac:dyDescent="0.3">
      <c r="A272" t="s">
        <v>278</v>
      </c>
      <c r="B272" s="7">
        <v>10000000</v>
      </c>
      <c r="C272" s="7">
        <v>10000000</v>
      </c>
      <c r="D272" s="7">
        <v>0</v>
      </c>
      <c r="E272" s="121">
        <f t="shared" si="4"/>
        <v>10000000</v>
      </c>
      <c r="G272" s="56"/>
      <c r="H272" s="58"/>
    </row>
    <row r="273" spans="1:8" x14ac:dyDescent="0.3">
      <c r="A273" t="s">
        <v>242</v>
      </c>
      <c r="B273" s="7">
        <v>10000000</v>
      </c>
      <c r="C273" s="7">
        <v>10000000</v>
      </c>
      <c r="D273" s="7">
        <v>0</v>
      </c>
      <c r="E273" s="121">
        <f t="shared" si="4"/>
        <v>10000000</v>
      </c>
      <c r="G273" s="56"/>
      <c r="H273" s="58"/>
    </row>
    <row r="274" spans="1:8" x14ac:dyDescent="0.3">
      <c r="A274" t="s">
        <v>2984</v>
      </c>
      <c r="B274" s="7">
        <v>10000000</v>
      </c>
      <c r="C274" s="7">
        <v>10000000</v>
      </c>
      <c r="D274" s="7">
        <v>0</v>
      </c>
      <c r="E274" s="121">
        <f t="shared" si="4"/>
        <v>10000000</v>
      </c>
      <c r="G274" s="56"/>
      <c r="H274" s="58"/>
    </row>
    <row r="275" spans="1:8" x14ac:dyDescent="0.3">
      <c r="A275" t="s">
        <v>304</v>
      </c>
      <c r="B275" s="7">
        <v>10000000</v>
      </c>
      <c r="C275" s="7">
        <v>10000000</v>
      </c>
      <c r="D275" s="7">
        <v>6260532.3200000003</v>
      </c>
      <c r="E275" s="121">
        <f t="shared" si="4"/>
        <v>3739467.6799999997</v>
      </c>
      <c r="G275" s="56"/>
      <c r="H275" s="58"/>
    </row>
    <row r="276" spans="1:8" x14ac:dyDescent="0.3">
      <c r="A276" t="s">
        <v>511</v>
      </c>
      <c r="B276" s="7">
        <v>24181292</v>
      </c>
      <c r="C276" s="7">
        <v>9941363.1099999994</v>
      </c>
      <c r="D276" s="7">
        <v>9941363.1099999994</v>
      </c>
      <c r="E276" s="121">
        <f t="shared" si="4"/>
        <v>0</v>
      </c>
      <c r="G276" s="56"/>
      <c r="H276" s="58"/>
    </row>
    <row r="277" spans="1:8" x14ac:dyDescent="0.3">
      <c r="A277" t="s">
        <v>271</v>
      </c>
      <c r="B277" s="7">
        <v>9933091</v>
      </c>
      <c r="C277" s="7">
        <v>9852698.0199999996</v>
      </c>
      <c r="D277" s="7">
        <v>8804497.2699999996</v>
      </c>
      <c r="E277" s="121">
        <f t="shared" si="4"/>
        <v>1048200.75</v>
      </c>
      <c r="G277" s="56"/>
      <c r="H277" s="58"/>
    </row>
    <row r="278" spans="1:8" x14ac:dyDescent="0.3">
      <c r="A278" t="s">
        <v>2015</v>
      </c>
      <c r="B278" s="7">
        <v>9847262</v>
      </c>
      <c r="C278" s="7">
        <v>9847262</v>
      </c>
      <c r="D278" s="7">
        <v>9847262</v>
      </c>
      <c r="E278" s="121">
        <f t="shared" si="4"/>
        <v>0</v>
      </c>
      <c r="G278" s="56"/>
      <c r="H278" s="58"/>
    </row>
    <row r="279" spans="1:8" x14ac:dyDescent="0.3">
      <c r="A279" t="s">
        <v>316</v>
      </c>
      <c r="B279" s="7">
        <v>9842442</v>
      </c>
      <c r="C279" s="7">
        <v>9841000</v>
      </c>
      <c r="D279" s="7">
        <v>9841000</v>
      </c>
      <c r="E279" s="121">
        <f t="shared" si="4"/>
        <v>0</v>
      </c>
      <c r="G279" s="56"/>
      <c r="H279" s="58"/>
    </row>
    <row r="280" spans="1:8" x14ac:dyDescent="0.3">
      <c r="A280" t="s">
        <v>293</v>
      </c>
      <c r="B280" s="7">
        <v>9798011</v>
      </c>
      <c r="C280" s="7">
        <v>9798011</v>
      </c>
      <c r="D280" s="7">
        <v>9798011</v>
      </c>
      <c r="E280" s="121">
        <f t="shared" si="4"/>
        <v>0</v>
      </c>
      <c r="G280" s="56"/>
      <c r="H280" s="58"/>
    </row>
    <row r="281" spans="1:8" x14ac:dyDescent="0.3">
      <c r="A281" t="s">
        <v>6930</v>
      </c>
      <c r="B281" s="7">
        <v>9688168</v>
      </c>
      <c r="C281" s="7">
        <v>9688168</v>
      </c>
      <c r="D281" s="7">
        <v>9688168</v>
      </c>
      <c r="E281" s="121">
        <f t="shared" si="4"/>
        <v>0</v>
      </c>
      <c r="G281" s="56"/>
      <c r="H281" s="58"/>
    </row>
    <row r="282" spans="1:8" x14ac:dyDescent="0.3">
      <c r="A282" t="s">
        <v>345</v>
      </c>
      <c r="B282" s="7">
        <v>9580307</v>
      </c>
      <c r="C282" s="7">
        <v>9569388.1300000008</v>
      </c>
      <c r="D282" s="7">
        <v>9569388.1300000008</v>
      </c>
      <c r="E282" s="121">
        <f t="shared" si="4"/>
        <v>0</v>
      </c>
      <c r="G282" s="56"/>
      <c r="H282" s="58"/>
    </row>
    <row r="283" spans="1:8" x14ac:dyDescent="0.3">
      <c r="A283" t="s">
        <v>322</v>
      </c>
      <c r="B283" s="7">
        <v>9481937</v>
      </c>
      <c r="C283" s="7">
        <v>9481937</v>
      </c>
      <c r="D283" s="7">
        <v>9481937</v>
      </c>
      <c r="E283" s="121">
        <f t="shared" si="4"/>
        <v>0</v>
      </c>
      <c r="G283" s="56"/>
      <c r="H283" s="58"/>
    </row>
    <row r="284" spans="1:8" x14ac:dyDescent="0.3">
      <c r="A284" t="s">
        <v>516</v>
      </c>
      <c r="B284" s="7">
        <v>12280000</v>
      </c>
      <c r="C284" s="7">
        <v>9455000</v>
      </c>
      <c r="D284" s="7">
        <v>9455000</v>
      </c>
      <c r="E284" s="121">
        <f t="shared" si="4"/>
        <v>0</v>
      </c>
      <c r="G284" s="56"/>
      <c r="H284" s="58"/>
    </row>
    <row r="285" spans="1:8" x14ac:dyDescent="0.3">
      <c r="A285" t="s">
        <v>490</v>
      </c>
      <c r="B285" s="7">
        <v>9350000</v>
      </c>
      <c r="C285" s="7">
        <v>9350000</v>
      </c>
      <c r="D285" s="7">
        <v>0</v>
      </c>
      <c r="E285" s="121">
        <f t="shared" si="4"/>
        <v>9350000</v>
      </c>
      <c r="G285" s="56"/>
      <c r="H285" s="58"/>
    </row>
    <row r="286" spans="1:8" x14ac:dyDescent="0.3">
      <c r="A286" t="s">
        <v>2961</v>
      </c>
      <c r="B286" s="7">
        <v>9200000</v>
      </c>
      <c r="C286" s="7">
        <v>9200000</v>
      </c>
      <c r="D286" s="7">
        <v>0</v>
      </c>
      <c r="E286" s="121">
        <f t="shared" si="4"/>
        <v>9200000</v>
      </c>
      <c r="G286" s="56"/>
      <c r="H286" s="58"/>
    </row>
    <row r="287" spans="1:8" x14ac:dyDescent="0.3">
      <c r="A287" t="s">
        <v>537</v>
      </c>
      <c r="B287" s="7">
        <v>9000000</v>
      </c>
      <c r="C287" s="7">
        <v>9000000</v>
      </c>
      <c r="D287" s="7">
        <v>9000000</v>
      </c>
      <c r="E287" s="121">
        <f t="shared" si="4"/>
        <v>0</v>
      </c>
      <c r="G287" s="56"/>
      <c r="H287" s="58"/>
    </row>
    <row r="288" spans="1:8" x14ac:dyDescent="0.3">
      <c r="A288" t="s">
        <v>123</v>
      </c>
      <c r="B288" s="7">
        <v>8718154</v>
      </c>
      <c r="C288" s="7">
        <v>8718154</v>
      </c>
      <c r="D288" s="7">
        <v>8718154</v>
      </c>
      <c r="E288" s="121">
        <f t="shared" si="4"/>
        <v>0</v>
      </c>
      <c r="G288" s="56"/>
      <c r="H288" s="58"/>
    </row>
    <row r="289" spans="1:8" x14ac:dyDescent="0.3">
      <c r="A289" t="s">
        <v>241</v>
      </c>
      <c r="B289" s="7">
        <v>8400000</v>
      </c>
      <c r="C289" s="7">
        <v>8400000</v>
      </c>
      <c r="D289" s="7">
        <v>7058887.4500000002</v>
      </c>
      <c r="E289" s="121">
        <f t="shared" si="4"/>
        <v>1341112.5499999998</v>
      </c>
      <c r="G289" s="56"/>
      <c r="H289" s="58"/>
    </row>
    <row r="290" spans="1:8" x14ac:dyDescent="0.3">
      <c r="A290" t="s">
        <v>291</v>
      </c>
      <c r="B290" s="7">
        <v>8000000</v>
      </c>
      <c r="C290" s="7">
        <v>8000000</v>
      </c>
      <c r="D290" s="7">
        <v>8000000</v>
      </c>
      <c r="E290" s="121">
        <f t="shared" si="4"/>
        <v>0</v>
      </c>
      <c r="G290" s="56"/>
      <c r="H290" s="58"/>
    </row>
    <row r="291" spans="1:8" x14ac:dyDescent="0.3">
      <c r="A291" t="s">
        <v>6089</v>
      </c>
      <c r="B291" s="7">
        <v>8000000</v>
      </c>
      <c r="C291" s="7">
        <v>8000000</v>
      </c>
      <c r="D291" s="7">
        <v>8000000</v>
      </c>
      <c r="E291" s="121">
        <f t="shared" si="4"/>
        <v>0</v>
      </c>
      <c r="G291" s="56"/>
      <c r="H291" s="58"/>
    </row>
    <row r="292" spans="1:8" x14ac:dyDescent="0.3">
      <c r="A292" t="s">
        <v>487</v>
      </c>
      <c r="B292" s="7">
        <v>7900000</v>
      </c>
      <c r="C292" s="7">
        <v>7900000</v>
      </c>
      <c r="D292" s="7">
        <v>7900000</v>
      </c>
      <c r="E292" s="121">
        <f t="shared" si="4"/>
        <v>0</v>
      </c>
      <c r="G292" s="56"/>
      <c r="H292" s="58"/>
    </row>
    <row r="293" spans="1:8" x14ac:dyDescent="0.3">
      <c r="A293" t="s">
        <v>292</v>
      </c>
      <c r="B293" s="7">
        <v>7858382</v>
      </c>
      <c r="C293" s="7">
        <v>7858382</v>
      </c>
      <c r="D293" s="7">
        <v>7694197</v>
      </c>
      <c r="E293" s="121">
        <f t="shared" si="4"/>
        <v>164185</v>
      </c>
      <c r="G293" s="56"/>
      <c r="H293" s="58"/>
    </row>
    <row r="294" spans="1:8" x14ac:dyDescent="0.3">
      <c r="A294" t="s">
        <v>534</v>
      </c>
      <c r="B294" s="7">
        <v>7871777</v>
      </c>
      <c r="C294" s="7">
        <v>7811675.5599999996</v>
      </c>
      <c r="D294" s="7">
        <v>7811675.5599999996</v>
      </c>
      <c r="E294" s="121">
        <f t="shared" si="4"/>
        <v>0</v>
      </c>
      <c r="G294" s="56"/>
      <c r="H294" s="58"/>
    </row>
    <row r="295" spans="1:8" x14ac:dyDescent="0.3">
      <c r="A295" t="s">
        <v>273</v>
      </c>
      <c r="B295" s="7">
        <v>10329138</v>
      </c>
      <c r="C295" s="7">
        <v>7746853.5</v>
      </c>
      <c r="D295" s="7">
        <v>7746853.5</v>
      </c>
      <c r="E295" s="121">
        <f t="shared" si="4"/>
        <v>0</v>
      </c>
      <c r="G295" s="56"/>
      <c r="H295" s="58"/>
    </row>
    <row r="296" spans="1:8" x14ac:dyDescent="0.3">
      <c r="A296" t="s">
        <v>877</v>
      </c>
      <c r="B296" s="7">
        <v>9287869</v>
      </c>
      <c r="C296" s="7">
        <v>7592200</v>
      </c>
      <c r="D296" s="7">
        <v>6211800</v>
      </c>
      <c r="E296" s="121">
        <f t="shared" si="4"/>
        <v>1380400</v>
      </c>
      <c r="G296" s="56"/>
      <c r="H296" s="58"/>
    </row>
    <row r="297" spans="1:8" x14ac:dyDescent="0.3">
      <c r="A297" t="s">
        <v>319</v>
      </c>
      <c r="B297" s="7">
        <v>7519716</v>
      </c>
      <c r="C297" s="7">
        <v>7510633.75</v>
      </c>
      <c r="D297" s="7">
        <v>7412193.75</v>
      </c>
      <c r="E297" s="121">
        <f t="shared" si="4"/>
        <v>98440</v>
      </c>
      <c r="G297" s="56"/>
      <c r="H297" s="58"/>
    </row>
    <row r="298" spans="1:8" x14ac:dyDescent="0.3">
      <c r="A298" t="s">
        <v>2948</v>
      </c>
      <c r="B298" s="7">
        <v>7500000</v>
      </c>
      <c r="C298" s="7">
        <v>7500000</v>
      </c>
      <c r="D298" s="7">
        <v>7500000</v>
      </c>
      <c r="E298" s="121">
        <f t="shared" si="4"/>
        <v>0</v>
      </c>
      <c r="G298" s="56"/>
      <c r="H298" s="58"/>
    </row>
    <row r="299" spans="1:8" x14ac:dyDescent="0.3">
      <c r="A299" t="s">
        <v>306</v>
      </c>
      <c r="B299" s="7">
        <v>7465292</v>
      </c>
      <c r="C299" s="7">
        <v>7464097.8499999996</v>
      </c>
      <c r="D299" s="7">
        <v>3464097.85</v>
      </c>
      <c r="E299" s="121">
        <f t="shared" si="4"/>
        <v>3999999.9999999995</v>
      </c>
      <c r="G299" s="56"/>
      <c r="H299" s="58"/>
    </row>
    <row r="300" spans="1:8" x14ac:dyDescent="0.3">
      <c r="A300" t="s">
        <v>296</v>
      </c>
      <c r="B300" s="7">
        <v>7122950</v>
      </c>
      <c r="C300" s="7">
        <v>7122950</v>
      </c>
      <c r="D300" s="7">
        <v>7122950</v>
      </c>
      <c r="E300" s="121">
        <f t="shared" si="4"/>
        <v>0</v>
      </c>
      <c r="G300" s="56"/>
      <c r="H300" s="58"/>
    </row>
    <row r="301" spans="1:8" x14ac:dyDescent="0.3">
      <c r="A301" t="s">
        <v>308</v>
      </c>
      <c r="B301" s="7">
        <v>7119000</v>
      </c>
      <c r="C301" s="7">
        <v>7119000</v>
      </c>
      <c r="D301" s="7">
        <v>7119000</v>
      </c>
      <c r="E301" s="121">
        <f t="shared" si="4"/>
        <v>0</v>
      </c>
      <c r="G301" s="56"/>
      <c r="H301" s="58"/>
    </row>
    <row r="302" spans="1:8" x14ac:dyDescent="0.3">
      <c r="A302" t="s">
        <v>286</v>
      </c>
      <c r="B302" s="7">
        <v>7086907</v>
      </c>
      <c r="C302" s="7">
        <v>7076558.8200000003</v>
      </c>
      <c r="D302" s="7">
        <v>5983711.9000000004</v>
      </c>
      <c r="E302" s="121">
        <f t="shared" si="4"/>
        <v>1092846.92</v>
      </c>
      <c r="G302" s="56"/>
      <c r="H302" s="58"/>
    </row>
    <row r="303" spans="1:8" x14ac:dyDescent="0.3">
      <c r="A303" t="s">
        <v>313</v>
      </c>
      <c r="B303" s="7">
        <v>7065000</v>
      </c>
      <c r="C303" s="7">
        <v>7065000</v>
      </c>
      <c r="D303" s="7">
        <v>7065000</v>
      </c>
      <c r="E303" s="121">
        <f t="shared" si="4"/>
        <v>0</v>
      </c>
      <c r="G303" s="56"/>
      <c r="H303" s="58"/>
    </row>
    <row r="304" spans="1:8" x14ac:dyDescent="0.3">
      <c r="A304" t="s">
        <v>377</v>
      </c>
      <c r="B304" s="7">
        <v>7000000</v>
      </c>
      <c r="C304" s="7">
        <v>7000000</v>
      </c>
      <c r="D304" s="7">
        <v>6250000</v>
      </c>
      <c r="E304" s="121">
        <f t="shared" si="4"/>
        <v>750000</v>
      </c>
      <c r="G304" s="56"/>
      <c r="H304" s="58"/>
    </row>
    <row r="305" spans="1:8" x14ac:dyDescent="0.3">
      <c r="A305" t="s">
        <v>541</v>
      </c>
      <c r="B305" s="7">
        <v>7000000</v>
      </c>
      <c r="C305" s="7">
        <v>7000000</v>
      </c>
      <c r="D305" s="7">
        <v>7000000</v>
      </c>
      <c r="E305" s="121">
        <f t="shared" si="4"/>
        <v>0</v>
      </c>
      <c r="G305" s="56"/>
      <c r="H305" s="58"/>
    </row>
    <row r="306" spans="1:8" x14ac:dyDescent="0.3">
      <c r="A306" t="s">
        <v>6941</v>
      </c>
      <c r="B306" s="7">
        <v>7000000</v>
      </c>
      <c r="C306" s="7">
        <v>7000000</v>
      </c>
      <c r="D306" s="7">
        <v>7000000</v>
      </c>
      <c r="E306" s="121">
        <f t="shared" si="4"/>
        <v>0</v>
      </c>
      <c r="G306" s="56"/>
      <c r="H306" s="58"/>
    </row>
    <row r="307" spans="1:8" x14ac:dyDescent="0.3">
      <c r="A307" t="s">
        <v>3009</v>
      </c>
      <c r="B307" s="7">
        <v>6958643</v>
      </c>
      <c r="C307" s="7">
        <v>6958643</v>
      </c>
      <c r="D307" s="7">
        <v>0</v>
      </c>
      <c r="E307" s="121">
        <f t="shared" si="4"/>
        <v>6958643</v>
      </c>
      <c r="G307" s="56"/>
      <c r="H307" s="58"/>
    </row>
    <row r="308" spans="1:8" x14ac:dyDescent="0.3">
      <c r="A308" t="s">
        <v>335</v>
      </c>
      <c r="B308" s="7">
        <v>6829591</v>
      </c>
      <c r="C308" s="7">
        <v>6829590.04</v>
      </c>
      <c r="D308" s="7">
        <v>6829590.04</v>
      </c>
      <c r="E308" s="121">
        <f t="shared" si="4"/>
        <v>0</v>
      </c>
      <c r="G308" s="56"/>
      <c r="H308" s="58"/>
    </row>
    <row r="309" spans="1:8" x14ac:dyDescent="0.3">
      <c r="A309" t="s">
        <v>259</v>
      </c>
      <c r="B309" s="7">
        <v>17000000</v>
      </c>
      <c r="C309" s="7">
        <v>6725741.0899999999</v>
      </c>
      <c r="D309" s="7">
        <v>6720998.7599999998</v>
      </c>
      <c r="E309" s="121">
        <f t="shared" si="4"/>
        <v>4742.3300000000745</v>
      </c>
      <c r="G309" s="56"/>
      <c r="H309" s="58"/>
    </row>
    <row r="310" spans="1:8" x14ac:dyDescent="0.3">
      <c r="A310" t="s">
        <v>298</v>
      </c>
      <c r="B310" s="7">
        <v>6594836</v>
      </c>
      <c r="C310" s="7">
        <v>6594836</v>
      </c>
      <c r="D310" s="7">
        <v>6536915.0800000001</v>
      </c>
      <c r="E310" s="121">
        <f t="shared" si="4"/>
        <v>57920.919999999925</v>
      </c>
      <c r="G310" s="56"/>
      <c r="H310" s="58"/>
    </row>
    <row r="311" spans="1:8" x14ac:dyDescent="0.3">
      <c r="A311" t="s">
        <v>294</v>
      </c>
      <c r="B311" s="7">
        <v>6677912</v>
      </c>
      <c r="C311" s="7">
        <v>6519391.4800000004</v>
      </c>
      <c r="D311" s="7">
        <v>6078166.6600000001</v>
      </c>
      <c r="E311" s="121">
        <f t="shared" si="4"/>
        <v>441224.8200000003</v>
      </c>
      <c r="G311" s="56"/>
      <c r="H311" s="58"/>
    </row>
    <row r="312" spans="1:8" x14ac:dyDescent="0.3">
      <c r="A312" t="s">
        <v>222</v>
      </c>
      <c r="B312" s="7">
        <v>6495927</v>
      </c>
      <c r="C312" s="7">
        <v>6495926.4000000004</v>
      </c>
      <c r="D312" s="7">
        <v>6495926.4000000004</v>
      </c>
      <c r="E312" s="121">
        <f t="shared" si="4"/>
        <v>0</v>
      </c>
      <c r="G312" s="56"/>
      <c r="H312" s="58"/>
    </row>
    <row r="313" spans="1:8" x14ac:dyDescent="0.3">
      <c r="A313" t="s">
        <v>498</v>
      </c>
      <c r="B313" s="7">
        <v>6000000</v>
      </c>
      <c r="C313" s="7">
        <v>6000000</v>
      </c>
      <c r="D313" s="7">
        <v>6000000</v>
      </c>
      <c r="E313" s="121">
        <f t="shared" si="4"/>
        <v>0</v>
      </c>
      <c r="G313" s="56"/>
      <c r="H313" s="58"/>
    </row>
    <row r="314" spans="1:8" x14ac:dyDescent="0.3">
      <c r="A314" t="s">
        <v>303</v>
      </c>
      <c r="B314" s="7">
        <v>6000000</v>
      </c>
      <c r="C314" s="7">
        <v>6000000</v>
      </c>
      <c r="D314" s="7">
        <v>6000000</v>
      </c>
      <c r="E314" s="121">
        <f t="shared" si="4"/>
        <v>0</v>
      </c>
      <c r="G314" s="56"/>
      <c r="H314" s="58"/>
    </row>
    <row r="315" spans="1:8" x14ac:dyDescent="0.3">
      <c r="A315" t="s">
        <v>6992</v>
      </c>
      <c r="B315" s="7">
        <v>6000000</v>
      </c>
      <c r="C315" s="7">
        <v>6000000</v>
      </c>
      <c r="D315" s="7">
        <v>6000000</v>
      </c>
      <c r="E315" s="121">
        <f t="shared" si="4"/>
        <v>0</v>
      </c>
      <c r="G315" s="56"/>
      <c r="H315" s="58"/>
    </row>
    <row r="316" spans="1:8" x14ac:dyDescent="0.3">
      <c r="A316" t="s">
        <v>6996</v>
      </c>
      <c r="B316" s="7">
        <v>6000000</v>
      </c>
      <c r="C316" s="7">
        <v>6000000</v>
      </c>
      <c r="D316" s="7">
        <v>5303000</v>
      </c>
      <c r="E316" s="121">
        <f t="shared" si="4"/>
        <v>697000</v>
      </c>
      <c r="G316" s="56"/>
      <c r="H316" s="58"/>
    </row>
    <row r="317" spans="1:8" x14ac:dyDescent="0.3">
      <c r="A317" t="s">
        <v>283</v>
      </c>
      <c r="B317" s="7">
        <v>5776375</v>
      </c>
      <c r="C317" s="7">
        <v>5776375</v>
      </c>
      <c r="D317" s="7">
        <v>5776375</v>
      </c>
      <c r="E317" s="121">
        <f t="shared" si="4"/>
        <v>0</v>
      </c>
      <c r="G317" s="56"/>
      <c r="H317" s="58"/>
    </row>
    <row r="318" spans="1:8" x14ac:dyDescent="0.3">
      <c r="A318" t="s">
        <v>305</v>
      </c>
      <c r="B318" s="7">
        <v>5618974</v>
      </c>
      <c r="C318" s="7">
        <v>5618974</v>
      </c>
      <c r="D318" s="7">
        <v>2437814</v>
      </c>
      <c r="E318" s="121">
        <f t="shared" si="4"/>
        <v>3181160</v>
      </c>
      <c r="G318" s="56"/>
      <c r="H318" s="58"/>
    </row>
    <row r="319" spans="1:8" x14ac:dyDescent="0.3">
      <c r="A319" t="s">
        <v>332</v>
      </c>
      <c r="B319" s="7">
        <v>6049872</v>
      </c>
      <c r="C319" s="7">
        <v>5539618.5999999996</v>
      </c>
      <c r="D319" s="7">
        <v>5290080</v>
      </c>
      <c r="E319" s="121">
        <f t="shared" si="4"/>
        <v>249538.59999999963</v>
      </c>
      <c r="G319" s="56"/>
      <c r="H319" s="58"/>
    </row>
    <row r="320" spans="1:8" x14ac:dyDescent="0.3">
      <c r="A320" t="s">
        <v>786</v>
      </c>
      <c r="B320" s="7">
        <v>16000000</v>
      </c>
      <c r="C320" s="7">
        <v>5141761.63</v>
      </c>
      <c r="D320" s="7">
        <v>3700782.71</v>
      </c>
      <c r="E320" s="121">
        <f t="shared" si="4"/>
        <v>1440978.92</v>
      </c>
      <c r="G320" s="56"/>
      <c r="H320" s="58"/>
    </row>
    <row r="321" spans="1:8" x14ac:dyDescent="0.3">
      <c r="A321" t="s">
        <v>341</v>
      </c>
      <c r="B321" s="7">
        <v>5047557</v>
      </c>
      <c r="C321" s="7">
        <v>5047557</v>
      </c>
      <c r="D321" s="7">
        <v>5047557</v>
      </c>
      <c r="E321" s="121">
        <f t="shared" si="4"/>
        <v>0</v>
      </c>
      <c r="G321" s="56"/>
      <c r="H321" s="58"/>
    </row>
    <row r="322" spans="1:8" x14ac:dyDescent="0.3">
      <c r="A322" t="s">
        <v>2950</v>
      </c>
      <c r="B322" s="7">
        <v>5000000</v>
      </c>
      <c r="C322" s="7">
        <v>5000000</v>
      </c>
      <c r="D322" s="7">
        <v>5000000</v>
      </c>
      <c r="E322" s="121">
        <f t="shared" si="4"/>
        <v>0</v>
      </c>
      <c r="G322" s="56"/>
      <c r="H322" s="58"/>
    </row>
    <row r="323" spans="1:8" x14ac:dyDescent="0.3">
      <c r="A323" t="s">
        <v>2977</v>
      </c>
      <c r="B323" s="7">
        <v>5000000</v>
      </c>
      <c r="C323" s="7">
        <v>5000000</v>
      </c>
      <c r="D323" s="7">
        <v>0</v>
      </c>
      <c r="E323" s="121">
        <f t="shared" si="4"/>
        <v>5000000</v>
      </c>
      <c r="G323" s="56"/>
      <c r="H323" s="58"/>
    </row>
    <row r="324" spans="1:8" x14ac:dyDescent="0.3">
      <c r="A324" t="s">
        <v>459</v>
      </c>
      <c r="B324" s="7">
        <v>5000000</v>
      </c>
      <c r="C324" s="7">
        <v>5000000</v>
      </c>
      <c r="D324" s="7">
        <v>5000000</v>
      </c>
      <c r="E324" s="121">
        <f t="shared" ref="E324:E387" si="5">C324-D324</f>
        <v>0</v>
      </c>
      <c r="G324" s="56"/>
      <c r="H324" s="58"/>
    </row>
    <row r="325" spans="1:8" x14ac:dyDescent="0.3">
      <c r="A325" t="s">
        <v>871</v>
      </c>
      <c r="B325" s="7">
        <v>5000000</v>
      </c>
      <c r="C325" s="7">
        <v>5000000</v>
      </c>
      <c r="D325" s="7">
        <v>5000000</v>
      </c>
      <c r="E325" s="121">
        <f t="shared" si="5"/>
        <v>0</v>
      </c>
      <c r="G325" s="56"/>
      <c r="H325" s="58"/>
    </row>
    <row r="326" spans="1:8" x14ac:dyDescent="0.3">
      <c r="A326" t="s">
        <v>1091</v>
      </c>
      <c r="B326" s="7">
        <v>5000000</v>
      </c>
      <c r="C326" s="7">
        <v>5000000</v>
      </c>
      <c r="D326" s="7">
        <v>5000000</v>
      </c>
      <c r="E326" s="121">
        <f t="shared" si="5"/>
        <v>0</v>
      </c>
      <c r="G326" s="56"/>
      <c r="H326" s="58"/>
    </row>
    <row r="327" spans="1:8" x14ac:dyDescent="0.3">
      <c r="A327" t="s">
        <v>6926</v>
      </c>
      <c r="B327" s="7">
        <v>5000000</v>
      </c>
      <c r="C327" s="7">
        <v>5000000</v>
      </c>
      <c r="D327" s="7">
        <v>0</v>
      </c>
      <c r="E327" s="121">
        <f t="shared" si="5"/>
        <v>5000000</v>
      </c>
      <c r="G327" s="56"/>
      <c r="H327" s="58"/>
    </row>
    <row r="328" spans="1:8" x14ac:dyDescent="0.3">
      <c r="A328" t="s">
        <v>6974</v>
      </c>
      <c r="B328" s="7">
        <v>5000000</v>
      </c>
      <c r="C328" s="7">
        <v>5000000</v>
      </c>
      <c r="D328" s="7">
        <v>0</v>
      </c>
      <c r="E328" s="121">
        <f t="shared" si="5"/>
        <v>5000000</v>
      </c>
      <c r="G328" s="56"/>
      <c r="H328" s="58"/>
    </row>
    <row r="329" spans="1:8" x14ac:dyDescent="0.3">
      <c r="A329" t="s">
        <v>6986</v>
      </c>
      <c r="B329" s="7">
        <v>5000000</v>
      </c>
      <c r="C329" s="7">
        <v>5000000</v>
      </c>
      <c r="D329" s="7">
        <v>5000000</v>
      </c>
      <c r="E329" s="121">
        <f t="shared" si="5"/>
        <v>0</v>
      </c>
      <c r="G329" s="56"/>
      <c r="H329" s="58"/>
    </row>
    <row r="330" spans="1:8" x14ac:dyDescent="0.3">
      <c r="A330" t="s">
        <v>6997</v>
      </c>
      <c r="B330" s="7">
        <v>5000000</v>
      </c>
      <c r="C330" s="7">
        <v>5000000</v>
      </c>
      <c r="D330" s="7">
        <v>0</v>
      </c>
      <c r="E330" s="121">
        <f t="shared" si="5"/>
        <v>5000000</v>
      </c>
      <c r="G330" s="56"/>
      <c r="H330" s="58"/>
    </row>
    <row r="331" spans="1:8" x14ac:dyDescent="0.3">
      <c r="A331" t="s">
        <v>7014</v>
      </c>
      <c r="B331" s="7">
        <v>5000000</v>
      </c>
      <c r="C331" s="7">
        <v>5000000</v>
      </c>
      <c r="D331" s="7">
        <v>5000000</v>
      </c>
      <c r="E331" s="121">
        <f t="shared" si="5"/>
        <v>0</v>
      </c>
      <c r="G331" s="56"/>
      <c r="H331" s="58"/>
    </row>
    <row r="332" spans="1:8" x14ac:dyDescent="0.3">
      <c r="A332" t="s">
        <v>7018</v>
      </c>
      <c r="B332" s="7">
        <v>5000000</v>
      </c>
      <c r="C332" s="7">
        <v>5000000</v>
      </c>
      <c r="D332" s="7">
        <v>924652</v>
      </c>
      <c r="E332" s="121">
        <f t="shared" si="5"/>
        <v>4075348</v>
      </c>
      <c r="G332" s="56"/>
      <c r="H332" s="58"/>
    </row>
    <row r="333" spans="1:8" x14ac:dyDescent="0.3">
      <c r="A333" t="s">
        <v>6972</v>
      </c>
      <c r="B333" s="7">
        <v>5000000</v>
      </c>
      <c r="C333" s="7">
        <v>4991040.51</v>
      </c>
      <c r="D333" s="7">
        <v>4615154.45</v>
      </c>
      <c r="E333" s="121">
        <f t="shared" si="5"/>
        <v>375886.05999999959</v>
      </c>
      <c r="G333" s="56"/>
      <c r="H333" s="58"/>
    </row>
    <row r="334" spans="1:8" x14ac:dyDescent="0.3">
      <c r="A334" t="s">
        <v>407</v>
      </c>
      <c r="B334" s="7">
        <v>5000000</v>
      </c>
      <c r="C334" s="7">
        <v>4923589.9000000004</v>
      </c>
      <c r="D334" s="7">
        <v>4923589.9000000004</v>
      </c>
      <c r="E334" s="121">
        <f t="shared" si="5"/>
        <v>0</v>
      </c>
      <c r="G334" s="56"/>
      <c r="H334" s="58"/>
    </row>
    <row r="335" spans="1:8" x14ac:dyDescent="0.3">
      <c r="A335" t="s">
        <v>274</v>
      </c>
      <c r="B335" s="7">
        <v>4916076</v>
      </c>
      <c r="C335" s="7">
        <v>4916076</v>
      </c>
      <c r="D335" s="7">
        <v>4863171.28</v>
      </c>
      <c r="E335" s="121">
        <f t="shared" si="5"/>
        <v>52904.719999999739</v>
      </c>
      <c r="G335" s="56"/>
      <c r="H335" s="58"/>
    </row>
    <row r="336" spans="1:8" x14ac:dyDescent="0.3">
      <c r="A336" t="s">
        <v>862</v>
      </c>
      <c r="B336" s="7">
        <v>5000000</v>
      </c>
      <c r="C336" s="7">
        <v>4885438</v>
      </c>
      <c r="D336" s="7">
        <v>0</v>
      </c>
      <c r="E336" s="121">
        <f t="shared" si="5"/>
        <v>4885438</v>
      </c>
      <c r="G336" s="56"/>
      <c r="H336" s="58"/>
    </row>
    <row r="337" spans="1:8" x14ac:dyDescent="0.3">
      <c r="A337" t="s">
        <v>7013</v>
      </c>
      <c r="B337" s="7">
        <v>5000000</v>
      </c>
      <c r="C337" s="7">
        <v>4774579.2699999996</v>
      </c>
      <c r="D337" s="7">
        <v>4470141.4800000004</v>
      </c>
      <c r="E337" s="121">
        <f t="shared" si="5"/>
        <v>304437.78999999911</v>
      </c>
      <c r="G337" s="56"/>
      <c r="H337" s="58"/>
    </row>
    <row r="338" spans="1:8" x14ac:dyDescent="0.3">
      <c r="A338" t="s">
        <v>774</v>
      </c>
      <c r="B338" s="7">
        <v>5600000</v>
      </c>
      <c r="C338" s="7">
        <v>4748605.08</v>
      </c>
      <c r="D338" s="7">
        <v>2382006.9</v>
      </c>
      <c r="E338" s="121">
        <f t="shared" si="5"/>
        <v>2366598.1800000002</v>
      </c>
      <c r="G338" s="56"/>
      <c r="H338" s="58"/>
    </row>
    <row r="339" spans="1:8" x14ac:dyDescent="0.3">
      <c r="A339" t="s">
        <v>882</v>
      </c>
      <c r="B339" s="7">
        <v>4941248</v>
      </c>
      <c r="C339" s="7">
        <v>4685886</v>
      </c>
      <c r="D339" s="7">
        <v>0</v>
      </c>
      <c r="E339" s="121">
        <f t="shared" si="5"/>
        <v>4685886</v>
      </c>
      <c r="G339" s="56"/>
      <c r="H339" s="58"/>
    </row>
    <row r="340" spans="1:8" x14ac:dyDescent="0.3">
      <c r="A340" t="s">
        <v>7009</v>
      </c>
      <c r="B340" s="7">
        <v>4563387</v>
      </c>
      <c r="C340" s="7">
        <v>4563387</v>
      </c>
      <c r="D340" s="7">
        <v>4563387</v>
      </c>
      <c r="E340" s="121">
        <f t="shared" si="5"/>
        <v>0</v>
      </c>
      <c r="G340" s="56"/>
      <c r="H340" s="58"/>
    </row>
    <row r="341" spans="1:8" x14ac:dyDescent="0.3">
      <c r="A341" t="s">
        <v>2978</v>
      </c>
      <c r="B341" s="7">
        <v>4500000</v>
      </c>
      <c r="C341" s="7">
        <v>4500000</v>
      </c>
      <c r="D341" s="7">
        <v>1283882.29</v>
      </c>
      <c r="E341" s="121">
        <f t="shared" si="5"/>
        <v>3216117.71</v>
      </c>
      <c r="G341" s="56"/>
      <c r="H341" s="58"/>
    </row>
    <row r="342" spans="1:8" x14ac:dyDescent="0.3">
      <c r="A342" t="s">
        <v>323</v>
      </c>
      <c r="B342" s="7">
        <v>4419080</v>
      </c>
      <c r="C342" s="7">
        <v>4419080</v>
      </c>
      <c r="D342" s="7">
        <v>4419080</v>
      </c>
      <c r="E342" s="121">
        <f t="shared" si="5"/>
        <v>0</v>
      </c>
      <c r="G342" s="56"/>
      <c r="H342" s="58"/>
    </row>
    <row r="343" spans="1:8" x14ac:dyDescent="0.3">
      <c r="A343" t="s">
        <v>540</v>
      </c>
      <c r="B343" s="7">
        <v>4400000</v>
      </c>
      <c r="C343" s="7">
        <v>4400000</v>
      </c>
      <c r="D343" s="7">
        <v>4400000</v>
      </c>
      <c r="E343" s="121">
        <f t="shared" si="5"/>
        <v>0</v>
      </c>
      <c r="G343" s="56"/>
      <c r="H343" s="58"/>
    </row>
    <row r="344" spans="1:8" x14ac:dyDescent="0.3">
      <c r="A344" t="s">
        <v>364</v>
      </c>
      <c r="B344" s="7">
        <v>4329799</v>
      </c>
      <c r="C344" s="7">
        <v>4329799</v>
      </c>
      <c r="D344" s="7">
        <v>4329799</v>
      </c>
      <c r="E344" s="121">
        <f t="shared" si="5"/>
        <v>0</v>
      </c>
      <c r="G344" s="56"/>
      <c r="H344" s="58"/>
    </row>
    <row r="345" spans="1:8" x14ac:dyDescent="0.3">
      <c r="A345" t="s">
        <v>781</v>
      </c>
      <c r="B345" s="7">
        <v>4153160</v>
      </c>
      <c r="C345" s="7">
        <v>4153160</v>
      </c>
      <c r="D345" s="7">
        <v>4153160</v>
      </c>
      <c r="E345" s="121">
        <f t="shared" si="5"/>
        <v>0</v>
      </c>
      <c r="G345" s="56"/>
      <c r="H345" s="58"/>
    </row>
    <row r="346" spans="1:8" x14ac:dyDescent="0.3">
      <c r="A346" t="s">
        <v>2707</v>
      </c>
      <c r="B346" s="7">
        <v>4150007</v>
      </c>
      <c r="C346" s="7">
        <v>4043960.27</v>
      </c>
      <c r="D346" s="7">
        <v>4043960.27</v>
      </c>
      <c r="E346" s="121">
        <f t="shared" si="5"/>
        <v>0</v>
      </c>
      <c r="G346" s="56"/>
      <c r="H346" s="58"/>
    </row>
    <row r="347" spans="1:8" x14ac:dyDescent="0.3">
      <c r="A347" t="s">
        <v>326</v>
      </c>
      <c r="B347" s="7">
        <v>4118369</v>
      </c>
      <c r="C347" s="7">
        <v>4016587.74</v>
      </c>
      <c r="D347" s="7">
        <v>4016587.74</v>
      </c>
      <c r="E347" s="121">
        <f t="shared" si="5"/>
        <v>0</v>
      </c>
      <c r="G347" s="56"/>
      <c r="H347" s="58"/>
    </row>
    <row r="348" spans="1:8" x14ac:dyDescent="0.3">
      <c r="A348" t="s">
        <v>1067</v>
      </c>
      <c r="B348" s="7">
        <v>4000000</v>
      </c>
      <c r="C348" s="7">
        <v>4000000</v>
      </c>
      <c r="D348" s="7">
        <v>0</v>
      </c>
      <c r="E348" s="121">
        <f t="shared" si="5"/>
        <v>4000000</v>
      </c>
      <c r="G348" s="56"/>
      <c r="H348" s="58"/>
    </row>
    <row r="349" spans="1:8" x14ac:dyDescent="0.3">
      <c r="A349" t="s">
        <v>2975</v>
      </c>
      <c r="B349" s="7">
        <v>4000000</v>
      </c>
      <c r="C349" s="7">
        <v>4000000</v>
      </c>
      <c r="D349" s="7">
        <v>0</v>
      </c>
      <c r="E349" s="121">
        <f t="shared" si="5"/>
        <v>4000000</v>
      </c>
      <c r="G349" s="56"/>
      <c r="H349" s="58"/>
    </row>
    <row r="350" spans="1:8" x14ac:dyDescent="0.3">
      <c r="A350" t="s">
        <v>3028</v>
      </c>
      <c r="B350" s="7">
        <v>4000000</v>
      </c>
      <c r="C350" s="7">
        <v>4000000</v>
      </c>
      <c r="D350" s="7">
        <v>225</v>
      </c>
      <c r="E350" s="121">
        <f t="shared" si="5"/>
        <v>3999775</v>
      </c>
      <c r="G350" s="56"/>
      <c r="H350" s="58"/>
    </row>
    <row r="351" spans="1:8" x14ac:dyDescent="0.3">
      <c r="A351" t="s">
        <v>324</v>
      </c>
      <c r="B351" s="7">
        <v>3965061</v>
      </c>
      <c r="C351" s="7">
        <v>3965061</v>
      </c>
      <c r="D351" s="7">
        <v>3965061</v>
      </c>
      <c r="E351" s="121">
        <f t="shared" si="5"/>
        <v>0</v>
      </c>
      <c r="G351" s="56"/>
      <c r="H351" s="58"/>
    </row>
    <row r="352" spans="1:8" x14ac:dyDescent="0.3">
      <c r="A352" t="s">
        <v>325</v>
      </c>
      <c r="B352" s="7">
        <v>3965061</v>
      </c>
      <c r="C352" s="7">
        <v>3965061</v>
      </c>
      <c r="D352" s="7">
        <v>3965061</v>
      </c>
      <c r="E352" s="121">
        <f t="shared" si="5"/>
        <v>0</v>
      </c>
      <c r="G352" s="56"/>
      <c r="H352" s="58"/>
    </row>
    <row r="353" spans="1:8" x14ac:dyDescent="0.3">
      <c r="A353" t="s">
        <v>1005</v>
      </c>
      <c r="B353" s="7">
        <v>3900000</v>
      </c>
      <c r="C353" s="7">
        <v>3900000</v>
      </c>
      <c r="D353" s="7">
        <v>3900000</v>
      </c>
      <c r="E353" s="121">
        <f t="shared" si="5"/>
        <v>0</v>
      </c>
      <c r="G353" s="56"/>
      <c r="H353" s="58"/>
    </row>
    <row r="354" spans="1:8" x14ac:dyDescent="0.3">
      <c r="A354" t="s">
        <v>280</v>
      </c>
      <c r="B354" s="7">
        <v>10000000</v>
      </c>
      <c r="C354" s="7">
        <v>3735994.29</v>
      </c>
      <c r="D354" s="7">
        <v>3735994.29</v>
      </c>
      <c r="E354" s="121">
        <f t="shared" si="5"/>
        <v>0</v>
      </c>
      <c r="G354" s="56"/>
      <c r="H354" s="58"/>
    </row>
    <row r="355" spans="1:8" x14ac:dyDescent="0.3">
      <c r="A355" t="s">
        <v>328</v>
      </c>
      <c r="B355" s="7">
        <v>3615198</v>
      </c>
      <c r="C355" s="7">
        <v>3615198</v>
      </c>
      <c r="D355" s="7">
        <v>3615198</v>
      </c>
      <c r="E355" s="121">
        <f t="shared" si="5"/>
        <v>0</v>
      </c>
      <c r="G355" s="56"/>
      <c r="H355" s="58"/>
    </row>
    <row r="356" spans="1:8" x14ac:dyDescent="0.3">
      <c r="A356" t="s">
        <v>1101</v>
      </c>
      <c r="B356" s="7">
        <v>3600000</v>
      </c>
      <c r="C356" s="7">
        <v>3600000</v>
      </c>
      <c r="D356" s="7">
        <v>0</v>
      </c>
      <c r="E356" s="121">
        <f t="shared" si="5"/>
        <v>3600000</v>
      </c>
      <c r="G356" s="56"/>
      <c r="H356" s="58"/>
    </row>
    <row r="357" spans="1:8" x14ac:dyDescent="0.3">
      <c r="A357" t="s">
        <v>329</v>
      </c>
      <c r="B357" s="7">
        <v>3576486</v>
      </c>
      <c r="C357" s="7">
        <v>3576486</v>
      </c>
      <c r="D357" s="7">
        <v>3576486</v>
      </c>
      <c r="E357" s="121">
        <f t="shared" si="5"/>
        <v>0</v>
      </c>
      <c r="G357" s="56"/>
      <c r="H357" s="58"/>
    </row>
    <row r="358" spans="1:8" x14ac:dyDescent="0.3">
      <c r="A358" t="s">
        <v>336</v>
      </c>
      <c r="B358" s="7">
        <v>3500000</v>
      </c>
      <c r="C358" s="7">
        <v>3500000</v>
      </c>
      <c r="D358" s="7">
        <v>3500000</v>
      </c>
      <c r="E358" s="121">
        <f t="shared" si="5"/>
        <v>0</v>
      </c>
      <c r="G358" s="56"/>
      <c r="H358" s="58"/>
    </row>
    <row r="359" spans="1:8" x14ac:dyDescent="0.3">
      <c r="A359" t="s">
        <v>1099</v>
      </c>
      <c r="B359" s="7">
        <v>6400000</v>
      </c>
      <c r="C359" s="7">
        <v>3400000</v>
      </c>
      <c r="D359" s="7">
        <v>3400000</v>
      </c>
      <c r="E359" s="121">
        <f t="shared" si="5"/>
        <v>0</v>
      </c>
      <c r="G359" s="56"/>
      <c r="H359" s="58"/>
    </row>
    <row r="360" spans="1:8" x14ac:dyDescent="0.3">
      <c r="A360" t="s">
        <v>346</v>
      </c>
      <c r="B360" s="7">
        <v>5874021</v>
      </c>
      <c r="C360" s="7">
        <v>3327876.26</v>
      </c>
      <c r="D360" s="7">
        <v>3327876.26</v>
      </c>
      <c r="E360" s="121">
        <f t="shared" si="5"/>
        <v>0</v>
      </c>
      <c r="G360" s="56"/>
      <c r="H360" s="58"/>
    </row>
    <row r="361" spans="1:8" x14ac:dyDescent="0.3">
      <c r="A361" t="s">
        <v>2815</v>
      </c>
      <c r="B361" s="7">
        <v>3305238</v>
      </c>
      <c r="C361" s="7">
        <v>3305237.85</v>
      </c>
      <c r="D361" s="7">
        <v>3305237.85</v>
      </c>
      <c r="E361" s="121">
        <f t="shared" si="5"/>
        <v>0</v>
      </c>
      <c r="G361" s="56"/>
      <c r="H361" s="58"/>
    </row>
    <row r="362" spans="1:8" x14ac:dyDescent="0.3">
      <c r="A362" t="s">
        <v>333</v>
      </c>
      <c r="B362" s="7">
        <v>3284710</v>
      </c>
      <c r="C362" s="7">
        <v>3284710</v>
      </c>
      <c r="D362" s="7">
        <v>3284710</v>
      </c>
      <c r="E362" s="121">
        <f t="shared" si="5"/>
        <v>0</v>
      </c>
      <c r="G362" s="56"/>
      <c r="H362" s="58"/>
    </row>
    <row r="363" spans="1:8" x14ac:dyDescent="0.3">
      <c r="A363" t="s">
        <v>3026</v>
      </c>
      <c r="B363" s="7">
        <v>3300000</v>
      </c>
      <c r="C363" s="7">
        <v>3200960.3</v>
      </c>
      <c r="D363" s="7">
        <v>3200960.3</v>
      </c>
      <c r="E363" s="121">
        <f t="shared" si="5"/>
        <v>0</v>
      </c>
      <c r="G363" s="56"/>
      <c r="H363" s="58"/>
    </row>
    <row r="364" spans="1:8" x14ac:dyDescent="0.3">
      <c r="A364" t="s">
        <v>519</v>
      </c>
      <c r="B364" s="7">
        <v>3200000</v>
      </c>
      <c r="C364" s="7">
        <v>3200000</v>
      </c>
      <c r="D364" s="7">
        <v>3200000</v>
      </c>
      <c r="E364" s="121">
        <f t="shared" si="5"/>
        <v>0</v>
      </c>
      <c r="G364" s="56"/>
      <c r="H364" s="58"/>
    </row>
    <row r="365" spans="1:8" x14ac:dyDescent="0.3">
      <c r="A365" t="s">
        <v>360</v>
      </c>
      <c r="B365" s="7">
        <v>3186360</v>
      </c>
      <c r="C365" s="7">
        <v>3186360</v>
      </c>
      <c r="D365" s="7">
        <v>1986360</v>
      </c>
      <c r="E365" s="121">
        <f t="shared" si="5"/>
        <v>1200000</v>
      </c>
      <c r="G365" s="56"/>
      <c r="H365" s="58"/>
    </row>
    <row r="366" spans="1:8" x14ac:dyDescent="0.3">
      <c r="A366" t="s">
        <v>350</v>
      </c>
      <c r="B366" s="7">
        <v>3139275</v>
      </c>
      <c r="C366" s="7">
        <v>3139275</v>
      </c>
      <c r="D366" s="7">
        <v>3139275</v>
      </c>
      <c r="E366" s="121">
        <f t="shared" si="5"/>
        <v>0</v>
      </c>
      <c r="G366" s="56"/>
      <c r="H366" s="58"/>
    </row>
    <row r="367" spans="1:8" x14ac:dyDescent="0.3">
      <c r="A367" t="s">
        <v>309</v>
      </c>
      <c r="B367" s="7">
        <v>3117690</v>
      </c>
      <c r="C367" s="7">
        <v>3117690</v>
      </c>
      <c r="D367" s="7">
        <v>3117690</v>
      </c>
      <c r="E367" s="121">
        <f t="shared" si="5"/>
        <v>0</v>
      </c>
      <c r="G367" s="56"/>
      <c r="H367" s="58"/>
    </row>
    <row r="368" spans="1:8" x14ac:dyDescent="0.3">
      <c r="A368" t="s">
        <v>289</v>
      </c>
      <c r="B368" s="7">
        <v>3000000</v>
      </c>
      <c r="C368" s="7">
        <v>3000000</v>
      </c>
      <c r="D368" s="7">
        <v>745295.57</v>
      </c>
      <c r="E368" s="121">
        <f t="shared" si="5"/>
        <v>2254704.4300000002</v>
      </c>
      <c r="G368" s="56"/>
      <c r="H368" s="58"/>
    </row>
    <row r="369" spans="1:8" x14ac:dyDescent="0.3">
      <c r="A369" t="s">
        <v>1047</v>
      </c>
      <c r="B369" s="7">
        <v>3000000</v>
      </c>
      <c r="C369" s="7">
        <v>3000000</v>
      </c>
      <c r="D369" s="7">
        <v>3000000</v>
      </c>
      <c r="E369" s="121">
        <f t="shared" si="5"/>
        <v>0</v>
      </c>
      <c r="G369" s="56"/>
      <c r="H369" s="58"/>
    </row>
    <row r="370" spans="1:8" x14ac:dyDescent="0.3">
      <c r="A370" t="s">
        <v>1088</v>
      </c>
      <c r="B370" s="7">
        <v>3000000</v>
      </c>
      <c r="C370" s="7">
        <v>3000000</v>
      </c>
      <c r="D370" s="7">
        <v>3000000</v>
      </c>
      <c r="E370" s="121">
        <f t="shared" si="5"/>
        <v>0</v>
      </c>
      <c r="G370" s="56"/>
      <c r="H370" s="58"/>
    </row>
    <row r="371" spans="1:8" x14ac:dyDescent="0.3">
      <c r="A371" t="s">
        <v>545</v>
      </c>
      <c r="B371" s="7">
        <v>3000000</v>
      </c>
      <c r="C371" s="7">
        <v>3000000</v>
      </c>
      <c r="D371" s="7">
        <v>3000000</v>
      </c>
      <c r="E371" s="121">
        <f t="shared" si="5"/>
        <v>0</v>
      </c>
      <c r="G371" s="56"/>
      <c r="H371" s="58"/>
    </row>
    <row r="372" spans="1:8" x14ac:dyDescent="0.3">
      <c r="A372" t="s">
        <v>6928</v>
      </c>
      <c r="B372" s="7">
        <v>3000000</v>
      </c>
      <c r="C372" s="7">
        <v>3000000</v>
      </c>
      <c r="D372" s="7">
        <v>3000000</v>
      </c>
      <c r="E372" s="121">
        <f t="shared" si="5"/>
        <v>0</v>
      </c>
      <c r="G372" s="56"/>
      <c r="H372" s="58"/>
    </row>
    <row r="373" spans="1:8" x14ac:dyDescent="0.3">
      <c r="A373" t="s">
        <v>6957</v>
      </c>
      <c r="B373" s="7">
        <v>3000000</v>
      </c>
      <c r="C373" s="7">
        <v>3000000</v>
      </c>
      <c r="D373" s="7">
        <v>0</v>
      </c>
      <c r="E373" s="121">
        <f t="shared" si="5"/>
        <v>3000000</v>
      </c>
      <c r="G373" s="56"/>
      <c r="H373" s="58"/>
    </row>
    <row r="374" spans="1:8" x14ac:dyDescent="0.3">
      <c r="A374" t="s">
        <v>6971</v>
      </c>
      <c r="B374" s="7">
        <v>3000000</v>
      </c>
      <c r="C374" s="7">
        <v>3000000</v>
      </c>
      <c r="D374" s="7">
        <v>0</v>
      </c>
      <c r="E374" s="121">
        <f t="shared" si="5"/>
        <v>3000000</v>
      </c>
      <c r="G374" s="56"/>
      <c r="H374" s="58"/>
    </row>
    <row r="375" spans="1:8" x14ac:dyDescent="0.3">
      <c r="A375" t="s">
        <v>6998</v>
      </c>
      <c r="B375" s="7">
        <v>3000000</v>
      </c>
      <c r="C375" s="7">
        <v>3000000</v>
      </c>
      <c r="D375" s="7">
        <v>2820417.34</v>
      </c>
      <c r="E375" s="121">
        <f t="shared" si="5"/>
        <v>179582.66000000015</v>
      </c>
      <c r="G375" s="56"/>
      <c r="H375" s="58"/>
    </row>
    <row r="376" spans="1:8" x14ac:dyDescent="0.3">
      <c r="A376" t="s">
        <v>410</v>
      </c>
      <c r="B376" s="7">
        <v>2999049</v>
      </c>
      <c r="C376" s="7">
        <v>2999049</v>
      </c>
      <c r="D376" s="7">
        <v>2999049</v>
      </c>
      <c r="E376" s="121">
        <f t="shared" si="5"/>
        <v>0</v>
      </c>
      <c r="G376" s="56"/>
      <c r="H376" s="58"/>
    </row>
    <row r="377" spans="1:8" x14ac:dyDescent="0.3">
      <c r="A377" t="s">
        <v>339</v>
      </c>
      <c r="B377" s="7">
        <v>3000000</v>
      </c>
      <c r="C377" s="7">
        <v>2998501.39</v>
      </c>
      <c r="D377" s="7">
        <v>2998501.39</v>
      </c>
      <c r="E377" s="121">
        <f t="shared" si="5"/>
        <v>0</v>
      </c>
      <c r="G377" s="56"/>
      <c r="H377" s="58"/>
    </row>
    <row r="378" spans="1:8" x14ac:dyDescent="0.3">
      <c r="A378" t="s">
        <v>382</v>
      </c>
      <c r="B378" s="7">
        <v>5785133</v>
      </c>
      <c r="C378" s="7">
        <v>2915450.74</v>
      </c>
      <c r="D378" s="7">
        <v>761510.11</v>
      </c>
      <c r="E378" s="121">
        <f t="shared" si="5"/>
        <v>2153940.6300000004</v>
      </c>
      <c r="G378" s="56"/>
      <c r="H378" s="58"/>
    </row>
    <row r="379" spans="1:8" x14ac:dyDescent="0.3">
      <c r="A379" t="s">
        <v>361</v>
      </c>
      <c r="B379" s="7">
        <v>2850538</v>
      </c>
      <c r="C379" s="7">
        <v>2850538</v>
      </c>
      <c r="D379" s="7">
        <v>2848232</v>
      </c>
      <c r="E379" s="121">
        <f t="shared" si="5"/>
        <v>2306</v>
      </c>
      <c r="G379" s="56"/>
      <c r="H379" s="58"/>
    </row>
    <row r="380" spans="1:8" x14ac:dyDescent="0.3">
      <c r="A380" t="s">
        <v>342</v>
      </c>
      <c r="B380" s="7">
        <v>2800000</v>
      </c>
      <c r="C380" s="7">
        <v>2800000</v>
      </c>
      <c r="D380" s="7">
        <v>2800000</v>
      </c>
      <c r="E380" s="121">
        <f t="shared" si="5"/>
        <v>0</v>
      </c>
      <c r="G380" s="56"/>
      <c r="H380" s="58"/>
    </row>
    <row r="381" spans="1:8" x14ac:dyDescent="0.3">
      <c r="A381" t="s">
        <v>318</v>
      </c>
      <c r="B381" s="7">
        <v>5218551</v>
      </c>
      <c r="C381" s="7">
        <v>2705851.15</v>
      </c>
      <c r="D381" s="7">
        <v>2705851.15</v>
      </c>
      <c r="E381" s="121">
        <f t="shared" si="5"/>
        <v>0</v>
      </c>
      <c r="G381" s="56"/>
      <c r="H381" s="58"/>
    </row>
    <row r="382" spans="1:8" x14ac:dyDescent="0.3">
      <c r="A382" t="s">
        <v>2996</v>
      </c>
      <c r="B382" s="7">
        <v>2700000</v>
      </c>
      <c r="C382" s="7">
        <v>2700000</v>
      </c>
      <c r="D382" s="7">
        <v>2700000</v>
      </c>
      <c r="E382" s="121">
        <f t="shared" si="5"/>
        <v>0</v>
      </c>
      <c r="G382" s="56"/>
      <c r="H382" s="58"/>
    </row>
    <row r="383" spans="1:8" x14ac:dyDescent="0.3">
      <c r="A383" t="s">
        <v>356</v>
      </c>
      <c r="B383" s="7">
        <v>2705025</v>
      </c>
      <c r="C383" s="7">
        <v>2551993.4300000002</v>
      </c>
      <c r="D383" s="7">
        <v>2551993.4300000002</v>
      </c>
      <c r="E383" s="121">
        <f t="shared" si="5"/>
        <v>0</v>
      </c>
      <c r="G383" s="56"/>
      <c r="H383" s="58"/>
    </row>
    <row r="384" spans="1:8" x14ac:dyDescent="0.3">
      <c r="A384" t="s">
        <v>3172</v>
      </c>
      <c r="B384" s="7">
        <v>2631793</v>
      </c>
      <c r="C384" s="7">
        <v>2523588.62</v>
      </c>
      <c r="D384" s="7">
        <v>1323588.6200000001</v>
      </c>
      <c r="E384" s="121">
        <f t="shared" si="5"/>
        <v>1200000</v>
      </c>
      <c r="G384" s="56"/>
      <c r="H384" s="58"/>
    </row>
    <row r="385" spans="1:8" x14ac:dyDescent="0.3">
      <c r="A385" t="s">
        <v>343</v>
      </c>
      <c r="B385" s="7">
        <v>2510000</v>
      </c>
      <c r="C385" s="7">
        <v>2509362.86</v>
      </c>
      <c r="D385" s="7">
        <v>2295362.86</v>
      </c>
      <c r="E385" s="121">
        <f t="shared" si="5"/>
        <v>214000</v>
      </c>
      <c r="G385" s="56"/>
      <c r="H385" s="58"/>
    </row>
    <row r="386" spans="1:8" x14ac:dyDescent="0.3">
      <c r="A386" t="s">
        <v>3126</v>
      </c>
      <c r="B386" s="7">
        <v>2500000</v>
      </c>
      <c r="C386" s="7">
        <v>2500000</v>
      </c>
      <c r="D386" s="7">
        <v>2500000</v>
      </c>
      <c r="E386" s="121">
        <f t="shared" si="5"/>
        <v>0</v>
      </c>
      <c r="G386" s="56"/>
      <c r="H386" s="58"/>
    </row>
    <row r="387" spans="1:8" x14ac:dyDescent="0.3">
      <c r="A387" t="s">
        <v>523</v>
      </c>
      <c r="B387" s="7">
        <v>5000000</v>
      </c>
      <c r="C387" s="7">
        <v>2500000</v>
      </c>
      <c r="D387" s="7">
        <v>2500000</v>
      </c>
      <c r="E387" s="121">
        <f t="shared" si="5"/>
        <v>0</v>
      </c>
      <c r="G387" s="56"/>
      <c r="H387" s="58"/>
    </row>
    <row r="388" spans="1:8" x14ac:dyDescent="0.3">
      <c r="A388" t="s">
        <v>344</v>
      </c>
      <c r="B388" s="7">
        <v>2500000</v>
      </c>
      <c r="C388" s="7">
        <v>2500000</v>
      </c>
      <c r="D388" s="7">
        <v>13205.49</v>
      </c>
      <c r="E388" s="121">
        <f t="shared" ref="E388:E451" si="6">C388-D388</f>
        <v>2486794.5099999998</v>
      </c>
      <c r="G388" s="56"/>
      <c r="H388" s="58"/>
    </row>
    <row r="389" spans="1:8" x14ac:dyDescent="0.3">
      <c r="A389" t="s">
        <v>349</v>
      </c>
      <c r="B389" s="7">
        <v>2464242</v>
      </c>
      <c r="C389" s="7">
        <v>2464242</v>
      </c>
      <c r="D389" s="7">
        <v>2464242</v>
      </c>
      <c r="E389" s="121">
        <f t="shared" si="6"/>
        <v>0</v>
      </c>
      <c r="G389" s="56"/>
      <c r="H389" s="58"/>
    </row>
    <row r="390" spans="1:8" x14ac:dyDescent="0.3">
      <c r="A390" t="s">
        <v>362</v>
      </c>
      <c r="B390" s="7">
        <v>5363427.62</v>
      </c>
      <c r="C390" s="7">
        <v>2451271.88</v>
      </c>
      <c r="D390" s="7">
        <v>1408940.31</v>
      </c>
      <c r="E390" s="121">
        <f t="shared" si="6"/>
        <v>1042331.5699999998</v>
      </c>
      <c r="G390" s="56"/>
      <c r="H390" s="58"/>
    </row>
    <row r="391" spans="1:8" x14ac:dyDescent="0.3">
      <c r="A391" t="s">
        <v>285</v>
      </c>
      <c r="B391" s="7">
        <v>9219000</v>
      </c>
      <c r="C391" s="7">
        <v>2319187.08</v>
      </c>
      <c r="D391" s="7">
        <v>2255164.6800000002</v>
      </c>
      <c r="E391" s="121">
        <f t="shared" si="6"/>
        <v>64022.399999999907</v>
      </c>
      <c r="G391" s="56"/>
      <c r="H391" s="58"/>
    </row>
    <row r="392" spans="1:8" x14ac:dyDescent="0.3">
      <c r="A392" t="s">
        <v>367</v>
      </c>
      <c r="B392" s="7">
        <v>2306751</v>
      </c>
      <c r="C392" s="7">
        <v>2306750.06</v>
      </c>
      <c r="D392" s="7">
        <v>706750.06</v>
      </c>
      <c r="E392" s="121">
        <f t="shared" si="6"/>
        <v>1600000</v>
      </c>
      <c r="G392" s="56"/>
      <c r="H392" s="58"/>
    </row>
    <row r="393" spans="1:8" x14ac:dyDescent="0.3">
      <c r="A393" t="s">
        <v>359</v>
      </c>
      <c r="B393" s="7">
        <v>2217930</v>
      </c>
      <c r="C393" s="7">
        <v>2217930</v>
      </c>
      <c r="D393" s="7">
        <v>2217930</v>
      </c>
      <c r="E393" s="121">
        <f t="shared" si="6"/>
        <v>0</v>
      </c>
      <c r="G393" s="56"/>
      <c r="H393" s="58"/>
    </row>
    <row r="394" spans="1:8" x14ac:dyDescent="0.3">
      <c r="A394" t="s">
        <v>351</v>
      </c>
      <c r="B394" s="7">
        <v>2007581</v>
      </c>
      <c r="C394" s="7">
        <v>2007581</v>
      </c>
      <c r="D394" s="7">
        <v>2007581</v>
      </c>
      <c r="E394" s="121">
        <f t="shared" si="6"/>
        <v>0</v>
      </c>
      <c r="G394" s="56"/>
      <c r="H394" s="58"/>
    </row>
    <row r="395" spans="1:8" x14ac:dyDescent="0.3">
      <c r="A395" t="s">
        <v>493</v>
      </c>
      <c r="B395" s="7">
        <v>2000000</v>
      </c>
      <c r="C395" s="7">
        <v>2000000</v>
      </c>
      <c r="D395" s="7">
        <v>0</v>
      </c>
      <c r="E395" s="121">
        <f t="shared" si="6"/>
        <v>2000000</v>
      </c>
      <c r="G395" s="56"/>
      <c r="H395" s="58"/>
    </row>
    <row r="396" spans="1:8" x14ac:dyDescent="0.3">
      <c r="A396" t="s">
        <v>2972</v>
      </c>
      <c r="B396" s="7">
        <v>2000000</v>
      </c>
      <c r="C396" s="7">
        <v>2000000</v>
      </c>
      <c r="D396" s="7">
        <v>0</v>
      </c>
      <c r="E396" s="121">
        <f t="shared" si="6"/>
        <v>2000000</v>
      </c>
      <c r="G396" s="56"/>
      <c r="H396" s="58"/>
    </row>
    <row r="397" spans="1:8" x14ac:dyDescent="0.3">
      <c r="A397" t="s">
        <v>338</v>
      </c>
      <c r="B397" s="7">
        <v>2000000</v>
      </c>
      <c r="C397" s="7">
        <v>2000000</v>
      </c>
      <c r="D397" s="7">
        <v>2000000</v>
      </c>
      <c r="E397" s="121">
        <f t="shared" si="6"/>
        <v>0</v>
      </c>
      <c r="G397" s="56"/>
      <c r="H397" s="58"/>
    </row>
    <row r="398" spans="1:8" x14ac:dyDescent="0.3">
      <c r="A398" t="s">
        <v>1084</v>
      </c>
      <c r="B398" s="7">
        <v>2000000</v>
      </c>
      <c r="C398" s="7">
        <v>2000000</v>
      </c>
      <c r="D398" s="7">
        <v>2000000</v>
      </c>
      <c r="E398" s="121">
        <f t="shared" si="6"/>
        <v>0</v>
      </c>
      <c r="G398" s="56"/>
      <c r="H398" s="58"/>
    </row>
    <row r="399" spans="1:8" x14ac:dyDescent="0.3">
      <c r="A399" t="s">
        <v>874</v>
      </c>
      <c r="B399" s="7">
        <v>2000000</v>
      </c>
      <c r="C399" s="7">
        <v>2000000</v>
      </c>
      <c r="D399" s="7">
        <v>2000000</v>
      </c>
      <c r="E399" s="121">
        <f t="shared" si="6"/>
        <v>0</v>
      </c>
      <c r="G399" s="56"/>
      <c r="H399" s="58"/>
    </row>
    <row r="400" spans="1:8" x14ac:dyDescent="0.3">
      <c r="A400" t="s">
        <v>6934</v>
      </c>
      <c r="B400" s="7">
        <v>2000000</v>
      </c>
      <c r="C400" s="7">
        <v>2000000</v>
      </c>
      <c r="D400" s="7">
        <v>2000000</v>
      </c>
      <c r="E400" s="121">
        <f t="shared" si="6"/>
        <v>0</v>
      </c>
      <c r="G400" s="56"/>
      <c r="H400" s="58"/>
    </row>
    <row r="401" spans="1:8" x14ac:dyDescent="0.3">
      <c r="A401" t="s">
        <v>6945</v>
      </c>
      <c r="B401" s="7">
        <v>2000000</v>
      </c>
      <c r="C401" s="7">
        <v>2000000</v>
      </c>
      <c r="D401" s="7">
        <v>2000000</v>
      </c>
      <c r="E401" s="121">
        <f t="shared" si="6"/>
        <v>0</v>
      </c>
      <c r="G401" s="56"/>
      <c r="H401" s="58"/>
    </row>
    <row r="402" spans="1:8" x14ac:dyDescent="0.3">
      <c r="A402" t="s">
        <v>6966</v>
      </c>
      <c r="B402" s="7">
        <v>2000000</v>
      </c>
      <c r="C402" s="7">
        <v>2000000</v>
      </c>
      <c r="D402" s="7">
        <v>2000000</v>
      </c>
      <c r="E402" s="121">
        <f t="shared" si="6"/>
        <v>0</v>
      </c>
      <c r="G402" s="56"/>
      <c r="H402" s="58"/>
    </row>
    <row r="403" spans="1:8" x14ac:dyDescent="0.3">
      <c r="A403" t="s">
        <v>6985</v>
      </c>
      <c r="B403" s="7">
        <v>2000000</v>
      </c>
      <c r="C403" s="7">
        <v>2000000</v>
      </c>
      <c r="D403" s="7">
        <v>0</v>
      </c>
      <c r="E403" s="121">
        <f t="shared" si="6"/>
        <v>2000000</v>
      </c>
      <c r="G403" s="56"/>
      <c r="H403" s="58"/>
    </row>
    <row r="404" spans="1:8" x14ac:dyDescent="0.3">
      <c r="A404" t="s">
        <v>6994</v>
      </c>
      <c r="B404" s="7">
        <v>2000000</v>
      </c>
      <c r="C404" s="7">
        <v>2000000</v>
      </c>
      <c r="D404" s="7">
        <v>2000000</v>
      </c>
      <c r="E404" s="121">
        <f t="shared" si="6"/>
        <v>0</v>
      </c>
      <c r="G404" s="56"/>
      <c r="H404" s="58"/>
    </row>
    <row r="405" spans="1:8" x14ac:dyDescent="0.3">
      <c r="A405" t="s">
        <v>413</v>
      </c>
      <c r="B405" s="7">
        <v>2000000</v>
      </c>
      <c r="C405" s="7">
        <v>1946877</v>
      </c>
      <c r="D405" s="7">
        <v>1946877</v>
      </c>
      <c r="E405" s="121">
        <f t="shared" si="6"/>
        <v>0</v>
      </c>
      <c r="G405" s="56"/>
      <c r="H405" s="58"/>
    </row>
    <row r="406" spans="1:8" x14ac:dyDescent="0.3">
      <c r="A406" t="s">
        <v>381</v>
      </c>
      <c r="B406" s="7">
        <v>1919485</v>
      </c>
      <c r="C406" s="7">
        <v>1919485</v>
      </c>
      <c r="D406" s="7">
        <v>1919485</v>
      </c>
      <c r="E406" s="121">
        <f t="shared" si="6"/>
        <v>0</v>
      </c>
      <c r="G406" s="56"/>
      <c r="H406" s="58"/>
    </row>
    <row r="407" spans="1:8" x14ac:dyDescent="0.3">
      <c r="A407" t="s">
        <v>347</v>
      </c>
      <c r="B407" s="7">
        <v>2586550</v>
      </c>
      <c r="C407" s="7">
        <v>1842812.11</v>
      </c>
      <c r="D407" s="7">
        <v>1842812.11</v>
      </c>
      <c r="E407" s="121">
        <f t="shared" si="6"/>
        <v>0</v>
      </c>
      <c r="G407" s="56"/>
      <c r="H407" s="58"/>
    </row>
    <row r="408" spans="1:8" x14ac:dyDescent="0.3">
      <c r="A408" t="s">
        <v>391</v>
      </c>
      <c r="B408" s="7">
        <v>4148188.1799999997</v>
      </c>
      <c r="C408" s="7">
        <v>1832795.39</v>
      </c>
      <c r="D408" s="7">
        <v>1832795.39</v>
      </c>
      <c r="E408" s="121">
        <f t="shared" si="6"/>
        <v>0</v>
      </c>
      <c r="G408" s="56"/>
      <c r="H408" s="58"/>
    </row>
    <row r="409" spans="1:8" x14ac:dyDescent="0.3">
      <c r="A409" t="s">
        <v>357</v>
      </c>
      <c r="B409" s="7">
        <v>1802687</v>
      </c>
      <c r="C409" s="7">
        <v>1802687</v>
      </c>
      <c r="D409" s="7">
        <v>1802343</v>
      </c>
      <c r="E409" s="121">
        <f t="shared" si="6"/>
        <v>344</v>
      </c>
      <c r="G409" s="56"/>
      <c r="H409" s="58"/>
    </row>
    <row r="410" spans="1:8" x14ac:dyDescent="0.3">
      <c r="A410" t="s">
        <v>461</v>
      </c>
      <c r="B410" s="7">
        <v>1799975</v>
      </c>
      <c r="C410" s="7">
        <v>1799973.85</v>
      </c>
      <c r="D410" s="7">
        <v>1799973.85</v>
      </c>
      <c r="E410" s="121">
        <f t="shared" si="6"/>
        <v>0</v>
      </c>
      <c r="G410" s="56"/>
      <c r="H410" s="58"/>
    </row>
    <row r="411" spans="1:8" x14ac:dyDescent="0.3">
      <c r="A411" t="s">
        <v>246</v>
      </c>
      <c r="B411" s="7">
        <v>1783090</v>
      </c>
      <c r="C411" s="7">
        <v>1783089.98</v>
      </c>
      <c r="D411" s="7">
        <v>573550.51</v>
      </c>
      <c r="E411" s="121">
        <f t="shared" si="6"/>
        <v>1209539.47</v>
      </c>
      <c r="G411" s="56"/>
      <c r="H411" s="58"/>
    </row>
    <row r="412" spans="1:8" x14ac:dyDescent="0.3">
      <c r="A412" t="s">
        <v>374</v>
      </c>
      <c r="B412" s="7">
        <v>1769380</v>
      </c>
      <c r="C412" s="7">
        <v>1769380</v>
      </c>
      <c r="D412" s="7">
        <v>1769380</v>
      </c>
      <c r="E412" s="121">
        <f t="shared" si="6"/>
        <v>0</v>
      </c>
      <c r="G412" s="56"/>
      <c r="H412" s="58"/>
    </row>
    <row r="413" spans="1:8" x14ac:dyDescent="0.3">
      <c r="A413" t="s">
        <v>358</v>
      </c>
      <c r="B413" s="7">
        <v>1767626</v>
      </c>
      <c r="C413" s="7">
        <v>1767626</v>
      </c>
      <c r="D413" s="7">
        <v>1767626</v>
      </c>
      <c r="E413" s="121">
        <f t="shared" si="6"/>
        <v>0</v>
      </c>
      <c r="G413" s="56"/>
      <c r="H413" s="58"/>
    </row>
    <row r="414" spans="1:8" x14ac:dyDescent="0.3">
      <c r="A414" t="s">
        <v>1094</v>
      </c>
      <c r="B414" s="7">
        <v>2000000</v>
      </c>
      <c r="C414" s="7">
        <v>1700000</v>
      </c>
      <c r="D414" s="7">
        <v>1508503.01</v>
      </c>
      <c r="E414" s="121">
        <f t="shared" si="6"/>
        <v>191496.99</v>
      </c>
      <c r="G414" s="56"/>
      <c r="H414" s="58"/>
    </row>
    <row r="415" spans="1:8" x14ac:dyDescent="0.3">
      <c r="A415" t="s">
        <v>365</v>
      </c>
      <c r="B415" s="7">
        <v>1679723</v>
      </c>
      <c r="C415" s="7">
        <v>1679723</v>
      </c>
      <c r="D415" s="7">
        <v>1679723</v>
      </c>
      <c r="E415" s="121">
        <f t="shared" si="6"/>
        <v>0</v>
      </c>
      <c r="G415" s="56"/>
      <c r="H415" s="58"/>
    </row>
    <row r="416" spans="1:8" x14ac:dyDescent="0.3">
      <c r="A416" t="s">
        <v>327</v>
      </c>
      <c r="B416" s="7">
        <v>3624969</v>
      </c>
      <c r="C416" s="7">
        <v>1666884.29</v>
      </c>
      <c r="D416" s="7">
        <v>1666884.29</v>
      </c>
      <c r="E416" s="121">
        <f t="shared" si="6"/>
        <v>0</v>
      </c>
      <c r="G416" s="56"/>
      <c r="H416" s="58"/>
    </row>
    <row r="417" spans="1:8" x14ac:dyDescent="0.3">
      <c r="A417" t="s">
        <v>1069</v>
      </c>
      <c r="B417" s="7">
        <v>1500000</v>
      </c>
      <c r="C417" s="7">
        <v>1500000</v>
      </c>
      <c r="D417" s="7">
        <v>1500000</v>
      </c>
      <c r="E417" s="121">
        <f t="shared" si="6"/>
        <v>0</v>
      </c>
      <c r="G417" s="56"/>
      <c r="H417" s="58"/>
    </row>
    <row r="418" spans="1:8" x14ac:dyDescent="0.3">
      <c r="A418" t="s">
        <v>7003</v>
      </c>
      <c r="B418" s="7">
        <v>1500000</v>
      </c>
      <c r="C418" s="7">
        <v>1500000</v>
      </c>
      <c r="D418" s="7">
        <v>1500000</v>
      </c>
      <c r="E418" s="121">
        <f t="shared" si="6"/>
        <v>0</v>
      </c>
      <c r="G418" s="56"/>
      <c r="H418" s="58"/>
    </row>
    <row r="419" spans="1:8" x14ac:dyDescent="0.3">
      <c r="A419" t="s">
        <v>353</v>
      </c>
      <c r="B419" s="7">
        <v>2000000</v>
      </c>
      <c r="C419" s="7">
        <v>1482555.09</v>
      </c>
      <c r="D419" s="7">
        <v>1305935.6599999999</v>
      </c>
      <c r="E419" s="121">
        <f t="shared" si="6"/>
        <v>176619.43000000017</v>
      </c>
      <c r="G419" s="56"/>
      <c r="H419" s="58"/>
    </row>
    <row r="420" spans="1:8" x14ac:dyDescent="0.3">
      <c r="A420" t="s">
        <v>330</v>
      </c>
      <c r="B420" s="7">
        <v>2000000</v>
      </c>
      <c r="C420" s="7">
        <v>1478851.79</v>
      </c>
      <c r="D420" s="7">
        <v>678851.79</v>
      </c>
      <c r="E420" s="121">
        <f t="shared" si="6"/>
        <v>800000</v>
      </c>
      <c r="G420" s="56"/>
      <c r="H420" s="58"/>
    </row>
    <row r="421" spans="1:8" x14ac:dyDescent="0.3">
      <c r="A421" t="s">
        <v>370</v>
      </c>
      <c r="B421" s="7">
        <v>2411997</v>
      </c>
      <c r="C421" s="7">
        <v>1442930.58</v>
      </c>
      <c r="D421" s="7">
        <v>863538.73</v>
      </c>
      <c r="E421" s="121">
        <f t="shared" si="6"/>
        <v>579391.85000000009</v>
      </c>
      <c r="G421" s="56"/>
      <c r="H421" s="58"/>
    </row>
    <row r="422" spans="1:8" x14ac:dyDescent="0.3">
      <c r="A422" t="s">
        <v>841</v>
      </c>
      <c r="B422" s="7">
        <v>7000000</v>
      </c>
      <c r="C422" s="7">
        <v>1400000</v>
      </c>
      <c r="D422" s="7">
        <v>1400000</v>
      </c>
      <c r="E422" s="121">
        <f t="shared" si="6"/>
        <v>0</v>
      </c>
      <c r="G422" s="56"/>
      <c r="H422" s="58"/>
    </row>
    <row r="423" spans="1:8" x14ac:dyDescent="0.3">
      <c r="A423" t="s">
        <v>3022</v>
      </c>
      <c r="B423" s="7">
        <v>1400000</v>
      </c>
      <c r="C423" s="7">
        <v>1400000</v>
      </c>
      <c r="D423" s="7">
        <v>1400000</v>
      </c>
      <c r="E423" s="121">
        <f t="shared" si="6"/>
        <v>0</v>
      </c>
      <c r="G423" s="56"/>
      <c r="H423" s="58"/>
    </row>
    <row r="424" spans="1:8" x14ac:dyDescent="0.3">
      <c r="A424" t="s">
        <v>373</v>
      </c>
      <c r="B424" s="7">
        <v>1366634</v>
      </c>
      <c r="C424" s="7">
        <v>1366634</v>
      </c>
      <c r="D424" s="7">
        <v>1366634</v>
      </c>
      <c r="E424" s="121">
        <f t="shared" si="6"/>
        <v>0</v>
      </c>
      <c r="G424" s="56"/>
      <c r="H424" s="58"/>
    </row>
    <row r="425" spans="1:8" x14ac:dyDescent="0.3">
      <c r="A425" t="s">
        <v>368</v>
      </c>
      <c r="B425" s="7">
        <v>1361501</v>
      </c>
      <c r="C425" s="7">
        <v>1361125</v>
      </c>
      <c r="D425" s="7">
        <v>572375</v>
      </c>
      <c r="E425" s="121">
        <f t="shared" si="6"/>
        <v>788750</v>
      </c>
      <c r="G425" s="56"/>
      <c r="H425" s="58"/>
    </row>
    <row r="426" spans="1:8" x14ac:dyDescent="0.3">
      <c r="A426" t="s">
        <v>6983</v>
      </c>
      <c r="B426" s="7">
        <v>1340000</v>
      </c>
      <c r="C426" s="7">
        <v>1340000</v>
      </c>
      <c r="D426" s="7">
        <v>0</v>
      </c>
      <c r="E426" s="121">
        <f t="shared" si="6"/>
        <v>1340000</v>
      </c>
      <c r="G426" s="56"/>
      <c r="H426" s="58"/>
    </row>
    <row r="427" spans="1:8" x14ac:dyDescent="0.3">
      <c r="A427" t="s">
        <v>371</v>
      </c>
      <c r="B427" s="7">
        <v>1337067</v>
      </c>
      <c r="C427" s="7">
        <v>1337067</v>
      </c>
      <c r="D427" s="7">
        <v>1337067</v>
      </c>
      <c r="E427" s="121">
        <f t="shared" si="6"/>
        <v>0</v>
      </c>
      <c r="G427" s="56"/>
      <c r="H427" s="58"/>
    </row>
    <row r="428" spans="1:8" x14ac:dyDescent="0.3">
      <c r="A428" t="s">
        <v>3006</v>
      </c>
      <c r="B428" s="7">
        <v>1325247</v>
      </c>
      <c r="C428" s="7">
        <v>1325247</v>
      </c>
      <c r="D428" s="7">
        <v>1325247</v>
      </c>
      <c r="E428" s="121">
        <f t="shared" si="6"/>
        <v>0</v>
      </c>
      <c r="G428" s="56"/>
      <c r="H428" s="58"/>
    </row>
    <row r="429" spans="1:8" x14ac:dyDescent="0.3">
      <c r="A429" t="s">
        <v>6949</v>
      </c>
      <c r="B429" s="7">
        <v>1422199</v>
      </c>
      <c r="C429" s="7">
        <v>1305959.92</v>
      </c>
      <c r="D429" s="7">
        <v>641470.55000000005</v>
      </c>
      <c r="E429" s="121">
        <f t="shared" si="6"/>
        <v>664489.36999999988</v>
      </c>
      <c r="G429" s="56"/>
      <c r="H429" s="58"/>
    </row>
    <row r="430" spans="1:8" x14ac:dyDescent="0.3">
      <c r="A430" t="s">
        <v>402</v>
      </c>
      <c r="B430" s="7">
        <v>1347516.18</v>
      </c>
      <c r="C430" s="7">
        <v>1286533.56</v>
      </c>
      <c r="D430" s="7">
        <v>1269124.9200000002</v>
      </c>
      <c r="E430" s="121">
        <f t="shared" si="6"/>
        <v>17408.639999999898</v>
      </c>
      <c r="G430" s="56"/>
      <c r="H430" s="58"/>
    </row>
    <row r="431" spans="1:8" x14ac:dyDescent="0.3">
      <c r="A431" t="s">
        <v>7006</v>
      </c>
      <c r="B431" s="7">
        <v>1280000</v>
      </c>
      <c r="C431" s="7">
        <v>1280000</v>
      </c>
      <c r="D431" s="7">
        <v>1280000</v>
      </c>
      <c r="E431" s="121">
        <f t="shared" si="6"/>
        <v>0</v>
      </c>
      <c r="G431" s="56"/>
      <c r="H431" s="58"/>
    </row>
    <row r="432" spans="1:8" x14ac:dyDescent="0.3">
      <c r="A432" t="s">
        <v>363</v>
      </c>
      <c r="B432" s="7">
        <v>1700000</v>
      </c>
      <c r="C432" s="7">
        <v>1275000</v>
      </c>
      <c r="D432" s="7">
        <v>1275000</v>
      </c>
      <c r="E432" s="121">
        <f t="shared" si="6"/>
        <v>0</v>
      </c>
      <c r="G432" s="56"/>
      <c r="H432" s="58"/>
    </row>
    <row r="433" spans="1:8" x14ac:dyDescent="0.3">
      <c r="A433" t="s">
        <v>7007</v>
      </c>
      <c r="B433" s="7">
        <v>1400000</v>
      </c>
      <c r="C433" s="7">
        <v>1264259.6000000001</v>
      </c>
      <c r="D433" s="7">
        <v>1264259.6000000001</v>
      </c>
      <c r="E433" s="121">
        <f t="shared" si="6"/>
        <v>0</v>
      </c>
      <c r="G433" s="56"/>
      <c r="H433" s="58"/>
    </row>
    <row r="434" spans="1:8" x14ac:dyDescent="0.3">
      <c r="A434" t="s">
        <v>513</v>
      </c>
      <c r="B434" s="7">
        <v>2032119.57</v>
      </c>
      <c r="C434" s="7">
        <v>1190008.43</v>
      </c>
      <c r="D434" s="7">
        <v>441881.76</v>
      </c>
      <c r="E434" s="121">
        <f t="shared" si="6"/>
        <v>748126.66999999993</v>
      </c>
      <c r="G434" s="56"/>
      <c r="H434" s="58"/>
    </row>
    <row r="435" spans="1:8" x14ac:dyDescent="0.3">
      <c r="A435" t="s">
        <v>376</v>
      </c>
      <c r="B435" s="7">
        <v>1108708</v>
      </c>
      <c r="C435" s="7">
        <v>1108708</v>
      </c>
      <c r="D435" s="7">
        <v>1108708</v>
      </c>
      <c r="E435" s="121">
        <f t="shared" si="6"/>
        <v>0</v>
      </c>
      <c r="G435" s="56"/>
      <c r="H435" s="58"/>
    </row>
    <row r="436" spans="1:8" x14ac:dyDescent="0.3">
      <c r="A436" t="s">
        <v>263</v>
      </c>
      <c r="B436" s="7">
        <v>1073676.04</v>
      </c>
      <c r="C436" s="7">
        <v>1073676.04</v>
      </c>
      <c r="D436" s="7">
        <v>1073676.04</v>
      </c>
      <c r="E436" s="121">
        <f t="shared" si="6"/>
        <v>0</v>
      </c>
      <c r="G436" s="56"/>
      <c r="H436" s="58"/>
    </row>
    <row r="437" spans="1:8" x14ac:dyDescent="0.3">
      <c r="A437" t="s">
        <v>878</v>
      </c>
      <c r="B437" s="7">
        <v>1061600</v>
      </c>
      <c r="C437" s="7">
        <v>1061600</v>
      </c>
      <c r="D437" s="7">
        <v>1061600</v>
      </c>
      <c r="E437" s="121">
        <f t="shared" si="6"/>
        <v>0</v>
      </c>
      <c r="G437" s="56"/>
      <c r="H437" s="58"/>
    </row>
    <row r="438" spans="1:8" x14ac:dyDescent="0.3">
      <c r="A438" t="s">
        <v>446</v>
      </c>
      <c r="B438" s="7">
        <v>1350000</v>
      </c>
      <c r="C438" s="7">
        <v>1000000</v>
      </c>
      <c r="D438" s="7">
        <v>0</v>
      </c>
      <c r="E438" s="121">
        <f t="shared" si="6"/>
        <v>1000000</v>
      </c>
      <c r="G438" s="56"/>
      <c r="H438" s="58"/>
    </row>
    <row r="439" spans="1:8" x14ac:dyDescent="0.3">
      <c r="A439" t="s">
        <v>352</v>
      </c>
      <c r="B439" s="7">
        <v>1000000</v>
      </c>
      <c r="C439" s="7">
        <v>1000000</v>
      </c>
      <c r="D439" s="7">
        <v>1000000</v>
      </c>
      <c r="E439" s="121">
        <f t="shared" si="6"/>
        <v>0</v>
      </c>
      <c r="G439" s="56"/>
      <c r="H439" s="58"/>
    </row>
    <row r="440" spans="1:8" x14ac:dyDescent="0.3">
      <c r="A440" t="s">
        <v>2953</v>
      </c>
      <c r="B440" s="7">
        <v>1000000</v>
      </c>
      <c r="C440" s="7">
        <v>1000000</v>
      </c>
      <c r="D440" s="7">
        <v>1000000</v>
      </c>
      <c r="E440" s="121">
        <f t="shared" si="6"/>
        <v>0</v>
      </c>
      <c r="G440" s="56"/>
      <c r="H440" s="58"/>
    </row>
    <row r="441" spans="1:8" x14ac:dyDescent="0.3">
      <c r="A441" t="s">
        <v>1063</v>
      </c>
      <c r="B441" s="7">
        <v>1000000</v>
      </c>
      <c r="C441" s="7">
        <v>1000000</v>
      </c>
      <c r="D441" s="7">
        <v>1000000</v>
      </c>
      <c r="E441" s="121">
        <f t="shared" si="6"/>
        <v>0</v>
      </c>
      <c r="G441" s="56"/>
      <c r="H441" s="58"/>
    </row>
    <row r="442" spans="1:8" x14ac:dyDescent="0.3">
      <c r="A442" t="s">
        <v>2959</v>
      </c>
      <c r="B442" s="7">
        <v>1000000</v>
      </c>
      <c r="C442" s="7">
        <v>1000000</v>
      </c>
      <c r="D442" s="7">
        <v>1000000</v>
      </c>
      <c r="E442" s="121">
        <f t="shared" si="6"/>
        <v>0</v>
      </c>
      <c r="G442" s="56"/>
      <c r="H442" s="58"/>
    </row>
    <row r="443" spans="1:8" x14ac:dyDescent="0.3">
      <c r="A443" t="s">
        <v>1030</v>
      </c>
      <c r="B443" s="7">
        <v>1000000</v>
      </c>
      <c r="C443" s="7">
        <v>1000000</v>
      </c>
      <c r="D443" s="7">
        <v>0</v>
      </c>
      <c r="E443" s="121">
        <f t="shared" si="6"/>
        <v>1000000</v>
      </c>
      <c r="G443" s="56"/>
      <c r="H443" s="58"/>
    </row>
    <row r="444" spans="1:8" x14ac:dyDescent="0.3">
      <c r="A444" t="s">
        <v>865</v>
      </c>
      <c r="B444" s="7">
        <v>1000000</v>
      </c>
      <c r="C444" s="7">
        <v>1000000</v>
      </c>
      <c r="D444" s="7">
        <v>0</v>
      </c>
      <c r="E444" s="121">
        <f t="shared" si="6"/>
        <v>1000000</v>
      </c>
      <c r="G444" s="56"/>
      <c r="H444" s="58"/>
    </row>
    <row r="445" spans="1:8" x14ac:dyDescent="0.3">
      <c r="A445" t="s">
        <v>1083</v>
      </c>
      <c r="B445" s="7">
        <v>1000000</v>
      </c>
      <c r="C445" s="7">
        <v>1000000</v>
      </c>
      <c r="D445" s="7">
        <v>1000000</v>
      </c>
      <c r="E445" s="121">
        <f t="shared" si="6"/>
        <v>0</v>
      </c>
      <c r="G445" s="56"/>
      <c r="H445" s="58"/>
    </row>
    <row r="446" spans="1:8" x14ac:dyDescent="0.3">
      <c r="A446" t="s">
        <v>782</v>
      </c>
      <c r="B446" s="7">
        <v>1000000</v>
      </c>
      <c r="C446" s="7">
        <v>1000000</v>
      </c>
      <c r="D446" s="7">
        <v>1000000</v>
      </c>
      <c r="E446" s="121">
        <f t="shared" si="6"/>
        <v>0</v>
      </c>
      <c r="G446" s="56"/>
      <c r="H446" s="58"/>
    </row>
    <row r="447" spans="1:8" x14ac:dyDescent="0.3">
      <c r="A447" t="s">
        <v>7002</v>
      </c>
      <c r="B447" s="7">
        <v>1000000</v>
      </c>
      <c r="C447" s="7">
        <v>1000000</v>
      </c>
      <c r="D447" s="7">
        <v>1000000</v>
      </c>
      <c r="E447" s="121">
        <f t="shared" si="6"/>
        <v>0</v>
      </c>
      <c r="G447" s="56"/>
      <c r="H447" s="58"/>
    </row>
    <row r="448" spans="1:8" x14ac:dyDescent="0.3">
      <c r="A448" t="s">
        <v>7005</v>
      </c>
      <c r="B448" s="7">
        <v>1000000</v>
      </c>
      <c r="C448" s="7">
        <v>1000000</v>
      </c>
      <c r="D448" s="7">
        <v>0</v>
      </c>
      <c r="E448" s="121">
        <f t="shared" si="6"/>
        <v>1000000</v>
      </c>
      <c r="G448" s="56"/>
      <c r="H448" s="58"/>
    </row>
    <row r="449" spans="1:8" x14ac:dyDescent="0.3">
      <c r="A449" t="s">
        <v>861</v>
      </c>
      <c r="B449" s="7">
        <v>1000000</v>
      </c>
      <c r="C449" s="7">
        <v>999999.89</v>
      </c>
      <c r="D449" s="7">
        <v>999999.89</v>
      </c>
      <c r="E449" s="121">
        <f t="shared" si="6"/>
        <v>0</v>
      </c>
      <c r="G449" s="56"/>
      <c r="H449" s="58"/>
    </row>
    <row r="450" spans="1:8" x14ac:dyDescent="0.3">
      <c r="A450" t="s">
        <v>7001</v>
      </c>
      <c r="B450" s="7">
        <v>1000000</v>
      </c>
      <c r="C450" s="7">
        <v>993329.1</v>
      </c>
      <c r="D450" s="7">
        <v>496664.55</v>
      </c>
      <c r="E450" s="121">
        <f t="shared" si="6"/>
        <v>496664.55</v>
      </c>
      <c r="G450" s="56"/>
      <c r="H450" s="58"/>
    </row>
    <row r="451" spans="1:8" x14ac:dyDescent="0.3">
      <c r="A451" t="s">
        <v>868</v>
      </c>
      <c r="B451" s="7">
        <v>1000000</v>
      </c>
      <c r="C451" s="7">
        <v>992204.25</v>
      </c>
      <c r="D451" s="7">
        <v>0</v>
      </c>
      <c r="E451" s="121">
        <f t="shared" si="6"/>
        <v>992204.25</v>
      </c>
      <c r="G451" s="56"/>
      <c r="H451" s="58"/>
    </row>
    <row r="452" spans="1:8" x14ac:dyDescent="0.3">
      <c r="A452" t="s">
        <v>384</v>
      </c>
      <c r="B452" s="7">
        <v>900000</v>
      </c>
      <c r="C452" s="7">
        <v>900000</v>
      </c>
      <c r="D452" s="7">
        <v>900000</v>
      </c>
      <c r="E452" s="121">
        <f t="shared" ref="E452:E515" si="7">C452-D452</f>
        <v>0</v>
      </c>
      <c r="G452" s="56"/>
      <c r="H452" s="58"/>
    </row>
    <row r="453" spans="1:8" x14ac:dyDescent="0.3">
      <c r="A453" t="s">
        <v>526</v>
      </c>
      <c r="B453" s="7">
        <v>900000</v>
      </c>
      <c r="C453" s="7">
        <v>900000</v>
      </c>
      <c r="D453" s="7">
        <v>900000</v>
      </c>
      <c r="E453" s="121">
        <f t="shared" si="7"/>
        <v>0</v>
      </c>
      <c r="G453" s="56"/>
      <c r="H453" s="58"/>
    </row>
    <row r="454" spans="1:8" x14ac:dyDescent="0.3">
      <c r="A454" t="s">
        <v>366</v>
      </c>
      <c r="B454" s="7">
        <v>1208988</v>
      </c>
      <c r="C454" s="7">
        <v>875650.55</v>
      </c>
      <c r="D454" s="7">
        <v>875630.55</v>
      </c>
      <c r="E454" s="121">
        <f t="shared" si="7"/>
        <v>20</v>
      </c>
      <c r="G454" s="56"/>
      <c r="H454" s="58"/>
    </row>
    <row r="455" spans="1:8" x14ac:dyDescent="0.3">
      <c r="A455" t="s">
        <v>385</v>
      </c>
      <c r="B455" s="7">
        <v>872622</v>
      </c>
      <c r="C455" s="7">
        <v>872622</v>
      </c>
      <c r="D455" s="7">
        <v>872622</v>
      </c>
      <c r="E455" s="121">
        <f t="shared" si="7"/>
        <v>0</v>
      </c>
      <c r="G455" s="56"/>
      <c r="H455" s="58"/>
    </row>
    <row r="456" spans="1:8" x14ac:dyDescent="0.3">
      <c r="A456" t="s">
        <v>856</v>
      </c>
      <c r="B456" s="7">
        <v>870197</v>
      </c>
      <c r="C456" s="7">
        <v>870197</v>
      </c>
      <c r="D456" s="7">
        <v>870197</v>
      </c>
      <c r="E456" s="121">
        <f t="shared" si="7"/>
        <v>0</v>
      </c>
      <c r="G456" s="56"/>
      <c r="H456" s="58"/>
    </row>
    <row r="457" spans="1:8" x14ac:dyDescent="0.3">
      <c r="A457" t="s">
        <v>404</v>
      </c>
      <c r="B457" s="7">
        <v>849593</v>
      </c>
      <c r="C457" s="7">
        <v>849592.65999999992</v>
      </c>
      <c r="D457" s="7">
        <v>353378.66</v>
      </c>
      <c r="E457" s="121">
        <f t="shared" si="7"/>
        <v>496213.99999999994</v>
      </c>
      <c r="G457" s="56"/>
      <c r="H457" s="58"/>
    </row>
    <row r="458" spans="1:8" x14ac:dyDescent="0.3">
      <c r="A458" t="s">
        <v>398</v>
      </c>
      <c r="B458" s="7">
        <v>845389</v>
      </c>
      <c r="C458" s="7">
        <v>844370.67</v>
      </c>
      <c r="D458" s="7">
        <v>844370.67</v>
      </c>
      <c r="E458" s="121">
        <f t="shared" si="7"/>
        <v>0</v>
      </c>
      <c r="G458" s="56"/>
      <c r="H458" s="58"/>
    </row>
    <row r="459" spans="1:8" x14ac:dyDescent="0.3">
      <c r="A459" t="s">
        <v>386</v>
      </c>
      <c r="B459" s="7">
        <v>824900</v>
      </c>
      <c r="C459" s="7">
        <v>824900</v>
      </c>
      <c r="D459" s="7">
        <v>23757.439999999999</v>
      </c>
      <c r="E459" s="121">
        <f t="shared" si="7"/>
        <v>801142.56</v>
      </c>
      <c r="G459" s="56"/>
      <c r="H459" s="58"/>
    </row>
    <row r="460" spans="1:8" x14ac:dyDescent="0.3">
      <c r="A460" t="s">
        <v>378</v>
      </c>
      <c r="B460" s="7">
        <v>800000</v>
      </c>
      <c r="C460" s="7">
        <v>800000</v>
      </c>
      <c r="D460" s="7">
        <v>800000</v>
      </c>
      <c r="E460" s="121">
        <f t="shared" si="7"/>
        <v>0</v>
      </c>
      <c r="G460" s="56"/>
      <c r="H460" s="58"/>
    </row>
    <row r="461" spans="1:8" x14ac:dyDescent="0.3">
      <c r="A461" t="s">
        <v>3005</v>
      </c>
      <c r="B461" s="7">
        <v>3200000</v>
      </c>
      <c r="C461" s="7">
        <v>800000</v>
      </c>
      <c r="D461" s="7">
        <v>800000</v>
      </c>
      <c r="E461" s="121">
        <f t="shared" si="7"/>
        <v>0</v>
      </c>
      <c r="G461" s="56"/>
      <c r="H461" s="58"/>
    </row>
    <row r="462" spans="1:8" x14ac:dyDescent="0.3">
      <c r="A462" t="s">
        <v>390</v>
      </c>
      <c r="B462" s="7">
        <v>17999999.999999996</v>
      </c>
      <c r="C462" s="7">
        <v>796340.76</v>
      </c>
      <c r="D462" s="7">
        <v>796340.76</v>
      </c>
      <c r="E462" s="121">
        <f t="shared" si="7"/>
        <v>0</v>
      </c>
      <c r="G462" s="56"/>
      <c r="H462" s="58"/>
    </row>
    <row r="463" spans="1:8" x14ac:dyDescent="0.3">
      <c r="A463" t="s">
        <v>691</v>
      </c>
      <c r="B463" s="7">
        <v>1000000</v>
      </c>
      <c r="C463" s="7">
        <v>756570.96</v>
      </c>
      <c r="D463" s="7">
        <v>458691.61</v>
      </c>
      <c r="E463" s="121">
        <f t="shared" si="7"/>
        <v>297879.34999999998</v>
      </c>
      <c r="G463" s="56"/>
      <c r="H463" s="58"/>
    </row>
    <row r="464" spans="1:8" x14ac:dyDescent="0.3">
      <c r="A464" t="s">
        <v>1046</v>
      </c>
      <c r="B464" s="7">
        <v>750000</v>
      </c>
      <c r="C464" s="7">
        <v>750000</v>
      </c>
      <c r="D464" s="7">
        <v>750000</v>
      </c>
      <c r="E464" s="121">
        <f t="shared" si="7"/>
        <v>0</v>
      </c>
      <c r="G464" s="56"/>
      <c r="H464" s="58"/>
    </row>
    <row r="465" spans="1:8" x14ac:dyDescent="0.3">
      <c r="A465" t="s">
        <v>867</v>
      </c>
      <c r="B465" s="7">
        <v>7345857</v>
      </c>
      <c r="C465" s="7">
        <v>749426.97</v>
      </c>
      <c r="D465" s="7">
        <v>749426.97</v>
      </c>
      <c r="E465" s="121">
        <f t="shared" si="7"/>
        <v>0</v>
      </c>
      <c r="G465" s="56"/>
      <c r="H465" s="58"/>
    </row>
    <row r="466" spans="1:8" x14ac:dyDescent="0.3">
      <c r="A466" t="s">
        <v>369</v>
      </c>
      <c r="B466" s="7">
        <v>1504872</v>
      </c>
      <c r="C466" s="7">
        <v>705718.06</v>
      </c>
      <c r="D466" s="7">
        <v>705718.06</v>
      </c>
      <c r="E466" s="121">
        <f t="shared" si="7"/>
        <v>0</v>
      </c>
      <c r="G466" s="56"/>
      <c r="H466" s="58"/>
    </row>
    <row r="467" spans="1:8" x14ac:dyDescent="0.3">
      <c r="A467" t="s">
        <v>2945</v>
      </c>
      <c r="B467" s="7">
        <v>700000</v>
      </c>
      <c r="C467" s="7">
        <v>700000</v>
      </c>
      <c r="D467" s="7">
        <v>141669.35999999999</v>
      </c>
      <c r="E467" s="121">
        <f t="shared" si="7"/>
        <v>558330.64</v>
      </c>
      <c r="G467" s="56"/>
      <c r="H467" s="58"/>
    </row>
    <row r="468" spans="1:8" x14ac:dyDescent="0.3">
      <c r="A468" t="s">
        <v>1082</v>
      </c>
      <c r="B468" s="7">
        <v>700000</v>
      </c>
      <c r="C468" s="7">
        <v>700000</v>
      </c>
      <c r="D468" s="7">
        <v>0</v>
      </c>
      <c r="E468" s="121">
        <f t="shared" si="7"/>
        <v>700000</v>
      </c>
      <c r="G468" s="56"/>
      <c r="H468" s="58"/>
    </row>
    <row r="469" spans="1:8" x14ac:dyDescent="0.3">
      <c r="A469" t="s">
        <v>525</v>
      </c>
      <c r="B469" s="7">
        <v>700000</v>
      </c>
      <c r="C469" s="7">
        <v>700000</v>
      </c>
      <c r="D469" s="7">
        <v>700000</v>
      </c>
      <c r="E469" s="121">
        <f t="shared" si="7"/>
        <v>0</v>
      </c>
      <c r="G469" s="56"/>
      <c r="H469" s="58"/>
    </row>
    <row r="470" spans="1:8" x14ac:dyDescent="0.3">
      <c r="A470" t="s">
        <v>388</v>
      </c>
      <c r="B470" s="7">
        <v>696254</v>
      </c>
      <c r="C470" s="7">
        <v>696254</v>
      </c>
      <c r="D470" s="7">
        <v>696254</v>
      </c>
      <c r="E470" s="121">
        <f t="shared" si="7"/>
        <v>0</v>
      </c>
      <c r="G470" s="56"/>
      <c r="H470" s="58"/>
    </row>
    <row r="471" spans="1:8" x14ac:dyDescent="0.3">
      <c r="A471" t="s">
        <v>146</v>
      </c>
      <c r="B471" s="7">
        <v>684177</v>
      </c>
      <c r="C471" s="7">
        <v>684177</v>
      </c>
      <c r="D471" s="7">
        <v>665455.76</v>
      </c>
      <c r="E471" s="121">
        <f t="shared" si="7"/>
        <v>18721.239999999991</v>
      </c>
      <c r="G471" s="56"/>
      <c r="H471" s="58"/>
    </row>
    <row r="472" spans="1:8" x14ac:dyDescent="0.3">
      <c r="A472" t="s">
        <v>6935</v>
      </c>
      <c r="B472" s="7">
        <v>684000</v>
      </c>
      <c r="C472" s="7">
        <v>684000</v>
      </c>
      <c r="D472" s="7">
        <v>684000</v>
      </c>
      <c r="E472" s="121">
        <f t="shared" si="7"/>
        <v>0</v>
      </c>
      <c r="G472" s="56"/>
      <c r="H472" s="58"/>
    </row>
    <row r="473" spans="1:8" x14ac:dyDescent="0.3">
      <c r="A473" t="s">
        <v>425</v>
      </c>
      <c r="B473" s="7">
        <v>683780</v>
      </c>
      <c r="C473" s="7">
        <v>671665.28</v>
      </c>
      <c r="D473" s="7">
        <v>0</v>
      </c>
      <c r="E473" s="121">
        <f t="shared" si="7"/>
        <v>671665.28</v>
      </c>
      <c r="G473" s="56"/>
      <c r="H473" s="58"/>
    </row>
    <row r="474" spans="1:8" x14ac:dyDescent="0.3">
      <c r="A474" t="s">
        <v>387</v>
      </c>
      <c r="B474" s="7">
        <v>656522</v>
      </c>
      <c r="C474" s="7">
        <v>656522</v>
      </c>
      <c r="D474" s="7">
        <v>656522</v>
      </c>
      <c r="E474" s="121">
        <f t="shared" si="7"/>
        <v>0</v>
      </c>
      <c r="G474" s="56"/>
      <c r="H474" s="58"/>
    </row>
    <row r="475" spans="1:8" x14ac:dyDescent="0.3">
      <c r="A475" t="s">
        <v>504</v>
      </c>
      <c r="B475" s="7">
        <v>12000000</v>
      </c>
      <c r="C475" s="7">
        <v>626147.92000000004</v>
      </c>
      <c r="D475" s="7">
        <v>626147.92000000004</v>
      </c>
      <c r="E475" s="121">
        <f t="shared" si="7"/>
        <v>0</v>
      </c>
      <c r="G475" s="56"/>
      <c r="H475" s="58"/>
    </row>
    <row r="476" spans="1:8" x14ac:dyDescent="0.3">
      <c r="A476" t="s">
        <v>779</v>
      </c>
      <c r="B476" s="7">
        <v>609033</v>
      </c>
      <c r="C476" s="7">
        <v>609032.31999999995</v>
      </c>
      <c r="D476" s="7">
        <v>609032.31999999995</v>
      </c>
      <c r="E476" s="121">
        <f t="shared" si="7"/>
        <v>0</v>
      </c>
      <c r="G476" s="56"/>
      <c r="H476" s="58"/>
    </row>
    <row r="477" spans="1:8" x14ac:dyDescent="0.3">
      <c r="A477" t="s">
        <v>855</v>
      </c>
      <c r="B477" s="7">
        <v>600000</v>
      </c>
      <c r="C477" s="7">
        <v>600000</v>
      </c>
      <c r="D477" s="7">
        <v>600000</v>
      </c>
      <c r="E477" s="121">
        <f t="shared" si="7"/>
        <v>0</v>
      </c>
      <c r="G477" s="56"/>
      <c r="H477" s="58"/>
    </row>
    <row r="478" spans="1:8" x14ac:dyDescent="0.3">
      <c r="A478" t="s">
        <v>6944</v>
      </c>
      <c r="B478" s="7">
        <v>600000</v>
      </c>
      <c r="C478" s="7">
        <v>600000</v>
      </c>
      <c r="D478" s="7">
        <v>600000</v>
      </c>
      <c r="E478" s="121">
        <f t="shared" si="7"/>
        <v>0</v>
      </c>
      <c r="G478" s="56"/>
      <c r="H478" s="58"/>
    </row>
    <row r="479" spans="1:8" x14ac:dyDescent="0.3">
      <c r="A479" t="s">
        <v>6955</v>
      </c>
      <c r="B479" s="7">
        <v>2000000</v>
      </c>
      <c r="C479" s="7">
        <v>600000</v>
      </c>
      <c r="D479" s="7">
        <v>0</v>
      </c>
      <c r="E479" s="121">
        <f t="shared" si="7"/>
        <v>600000</v>
      </c>
      <c r="G479" s="56"/>
      <c r="H479" s="58"/>
    </row>
    <row r="480" spans="1:8" x14ac:dyDescent="0.3">
      <c r="A480" t="s">
        <v>405</v>
      </c>
      <c r="B480" s="7">
        <v>578519</v>
      </c>
      <c r="C480" s="7">
        <v>578519</v>
      </c>
      <c r="D480" s="7">
        <v>461554.75</v>
      </c>
      <c r="E480" s="121">
        <f t="shared" si="7"/>
        <v>116964.25</v>
      </c>
      <c r="G480" s="56"/>
      <c r="H480" s="58"/>
    </row>
    <row r="481" spans="1:8" x14ac:dyDescent="0.3">
      <c r="A481" t="s">
        <v>6939</v>
      </c>
      <c r="B481" s="7">
        <v>570000</v>
      </c>
      <c r="C481" s="7">
        <v>570000</v>
      </c>
      <c r="D481" s="7">
        <v>570000</v>
      </c>
      <c r="E481" s="121">
        <f t="shared" si="7"/>
        <v>0</v>
      </c>
      <c r="G481" s="56"/>
      <c r="H481" s="58"/>
    </row>
    <row r="482" spans="1:8" x14ac:dyDescent="0.3">
      <c r="A482" t="s">
        <v>395</v>
      </c>
      <c r="B482" s="7">
        <v>592856</v>
      </c>
      <c r="C482" s="7">
        <v>564694.9</v>
      </c>
      <c r="D482" s="7">
        <v>564694.9</v>
      </c>
      <c r="E482" s="121">
        <f t="shared" si="7"/>
        <v>0</v>
      </c>
      <c r="G482" s="56"/>
      <c r="H482" s="58"/>
    </row>
    <row r="483" spans="1:8" x14ac:dyDescent="0.3">
      <c r="A483" t="s">
        <v>3013</v>
      </c>
      <c r="B483" s="7">
        <v>544213</v>
      </c>
      <c r="C483" s="7">
        <v>544213</v>
      </c>
      <c r="D483" s="7">
        <v>544213</v>
      </c>
      <c r="E483" s="121">
        <f t="shared" si="7"/>
        <v>0</v>
      </c>
      <c r="G483" s="56"/>
      <c r="H483" s="58"/>
    </row>
    <row r="484" spans="1:8" x14ac:dyDescent="0.3">
      <c r="A484" t="s">
        <v>876</v>
      </c>
      <c r="B484" s="7">
        <v>542422</v>
      </c>
      <c r="C484" s="7">
        <v>542422</v>
      </c>
      <c r="D484" s="7">
        <v>542422</v>
      </c>
      <c r="E484" s="121">
        <f t="shared" si="7"/>
        <v>0</v>
      </c>
      <c r="G484" s="56"/>
      <c r="H484" s="58"/>
    </row>
    <row r="485" spans="1:8" x14ac:dyDescent="0.3">
      <c r="A485" t="s">
        <v>397</v>
      </c>
      <c r="B485" s="7">
        <v>534544</v>
      </c>
      <c r="C485" s="7">
        <v>534544</v>
      </c>
      <c r="D485" s="7">
        <v>534544</v>
      </c>
      <c r="E485" s="121">
        <f t="shared" si="7"/>
        <v>0</v>
      </c>
      <c r="G485" s="56"/>
      <c r="H485" s="58"/>
    </row>
    <row r="486" spans="1:8" x14ac:dyDescent="0.3">
      <c r="A486" t="s">
        <v>775</v>
      </c>
      <c r="B486" s="7">
        <v>500000</v>
      </c>
      <c r="C486" s="7">
        <v>500000</v>
      </c>
      <c r="D486" s="7">
        <v>0</v>
      </c>
      <c r="E486" s="121">
        <f t="shared" si="7"/>
        <v>500000</v>
      </c>
      <c r="G486" s="56"/>
      <c r="H486" s="58"/>
    </row>
    <row r="487" spans="1:8" x14ac:dyDescent="0.3">
      <c r="A487" t="s">
        <v>403</v>
      </c>
      <c r="B487" s="7">
        <v>500000</v>
      </c>
      <c r="C487" s="7">
        <v>500000</v>
      </c>
      <c r="D487" s="7">
        <v>0</v>
      </c>
      <c r="E487" s="121">
        <f t="shared" si="7"/>
        <v>500000</v>
      </c>
      <c r="G487" s="56"/>
      <c r="H487" s="58"/>
    </row>
    <row r="488" spans="1:8" x14ac:dyDescent="0.3">
      <c r="A488" t="s">
        <v>1039</v>
      </c>
      <c r="B488" s="7">
        <v>500000</v>
      </c>
      <c r="C488" s="7">
        <v>500000</v>
      </c>
      <c r="D488" s="7">
        <v>0</v>
      </c>
      <c r="E488" s="121">
        <f t="shared" si="7"/>
        <v>500000</v>
      </c>
      <c r="G488" s="56"/>
      <c r="H488" s="58"/>
    </row>
    <row r="489" spans="1:8" x14ac:dyDescent="0.3">
      <c r="A489" t="s">
        <v>870</v>
      </c>
      <c r="B489" s="7">
        <v>500000</v>
      </c>
      <c r="C489" s="7">
        <v>500000</v>
      </c>
      <c r="D489" s="7">
        <v>500000</v>
      </c>
      <c r="E489" s="121">
        <f t="shared" si="7"/>
        <v>0</v>
      </c>
      <c r="G489" s="56"/>
      <c r="H489" s="58"/>
    </row>
    <row r="490" spans="1:8" x14ac:dyDescent="0.3">
      <c r="A490" t="s">
        <v>1090</v>
      </c>
      <c r="B490" s="7">
        <v>500000</v>
      </c>
      <c r="C490" s="7">
        <v>500000</v>
      </c>
      <c r="D490" s="7">
        <v>500000</v>
      </c>
      <c r="E490" s="121">
        <f t="shared" si="7"/>
        <v>0</v>
      </c>
      <c r="G490" s="56"/>
      <c r="H490" s="58"/>
    </row>
    <row r="491" spans="1:8" x14ac:dyDescent="0.3">
      <c r="A491" t="s">
        <v>531</v>
      </c>
      <c r="B491" s="7">
        <v>500000</v>
      </c>
      <c r="C491" s="7">
        <v>500000</v>
      </c>
      <c r="D491" s="7">
        <v>500000</v>
      </c>
      <c r="E491" s="121">
        <f t="shared" si="7"/>
        <v>0</v>
      </c>
      <c r="G491" s="56"/>
      <c r="H491" s="58"/>
    </row>
    <row r="492" spans="1:8" x14ac:dyDescent="0.3">
      <c r="A492" t="s">
        <v>538</v>
      </c>
      <c r="B492" s="7">
        <v>500000</v>
      </c>
      <c r="C492" s="7">
        <v>500000</v>
      </c>
      <c r="D492" s="7">
        <v>500000</v>
      </c>
      <c r="E492" s="121">
        <f t="shared" si="7"/>
        <v>0</v>
      </c>
      <c r="G492" s="56"/>
      <c r="H492" s="58"/>
    </row>
    <row r="493" spans="1:8" x14ac:dyDescent="0.3">
      <c r="A493" t="s">
        <v>1058</v>
      </c>
      <c r="B493" s="7">
        <v>500000</v>
      </c>
      <c r="C493" s="7">
        <v>500000</v>
      </c>
      <c r="D493" s="7">
        <v>500000</v>
      </c>
      <c r="E493" s="121">
        <f t="shared" si="7"/>
        <v>0</v>
      </c>
      <c r="G493" s="56"/>
      <c r="H493" s="58"/>
    </row>
    <row r="494" spans="1:8" x14ac:dyDescent="0.3">
      <c r="A494" t="s">
        <v>6936</v>
      </c>
      <c r="B494" s="7">
        <v>500000</v>
      </c>
      <c r="C494" s="7">
        <v>500000</v>
      </c>
      <c r="D494" s="7">
        <v>500000</v>
      </c>
      <c r="E494" s="121">
        <f t="shared" si="7"/>
        <v>0</v>
      </c>
      <c r="G494" s="56"/>
      <c r="H494" s="58"/>
    </row>
    <row r="495" spans="1:8" x14ac:dyDescent="0.3">
      <c r="A495" t="s">
        <v>6942</v>
      </c>
      <c r="B495" s="7">
        <v>500000</v>
      </c>
      <c r="C495" s="7">
        <v>500000</v>
      </c>
      <c r="D495" s="7">
        <v>500000</v>
      </c>
      <c r="E495" s="121">
        <f t="shared" si="7"/>
        <v>0</v>
      </c>
      <c r="G495" s="56"/>
      <c r="H495" s="58"/>
    </row>
    <row r="496" spans="1:8" x14ac:dyDescent="0.3">
      <c r="A496" t="s">
        <v>7012</v>
      </c>
      <c r="B496" s="7">
        <v>500000</v>
      </c>
      <c r="C496" s="7">
        <v>500000</v>
      </c>
      <c r="D496" s="7">
        <v>500000</v>
      </c>
      <c r="E496" s="121">
        <f t="shared" si="7"/>
        <v>0</v>
      </c>
      <c r="G496" s="56"/>
      <c r="H496" s="58"/>
    </row>
    <row r="497" spans="1:8" x14ac:dyDescent="0.3">
      <c r="A497" t="s">
        <v>7016</v>
      </c>
      <c r="B497" s="7">
        <v>500000</v>
      </c>
      <c r="C497" s="7">
        <v>500000</v>
      </c>
      <c r="D497" s="7">
        <v>500000</v>
      </c>
      <c r="E497" s="121">
        <f t="shared" si="7"/>
        <v>0</v>
      </c>
      <c r="G497" s="56"/>
      <c r="H497" s="58"/>
    </row>
    <row r="498" spans="1:8" x14ac:dyDescent="0.3">
      <c r="A498" t="s">
        <v>7017</v>
      </c>
      <c r="B498" s="7">
        <v>500000</v>
      </c>
      <c r="C498" s="7">
        <v>500000</v>
      </c>
      <c r="D498" s="7">
        <v>500000</v>
      </c>
      <c r="E498" s="121">
        <f t="shared" si="7"/>
        <v>0</v>
      </c>
      <c r="G498" s="56"/>
      <c r="H498" s="58"/>
    </row>
    <row r="499" spans="1:8" x14ac:dyDescent="0.3">
      <c r="A499" t="s">
        <v>7021</v>
      </c>
      <c r="B499" s="7">
        <v>500000</v>
      </c>
      <c r="C499" s="7">
        <v>500000</v>
      </c>
      <c r="D499" s="7">
        <v>500000</v>
      </c>
      <c r="E499" s="121">
        <f t="shared" si="7"/>
        <v>0</v>
      </c>
      <c r="G499" s="56"/>
      <c r="H499" s="58"/>
    </row>
    <row r="500" spans="1:8" x14ac:dyDescent="0.3">
      <c r="A500" t="s">
        <v>7022</v>
      </c>
      <c r="B500" s="7">
        <v>500000</v>
      </c>
      <c r="C500" s="7">
        <v>500000</v>
      </c>
      <c r="D500" s="7">
        <v>0</v>
      </c>
      <c r="E500" s="121">
        <f t="shared" si="7"/>
        <v>500000</v>
      </c>
      <c r="G500" s="56"/>
      <c r="H500" s="58"/>
    </row>
    <row r="501" spans="1:8" x14ac:dyDescent="0.3">
      <c r="A501" t="s">
        <v>408</v>
      </c>
      <c r="B501" s="7">
        <v>496648</v>
      </c>
      <c r="C501" s="7">
        <v>496648</v>
      </c>
      <c r="D501" s="7">
        <v>496648</v>
      </c>
      <c r="E501" s="121">
        <f t="shared" si="7"/>
        <v>0</v>
      </c>
      <c r="G501" s="56"/>
      <c r="H501" s="58"/>
    </row>
    <row r="502" spans="1:8" x14ac:dyDescent="0.3">
      <c r="A502" t="s">
        <v>494</v>
      </c>
      <c r="B502" s="7">
        <v>484977</v>
      </c>
      <c r="C502" s="7">
        <v>484977</v>
      </c>
      <c r="D502" s="7">
        <v>484977</v>
      </c>
      <c r="E502" s="121">
        <f t="shared" si="7"/>
        <v>0</v>
      </c>
      <c r="G502" s="56"/>
      <c r="H502" s="58"/>
    </row>
    <row r="503" spans="1:8" x14ac:dyDescent="0.3">
      <c r="A503" t="s">
        <v>392</v>
      </c>
      <c r="B503" s="7">
        <v>600000</v>
      </c>
      <c r="C503" s="7">
        <v>450000</v>
      </c>
      <c r="D503" s="7">
        <v>450000</v>
      </c>
      <c r="E503" s="121">
        <f t="shared" si="7"/>
        <v>0</v>
      </c>
      <c r="G503" s="56"/>
      <c r="H503" s="58"/>
    </row>
    <row r="504" spans="1:8" x14ac:dyDescent="0.3">
      <c r="A504" t="s">
        <v>528</v>
      </c>
      <c r="B504" s="7">
        <v>450000</v>
      </c>
      <c r="C504" s="7">
        <v>450000</v>
      </c>
      <c r="D504" s="7">
        <v>450000</v>
      </c>
      <c r="E504" s="121">
        <f t="shared" si="7"/>
        <v>0</v>
      </c>
      <c r="G504" s="56"/>
      <c r="H504" s="58"/>
    </row>
    <row r="505" spans="1:8" x14ac:dyDescent="0.3">
      <c r="A505" t="s">
        <v>311</v>
      </c>
      <c r="B505" s="7">
        <v>432309</v>
      </c>
      <c r="C505" s="7">
        <v>432309</v>
      </c>
      <c r="D505" s="7">
        <v>432309</v>
      </c>
      <c r="E505" s="121">
        <f t="shared" si="7"/>
        <v>0</v>
      </c>
      <c r="G505" s="56"/>
      <c r="H505" s="58"/>
    </row>
    <row r="506" spans="1:8" x14ac:dyDescent="0.3">
      <c r="A506" t="s">
        <v>394</v>
      </c>
      <c r="B506" s="7">
        <v>765551</v>
      </c>
      <c r="C506" s="7">
        <v>406737.26</v>
      </c>
      <c r="D506" s="7">
        <v>406737.26</v>
      </c>
      <c r="E506" s="121">
        <f t="shared" si="7"/>
        <v>0</v>
      </c>
      <c r="G506" s="56"/>
      <c r="H506" s="58"/>
    </row>
    <row r="507" spans="1:8" x14ac:dyDescent="0.3">
      <c r="A507" t="s">
        <v>2991</v>
      </c>
      <c r="B507" s="7">
        <v>400000</v>
      </c>
      <c r="C507" s="7">
        <v>400000</v>
      </c>
      <c r="D507" s="7">
        <v>400000</v>
      </c>
      <c r="E507" s="121">
        <f t="shared" si="7"/>
        <v>0</v>
      </c>
      <c r="G507" s="56"/>
      <c r="H507" s="58"/>
    </row>
    <row r="508" spans="1:8" x14ac:dyDescent="0.3">
      <c r="A508" t="s">
        <v>2992</v>
      </c>
      <c r="B508" s="7">
        <v>400000</v>
      </c>
      <c r="C508" s="7">
        <v>400000</v>
      </c>
      <c r="D508" s="7">
        <v>400000</v>
      </c>
      <c r="E508" s="121">
        <f t="shared" si="7"/>
        <v>0</v>
      </c>
      <c r="G508" s="56"/>
      <c r="H508" s="58"/>
    </row>
    <row r="509" spans="1:8" x14ac:dyDescent="0.3">
      <c r="A509" t="s">
        <v>7011</v>
      </c>
      <c r="B509" s="7">
        <v>400000</v>
      </c>
      <c r="C509" s="7">
        <v>400000</v>
      </c>
      <c r="D509" s="7">
        <v>365062.74</v>
      </c>
      <c r="E509" s="121">
        <f t="shared" si="7"/>
        <v>34937.260000000009</v>
      </c>
      <c r="G509" s="56"/>
      <c r="H509" s="58"/>
    </row>
    <row r="510" spans="1:8" x14ac:dyDescent="0.3">
      <c r="A510" t="s">
        <v>864</v>
      </c>
      <c r="B510" s="7">
        <v>384434</v>
      </c>
      <c r="C510" s="7">
        <v>378565.12</v>
      </c>
      <c r="D510" s="7">
        <v>184434</v>
      </c>
      <c r="E510" s="121">
        <f t="shared" si="7"/>
        <v>194131.12</v>
      </c>
      <c r="G510" s="56"/>
      <c r="H510" s="58"/>
    </row>
    <row r="511" spans="1:8" x14ac:dyDescent="0.3">
      <c r="A511" t="s">
        <v>787</v>
      </c>
      <c r="B511" s="7">
        <v>375000</v>
      </c>
      <c r="C511" s="7">
        <v>375000</v>
      </c>
      <c r="D511" s="7">
        <v>0</v>
      </c>
      <c r="E511" s="121">
        <f t="shared" si="7"/>
        <v>375000</v>
      </c>
      <c r="G511" s="56"/>
      <c r="H511" s="58"/>
    </row>
    <row r="512" spans="1:8" x14ac:dyDescent="0.3">
      <c r="A512" t="s">
        <v>418</v>
      </c>
      <c r="B512" s="7">
        <v>352507</v>
      </c>
      <c r="C512" s="7">
        <v>352506.12</v>
      </c>
      <c r="D512" s="7">
        <v>145506.12</v>
      </c>
      <c r="E512" s="121">
        <f t="shared" si="7"/>
        <v>207000</v>
      </c>
      <c r="G512" s="56"/>
      <c r="H512" s="58"/>
    </row>
    <row r="513" spans="1:8" x14ac:dyDescent="0.3">
      <c r="A513" t="s">
        <v>429</v>
      </c>
      <c r="B513" s="7">
        <v>351384</v>
      </c>
      <c r="C513" s="7">
        <v>351376.59</v>
      </c>
      <c r="D513" s="7">
        <v>351376.59</v>
      </c>
      <c r="E513" s="121">
        <f t="shared" si="7"/>
        <v>0</v>
      </c>
      <c r="G513" s="56"/>
      <c r="H513" s="58"/>
    </row>
    <row r="514" spans="1:8" x14ac:dyDescent="0.3">
      <c r="A514" t="s">
        <v>6967</v>
      </c>
      <c r="B514" s="7">
        <v>350000</v>
      </c>
      <c r="C514" s="7">
        <v>350000</v>
      </c>
      <c r="D514" s="7">
        <v>350000</v>
      </c>
      <c r="E514" s="121">
        <f t="shared" si="7"/>
        <v>0</v>
      </c>
      <c r="G514" s="56"/>
      <c r="H514" s="58"/>
    </row>
    <row r="515" spans="1:8" x14ac:dyDescent="0.3">
      <c r="A515" t="s">
        <v>7020</v>
      </c>
      <c r="B515" s="7">
        <v>350000</v>
      </c>
      <c r="C515" s="7">
        <v>350000</v>
      </c>
      <c r="D515" s="7">
        <v>350000</v>
      </c>
      <c r="E515" s="121">
        <f t="shared" si="7"/>
        <v>0</v>
      </c>
      <c r="G515" s="56"/>
      <c r="H515" s="58"/>
    </row>
    <row r="516" spans="1:8" x14ac:dyDescent="0.3">
      <c r="A516" t="s">
        <v>3110</v>
      </c>
      <c r="B516" s="7">
        <v>334321</v>
      </c>
      <c r="C516" s="7">
        <v>325689.05000000005</v>
      </c>
      <c r="D516" s="7">
        <v>325689.05000000005</v>
      </c>
      <c r="E516" s="121">
        <f t="shared" ref="E516:E579" si="8">C516-D516</f>
        <v>0</v>
      </c>
      <c r="G516" s="56"/>
      <c r="H516" s="58"/>
    </row>
    <row r="517" spans="1:8" x14ac:dyDescent="0.3">
      <c r="A517" t="s">
        <v>3012</v>
      </c>
      <c r="B517" s="7">
        <v>324000</v>
      </c>
      <c r="C517" s="7">
        <v>324000</v>
      </c>
      <c r="D517" s="7">
        <v>324000</v>
      </c>
      <c r="E517" s="121">
        <f t="shared" si="8"/>
        <v>0</v>
      </c>
      <c r="G517" s="56"/>
      <c r="H517" s="58"/>
    </row>
    <row r="518" spans="1:8" x14ac:dyDescent="0.3">
      <c r="A518" t="s">
        <v>551</v>
      </c>
      <c r="B518" s="7">
        <v>316603</v>
      </c>
      <c r="C518" s="7">
        <v>316603</v>
      </c>
      <c r="D518" s="7">
        <v>192824.7</v>
      </c>
      <c r="E518" s="121">
        <f t="shared" si="8"/>
        <v>123778.29999999999</v>
      </c>
      <c r="G518" s="56"/>
      <c r="H518" s="58"/>
    </row>
    <row r="519" spans="1:8" x14ac:dyDescent="0.3">
      <c r="A519" t="s">
        <v>866</v>
      </c>
      <c r="B519" s="7">
        <v>843243</v>
      </c>
      <c r="C519" s="7">
        <v>313918.99</v>
      </c>
      <c r="D519" s="7">
        <v>313918.99</v>
      </c>
      <c r="E519" s="121">
        <f t="shared" si="8"/>
        <v>0</v>
      </c>
      <c r="G519" s="56"/>
      <c r="H519" s="58"/>
    </row>
    <row r="520" spans="1:8" x14ac:dyDescent="0.3">
      <c r="A520" t="s">
        <v>6940</v>
      </c>
      <c r="B520" s="7">
        <v>300000</v>
      </c>
      <c r="C520" s="7">
        <v>300000</v>
      </c>
      <c r="D520" s="7">
        <v>300000</v>
      </c>
      <c r="E520" s="121">
        <f t="shared" si="8"/>
        <v>0</v>
      </c>
      <c r="G520" s="56"/>
      <c r="H520" s="58"/>
    </row>
    <row r="521" spans="1:8" x14ac:dyDescent="0.3">
      <c r="A521" t="s">
        <v>417</v>
      </c>
      <c r="B521" s="7">
        <v>237448</v>
      </c>
      <c r="C521" s="7">
        <v>237448</v>
      </c>
      <c r="D521" s="7">
        <v>237448</v>
      </c>
      <c r="E521" s="121">
        <f t="shared" si="8"/>
        <v>0</v>
      </c>
      <c r="G521" s="56"/>
      <c r="H521" s="58"/>
    </row>
    <row r="522" spans="1:8" x14ac:dyDescent="0.3">
      <c r="A522" t="s">
        <v>2995</v>
      </c>
      <c r="B522" s="7">
        <v>235000</v>
      </c>
      <c r="C522" s="7">
        <v>235000</v>
      </c>
      <c r="D522" s="7">
        <v>0</v>
      </c>
      <c r="E522" s="121">
        <f t="shared" si="8"/>
        <v>235000</v>
      </c>
      <c r="G522" s="56"/>
      <c r="H522" s="58"/>
    </row>
    <row r="523" spans="1:8" x14ac:dyDescent="0.3">
      <c r="A523" t="s">
        <v>399</v>
      </c>
      <c r="B523" s="7">
        <v>741691</v>
      </c>
      <c r="C523" s="7">
        <v>228945.19</v>
      </c>
      <c r="D523" s="7">
        <v>48945.19</v>
      </c>
      <c r="E523" s="121">
        <f t="shared" si="8"/>
        <v>180000</v>
      </c>
      <c r="G523" s="56"/>
      <c r="H523" s="58"/>
    </row>
    <row r="524" spans="1:8" x14ac:dyDescent="0.3">
      <c r="A524" t="s">
        <v>549</v>
      </c>
      <c r="B524" s="7">
        <v>1000000</v>
      </c>
      <c r="C524" s="7">
        <v>201569.37</v>
      </c>
      <c r="D524" s="7">
        <v>201569.37</v>
      </c>
      <c r="E524" s="121">
        <f t="shared" si="8"/>
        <v>0</v>
      </c>
      <c r="G524" s="56"/>
      <c r="H524" s="58"/>
    </row>
    <row r="525" spans="1:8" x14ac:dyDescent="0.3">
      <c r="A525" t="s">
        <v>7019</v>
      </c>
      <c r="B525" s="7">
        <v>50000000</v>
      </c>
      <c r="C525" s="7">
        <v>200500</v>
      </c>
      <c r="D525" s="7">
        <v>0</v>
      </c>
      <c r="E525" s="121">
        <f t="shared" si="8"/>
        <v>200500</v>
      </c>
      <c r="G525" s="56"/>
      <c r="H525" s="58"/>
    </row>
    <row r="526" spans="1:8" x14ac:dyDescent="0.3">
      <c r="A526" t="s">
        <v>7008</v>
      </c>
      <c r="B526" s="7">
        <v>500000</v>
      </c>
      <c r="C526" s="7">
        <v>196484.3</v>
      </c>
      <c r="D526" s="7">
        <v>0</v>
      </c>
      <c r="E526" s="121">
        <f t="shared" si="8"/>
        <v>196484.3</v>
      </c>
      <c r="G526" s="56"/>
      <c r="H526" s="58"/>
    </row>
    <row r="527" spans="1:8" x14ac:dyDescent="0.3">
      <c r="A527" t="s">
        <v>514</v>
      </c>
      <c r="B527" s="7">
        <v>191486.17</v>
      </c>
      <c r="C527" s="7">
        <v>191477.72</v>
      </c>
      <c r="D527" s="7">
        <v>191477.72</v>
      </c>
      <c r="E527" s="121">
        <f t="shared" si="8"/>
        <v>0</v>
      </c>
      <c r="G527" s="56"/>
      <c r="H527" s="58"/>
    </row>
    <row r="528" spans="1:8" x14ac:dyDescent="0.3">
      <c r="A528" t="s">
        <v>492</v>
      </c>
      <c r="B528" s="7">
        <v>188075</v>
      </c>
      <c r="C528" s="7">
        <v>187590.89</v>
      </c>
      <c r="D528" s="7">
        <v>187590.89</v>
      </c>
      <c r="E528" s="121">
        <f t="shared" si="8"/>
        <v>0</v>
      </c>
      <c r="G528" s="56"/>
      <c r="H528" s="58"/>
    </row>
    <row r="529" spans="1:8" x14ac:dyDescent="0.3">
      <c r="A529" t="s">
        <v>521</v>
      </c>
      <c r="B529" s="7">
        <v>23259244</v>
      </c>
      <c r="C529" s="7">
        <v>179244</v>
      </c>
      <c r="D529" s="7">
        <v>76800</v>
      </c>
      <c r="E529" s="121">
        <f t="shared" si="8"/>
        <v>102444</v>
      </c>
      <c r="G529" s="56"/>
      <c r="H529" s="58"/>
    </row>
    <row r="530" spans="1:8" x14ac:dyDescent="0.3">
      <c r="A530" t="s">
        <v>424</v>
      </c>
      <c r="B530" s="7">
        <v>239182</v>
      </c>
      <c r="C530" s="7">
        <v>178836.75</v>
      </c>
      <c r="D530" s="7">
        <v>178836.75</v>
      </c>
      <c r="E530" s="121">
        <f t="shared" si="8"/>
        <v>0</v>
      </c>
      <c r="G530" s="56"/>
      <c r="H530" s="58"/>
    </row>
    <row r="531" spans="1:8" x14ac:dyDescent="0.3">
      <c r="A531" t="s">
        <v>3014</v>
      </c>
      <c r="B531" s="7">
        <v>173448</v>
      </c>
      <c r="C531" s="7">
        <v>173448</v>
      </c>
      <c r="D531" s="7">
        <v>173448</v>
      </c>
      <c r="E531" s="121">
        <f t="shared" si="8"/>
        <v>0</v>
      </c>
      <c r="G531" s="56"/>
      <c r="H531" s="58"/>
    </row>
    <row r="532" spans="1:8" x14ac:dyDescent="0.3">
      <c r="A532" t="s">
        <v>348</v>
      </c>
      <c r="B532" s="7">
        <v>155980</v>
      </c>
      <c r="C532" s="7">
        <v>155979.17000000001</v>
      </c>
      <c r="D532" s="7">
        <v>155979.17000000001</v>
      </c>
      <c r="E532" s="121">
        <f t="shared" si="8"/>
        <v>0</v>
      </c>
      <c r="G532" s="56"/>
      <c r="H532" s="58"/>
    </row>
    <row r="533" spans="1:8" x14ac:dyDescent="0.3">
      <c r="A533" t="s">
        <v>426</v>
      </c>
      <c r="B533" s="7">
        <v>150421</v>
      </c>
      <c r="C533" s="7">
        <v>150421</v>
      </c>
      <c r="D533" s="7">
        <v>150421</v>
      </c>
      <c r="E533" s="121">
        <f t="shared" si="8"/>
        <v>0</v>
      </c>
      <c r="G533" s="56"/>
      <c r="H533" s="58"/>
    </row>
    <row r="534" spans="1:8" x14ac:dyDescent="0.3">
      <c r="A534" t="s">
        <v>539</v>
      </c>
      <c r="B534" s="7">
        <v>300000</v>
      </c>
      <c r="C534" s="7">
        <v>150000</v>
      </c>
      <c r="D534" s="7">
        <v>150000</v>
      </c>
      <c r="E534" s="121">
        <f t="shared" si="8"/>
        <v>0</v>
      </c>
      <c r="G534" s="56"/>
      <c r="H534" s="58"/>
    </row>
    <row r="535" spans="1:8" x14ac:dyDescent="0.3">
      <c r="A535" t="s">
        <v>783</v>
      </c>
      <c r="B535" s="7">
        <v>138173</v>
      </c>
      <c r="C535" s="7">
        <v>138172.24</v>
      </c>
      <c r="D535" s="7">
        <v>138172.24</v>
      </c>
      <c r="E535" s="121">
        <f t="shared" si="8"/>
        <v>0</v>
      </c>
      <c r="G535" s="56"/>
      <c r="H535" s="58"/>
    </row>
    <row r="536" spans="1:8" x14ac:dyDescent="0.3">
      <c r="A536" t="s">
        <v>431</v>
      </c>
      <c r="B536" s="7">
        <v>134885</v>
      </c>
      <c r="C536" s="7">
        <v>134885</v>
      </c>
      <c r="D536" s="7">
        <v>134885</v>
      </c>
      <c r="E536" s="121">
        <f t="shared" si="8"/>
        <v>0</v>
      </c>
      <c r="G536" s="56"/>
      <c r="H536" s="58"/>
    </row>
    <row r="537" spans="1:8" x14ac:dyDescent="0.3">
      <c r="A537" t="s">
        <v>428</v>
      </c>
      <c r="B537" s="7">
        <v>134217</v>
      </c>
      <c r="C537" s="7">
        <v>134217</v>
      </c>
      <c r="D537" s="7">
        <v>134217</v>
      </c>
      <c r="E537" s="121">
        <f t="shared" si="8"/>
        <v>0</v>
      </c>
      <c r="G537" s="56"/>
      <c r="H537" s="58"/>
    </row>
    <row r="538" spans="1:8" x14ac:dyDescent="0.3">
      <c r="A538" t="s">
        <v>6929</v>
      </c>
      <c r="B538" s="7">
        <v>500000</v>
      </c>
      <c r="C538" s="7">
        <v>133635</v>
      </c>
      <c r="D538" s="7">
        <v>133635</v>
      </c>
      <c r="E538" s="121">
        <f t="shared" si="8"/>
        <v>0</v>
      </c>
      <c r="G538" s="56"/>
      <c r="H538" s="58"/>
    </row>
    <row r="539" spans="1:8" x14ac:dyDescent="0.3">
      <c r="A539" t="s">
        <v>430</v>
      </c>
      <c r="B539" s="7">
        <v>124569</v>
      </c>
      <c r="C539" s="7">
        <v>124569</v>
      </c>
      <c r="D539" s="7">
        <v>124569</v>
      </c>
      <c r="E539" s="121">
        <f t="shared" si="8"/>
        <v>0</v>
      </c>
      <c r="G539" s="56"/>
      <c r="H539" s="58"/>
    </row>
    <row r="540" spans="1:8" x14ac:dyDescent="0.3">
      <c r="A540" t="s">
        <v>851</v>
      </c>
      <c r="B540" s="7">
        <v>102023</v>
      </c>
      <c r="C540" s="7">
        <v>102023</v>
      </c>
      <c r="D540" s="7">
        <v>102023</v>
      </c>
      <c r="E540" s="121">
        <f t="shared" si="8"/>
        <v>0</v>
      </c>
      <c r="G540" s="56"/>
      <c r="H540" s="58"/>
    </row>
    <row r="541" spans="1:8" x14ac:dyDescent="0.3">
      <c r="A541" t="s">
        <v>432</v>
      </c>
      <c r="B541" s="7">
        <v>100000</v>
      </c>
      <c r="C541" s="7">
        <v>100000</v>
      </c>
      <c r="D541" s="7">
        <v>100000</v>
      </c>
      <c r="E541" s="121">
        <f t="shared" si="8"/>
        <v>0</v>
      </c>
      <c r="G541" s="56"/>
      <c r="H541" s="58"/>
    </row>
    <row r="542" spans="1:8" x14ac:dyDescent="0.3">
      <c r="A542" t="s">
        <v>1085</v>
      </c>
      <c r="B542" s="7">
        <v>100000</v>
      </c>
      <c r="C542" s="7">
        <v>100000</v>
      </c>
      <c r="D542" s="7">
        <v>100000</v>
      </c>
      <c r="E542" s="121">
        <f t="shared" si="8"/>
        <v>0</v>
      </c>
      <c r="G542" s="56"/>
      <c r="H542" s="58"/>
    </row>
    <row r="543" spans="1:8" x14ac:dyDescent="0.3">
      <c r="A543" t="s">
        <v>532</v>
      </c>
      <c r="B543" s="7">
        <v>100000</v>
      </c>
      <c r="C543" s="7">
        <v>100000</v>
      </c>
      <c r="D543" s="7">
        <v>100000</v>
      </c>
      <c r="E543" s="121">
        <f t="shared" si="8"/>
        <v>0</v>
      </c>
      <c r="G543" s="56"/>
      <c r="H543" s="58"/>
    </row>
    <row r="544" spans="1:8" x14ac:dyDescent="0.3">
      <c r="A544" t="s">
        <v>1103</v>
      </c>
      <c r="B544" s="7">
        <v>100000</v>
      </c>
      <c r="C544" s="7">
        <v>100000</v>
      </c>
      <c r="D544" s="7">
        <v>0</v>
      </c>
      <c r="E544" s="121">
        <f t="shared" si="8"/>
        <v>100000</v>
      </c>
      <c r="G544" s="56"/>
      <c r="H544" s="58"/>
    </row>
    <row r="545" spans="1:8" x14ac:dyDescent="0.3">
      <c r="A545" t="s">
        <v>3015</v>
      </c>
      <c r="B545" s="7">
        <v>309874</v>
      </c>
      <c r="C545" s="7">
        <v>95799.42</v>
      </c>
      <c r="D545" s="7">
        <v>95799.42</v>
      </c>
      <c r="E545" s="121">
        <f t="shared" si="8"/>
        <v>0</v>
      </c>
      <c r="G545" s="56"/>
      <c r="H545" s="58"/>
    </row>
    <row r="546" spans="1:8" x14ac:dyDescent="0.3">
      <c r="A546" t="s">
        <v>3016</v>
      </c>
      <c r="B546" s="7">
        <v>94000</v>
      </c>
      <c r="C546" s="7">
        <v>94000</v>
      </c>
      <c r="D546" s="7">
        <v>94000</v>
      </c>
      <c r="E546" s="121">
        <f t="shared" si="8"/>
        <v>0</v>
      </c>
      <c r="G546" s="56"/>
      <c r="H546" s="58"/>
    </row>
    <row r="547" spans="1:8" x14ac:dyDescent="0.3">
      <c r="A547" t="s">
        <v>3017</v>
      </c>
      <c r="B547" s="7">
        <v>94000</v>
      </c>
      <c r="C547" s="7">
        <v>94000</v>
      </c>
      <c r="D547" s="7">
        <v>94000</v>
      </c>
      <c r="E547" s="121">
        <f t="shared" si="8"/>
        <v>0</v>
      </c>
      <c r="G547" s="56"/>
      <c r="H547" s="58"/>
    </row>
    <row r="548" spans="1:8" x14ac:dyDescent="0.3">
      <c r="A548" t="s">
        <v>510</v>
      </c>
      <c r="B548" s="7">
        <v>100266.88</v>
      </c>
      <c r="C548" s="7">
        <v>62003.43</v>
      </c>
      <c r="D548" s="7">
        <v>62003.43</v>
      </c>
      <c r="E548" s="121">
        <f t="shared" si="8"/>
        <v>0</v>
      </c>
      <c r="G548" s="56"/>
      <c r="H548" s="58"/>
    </row>
    <row r="549" spans="1:8" x14ac:dyDescent="0.3">
      <c r="A549" t="s">
        <v>1104</v>
      </c>
      <c r="B549" s="7">
        <v>600000</v>
      </c>
      <c r="C549" s="7">
        <v>61727.94</v>
      </c>
      <c r="D549" s="7">
        <v>28089.49</v>
      </c>
      <c r="E549" s="121">
        <f t="shared" si="8"/>
        <v>33638.449999999997</v>
      </c>
      <c r="G549" s="56"/>
      <c r="H549" s="58"/>
    </row>
    <row r="550" spans="1:8" x14ac:dyDescent="0.3">
      <c r="A550" t="s">
        <v>427</v>
      </c>
      <c r="B550" s="7">
        <v>55000</v>
      </c>
      <c r="C550" s="7">
        <v>53473.96</v>
      </c>
      <c r="D550" s="7">
        <v>53473.96</v>
      </c>
      <c r="E550" s="121">
        <f t="shared" si="8"/>
        <v>0</v>
      </c>
      <c r="G550" s="56"/>
      <c r="H550" s="58"/>
    </row>
    <row r="551" spans="1:8" x14ac:dyDescent="0.3">
      <c r="A551" t="s">
        <v>416</v>
      </c>
      <c r="B551" s="7">
        <v>497247</v>
      </c>
      <c r="C551" s="7">
        <v>50867.63</v>
      </c>
      <c r="D551" s="7">
        <v>50867.63</v>
      </c>
      <c r="E551" s="121">
        <f t="shared" si="8"/>
        <v>0</v>
      </c>
      <c r="G551" s="56"/>
      <c r="H551" s="58"/>
    </row>
    <row r="552" spans="1:8" x14ac:dyDescent="0.3">
      <c r="A552" t="s">
        <v>435</v>
      </c>
      <c r="B552" s="7">
        <v>49942</v>
      </c>
      <c r="C552" s="7">
        <v>49942</v>
      </c>
      <c r="D552" s="7">
        <v>49942</v>
      </c>
      <c r="E552" s="121">
        <f t="shared" si="8"/>
        <v>0</v>
      </c>
      <c r="G552" s="56"/>
      <c r="H552" s="58"/>
    </row>
    <row r="553" spans="1:8" x14ac:dyDescent="0.3">
      <c r="A553" t="s">
        <v>436</v>
      </c>
      <c r="B553" s="7">
        <v>49776</v>
      </c>
      <c r="C553" s="7">
        <v>49776</v>
      </c>
      <c r="D553" s="7">
        <v>49776</v>
      </c>
      <c r="E553" s="121">
        <f t="shared" si="8"/>
        <v>0</v>
      </c>
      <c r="G553" s="56"/>
      <c r="H553" s="58"/>
    </row>
    <row r="554" spans="1:8" x14ac:dyDescent="0.3">
      <c r="A554" t="s">
        <v>437</v>
      </c>
      <c r="B554" s="7">
        <v>48543</v>
      </c>
      <c r="C554" s="7">
        <v>48543</v>
      </c>
      <c r="D554" s="7">
        <v>48543</v>
      </c>
      <c r="E554" s="121">
        <f t="shared" si="8"/>
        <v>0</v>
      </c>
      <c r="G554" s="56"/>
      <c r="H554" s="58"/>
    </row>
    <row r="555" spans="1:8" x14ac:dyDescent="0.3">
      <c r="A555" t="s">
        <v>420</v>
      </c>
      <c r="B555" s="7">
        <v>200000</v>
      </c>
      <c r="C555" s="7">
        <v>47644.6</v>
      </c>
      <c r="D555" s="7">
        <v>22354.21</v>
      </c>
      <c r="E555" s="121">
        <f t="shared" si="8"/>
        <v>25290.39</v>
      </c>
      <c r="G555" s="56"/>
      <c r="H555" s="58"/>
    </row>
    <row r="556" spans="1:8" x14ac:dyDescent="0.3">
      <c r="A556" t="s">
        <v>1070</v>
      </c>
      <c r="B556" s="7">
        <v>1000000</v>
      </c>
      <c r="C556" s="7">
        <v>40600</v>
      </c>
      <c r="D556" s="7">
        <v>40600</v>
      </c>
      <c r="E556" s="121">
        <f t="shared" si="8"/>
        <v>0</v>
      </c>
      <c r="G556" s="56"/>
      <c r="H556" s="58"/>
    </row>
    <row r="557" spans="1:8" x14ac:dyDescent="0.3">
      <c r="A557" t="s">
        <v>441</v>
      </c>
      <c r="B557" s="7">
        <v>40000</v>
      </c>
      <c r="C557" s="7">
        <v>40000</v>
      </c>
      <c r="D557" s="7">
        <v>20000</v>
      </c>
      <c r="E557" s="121">
        <f t="shared" si="8"/>
        <v>20000</v>
      </c>
      <c r="G557" s="56"/>
      <c r="H557" s="58"/>
    </row>
    <row r="558" spans="1:8" x14ac:dyDescent="0.3">
      <c r="A558" t="s">
        <v>266</v>
      </c>
      <c r="B558" s="7">
        <v>4250000</v>
      </c>
      <c r="C558" s="7">
        <v>39665.69</v>
      </c>
      <c r="D558" s="7">
        <v>39665.69</v>
      </c>
      <c r="E558" s="121">
        <f t="shared" si="8"/>
        <v>0</v>
      </c>
      <c r="G558" s="56"/>
      <c r="H558" s="58"/>
    </row>
    <row r="559" spans="1:8" x14ac:dyDescent="0.3">
      <c r="A559" t="s">
        <v>299</v>
      </c>
      <c r="B559" s="7">
        <v>34069</v>
      </c>
      <c r="C559" s="7">
        <v>34069</v>
      </c>
      <c r="D559" s="7">
        <v>34069</v>
      </c>
      <c r="E559" s="121">
        <f t="shared" si="8"/>
        <v>0</v>
      </c>
      <c r="G559" s="56"/>
      <c r="H559" s="58"/>
    </row>
    <row r="560" spans="1:8" x14ac:dyDescent="0.3">
      <c r="A560" t="s">
        <v>440</v>
      </c>
      <c r="B560" s="7">
        <v>100000</v>
      </c>
      <c r="C560" s="7">
        <v>30500</v>
      </c>
      <c r="D560" s="7">
        <v>30500</v>
      </c>
      <c r="E560" s="121">
        <f t="shared" si="8"/>
        <v>0</v>
      </c>
      <c r="G560" s="56"/>
      <c r="H560" s="58"/>
    </row>
    <row r="561" spans="1:8" x14ac:dyDescent="0.3">
      <c r="A561" t="s">
        <v>434</v>
      </c>
      <c r="B561" s="7">
        <v>51796</v>
      </c>
      <c r="C561" s="7">
        <v>25894.32</v>
      </c>
      <c r="D561" s="7">
        <v>25894.32</v>
      </c>
      <c r="E561" s="121">
        <f t="shared" si="8"/>
        <v>0</v>
      </c>
      <c r="G561" s="56"/>
      <c r="H561" s="58"/>
    </row>
    <row r="562" spans="1:8" x14ac:dyDescent="0.3">
      <c r="A562" t="s">
        <v>268</v>
      </c>
      <c r="B562" s="7">
        <v>22726</v>
      </c>
      <c r="C562" s="7">
        <v>22725.25</v>
      </c>
      <c r="D562" s="7">
        <v>22725.25</v>
      </c>
      <c r="E562" s="121">
        <f t="shared" si="8"/>
        <v>0</v>
      </c>
      <c r="G562" s="56"/>
      <c r="H562" s="58"/>
    </row>
    <row r="563" spans="1:8" x14ac:dyDescent="0.3">
      <c r="A563" t="s">
        <v>442</v>
      </c>
      <c r="B563" s="7">
        <v>20331</v>
      </c>
      <c r="C563" s="7">
        <v>15201.15</v>
      </c>
      <c r="D563" s="7">
        <v>15201.15</v>
      </c>
      <c r="E563" s="121">
        <f t="shared" si="8"/>
        <v>0</v>
      </c>
      <c r="G563" s="56"/>
      <c r="H563" s="58"/>
    </row>
    <row r="564" spans="1:8" x14ac:dyDescent="0.3">
      <c r="A564" t="s">
        <v>438</v>
      </c>
      <c r="B564" s="7">
        <v>20906</v>
      </c>
      <c r="C564" s="7">
        <v>14753.08</v>
      </c>
      <c r="D564" s="7">
        <v>14753.08</v>
      </c>
      <c r="E564" s="121">
        <f t="shared" si="8"/>
        <v>0</v>
      </c>
      <c r="G564" s="56"/>
      <c r="H564" s="58"/>
    </row>
    <row r="565" spans="1:8" x14ac:dyDescent="0.3">
      <c r="A565" t="s">
        <v>443</v>
      </c>
      <c r="B565" s="7">
        <v>20291</v>
      </c>
      <c r="C565" s="7">
        <v>14723</v>
      </c>
      <c r="D565" s="7">
        <v>14723</v>
      </c>
      <c r="E565" s="121">
        <f t="shared" si="8"/>
        <v>0</v>
      </c>
      <c r="G565" s="56"/>
      <c r="H565" s="58"/>
    </row>
    <row r="566" spans="1:8" x14ac:dyDescent="0.3">
      <c r="A566" t="s">
        <v>400</v>
      </c>
      <c r="B566" s="7">
        <v>500000</v>
      </c>
      <c r="C566" s="7">
        <v>12333.62</v>
      </c>
      <c r="D566" s="7">
        <v>12333.62</v>
      </c>
      <c r="E566" s="121">
        <f t="shared" si="8"/>
        <v>0</v>
      </c>
      <c r="G566" s="56"/>
      <c r="H566" s="58"/>
    </row>
    <row r="567" spans="1:8" x14ac:dyDescent="0.3">
      <c r="A567" t="s">
        <v>423</v>
      </c>
      <c r="B567" s="7">
        <v>108423</v>
      </c>
      <c r="C567" s="7">
        <v>9965</v>
      </c>
      <c r="D567" s="7">
        <v>9965</v>
      </c>
      <c r="E567" s="121">
        <f t="shared" si="8"/>
        <v>0</v>
      </c>
      <c r="G567" s="56"/>
      <c r="H567" s="58"/>
    </row>
    <row r="568" spans="1:8" x14ac:dyDescent="0.3">
      <c r="A568" t="s">
        <v>445</v>
      </c>
      <c r="B568" s="7">
        <v>9550</v>
      </c>
      <c r="C568" s="7">
        <v>9550</v>
      </c>
      <c r="D568" s="7">
        <v>9550</v>
      </c>
      <c r="E568" s="121">
        <f t="shared" si="8"/>
        <v>0</v>
      </c>
      <c r="G568" s="56"/>
      <c r="H568" s="58"/>
    </row>
    <row r="569" spans="1:8" x14ac:dyDescent="0.3">
      <c r="A569" t="s">
        <v>468</v>
      </c>
      <c r="B569" s="7">
        <v>8280</v>
      </c>
      <c r="C569" s="7">
        <v>8280</v>
      </c>
      <c r="D569" s="7">
        <v>8280</v>
      </c>
      <c r="E569" s="121">
        <f t="shared" si="8"/>
        <v>0</v>
      </c>
      <c r="G569" s="56"/>
      <c r="H569" s="58"/>
    </row>
    <row r="570" spans="1:8" x14ac:dyDescent="0.3">
      <c r="A570" t="s">
        <v>414</v>
      </c>
      <c r="B570" s="7">
        <v>5542</v>
      </c>
      <c r="C570" s="7">
        <v>5541.69</v>
      </c>
      <c r="D570" s="7">
        <v>5541.69</v>
      </c>
      <c r="E570" s="121">
        <f t="shared" si="8"/>
        <v>0</v>
      </c>
      <c r="G570" s="56"/>
      <c r="H570" s="58"/>
    </row>
    <row r="571" spans="1:8" x14ac:dyDescent="0.3">
      <c r="A571" t="s">
        <v>409</v>
      </c>
      <c r="B571" s="7">
        <v>63437</v>
      </c>
      <c r="C571" s="7">
        <v>4936.42</v>
      </c>
      <c r="D571" s="7">
        <v>4936.42</v>
      </c>
      <c r="E571" s="121">
        <f t="shared" si="8"/>
        <v>0</v>
      </c>
      <c r="G571" s="56"/>
      <c r="H571" s="58"/>
    </row>
    <row r="572" spans="1:8" x14ac:dyDescent="0.3">
      <c r="A572" t="s">
        <v>375</v>
      </c>
      <c r="B572" s="7">
        <v>1503</v>
      </c>
      <c r="C572" s="7">
        <v>1502.62</v>
      </c>
      <c r="D572" s="7">
        <v>1502.62</v>
      </c>
      <c r="E572" s="121">
        <f t="shared" si="8"/>
        <v>0</v>
      </c>
      <c r="G572" s="56"/>
      <c r="H572" s="58"/>
    </row>
    <row r="573" spans="1:8" x14ac:dyDescent="0.3">
      <c r="A573" t="s">
        <v>206</v>
      </c>
      <c r="B573" s="7">
        <v>0</v>
      </c>
      <c r="C573" s="7">
        <v>0</v>
      </c>
      <c r="D573" s="7">
        <v>0</v>
      </c>
      <c r="E573" s="121">
        <f t="shared" si="8"/>
        <v>0</v>
      </c>
      <c r="G573" s="56"/>
      <c r="H573" s="58"/>
    </row>
    <row r="574" spans="1:8" x14ac:dyDescent="0.3">
      <c r="A574" t="s">
        <v>488</v>
      </c>
      <c r="B574" s="7">
        <v>0</v>
      </c>
      <c r="C574" s="7">
        <v>0</v>
      </c>
      <c r="D574" s="7">
        <v>0</v>
      </c>
      <c r="E574" s="121">
        <f t="shared" si="8"/>
        <v>0</v>
      </c>
      <c r="G574" s="56"/>
      <c r="H574" s="58"/>
    </row>
    <row r="575" spans="1:8" x14ac:dyDescent="0.3">
      <c r="A575" t="s">
        <v>448</v>
      </c>
      <c r="B575" s="7">
        <v>10595</v>
      </c>
      <c r="C575" s="7">
        <v>0</v>
      </c>
      <c r="D575" s="7">
        <v>0</v>
      </c>
      <c r="E575" s="121">
        <f t="shared" si="8"/>
        <v>0</v>
      </c>
      <c r="G575" s="56"/>
      <c r="H575" s="58"/>
    </row>
    <row r="576" spans="1:8" x14ac:dyDescent="0.3">
      <c r="A576" t="s">
        <v>245</v>
      </c>
      <c r="B576" s="7">
        <v>0</v>
      </c>
      <c r="C576" s="7">
        <v>0</v>
      </c>
      <c r="D576" s="7">
        <v>0</v>
      </c>
      <c r="E576" s="121">
        <f t="shared" si="8"/>
        <v>0</v>
      </c>
      <c r="G576" s="56"/>
      <c r="H576" s="58"/>
    </row>
    <row r="577" spans="1:8" x14ac:dyDescent="0.3">
      <c r="A577" t="s">
        <v>301</v>
      </c>
      <c r="B577" s="7">
        <v>0</v>
      </c>
      <c r="C577" s="7">
        <v>0</v>
      </c>
      <c r="D577" s="7">
        <v>0</v>
      </c>
      <c r="E577" s="121">
        <f t="shared" si="8"/>
        <v>0</v>
      </c>
      <c r="G577" s="56"/>
      <c r="H577" s="58"/>
    </row>
    <row r="578" spans="1:8" x14ac:dyDescent="0.3">
      <c r="A578" t="s">
        <v>997</v>
      </c>
      <c r="B578" s="7">
        <v>16800000</v>
      </c>
      <c r="C578" s="7">
        <v>0</v>
      </c>
      <c r="D578" s="7">
        <v>0</v>
      </c>
      <c r="E578" s="121">
        <f t="shared" si="8"/>
        <v>0</v>
      </c>
      <c r="G578" s="56"/>
      <c r="H578" s="58"/>
    </row>
    <row r="579" spans="1:8" x14ac:dyDescent="0.3">
      <c r="A579" t="s">
        <v>2944</v>
      </c>
      <c r="B579" s="7">
        <v>0</v>
      </c>
      <c r="C579" s="7">
        <v>0</v>
      </c>
      <c r="D579" s="7">
        <v>0</v>
      </c>
      <c r="E579" s="121">
        <f t="shared" si="8"/>
        <v>0</v>
      </c>
      <c r="G579" s="56"/>
      <c r="H579" s="58"/>
    </row>
    <row r="580" spans="1:8" x14ac:dyDescent="0.3">
      <c r="A580" t="s">
        <v>2946</v>
      </c>
      <c r="B580" s="7">
        <v>0</v>
      </c>
      <c r="C580" s="7">
        <v>0</v>
      </c>
      <c r="D580" s="7">
        <v>0</v>
      </c>
      <c r="E580" s="121">
        <f t="shared" ref="E580:E643" si="9">C580-D580</f>
        <v>0</v>
      </c>
      <c r="G580" s="56"/>
      <c r="H580" s="58"/>
    </row>
    <row r="581" spans="1:8" x14ac:dyDescent="0.3">
      <c r="A581" t="s">
        <v>450</v>
      </c>
      <c r="B581" s="7">
        <v>70000</v>
      </c>
      <c r="C581" s="7">
        <v>0</v>
      </c>
      <c r="D581" s="7">
        <v>0</v>
      </c>
      <c r="E581" s="121">
        <f t="shared" si="9"/>
        <v>0</v>
      </c>
      <c r="G581" s="56"/>
      <c r="H581" s="58"/>
    </row>
    <row r="582" spans="1:8" x14ac:dyDescent="0.3">
      <c r="A582" t="s">
        <v>451</v>
      </c>
      <c r="B582" s="7">
        <v>105883</v>
      </c>
      <c r="C582" s="7">
        <v>0</v>
      </c>
      <c r="D582" s="7">
        <v>0</v>
      </c>
      <c r="E582" s="121">
        <f t="shared" si="9"/>
        <v>0</v>
      </c>
      <c r="G582" s="56"/>
      <c r="H582" s="58"/>
    </row>
    <row r="583" spans="1:8" x14ac:dyDescent="0.3">
      <c r="A583" t="s">
        <v>153</v>
      </c>
      <c r="B583" s="7">
        <v>0</v>
      </c>
      <c r="C583" s="7">
        <v>0</v>
      </c>
      <c r="D583" s="7">
        <v>0</v>
      </c>
      <c r="E583" s="121">
        <f t="shared" si="9"/>
        <v>0</v>
      </c>
      <c r="G583" s="56"/>
      <c r="H583" s="58"/>
    </row>
    <row r="584" spans="1:8" x14ac:dyDescent="0.3">
      <c r="A584" t="s">
        <v>854</v>
      </c>
      <c r="B584" s="7">
        <v>0</v>
      </c>
      <c r="C584" s="7">
        <v>0</v>
      </c>
      <c r="D584" s="7">
        <v>0</v>
      </c>
      <c r="E584" s="121">
        <f t="shared" si="9"/>
        <v>0</v>
      </c>
      <c r="G584" s="56"/>
      <c r="H584" s="58"/>
    </row>
    <row r="585" spans="1:8" x14ac:dyDescent="0.3">
      <c r="A585" t="s">
        <v>858</v>
      </c>
      <c r="B585" s="7">
        <v>0</v>
      </c>
      <c r="C585" s="7">
        <v>0</v>
      </c>
      <c r="D585" s="7">
        <v>0</v>
      </c>
      <c r="E585" s="121">
        <f t="shared" si="9"/>
        <v>0</v>
      </c>
      <c r="G585" s="56"/>
      <c r="H585" s="58"/>
    </row>
    <row r="586" spans="1:8" x14ac:dyDescent="0.3">
      <c r="A586" t="s">
        <v>2954</v>
      </c>
      <c r="B586" s="7">
        <v>0</v>
      </c>
      <c r="C586" s="7">
        <v>0</v>
      </c>
      <c r="D586" s="7">
        <v>0</v>
      </c>
      <c r="E586" s="121">
        <f t="shared" si="9"/>
        <v>0</v>
      </c>
      <c r="G586" s="56"/>
      <c r="H586" s="58"/>
    </row>
    <row r="587" spans="1:8" x14ac:dyDescent="0.3">
      <c r="A587" t="s">
        <v>860</v>
      </c>
      <c r="B587" s="7">
        <v>0</v>
      </c>
      <c r="C587" s="7">
        <v>0</v>
      </c>
      <c r="D587" s="7">
        <v>0</v>
      </c>
      <c r="E587" s="121">
        <f t="shared" si="9"/>
        <v>0</v>
      </c>
      <c r="G587" s="56"/>
      <c r="H587" s="58"/>
    </row>
    <row r="588" spans="1:8" x14ac:dyDescent="0.3">
      <c r="A588" t="s">
        <v>1004</v>
      </c>
      <c r="B588" s="7">
        <v>0</v>
      </c>
      <c r="C588" s="7">
        <v>0</v>
      </c>
      <c r="D588" s="7">
        <v>0</v>
      </c>
      <c r="E588" s="121">
        <f t="shared" si="9"/>
        <v>0</v>
      </c>
      <c r="G588" s="56"/>
      <c r="H588" s="58"/>
    </row>
    <row r="589" spans="1:8" x14ac:dyDescent="0.3">
      <c r="A589" t="s">
        <v>454</v>
      </c>
      <c r="B589" s="7">
        <v>5000000</v>
      </c>
      <c r="C589" s="7">
        <v>0</v>
      </c>
      <c r="D589" s="7">
        <v>0</v>
      </c>
      <c r="E589" s="121">
        <f t="shared" si="9"/>
        <v>0</v>
      </c>
      <c r="G589" s="56"/>
      <c r="H589" s="58"/>
    </row>
    <row r="590" spans="1:8" x14ac:dyDescent="0.3">
      <c r="A590" t="s">
        <v>2955</v>
      </c>
      <c r="B590" s="7">
        <v>0</v>
      </c>
      <c r="C590" s="7">
        <v>0</v>
      </c>
      <c r="D590" s="7">
        <v>0</v>
      </c>
      <c r="E590" s="121">
        <f t="shared" si="9"/>
        <v>0</v>
      </c>
      <c r="G590" s="56"/>
      <c r="H590" s="58"/>
    </row>
    <row r="591" spans="1:8" x14ac:dyDescent="0.3">
      <c r="A591" t="s">
        <v>2956</v>
      </c>
      <c r="B591" s="7">
        <v>0</v>
      </c>
      <c r="C591" s="7">
        <v>0</v>
      </c>
      <c r="D591" s="7">
        <v>0</v>
      </c>
      <c r="E591" s="121">
        <f t="shared" si="9"/>
        <v>0</v>
      </c>
      <c r="G591" s="56"/>
      <c r="H591" s="58"/>
    </row>
    <row r="592" spans="1:8" x14ac:dyDescent="0.3">
      <c r="A592" t="s">
        <v>1006</v>
      </c>
      <c r="B592" s="7">
        <v>0</v>
      </c>
      <c r="C592" s="7">
        <v>0</v>
      </c>
      <c r="D592" s="7">
        <v>0</v>
      </c>
      <c r="E592" s="121">
        <f t="shared" si="9"/>
        <v>0</v>
      </c>
      <c r="G592" s="56"/>
      <c r="H592" s="58"/>
    </row>
    <row r="593" spans="1:8" x14ac:dyDescent="0.3">
      <c r="A593" t="s">
        <v>2960</v>
      </c>
      <c r="B593" s="7">
        <v>0</v>
      </c>
      <c r="C593" s="7">
        <v>0</v>
      </c>
      <c r="D593" s="7">
        <v>0</v>
      </c>
      <c r="E593" s="121">
        <f t="shared" si="9"/>
        <v>0</v>
      </c>
      <c r="G593" s="56"/>
      <c r="H593" s="58"/>
    </row>
    <row r="594" spans="1:8" x14ac:dyDescent="0.3">
      <c r="A594" t="s">
        <v>1008</v>
      </c>
      <c r="B594" s="7">
        <v>0</v>
      </c>
      <c r="C594" s="7">
        <v>0</v>
      </c>
      <c r="D594" s="7">
        <v>0</v>
      </c>
      <c r="E594" s="121">
        <f t="shared" si="9"/>
        <v>0</v>
      </c>
      <c r="G594" s="56"/>
      <c r="H594" s="58"/>
    </row>
    <row r="595" spans="1:8" x14ac:dyDescent="0.3">
      <c r="A595" t="s">
        <v>2963</v>
      </c>
      <c r="B595" s="7">
        <v>0</v>
      </c>
      <c r="C595" s="7">
        <v>0</v>
      </c>
      <c r="D595" s="7">
        <v>0</v>
      </c>
      <c r="E595" s="121">
        <f t="shared" si="9"/>
        <v>0</v>
      </c>
      <c r="G595" s="56"/>
      <c r="H595" s="58"/>
    </row>
    <row r="596" spans="1:8" x14ac:dyDescent="0.3">
      <c r="A596" t="s">
        <v>2964</v>
      </c>
      <c r="B596" s="7">
        <v>0</v>
      </c>
      <c r="C596" s="7">
        <v>0</v>
      </c>
      <c r="D596" s="7">
        <v>0</v>
      </c>
      <c r="E596" s="121">
        <f t="shared" si="9"/>
        <v>0</v>
      </c>
      <c r="G596" s="56"/>
      <c r="H596" s="58"/>
    </row>
    <row r="597" spans="1:8" x14ac:dyDescent="0.3">
      <c r="A597" t="s">
        <v>455</v>
      </c>
      <c r="B597" s="7">
        <v>20000</v>
      </c>
      <c r="C597" s="7">
        <v>0</v>
      </c>
      <c r="D597" s="7">
        <v>0</v>
      </c>
      <c r="E597" s="121">
        <f t="shared" si="9"/>
        <v>0</v>
      </c>
      <c r="G597" s="56"/>
      <c r="H597" s="58"/>
    </row>
    <row r="598" spans="1:8" x14ac:dyDescent="0.3">
      <c r="A598" t="s">
        <v>2966</v>
      </c>
      <c r="B598" s="7">
        <v>0</v>
      </c>
      <c r="C598" s="7">
        <v>0</v>
      </c>
      <c r="D598" s="7">
        <v>0</v>
      </c>
      <c r="E598" s="121">
        <f t="shared" si="9"/>
        <v>0</v>
      </c>
      <c r="G598" s="56"/>
      <c r="H598" s="58"/>
    </row>
    <row r="599" spans="1:8" x14ac:dyDescent="0.3">
      <c r="A599" t="s">
        <v>2967</v>
      </c>
      <c r="B599" s="7">
        <v>0</v>
      </c>
      <c r="C599" s="7">
        <v>0</v>
      </c>
      <c r="D599" s="7">
        <v>0</v>
      </c>
      <c r="E599" s="121">
        <f t="shared" si="9"/>
        <v>0</v>
      </c>
      <c r="G599" s="56"/>
      <c r="H599" s="58"/>
    </row>
    <row r="600" spans="1:8" x14ac:dyDescent="0.3">
      <c r="A600" t="s">
        <v>297</v>
      </c>
      <c r="B600" s="7">
        <v>13200000</v>
      </c>
      <c r="C600" s="7">
        <v>0</v>
      </c>
      <c r="D600" s="7">
        <v>0</v>
      </c>
      <c r="E600" s="121">
        <f t="shared" si="9"/>
        <v>0</v>
      </c>
      <c r="G600" s="56"/>
      <c r="H600" s="58"/>
    </row>
    <row r="601" spans="1:8" x14ac:dyDescent="0.3">
      <c r="A601" t="s">
        <v>1016</v>
      </c>
      <c r="B601" s="7">
        <v>0</v>
      </c>
      <c r="C601" s="7">
        <v>0</v>
      </c>
      <c r="D601" s="7">
        <v>0</v>
      </c>
      <c r="E601" s="121">
        <f t="shared" si="9"/>
        <v>0</v>
      </c>
      <c r="G601" s="56"/>
      <c r="H601" s="58"/>
    </row>
    <row r="602" spans="1:8" x14ac:dyDescent="0.3">
      <c r="A602" t="s">
        <v>456</v>
      </c>
      <c r="B602" s="7">
        <v>32785</v>
      </c>
      <c r="C602" s="7">
        <v>0</v>
      </c>
      <c r="D602" s="7">
        <v>0</v>
      </c>
      <c r="E602" s="121">
        <f t="shared" si="9"/>
        <v>0</v>
      </c>
      <c r="G602" s="56"/>
      <c r="H602" s="58"/>
    </row>
    <row r="603" spans="1:8" x14ac:dyDescent="0.3">
      <c r="A603" t="s">
        <v>163</v>
      </c>
      <c r="B603" s="7">
        <v>173100000</v>
      </c>
      <c r="C603" s="7">
        <v>0</v>
      </c>
      <c r="D603" s="7">
        <v>0</v>
      </c>
      <c r="E603" s="121">
        <f t="shared" si="9"/>
        <v>0</v>
      </c>
      <c r="G603" s="56"/>
      <c r="H603" s="58"/>
    </row>
    <row r="604" spans="1:8" x14ac:dyDescent="0.3">
      <c r="A604" t="s">
        <v>502</v>
      </c>
      <c r="B604" s="7">
        <v>0</v>
      </c>
      <c r="C604" s="7">
        <v>0</v>
      </c>
      <c r="D604" s="7">
        <v>0</v>
      </c>
      <c r="E604" s="121">
        <f t="shared" si="9"/>
        <v>0</v>
      </c>
      <c r="G604" s="56"/>
      <c r="H604" s="58"/>
    </row>
    <row r="605" spans="1:8" x14ac:dyDescent="0.3">
      <c r="A605" t="s">
        <v>457</v>
      </c>
      <c r="B605" s="7">
        <v>0</v>
      </c>
      <c r="C605" s="7">
        <v>0</v>
      </c>
      <c r="D605" s="7">
        <v>0</v>
      </c>
      <c r="E605" s="121">
        <f t="shared" si="9"/>
        <v>0</v>
      </c>
      <c r="G605" s="56"/>
      <c r="H605" s="58"/>
    </row>
    <row r="606" spans="1:8" x14ac:dyDescent="0.3">
      <c r="A606" t="s">
        <v>2973</v>
      </c>
      <c r="B606" s="7">
        <v>0</v>
      </c>
      <c r="C606" s="7">
        <v>0</v>
      </c>
      <c r="D606" s="7">
        <v>0</v>
      </c>
      <c r="E606" s="121">
        <f t="shared" si="9"/>
        <v>0</v>
      </c>
      <c r="G606" s="56"/>
      <c r="H606" s="58"/>
    </row>
    <row r="607" spans="1:8" x14ac:dyDescent="0.3">
      <c r="A607" t="s">
        <v>1023</v>
      </c>
      <c r="B607" s="7">
        <v>0</v>
      </c>
      <c r="C607" s="7">
        <v>0</v>
      </c>
      <c r="D607" s="7">
        <v>0</v>
      </c>
      <c r="E607" s="121">
        <f t="shared" si="9"/>
        <v>0</v>
      </c>
      <c r="G607" s="56"/>
      <c r="H607" s="58"/>
    </row>
    <row r="608" spans="1:8" x14ac:dyDescent="0.3">
      <c r="A608" t="s">
        <v>2974</v>
      </c>
      <c r="B608" s="7">
        <v>0</v>
      </c>
      <c r="C608" s="7">
        <v>0</v>
      </c>
      <c r="D608" s="7">
        <v>0</v>
      </c>
      <c r="E608" s="121">
        <f t="shared" si="9"/>
        <v>0</v>
      </c>
      <c r="G608" s="56"/>
      <c r="H608" s="58"/>
    </row>
    <row r="609" spans="1:8" x14ac:dyDescent="0.3">
      <c r="A609" t="s">
        <v>1072</v>
      </c>
      <c r="B609" s="7">
        <v>0</v>
      </c>
      <c r="C609" s="7">
        <v>0</v>
      </c>
      <c r="D609" s="7">
        <v>0</v>
      </c>
      <c r="E609" s="121">
        <f t="shared" si="9"/>
        <v>0</v>
      </c>
      <c r="G609" s="56"/>
      <c r="H609" s="58"/>
    </row>
    <row r="610" spans="1:8" x14ac:dyDescent="0.3">
      <c r="A610" t="s">
        <v>3080</v>
      </c>
      <c r="B610" s="7">
        <v>0</v>
      </c>
      <c r="C610" s="7">
        <v>0</v>
      </c>
      <c r="D610" s="7">
        <v>0</v>
      </c>
      <c r="E610" s="121">
        <f t="shared" si="9"/>
        <v>0</v>
      </c>
      <c r="G610" s="56"/>
      <c r="H610" s="58"/>
    </row>
    <row r="611" spans="1:8" x14ac:dyDescent="0.3">
      <c r="A611" t="s">
        <v>287</v>
      </c>
      <c r="B611" s="7">
        <v>10300000</v>
      </c>
      <c r="C611" s="7">
        <v>0</v>
      </c>
      <c r="D611" s="7">
        <v>0</v>
      </c>
      <c r="E611" s="121">
        <f t="shared" si="9"/>
        <v>0</v>
      </c>
      <c r="G611" s="56"/>
      <c r="H611" s="58"/>
    </row>
    <row r="612" spans="1:8" x14ac:dyDescent="0.3">
      <c r="A612" t="s">
        <v>380</v>
      </c>
      <c r="B612" s="7">
        <v>0</v>
      </c>
      <c r="C612" s="7">
        <v>0</v>
      </c>
      <c r="D612" s="7">
        <v>0</v>
      </c>
      <c r="E612" s="121">
        <f t="shared" si="9"/>
        <v>0</v>
      </c>
      <c r="G612" s="56"/>
      <c r="H612" s="58"/>
    </row>
    <row r="613" spans="1:8" x14ac:dyDescent="0.3">
      <c r="A613" t="s">
        <v>2979</v>
      </c>
      <c r="B613" s="7">
        <v>0</v>
      </c>
      <c r="C613" s="7">
        <v>0</v>
      </c>
      <c r="D613" s="7">
        <v>0</v>
      </c>
      <c r="E613" s="121">
        <f t="shared" si="9"/>
        <v>0</v>
      </c>
      <c r="G613" s="56"/>
      <c r="H613" s="58"/>
    </row>
    <row r="614" spans="1:8" x14ac:dyDescent="0.3">
      <c r="A614" t="s">
        <v>1028</v>
      </c>
      <c r="B614" s="7">
        <v>0</v>
      </c>
      <c r="C614" s="7">
        <v>0</v>
      </c>
      <c r="D614" s="7">
        <v>0</v>
      </c>
      <c r="E614" s="121">
        <f t="shared" si="9"/>
        <v>0</v>
      </c>
      <c r="G614" s="56"/>
      <c r="H614" s="58"/>
    </row>
    <row r="615" spans="1:8" x14ac:dyDescent="0.3">
      <c r="A615" t="s">
        <v>778</v>
      </c>
      <c r="B615" s="7">
        <v>0</v>
      </c>
      <c r="C615" s="7">
        <v>0</v>
      </c>
      <c r="D615" s="7">
        <v>0</v>
      </c>
      <c r="E615" s="121">
        <f t="shared" si="9"/>
        <v>0</v>
      </c>
      <c r="G615" s="56"/>
      <c r="H615" s="58"/>
    </row>
    <row r="616" spans="1:8" x14ac:dyDescent="0.3">
      <c r="A616" t="s">
        <v>2980</v>
      </c>
      <c r="B616" s="7">
        <v>0</v>
      </c>
      <c r="C616" s="7">
        <v>0</v>
      </c>
      <c r="D616" s="7">
        <v>0</v>
      </c>
      <c r="E616" s="121">
        <f t="shared" si="9"/>
        <v>0</v>
      </c>
      <c r="G616" s="56"/>
      <c r="H616" s="58"/>
    </row>
    <row r="617" spans="1:8" x14ac:dyDescent="0.3">
      <c r="A617" t="s">
        <v>2982</v>
      </c>
      <c r="B617" s="7">
        <v>0</v>
      </c>
      <c r="C617" s="7">
        <v>0</v>
      </c>
      <c r="D617" s="7">
        <v>0</v>
      </c>
      <c r="E617" s="121">
        <f t="shared" si="9"/>
        <v>0</v>
      </c>
      <c r="G617" s="56"/>
      <c r="H617" s="58"/>
    </row>
    <row r="618" spans="1:8" x14ac:dyDescent="0.3">
      <c r="A618" t="s">
        <v>508</v>
      </c>
      <c r="B618" s="7">
        <v>0</v>
      </c>
      <c r="C618" s="7">
        <v>0</v>
      </c>
      <c r="D618" s="7">
        <v>0</v>
      </c>
      <c r="E618" s="121">
        <f t="shared" si="9"/>
        <v>0</v>
      </c>
      <c r="G618" s="56"/>
      <c r="H618" s="58"/>
    </row>
    <row r="619" spans="1:8" x14ac:dyDescent="0.3">
      <c r="A619" t="s">
        <v>290</v>
      </c>
      <c r="B619" s="7">
        <v>8000000</v>
      </c>
      <c r="C619" s="7">
        <v>0</v>
      </c>
      <c r="D619" s="7">
        <v>0</v>
      </c>
      <c r="E619" s="121">
        <f t="shared" si="9"/>
        <v>0</v>
      </c>
      <c r="G619" s="56"/>
      <c r="H619" s="58"/>
    </row>
    <row r="620" spans="1:8" x14ac:dyDescent="0.3">
      <c r="A620" t="s">
        <v>2985</v>
      </c>
      <c r="B620" s="7">
        <v>35100000</v>
      </c>
      <c r="C620" s="7">
        <v>0</v>
      </c>
      <c r="D620" s="7">
        <v>0</v>
      </c>
      <c r="E620" s="121">
        <f t="shared" si="9"/>
        <v>0</v>
      </c>
      <c r="G620" s="56"/>
      <c r="H620" s="58"/>
    </row>
    <row r="621" spans="1:8" x14ac:dyDescent="0.3">
      <c r="A621" t="s">
        <v>460</v>
      </c>
      <c r="B621" s="7">
        <v>14851745</v>
      </c>
      <c r="C621" s="7">
        <v>0</v>
      </c>
      <c r="D621" s="7">
        <v>0</v>
      </c>
      <c r="E621" s="121">
        <f t="shared" si="9"/>
        <v>0</v>
      </c>
      <c r="G621" s="56"/>
      <c r="H621" s="58"/>
    </row>
    <row r="622" spans="1:8" x14ac:dyDescent="0.3">
      <c r="A622" t="s">
        <v>1034</v>
      </c>
      <c r="B622" s="7">
        <v>29700000</v>
      </c>
      <c r="C622" s="7">
        <v>0</v>
      </c>
      <c r="D622" s="7">
        <v>0</v>
      </c>
      <c r="E622" s="121">
        <f t="shared" si="9"/>
        <v>0</v>
      </c>
      <c r="G622" s="56"/>
      <c r="H622" s="58"/>
    </row>
    <row r="623" spans="1:8" x14ac:dyDescent="0.3">
      <c r="A623" t="s">
        <v>1036</v>
      </c>
      <c r="B623" s="7">
        <v>0</v>
      </c>
      <c r="C623" s="7">
        <v>0</v>
      </c>
      <c r="D623" s="7">
        <v>0</v>
      </c>
      <c r="E623" s="121">
        <f t="shared" si="9"/>
        <v>0</v>
      </c>
      <c r="G623" s="56"/>
      <c r="H623" s="58"/>
    </row>
    <row r="624" spans="1:8" x14ac:dyDescent="0.3">
      <c r="A624" t="s">
        <v>218</v>
      </c>
      <c r="B624" s="7">
        <v>30470957</v>
      </c>
      <c r="C624" s="7">
        <v>0</v>
      </c>
      <c r="D624" s="7">
        <v>0</v>
      </c>
      <c r="E624" s="121">
        <f t="shared" si="9"/>
        <v>0</v>
      </c>
      <c r="G624" s="56"/>
      <c r="H624" s="58"/>
    </row>
    <row r="625" spans="1:8" x14ac:dyDescent="0.3">
      <c r="A625" t="s">
        <v>509</v>
      </c>
      <c r="B625" s="7">
        <v>0</v>
      </c>
      <c r="C625" s="7">
        <v>0</v>
      </c>
      <c r="D625" s="7">
        <v>0</v>
      </c>
      <c r="E625" s="121">
        <f t="shared" si="9"/>
        <v>0</v>
      </c>
      <c r="G625" s="56"/>
      <c r="H625" s="58"/>
    </row>
    <row r="626" spans="1:8" x14ac:dyDescent="0.3">
      <c r="A626" t="s">
        <v>689</v>
      </c>
      <c r="B626" s="7">
        <v>0</v>
      </c>
      <c r="C626" s="7">
        <v>0</v>
      </c>
      <c r="D626" s="7">
        <v>0</v>
      </c>
      <c r="E626" s="121">
        <f t="shared" si="9"/>
        <v>0</v>
      </c>
      <c r="G626" s="56"/>
      <c r="H626" s="58"/>
    </row>
    <row r="627" spans="1:8" x14ac:dyDescent="0.3">
      <c r="A627" t="s">
        <v>464</v>
      </c>
      <c r="B627" s="7">
        <v>2351</v>
      </c>
      <c r="C627" s="7">
        <v>0</v>
      </c>
      <c r="D627" s="7">
        <v>0</v>
      </c>
      <c r="E627" s="121">
        <f t="shared" si="9"/>
        <v>0</v>
      </c>
      <c r="G627" s="56"/>
      <c r="H627" s="58"/>
    </row>
    <row r="628" spans="1:8" x14ac:dyDescent="0.3">
      <c r="A628" t="s">
        <v>229</v>
      </c>
      <c r="B628" s="7">
        <v>24201444</v>
      </c>
      <c r="C628" s="7">
        <v>0</v>
      </c>
      <c r="D628" s="7">
        <v>0</v>
      </c>
      <c r="E628" s="121">
        <f t="shared" si="9"/>
        <v>0</v>
      </c>
      <c r="G628" s="56"/>
      <c r="H628" s="58"/>
    </row>
    <row r="629" spans="1:8" x14ac:dyDescent="0.3">
      <c r="A629" t="s">
        <v>5628</v>
      </c>
      <c r="B629" s="7">
        <v>100</v>
      </c>
      <c r="C629" s="7">
        <v>0</v>
      </c>
      <c r="D629" s="7">
        <v>0</v>
      </c>
      <c r="E629" s="121">
        <f t="shared" si="9"/>
        <v>0</v>
      </c>
      <c r="G629" s="56"/>
      <c r="H629" s="58"/>
    </row>
    <row r="630" spans="1:8" x14ac:dyDescent="0.3">
      <c r="A630" t="s">
        <v>466</v>
      </c>
      <c r="B630" s="7">
        <v>0</v>
      </c>
      <c r="C630" s="7">
        <v>0</v>
      </c>
      <c r="D630" s="7">
        <v>0</v>
      </c>
      <c r="E630" s="121">
        <f t="shared" si="9"/>
        <v>0</v>
      </c>
      <c r="G630" s="56"/>
      <c r="H630" s="58"/>
    </row>
    <row r="631" spans="1:8" x14ac:dyDescent="0.3">
      <c r="A631" t="s">
        <v>869</v>
      </c>
      <c r="B631" s="7">
        <v>0</v>
      </c>
      <c r="C631" s="7">
        <v>0</v>
      </c>
      <c r="D631" s="7">
        <v>0</v>
      </c>
      <c r="E631" s="121">
        <f t="shared" si="9"/>
        <v>0</v>
      </c>
      <c r="G631" s="56"/>
      <c r="H631" s="58"/>
    </row>
    <row r="632" spans="1:8" x14ac:dyDescent="0.3">
      <c r="A632" t="s">
        <v>517</v>
      </c>
      <c r="B632" s="7">
        <v>0</v>
      </c>
      <c r="C632" s="7">
        <v>0</v>
      </c>
      <c r="D632" s="7">
        <v>0</v>
      </c>
      <c r="E632" s="121">
        <f t="shared" si="9"/>
        <v>0</v>
      </c>
      <c r="G632" s="56"/>
      <c r="H632" s="58"/>
    </row>
    <row r="633" spans="1:8" x14ac:dyDescent="0.3">
      <c r="A633" t="s">
        <v>421</v>
      </c>
      <c r="B633" s="7">
        <v>0</v>
      </c>
      <c r="C633" s="7">
        <v>0</v>
      </c>
      <c r="D633" s="7">
        <v>0</v>
      </c>
      <c r="E633" s="121">
        <f t="shared" si="9"/>
        <v>0</v>
      </c>
      <c r="G633" s="56"/>
      <c r="H633" s="58"/>
    </row>
    <row r="634" spans="1:8" x14ac:dyDescent="0.3">
      <c r="A634" t="s">
        <v>422</v>
      </c>
      <c r="B634" s="7">
        <v>0</v>
      </c>
      <c r="C634" s="7">
        <v>0</v>
      </c>
      <c r="D634" s="7">
        <v>0</v>
      </c>
      <c r="E634" s="121">
        <f t="shared" si="9"/>
        <v>0</v>
      </c>
      <c r="G634" s="56"/>
      <c r="H634" s="58"/>
    </row>
    <row r="635" spans="1:8" x14ac:dyDescent="0.3">
      <c r="A635" t="s">
        <v>144</v>
      </c>
      <c r="B635" s="7">
        <v>0</v>
      </c>
      <c r="C635" s="7">
        <v>0</v>
      </c>
      <c r="D635" s="7">
        <v>0</v>
      </c>
      <c r="E635" s="121">
        <f t="shared" si="9"/>
        <v>0</v>
      </c>
      <c r="G635" s="56"/>
      <c r="H635" s="58"/>
    </row>
    <row r="636" spans="1:8" x14ac:dyDescent="0.3">
      <c r="A636" t="s">
        <v>467</v>
      </c>
      <c r="B636" s="7">
        <v>103022</v>
      </c>
      <c r="C636" s="7">
        <v>0</v>
      </c>
      <c r="D636" s="7">
        <v>0</v>
      </c>
      <c r="E636" s="121">
        <f t="shared" si="9"/>
        <v>0</v>
      </c>
      <c r="G636" s="56"/>
      <c r="H636" s="58"/>
    </row>
    <row r="637" spans="1:8" x14ac:dyDescent="0.3">
      <c r="A637" t="s">
        <v>3002</v>
      </c>
      <c r="B637" s="7">
        <v>10000000</v>
      </c>
      <c r="C637" s="7">
        <v>0</v>
      </c>
      <c r="D637" s="7">
        <v>0</v>
      </c>
      <c r="E637" s="121">
        <f t="shared" si="9"/>
        <v>0</v>
      </c>
      <c r="G637" s="56"/>
      <c r="H637" s="58"/>
    </row>
    <row r="638" spans="1:8" x14ac:dyDescent="0.3">
      <c r="A638" t="s">
        <v>3004</v>
      </c>
      <c r="B638" s="7">
        <v>0</v>
      </c>
      <c r="C638" s="7">
        <v>0</v>
      </c>
      <c r="D638" s="7">
        <v>0</v>
      </c>
      <c r="E638" s="121">
        <f t="shared" si="9"/>
        <v>0</v>
      </c>
      <c r="G638" s="56"/>
      <c r="H638" s="58"/>
    </row>
    <row r="639" spans="1:8" x14ac:dyDescent="0.3">
      <c r="A639" t="s">
        <v>529</v>
      </c>
      <c r="B639" s="7">
        <v>24037423</v>
      </c>
      <c r="C639" s="7">
        <v>0</v>
      </c>
      <c r="D639" s="7">
        <v>0</v>
      </c>
      <c r="E639" s="121">
        <f t="shared" si="9"/>
        <v>0</v>
      </c>
      <c r="G639" s="56"/>
      <c r="H639" s="58"/>
    </row>
    <row r="640" spans="1:8" x14ac:dyDescent="0.3">
      <c r="A640" t="s">
        <v>258</v>
      </c>
      <c r="B640" s="7">
        <v>0</v>
      </c>
      <c r="C640" s="7">
        <v>0</v>
      </c>
      <c r="D640" s="7">
        <v>0</v>
      </c>
      <c r="E640" s="121">
        <f t="shared" si="9"/>
        <v>0</v>
      </c>
      <c r="G640" s="56"/>
      <c r="H640" s="58"/>
    </row>
    <row r="641" spans="1:8" x14ac:dyDescent="0.3">
      <c r="A641" t="s">
        <v>1051</v>
      </c>
      <c r="B641" s="7">
        <v>1540000</v>
      </c>
      <c r="C641" s="7">
        <v>0</v>
      </c>
      <c r="D641" s="7">
        <v>0</v>
      </c>
      <c r="E641" s="121">
        <f t="shared" si="9"/>
        <v>0</v>
      </c>
      <c r="G641" s="56"/>
      <c r="H641" s="58"/>
    </row>
    <row r="642" spans="1:8" x14ac:dyDescent="0.3">
      <c r="A642" t="s">
        <v>1054</v>
      </c>
      <c r="B642" s="7">
        <v>0</v>
      </c>
      <c r="C642" s="7">
        <v>0</v>
      </c>
      <c r="D642" s="7">
        <v>0</v>
      </c>
      <c r="E642" s="121">
        <f t="shared" si="9"/>
        <v>0</v>
      </c>
      <c r="G642" s="56"/>
      <c r="H642" s="58"/>
    </row>
    <row r="643" spans="1:8" x14ac:dyDescent="0.3">
      <c r="A643" t="s">
        <v>247</v>
      </c>
      <c r="B643" s="7">
        <v>0</v>
      </c>
      <c r="C643" s="7">
        <v>0</v>
      </c>
      <c r="D643" s="7">
        <v>0</v>
      </c>
      <c r="E643" s="121">
        <f t="shared" si="9"/>
        <v>0</v>
      </c>
      <c r="G643" s="56"/>
      <c r="H643" s="58"/>
    </row>
    <row r="644" spans="1:8" x14ac:dyDescent="0.3">
      <c r="A644" t="s">
        <v>544</v>
      </c>
      <c r="B644" s="7">
        <v>500000</v>
      </c>
      <c r="C644" s="7">
        <v>0</v>
      </c>
      <c r="D644" s="7">
        <v>0</v>
      </c>
      <c r="E644" s="121">
        <f t="shared" ref="E644:E668" si="10">C644-D644</f>
        <v>0</v>
      </c>
      <c r="G644" s="56"/>
      <c r="H644" s="58"/>
    </row>
    <row r="645" spans="1:8" x14ac:dyDescent="0.3">
      <c r="A645" t="s">
        <v>310</v>
      </c>
      <c r="B645" s="7">
        <v>0</v>
      </c>
      <c r="C645" s="7">
        <v>0</v>
      </c>
      <c r="D645" s="7">
        <v>0</v>
      </c>
      <c r="E645" s="121">
        <f t="shared" si="10"/>
        <v>0</v>
      </c>
      <c r="G645" s="56"/>
      <c r="H645" s="58"/>
    </row>
    <row r="646" spans="1:8" x14ac:dyDescent="0.3">
      <c r="A646" t="s">
        <v>1056</v>
      </c>
      <c r="B646" s="7">
        <v>7680</v>
      </c>
      <c r="C646" s="7">
        <v>0</v>
      </c>
      <c r="D646" s="7">
        <v>0</v>
      </c>
      <c r="E646" s="121">
        <f t="shared" si="10"/>
        <v>0</v>
      </c>
      <c r="G646" s="56"/>
      <c r="H646" s="58"/>
    </row>
    <row r="647" spans="1:8" x14ac:dyDescent="0.3">
      <c r="A647" t="s">
        <v>470</v>
      </c>
      <c r="B647" s="7">
        <v>157430926</v>
      </c>
      <c r="C647" s="7">
        <v>0</v>
      </c>
      <c r="D647" s="7">
        <v>0</v>
      </c>
      <c r="E647" s="121">
        <f t="shared" si="10"/>
        <v>0</v>
      </c>
      <c r="G647" s="56"/>
      <c r="H647" s="58"/>
    </row>
    <row r="648" spans="1:8" x14ac:dyDescent="0.3">
      <c r="A648" t="s">
        <v>154</v>
      </c>
      <c r="B648" s="7">
        <v>2088572407</v>
      </c>
      <c r="C648" s="7">
        <v>0</v>
      </c>
      <c r="D648" s="7">
        <v>0</v>
      </c>
      <c r="E648" s="121">
        <f t="shared" si="10"/>
        <v>0</v>
      </c>
      <c r="G648" s="56"/>
      <c r="H648" s="58"/>
    </row>
    <row r="649" spans="1:8" x14ac:dyDescent="0.3">
      <c r="A649" t="s">
        <v>401</v>
      </c>
      <c r="B649" s="7">
        <v>3200000</v>
      </c>
      <c r="C649" s="7">
        <v>0</v>
      </c>
      <c r="D649" s="7">
        <v>0</v>
      </c>
      <c r="E649" s="121">
        <f t="shared" si="10"/>
        <v>0</v>
      </c>
      <c r="G649" s="56"/>
      <c r="H649" s="58"/>
    </row>
    <row r="650" spans="1:8" x14ac:dyDescent="0.3">
      <c r="A650" t="s">
        <v>227</v>
      </c>
      <c r="B650" s="7">
        <v>0</v>
      </c>
      <c r="C650" s="7">
        <v>0</v>
      </c>
      <c r="D650" s="7">
        <v>0</v>
      </c>
      <c r="E650" s="121">
        <f t="shared" si="10"/>
        <v>0</v>
      </c>
      <c r="G650" s="56"/>
      <c r="H650" s="58"/>
    </row>
    <row r="651" spans="1:8" x14ac:dyDescent="0.3">
      <c r="A651" t="s">
        <v>548</v>
      </c>
      <c r="B651" s="7">
        <v>0</v>
      </c>
      <c r="C651" s="7">
        <v>0</v>
      </c>
      <c r="D651" s="7">
        <v>0</v>
      </c>
      <c r="E651" s="121">
        <f t="shared" si="10"/>
        <v>0</v>
      </c>
      <c r="G651" s="56"/>
      <c r="H651" s="58"/>
    </row>
    <row r="652" spans="1:8" x14ac:dyDescent="0.3">
      <c r="A652" t="s">
        <v>784</v>
      </c>
      <c r="B652" s="7">
        <v>0</v>
      </c>
      <c r="C652" s="7">
        <v>0</v>
      </c>
      <c r="D652" s="7">
        <v>0</v>
      </c>
      <c r="E652" s="121">
        <f t="shared" si="10"/>
        <v>0</v>
      </c>
      <c r="G652" s="56"/>
      <c r="H652" s="58"/>
    </row>
    <row r="653" spans="1:8" x14ac:dyDescent="0.3">
      <c r="A653" t="s">
        <v>334</v>
      </c>
      <c r="B653" s="7">
        <v>1874020</v>
      </c>
      <c r="C653" s="7">
        <v>0</v>
      </c>
      <c r="D653" s="7">
        <v>0</v>
      </c>
      <c r="E653" s="121">
        <f t="shared" si="10"/>
        <v>0</v>
      </c>
      <c r="G653" s="56"/>
      <c r="H653" s="58"/>
    </row>
    <row r="654" spans="1:8" x14ac:dyDescent="0.3">
      <c r="A654" t="s">
        <v>389</v>
      </c>
      <c r="B654" s="7">
        <v>520000</v>
      </c>
      <c r="C654" s="7">
        <v>0</v>
      </c>
      <c r="D654" s="7">
        <v>0</v>
      </c>
      <c r="E654" s="121">
        <f t="shared" si="10"/>
        <v>0</v>
      </c>
      <c r="G654" s="56"/>
      <c r="H654" s="58"/>
    </row>
    <row r="655" spans="1:8" x14ac:dyDescent="0.3">
      <c r="A655" t="s">
        <v>550</v>
      </c>
      <c r="B655" s="7">
        <v>0</v>
      </c>
      <c r="C655" s="7">
        <v>0</v>
      </c>
      <c r="D655" s="7">
        <v>0</v>
      </c>
      <c r="E655" s="121">
        <f t="shared" si="10"/>
        <v>0</v>
      </c>
      <c r="G655" s="56"/>
      <c r="H655" s="58"/>
    </row>
    <row r="656" spans="1:8" x14ac:dyDescent="0.3">
      <c r="A656" t="s">
        <v>411</v>
      </c>
      <c r="B656" s="7">
        <v>0</v>
      </c>
      <c r="C656" s="7">
        <v>0</v>
      </c>
      <c r="D656" s="7">
        <v>0</v>
      </c>
      <c r="E656" s="121">
        <f t="shared" si="10"/>
        <v>0</v>
      </c>
      <c r="G656" s="56"/>
      <c r="H656" s="58"/>
    </row>
    <row r="657" spans="1:8" x14ac:dyDescent="0.3">
      <c r="A657" t="s">
        <v>6948</v>
      </c>
      <c r="B657" s="7">
        <v>5000000</v>
      </c>
      <c r="C657" s="7">
        <v>0</v>
      </c>
      <c r="D657" s="7">
        <v>0</v>
      </c>
      <c r="E657" s="121">
        <f t="shared" si="10"/>
        <v>0</v>
      </c>
      <c r="G657" s="56"/>
      <c r="H657" s="58"/>
    </row>
    <row r="658" spans="1:8" x14ac:dyDescent="0.3">
      <c r="A658" t="s">
        <v>6950</v>
      </c>
      <c r="B658" s="7">
        <v>11070000</v>
      </c>
      <c r="C658" s="7">
        <v>0</v>
      </c>
      <c r="D658" s="7">
        <v>0</v>
      </c>
      <c r="E658" s="121">
        <f t="shared" si="10"/>
        <v>0</v>
      </c>
      <c r="G658" s="56"/>
      <c r="H658" s="58"/>
    </row>
    <row r="659" spans="1:8" x14ac:dyDescent="0.3">
      <c r="A659" t="s">
        <v>6951</v>
      </c>
      <c r="B659" s="7">
        <v>0</v>
      </c>
      <c r="C659" s="7">
        <v>0</v>
      </c>
      <c r="D659" s="7">
        <v>0</v>
      </c>
      <c r="E659" s="121">
        <f t="shared" si="10"/>
        <v>0</v>
      </c>
      <c r="G659" s="56"/>
      <c r="H659" s="58"/>
    </row>
    <row r="660" spans="1:8" x14ac:dyDescent="0.3">
      <c r="A660" t="s">
        <v>6959</v>
      </c>
      <c r="B660" s="7">
        <v>250000</v>
      </c>
      <c r="C660" s="7">
        <v>0</v>
      </c>
      <c r="D660" s="7">
        <v>0</v>
      </c>
      <c r="E660" s="121">
        <f t="shared" si="10"/>
        <v>0</v>
      </c>
      <c r="G660" s="56"/>
      <c r="H660" s="58"/>
    </row>
    <row r="661" spans="1:8" x14ac:dyDescent="0.3">
      <c r="A661" t="s">
        <v>6960</v>
      </c>
      <c r="B661" s="7">
        <v>42300000</v>
      </c>
      <c r="C661" s="7">
        <v>0</v>
      </c>
      <c r="D661" s="7">
        <v>0</v>
      </c>
      <c r="E661" s="121">
        <f t="shared" si="10"/>
        <v>0</v>
      </c>
      <c r="G661" s="56"/>
      <c r="H661" s="58"/>
    </row>
    <row r="662" spans="1:8" x14ac:dyDescent="0.3">
      <c r="A662" t="s">
        <v>6962</v>
      </c>
      <c r="B662" s="7">
        <v>1000000</v>
      </c>
      <c r="C662" s="7">
        <v>0</v>
      </c>
      <c r="D662" s="7">
        <v>0</v>
      </c>
      <c r="E662" s="121">
        <f t="shared" si="10"/>
        <v>0</v>
      </c>
      <c r="G662" s="56"/>
      <c r="H662" s="58"/>
    </row>
    <row r="663" spans="1:8" x14ac:dyDescent="0.3">
      <c r="A663" t="s">
        <v>6970</v>
      </c>
      <c r="B663" s="7">
        <v>0</v>
      </c>
      <c r="C663" s="7">
        <v>0</v>
      </c>
      <c r="D663" s="7">
        <v>0</v>
      </c>
      <c r="E663" s="121">
        <f t="shared" si="10"/>
        <v>0</v>
      </c>
      <c r="G663" s="56"/>
      <c r="H663" s="58"/>
    </row>
    <row r="664" spans="1:8" x14ac:dyDescent="0.3">
      <c r="A664" t="s">
        <v>6984</v>
      </c>
      <c r="B664" s="7">
        <v>20000000</v>
      </c>
      <c r="C664" s="7">
        <v>0</v>
      </c>
      <c r="D664" s="7">
        <v>0</v>
      </c>
      <c r="E664" s="121">
        <f t="shared" si="10"/>
        <v>0</v>
      </c>
      <c r="G664" s="56"/>
      <c r="H664" s="58"/>
    </row>
    <row r="665" spans="1:8" x14ac:dyDescent="0.3">
      <c r="A665" t="s">
        <v>6987</v>
      </c>
      <c r="B665" s="7">
        <v>3000000</v>
      </c>
      <c r="C665" s="7">
        <v>0</v>
      </c>
      <c r="D665" s="7">
        <v>0</v>
      </c>
      <c r="E665" s="121">
        <f t="shared" si="10"/>
        <v>0</v>
      </c>
      <c r="G665" s="56"/>
      <c r="H665" s="58"/>
    </row>
    <row r="666" spans="1:8" x14ac:dyDescent="0.3">
      <c r="A666" t="s">
        <v>6993</v>
      </c>
      <c r="B666" s="7">
        <v>1426000</v>
      </c>
      <c r="C666" s="7">
        <v>0</v>
      </c>
      <c r="D666" s="7">
        <v>0</v>
      </c>
      <c r="E666" s="121">
        <f t="shared" si="10"/>
        <v>0</v>
      </c>
      <c r="G666" s="56"/>
      <c r="H666" s="58"/>
    </row>
    <row r="667" spans="1:8" x14ac:dyDescent="0.3">
      <c r="A667" t="s">
        <v>6995</v>
      </c>
      <c r="B667" s="7">
        <v>0</v>
      </c>
      <c r="C667" s="7">
        <v>0</v>
      </c>
      <c r="D667" s="7">
        <v>0</v>
      </c>
      <c r="E667" s="121">
        <f t="shared" si="10"/>
        <v>0</v>
      </c>
      <c r="G667" s="56"/>
      <c r="H667" s="58"/>
    </row>
    <row r="668" spans="1:8" x14ac:dyDescent="0.3">
      <c r="A668" s="168" t="s">
        <v>7004</v>
      </c>
      <c r="B668" s="124">
        <v>0</v>
      </c>
      <c r="C668" s="124">
        <v>0</v>
      </c>
      <c r="D668" s="124">
        <v>0</v>
      </c>
      <c r="E668" s="121">
        <f t="shared" si="10"/>
        <v>0</v>
      </c>
      <c r="G668" s="56"/>
      <c r="H668" s="58"/>
    </row>
    <row r="669" spans="1:8" x14ac:dyDescent="0.3">
      <c r="G669" s="56"/>
      <c r="H669" s="58"/>
    </row>
    <row r="670" spans="1:8" x14ac:dyDescent="0.3">
      <c r="G670" s="56"/>
      <c r="H670" s="58"/>
    </row>
    <row r="671" spans="1:8" x14ac:dyDescent="0.3">
      <c r="G671" s="56"/>
      <c r="H671" s="58"/>
    </row>
    <row r="672" spans="1:8" x14ac:dyDescent="0.3">
      <c r="G672" s="56"/>
      <c r="H672" s="58"/>
    </row>
    <row r="673" spans="7:8" x14ac:dyDescent="0.3">
      <c r="G673" s="56"/>
      <c r="H673" s="58"/>
    </row>
    <row r="674" spans="7:8" x14ac:dyDescent="0.3">
      <c r="G674" s="56"/>
      <c r="H674" s="58"/>
    </row>
    <row r="675" spans="7:8" x14ac:dyDescent="0.3">
      <c r="G675" s="56"/>
      <c r="H675" s="58"/>
    </row>
    <row r="676" spans="7:8" x14ac:dyDescent="0.3">
      <c r="G676" s="56"/>
      <c r="H676" s="58"/>
    </row>
    <row r="677" spans="7:8" x14ac:dyDescent="0.3">
      <c r="G677" s="56"/>
      <c r="H677" s="58"/>
    </row>
    <row r="678" spans="7:8" x14ac:dyDescent="0.3">
      <c r="G678" s="56"/>
      <c r="H678" s="58"/>
    </row>
    <row r="679" spans="7:8" x14ac:dyDescent="0.3">
      <c r="G679" s="56"/>
      <c r="H679" s="58"/>
    </row>
    <row r="680" spans="7:8" x14ac:dyDescent="0.3">
      <c r="G680" s="56"/>
      <c r="H680" s="58"/>
    </row>
    <row r="681" spans="7:8" x14ac:dyDescent="0.3">
      <c r="G681" s="56"/>
      <c r="H681" s="58"/>
    </row>
    <row r="682" spans="7:8" x14ac:dyDescent="0.3">
      <c r="G682" s="56"/>
      <c r="H682" s="58"/>
    </row>
    <row r="683" spans="7:8" x14ac:dyDescent="0.3">
      <c r="G683" s="56"/>
      <c r="H683" s="58"/>
    </row>
    <row r="684" spans="7:8" x14ac:dyDescent="0.3">
      <c r="G684" s="56"/>
      <c r="H684" s="58"/>
    </row>
    <row r="685" spans="7:8" x14ac:dyDescent="0.3">
      <c r="G685" s="56"/>
      <c r="H685" s="58"/>
    </row>
    <row r="686" spans="7:8" x14ac:dyDescent="0.3">
      <c r="G686" s="56"/>
      <c r="H686" s="58"/>
    </row>
    <row r="687" spans="7:8" x14ac:dyDescent="0.3">
      <c r="G687" s="56"/>
      <c r="H687" s="58"/>
    </row>
    <row r="688" spans="7:8" x14ac:dyDescent="0.3">
      <c r="G688" s="56"/>
      <c r="H688" s="58"/>
    </row>
    <row r="689" spans="7:8" x14ac:dyDescent="0.3">
      <c r="G689" s="56"/>
      <c r="H689" s="58"/>
    </row>
    <row r="690" spans="7:8" x14ac:dyDescent="0.3">
      <c r="G690" s="56"/>
      <c r="H690" s="58"/>
    </row>
    <row r="691" spans="7:8" x14ac:dyDescent="0.3">
      <c r="G691" s="56"/>
      <c r="H691" s="58"/>
    </row>
    <row r="692" spans="7:8" x14ac:dyDescent="0.3">
      <c r="G692" s="56"/>
      <c r="H692" s="58"/>
    </row>
    <row r="693" spans="7:8" x14ac:dyDescent="0.3">
      <c r="G693" s="56"/>
      <c r="H693" s="58"/>
    </row>
    <row r="694" spans="7:8" x14ac:dyDescent="0.3">
      <c r="G694" s="56"/>
      <c r="H694" s="58"/>
    </row>
    <row r="695" spans="7:8" x14ac:dyDescent="0.3">
      <c r="G695" s="56"/>
      <c r="H695" s="58"/>
    </row>
    <row r="696" spans="7:8" x14ac:dyDescent="0.3">
      <c r="G696" s="56"/>
      <c r="H696" s="58"/>
    </row>
    <row r="697" spans="7:8" x14ac:dyDescent="0.3">
      <c r="G697" s="56"/>
      <c r="H697" s="58"/>
    </row>
    <row r="698" spans="7:8" x14ac:dyDescent="0.3">
      <c r="G698" s="56"/>
      <c r="H698" s="58"/>
    </row>
    <row r="699" spans="7:8" x14ac:dyDescent="0.3">
      <c r="G699" s="56"/>
      <c r="H699" s="58"/>
    </row>
    <row r="700" spans="7:8" x14ac:dyDescent="0.3">
      <c r="G700" s="56"/>
      <c r="H700" s="58"/>
    </row>
    <row r="701" spans="7:8" x14ac:dyDescent="0.3">
      <c r="G701" s="56"/>
      <c r="H701" s="58"/>
    </row>
    <row r="702" spans="7:8" x14ac:dyDescent="0.3">
      <c r="G702" s="56"/>
      <c r="H702" s="58"/>
    </row>
    <row r="703" spans="7:8" x14ac:dyDescent="0.3">
      <c r="G703" s="56"/>
      <c r="H703" s="58"/>
    </row>
    <row r="704" spans="7:8" x14ac:dyDescent="0.3">
      <c r="G704" s="56"/>
      <c r="H704" s="58"/>
    </row>
    <row r="705" spans="7:8" x14ac:dyDescent="0.3">
      <c r="G705" s="56"/>
      <c r="H705" s="58"/>
    </row>
    <row r="706" spans="7:8" x14ac:dyDescent="0.3">
      <c r="G706" s="56"/>
      <c r="H706" s="58"/>
    </row>
    <row r="707" spans="7:8" x14ac:dyDescent="0.3">
      <c r="G707" s="56"/>
      <c r="H707" s="58"/>
    </row>
    <row r="708" spans="7:8" x14ac:dyDescent="0.3">
      <c r="G708" s="56"/>
      <c r="H708" s="58"/>
    </row>
    <row r="709" spans="7:8" x14ac:dyDescent="0.3">
      <c r="G709" s="56"/>
      <c r="H709" s="58"/>
    </row>
    <row r="710" spans="7:8" x14ac:dyDescent="0.3">
      <c r="G710" s="56"/>
      <c r="H710" s="58"/>
    </row>
    <row r="711" spans="7:8" x14ac:dyDescent="0.3">
      <c r="G711" s="56"/>
      <c r="H711" s="58"/>
    </row>
    <row r="712" spans="7:8" x14ac:dyDescent="0.3">
      <c r="G712" s="56"/>
      <c r="H712" s="58"/>
    </row>
    <row r="713" spans="7:8" x14ac:dyDescent="0.3">
      <c r="G713" s="56"/>
      <c r="H713" s="58"/>
    </row>
    <row r="714" spans="7:8" x14ac:dyDescent="0.3">
      <c r="G714" s="56"/>
      <c r="H714" s="58"/>
    </row>
    <row r="715" spans="7:8" x14ac:dyDescent="0.3">
      <c r="G715" s="56"/>
      <c r="H715" s="58"/>
    </row>
    <row r="716" spans="7:8" x14ac:dyDescent="0.3">
      <c r="G716" s="56"/>
      <c r="H716" s="58"/>
    </row>
    <row r="717" spans="7:8" x14ac:dyDescent="0.3">
      <c r="G717" s="56"/>
      <c r="H717" s="58"/>
    </row>
    <row r="718" spans="7:8" x14ac:dyDescent="0.3">
      <c r="G718" s="56"/>
      <c r="H718" s="58"/>
    </row>
    <row r="719" spans="7:8" x14ac:dyDescent="0.3">
      <c r="G719" s="56"/>
      <c r="H719" s="58"/>
    </row>
    <row r="720" spans="7:8" x14ac:dyDescent="0.3">
      <c r="G720" s="56"/>
      <c r="H720" s="58"/>
    </row>
    <row r="721" spans="7:8" x14ac:dyDescent="0.3">
      <c r="G721" s="56"/>
      <c r="H721" s="58"/>
    </row>
    <row r="722" spans="7:8" x14ac:dyDescent="0.3">
      <c r="G722" s="56"/>
      <c r="H722" s="58"/>
    </row>
    <row r="723" spans="7:8" x14ac:dyDescent="0.3">
      <c r="G723" s="56"/>
      <c r="H723" s="58"/>
    </row>
    <row r="724" spans="7:8" x14ac:dyDescent="0.3">
      <c r="G724" s="56"/>
      <c r="H724" s="58"/>
    </row>
    <row r="725" spans="7:8" x14ac:dyDescent="0.3">
      <c r="G725" s="56"/>
      <c r="H725" s="58"/>
    </row>
    <row r="726" spans="7:8" x14ac:dyDescent="0.3">
      <c r="G726" s="56"/>
      <c r="H726" s="58"/>
    </row>
    <row r="727" spans="7:8" x14ac:dyDescent="0.3">
      <c r="G727" s="56"/>
      <c r="H727" s="58"/>
    </row>
    <row r="728" spans="7:8" x14ac:dyDescent="0.3">
      <c r="G728" s="56"/>
      <c r="H728" s="58"/>
    </row>
    <row r="729" spans="7:8" x14ac:dyDescent="0.3">
      <c r="G729" s="56"/>
      <c r="H729" s="58"/>
    </row>
    <row r="730" spans="7:8" x14ac:dyDescent="0.3">
      <c r="G730" s="56"/>
      <c r="H730" s="58"/>
    </row>
    <row r="731" spans="7:8" x14ac:dyDescent="0.3">
      <c r="G731" s="56"/>
      <c r="H731" s="58"/>
    </row>
    <row r="732" spans="7:8" x14ac:dyDescent="0.3">
      <c r="G732" s="56"/>
      <c r="H732" s="58"/>
    </row>
    <row r="733" spans="7:8" x14ac:dyDescent="0.3">
      <c r="G733" s="56"/>
      <c r="H733" s="58"/>
    </row>
    <row r="734" spans="7:8" x14ac:dyDescent="0.3">
      <c r="G734" s="56"/>
      <c r="H734" s="58"/>
    </row>
    <row r="735" spans="7:8" x14ac:dyDescent="0.3">
      <c r="G735" s="56"/>
      <c r="H735" s="58"/>
    </row>
    <row r="736" spans="7:8" x14ac:dyDescent="0.3">
      <c r="G736" s="56"/>
      <c r="H736" s="58"/>
    </row>
    <row r="737" spans="7:8" x14ac:dyDescent="0.3">
      <c r="G737" s="56"/>
      <c r="H737" s="58"/>
    </row>
    <row r="738" spans="7:8" x14ac:dyDescent="0.3">
      <c r="G738" s="56"/>
      <c r="H738" s="58"/>
    </row>
    <row r="739" spans="7:8" x14ac:dyDescent="0.3">
      <c r="G739" s="56"/>
      <c r="H739" s="58"/>
    </row>
    <row r="740" spans="7:8" x14ac:dyDescent="0.3">
      <c r="G740" s="56"/>
      <c r="H740" s="58"/>
    </row>
    <row r="741" spans="7:8" x14ac:dyDescent="0.3">
      <c r="G741" s="56"/>
      <c r="H741" s="58"/>
    </row>
    <row r="742" spans="7:8" x14ac:dyDescent="0.3">
      <c r="G742" s="56"/>
      <c r="H742" s="58"/>
    </row>
    <row r="743" spans="7:8" x14ac:dyDescent="0.3">
      <c r="G743" s="56"/>
      <c r="H743" s="58"/>
    </row>
    <row r="744" spans="7:8" x14ac:dyDescent="0.3">
      <c r="G744" s="56"/>
      <c r="H744" s="58"/>
    </row>
    <row r="745" spans="7:8" x14ac:dyDescent="0.3">
      <c r="G745" s="56"/>
      <c r="H745" s="58"/>
    </row>
    <row r="746" spans="7:8" x14ac:dyDescent="0.3">
      <c r="G746" s="56"/>
      <c r="H746" s="58"/>
    </row>
    <row r="747" spans="7:8" x14ac:dyDescent="0.3">
      <c r="G747" s="56"/>
      <c r="H747" s="58"/>
    </row>
    <row r="748" spans="7:8" x14ac:dyDescent="0.3">
      <c r="G748" s="56"/>
      <c r="H748" s="58"/>
    </row>
    <row r="749" spans="7:8" x14ac:dyDescent="0.3">
      <c r="G749" s="56"/>
      <c r="H749" s="58"/>
    </row>
    <row r="750" spans="7:8" x14ac:dyDescent="0.3">
      <c r="G750" s="56"/>
      <c r="H750" s="58"/>
    </row>
    <row r="751" spans="7:8" x14ac:dyDescent="0.3">
      <c r="G751" s="56"/>
      <c r="H751" s="58"/>
    </row>
    <row r="752" spans="7:8" x14ac:dyDescent="0.3">
      <c r="G752" s="56"/>
      <c r="H752" s="58"/>
    </row>
    <row r="753" spans="7:8" x14ac:dyDescent="0.3">
      <c r="G753" s="56"/>
      <c r="H753" s="58"/>
    </row>
    <row r="754" spans="7:8" x14ac:dyDescent="0.3">
      <c r="G754" s="56"/>
      <c r="H754" s="58"/>
    </row>
    <row r="755" spans="7:8" x14ac:dyDescent="0.3">
      <c r="G755" s="56"/>
      <c r="H755" s="58"/>
    </row>
    <row r="756" spans="7:8" x14ac:dyDescent="0.3">
      <c r="G756" s="56"/>
      <c r="H756" s="58"/>
    </row>
    <row r="757" spans="7:8" x14ac:dyDescent="0.3">
      <c r="G757" s="56"/>
      <c r="H757" s="58"/>
    </row>
    <row r="758" spans="7:8" x14ac:dyDescent="0.3">
      <c r="G758" s="56"/>
      <c r="H758" s="58"/>
    </row>
    <row r="759" spans="7:8" x14ac:dyDescent="0.3">
      <c r="G759" s="56"/>
      <c r="H759" s="58"/>
    </row>
    <row r="760" spans="7:8" x14ac:dyDescent="0.3">
      <c r="G760" s="56"/>
      <c r="H760" s="58"/>
    </row>
    <row r="761" spans="7:8" x14ac:dyDescent="0.3">
      <c r="G761" s="56"/>
      <c r="H761" s="58"/>
    </row>
    <row r="762" spans="7:8" x14ac:dyDescent="0.3">
      <c r="G762" s="56"/>
      <c r="H762" s="58"/>
    </row>
    <row r="763" spans="7:8" x14ac:dyDescent="0.3">
      <c r="G763" s="56"/>
      <c r="H763" s="58"/>
    </row>
    <row r="764" spans="7:8" x14ac:dyDescent="0.3">
      <c r="G764" s="56"/>
      <c r="H764" s="58"/>
    </row>
    <row r="765" spans="7:8" x14ac:dyDescent="0.3">
      <c r="G765" s="56"/>
      <c r="H765" s="58"/>
    </row>
    <row r="766" spans="7:8" x14ac:dyDescent="0.3">
      <c r="G766" s="56"/>
      <c r="H766" s="58"/>
    </row>
    <row r="767" spans="7:8" x14ac:dyDescent="0.3">
      <c r="G767" s="56"/>
      <c r="H767" s="58"/>
    </row>
    <row r="768" spans="7:8" x14ac:dyDescent="0.3">
      <c r="G768" s="56"/>
      <c r="H768" s="58"/>
    </row>
    <row r="769" spans="7:8" x14ac:dyDescent="0.3">
      <c r="G769" s="56"/>
      <c r="H769" s="58"/>
    </row>
    <row r="770" spans="7:8" x14ac:dyDescent="0.3">
      <c r="G770" s="56"/>
      <c r="H770" s="58"/>
    </row>
    <row r="771" spans="7:8" x14ac:dyDescent="0.3">
      <c r="G771" s="56"/>
      <c r="H771" s="58"/>
    </row>
    <row r="772" spans="7:8" x14ac:dyDescent="0.3">
      <c r="G772" s="56"/>
      <c r="H772" s="58"/>
    </row>
    <row r="773" spans="7:8" x14ac:dyDescent="0.3">
      <c r="G773" s="56"/>
      <c r="H773" s="58"/>
    </row>
    <row r="774" spans="7:8" x14ac:dyDescent="0.3">
      <c r="G774" s="56"/>
      <c r="H774" s="58"/>
    </row>
    <row r="775" spans="7:8" x14ac:dyDescent="0.3">
      <c r="G775" s="56"/>
      <c r="H775" s="58"/>
    </row>
    <row r="776" spans="7:8" x14ac:dyDescent="0.3">
      <c r="G776" s="56"/>
      <c r="H776" s="58"/>
    </row>
    <row r="777" spans="7:8" x14ac:dyDescent="0.3">
      <c r="G777" s="56"/>
      <c r="H777" s="58"/>
    </row>
    <row r="778" spans="7:8" x14ac:dyDescent="0.3">
      <c r="G778" s="56"/>
      <c r="H778" s="58"/>
    </row>
    <row r="779" spans="7:8" x14ac:dyDescent="0.3">
      <c r="G779" s="56"/>
      <c r="H779" s="58"/>
    </row>
    <row r="780" spans="7:8" x14ac:dyDescent="0.3">
      <c r="G780" s="56"/>
      <c r="H780" s="58"/>
    </row>
    <row r="781" spans="7:8" x14ac:dyDescent="0.3">
      <c r="G781" s="56"/>
      <c r="H781" s="58"/>
    </row>
    <row r="782" spans="7:8" x14ac:dyDescent="0.3">
      <c r="G782" s="56"/>
      <c r="H782" s="58"/>
    </row>
    <row r="783" spans="7:8" x14ac:dyDescent="0.3">
      <c r="G783" s="56"/>
      <c r="H783" s="58"/>
    </row>
    <row r="784" spans="7:8" x14ac:dyDescent="0.3">
      <c r="G784" s="56"/>
      <c r="H784" s="58"/>
    </row>
    <row r="785" spans="7:8" x14ac:dyDescent="0.3">
      <c r="G785" s="56"/>
      <c r="H785" s="58"/>
    </row>
    <row r="786" spans="7:8" x14ac:dyDescent="0.3">
      <c r="G786" s="56"/>
      <c r="H786" s="58"/>
    </row>
    <row r="787" spans="7:8" x14ac:dyDescent="0.3">
      <c r="G787" s="56"/>
      <c r="H787" s="58"/>
    </row>
    <row r="788" spans="7:8" x14ac:dyDescent="0.3">
      <c r="G788" s="56"/>
      <c r="H788" s="58"/>
    </row>
    <row r="789" spans="7:8" x14ac:dyDescent="0.3">
      <c r="G789" s="56"/>
      <c r="H789" s="58"/>
    </row>
    <row r="790" spans="7:8" x14ac:dyDescent="0.3">
      <c r="G790" s="56"/>
      <c r="H790" s="58"/>
    </row>
    <row r="791" spans="7:8" x14ac:dyDescent="0.3">
      <c r="G791" s="56"/>
      <c r="H791" s="58"/>
    </row>
    <row r="792" spans="7:8" x14ac:dyDescent="0.3">
      <c r="G792" s="56"/>
      <c r="H792" s="58"/>
    </row>
    <row r="793" spans="7:8" x14ac:dyDescent="0.3">
      <c r="G793" s="56"/>
      <c r="H793" s="58"/>
    </row>
    <row r="794" spans="7:8" x14ac:dyDescent="0.3">
      <c r="G794" s="56"/>
      <c r="H794" s="58"/>
    </row>
    <row r="795" spans="7:8" x14ac:dyDescent="0.3">
      <c r="G795" s="56"/>
      <c r="H795" s="58"/>
    </row>
    <row r="796" spans="7:8" x14ac:dyDescent="0.3">
      <c r="G796" s="56"/>
      <c r="H796" s="58"/>
    </row>
    <row r="797" spans="7:8" x14ac:dyDescent="0.3">
      <c r="G797" s="56"/>
      <c r="H797" s="58"/>
    </row>
    <row r="798" spans="7:8" x14ac:dyDescent="0.3">
      <c r="G798" s="56"/>
      <c r="H798" s="58"/>
    </row>
    <row r="799" spans="7:8" x14ac:dyDescent="0.3">
      <c r="G799" s="56"/>
      <c r="H799" s="58"/>
    </row>
    <row r="800" spans="7:8" x14ac:dyDescent="0.3">
      <c r="G800" s="56"/>
      <c r="H800" s="58"/>
    </row>
    <row r="801" spans="7:8" x14ac:dyDescent="0.3">
      <c r="G801" s="56"/>
      <c r="H801" s="58"/>
    </row>
    <row r="802" spans="7:8" x14ac:dyDescent="0.3">
      <c r="G802" s="56"/>
      <c r="H802" s="58"/>
    </row>
    <row r="803" spans="7:8" x14ac:dyDescent="0.3">
      <c r="G803" s="56"/>
      <c r="H803" s="58"/>
    </row>
    <row r="804" spans="7:8" x14ac:dyDescent="0.3">
      <c r="G804" s="56"/>
      <c r="H804" s="58"/>
    </row>
    <row r="805" spans="7:8" x14ac:dyDescent="0.3">
      <c r="G805" s="56"/>
      <c r="H805" s="58"/>
    </row>
    <row r="806" spans="7:8" x14ac:dyDescent="0.3">
      <c r="G806" s="56"/>
      <c r="H806" s="58"/>
    </row>
    <row r="807" spans="7:8" x14ac:dyDescent="0.3">
      <c r="G807" s="56"/>
      <c r="H807" s="58"/>
    </row>
    <row r="808" spans="7:8" x14ac:dyDescent="0.3">
      <c r="G808" s="56"/>
      <c r="H808" s="58"/>
    </row>
    <row r="809" spans="7:8" x14ac:dyDescent="0.3">
      <c r="G809" s="56"/>
      <c r="H809" s="58"/>
    </row>
    <row r="810" spans="7:8" x14ac:dyDescent="0.3">
      <c r="G810" s="56"/>
      <c r="H810" s="58"/>
    </row>
    <row r="811" spans="7:8" x14ac:dyDescent="0.3">
      <c r="G811" s="56"/>
      <c r="H811" s="58"/>
    </row>
    <row r="812" spans="7:8" x14ac:dyDescent="0.3">
      <c r="G812" s="56"/>
      <c r="H812" s="58"/>
    </row>
    <row r="813" spans="7:8" x14ac:dyDescent="0.3">
      <c r="G813" s="56"/>
      <c r="H813" s="58"/>
    </row>
    <row r="814" spans="7:8" x14ac:dyDescent="0.3">
      <c r="G814" s="56"/>
      <c r="H814" s="58"/>
    </row>
    <row r="815" spans="7:8" x14ac:dyDescent="0.3">
      <c r="G815" s="56"/>
      <c r="H815" s="58"/>
    </row>
    <row r="816" spans="7:8" x14ac:dyDescent="0.3">
      <c r="G816" s="56"/>
      <c r="H816" s="58"/>
    </row>
    <row r="817" spans="7:8" x14ac:dyDescent="0.3">
      <c r="G817" s="56"/>
      <c r="H817" s="58"/>
    </row>
    <row r="818" spans="7:8" x14ac:dyDescent="0.3">
      <c r="G818" s="56"/>
      <c r="H818" s="58"/>
    </row>
    <row r="819" spans="7:8" x14ac:dyDescent="0.3">
      <c r="G819" s="56"/>
      <c r="H819" s="58"/>
    </row>
    <row r="820" spans="7:8" x14ac:dyDescent="0.3">
      <c r="G820" s="56"/>
      <c r="H820" s="58"/>
    </row>
    <row r="821" spans="7:8" x14ac:dyDescent="0.3">
      <c r="G821" s="56"/>
      <c r="H821" s="58"/>
    </row>
    <row r="822" spans="7:8" x14ac:dyDescent="0.3">
      <c r="G822" s="56"/>
      <c r="H822" s="58"/>
    </row>
    <row r="823" spans="7:8" x14ac:dyDescent="0.3">
      <c r="G823" s="56"/>
      <c r="H823" s="58"/>
    </row>
    <row r="824" spans="7:8" x14ac:dyDescent="0.3">
      <c r="G824" s="56"/>
      <c r="H824" s="58"/>
    </row>
    <row r="825" spans="7:8" x14ac:dyDescent="0.3">
      <c r="G825" s="56"/>
      <c r="H825" s="58"/>
    </row>
    <row r="826" spans="7:8" x14ac:dyDescent="0.3">
      <c r="G826" s="56"/>
      <c r="H826" s="58"/>
    </row>
    <row r="827" spans="7:8" x14ac:dyDescent="0.3">
      <c r="G827" s="56"/>
      <c r="H827" s="58"/>
    </row>
    <row r="828" spans="7:8" x14ac:dyDescent="0.3">
      <c r="G828" s="56"/>
      <c r="H828" s="58"/>
    </row>
    <row r="829" spans="7:8" x14ac:dyDescent="0.3">
      <c r="G829" s="56"/>
      <c r="H829" s="58"/>
    </row>
    <row r="830" spans="7:8" x14ac:dyDescent="0.3">
      <c r="G830" s="56"/>
      <c r="H830" s="58"/>
    </row>
    <row r="831" spans="7:8" x14ac:dyDescent="0.3">
      <c r="G831" s="56"/>
      <c r="H831" s="58"/>
    </row>
    <row r="832" spans="7:8" x14ac:dyDescent="0.3">
      <c r="G832" s="56"/>
      <c r="H832" s="58"/>
    </row>
    <row r="833" spans="7:8" x14ac:dyDescent="0.3">
      <c r="G833" s="56"/>
      <c r="H833" s="58"/>
    </row>
    <row r="834" spans="7:8" x14ac:dyDescent="0.3">
      <c r="G834" s="56"/>
      <c r="H834" s="58"/>
    </row>
    <row r="835" spans="7:8" x14ac:dyDescent="0.3">
      <c r="G835" s="56"/>
      <c r="H835" s="58"/>
    </row>
    <row r="836" spans="7:8" x14ac:dyDescent="0.3">
      <c r="G836" s="56"/>
      <c r="H836" s="58"/>
    </row>
    <row r="837" spans="7:8" x14ac:dyDescent="0.3">
      <c r="G837" s="56"/>
      <c r="H837" s="58"/>
    </row>
    <row r="838" spans="7:8" x14ac:dyDescent="0.3">
      <c r="G838" s="56"/>
      <c r="H838" s="58"/>
    </row>
    <row r="839" spans="7:8" x14ac:dyDescent="0.3">
      <c r="G839" s="56"/>
      <c r="H839" s="58"/>
    </row>
    <row r="840" spans="7:8" x14ac:dyDescent="0.3">
      <c r="G840" s="56"/>
      <c r="H840" s="58"/>
    </row>
    <row r="841" spans="7:8" x14ac:dyDescent="0.3">
      <c r="G841" s="56"/>
      <c r="H841" s="58"/>
    </row>
    <row r="842" spans="7:8" x14ac:dyDescent="0.3">
      <c r="G842" s="111"/>
      <c r="H842" s="110"/>
    </row>
  </sheetData>
  <sortState ref="G2:H832">
    <sortCondition descending="1" ref="G2:G832"/>
  </sortState>
  <hyperlinks>
    <hyperlink ref="A193" r:id="rId1" display="SOMME DA EROGARE ALLE REGIONI A STATUTO ORDINARIO A TITOLO DI COMPARTECIPAZIONE ALL'IVA"/>
    <hyperlink ref="A530" r:id="rId2" display="FONDO SOLIDARIETA' COMUNALE"/>
    <hyperlink ref="A318" r:id="rId3" display="FONDO NAZIONALE PER IL CONCORSO FINANZIARIO DELLO STATO AGLI ONERI DEL TRASPORTO PUBBLICO LOCALE, ANCHE FERROVIARIO, NELLE REGIONI A STATUTO ORDINARIO"/>
    <hyperlink ref="A576" r:id="rId4" display="CONTRIBUTO PER LA COPERTURA DEL DISAVANZO DEL FONDO PENSIONI PER IL PERSONALE DELLE FERROVIE DELLO STATO SPA"/>
    <hyperlink ref="A3" r:id="rId5"/>
    <hyperlink ref="A12" r:id="rId6"/>
    <hyperlink ref="A22" r:id="rId7"/>
    <hyperlink ref="A25" r:id="rId8"/>
    <hyperlink ref="A7" r:id="rId9"/>
  </hyperlinks>
  <pageMargins left="0.7" right="0.7" top="0.75" bottom="0.75" header="0.3" footer="0.3"/>
  <pageSetup paperSize="9" orientation="portrait"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4"/>
  <sheetViews>
    <sheetView topLeftCell="A9" workbookViewId="0">
      <selection activeCell="A32" sqref="A32"/>
    </sheetView>
  </sheetViews>
  <sheetFormatPr defaultRowHeight="14.4" x14ac:dyDescent="0.3"/>
  <cols>
    <col min="1" max="1" width="88.109375" customWidth="1"/>
    <col min="2" max="5" width="14.33203125" bestFit="1" customWidth="1"/>
  </cols>
  <sheetData>
    <row r="1" spans="1:6" x14ac:dyDescent="0.3">
      <c r="A1" s="15" t="s">
        <v>889</v>
      </c>
      <c r="B1" s="88" t="s">
        <v>0</v>
      </c>
      <c r="C1" s="88" t="s">
        <v>65</v>
      </c>
      <c r="D1" s="88" t="s">
        <v>66</v>
      </c>
      <c r="E1" s="88" t="s">
        <v>58</v>
      </c>
    </row>
    <row r="2" spans="1:6" x14ac:dyDescent="0.3">
      <c r="A2" s="163" t="s">
        <v>26</v>
      </c>
      <c r="B2" s="153">
        <v>99173736334.339996</v>
      </c>
      <c r="C2" s="153">
        <v>98602070394.109985</v>
      </c>
      <c r="D2" s="153">
        <v>70472744189.199982</v>
      </c>
      <c r="E2" s="153">
        <v>28129326204.909992</v>
      </c>
      <c r="F2">
        <f>D2/C2*100</f>
        <v>71.471870628600598</v>
      </c>
    </row>
    <row r="3" spans="1:6" x14ac:dyDescent="0.3">
      <c r="A3" t="s">
        <v>3602</v>
      </c>
      <c r="B3" s="7">
        <v>50307400000</v>
      </c>
      <c r="C3" s="7">
        <v>50307400000</v>
      </c>
      <c r="D3" s="7">
        <v>50307400000</v>
      </c>
      <c r="E3" s="7">
        <v>0</v>
      </c>
    </row>
    <row r="4" spans="1:6" x14ac:dyDescent="0.3">
      <c r="A4" t="s">
        <v>615</v>
      </c>
      <c r="B4" s="7">
        <v>14013267691</v>
      </c>
      <c r="C4" s="7">
        <v>14013267690.700001</v>
      </c>
      <c r="D4" s="7">
        <v>100931347.7</v>
      </c>
      <c r="E4" s="7">
        <v>13912336343</v>
      </c>
    </row>
    <row r="5" spans="1:6" x14ac:dyDescent="0.3">
      <c r="A5" t="s">
        <v>947</v>
      </c>
      <c r="B5" s="7">
        <v>7890000000</v>
      </c>
      <c r="C5" s="7">
        <v>7890000000</v>
      </c>
      <c r="D5" s="7">
        <v>7890000000</v>
      </c>
      <c r="E5" s="7">
        <v>0</v>
      </c>
    </row>
    <row r="6" spans="1:6" x14ac:dyDescent="0.3">
      <c r="A6" s="185" t="s">
        <v>704</v>
      </c>
      <c r="B6" s="7">
        <v>2200000000</v>
      </c>
      <c r="C6" s="7">
        <v>2200000000</v>
      </c>
      <c r="D6" s="7">
        <v>414020731.06999999</v>
      </c>
      <c r="E6" s="7">
        <v>1785979268.9300001</v>
      </c>
    </row>
    <row r="7" spans="1:6" x14ac:dyDescent="0.3">
      <c r="A7" t="s">
        <v>7130</v>
      </c>
      <c r="B7" s="7">
        <v>1680000000</v>
      </c>
      <c r="C7" s="7">
        <v>1680000000</v>
      </c>
      <c r="D7" s="7">
        <v>1680000000</v>
      </c>
      <c r="E7" s="7">
        <v>0</v>
      </c>
    </row>
    <row r="8" spans="1:6" x14ac:dyDescent="0.3">
      <c r="A8" t="s">
        <v>594</v>
      </c>
      <c r="B8" s="7">
        <v>1579522272</v>
      </c>
      <c r="C8" s="7">
        <v>1579522269.6099999</v>
      </c>
      <c r="D8" s="7">
        <v>816467174.41999996</v>
      </c>
      <c r="E8" s="7">
        <v>763055095.19000006</v>
      </c>
    </row>
    <row r="9" spans="1:6" x14ac:dyDescent="0.3">
      <c r="A9" t="s">
        <v>592</v>
      </c>
      <c r="B9" s="7">
        <v>1558003600</v>
      </c>
      <c r="C9" s="7">
        <v>1557798606.99</v>
      </c>
      <c r="D9" s="7">
        <v>1490298606.99</v>
      </c>
      <c r="E9" s="7">
        <v>67500000</v>
      </c>
    </row>
    <row r="10" spans="1:6" x14ac:dyDescent="0.3">
      <c r="A10" t="s">
        <v>637</v>
      </c>
      <c r="B10" s="7">
        <v>1310000000</v>
      </c>
      <c r="C10" s="7">
        <v>1310000000</v>
      </c>
      <c r="D10" s="7">
        <v>0</v>
      </c>
      <c r="E10" s="7">
        <v>1310000000</v>
      </c>
    </row>
    <row r="11" spans="1:6" x14ac:dyDescent="0.3">
      <c r="A11" t="s">
        <v>612</v>
      </c>
      <c r="B11" s="7">
        <v>824923278</v>
      </c>
      <c r="C11" s="7">
        <v>824923277.39999998</v>
      </c>
      <c r="D11" s="7">
        <v>713520074.92999995</v>
      </c>
      <c r="E11" s="7">
        <v>111403202.47000001</v>
      </c>
    </row>
    <row r="12" spans="1:6" x14ac:dyDescent="0.3">
      <c r="A12" t="s">
        <v>932</v>
      </c>
      <c r="B12" s="7">
        <v>814834082</v>
      </c>
      <c r="C12" s="7">
        <v>814834081.03999996</v>
      </c>
      <c r="D12" s="7">
        <v>30216290.039999999</v>
      </c>
      <c r="E12" s="7">
        <v>784617791</v>
      </c>
    </row>
    <row r="13" spans="1:6" x14ac:dyDescent="0.3">
      <c r="A13" t="s">
        <v>617</v>
      </c>
      <c r="B13" s="7">
        <v>1025454414</v>
      </c>
      <c r="C13" s="7">
        <v>655454412.38</v>
      </c>
      <c r="D13" s="7">
        <v>201788615.14999998</v>
      </c>
      <c r="E13" s="7">
        <v>453665797.22999996</v>
      </c>
    </row>
    <row r="14" spans="1:6" x14ac:dyDescent="0.3">
      <c r="A14" t="s">
        <v>2481</v>
      </c>
      <c r="B14" s="7">
        <v>620120000</v>
      </c>
      <c r="C14" s="7">
        <v>620120000</v>
      </c>
      <c r="D14" s="7">
        <v>342696423.89999998</v>
      </c>
      <c r="E14" s="7">
        <v>277423576.10000002</v>
      </c>
    </row>
    <row r="15" spans="1:6" x14ac:dyDescent="0.3">
      <c r="A15" t="s">
        <v>792</v>
      </c>
      <c r="B15" s="7">
        <v>606000000</v>
      </c>
      <c r="C15" s="7">
        <v>606000000</v>
      </c>
      <c r="D15" s="7">
        <v>605999999.37</v>
      </c>
      <c r="E15" s="7">
        <v>0.63</v>
      </c>
    </row>
    <row r="16" spans="1:6" x14ac:dyDescent="0.3">
      <c r="A16" s="185" t="s">
        <v>3596</v>
      </c>
      <c r="B16" s="7">
        <v>590000000</v>
      </c>
      <c r="C16" s="7">
        <v>590000000</v>
      </c>
      <c r="D16" s="7">
        <v>259799215.09</v>
      </c>
      <c r="E16" s="7">
        <v>330200784.91000003</v>
      </c>
    </row>
    <row r="17" spans="1:5" x14ac:dyDescent="0.3">
      <c r="A17" t="s">
        <v>652</v>
      </c>
      <c r="B17" s="7">
        <v>527560000</v>
      </c>
      <c r="C17" s="7">
        <v>527560000</v>
      </c>
      <c r="D17" s="7">
        <v>102656067.46000001</v>
      </c>
      <c r="E17" s="7">
        <v>424903932.53999996</v>
      </c>
    </row>
    <row r="18" spans="1:5" x14ac:dyDescent="0.3">
      <c r="A18" t="s">
        <v>7151</v>
      </c>
      <c r="B18" s="7">
        <v>500793205</v>
      </c>
      <c r="C18" s="7">
        <v>500793205</v>
      </c>
      <c r="D18" s="7">
        <v>0</v>
      </c>
      <c r="E18" s="7">
        <v>500793205</v>
      </c>
    </row>
    <row r="19" spans="1:5" x14ac:dyDescent="0.3">
      <c r="A19" s="185" t="s">
        <v>1112</v>
      </c>
      <c r="B19" s="7">
        <v>500000000</v>
      </c>
      <c r="C19" s="7">
        <v>500000000</v>
      </c>
      <c r="D19" s="7">
        <v>0</v>
      </c>
      <c r="E19" s="7">
        <v>500000000</v>
      </c>
    </row>
    <row r="20" spans="1:5" x14ac:dyDescent="0.3">
      <c r="A20" t="s">
        <v>7142</v>
      </c>
      <c r="B20" s="7">
        <v>450000000</v>
      </c>
      <c r="C20" s="7">
        <v>450000000</v>
      </c>
      <c r="D20" s="7">
        <v>450000000</v>
      </c>
      <c r="E20" s="7">
        <v>0</v>
      </c>
    </row>
    <row r="21" spans="1:5" x14ac:dyDescent="0.3">
      <c r="A21" t="s">
        <v>2441</v>
      </c>
      <c r="B21" s="7">
        <v>422000000</v>
      </c>
      <c r="C21" s="7">
        <v>422000000</v>
      </c>
      <c r="D21" s="7">
        <v>109886480</v>
      </c>
      <c r="E21" s="7">
        <v>312113520</v>
      </c>
    </row>
    <row r="22" spans="1:5" x14ac:dyDescent="0.3">
      <c r="A22" t="s">
        <v>595</v>
      </c>
      <c r="B22" s="7">
        <v>418997119</v>
      </c>
      <c r="C22" s="7">
        <v>418991765.57999998</v>
      </c>
      <c r="D22" s="7">
        <v>44290356.670000002</v>
      </c>
      <c r="E22" s="7">
        <v>374701408.90999997</v>
      </c>
    </row>
    <row r="23" spans="1:5" x14ac:dyDescent="0.3">
      <c r="A23" t="s">
        <v>3600</v>
      </c>
      <c r="B23" s="7">
        <v>390000000</v>
      </c>
      <c r="C23" s="7">
        <v>390000000</v>
      </c>
      <c r="D23" s="7">
        <v>0</v>
      </c>
      <c r="E23" s="7">
        <v>390000000</v>
      </c>
    </row>
    <row r="24" spans="1:5" x14ac:dyDescent="0.3">
      <c r="A24" t="s">
        <v>3599</v>
      </c>
      <c r="B24" s="7">
        <v>385000000</v>
      </c>
      <c r="C24" s="7">
        <v>384999999.99000001</v>
      </c>
      <c r="D24" s="7">
        <v>139290063.13999999</v>
      </c>
      <c r="E24" s="7">
        <v>245709936.84999999</v>
      </c>
    </row>
    <row r="25" spans="1:5" x14ac:dyDescent="0.3">
      <c r="A25" s="185" t="s">
        <v>7136</v>
      </c>
      <c r="B25" s="7">
        <v>368000000</v>
      </c>
      <c r="C25" s="7">
        <v>368000000</v>
      </c>
      <c r="D25" s="7">
        <v>181007834.72</v>
      </c>
      <c r="E25" s="7">
        <v>186992165.28</v>
      </c>
    </row>
    <row r="26" spans="1:5" x14ac:dyDescent="0.3">
      <c r="A26" t="s">
        <v>3605</v>
      </c>
      <c r="B26" s="7">
        <v>355240000</v>
      </c>
      <c r="C26" s="7">
        <v>355240000</v>
      </c>
      <c r="D26" s="7">
        <v>39520</v>
      </c>
      <c r="E26" s="7">
        <v>355200480</v>
      </c>
    </row>
    <row r="27" spans="1:5" x14ac:dyDescent="0.3">
      <c r="A27" t="s">
        <v>577</v>
      </c>
      <c r="B27" s="7">
        <v>378516988</v>
      </c>
      <c r="C27" s="7">
        <v>338516987.75</v>
      </c>
      <c r="D27" s="7">
        <v>56306102.060000002</v>
      </c>
      <c r="E27" s="7">
        <v>282210885.69</v>
      </c>
    </row>
    <row r="28" spans="1:5" x14ac:dyDescent="0.3">
      <c r="A28" s="185" t="s">
        <v>1113</v>
      </c>
      <c r="B28" s="7">
        <v>280000000</v>
      </c>
      <c r="C28" s="7">
        <v>279995660.38999999</v>
      </c>
      <c r="D28" s="7">
        <v>279995660.38999999</v>
      </c>
      <c r="E28" s="7">
        <v>0</v>
      </c>
    </row>
    <row r="29" spans="1:5" x14ac:dyDescent="0.3">
      <c r="A29" t="s">
        <v>706</v>
      </c>
      <c r="B29" s="7">
        <v>322956170</v>
      </c>
      <c r="C29" s="7">
        <v>279202684.06</v>
      </c>
      <c r="D29" s="7">
        <v>158761179.36000001</v>
      </c>
      <c r="E29" s="7">
        <v>120441504.7</v>
      </c>
    </row>
    <row r="30" spans="1:5" x14ac:dyDescent="0.3">
      <c r="A30" t="s">
        <v>1605</v>
      </c>
      <c r="B30" s="7">
        <v>258572760</v>
      </c>
      <c r="C30" s="7">
        <v>258572760</v>
      </c>
      <c r="D30" s="7">
        <v>20000000</v>
      </c>
      <c r="E30" s="7">
        <v>238572760</v>
      </c>
    </row>
    <row r="31" spans="1:5" x14ac:dyDescent="0.3">
      <c r="A31" t="s">
        <v>802</v>
      </c>
      <c r="B31" s="7">
        <v>250000000</v>
      </c>
      <c r="C31" s="7">
        <v>250000000</v>
      </c>
      <c r="D31" s="7">
        <v>250000000</v>
      </c>
      <c r="E31" s="7">
        <v>0</v>
      </c>
    </row>
    <row r="32" spans="1:5" x14ac:dyDescent="0.3">
      <c r="A32" t="s">
        <v>928</v>
      </c>
      <c r="B32" s="7">
        <v>236499653</v>
      </c>
      <c r="C32" s="7">
        <v>236499652.66</v>
      </c>
      <c r="D32" s="7">
        <v>171047349.34</v>
      </c>
      <c r="E32" s="7">
        <v>65452303.32</v>
      </c>
    </row>
    <row r="33" spans="1:5" x14ac:dyDescent="0.3">
      <c r="A33" t="s">
        <v>7140</v>
      </c>
      <c r="B33" s="7">
        <v>205000000</v>
      </c>
      <c r="C33" s="7">
        <v>205000000</v>
      </c>
      <c r="D33" s="7">
        <v>0</v>
      </c>
      <c r="E33" s="7">
        <v>205000000</v>
      </c>
    </row>
    <row r="34" spans="1:5" x14ac:dyDescent="0.3">
      <c r="A34" t="s">
        <v>1146</v>
      </c>
      <c r="B34" s="7">
        <v>202000000</v>
      </c>
      <c r="C34" s="7">
        <v>202000000</v>
      </c>
      <c r="D34" s="7">
        <v>0</v>
      </c>
      <c r="E34" s="7">
        <v>202000000</v>
      </c>
    </row>
    <row r="35" spans="1:5" x14ac:dyDescent="0.3">
      <c r="A35" t="s">
        <v>929</v>
      </c>
      <c r="B35" s="7">
        <v>200000000</v>
      </c>
      <c r="C35" s="7">
        <v>200000000</v>
      </c>
      <c r="D35" s="7">
        <v>144649133.65000001</v>
      </c>
      <c r="E35" s="7">
        <v>55350866.350000001</v>
      </c>
    </row>
    <row r="36" spans="1:5" x14ac:dyDescent="0.3">
      <c r="A36" t="s">
        <v>3609</v>
      </c>
      <c r="B36" s="7">
        <v>200000000</v>
      </c>
      <c r="C36" s="7">
        <v>199999999.93000001</v>
      </c>
      <c r="D36" s="7">
        <v>163277957</v>
      </c>
      <c r="E36" s="7">
        <v>36722042.93</v>
      </c>
    </row>
    <row r="37" spans="1:5" x14ac:dyDescent="0.3">
      <c r="A37" t="s">
        <v>799</v>
      </c>
      <c r="B37" s="7">
        <v>190000000</v>
      </c>
      <c r="C37" s="7">
        <v>190000000</v>
      </c>
      <c r="D37" s="7">
        <v>169184130.62</v>
      </c>
      <c r="E37" s="7">
        <v>20815869.379999999</v>
      </c>
    </row>
    <row r="38" spans="1:5" x14ac:dyDescent="0.3">
      <c r="A38" t="s">
        <v>703</v>
      </c>
      <c r="B38" s="7">
        <v>171052837</v>
      </c>
      <c r="C38" s="7">
        <v>171052837</v>
      </c>
      <c r="D38" s="7">
        <v>0</v>
      </c>
      <c r="E38" s="7">
        <v>171052837</v>
      </c>
    </row>
    <row r="39" spans="1:5" x14ac:dyDescent="0.3">
      <c r="A39" t="s">
        <v>701</v>
      </c>
      <c r="B39" s="7">
        <v>169629400</v>
      </c>
      <c r="C39" s="7">
        <v>169629400</v>
      </c>
      <c r="D39" s="7">
        <v>0</v>
      </c>
      <c r="E39" s="7">
        <v>169629400</v>
      </c>
    </row>
    <row r="40" spans="1:5" x14ac:dyDescent="0.3">
      <c r="A40" t="s">
        <v>820</v>
      </c>
      <c r="B40" s="7">
        <v>168054000</v>
      </c>
      <c r="C40" s="7">
        <v>168054000</v>
      </c>
      <c r="D40" s="7">
        <v>31111867.899999999</v>
      </c>
      <c r="E40" s="7">
        <v>136942132.09999999</v>
      </c>
    </row>
    <row r="41" spans="1:5" x14ac:dyDescent="0.3">
      <c r="A41" t="s">
        <v>3603</v>
      </c>
      <c r="B41" s="7">
        <v>163000000</v>
      </c>
      <c r="C41" s="7">
        <v>163000000</v>
      </c>
      <c r="D41" s="7">
        <v>0</v>
      </c>
      <c r="E41" s="7">
        <v>163000000</v>
      </c>
    </row>
    <row r="42" spans="1:5" x14ac:dyDescent="0.3">
      <c r="A42" t="s">
        <v>589</v>
      </c>
      <c r="B42" s="7">
        <v>151023309</v>
      </c>
      <c r="C42" s="7">
        <v>150955853</v>
      </c>
      <c r="D42" s="7">
        <v>150873733</v>
      </c>
      <c r="E42" s="7">
        <v>82120</v>
      </c>
    </row>
    <row r="43" spans="1:5" x14ac:dyDescent="0.3">
      <c r="A43" t="s">
        <v>3606</v>
      </c>
      <c r="B43" s="7">
        <v>150000000</v>
      </c>
      <c r="C43" s="7">
        <v>150000000</v>
      </c>
      <c r="D43" s="7">
        <v>0</v>
      </c>
      <c r="E43" s="7">
        <v>150000000</v>
      </c>
    </row>
    <row r="44" spans="1:5" x14ac:dyDescent="0.3">
      <c r="A44" t="s">
        <v>619</v>
      </c>
      <c r="B44" s="7">
        <v>150000000</v>
      </c>
      <c r="C44" s="7">
        <v>150000000</v>
      </c>
      <c r="D44" s="7">
        <v>0</v>
      </c>
      <c r="E44" s="7">
        <v>150000000</v>
      </c>
    </row>
    <row r="45" spans="1:5" x14ac:dyDescent="0.3">
      <c r="A45" t="s">
        <v>1137</v>
      </c>
      <c r="B45" s="7">
        <v>150000000</v>
      </c>
      <c r="C45" s="7">
        <v>150000000</v>
      </c>
      <c r="D45" s="7">
        <v>0</v>
      </c>
      <c r="E45" s="7">
        <v>150000000</v>
      </c>
    </row>
    <row r="46" spans="1:5" x14ac:dyDescent="0.3">
      <c r="A46" t="s">
        <v>3621</v>
      </c>
      <c r="B46" s="7">
        <v>145363657</v>
      </c>
      <c r="C46" s="7">
        <v>145363657</v>
      </c>
      <c r="D46" s="7">
        <v>145363657</v>
      </c>
      <c r="E46" s="7">
        <v>0</v>
      </c>
    </row>
    <row r="47" spans="1:5" x14ac:dyDescent="0.3">
      <c r="A47" t="s">
        <v>913</v>
      </c>
      <c r="B47" s="7">
        <v>140000000</v>
      </c>
      <c r="C47" s="7">
        <v>140000000</v>
      </c>
      <c r="D47" s="7">
        <v>140000000</v>
      </c>
      <c r="E47" s="7">
        <v>0</v>
      </c>
    </row>
    <row r="48" spans="1:5" x14ac:dyDescent="0.3">
      <c r="A48" t="s">
        <v>830</v>
      </c>
      <c r="B48" s="7">
        <v>133600000</v>
      </c>
      <c r="C48" s="7">
        <v>133600000</v>
      </c>
      <c r="D48" s="7">
        <v>50600778.850000001</v>
      </c>
      <c r="E48" s="7">
        <v>82999221.150000006</v>
      </c>
    </row>
    <row r="49" spans="1:5" x14ac:dyDescent="0.3">
      <c r="A49" t="s">
        <v>609</v>
      </c>
      <c r="B49" s="7">
        <v>132449868</v>
      </c>
      <c r="C49" s="7">
        <v>132449867.62</v>
      </c>
      <c r="D49" s="7">
        <v>24596831.620000001</v>
      </c>
      <c r="E49" s="7">
        <v>107853036</v>
      </c>
    </row>
    <row r="50" spans="1:5" x14ac:dyDescent="0.3">
      <c r="A50" t="s">
        <v>648</v>
      </c>
      <c r="B50" s="7">
        <v>131500000</v>
      </c>
      <c r="C50" s="7">
        <v>131500000</v>
      </c>
      <c r="D50" s="7">
        <v>0</v>
      </c>
      <c r="E50" s="7">
        <v>131500000</v>
      </c>
    </row>
    <row r="51" spans="1:5" x14ac:dyDescent="0.3">
      <c r="A51" t="s">
        <v>3630</v>
      </c>
      <c r="B51" s="7">
        <v>128090000</v>
      </c>
      <c r="C51" s="7">
        <v>128089998.2</v>
      </c>
      <c r="D51" s="7">
        <v>72466552.799999997</v>
      </c>
      <c r="E51" s="7">
        <v>55623445.399999999</v>
      </c>
    </row>
    <row r="52" spans="1:5" x14ac:dyDescent="0.3">
      <c r="A52" t="s">
        <v>636</v>
      </c>
      <c r="B52" s="7">
        <v>123765446</v>
      </c>
      <c r="C52" s="7">
        <v>123765445.09</v>
      </c>
      <c r="D52" s="7">
        <v>60986674.650000006</v>
      </c>
      <c r="E52" s="7">
        <v>62778770.439999998</v>
      </c>
    </row>
    <row r="53" spans="1:5" x14ac:dyDescent="0.3">
      <c r="A53" t="s">
        <v>571</v>
      </c>
      <c r="B53" s="7">
        <v>115900049.34</v>
      </c>
      <c r="C53" s="7">
        <v>115900046.38</v>
      </c>
      <c r="D53" s="7">
        <v>84205928.789999992</v>
      </c>
      <c r="E53" s="7">
        <v>31694117.59</v>
      </c>
    </row>
    <row r="54" spans="1:5" x14ac:dyDescent="0.3">
      <c r="A54" t="s">
        <v>713</v>
      </c>
      <c r="B54" s="7">
        <v>155399145</v>
      </c>
      <c r="C54" s="7">
        <v>109448938.78999999</v>
      </c>
      <c r="D54" s="7">
        <v>13732979.100000001</v>
      </c>
      <c r="E54" s="7">
        <v>95715959.689999998</v>
      </c>
    </row>
    <row r="55" spans="1:5" x14ac:dyDescent="0.3">
      <c r="A55" t="s">
        <v>3627</v>
      </c>
      <c r="B55" s="7">
        <v>105280000</v>
      </c>
      <c r="C55" s="7">
        <v>105280000</v>
      </c>
      <c r="D55" s="7">
        <v>0</v>
      </c>
      <c r="E55" s="7">
        <v>105280000</v>
      </c>
    </row>
    <row r="56" spans="1:5" x14ac:dyDescent="0.3">
      <c r="A56" s="185" t="s">
        <v>3595</v>
      </c>
      <c r="B56" s="7">
        <v>100000000</v>
      </c>
      <c r="C56" s="7">
        <v>100000000</v>
      </c>
      <c r="D56" s="7">
        <v>0</v>
      </c>
      <c r="E56" s="7">
        <v>100000000</v>
      </c>
    </row>
    <row r="57" spans="1:5" x14ac:dyDescent="0.3">
      <c r="A57" t="s">
        <v>907</v>
      </c>
      <c r="B57" s="7">
        <v>100000000</v>
      </c>
      <c r="C57" s="7">
        <v>100000000</v>
      </c>
      <c r="D57" s="7">
        <v>100000000</v>
      </c>
      <c r="E57" s="7">
        <v>0</v>
      </c>
    </row>
    <row r="58" spans="1:5" x14ac:dyDescent="0.3">
      <c r="A58" t="s">
        <v>3620</v>
      </c>
      <c r="B58" s="7">
        <v>100000000</v>
      </c>
      <c r="C58" s="7">
        <v>100000000</v>
      </c>
      <c r="D58" s="7">
        <v>100000000</v>
      </c>
      <c r="E58" s="7">
        <v>0</v>
      </c>
    </row>
    <row r="59" spans="1:5" x14ac:dyDescent="0.3">
      <c r="A59" t="s">
        <v>7144</v>
      </c>
      <c r="B59" s="7">
        <v>100000000</v>
      </c>
      <c r="C59" s="7">
        <v>100000000</v>
      </c>
      <c r="D59" s="7">
        <v>0</v>
      </c>
      <c r="E59" s="7">
        <v>100000000</v>
      </c>
    </row>
    <row r="60" spans="1:5" x14ac:dyDescent="0.3">
      <c r="A60" t="s">
        <v>7157</v>
      </c>
      <c r="B60" s="7">
        <v>100000000</v>
      </c>
      <c r="C60" s="7">
        <v>100000000</v>
      </c>
      <c r="D60" s="7">
        <v>0</v>
      </c>
      <c r="E60" s="7">
        <v>100000000</v>
      </c>
    </row>
    <row r="61" spans="1:5" x14ac:dyDescent="0.3">
      <c r="A61" t="s">
        <v>618</v>
      </c>
      <c r="B61" s="7">
        <v>98000000</v>
      </c>
      <c r="C61" s="7">
        <v>98000000</v>
      </c>
      <c r="D61" s="7">
        <v>40000000</v>
      </c>
      <c r="E61" s="7">
        <v>58000000</v>
      </c>
    </row>
    <row r="62" spans="1:5" x14ac:dyDescent="0.3">
      <c r="A62" t="s">
        <v>635</v>
      </c>
      <c r="B62" s="7">
        <v>97802288</v>
      </c>
      <c r="C62" s="7">
        <v>97802288</v>
      </c>
      <c r="D62" s="7">
        <v>82757287</v>
      </c>
      <c r="E62" s="7">
        <v>15045001</v>
      </c>
    </row>
    <row r="63" spans="1:5" x14ac:dyDescent="0.3">
      <c r="A63" t="s">
        <v>1128</v>
      </c>
      <c r="B63" s="7">
        <v>95260417</v>
      </c>
      <c r="C63" s="7">
        <v>95260411.079999998</v>
      </c>
      <c r="D63" s="7">
        <v>46407827.909999996</v>
      </c>
      <c r="E63" s="7">
        <v>48852583.170000002</v>
      </c>
    </row>
    <row r="64" spans="1:5" x14ac:dyDescent="0.3">
      <c r="A64" t="s">
        <v>940</v>
      </c>
      <c r="B64" s="7">
        <v>93578625</v>
      </c>
      <c r="C64" s="7">
        <v>93578625</v>
      </c>
      <c r="D64" s="7">
        <v>93578625</v>
      </c>
      <c r="E64" s="7">
        <v>0</v>
      </c>
    </row>
    <row r="65" spans="1:5" x14ac:dyDescent="0.3">
      <c r="A65" t="s">
        <v>1134</v>
      </c>
      <c r="B65" s="7">
        <v>91000000</v>
      </c>
      <c r="C65" s="7">
        <v>91000000</v>
      </c>
      <c r="D65" s="7">
        <v>30858211.449999999</v>
      </c>
      <c r="E65" s="7">
        <v>60141788.549999997</v>
      </c>
    </row>
    <row r="66" spans="1:5" x14ac:dyDescent="0.3">
      <c r="A66" t="s">
        <v>3608</v>
      </c>
      <c r="B66" s="7">
        <v>90271619</v>
      </c>
      <c r="C66" s="7">
        <v>90271619</v>
      </c>
      <c r="D66" s="7">
        <v>1833834.74</v>
      </c>
      <c r="E66" s="7">
        <v>88437784.260000005</v>
      </c>
    </row>
    <row r="67" spans="1:5" x14ac:dyDescent="0.3">
      <c r="A67" t="s">
        <v>5360</v>
      </c>
      <c r="B67" s="7">
        <v>90000000</v>
      </c>
      <c r="C67" s="7">
        <v>90000000</v>
      </c>
      <c r="D67" s="7">
        <v>90000000</v>
      </c>
      <c r="E67" s="7">
        <v>0</v>
      </c>
    </row>
    <row r="68" spans="1:5" x14ac:dyDescent="0.3">
      <c r="A68" t="s">
        <v>822</v>
      </c>
      <c r="B68" s="7">
        <v>86750000</v>
      </c>
      <c r="C68" s="7">
        <v>86750000</v>
      </c>
      <c r="D68" s="7">
        <v>1500433.47</v>
      </c>
      <c r="E68" s="7">
        <v>85249566.530000001</v>
      </c>
    </row>
    <row r="69" spans="1:5" x14ac:dyDescent="0.3">
      <c r="A69" t="s">
        <v>155</v>
      </c>
      <c r="B69" s="7">
        <v>85778599</v>
      </c>
      <c r="C69" s="7">
        <v>85745503.560000002</v>
      </c>
      <c r="D69" s="7">
        <v>85745503.560000002</v>
      </c>
      <c r="E69" s="7">
        <v>0</v>
      </c>
    </row>
    <row r="70" spans="1:5" x14ac:dyDescent="0.3">
      <c r="A70" t="s">
        <v>906</v>
      </c>
      <c r="B70" s="7">
        <v>80000000</v>
      </c>
      <c r="C70" s="7">
        <v>80000000</v>
      </c>
      <c r="D70" s="7">
        <v>80000000</v>
      </c>
      <c r="E70" s="7">
        <v>0</v>
      </c>
    </row>
    <row r="71" spans="1:5" x14ac:dyDescent="0.3">
      <c r="A71" t="s">
        <v>911</v>
      </c>
      <c r="B71" s="7">
        <v>80000000</v>
      </c>
      <c r="C71" s="7">
        <v>80000000</v>
      </c>
      <c r="D71" s="7">
        <v>80000000</v>
      </c>
      <c r="E71" s="7">
        <v>0</v>
      </c>
    </row>
    <row r="72" spans="1:5" x14ac:dyDescent="0.3">
      <c r="A72" t="s">
        <v>3613</v>
      </c>
      <c r="B72" s="7">
        <v>80000000</v>
      </c>
      <c r="C72" s="7">
        <v>80000000</v>
      </c>
      <c r="D72" s="7">
        <v>0</v>
      </c>
      <c r="E72" s="7">
        <v>80000000</v>
      </c>
    </row>
    <row r="73" spans="1:5" x14ac:dyDescent="0.3">
      <c r="A73" t="s">
        <v>623</v>
      </c>
      <c r="B73" s="7">
        <v>73852770</v>
      </c>
      <c r="C73" s="7">
        <v>73561389.289999992</v>
      </c>
      <c r="D73" s="7">
        <v>31093470.440000001</v>
      </c>
      <c r="E73" s="7">
        <v>42467918.850000001</v>
      </c>
    </row>
    <row r="74" spans="1:5" x14ac:dyDescent="0.3">
      <c r="A74" t="s">
        <v>7133</v>
      </c>
      <c r="B74" s="7">
        <v>70000000</v>
      </c>
      <c r="C74" s="7">
        <v>70000000</v>
      </c>
      <c r="D74" s="7">
        <v>70000000</v>
      </c>
      <c r="E74" s="7">
        <v>0</v>
      </c>
    </row>
    <row r="75" spans="1:5" x14ac:dyDescent="0.3">
      <c r="A75" t="s">
        <v>919</v>
      </c>
      <c r="B75" s="7">
        <v>67405000</v>
      </c>
      <c r="C75" s="7">
        <v>67405000</v>
      </c>
      <c r="D75" s="7">
        <v>193989.44</v>
      </c>
      <c r="E75" s="7">
        <v>67211010.560000002</v>
      </c>
    </row>
    <row r="76" spans="1:5" x14ac:dyDescent="0.3">
      <c r="A76" t="s">
        <v>7132</v>
      </c>
      <c r="B76" s="7">
        <v>65980000</v>
      </c>
      <c r="C76" s="7">
        <v>65980000</v>
      </c>
      <c r="D76" s="7">
        <v>65980000</v>
      </c>
      <c r="E76" s="7">
        <v>0</v>
      </c>
    </row>
    <row r="77" spans="1:5" x14ac:dyDescent="0.3">
      <c r="A77" t="s">
        <v>848</v>
      </c>
      <c r="B77" s="7">
        <v>65876226</v>
      </c>
      <c r="C77" s="7">
        <v>65876226</v>
      </c>
      <c r="D77" s="7">
        <v>0</v>
      </c>
      <c r="E77" s="7">
        <v>65876226</v>
      </c>
    </row>
    <row r="78" spans="1:5" x14ac:dyDescent="0.3">
      <c r="A78" t="s">
        <v>601</v>
      </c>
      <c r="B78" s="7">
        <v>61000000</v>
      </c>
      <c r="C78" s="7">
        <v>61000000</v>
      </c>
      <c r="D78" s="7">
        <v>59999999.990000002</v>
      </c>
      <c r="E78" s="7">
        <v>1000000.01</v>
      </c>
    </row>
    <row r="79" spans="1:5" x14ac:dyDescent="0.3">
      <c r="A79" t="s">
        <v>572</v>
      </c>
      <c r="B79" s="7">
        <v>59862000</v>
      </c>
      <c r="C79" s="7">
        <v>59862000</v>
      </c>
      <c r="D79" s="7">
        <v>59681480</v>
      </c>
      <c r="E79" s="7">
        <v>180520</v>
      </c>
    </row>
    <row r="80" spans="1:5" x14ac:dyDescent="0.3">
      <c r="A80" t="s">
        <v>708</v>
      </c>
      <c r="B80" s="7">
        <v>57276369</v>
      </c>
      <c r="C80" s="7">
        <v>57276366.960000001</v>
      </c>
      <c r="D80" s="7">
        <v>8276362.96</v>
      </c>
      <c r="E80" s="7">
        <v>49000004</v>
      </c>
    </row>
    <row r="81" spans="1:5" x14ac:dyDescent="0.3">
      <c r="A81" t="s">
        <v>709</v>
      </c>
      <c r="B81" s="7">
        <v>53000000</v>
      </c>
      <c r="C81" s="7">
        <v>53000000</v>
      </c>
      <c r="D81" s="7">
        <v>50000000</v>
      </c>
      <c r="E81" s="7">
        <v>3000000</v>
      </c>
    </row>
    <row r="82" spans="1:5" x14ac:dyDescent="0.3">
      <c r="A82" t="s">
        <v>827</v>
      </c>
      <c r="B82" s="7">
        <v>50688810</v>
      </c>
      <c r="C82" s="7">
        <v>50688809.630000003</v>
      </c>
      <c r="D82" s="7">
        <v>50688809.630000003</v>
      </c>
      <c r="E82" s="7">
        <v>0</v>
      </c>
    </row>
    <row r="83" spans="1:5" x14ac:dyDescent="0.3">
      <c r="A83" t="s">
        <v>3617</v>
      </c>
      <c r="B83" s="7">
        <v>50000000</v>
      </c>
      <c r="C83" s="7">
        <v>50000000</v>
      </c>
      <c r="D83" s="7">
        <v>48999200</v>
      </c>
      <c r="E83" s="7">
        <v>1000800</v>
      </c>
    </row>
    <row r="84" spans="1:5" x14ac:dyDescent="0.3">
      <c r="A84" t="s">
        <v>3618</v>
      </c>
      <c r="B84" s="7">
        <v>50000000</v>
      </c>
      <c r="C84" s="7">
        <v>50000000</v>
      </c>
      <c r="D84" s="7">
        <v>50000000</v>
      </c>
      <c r="E84" s="7">
        <v>0</v>
      </c>
    </row>
    <row r="85" spans="1:5" x14ac:dyDescent="0.3">
      <c r="A85" t="s">
        <v>832</v>
      </c>
      <c r="B85" s="7">
        <v>50000000</v>
      </c>
      <c r="C85" s="7">
        <v>50000000</v>
      </c>
      <c r="D85" s="7">
        <v>0</v>
      </c>
      <c r="E85" s="7">
        <v>50000000</v>
      </c>
    </row>
    <row r="86" spans="1:5" x14ac:dyDescent="0.3">
      <c r="A86" t="s">
        <v>3626</v>
      </c>
      <c r="B86" s="7">
        <v>50000000</v>
      </c>
      <c r="C86" s="7">
        <v>50000000</v>
      </c>
      <c r="D86" s="7">
        <v>50000000</v>
      </c>
      <c r="E86" s="7">
        <v>0</v>
      </c>
    </row>
    <row r="87" spans="1:5" x14ac:dyDescent="0.3">
      <c r="A87" t="s">
        <v>7159</v>
      </c>
      <c r="B87" s="7">
        <v>50000000</v>
      </c>
      <c r="C87" s="7">
        <v>50000000</v>
      </c>
      <c r="D87" s="7">
        <v>0</v>
      </c>
      <c r="E87" s="7">
        <v>50000000</v>
      </c>
    </row>
    <row r="88" spans="1:5" x14ac:dyDescent="0.3">
      <c r="A88" t="s">
        <v>605</v>
      </c>
      <c r="B88" s="7">
        <v>49100465</v>
      </c>
      <c r="C88" s="7">
        <v>49100465</v>
      </c>
      <c r="D88" s="7">
        <v>973679.34</v>
      </c>
      <c r="E88" s="7">
        <v>48126785.659999996</v>
      </c>
    </row>
    <row r="89" spans="1:5" x14ac:dyDescent="0.3">
      <c r="A89" t="s">
        <v>842</v>
      </c>
      <c r="B89" s="7">
        <v>48429829</v>
      </c>
      <c r="C89" s="7">
        <v>48429829</v>
      </c>
      <c r="D89" s="7">
        <v>48429829</v>
      </c>
      <c r="E89" s="7">
        <v>0</v>
      </c>
    </row>
    <row r="90" spans="1:5" x14ac:dyDescent="0.3">
      <c r="A90" t="s">
        <v>924</v>
      </c>
      <c r="B90" s="7">
        <v>47807561</v>
      </c>
      <c r="C90" s="7">
        <v>47807561</v>
      </c>
      <c r="D90" s="7">
        <v>47807561</v>
      </c>
      <c r="E90" s="7">
        <v>0</v>
      </c>
    </row>
    <row r="91" spans="1:5" x14ac:dyDescent="0.3">
      <c r="A91" t="s">
        <v>596</v>
      </c>
      <c r="B91" s="7">
        <v>47050305</v>
      </c>
      <c r="C91" s="7">
        <v>47050305</v>
      </c>
      <c r="D91" s="7">
        <v>0</v>
      </c>
      <c r="E91" s="7">
        <v>47050305</v>
      </c>
    </row>
    <row r="92" spans="1:5" x14ac:dyDescent="0.3">
      <c r="A92" t="s">
        <v>3619</v>
      </c>
      <c r="B92" s="7">
        <v>46810000</v>
      </c>
      <c r="C92" s="7">
        <v>46810000</v>
      </c>
      <c r="D92" s="7">
        <v>46810000</v>
      </c>
      <c r="E92" s="7">
        <v>0</v>
      </c>
    </row>
    <row r="93" spans="1:5" x14ac:dyDescent="0.3">
      <c r="A93" t="s">
        <v>702</v>
      </c>
      <c r="B93" s="7">
        <v>46810000</v>
      </c>
      <c r="C93" s="7">
        <v>46810000</v>
      </c>
      <c r="D93" s="7">
        <v>0</v>
      </c>
      <c r="E93" s="7">
        <v>46810000</v>
      </c>
    </row>
    <row r="94" spans="1:5" x14ac:dyDescent="0.3">
      <c r="A94" t="s">
        <v>7150</v>
      </c>
      <c r="B94" s="7">
        <v>46000000</v>
      </c>
      <c r="C94" s="7">
        <v>46000000</v>
      </c>
      <c r="D94" s="7">
        <v>0</v>
      </c>
      <c r="E94" s="7">
        <v>46000000</v>
      </c>
    </row>
    <row r="95" spans="1:5" x14ac:dyDescent="0.3">
      <c r="A95" t="s">
        <v>1124</v>
      </c>
      <c r="B95" s="7">
        <v>44000000</v>
      </c>
      <c r="C95" s="7">
        <v>44000000</v>
      </c>
      <c r="D95" s="7">
        <v>18814200</v>
      </c>
      <c r="E95" s="7">
        <v>25185800</v>
      </c>
    </row>
    <row r="96" spans="1:5" x14ac:dyDescent="0.3">
      <c r="A96" t="s">
        <v>3615</v>
      </c>
      <c r="B96" s="7">
        <v>39686028</v>
      </c>
      <c r="C96" s="7">
        <v>39686028</v>
      </c>
      <c r="D96" s="7">
        <v>0</v>
      </c>
      <c r="E96" s="7">
        <v>39686028</v>
      </c>
    </row>
    <row r="97" spans="1:5" x14ac:dyDescent="0.3">
      <c r="A97" t="s">
        <v>581</v>
      </c>
      <c r="B97" s="7">
        <v>38756606</v>
      </c>
      <c r="C97" s="7">
        <v>38756605.399999999</v>
      </c>
      <c r="D97" s="7">
        <v>3756605.4</v>
      </c>
      <c r="E97" s="7">
        <v>35000000</v>
      </c>
    </row>
    <row r="98" spans="1:5" x14ac:dyDescent="0.3">
      <c r="A98" t="s">
        <v>7138</v>
      </c>
      <c r="B98" s="7">
        <v>37500000</v>
      </c>
      <c r="C98" s="7">
        <v>37499999.100000001</v>
      </c>
      <c r="D98" s="7">
        <v>3639761.68</v>
      </c>
      <c r="E98" s="7">
        <v>33860237.420000002</v>
      </c>
    </row>
    <row r="99" spans="1:5" x14ac:dyDescent="0.3">
      <c r="A99" t="s">
        <v>922</v>
      </c>
      <c r="B99" s="7">
        <v>37080032</v>
      </c>
      <c r="C99" s="7">
        <v>37080032</v>
      </c>
      <c r="D99" s="7">
        <v>37080032</v>
      </c>
      <c r="E99" s="7">
        <v>0</v>
      </c>
    </row>
    <row r="100" spans="1:5" x14ac:dyDescent="0.3">
      <c r="A100" t="s">
        <v>897</v>
      </c>
      <c r="B100" s="7">
        <v>36000000</v>
      </c>
      <c r="C100" s="7">
        <v>36000000</v>
      </c>
      <c r="D100" s="7">
        <v>36000000</v>
      </c>
      <c r="E100" s="7">
        <v>0</v>
      </c>
    </row>
    <row r="101" spans="1:5" x14ac:dyDescent="0.3">
      <c r="A101" t="s">
        <v>664</v>
      </c>
      <c r="B101" s="7">
        <v>36000000</v>
      </c>
      <c r="C101" s="7">
        <v>36000000</v>
      </c>
      <c r="D101" s="7">
        <v>0</v>
      </c>
      <c r="E101" s="7">
        <v>36000000</v>
      </c>
    </row>
    <row r="102" spans="1:5" x14ac:dyDescent="0.3">
      <c r="A102" t="s">
        <v>904</v>
      </c>
      <c r="B102" s="7">
        <v>35000000</v>
      </c>
      <c r="C102" s="7">
        <v>35000000</v>
      </c>
      <c r="D102" s="7">
        <v>0</v>
      </c>
      <c r="E102" s="7">
        <v>35000000</v>
      </c>
    </row>
    <row r="103" spans="1:5" x14ac:dyDescent="0.3">
      <c r="A103" t="s">
        <v>915</v>
      </c>
      <c r="B103" s="7">
        <v>35000000</v>
      </c>
      <c r="C103" s="7">
        <v>35000000</v>
      </c>
      <c r="D103" s="7">
        <v>35000000</v>
      </c>
      <c r="E103" s="7">
        <v>0</v>
      </c>
    </row>
    <row r="104" spans="1:5" x14ac:dyDescent="0.3">
      <c r="A104" t="s">
        <v>838</v>
      </c>
      <c r="B104" s="7">
        <v>35000000</v>
      </c>
      <c r="C104" s="7">
        <v>35000000</v>
      </c>
      <c r="D104" s="7">
        <v>0</v>
      </c>
      <c r="E104" s="7">
        <v>35000000</v>
      </c>
    </row>
    <row r="105" spans="1:5" x14ac:dyDescent="0.3">
      <c r="A105" t="s">
        <v>633</v>
      </c>
      <c r="B105" s="7">
        <v>34345267</v>
      </c>
      <c r="C105" s="7">
        <v>34345267</v>
      </c>
      <c r="D105" s="7">
        <v>0</v>
      </c>
      <c r="E105" s="7">
        <v>34345267</v>
      </c>
    </row>
    <row r="106" spans="1:5" x14ac:dyDescent="0.3">
      <c r="A106" t="s">
        <v>610</v>
      </c>
      <c r="B106" s="7">
        <v>33854179</v>
      </c>
      <c r="C106" s="7">
        <v>33854177.049999997</v>
      </c>
      <c r="D106" s="7">
        <v>33854177.049999997</v>
      </c>
      <c r="E106" s="7">
        <v>0</v>
      </c>
    </row>
    <row r="107" spans="1:5" x14ac:dyDescent="0.3">
      <c r="A107" t="s">
        <v>629</v>
      </c>
      <c r="B107" s="7">
        <v>33007301</v>
      </c>
      <c r="C107" s="7">
        <v>33007299.289999999</v>
      </c>
      <c r="D107" s="7">
        <v>20659936.289999999</v>
      </c>
      <c r="E107" s="7">
        <v>12347363</v>
      </c>
    </row>
    <row r="108" spans="1:5" x14ac:dyDescent="0.3">
      <c r="A108" t="s">
        <v>1121</v>
      </c>
      <c r="B108" s="7">
        <v>33000000</v>
      </c>
      <c r="C108" s="7">
        <v>33000000</v>
      </c>
      <c r="D108" s="7">
        <v>33000000</v>
      </c>
      <c r="E108" s="7">
        <v>0</v>
      </c>
    </row>
    <row r="109" spans="1:5" x14ac:dyDescent="0.3">
      <c r="A109" t="s">
        <v>3593</v>
      </c>
      <c r="B109" s="7">
        <v>30000000</v>
      </c>
      <c r="C109" s="7">
        <v>30000000</v>
      </c>
      <c r="D109" s="7">
        <v>0</v>
      </c>
      <c r="E109" s="7">
        <v>30000000</v>
      </c>
    </row>
    <row r="110" spans="1:5" x14ac:dyDescent="0.3">
      <c r="A110" t="s">
        <v>3624</v>
      </c>
      <c r="B110" s="7">
        <v>30000000</v>
      </c>
      <c r="C110" s="7">
        <v>30000000</v>
      </c>
      <c r="D110" s="7">
        <v>0</v>
      </c>
      <c r="E110" s="7">
        <v>30000000</v>
      </c>
    </row>
    <row r="111" spans="1:5" x14ac:dyDescent="0.3">
      <c r="A111" t="s">
        <v>845</v>
      </c>
      <c r="B111" s="7">
        <v>30000000</v>
      </c>
      <c r="C111" s="7">
        <v>30000000</v>
      </c>
      <c r="D111" s="7">
        <v>30000000</v>
      </c>
      <c r="E111" s="7">
        <v>0</v>
      </c>
    </row>
    <row r="112" spans="1:5" x14ac:dyDescent="0.3">
      <c r="A112" t="s">
        <v>7165</v>
      </c>
      <c r="B112" s="7">
        <v>30000000</v>
      </c>
      <c r="C112" s="7">
        <v>30000000</v>
      </c>
      <c r="D112" s="7">
        <v>30000000</v>
      </c>
      <c r="E112" s="7">
        <v>0</v>
      </c>
    </row>
    <row r="113" spans="1:5" x14ac:dyDescent="0.3">
      <c r="A113" t="s">
        <v>946</v>
      </c>
      <c r="B113" s="7">
        <v>26351098</v>
      </c>
      <c r="C113" s="7">
        <v>26351098</v>
      </c>
      <c r="D113" s="7">
        <v>26351098</v>
      </c>
      <c r="E113" s="7">
        <v>0</v>
      </c>
    </row>
    <row r="114" spans="1:5" x14ac:dyDescent="0.3">
      <c r="A114" t="s">
        <v>1145</v>
      </c>
      <c r="B114" s="7">
        <v>26000000</v>
      </c>
      <c r="C114" s="7">
        <v>26000000</v>
      </c>
      <c r="D114" s="7">
        <v>0</v>
      </c>
      <c r="E114" s="7">
        <v>26000000</v>
      </c>
    </row>
    <row r="115" spans="1:5" x14ac:dyDescent="0.3">
      <c r="A115" t="s">
        <v>632</v>
      </c>
      <c r="B115" s="7">
        <v>25554799</v>
      </c>
      <c r="C115" s="7">
        <v>25361471.149999999</v>
      </c>
      <c r="D115" s="7">
        <v>24471587.719999999</v>
      </c>
      <c r="E115" s="7">
        <v>889883.43</v>
      </c>
    </row>
    <row r="116" spans="1:5" x14ac:dyDescent="0.3">
      <c r="A116" t="s">
        <v>616</v>
      </c>
      <c r="B116" s="7">
        <v>25000000</v>
      </c>
      <c r="C116" s="7">
        <v>25000000</v>
      </c>
      <c r="D116" s="7">
        <v>0</v>
      </c>
      <c r="E116" s="7">
        <v>25000000</v>
      </c>
    </row>
    <row r="117" spans="1:5" x14ac:dyDescent="0.3">
      <c r="A117" t="s">
        <v>934</v>
      </c>
      <c r="B117" s="7">
        <v>25000000</v>
      </c>
      <c r="C117" s="7">
        <v>25000000</v>
      </c>
      <c r="D117" s="7">
        <v>25000000</v>
      </c>
      <c r="E117" s="7">
        <v>0</v>
      </c>
    </row>
    <row r="118" spans="1:5" x14ac:dyDescent="0.3">
      <c r="A118" t="s">
        <v>941</v>
      </c>
      <c r="B118" s="7">
        <v>23452630</v>
      </c>
      <c r="C118" s="7">
        <v>23452630</v>
      </c>
      <c r="D118" s="7">
        <v>23452630</v>
      </c>
      <c r="E118" s="7">
        <v>0</v>
      </c>
    </row>
    <row r="119" spans="1:5" x14ac:dyDescent="0.3">
      <c r="A119" t="s">
        <v>591</v>
      </c>
      <c r="B119" s="7">
        <v>23322845</v>
      </c>
      <c r="C119" s="7">
        <v>23322845</v>
      </c>
      <c r="D119" s="7">
        <v>0</v>
      </c>
      <c r="E119" s="7">
        <v>23322845</v>
      </c>
    </row>
    <row r="120" spans="1:5" x14ac:dyDescent="0.3">
      <c r="A120" t="s">
        <v>7152</v>
      </c>
      <c r="B120" s="7">
        <v>23011886</v>
      </c>
      <c r="C120" s="7">
        <v>23011886</v>
      </c>
      <c r="D120" s="7">
        <v>9570581.1000000015</v>
      </c>
      <c r="E120" s="7">
        <v>13441304.9</v>
      </c>
    </row>
    <row r="121" spans="1:5" x14ac:dyDescent="0.3">
      <c r="A121" t="s">
        <v>3594</v>
      </c>
      <c r="B121" s="7">
        <v>23000000</v>
      </c>
      <c r="C121" s="7">
        <v>23000000</v>
      </c>
      <c r="D121" s="7">
        <v>18400000</v>
      </c>
      <c r="E121" s="7">
        <v>4600000</v>
      </c>
    </row>
    <row r="122" spans="1:5" x14ac:dyDescent="0.3">
      <c r="A122" t="s">
        <v>843</v>
      </c>
      <c r="B122" s="7">
        <v>22000000</v>
      </c>
      <c r="C122" s="7">
        <v>22000000</v>
      </c>
      <c r="D122" s="7">
        <v>0</v>
      </c>
      <c r="E122" s="7">
        <v>22000000</v>
      </c>
    </row>
    <row r="123" spans="1:5" x14ac:dyDescent="0.3">
      <c r="A123" t="s">
        <v>910</v>
      </c>
      <c r="B123" s="7">
        <v>20500000</v>
      </c>
      <c r="C123" s="7">
        <v>20500000</v>
      </c>
      <c r="D123" s="7">
        <v>20500000</v>
      </c>
      <c r="E123" s="7">
        <v>0</v>
      </c>
    </row>
    <row r="124" spans="1:5" x14ac:dyDescent="0.3">
      <c r="A124" t="s">
        <v>642</v>
      </c>
      <c r="B124" s="7">
        <v>20231621</v>
      </c>
      <c r="C124" s="7">
        <v>20231621</v>
      </c>
      <c r="D124" s="7">
        <v>19917091.960000001</v>
      </c>
      <c r="E124" s="7">
        <v>314529.03999999998</v>
      </c>
    </row>
    <row r="125" spans="1:5" x14ac:dyDescent="0.3">
      <c r="A125" t="s">
        <v>908</v>
      </c>
      <c r="B125" s="7">
        <v>20000000</v>
      </c>
      <c r="C125" s="7">
        <v>20000000</v>
      </c>
      <c r="D125" s="7">
        <v>20000000</v>
      </c>
      <c r="E125" s="7">
        <v>0</v>
      </c>
    </row>
    <row r="126" spans="1:5" x14ac:dyDescent="0.3">
      <c r="A126" t="s">
        <v>3687</v>
      </c>
      <c r="B126" s="7">
        <v>20000000</v>
      </c>
      <c r="C126" s="7">
        <v>20000000</v>
      </c>
      <c r="D126" s="7">
        <v>20000000</v>
      </c>
      <c r="E126" s="7">
        <v>0</v>
      </c>
    </row>
    <row r="127" spans="1:5" x14ac:dyDescent="0.3">
      <c r="A127" t="s">
        <v>625</v>
      </c>
      <c r="B127" s="7">
        <v>20000000</v>
      </c>
      <c r="C127" s="7">
        <v>20000000</v>
      </c>
      <c r="D127" s="7">
        <v>0</v>
      </c>
      <c r="E127" s="7">
        <v>20000000</v>
      </c>
    </row>
    <row r="128" spans="1:5" x14ac:dyDescent="0.3">
      <c r="A128" t="s">
        <v>3639</v>
      </c>
      <c r="B128" s="7">
        <v>20000000</v>
      </c>
      <c r="C128" s="7">
        <v>20000000</v>
      </c>
      <c r="D128" s="7">
        <v>20000000</v>
      </c>
      <c r="E128" s="7">
        <v>0</v>
      </c>
    </row>
    <row r="129" spans="1:5" x14ac:dyDescent="0.3">
      <c r="A129" t="s">
        <v>926</v>
      </c>
      <c r="B129" s="7">
        <v>19848000</v>
      </c>
      <c r="C129" s="7">
        <v>19848000</v>
      </c>
      <c r="D129" s="7">
        <v>19848000</v>
      </c>
      <c r="E129" s="7">
        <v>0</v>
      </c>
    </row>
    <row r="130" spans="1:5" x14ac:dyDescent="0.3">
      <c r="A130" t="s">
        <v>1147</v>
      </c>
      <c r="B130" s="7">
        <v>50000000</v>
      </c>
      <c r="C130" s="7">
        <v>19445510</v>
      </c>
      <c r="D130" s="7">
        <v>14245510</v>
      </c>
      <c r="E130" s="7">
        <v>5200000</v>
      </c>
    </row>
    <row r="131" spans="1:5" x14ac:dyDescent="0.3">
      <c r="A131" t="s">
        <v>1139</v>
      </c>
      <c r="B131" s="7">
        <v>16097118</v>
      </c>
      <c r="C131" s="7">
        <v>16097117.689999999</v>
      </c>
      <c r="D131" s="7">
        <v>16097117.689999999</v>
      </c>
      <c r="E131" s="7">
        <v>0</v>
      </c>
    </row>
    <row r="132" spans="1:5" x14ac:dyDescent="0.3">
      <c r="A132" t="s">
        <v>1106</v>
      </c>
      <c r="B132" s="7">
        <v>16000000</v>
      </c>
      <c r="C132" s="7">
        <v>16000000</v>
      </c>
      <c r="D132" s="7">
        <v>12000000</v>
      </c>
      <c r="E132" s="7">
        <v>4000000</v>
      </c>
    </row>
    <row r="133" spans="1:5" x14ac:dyDescent="0.3">
      <c r="A133" t="s">
        <v>1138</v>
      </c>
      <c r="B133" s="7">
        <v>16000000</v>
      </c>
      <c r="C133" s="7">
        <v>16000000</v>
      </c>
      <c r="D133" s="7">
        <v>16000000</v>
      </c>
      <c r="E133" s="7">
        <v>0</v>
      </c>
    </row>
    <row r="134" spans="1:5" x14ac:dyDescent="0.3">
      <c r="A134" t="s">
        <v>933</v>
      </c>
      <c r="B134" s="7">
        <v>15119460</v>
      </c>
      <c r="C134" s="7">
        <v>15119459.85</v>
      </c>
      <c r="D134" s="7">
        <v>15119459.85</v>
      </c>
      <c r="E134" s="7">
        <v>0</v>
      </c>
    </row>
    <row r="135" spans="1:5" x14ac:dyDescent="0.3">
      <c r="A135" t="s">
        <v>811</v>
      </c>
      <c r="B135" s="7">
        <v>15000000</v>
      </c>
      <c r="C135" s="7">
        <v>15000000</v>
      </c>
      <c r="D135" s="7">
        <v>0</v>
      </c>
      <c r="E135" s="7">
        <v>15000000</v>
      </c>
    </row>
    <row r="136" spans="1:5" x14ac:dyDescent="0.3">
      <c r="A136" t="s">
        <v>812</v>
      </c>
      <c r="B136" s="7">
        <v>15000000</v>
      </c>
      <c r="C136" s="7">
        <v>15000000</v>
      </c>
      <c r="D136" s="7">
        <v>0</v>
      </c>
      <c r="E136" s="7">
        <v>15000000</v>
      </c>
    </row>
    <row r="137" spans="1:5" x14ac:dyDescent="0.3">
      <c r="A137" t="s">
        <v>7164</v>
      </c>
      <c r="B137" s="7">
        <v>15000000</v>
      </c>
      <c r="C137" s="7">
        <v>15000000</v>
      </c>
      <c r="D137" s="7">
        <v>15000000</v>
      </c>
      <c r="E137" s="7">
        <v>0</v>
      </c>
    </row>
    <row r="138" spans="1:5" x14ac:dyDescent="0.3">
      <c r="A138" t="s">
        <v>655</v>
      </c>
      <c r="B138" s="7">
        <v>14500000</v>
      </c>
      <c r="C138" s="7">
        <v>14500000</v>
      </c>
      <c r="D138" s="7">
        <v>0</v>
      </c>
      <c r="E138" s="7">
        <v>14500000</v>
      </c>
    </row>
    <row r="139" spans="1:5" x14ac:dyDescent="0.3">
      <c r="A139" t="s">
        <v>3604</v>
      </c>
      <c r="B139" s="7">
        <v>13000000</v>
      </c>
      <c r="C139" s="7">
        <v>13000000</v>
      </c>
      <c r="D139" s="7">
        <v>1029779.55</v>
      </c>
      <c r="E139" s="7">
        <v>11970220.449999999</v>
      </c>
    </row>
    <row r="140" spans="1:5" x14ac:dyDescent="0.3">
      <c r="A140" t="s">
        <v>1142</v>
      </c>
      <c r="B140" s="7">
        <v>13000000</v>
      </c>
      <c r="C140" s="7">
        <v>13000000</v>
      </c>
      <c r="D140" s="7">
        <v>0</v>
      </c>
      <c r="E140" s="7">
        <v>13000000</v>
      </c>
    </row>
    <row r="141" spans="1:5" x14ac:dyDescent="0.3">
      <c r="A141" t="s">
        <v>949</v>
      </c>
      <c r="B141" s="7">
        <v>12661548</v>
      </c>
      <c r="C141" s="7">
        <v>12137000</v>
      </c>
      <c r="D141" s="7">
        <v>12137000</v>
      </c>
      <c r="E141" s="7">
        <v>0</v>
      </c>
    </row>
    <row r="142" spans="1:5" x14ac:dyDescent="0.3">
      <c r="A142" t="s">
        <v>707</v>
      </c>
      <c r="B142" s="7">
        <v>12000000</v>
      </c>
      <c r="C142" s="7">
        <v>12000000</v>
      </c>
      <c r="D142" s="7">
        <v>0</v>
      </c>
      <c r="E142" s="7">
        <v>12000000</v>
      </c>
    </row>
    <row r="143" spans="1:5" x14ac:dyDescent="0.3">
      <c r="A143" t="s">
        <v>935</v>
      </c>
      <c r="B143" s="7">
        <v>12000000</v>
      </c>
      <c r="C143" s="7">
        <v>12000000</v>
      </c>
      <c r="D143" s="7">
        <v>12000000</v>
      </c>
      <c r="E143" s="7">
        <v>0</v>
      </c>
    </row>
    <row r="144" spans="1:5" x14ac:dyDescent="0.3">
      <c r="A144" t="s">
        <v>603</v>
      </c>
      <c r="B144" s="7">
        <v>11796526</v>
      </c>
      <c r="C144" s="7">
        <v>11765292.83</v>
      </c>
      <c r="D144" s="7">
        <v>913425.04</v>
      </c>
      <c r="E144" s="7">
        <v>10851867.789999999</v>
      </c>
    </row>
    <row r="145" spans="1:5" x14ac:dyDescent="0.3">
      <c r="A145" t="s">
        <v>578</v>
      </c>
      <c r="B145" s="7">
        <v>11648020</v>
      </c>
      <c r="C145" s="7">
        <v>11637257.66</v>
      </c>
      <c r="D145" s="7">
        <v>8625660.6999999993</v>
      </c>
      <c r="E145" s="7">
        <v>3011596.96</v>
      </c>
    </row>
    <row r="146" spans="1:5" x14ac:dyDescent="0.3">
      <c r="A146" t="s">
        <v>621</v>
      </c>
      <c r="B146" s="7">
        <v>11500000</v>
      </c>
      <c r="C146" s="7">
        <v>11500000</v>
      </c>
      <c r="D146" s="7">
        <v>10618449.49</v>
      </c>
      <c r="E146" s="7">
        <v>881550.51</v>
      </c>
    </row>
    <row r="147" spans="1:5" x14ac:dyDescent="0.3">
      <c r="A147" t="s">
        <v>646</v>
      </c>
      <c r="B147" s="7">
        <v>11060000</v>
      </c>
      <c r="C147" s="7">
        <v>11060000</v>
      </c>
      <c r="D147" s="7">
        <v>11060000</v>
      </c>
      <c r="E147" s="7">
        <v>0</v>
      </c>
    </row>
    <row r="148" spans="1:5" x14ac:dyDescent="0.3">
      <c r="A148" t="s">
        <v>810</v>
      </c>
      <c r="B148" s="7">
        <v>11000000</v>
      </c>
      <c r="C148" s="7">
        <v>11000000</v>
      </c>
      <c r="D148" s="7">
        <v>0</v>
      </c>
      <c r="E148" s="7">
        <v>11000000</v>
      </c>
    </row>
    <row r="149" spans="1:5" x14ac:dyDescent="0.3">
      <c r="A149" t="s">
        <v>833</v>
      </c>
      <c r="B149" s="7">
        <v>10966382</v>
      </c>
      <c r="C149" s="7">
        <v>10966380.449999999</v>
      </c>
      <c r="D149" s="7">
        <v>10966380.449999999</v>
      </c>
      <c r="E149" s="7">
        <v>0</v>
      </c>
    </row>
    <row r="150" spans="1:5" x14ac:dyDescent="0.3">
      <c r="A150" t="s">
        <v>602</v>
      </c>
      <c r="B150" s="7">
        <v>10800000</v>
      </c>
      <c r="C150" s="7">
        <v>10800000</v>
      </c>
      <c r="D150" s="7">
        <v>75467.820000000007</v>
      </c>
      <c r="E150" s="7">
        <v>10724532.18</v>
      </c>
    </row>
    <row r="151" spans="1:5" x14ac:dyDescent="0.3">
      <c r="A151" t="s">
        <v>656</v>
      </c>
      <c r="B151" s="7">
        <v>10198600</v>
      </c>
      <c r="C151" s="7">
        <v>10198600</v>
      </c>
      <c r="D151" s="7">
        <v>0</v>
      </c>
      <c r="E151" s="7">
        <v>10198600</v>
      </c>
    </row>
    <row r="152" spans="1:5" x14ac:dyDescent="0.3">
      <c r="A152" t="s">
        <v>890</v>
      </c>
      <c r="B152" s="7">
        <v>10000000</v>
      </c>
      <c r="C152" s="7">
        <v>10000000</v>
      </c>
      <c r="D152" s="7">
        <v>10000000</v>
      </c>
      <c r="E152" s="7">
        <v>0</v>
      </c>
    </row>
    <row r="153" spans="1:5" x14ac:dyDescent="0.3">
      <c r="A153" t="s">
        <v>905</v>
      </c>
      <c r="B153" s="7">
        <v>10000000</v>
      </c>
      <c r="C153" s="7">
        <v>10000000</v>
      </c>
      <c r="D153" s="7">
        <v>10000000</v>
      </c>
      <c r="E153" s="7">
        <v>0</v>
      </c>
    </row>
    <row r="154" spans="1:5" x14ac:dyDescent="0.3">
      <c r="A154" t="s">
        <v>808</v>
      </c>
      <c r="B154" s="7">
        <v>10000000</v>
      </c>
      <c r="C154" s="7">
        <v>10000000</v>
      </c>
      <c r="D154" s="7">
        <v>0</v>
      </c>
      <c r="E154" s="7">
        <v>10000000</v>
      </c>
    </row>
    <row r="155" spans="1:5" x14ac:dyDescent="0.3">
      <c r="A155" t="s">
        <v>3607</v>
      </c>
      <c r="B155" s="7">
        <v>10000000</v>
      </c>
      <c r="C155" s="7">
        <v>10000000</v>
      </c>
      <c r="D155" s="7">
        <v>0</v>
      </c>
      <c r="E155" s="7">
        <v>10000000</v>
      </c>
    </row>
    <row r="156" spans="1:5" x14ac:dyDescent="0.3">
      <c r="A156" t="s">
        <v>1130</v>
      </c>
      <c r="B156" s="7">
        <v>10000000</v>
      </c>
      <c r="C156" s="7">
        <v>10000000</v>
      </c>
      <c r="D156" s="7">
        <v>10000000</v>
      </c>
      <c r="E156" s="7">
        <v>0</v>
      </c>
    </row>
    <row r="157" spans="1:5" x14ac:dyDescent="0.3">
      <c r="A157" t="s">
        <v>1131</v>
      </c>
      <c r="B157" s="7">
        <v>10000000</v>
      </c>
      <c r="C157" s="7">
        <v>10000000</v>
      </c>
      <c r="D157" s="7">
        <v>10000000</v>
      </c>
      <c r="E157" s="7">
        <v>0</v>
      </c>
    </row>
    <row r="158" spans="1:5" x14ac:dyDescent="0.3">
      <c r="A158" t="s">
        <v>7143</v>
      </c>
      <c r="B158" s="7">
        <v>10000000</v>
      </c>
      <c r="C158" s="7">
        <v>10000000</v>
      </c>
      <c r="D158" s="7">
        <v>0</v>
      </c>
      <c r="E158" s="7">
        <v>10000000</v>
      </c>
    </row>
    <row r="159" spans="1:5" x14ac:dyDescent="0.3">
      <c r="A159" t="s">
        <v>573</v>
      </c>
      <c r="B159" s="7">
        <v>10488444</v>
      </c>
      <c r="C159" s="7">
        <v>9988439.2799999993</v>
      </c>
      <c r="D159" s="7">
        <v>3020193.98</v>
      </c>
      <c r="E159" s="7">
        <v>6968245.2999999998</v>
      </c>
    </row>
    <row r="160" spans="1:5" x14ac:dyDescent="0.3">
      <c r="A160" t="s">
        <v>634</v>
      </c>
      <c r="B160" s="7">
        <v>9977405</v>
      </c>
      <c r="C160" s="7">
        <v>9977404.1999999993</v>
      </c>
      <c r="D160" s="7">
        <v>9977404.1999999993</v>
      </c>
      <c r="E160" s="7">
        <v>0</v>
      </c>
    </row>
    <row r="161" spans="1:5" x14ac:dyDescent="0.3">
      <c r="A161" t="s">
        <v>710</v>
      </c>
      <c r="B161" s="7">
        <v>9660526</v>
      </c>
      <c r="C161" s="7">
        <v>9660526</v>
      </c>
      <c r="D161" s="7">
        <v>0</v>
      </c>
      <c r="E161" s="7">
        <v>9660526</v>
      </c>
    </row>
    <row r="162" spans="1:5" x14ac:dyDescent="0.3">
      <c r="A162" t="s">
        <v>599</v>
      </c>
      <c r="B162" s="7">
        <v>9402702</v>
      </c>
      <c r="C162" s="7">
        <v>9402701.4600000009</v>
      </c>
      <c r="D162" s="7">
        <v>2997780.46</v>
      </c>
      <c r="E162" s="7">
        <v>6404921</v>
      </c>
    </row>
    <row r="163" spans="1:5" x14ac:dyDescent="0.3">
      <c r="A163" t="s">
        <v>3636</v>
      </c>
      <c r="B163" s="7">
        <v>9000000</v>
      </c>
      <c r="C163" s="7">
        <v>9000000</v>
      </c>
      <c r="D163" s="7">
        <v>5208676.05</v>
      </c>
      <c r="E163" s="7">
        <v>3791323.95</v>
      </c>
    </row>
    <row r="164" spans="1:5" x14ac:dyDescent="0.3">
      <c r="A164" t="s">
        <v>7155</v>
      </c>
      <c r="B164" s="7">
        <v>9000000</v>
      </c>
      <c r="C164" s="7">
        <v>9000000</v>
      </c>
      <c r="D164" s="7">
        <v>0</v>
      </c>
      <c r="E164" s="7">
        <v>9000000</v>
      </c>
    </row>
    <row r="165" spans="1:5" x14ac:dyDescent="0.3">
      <c r="A165" t="s">
        <v>938</v>
      </c>
      <c r="B165" s="7">
        <v>8343960</v>
      </c>
      <c r="C165" s="7">
        <v>8343960</v>
      </c>
      <c r="D165" s="7">
        <v>8343960</v>
      </c>
      <c r="E165" s="7">
        <v>0</v>
      </c>
    </row>
    <row r="166" spans="1:5" x14ac:dyDescent="0.3">
      <c r="A166" t="s">
        <v>593</v>
      </c>
      <c r="B166" s="7">
        <v>8076123</v>
      </c>
      <c r="C166" s="7">
        <v>8076122.3200000003</v>
      </c>
      <c r="D166" s="7">
        <v>8076122.3200000003</v>
      </c>
      <c r="E166" s="7">
        <v>0</v>
      </c>
    </row>
    <row r="167" spans="1:5" x14ac:dyDescent="0.3">
      <c r="A167" t="s">
        <v>613</v>
      </c>
      <c r="B167" s="7">
        <v>8000000</v>
      </c>
      <c r="C167" s="7">
        <v>8000000</v>
      </c>
      <c r="D167" s="7">
        <v>0</v>
      </c>
      <c r="E167" s="7">
        <v>8000000</v>
      </c>
    </row>
    <row r="168" spans="1:5" x14ac:dyDescent="0.3">
      <c r="A168" t="s">
        <v>651</v>
      </c>
      <c r="B168" s="7">
        <v>7768125</v>
      </c>
      <c r="C168" s="7">
        <v>7765057.7599999998</v>
      </c>
      <c r="D168" s="7">
        <v>3752283.73</v>
      </c>
      <c r="E168" s="7">
        <v>4012774.03</v>
      </c>
    </row>
    <row r="169" spans="1:5" x14ac:dyDescent="0.3">
      <c r="A169" t="s">
        <v>582</v>
      </c>
      <c r="B169" s="7">
        <v>7721880</v>
      </c>
      <c r="C169" s="7">
        <v>7721877.7999999998</v>
      </c>
      <c r="D169" s="7">
        <v>3043785.8</v>
      </c>
      <c r="E169" s="7">
        <v>4678092</v>
      </c>
    </row>
    <row r="170" spans="1:5" x14ac:dyDescent="0.3">
      <c r="A170" t="s">
        <v>939</v>
      </c>
      <c r="B170" s="7">
        <v>7713149</v>
      </c>
      <c r="C170" s="7">
        <v>7713148.0199999996</v>
      </c>
      <c r="D170" s="7">
        <v>7713148.0199999996</v>
      </c>
      <c r="E170" s="7">
        <v>0</v>
      </c>
    </row>
    <row r="171" spans="1:5" x14ac:dyDescent="0.3">
      <c r="A171" t="s">
        <v>921</v>
      </c>
      <c r="B171" s="7">
        <v>7170000</v>
      </c>
      <c r="C171" s="7">
        <v>7170000</v>
      </c>
      <c r="D171" s="7">
        <v>7170000</v>
      </c>
      <c r="E171" s="7">
        <v>0</v>
      </c>
    </row>
    <row r="172" spans="1:5" x14ac:dyDescent="0.3">
      <c r="A172" t="s">
        <v>150</v>
      </c>
      <c r="B172" s="7">
        <v>7021230</v>
      </c>
      <c r="C172" s="7">
        <v>7021229.1699999999</v>
      </c>
      <c r="D172" s="7">
        <v>5021229.17</v>
      </c>
      <c r="E172" s="7">
        <v>2000000</v>
      </c>
    </row>
    <row r="173" spans="1:5" x14ac:dyDescent="0.3">
      <c r="A173" t="s">
        <v>914</v>
      </c>
      <c r="B173" s="7">
        <v>7000000</v>
      </c>
      <c r="C173" s="7">
        <v>7000000</v>
      </c>
      <c r="D173" s="7">
        <v>7000000</v>
      </c>
      <c r="E173" s="7">
        <v>0</v>
      </c>
    </row>
    <row r="174" spans="1:5" x14ac:dyDescent="0.3">
      <c r="A174" t="s">
        <v>147</v>
      </c>
      <c r="B174" s="7">
        <v>6266280</v>
      </c>
      <c r="C174" s="7">
        <v>6266280</v>
      </c>
      <c r="D174" s="7">
        <v>1266280</v>
      </c>
      <c r="E174" s="7">
        <v>5000000</v>
      </c>
    </row>
    <row r="175" spans="1:5" x14ac:dyDescent="0.3">
      <c r="A175" t="s">
        <v>7141</v>
      </c>
      <c r="B175" s="7">
        <v>6000000</v>
      </c>
      <c r="C175" s="7">
        <v>6000000</v>
      </c>
      <c r="D175" s="7">
        <v>0</v>
      </c>
      <c r="E175" s="7">
        <v>6000000</v>
      </c>
    </row>
    <row r="176" spans="1:5" x14ac:dyDescent="0.3">
      <c r="A176" t="s">
        <v>894</v>
      </c>
      <c r="B176" s="7">
        <v>5890810</v>
      </c>
      <c r="C176" s="7">
        <v>5890808.2400000002</v>
      </c>
      <c r="D176" s="7">
        <v>5890808.2400000002</v>
      </c>
      <c r="E176" s="7">
        <v>0</v>
      </c>
    </row>
    <row r="177" spans="1:5" x14ac:dyDescent="0.3">
      <c r="A177" t="s">
        <v>658</v>
      </c>
      <c r="B177" s="7">
        <v>5618902</v>
      </c>
      <c r="C177" s="7">
        <v>5618901.0899999999</v>
      </c>
      <c r="D177" s="7">
        <v>618901.09</v>
      </c>
      <c r="E177" s="7">
        <v>5000000</v>
      </c>
    </row>
    <row r="178" spans="1:5" x14ac:dyDescent="0.3">
      <c r="A178" t="s">
        <v>622</v>
      </c>
      <c r="B178" s="7">
        <v>5612204</v>
      </c>
      <c r="C178" s="7">
        <v>5612201.8700000001</v>
      </c>
      <c r="D178" s="7">
        <v>815365.6</v>
      </c>
      <c r="E178" s="7">
        <v>4796836.2699999996</v>
      </c>
    </row>
    <row r="179" spans="1:5" x14ac:dyDescent="0.3">
      <c r="A179" t="s">
        <v>638</v>
      </c>
      <c r="B179" s="7">
        <v>5271379</v>
      </c>
      <c r="C179" s="7">
        <v>5271379</v>
      </c>
      <c r="D179" s="7">
        <v>0</v>
      </c>
      <c r="E179" s="7">
        <v>5271379</v>
      </c>
    </row>
    <row r="180" spans="1:5" x14ac:dyDescent="0.3">
      <c r="A180" t="s">
        <v>819</v>
      </c>
      <c r="B180" s="7">
        <v>5200000</v>
      </c>
      <c r="C180" s="7">
        <v>5180000</v>
      </c>
      <c r="D180" s="7">
        <v>4916531.2000000002</v>
      </c>
      <c r="E180" s="7">
        <v>263468.79999999999</v>
      </c>
    </row>
    <row r="181" spans="1:5" x14ac:dyDescent="0.3">
      <c r="A181" t="s">
        <v>1118</v>
      </c>
      <c r="B181" s="7">
        <v>5000000</v>
      </c>
      <c r="C181" s="7">
        <v>5000000</v>
      </c>
      <c r="D181" s="7">
        <v>0</v>
      </c>
      <c r="E181" s="7">
        <v>5000000</v>
      </c>
    </row>
    <row r="182" spans="1:5" x14ac:dyDescent="0.3">
      <c r="A182" t="s">
        <v>1140</v>
      </c>
      <c r="B182" s="7">
        <v>5000000</v>
      </c>
      <c r="C182" s="7">
        <v>5000000</v>
      </c>
      <c r="D182" s="7">
        <v>0</v>
      </c>
      <c r="E182" s="7">
        <v>5000000</v>
      </c>
    </row>
    <row r="183" spans="1:5" x14ac:dyDescent="0.3">
      <c r="A183" t="s">
        <v>7137</v>
      </c>
      <c r="B183" s="7">
        <v>5000000</v>
      </c>
      <c r="C183" s="7">
        <v>5000000</v>
      </c>
      <c r="D183" s="7">
        <v>0</v>
      </c>
      <c r="E183" s="7">
        <v>5000000</v>
      </c>
    </row>
    <row r="184" spans="1:5" x14ac:dyDescent="0.3">
      <c r="A184" t="s">
        <v>7145</v>
      </c>
      <c r="B184" s="7">
        <v>5000000</v>
      </c>
      <c r="C184" s="7">
        <v>5000000</v>
      </c>
      <c r="D184" s="7">
        <v>0</v>
      </c>
      <c r="E184" s="7">
        <v>5000000</v>
      </c>
    </row>
    <row r="185" spans="1:5" x14ac:dyDescent="0.3">
      <c r="A185" t="s">
        <v>7158</v>
      </c>
      <c r="B185" s="7">
        <v>5000000</v>
      </c>
      <c r="C185" s="7">
        <v>5000000</v>
      </c>
      <c r="D185" s="7">
        <v>5000000</v>
      </c>
      <c r="E185" s="7">
        <v>0</v>
      </c>
    </row>
    <row r="186" spans="1:5" x14ac:dyDescent="0.3">
      <c r="A186" t="s">
        <v>814</v>
      </c>
      <c r="B186" s="7">
        <v>5000000</v>
      </c>
      <c r="C186" s="7">
        <v>4983785.53</v>
      </c>
      <c r="D186" s="7">
        <v>1495135.66</v>
      </c>
      <c r="E186" s="7">
        <v>3488649.87</v>
      </c>
    </row>
    <row r="187" spans="1:5" x14ac:dyDescent="0.3">
      <c r="A187" t="s">
        <v>1741</v>
      </c>
      <c r="B187" s="7">
        <v>4811437</v>
      </c>
      <c r="C187" s="7">
        <v>4811432.87</v>
      </c>
      <c r="D187" s="7">
        <v>4811432.87</v>
      </c>
      <c r="E187" s="7">
        <v>0</v>
      </c>
    </row>
    <row r="188" spans="1:5" x14ac:dyDescent="0.3">
      <c r="A188" t="s">
        <v>823</v>
      </c>
      <c r="B188" s="7">
        <v>4691764</v>
      </c>
      <c r="C188" s="7">
        <v>4505429.55</v>
      </c>
      <c r="D188" s="7">
        <v>3986163.0100000002</v>
      </c>
      <c r="E188" s="7">
        <v>519266.54000000004</v>
      </c>
    </row>
    <row r="189" spans="1:5" x14ac:dyDescent="0.3">
      <c r="A189" t="s">
        <v>580</v>
      </c>
      <c r="B189" s="7">
        <v>4000000</v>
      </c>
      <c r="C189" s="7">
        <v>4000000</v>
      </c>
      <c r="D189" s="7">
        <v>4000000</v>
      </c>
      <c r="E189" s="7">
        <v>0</v>
      </c>
    </row>
    <row r="190" spans="1:5" x14ac:dyDescent="0.3">
      <c r="A190" t="s">
        <v>3438</v>
      </c>
      <c r="B190" s="7">
        <v>4000000</v>
      </c>
      <c r="C190" s="7">
        <v>4000000</v>
      </c>
      <c r="D190" s="7">
        <v>4000000</v>
      </c>
      <c r="E190" s="7">
        <v>0</v>
      </c>
    </row>
    <row r="191" spans="1:5" x14ac:dyDescent="0.3">
      <c r="A191" t="s">
        <v>585</v>
      </c>
      <c r="B191" s="7">
        <v>3817102</v>
      </c>
      <c r="C191" s="7">
        <v>3817100.38</v>
      </c>
      <c r="D191" s="7">
        <v>3817099.86</v>
      </c>
      <c r="E191" s="7">
        <v>0.52</v>
      </c>
    </row>
    <row r="192" spans="1:5" x14ac:dyDescent="0.3">
      <c r="A192" t="s">
        <v>7129</v>
      </c>
      <c r="B192" s="7">
        <v>3500000</v>
      </c>
      <c r="C192" s="7">
        <v>3500000</v>
      </c>
      <c r="D192" s="7">
        <v>3500000</v>
      </c>
      <c r="E192" s="7">
        <v>0</v>
      </c>
    </row>
    <row r="193" spans="1:5" x14ac:dyDescent="0.3">
      <c r="A193" t="s">
        <v>951</v>
      </c>
      <c r="B193" s="7">
        <v>3486967</v>
      </c>
      <c r="C193" s="7">
        <v>3486967</v>
      </c>
      <c r="D193" s="7">
        <v>3486967</v>
      </c>
      <c r="E193" s="7">
        <v>0</v>
      </c>
    </row>
    <row r="194" spans="1:5" x14ac:dyDescent="0.3">
      <c r="A194" t="s">
        <v>631</v>
      </c>
      <c r="B194" s="7">
        <v>3047096</v>
      </c>
      <c r="C194" s="7">
        <v>3047095.7</v>
      </c>
      <c r="D194" s="7">
        <v>3047095.7</v>
      </c>
      <c r="E194" s="7">
        <v>0</v>
      </c>
    </row>
    <row r="195" spans="1:5" x14ac:dyDescent="0.3">
      <c r="A195" t="s">
        <v>711</v>
      </c>
      <c r="B195" s="7">
        <v>3046149</v>
      </c>
      <c r="C195" s="7">
        <v>3046148.23</v>
      </c>
      <c r="D195" s="7">
        <v>2264408.77</v>
      </c>
      <c r="E195" s="7">
        <v>781739.46</v>
      </c>
    </row>
    <row r="196" spans="1:5" x14ac:dyDescent="0.3">
      <c r="A196" t="s">
        <v>807</v>
      </c>
      <c r="B196" s="7">
        <v>3000000</v>
      </c>
      <c r="C196" s="7">
        <v>3000000</v>
      </c>
      <c r="D196" s="7">
        <v>0</v>
      </c>
      <c r="E196" s="7">
        <v>3000000</v>
      </c>
    </row>
    <row r="197" spans="1:5" x14ac:dyDescent="0.3">
      <c r="A197" t="s">
        <v>3614</v>
      </c>
      <c r="B197" s="7">
        <v>3000000</v>
      </c>
      <c r="C197" s="7">
        <v>3000000</v>
      </c>
      <c r="D197" s="7">
        <v>0</v>
      </c>
      <c r="E197" s="7">
        <v>3000000</v>
      </c>
    </row>
    <row r="198" spans="1:5" x14ac:dyDescent="0.3">
      <c r="A198" t="s">
        <v>7162</v>
      </c>
      <c r="B198" s="7">
        <v>3000000</v>
      </c>
      <c r="C198" s="7">
        <v>3000000</v>
      </c>
      <c r="D198" s="7">
        <v>2999988</v>
      </c>
      <c r="E198" s="7">
        <v>12</v>
      </c>
    </row>
    <row r="199" spans="1:5" x14ac:dyDescent="0.3">
      <c r="A199" t="s">
        <v>7166</v>
      </c>
      <c r="B199" s="7">
        <v>3000000</v>
      </c>
      <c r="C199" s="7">
        <v>3000000</v>
      </c>
      <c r="D199" s="7">
        <v>0</v>
      </c>
      <c r="E199" s="7">
        <v>3000000</v>
      </c>
    </row>
    <row r="200" spans="1:5" x14ac:dyDescent="0.3">
      <c r="A200" t="s">
        <v>840</v>
      </c>
      <c r="B200" s="7">
        <v>3300000</v>
      </c>
      <c r="C200" s="7">
        <v>2900000</v>
      </c>
      <c r="D200" s="7">
        <v>0</v>
      </c>
      <c r="E200" s="7">
        <v>2900000</v>
      </c>
    </row>
    <row r="201" spans="1:5" x14ac:dyDescent="0.3">
      <c r="A201" t="s">
        <v>717</v>
      </c>
      <c r="B201" s="7">
        <v>2808363</v>
      </c>
      <c r="C201" s="7">
        <v>2808363</v>
      </c>
      <c r="D201" s="7">
        <v>1426688</v>
      </c>
      <c r="E201" s="7">
        <v>1381675</v>
      </c>
    </row>
    <row r="202" spans="1:5" x14ac:dyDescent="0.3">
      <c r="A202" t="s">
        <v>579</v>
      </c>
      <c r="B202" s="7">
        <v>2605098</v>
      </c>
      <c r="C202" s="7">
        <v>2605098</v>
      </c>
      <c r="D202" s="7">
        <v>1405604.36</v>
      </c>
      <c r="E202" s="7">
        <v>1199493.6399999999</v>
      </c>
    </row>
    <row r="203" spans="1:5" x14ac:dyDescent="0.3">
      <c r="A203" t="s">
        <v>718</v>
      </c>
      <c r="B203" s="7">
        <v>2508589</v>
      </c>
      <c r="C203" s="7">
        <v>2508589</v>
      </c>
      <c r="D203" s="7">
        <v>0</v>
      </c>
      <c r="E203" s="7">
        <v>2508589</v>
      </c>
    </row>
    <row r="204" spans="1:5" x14ac:dyDescent="0.3">
      <c r="A204" t="s">
        <v>626</v>
      </c>
      <c r="B204" s="7">
        <v>2308621</v>
      </c>
      <c r="C204" s="7">
        <v>2293999.87</v>
      </c>
      <c r="D204" s="7">
        <v>328797.76</v>
      </c>
      <c r="E204" s="7">
        <v>1965202.11</v>
      </c>
    </row>
    <row r="205" spans="1:5" x14ac:dyDescent="0.3">
      <c r="A205" t="s">
        <v>564</v>
      </c>
      <c r="B205" s="7">
        <v>2184747</v>
      </c>
      <c r="C205" s="7">
        <v>2184745</v>
      </c>
      <c r="D205" s="7">
        <v>502127.86</v>
      </c>
      <c r="E205" s="7">
        <v>1682617.1400000001</v>
      </c>
    </row>
    <row r="206" spans="1:5" x14ac:dyDescent="0.3">
      <c r="A206" t="s">
        <v>3592</v>
      </c>
      <c r="B206" s="7">
        <v>2000000</v>
      </c>
      <c r="C206" s="7">
        <v>2000000</v>
      </c>
      <c r="D206" s="7">
        <v>0</v>
      </c>
      <c r="E206" s="7">
        <v>2000000</v>
      </c>
    </row>
    <row r="207" spans="1:5" x14ac:dyDescent="0.3">
      <c r="A207" t="s">
        <v>804</v>
      </c>
      <c r="B207" s="7">
        <v>2000000</v>
      </c>
      <c r="C207" s="7">
        <v>2000000</v>
      </c>
      <c r="D207" s="7">
        <v>0</v>
      </c>
      <c r="E207" s="7">
        <v>2000000</v>
      </c>
    </row>
    <row r="208" spans="1:5" x14ac:dyDescent="0.3">
      <c r="A208" t="s">
        <v>1122</v>
      </c>
      <c r="B208" s="7">
        <v>2000000</v>
      </c>
      <c r="C208" s="7">
        <v>2000000</v>
      </c>
      <c r="D208" s="7">
        <v>0</v>
      </c>
      <c r="E208" s="7">
        <v>2000000</v>
      </c>
    </row>
    <row r="209" spans="1:5" x14ac:dyDescent="0.3">
      <c r="A209" t="s">
        <v>5252</v>
      </c>
      <c r="B209" s="7">
        <v>2000000</v>
      </c>
      <c r="C209" s="7">
        <v>2000000</v>
      </c>
      <c r="D209" s="7">
        <v>0</v>
      </c>
      <c r="E209" s="7">
        <v>2000000</v>
      </c>
    </row>
    <row r="210" spans="1:5" x14ac:dyDescent="0.3">
      <c r="A210" t="s">
        <v>3632</v>
      </c>
      <c r="B210" s="7">
        <v>2000000</v>
      </c>
      <c r="C210" s="7">
        <v>2000000</v>
      </c>
      <c r="D210" s="7">
        <v>2000000</v>
      </c>
      <c r="E210" s="7">
        <v>0</v>
      </c>
    </row>
    <row r="211" spans="1:5" x14ac:dyDescent="0.3">
      <c r="A211" t="s">
        <v>719</v>
      </c>
      <c r="B211" s="7">
        <v>2000000</v>
      </c>
      <c r="C211" s="7">
        <v>2000000</v>
      </c>
      <c r="D211" s="7">
        <v>1642941.06</v>
      </c>
      <c r="E211" s="7">
        <v>357058.94</v>
      </c>
    </row>
    <row r="212" spans="1:5" x14ac:dyDescent="0.3">
      <c r="A212" t="s">
        <v>7147</v>
      </c>
      <c r="B212" s="7">
        <v>2000000</v>
      </c>
      <c r="C212" s="7">
        <v>2000000</v>
      </c>
      <c r="D212" s="7">
        <v>2000000</v>
      </c>
      <c r="E212" s="7">
        <v>0</v>
      </c>
    </row>
    <row r="213" spans="1:5" x14ac:dyDescent="0.3">
      <c r="A213" t="s">
        <v>7160</v>
      </c>
      <c r="B213" s="7">
        <v>2000000</v>
      </c>
      <c r="C213" s="7">
        <v>2000000</v>
      </c>
      <c r="D213" s="7">
        <v>0</v>
      </c>
      <c r="E213" s="7">
        <v>2000000</v>
      </c>
    </row>
    <row r="214" spans="1:5" x14ac:dyDescent="0.3">
      <c r="A214" t="s">
        <v>893</v>
      </c>
      <c r="B214" s="7">
        <v>1695249</v>
      </c>
      <c r="C214" s="7">
        <v>1695249</v>
      </c>
      <c r="D214" s="7">
        <v>1695249</v>
      </c>
      <c r="E214" s="7">
        <v>0</v>
      </c>
    </row>
    <row r="215" spans="1:5" x14ac:dyDescent="0.3">
      <c r="A215" t="s">
        <v>588</v>
      </c>
      <c r="B215" s="7">
        <v>1551989</v>
      </c>
      <c r="C215" s="7">
        <v>1551989</v>
      </c>
      <c r="D215" s="7">
        <v>1551989</v>
      </c>
      <c r="E215" s="7">
        <v>0</v>
      </c>
    </row>
    <row r="216" spans="1:5" x14ac:dyDescent="0.3">
      <c r="A216" t="s">
        <v>567</v>
      </c>
      <c r="B216" s="7">
        <v>1500000</v>
      </c>
      <c r="C216" s="7">
        <v>1500000</v>
      </c>
      <c r="D216" s="7">
        <v>0</v>
      </c>
      <c r="E216" s="7">
        <v>1500000</v>
      </c>
    </row>
    <row r="217" spans="1:5" x14ac:dyDescent="0.3">
      <c r="A217" t="s">
        <v>3601</v>
      </c>
      <c r="B217" s="7">
        <v>1500000</v>
      </c>
      <c r="C217" s="7">
        <v>1500000</v>
      </c>
      <c r="D217" s="7">
        <v>1500000</v>
      </c>
      <c r="E217" s="7">
        <v>0</v>
      </c>
    </row>
    <row r="218" spans="1:5" x14ac:dyDescent="0.3">
      <c r="A218" t="s">
        <v>3628</v>
      </c>
      <c r="B218" s="7">
        <v>1500000</v>
      </c>
      <c r="C218" s="7">
        <v>1500000</v>
      </c>
      <c r="D218" s="7">
        <v>0</v>
      </c>
      <c r="E218" s="7">
        <v>1500000</v>
      </c>
    </row>
    <row r="219" spans="1:5" x14ac:dyDescent="0.3">
      <c r="A219" t="s">
        <v>7135</v>
      </c>
      <c r="B219" s="7">
        <v>1500000</v>
      </c>
      <c r="C219" s="7">
        <v>1500000</v>
      </c>
      <c r="D219" s="7">
        <v>0</v>
      </c>
      <c r="E219" s="7">
        <v>1500000</v>
      </c>
    </row>
    <row r="220" spans="1:5" x14ac:dyDescent="0.3">
      <c r="A220" t="s">
        <v>714</v>
      </c>
      <c r="B220" s="7">
        <v>1386873</v>
      </c>
      <c r="C220" s="7">
        <v>1386872.3</v>
      </c>
      <c r="D220" s="7">
        <v>1386870.3</v>
      </c>
      <c r="E220" s="7">
        <v>2</v>
      </c>
    </row>
    <row r="221" spans="1:5" x14ac:dyDescent="0.3">
      <c r="A221" t="s">
        <v>793</v>
      </c>
      <c r="B221" s="7">
        <v>1307471</v>
      </c>
      <c r="C221" s="7">
        <v>1284260.82</v>
      </c>
      <c r="D221" s="7">
        <v>284256.82</v>
      </c>
      <c r="E221" s="7">
        <v>1000004</v>
      </c>
    </row>
    <row r="222" spans="1:5" x14ac:dyDescent="0.3">
      <c r="A222" t="s">
        <v>611</v>
      </c>
      <c r="B222" s="7">
        <v>1031510</v>
      </c>
      <c r="C222" s="7">
        <v>1031509.73</v>
      </c>
      <c r="D222" s="7">
        <v>1031509.73</v>
      </c>
      <c r="E222" s="7">
        <v>0</v>
      </c>
    </row>
    <row r="223" spans="1:5" x14ac:dyDescent="0.3">
      <c r="A223" t="s">
        <v>1110</v>
      </c>
      <c r="B223" s="7">
        <v>1000000</v>
      </c>
      <c r="C223" s="7">
        <v>1000000</v>
      </c>
      <c r="D223" s="7">
        <v>1000000</v>
      </c>
      <c r="E223" s="7">
        <v>0</v>
      </c>
    </row>
    <row r="224" spans="1:5" x14ac:dyDescent="0.3">
      <c r="A224" t="s">
        <v>3598</v>
      </c>
      <c r="B224" s="7">
        <v>1000000</v>
      </c>
      <c r="C224" s="7">
        <v>1000000</v>
      </c>
      <c r="D224" s="7">
        <v>200000</v>
      </c>
      <c r="E224" s="7">
        <v>800000</v>
      </c>
    </row>
    <row r="225" spans="1:5" x14ac:dyDescent="0.3">
      <c r="A225" t="s">
        <v>1116</v>
      </c>
      <c r="B225" s="7">
        <v>1000000</v>
      </c>
      <c r="C225" s="7">
        <v>1000000</v>
      </c>
      <c r="D225" s="7">
        <v>0</v>
      </c>
      <c r="E225" s="7">
        <v>1000000</v>
      </c>
    </row>
    <row r="226" spans="1:5" x14ac:dyDescent="0.3">
      <c r="A226" t="s">
        <v>1148</v>
      </c>
      <c r="B226" s="7">
        <v>1000000</v>
      </c>
      <c r="C226" s="7">
        <v>1000000</v>
      </c>
      <c r="D226" s="7">
        <v>1000000</v>
      </c>
      <c r="E226" s="7">
        <v>0</v>
      </c>
    </row>
    <row r="227" spans="1:5" x14ac:dyDescent="0.3">
      <c r="A227" t="s">
        <v>1154</v>
      </c>
      <c r="B227" s="7">
        <v>1000000</v>
      </c>
      <c r="C227" s="7">
        <v>1000000</v>
      </c>
      <c r="D227" s="7">
        <v>1000000</v>
      </c>
      <c r="E227" s="7">
        <v>0</v>
      </c>
    </row>
    <row r="228" spans="1:5" x14ac:dyDescent="0.3">
      <c r="A228" t="s">
        <v>1159</v>
      </c>
      <c r="B228" s="7">
        <v>1000000</v>
      </c>
      <c r="C228" s="7">
        <v>1000000</v>
      </c>
      <c r="D228" s="7">
        <v>0</v>
      </c>
      <c r="E228" s="7">
        <v>1000000</v>
      </c>
    </row>
    <row r="229" spans="1:5" x14ac:dyDescent="0.3">
      <c r="A229" t="s">
        <v>7153</v>
      </c>
      <c r="B229" s="7">
        <v>1000000</v>
      </c>
      <c r="C229" s="7">
        <v>1000000</v>
      </c>
      <c r="D229" s="7">
        <v>1000000</v>
      </c>
      <c r="E229" s="7">
        <v>0</v>
      </c>
    </row>
    <row r="230" spans="1:5" x14ac:dyDescent="0.3">
      <c r="A230" t="s">
        <v>7156</v>
      </c>
      <c r="B230" s="7">
        <v>1000000</v>
      </c>
      <c r="C230" s="7">
        <v>1000000</v>
      </c>
      <c r="D230" s="7">
        <v>1000000</v>
      </c>
      <c r="E230" s="7">
        <v>0</v>
      </c>
    </row>
    <row r="231" spans="1:5" x14ac:dyDescent="0.3">
      <c r="A231" t="s">
        <v>950</v>
      </c>
      <c r="B231" s="7">
        <v>956807</v>
      </c>
      <c r="C231" s="7">
        <v>956780.83</v>
      </c>
      <c r="D231" s="7">
        <v>956780.83</v>
      </c>
      <c r="E231" s="7">
        <v>0</v>
      </c>
    </row>
    <row r="232" spans="1:5" x14ac:dyDescent="0.3">
      <c r="A232" t="s">
        <v>835</v>
      </c>
      <c r="B232" s="7">
        <v>867453</v>
      </c>
      <c r="C232" s="7">
        <v>867451.11</v>
      </c>
      <c r="D232" s="7">
        <v>867451.11</v>
      </c>
      <c r="E232" s="7">
        <v>0</v>
      </c>
    </row>
    <row r="233" spans="1:5" x14ac:dyDescent="0.3">
      <c r="A233" t="s">
        <v>7131</v>
      </c>
      <c r="B233" s="7">
        <v>800000</v>
      </c>
      <c r="C233" s="7">
        <v>800000</v>
      </c>
      <c r="D233" s="7">
        <v>800000</v>
      </c>
      <c r="E233" s="7">
        <v>0</v>
      </c>
    </row>
    <row r="234" spans="1:5" x14ac:dyDescent="0.3">
      <c r="A234" t="s">
        <v>7134</v>
      </c>
      <c r="B234" s="7">
        <v>700000</v>
      </c>
      <c r="C234" s="7">
        <v>700000</v>
      </c>
      <c r="D234" s="7">
        <v>700000</v>
      </c>
      <c r="E234" s="7">
        <v>0</v>
      </c>
    </row>
    <row r="235" spans="1:5" x14ac:dyDescent="0.3">
      <c r="A235" t="s">
        <v>608</v>
      </c>
      <c r="B235" s="7">
        <v>694600</v>
      </c>
      <c r="C235" s="7">
        <v>694599.35</v>
      </c>
      <c r="D235" s="7">
        <v>286178.14999999997</v>
      </c>
      <c r="E235" s="7">
        <v>408421.2</v>
      </c>
    </row>
    <row r="236" spans="1:5" x14ac:dyDescent="0.3">
      <c r="A236" t="s">
        <v>826</v>
      </c>
      <c r="B236" s="7">
        <v>671394</v>
      </c>
      <c r="C236" s="7">
        <v>671394</v>
      </c>
      <c r="D236" s="7">
        <v>0</v>
      </c>
      <c r="E236" s="7">
        <v>671394</v>
      </c>
    </row>
    <row r="237" spans="1:5" x14ac:dyDescent="0.3">
      <c r="A237" t="s">
        <v>598</v>
      </c>
      <c r="B237" s="7">
        <v>639805</v>
      </c>
      <c r="C237" s="7">
        <v>639805</v>
      </c>
      <c r="D237" s="7">
        <v>0</v>
      </c>
      <c r="E237" s="7">
        <v>639805</v>
      </c>
    </row>
    <row r="238" spans="1:5" x14ac:dyDescent="0.3">
      <c r="A238" t="s">
        <v>574</v>
      </c>
      <c r="B238" s="7">
        <v>600000</v>
      </c>
      <c r="C238" s="7">
        <v>600000</v>
      </c>
      <c r="D238" s="7">
        <v>590931.4</v>
      </c>
      <c r="E238" s="7">
        <v>9068.6</v>
      </c>
    </row>
    <row r="239" spans="1:5" x14ac:dyDescent="0.3">
      <c r="A239" t="s">
        <v>663</v>
      </c>
      <c r="B239" s="7">
        <v>550000</v>
      </c>
      <c r="C239" s="7">
        <v>550000</v>
      </c>
      <c r="D239" s="7">
        <v>0</v>
      </c>
      <c r="E239" s="7">
        <v>550000</v>
      </c>
    </row>
    <row r="240" spans="1:5" x14ac:dyDescent="0.3">
      <c r="A240" t="s">
        <v>850</v>
      </c>
      <c r="B240" s="7">
        <v>859000</v>
      </c>
      <c r="C240" s="7">
        <v>543141.08000000007</v>
      </c>
      <c r="D240" s="7">
        <v>543141.08000000007</v>
      </c>
      <c r="E240" s="7">
        <v>0</v>
      </c>
    </row>
    <row r="241" spans="1:5" x14ac:dyDescent="0.3">
      <c r="A241" t="s">
        <v>903</v>
      </c>
      <c r="B241" s="7">
        <v>500000</v>
      </c>
      <c r="C241" s="7">
        <v>500000</v>
      </c>
      <c r="D241" s="7">
        <v>500000</v>
      </c>
      <c r="E241" s="7">
        <v>0</v>
      </c>
    </row>
    <row r="242" spans="1:5" x14ac:dyDescent="0.3">
      <c r="A242" t="s">
        <v>7146</v>
      </c>
      <c r="B242" s="7">
        <v>500000</v>
      </c>
      <c r="C242" s="7">
        <v>500000</v>
      </c>
      <c r="D242" s="7">
        <v>0</v>
      </c>
      <c r="E242" s="7">
        <v>500000</v>
      </c>
    </row>
    <row r="243" spans="1:5" x14ac:dyDescent="0.3">
      <c r="A243" t="s">
        <v>7154</v>
      </c>
      <c r="B243" s="7">
        <v>500000</v>
      </c>
      <c r="C243" s="7">
        <v>500000</v>
      </c>
      <c r="D243" s="7">
        <v>500000</v>
      </c>
      <c r="E243" s="7">
        <v>0</v>
      </c>
    </row>
    <row r="244" spans="1:5" x14ac:dyDescent="0.3">
      <c r="A244" t="s">
        <v>844</v>
      </c>
      <c r="B244" s="7">
        <v>498753</v>
      </c>
      <c r="C244" s="7">
        <v>498751.76</v>
      </c>
      <c r="D244" s="7">
        <v>398751.76</v>
      </c>
      <c r="E244" s="7">
        <v>100000</v>
      </c>
    </row>
    <row r="245" spans="1:5" x14ac:dyDescent="0.3">
      <c r="A245" t="s">
        <v>896</v>
      </c>
      <c r="B245" s="7">
        <v>373812</v>
      </c>
      <c r="C245" s="7">
        <v>373811.68</v>
      </c>
      <c r="D245" s="7">
        <v>373811.68</v>
      </c>
      <c r="E245" s="7">
        <v>0</v>
      </c>
    </row>
    <row r="246" spans="1:5" x14ac:dyDescent="0.3">
      <c r="A246" t="s">
        <v>825</v>
      </c>
      <c r="B246" s="7">
        <v>361519</v>
      </c>
      <c r="C246" s="7">
        <v>361519</v>
      </c>
      <c r="D246" s="7">
        <v>0</v>
      </c>
      <c r="E246" s="7">
        <v>361519</v>
      </c>
    </row>
    <row r="247" spans="1:5" x14ac:dyDescent="0.3">
      <c r="A247" t="s">
        <v>649</v>
      </c>
      <c r="B247" s="7">
        <v>328872</v>
      </c>
      <c r="C247" s="7">
        <v>328872</v>
      </c>
      <c r="D247" s="7">
        <v>0</v>
      </c>
      <c r="E247" s="7">
        <v>328872</v>
      </c>
    </row>
    <row r="248" spans="1:5" x14ac:dyDescent="0.3">
      <c r="A248" t="s">
        <v>566</v>
      </c>
      <c r="B248" s="7">
        <v>287627</v>
      </c>
      <c r="C248" s="7">
        <v>287626.64</v>
      </c>
      <c r="D248" s="7">
        <v>287626.64</v>
      </c>
      <c r="E248" s="7">
        <v>0</v>
      </c>
    </row>
    <row r="249" spans="1:5" x14ac:dyDescent="0.3">
      <c r="A249" t="s">
        <v>5314</v>
      </c>
      <c r="B249" s="7">
        <v>256641</v>
      </c>
      <c r="C249" s="7">
        <v>256640.86</v>
      </c>
      <c r="D249" s="7">
        <v>256640.86</v>
      </c>
      <c r="E249" s="7">
        <v>0</v>
      </c>
    </row>
    <row r="250" spans="1:5" x14ac:dyDescent="0.3">
      <c r="A250" t="s">
        <v>891</v>
      </c>
      <c r="B250" s="7">
        <v>227722</v>
      </c>
      <c r="C250" s="7">
        <v>227721.16</v>
      </c>
      <c r="D250" s="7">
        <v>227721.16</v>
      </c>
      <c r="E250" s="7">
        <v>0</v>
      </c>
    </row>
    <row r="251" spans="1:5" x14ac:dyDescent="0.3">
      <c r="A251" t="s">
        <v>565</v>
      </c>
      <c r="B251" s="7">
        <v>207660</v>
      </c>
      <c r="C251" s="7">
        <v>207660</v>
      </c>
      <c r="D251" s="7">
        <v>81200.72</v>
      </c>
      <c r="E251" s="7">
        <v>126459.28</v>
      </c>
    </row>
    <row r="252" spans="1:5" x14ac:dyDescent="0.3">
      <c r="A252" t="s">
        <v>3638</v>
      </c>
      <c r="B252" s="7">
        <v>202468</v>
      </c>
      <c r="C252" s="7">
        <v>202467.63</v>
      </c>
      <c r="D252" s="7">
        <v>202467.63</v>
      </c>
      <c r="E252" s="7">
        <v>0</v>
      </c>
    </row>
    <row r="253" spans="1:5" x14ac:dyDescent="0.3">
      <c r="A253" t="s">
        <v>659</v>
      </c>
      <c r="B253" s="7">
        <v>190292</v>
      </c>
      <c r="C253" s="7">
        <v>190000</v>
      </c>
      <c r="D253" s="7">
        <v>0</v>
      </c>
      <c r="E253" s="7">
        <v>190000</v>
      </c>
    </row>
    <row r="254" spans="1:5" x14ac:dyDescent="0.3">
      <c r="A254" t="s">
        <v>795</v>
      </c>
      <c r="B254" s="7">
        <v>183548</v>
      </c>
      <c r="C254" s="7">
        <v>183547.32</v>
      </c>
      <c r="D254" s="7">
        <v>183346.76</v>
      </c>
      <c r="E254" s="7">
        <v>200.56</v>
      </c>
    </row>
    <row r="255" spans="1:5" x14ac:dyDescent="0.3">
      <c r="A255" t="s">
        <v>570</v>
      </c>
      <c r="B255" s="7">
        <v>180233</v>
      </c>
      <c r="C255" s="7">
        <v>180233</v>
      </c>
      <c r="D255" s="7">
        <v>178130</v>
      </c>
      <c r="E255" s="7">
        <v>2103</v>
      </c>
    </row>
    <row r="256" spans="1:5" x14ac:dyDescent="0.3">
      <c r="A256" t="s">
        <v>794</v>
      </c>
      <c r="B256" s="7">
        <v>200079</v>
      </c>
      <c r="C256" s="7">
        <v>168487.59</v>
      </c>
      <c r="D256" s="7">
        <v>21060.94</v>
      </c>
      <c r="E256" s="7">
        <v>147426.65</v>
      </c>
    </row>
    <row r="257" spans="1:5" x14ac:dyDescent="0.3">
      <c r="A257" t="s">
        <v>902</v>
      </c>
      <c r="B257" s="7">
        <v>167067</v>
      </c>
      <c r="C257" s="7">
        <v>167066.04</v>
      </c>
      <c r="D257" s="7">
        <v>167066.04</v>
      </c>
      <c r="E257" s="7">
        <v>0</v>
      </c>
    </row>
    <row r="258" spans="1:5" x14ac:dyDescent="0.3">
      <c r="A258" t="s">
        <v>614</v>
      </c>
      <c r="B258" s="7">
        <v>157641</v>
      </c>
      <c r="C258" s="7">
        <v>157630.59</v>
      </c>
      <c r="D258" s="7">
        <v>157630.59</v>
      </c>
      <c r="E258" s="7">
        <v>0</v>
      </c>
    </row>
    <row r="259" spans="1:5" x14ac:dyDescent="0.3">
      <c r="A259" t="s">
        <v>3427</v>
      </c>
      <c r="B259" s="7">
        <v>151129</v>
      </c>
      <c r="C259" s="7">
        <v>151129</v>
      </c>
      <c r="D259" s="7">
        <v>151129</v>
      </c>
      <c r="E259" s="7">
        <v>0</v>
      </c>
    </row>
    <row r="260" spans="1:5" x14ac:dyDescent="0.3">
      <c r="A260" t="s">
        <v>7161</v>
      </c>
      <c r="B260" s="7">
        <v>150000</v>
      </c>
      <c r="C260" s="7">
        <v>150000</v>
      </c>
      <c r="D260" s="7">
        <v>0</v>
      </c>
      <c r="E260" s="7">
        <v>150000</v>
      </c>
    </row>
    <row r="261" spans="1:5" x14ac:dyDescent="0.3">
      <c r="A261" t="s">
        <v>821</v>
      </c>
      <c r="B261" s="7">
        <v>141258</v>
      </c>
      <c r="C261" s="7">
        <v>141257.71</v>
      </c>
      <c r="D261" s="7">
        <v>141257.71</v>
      </c>
      <c r="E261" s="7">
        <v>0</v>
      </c>
    </row>
    <row r="262" spans="1:5" x14ac:dyDescent="0.3">
      <c r="A262" t="s">
        <v>925</v>
      </c>
      <c r="B262" s="7">
        <v>109821</v>
      </c>
      <c r="C262" s="7">
        <v>109819.7</v>
      </c>
      <c r="D262" s="7">
        <v>109819.7</v>
      </c>
      <c r="E262" s="7">
        <v>0</v>
      </c>
    </row>
    <row r="263" spans="1:5" x14ac:dyDescent="0.3">
      <c r="A263" t="s">
        <v>722</v>
      </c>
      <c r="B263" s="7">
        <v>105908</v>
      </c>
      <c r="C263" s="7">
        <v>105907.12</v>
      </c>
      <c r="D263" s="7">
        <v>105907.12</v>
      </c>
      <c r="E263" s="7">
        <v>0</v>
      </c>
    </row>
    <row r="264" spans="1:5" x14ac:dyDescent="0.3">
      <c r="A264" t="s">
        <v>187</v>
      </c>
      <c r="B264" s="7">
        <v>100000</v>
      </c>
      <c r="C264" s="7">
        <v>100000</v>
      </c>
      <c r="D264" s="7">
        <v>100000</v>
      </c>
      <c r="E264" s="7">
        <v>0</v>
      </c>
    </row>
    <row r="265" spans="1:5" x14ac:dyDescent="0.3">
      <c r="A265" t="s">
        <v>1996</v>
      </c>
      <c r="B265" s="7">
        <v>87305</v>
      </c>
      <c r="C265" s="7">
        <v>87303.53</v>
      </c>
      <c r="D265" s="7">
        <v>87303.53</v>
      </c>
      <c r="E265" s="7">
        <v>0</v>
      </c>
    </row>
    <row r="266" spans="1:5" x14ac:dyDescent="0.3">
      <c r="A266" t="s">
        <v>2070</v>
      </c>
      <c r="B266" s="7">
        <v>78400</v>
      </c>
      <c r="C266" s="7">
        <v>78400</v>
      </c>
      <c r="D266" s="7">
        <v>78400</v>
      </c>
      <c r="E266" s="7">
        <v>0</v>
      </c>
    </row>
    <row r="267" spans="1:5" x14ac:dyDescent="0.3">
      <c r="A267" t="s">
        <v>586</v>
      </c>
      <c r="B267" s="7">
        <v>63355</v>
      </c>
      <c r="C267" s="7">
        <v>63355</v>
      </c>
      <c r="D267" s="7">
        <v>0</v>
      </c>
      <c r="E267" s="7">
        <v>63355</v>
      </c>
    </row>
    <row r="268" spans="1:5" x14ac:dyDescent="0.3">
      <c r="A268" t="s">
        <v>1157</v>
      </c>
      <c r="B268" s="7">
        <v>50000</v>
      </c>
      <c r="C268" s="7">
        <v>50000</v>
      </c>
      <c r="D268" s="7">
        <v>0</v>
      </c>
      <c r="E268" s="7">
        <v>50000</v>
      </c>
    </row>
    <row r="269" spans="1:5" x14ac:dyDescent="0.3">
      <c r="A269" t="s">
        <v>901</v>
      </c>
      <c r="B269" s="7">
        <v>41610</v>
      </c>
      <c r="C269" s="7">
        <v>41609.58</v>
      </c>
      <c r="D269" s="7">
        <v>41609.58</v>
      </c>
      <c r="E269" s="7">
        <v>0</v>
      </c>
    </row>
    <row r="270" spans="1:5" x14ac:dyDescent="0.3">
      <c r="A270" t="s">
        <v>1155</v>
      </c>
      <c r="B270" s="7">
        <v>40105</v>
      </c>
      <c r="C270" s="7">
        <v>40105</v>
      </c>
      <c r="D270" s="7">
        <v>40105</v>
      </c>
      <c r="E270" s="7">
        <v>0</v>
      </c>
    </row>
    <row r="271" spans="1:5" x14ac:dyDescent="0.3">
      <c r="A271" t="s">
        <v>661</v>
      </c>
      <c r="B271" s="7">
        <v>631198</v>
      </c>
      <c r="C271" s="7">
        <v>36091.629999999997</v>
      </c>
      <c r="D271" s="7">
        <v>36091.629999999997</v>
      </c>
      <c r="E271" s="7">
        <v>0</v>
      </c>
    </row>
    <row r="272" spans="1:5" x14ac:dyDescent="0.3">
      <c r="A272" t="s">
        <v>796</v>
      </c>
      <c r="B272" s="7">
        <v>30168</v>
      </c>
      <c r="C272" s="7">
        <v>30167.9</v>
      </c>
      <c r="D272" s="7">
        <v>30162.9</v>
      </c>
      <c r="E272" s="7">
        <v>5</v>
      </c>
    </row>
    <row r="273" spans="1:5" x14ac:dyDescent="0.3">
      <c r="A273" t="s">
        <v>809</v>
      </c>
      <c r="B273" s="7">
        <v>24542</v>
      </c>
      <c r="C273" s="7">
        <v>24541.68</v>
      </c>
      <c r="D273" s="7">
        <v>24541.68</v>
      </c>
      <c r="E273" s="7">
        <v>0</v>
      </c>
    </row>
    <row r="274" spans="1:5" x14ac:dyDescent="0.3">
      <c r="A274" t="s">
        <v>898</v>
      </c>
      <c r="B274" s="7">
        <v>18274</v>
      </c>
      <c r="C274" s="7">
        <v>18273.5</v>
      </c>
      <c r="D274" s="7">
        <v>18273.5</v>
      </c>
      <c r="E274" s="7">
        <v>0</v>
      </c>
    </row>
    <row r="275" spans="1:5" x14ac:dyDescent="0.3">
      <c r="A275" t="s">
        <v>900</v>
      </c>
      <c r="B275" s="7">
        <v>8578</v>
      </c>
      <c r="C275" s="7">
        <v>8577.26</v>
      </c>
      <c r="D275" s="7">
        <v>8577.26</v>
      </c>
      <c r="E275" s="7">
        <v>0</v>
      </c>
    </row>
    <row r="276" spans="1:5" x14ac:dyDescent="0.3">
      <c r="A276" t="s">
        <v>899</v>
      </c>
      <c r="B276" s="7">
        <v>4906</v>
      </c>
      <c r="C276" s="7">
        <v>4905.12</v>
      </c>
      <c r="D276" s="7">
        <v>4905.12</v>
      </c>
      <c r="E276" s="7">
        <v>0</v>
      </c>
    </row>
    <row r="277" spans="1:5" x14ac:dyDescent="0.3">
      <c r="A277" t="s">
        <v>790</v>
      </c>
      <c r="B277" s="7">
        <v>0</v>
      </c>
      <c r="C277" s="7">
        <v>0</v>
      </c>
      <c r="D277" s="7">
        <v>0</v>
      </c>
      <c r="E277" s="7">
        <v>0</v>
      </c>
    </row>
    <row r="278" spans="1:5" x14ac:dyDescent="0.3">
      <c r="A278" t="s">
        <v>569</v>
      </c>
      <c r="B278" s="7">
        <v>0</v>
      </c>
      <c r="C278" s="7">
        <v>0</v>
      </c>
      <c r="D278" s="7">
        <v>0</v>
      </c>
      <c r="E278" s="7">
        <v>0</v>
      </c>
    </row>
    <row r="279" spans="1:5" x14ac:dyDescent="0.3">
      <c r="A279" t="s">
        <v>791</v>
      </c>
      <c r="B279" s="7">
        <v>0</v>
      </c>
      <c r="C279" s="7">
        <v>0</v>
      </c>
      <c r="D279" s="7">
        <v>0</v>
      </c>
      <c r="E279" s="7">
        <v>0</v>
      </c>
    </row>
    <row r="280" spans="1:5" x14ac:dyDescent="0.3">
      <c r="A280" t="s">
        <v>892</v>
      </c>
      <c r="B280" s="7">
        <v>0</v>
      </c>
      <c r="C280" s="7">
        <v>0</v>
      </c>
      <c r="D280" s="7">
        <v>0</v>
      </c>
      <c r="E280" s="7">
        <v>0</v>
      </c>
    </row>
    <row r="281" spans="1:5" x14ac:dyDescent="0.3">
      <c r="A281" t="s">
        <v>1105</v>
      </c>
      <c r="B281" s="7">
        <v>0</v>
      </c>
      <c r="C281" s="7">
        <v>0</v>
      </c>
      <c r="D281" s="7">
        <v>0</v>
      </c>
      <c r="E281" s="7">
        <v>0</v>
      </c>
    </row>
    <row r="282" spans="1:5" x14ac:dyDescent="0.3">
      <c r="A282" t="s">
        <v>575</v>
      </c>
      <c r="B282" s="7">
        <v>0</v>
      </c>
      <c r="C282" s="7">
        <v>0</v>
      </c>
      <c r="D282" s="7">
        <v>0</v>
      </c>
      <c r="E282" s="7">
        <v>0</v>
      </c>
    </row>
    <row r="283" spans="1:5" x14ac:dyDescent="0.3">
      <c r="A283" t="s">
        <v>576</v>
      </c>
      <c r="B283" s="7">
        <v>0</v>
      </c>
      <c r="C283" s="7">
        <v>0</v>
      </c>
      <c r="D283" s="7">
        <v>0</v>
      </c>
      <c r="E283" s="7">
        <v>0</v>
      </c>
    </row>
    <row r="284" spans="1:5" x14ac:dyDescent="0.3">
      <c r="A284" t="s">
        <v>1107</v>
      </c>
      <c r="B284" s="7">
        <v>0</v>
      </c>
      <c r="C284" s="7">
        <v>0</v>
      </c>
      <c r="D284" s="7">
        <v>0</v>
      </c>
      <c r="E284" s="7">
        <v>0</v>
      </c>
    </row>
    <row r="285" spans="1:5" x14ac:dyDescent="0.3">
      <c r="A285" t="s">
        <v>1109</v>
      </c>
      <c r="B285" s="7">
        <v>0</v>
      </c>
      <c r="C285" s="7">
        <v>0</v>
      </c>
      <c r="D285" s="7">
        <v>0</v>
      </c>
      <c r="E285" s="7">
        <v>0</v>
      </c>
    </row>
    <row r="286" spans="1:5" x14ac:dyDescent="0.3">
      <c r="A286" t="s">
        <v>584</v>
      </c>
      <c r="B286" s="7">
        <v>0</v>
      </c>
      <c r="C286" s="7">
        <v>0</v>
      </c>
      <c r="D286" s="7">
        <v>0</v>
      </c>
      <c r="E286" s="7">
        <v>0</v>
      </c>
    </row>
    <row r="287" spans="1:5" x14ac:dyDescent="0.3">
      <c r="A287" t="s">
        <v>587</v>
      </c>
      <c r="B287" s="7">
        <v>0</v>
      </c>
      <c r="C287" s="7">
        <v>0</v>
      </c>
      <c r="D287" s="7">
        <v>0</v>
      </c>
      <c r="E287" s="7">
        <v>0</v>
      </c>
    </row>
    <row r="288" spans="1:5" x14ac:dyDescent="0.3">
      <c r="A288" t="s">
        <v>1114</v>
      </c>
      <c r="B288" s="7">
        <v>0</v>
      </c>
      <c r="C288" s="7">
        <v>0</v>
      </c>
      <c r="D288" s="7">
        <v>0</v>
      </c>
      <c r="E288" s="7">
        <v>0</v>
      </c>
    </row>
    <row r="289" spans="1:5" x14ac:dyDescent="0.3">
      <c r="A289" t="s">
        <v>800</v>
      </c>
      <c r="B289" s="7">
        <v>0</v>
      </c>
      <c r="C289" s="7">
        <v>0</v>
      </c>
      <c r="D289" s="7">
        <v>0</v>
      </c>
      <c r="E289" s="7">
        <v>0</v>
      </c>
    </row>
    <row r="290" spans="1:5" x14ac:dyDescent="0.3">
      <c r="A290" t="s">
        <v>801</v>
      </c>
      <c r="B290" s="7">
        <v>0</v>
      </c>
      <c r="C290" s="7">
        <v>0</v>
      </c>
      <c r="D290" s="7">
        <v>0</v>
      </c>
      <c r="E290" s="7">
        <v>0</v>
      </c>
    </row>
    <row r="291" spans="1:5" x14ac:dyDescent="0.3">
      <c r="A291" t="s">
        <v>803</v>
      </c>
      <c r="B291" s="7">
        <v>0</v>
      </c>
      <c r="C291" s="7">
        <v>0</v>
      </c>
      <c r="D291" s="7">
        <v>0</v>
      </c>
      <c r="E291" s="7">
        <v>0</v>
      </c>
    </row>
    <row r="292" spans="1:5" x14ac:dyDescent="0.3">
      <c r="A292" t="s">
        <v>805</v>
      </c>
      <c r="B292" s="7">
        <v>0</v>
      </c>
      <c r="C292" s="7">
        <v>0</v>
      </c>
      <c r="D292" s="7">
        <v>0</v>
      </c>
      <c r="E292" s="7">
        <v>0</v>
      </c>
    </row>
    <row r="293" spans="1:5" x14ac:dyDescent="0.3">
      <c r="A293" t="s">
        <v>806</v>
      </c>
      <c r="B293" s="7">
        <v>0</v>
      </c>
      <c r="C293" s="7">
        <v>0</v>
      </c>
      <c r="D293" s="7">
        <v>0</v>
      </c>
      <c r="E293" s="7">
        <v>0</v>
      </c>
    </row>
    <row r="294" spans="1:5" x14ac:dyDescent="0.3">
      <c r="A294" t="s">
        <v>590</v>
      </c>
      <c r="B294" s="7">
        <v>0</v>
      </c>
      <c r="C294" s="7">
        <v>0</v>
      </c>
      <c r="D294" s="7">
        <v>0</v>
      </c>
      <c r="E294" s="7">
        <v>0</v>
      </c>
    </row>
    <row r="295" spans="1:5" x14ac:dyDescent="0.3">
      <c r="A295" t="s">
        <v>1119</v>
      </c>
      <c r="B295" s="7">
        <v>0</v>
      </c>
      <c r="C295" s="7">
        <v>0</v>
      </c>
      <c r="D295" s="7">
        <v>0</v>
      </c>
      <c r="E295" s="7">
        <v>0</v>
      </c>
    </row>
    <row r="296" spans="1:5" x14ac:dyDescent="0.3">
      <c r="A296" t="s">
        <v>1120</v>
      </c>
      <c r="B296" s="7">
        <v>0</v>
      </c>
      <c r="C296" s="7">
        <v>0</v>
      </c>
      <c r="D296" s="7">
        <v>0</v>
      </c>
      <c r="E296" s="7">
        <v>0</v>
      </c>
    </row>
    <row r="297" spans="1:5" x14ac:dyDescent="0.3">
      <c r="A297" t="s">
        <v>813</v>
      </c>
      <c r="B297" s="7">
        <v>0</v>
      </c>
      <c r="C297" s="7">
        <v>0</v>
      </c>
      <c r="D297" s="7">
        <v>0</v>
      </c>
      <c r="E297" s="7">
        <v>0</v>
      </c>
    </row>
    <row r="298" spans="1:5" x14ac:dyDescent="0.3">
      <c r="A298" t="s">
        <v>456</v>
      </c>
      <c r="B298" s="7">
        <v>88148</v>
      </c>
      <c r="C298" s="7">
        <v>0</v>
      </c>
      <c r="D298" s="7">
        <v>0</v>
      </c>
      <c r="E298" s="7">
        <v>0</v>
      </c>
    </row>
    <row r="299" spans="1:5" x14ac:dyDescent="0.3">
      <c r="A299" t="s">
        <v>600</v>
      </c>
      <c r="B299" s="7">
        <v>0</v>
      </c>
      <c r="C299" s="7">
        <v>0</v>
      </c>
      <c r="D299" s="7">
        <v>0</v>
      </c>
      <c r="E299" s="7">
        <v>0</v>
      </c>
    </row>
    <row r="300" spans="1:5" x14ac:dyDescent="0.3">
      <c r="A300" t="s">
        <v>816</v>
      </c>
      <c r="B300" s="7">
        <v>0</v>
      </c>
      <c r="C300" s="7">
        <v>0</v>
      </c>
      <c r="D300" s="7">
        <v>0</v>
      </c>
      <c r="E300" s="7">
        <v>0</v>
      </c>
    </row>
    <row r="301" spans="1:5" x14ac:dyDescent="0.3">
      <c r="A301" t="s">
        <v>604</v>
      </c>
      <c r="B301" s="7">
        <v>0</v>
      </c>
      <c r="C301" s="7">
        <v>0</v>
      </c>
      <c r="D301" s="7">
        <v>0</v>
      </c>
      <c r="E301" s="7">
        <v>0</v>
      </c>
    </row>
    <row r="302" spans="1:5" x14ac:dyDescent="0.3">
      <c r="A302" t="s">
        <v>606</v>
      </c>
      <c r="B302" s="7">
        <v>0</v>
      </c>
      <c r="C302" s="7">
        <v>0</v>
      </c>
      <c r="D302" s="7">
        <v>0</v>
      </c>
      <c r="E302" s="7">
        <v>0</v>
      </c>
    </row>
    <row r="303" spans="1:5" x14ac:dyDescent="0.3">
      <c r="A303" t="s">
        <v>607</v>
      </c>
      <c r="B303" s="7">
        <v>0</v>
      </c>
      <c r="C303" s="7">
        <v>0</v>
      </c>
      <c r="D303" s="7">
        <v>0</v>
      </c>
      <c r="E303" s="7">
        <v>0</v>
      </c>
    </row>
    <row r="304" spans="1:5" x14ac:dyDescent="0.3">
      <c r="A304" t="s">
        <v>1126</v>
      </c>
      <c r="B304" s="7">
        <v>0</v>
      </c>
      <c r="C304" s="7">
        <v>0</v>
      </c>
      <c r="D304" s="7">
        <v>0</v>
      </c>
      <c r="E304" s="7">
        <v>0</v>
      </c>
    </row>
    <row r="305" spans="1:5" x14ac:dyDescent="0.3">
      <c r="A305" t="s">
        <v>923</v>
      </c>
      <c r="B305" s="7">
        <v>0</v>
      </c>
      <c r="C305" s="7">
        <v>0</v>
      </c>
      <c r="D305" s="7">
        <v>0</v>
      </c>
      <c r="E305" s="7">
        <v>0</v>
      </c>
    </row>
    <row r="306" spans="1:5" x14ac:dyDescent="0.3">
      <c r="A306" t="s">
        <v>3610</v>
      </c>
      <c r="B306" s="7">
        <v>0</v>
      </c>
      <c r="C306" s="7">
        <v>0</v>
      </c>
      <c r="D306" s="7">
        <v>0</v>
      </c>
      <c r="E306" s="7">
        <v>0</v>
      </c>
    </row>
    <row r="307" spans="1:5" x14ac:dyDescent="0.3">
      <c r="A307" t="s">
        <v>620</v>
      </c>
      <c r="B307" s="7">
        <v>0</v>
      </c>
      <c r="C307" s="7">
        <v>0</v>
      </c>
      <c r="D307" s="7">
        <v>0</v>
      </c>
      <c r="E307" s="7">
        <v>0</v>
      </c>
    </row>
    <row r="308" spans="1:5" x14ac:dyDescent="0.3">
      <c r="A308" t="s">
        <v>624</v>
      </c>
      <c r="B308" s="7">
        <v>146720</v>
      </c>
      <c r="C308" s="7">
        <v>0</v>
      </c>
      <c r="D308" s="7">
        <v>0</v>
      </c>
      <c r="E308" s="7">
        <v>0</v>
      </c>
    </row>
    <row r="309" spans="1:5" x14ac:dyDescent="0.3">
      <c r="A309" t="s">
        <v>628</v>
      </c>
      <c r="B309" s="7">
        <v>0</v>
      </c>
      <c r="C309" s="7">
        <v>0</v>
      </c>
      <c r="D309" s="7">
        <v>0</v>
      </c>
      <c r="E309" s="7">
        <v>0</v>
      </c>
    </row>
    <row r="310" spans="1:5" x14ac:dyDescent="0.3">
      <c r="A310" t="s">
        <v>630</v>
      </c>
      <c r="B310" s="7">
        <v>0</v>
      </c>
      <c r="C310" s="7">
        <v>0</v>
      </c>
      <c r="D310" s="7">
        <v>0</v>
      </c>
      <c r="E310" s="7">
        <v>0</v>
      </c>
    </row>
    <row r="311" spans="1:5" x14ac:dyDescent="0.3">
      <c r="A311" t="s">
        <v>1127</v>
      </c>
      <c r="B311" s="7">
        <v>0</v>
      </c>
      <c r="C311" s="7">
        <v>0</v>
      </c>
      <c r="D311" s="7">
        <v>0</v>
      </c>
      <c r="E311" s="7">
        <v>0</v>
      </c>
    </row>
    <row r="312" spans="1:5" x14ac:dyDescent="0.3">
      <c r="A312" t="s">
        <v>3616</v>
      </c>
      <c r="B312" s="7">
        <v>20000000</v>
      </c>
      <c r="C312" s="7">
        <v>0</v>
      </c>
      <c r="D312" s="7">
        <v>0</v>
      </c>
      <c r="E312" s="7">
        <v>0</v>
      </c>
    </row>
    <row r="313" spans="1:5" x14ac:dyDescent="0.3">
      <c r="A313" t="s">
        <v>824</v>
      </c>
      <c r="B313" s="7">
        <v>0</v>
      </c>
      <c r="C313" s="7">
        <v>0</v>
      </c>
      <c r="D313" s="7">
        <v>0</v>
      </c>
      <c r="E313" s="7">
        <v>0</v>
      </c>
    </row>
    <row r="314" spans="1:5" x14ac:dyDescent="0.3">
      <c r="A314" t="s">
        <v>639</v>
      </c>
      <c r="B314" s="7">
        <v>0</v>
      </c>
      <c r="C314" s="7">
        <v>0</v>
      </c>
      <c r="D314" s="7">
        <v>0</v>
      </c>
      <c r="E314" s="7">
        <v>0</v>
      </c>
    </row>
    <row r="315" spans="1:5" x14ac:dyDescent="0.3">
      <c r="A315" t="s">
        <v>829</v>
      </c>
      <c r="B315" s="7">
        <v>0</v>
      </c>
      <c r="C315" s="7">
        <v>0</v>
      </c>
      <c r="D315" s="7">
        <v>0</v>
      </c>
      <c r="E315" s="7">
        <v>0</v>
      </c>
    </row>
    <row r="316" spans="1:5" x14ac:dyDescent="0.3">
      <c r="A316" t="s">
        <v>640</v>
      </c>
      <c r="B316" s="7">
        <v>0</v>
      </c>
      <c r="C316" s="7">
        <v>0</v>
      </c>
      <c r="D316" s="7">
        <v>0</v>
      </c>
      <c r="E316" s="7">
        <v>0</v>
      </c>
    </row>
    <row r="317" spans="1:5" x14ac:dyDescent="0.3">
      <c r="A317" t="s">
        <v>641</v>
      </c>
      <c r="B317" s="7">
        <v>0</v>
      </c>
      <c r="C317" s="7">
        <v>0</v>
      </c>
      <c r="D317" s="7">
        <v>0</v>
      </c>
      <c r="E317" s="7">
        <v>0</v>
      </c>
    </row>
    <row r="318" spans="1:5" x14ac:dyDescent="0.3">
      <c r="A318" t="s">
        <v>834</v>
      </c>
      <c r="B318" s="7">
        <v>0</v>
      </c>
      <c r="C318" s="7">
        <v>0</v>
      </c>
      <c r="D318" s="7">
        <v>0</v>
      </c>
      <c r="E318" s="7">
        <v>0</v>
      </c>
    </row>
    <row r="319" spans="1:5" x14ac:dyDescent="0.3">
      <c r="A319" t="s">
        <v>643</v>
      </c>
      <c r="B319" s="7">
        <v>0</v>
      </c>
      <c r="C319" s="7">
        <v>0</v>
      </c>
      <c r="D319" s="7">
        <v>0</v>
      </c>
      <c r="E319" s="7">
        <v>0</v>
      </c>
    </row>
    <row r="320" spans="1:5" x14ac:dyDescent="0.3">
      <c r="A320" t="s">
        <v>644</v>
      </c>
      <c r="B320" s="7">
        <v>0</v>
      </c>
      <c r="C320" s="7">
        <v>0</v>
      </c>
      <c r="D320" s="7">
        <v>0</v>
      </c>
      <c r="E320" s="7">
        <v>0</v>
      </c>
    </row>
    <row r="321" spans="1:5" x14ac:dyDescent="0.3">
      <c r="A321" t="s">
        <v>645</v>
      </c>
      <c r="B321" s="7">
        <v>0</v>
      </c>
      <c r="C321" s="7">
        <v>0</v>
      </c>
      <c r="D321" s="7">
        <v>0</v>
      </c>
      <c r="E321" s="7">
        <v>0</v>
      </c>
    </row>
    <row r="322" spans="1:5" x14ac:dyDescent="0.3">
      <c r="A322" t="s">
        <v>3625</v>
      </c>
      <c r="B322" s="7">
        <v>0</v>
      </c>
      <c r="C322" s="7">
        <v>0</v>
      </c>
      <c r="D322" s="7">
        <v>0</v>
      </c>
      <c r="E322" s="7">
        <v>0</v>
      </c>
    </row>
    <row r="323" spans="1:5" x14ac:dyDescent="0.3">
      <c r="A323" t="s">
        <v>837</v>
      </c>
      <c r="B323" s="7">
        <v>0</v>
      </c>
      <c r="C323" s="7">
        <v>0</v>
      </c>
      <c r="D323" s="7">
        <v>0</v>
      </c>
      <c r="E323" s="7">
        <v>0</v>
      </c>
    </row>
    <row r="324" spans="1:5" x14ac:dyDescent="0.3">
      <c r="A324" t="s">
        <v>647</v>
      </c>
      <c r="B324" s="7">
        <v>0</v>
      </c>
      <c r="C324" s="7">
        <v>0</v>
      </c>
      <c r="D324" s="7">
        <v>0</v>
      </c>
      <c r="E324" s="7">
        <v>0</v>
      </c>
    </row>
    <row r="325" spans="1:5" x14ac:dyDescent="0.3">
      <c r="A325" t="s">
        <v>839</v>
      </c>
      <c r="B325" s="7">
        <v>0</v>
      </c>
      <c r="C325" s="7">
        <v>0</v>
      </c>
      <c r="D325" s="7">
        <v>0</v>
      </c>
      <c r="E325" s="7">
        <v>0</v>
      </c>
    </row>
    <row r="326" spans="1:5" x14ac:dyDescent="0.3">
      <c r="A326" t="s">
        <v>944</v>
      </c>
      <c r="B326" s="7">
        <v>0</v>
      </c>
      <c r="C326" s="7">
        <v>0</v>
      </c>
      <c r="D326" s="7">
        <v>0</v>
      </c>
      <c r="E326" s="7">
        <v>0</v>
      </c>
    </row>
    <row r="327" spans="1:5" x14ac:dyDescent="0.3">
      <c r="A327" t="s">
        <v>1143</v>
      </c>
      <c r="B327" s="7">
        <v>0</v>
      </c>
      <c r="C327" s="7">
        <v>0</v>
      </c>
      <c r="D327" s="7">
        <v>0</v>
      </c>
      <c r="E327" s="7">
        <v>0</v>
      </c>
    </row>
    <row r="328" spans="1:5" x14ac:dyDescent="0.3">
      <c r="A328" t="s">
        <v>3634</v>
      </c>
      <c r="B328" s="7">
        <v>0</v>
      </c>
      <c r="C328" s="7">
        <v>0</v>
      </c>
      <c r="D328" s="7">
        <v>0</v>
      </c>
      <c r="E328" s="7">
        <v>0</v>
      </c>
    </row>
    <row r="329" spans="1:5" x14ac:dyDescent="0.3">
      <c r="A329" t="s">
        <v>841</v>
      </c>
      <c r="B329" s="7">
        <v>0</v>
      </c>
      <c r="C329" s="7">
        <v>0</v>
      </c>
      <c r="D329" s="7">
        <v>0</v>
      </c>
      <c r="E329" s="7">
        <v>0</v>
      </c>
    </row>
    <row r="330" spans="1:5" x14ac:dyDescent="0.3">
      <c r="A330" t="s">
        <v>650</v>
      </c>
      <c r="B330" s="7">
        <v>0</v>
      </c>
      <c r="C330" s="7">
        <v>0</v>
      </c>
      <c r="D330" s="7">
        <v>0</v>
      </c>
      <c r="E330" s="7">
        <v>0</v>
      </c>
    </row>
    <row r="331" spans="1:5" x14ac:dyDescent="0.3">
      <c r="A331" t="s">
        <v>1144</v>
      </c>
      <c r="B331" s="7">
        <v>0</v>
      </c>
      <c r="C331" s="7">
        <v>0</v>
      </c>
      <c r="D331" s="7">
        <v>0</v>
      </c>
      <c r="E331" s="7">
        <v>0</v>
      </c>
    </row>
    <row r="332" spans="1:5" x14ac:dyDescent="0.3">
      <c r="A332" t="s">
        <v>712</v>
      </c>
      <c r="B332" s="7">
        <v>0</v>
      </c>
      <c r="C332" s="7">
        <v>0</v>
      </c>
      <c r="D332" s="7">
        <v>0</v>
      </c>
      <c r="E332" s="7">
        <v>0</v>
      </c>
    </row>
    <row r="333" spans="1:5" x14ac:dyDescent="0.3">
      <c r="A333" t="s">
        <v>3637</v>
      </c>
      <c r="B333" s="7">
        <v>500000</v>
      </c>
      <c r="C333" s="7">
        <v>0</v>
      </c>
      <c r="D333" s="7">
        <v>0</v>
      </c>
      <c r="E333" s="7">
        <v>0</v>
      </c>
    </row>
    <row r="334" spans="1:5" x14ac:dyDescent="0.3">
      <c r="A334" t="s">
        <v>705</v>
      </c>
      <c r="B334" s="7">
        <v>0</v>
      </c>
      <c r="C334" s="7">
        <v>0</v>
      </c>
      <c r="D334" s="7">
        <v>0</v>
      </c>
      <c r="E334" s="7">
        <v>0</v>
      </c>
    </row>
    <row r="335" spans="1:5" x14ac:dyDescent="0.3">
      <c r="A335" t="s">
        <v>948</v>
      </c>
      <c r="B335" s="7">
        <v>0</v>
      </c>
      <c r="C335" s="7">
        <v>0</v>
      </c>
      <c r="D335" s="7">
        <v>0</v>
      </c>
      <c r="E335" s="7">
        <v>0</v>
      </c>
    </row>
    <row r="336" spans="1:5" x14ac:dyDescent="0.3">
      <c r="A336" t="s">
        <v>716</v>
      </c>
      <c r="B336" s="7">
        <v>0</v>
      </c>
      <c r="C336" s="7">
        <v>0</v>
      </c>
      <c r="D336" s="7">
        <v>0</v>
      </c>
      <c r="E336" s="7">
        <v>0</v>
      </c>
    </row>
    <row r="337" spans="1:5" x14ac:dyDescent="0.3">
      <c r="A337" t="s">
        <v>653</v>
      </c>
      <c r="B337" s="7">
        <v>0</v>
      </c>
      <c r="C337" s="7">
        <v>0</v>
      </c>
      <c r="D337" s="7">
        <v>0</v>
      </c>
      <c r="E337" s="7">
        <v>0</v>
      </c>
    </row>
    <row r="338" spans="1:5" x14ac:dyDescent="0.3">
      <c r="A338" t="s">
        <v>654</v>
      </c>
      <c r="B338" s="7">
        <v>0</v>
      </c>
      <c r="C338" s="7">
        <v>0</v>
      </c>
      <c r="D338" s="7">
        <v>0</v>
      </c>
      <c r="E338" s="7">
        <v>0</v>
      </c>
    </row>
    <row r="339" spans="1:5" x14ac:dyDescent="0.3">
      <c r="A339" t="s">
        <v>1149</v>
      </c>
      <c r="B339" s="7">
        <v>3000000</v>
      </c>
      <c r="C339" s="7">
        <v>0</v>
      </c>
      <c r="D339" s="7">
        <v>0</v>
      </c>
      <c r="E339" s="7">
        <v>0</v>
      </c>
    </row>
    <row r="340" spans="1:5" x14ac:dyDescent="0.3">
      <c r="A340" t="s">
        <v>1150</v>
      </c>
      <c r="B340" s="7">
        <v>0</v>
      </c>
      <c r="C340" s="7">
        <v>0</v>
      </c>
      <c r="D340" s="7">
        <v>0</v>
      </c>
      <c r="E340" s="7">
        <v>0</v>
      </c>
    </row>
    <row r="341" spans="1:5" x14ac:dyDescent="0.3">
      <c r="A341" t="s">
        <v>1151</v>
      </c>
      <c r="B341" s="7">
        <v>0</v>
      </c>
      <c r="C341" s="7">
        <v>0</v>
      </c>
      <c r="D341" s="7">
        <v>0</v>
      </c>
      <c r="E341" s="7">
        <v>0</v>
      </c>
    </row>
    <row r="342" spans="1:5" x14ac:dyDescent="0.3">
      <c r="A342" t="s">
        <v>1152</v>
      </c>
      <c r="B342" s="7">
        <v>0</v>
      </c>
      <c r="C342" s="7">
        <v>0</v>
      </c>
      <c r="D342" s="7">
        <v>0</v>
      </c>
      <c r="E342" s="7">
        <v>0</v>
      </c>
    </row>
    <row r="343" spans="1:5" x14ac:dyDescent="0.3">
      <c r="A343" t="s">
        <v>846</v>
      </c>
      <c r="B343" s="7">
        <v>0</v>
      </c>
      <c r="C343" s="7">
        <v>0</v>
      </c>
      <c r="D343" s="7">
        <v>0</v>
      </c>
      <c r="E343" s="7">
        <v>0</v>
      </c>
    </row>
    <row r="344" spans="1:5" x14ac:dyDescent="0.3">
      <c r="A344" t="s">
        <v>657</v>
      </c>
      <c r="B344" s="7">
        <v>0</v>
      </c>
      <c r="C344" s="7">
        <v>0</v>
      </c>
      <c r="D344" s="7">
        <v>0</v>
      </c>
      <c r="E344" s="7">
        <v>0</v>
      </c>
    </row>
    <row r="345" spans="1:5" x14ac:dyDescent="0.3">
      <c r="A345" t="s">
        <v>847</v>
      </c>
      <c r="B345" s="7">
        <v>0</v>
      </c>
      <c r="C345" s="7">
        <v>0</v>
      </c>
      <c r="D345" s="7">
        <v>0</v>
      </c>
      <c r="E345" s="7">
        <v>0</v>
      </c>
    </row>
    <row r="346" spans="1:5" x14ac:dyDescent="0.3">
      <c r="A346" t="s">
        <v>660</v>
      </c>
      <c r="B346" s="7">
        <v>0</v>
      </c>
      <c r="C346" s="7">
        <v>0</v>
      </c>
      <c r="D346" s="7">
        <v>0</v>
      </c>
      <c r="E346" s="7">
        <v>0</v>
      </c>
    </row>
    <row r="347" spans="1:5" x14ac:dyDescent="0.3">
      <c r="A347" t="s">
        <v>1156</v>
      </c>
      <c r="B347" s="7">
        <v>0</v>
      </c>
      <c r="C347" s="7">
        <v>0</v>
      </c>
      <c r="D347" s="7">
        <v>0</v>
      </c>
      <c r="E347" s="7">
        <v>0</v>
      </c>
    </row>
    <row r="348" spans="1:5" x14ac:dyDescent="0.3">
      <c r="A348" t="s">
        <v>662</v>
      </c>
      <c r="B348" s="7">
        <v>0</v>
      </c>
      <c r="C348" s="7">
        <v>0</v>
      </c>
      <c r="D348" s="7">
        <v>0</v>
      </c>
      <c r="E348" s="7">
        <v>0</v>
      </c>
    </row>
    <row r="349" spans="1:5" x14ac:dyDescent="0.3">
      <c r="A349" t="s">
        <v>721</v>
      </c>
      <c r="B349" s="7">
        <v>0</v>
      </c>
      <c r="C349" s="7">
        <v>0</v>
      </c>
      <c r="D349" s="7">
        <v>0</v>
      </c>
      <c r="E349" s="7">
        <v>0</v>
      </c>
    </row>
    <row r="350" spans="1:5" x14ac:dyDescent="0.3">
      <c r="A350" t="s">
        <v>849</v>
      </c>
      <c r="B350" s="7">
        <v>0</v>
      </c>
      <c r="C350" s="7">
        <v>0</v>
      </c>
      <c r="D350" s="7">
        <v>0</v>
      </c>
      <c r="E350" s="7">
        <v>0</v>
      </c>
    </row>
    <row r="351" spans="1:5" x14ac:dyDescent="0.3">
      <c r="A351" t="s">
        <v>7139</v>
      </c>
      <c r="B351" s="7">
        <v>3700000</v>
      </c>
      <c r="C351" s="7">
        <v>0</v>
      </c>
      <c r="D351" s="7">
        <v>0</v>
      </c>
      <c r="E351" s="7">
        <v>0</v>
      </c>
    </row>
    <row r="352" spans="1:5" x14ac:dyDescent="0.3">
      <c r="A352" t="s">
        <v>7148</v>
      </c>
      <c r="B352" s="7">
        <v>0</v>
      </c>
      <c r="C352" s="7">
        <v>0</v>
      </c>
      <c r="D352" s="7">
        <v>0</v>
      </c>
      <c r="E352" s="7">
        <v>0</v>
      </c>
    </row>
    <row r="353" spans="1:5" x14ac:dyDescent="0.3">
      <c r="A353" t="s">
        <v>7149</v>
      </c>
      <c r="B353" s="7">
        <v>10000000</v>
      </c>
      <c r="C353" s="7">
        <v>0</v>
      </c>
      <c r="D353" s="7">
        <v>0</v>
      </c>
      <c r="E353" s="7">
        <v>0</v>
      </c>
    </row>
    <row r="354" spans="1:5" x14ac:dyDescent="0.3">
      <c r="A354" s="168" t="s">
        <v>7163</v>
      </c>
      <c r="B354" s="124">
        <v>500000</v>
      </c>
      <c r="C354" s="124">
        <v>0</v>
      </c>
      <c r="D354" s="124">
        <v>0</v>
      </c>
      <c r="E354" s="124">
        <v>0</v>
      </c>
    </row>
  </sheetData>
  <autoFilter ref="A1:A271"/>
  <sortState ref="A2:E354">
    <sortCondition descending="1" ref="C2:C354"/>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5"/>
  <sheetViews>
    <sheetView workbookViewId="0">
      <selection activeCell="A14" sqref="A14"/>
    </sheetView>
  </sheetViews>
  <sheetFormatPr defaultRowHeight="14.4" x14ac:dyDescent="0.3"/>
  <cols>
    <col min="1" max="1" width="88.109375" customWidth="1"/>
    <col min="2" max="5" width="14.33203125" bestFit="1" customWidth="1"/>
  </cols>
  <sheetData>
    <row r="1" spans="1:6" x14ac:dyDescent="0.3">
      <c r="A1" s="15" t="s">
        <v>889</v>
      </c>
      <c r="B1" s="88" t="s">
        <v>0</v>
      </c>
      <c r="C1" s="88" t="s">
        <v>65</v>
      </c>
      <c r="D1" s="88" t="s">
        <v>66</v>
      </c>
      <c r="E1" s="88" t="s">
        <v>58</v>
      </c>
    </row>
    <row r="2" spans="1:6" x14ac:dyDescent="0.3">
      <c r="A2" s="163" t="s">
        <v>26</v>
      </c>
      <c r="B2" s="153">
        <v>12461693327.969999</v>
      </c>
      <c r="C2" s="153">
        <v>11898677661.710001</v>
      </c>
      <c r="D2" s="153">
        <v>10214505808.810003</v>
      </c>
      <c r="E2" s="153">
        <v>1684171852.8999999</v>
      </c>
      <c r="F2">
        <f>D2/C2*100</f>
        <v>85.84572251822847</v>
      </c>
    </row>
    <row r="3" spans="1:6" x14ac:dyDescent="0.3">
      <c r="A3" t="s">
        <v>1513</v>
      </c>
      <c r="B3" s="7">
        <v>5073900000</v>
      </c>
      <c r="C3" s="7">
        <v>5073900000</v>
      </c>
      <c r="D3" s="7">
        <v>5073900000</v>
      </c>
      <c r="E3" s="7">
        <v>0</v>
      </c>
    </row>
    <row r="4" spans="1:6" x14ac:dyDescent="0.3">
      <c r="A4" t="s">
        <v>2470</v>
      </c>
      <c r="B4" s="7">
        <v>1200548241</v>
      </c>
      <c r="C4" s="7">
        <v>1197214968.9199998</v>
      </c>
      <c r="D4" s="7">
        <v>1197214968.9199998</v>
      </c>
      <c r="E4" s="7">
        <v>0</v>
      </c>
    </row>
    <row r="5" spans="1:6" x14ac:dyDescent="0.3">
      <c r="A5" t="s">
        <v>2512</v>
      </c>
      <c r="B5" s="7">
        <v>1050268929.58</v>
      </c>
      <c r="C5" s="7">
        <v>927769702.08999991</v>
      </c>
      <c r="D5" s="7">
        <v>430449827.81</v>
      </c>
      <c r="E5" s="7">
        <v>497319874.28000003</v>
      </c>
    </row>
    <row r="6" spans="1:6" x14ac:dyDescent="0.3">
      <c r="A6" t="s">
        <v>3077</v>
      </c>
      <c r="B6" s="7">
        <v>622362400</v>
      </c>
      <c r="C6" s="7">
        <v>619362400</v>
      </c>
      <c r="D6" s="7">
        <v>50104464.07</v>
      </c>
      <c r="E6" s="7">
        <v>569257935.92999995</v>
      </c>
    </row>
    <row r="7" spans="1:6" x14ac:dyDescent="0.3">
      <c r="A7" t="s">
        <v>7026</v>
      </c>
      <c r="B7" s="7">
        <v>515452937</v>
      </c>
      <c r="C7" s="7">
        <v>515161214.38999999</v>
      </c>
      <c r="D7" s="7">
        <v>477649803.41000003</v>
      </c>
      <c r="E7" s="7">
        <v>37511410.980000004</v>
      </c>
    </row>
    <row r="8" spans="1:6" x14ac:dyDescent="0.3">
      <c r="A8" t="s">
        <v>1620</v>
      </c>
      <c r="B8" s="7">
        <v>407860000</v>
      </c>
      <c r="C8" s="7">
        <v>393772008.56999999</v>
      </c>
      <c r="D8" s="7">
        <v>378748956.27999997</v>
      </c>
      <c r="E8" s="7">
        <v>15023052.289999999</v>
      </c>
    </row>
    <row r="9" spans="1:6" x14ac:dyDescent="0.3">
      <c r="A9" t="s">
        <v>1546</v>
      </c>
      <c r="B9" s="7">
        <v>331899447</v>
      </c>
      <c r="C9" s="7">
        <v>331510261.69</v>
      </c>
      <c r="D9" s="7">
        <v>325526089.88</v>
      </c>
      <c r="E9" s="7">
        <v>5984171.8099999996</v>
      </c>
    </row>
    <row r="10" spans="1:6" x14ac:dyDescent="0.3">
      <c r="A10" t="s">
        <v>2100</v>
      </c>
      <c r="B10" s="7">
        <v>466232181</v>
      </c>
      <c r="C10" s="7">
        <v>256373128.06</v>
      </c>
      <c r="D10" s="7">
        <v>256373128.06</v>
      </c>
      <c r="E10" s="7">
        <v>0</v>
      </c>
    </row>
    <row r="11" spans="1:6" x14ac:dyDescent="0.3">
      <c r="A11" t="s">
        <v>7046</v>
      </c>
      <c r="B11" s="7">
        <v>235000000</v>
      </c>
      <c r="C11" s="7">
        <v>232973868.53999999</v>
      </c>
      <c r="D11" s="7">
        <v>0</v>
      </c>
      <c r="E11" s="7">
        <v>232973868.53999999</v>
      </c>
    </row>
    <row r="12" spans="1:6" x14ac:dyDescent="0.3">
      <c r="A12" t="s">
        <v>1556</v>
      </c>
      <c r="B12" s="7">
        <v>186025656</v>
      </c>
      <c r="C12" s="7">
        <v>186025656</v>
      </c>
      <c r="D12" s="7">
        <v>186025656</v>
      </c>
      <c r="E12" s="7">
        <v>0</v>
      </c>
    </row>
    <row r="13" spans="1:6" x14ac:dyDescent="0.3">
      <c r="A13" t="s">
        <v>3084</v>
      </c>
      <c r="B13" s="7">
        <v>168124010</v>
      </c>
      <c r="C13" s="7">
        <v>168124010</v>
      </c>
      <c r="D13" s="7">
        <v>168124010</v>
      </c>
      <c r="E13" s="7">
        <v>0</v>
      </c>
    </row>
    <row r="14" spans="1:6" x14ac:dyDescent="0.3">
      <c r="A14" t="s">
        <v>7024</v>
      </c>
      <c r="B14" s="7">
        <v>140000000</v>
      </c>
      <c r="C14" s="7">
        <v>140000000</v>
      </c>
      <c r="D14" s="7">
        <v>70273044.480000004</v>
      </c>
      <c r="E14" s="7">
        <v>69726955.519999996</v>
      </c>
    </row>
    <row r="15" spans="1:6" x14ac:dyDescent="0.3">
      <c r="A15" t="s">
        <v>1613</v>
      </c>
      <c r="B15" s="7">
        <v>137984164</v>
      </c>
      <c r="C15" s="7">
        <v>131733358.62</v>
      </c>
      <c r="D15" s="7">
        <v>131653344.62</v>
      </c>
      <c r="E15" s="7">
        <v>80014</v>
      </c>
    </row>
    <row r="16" spans="1:6" x14ac:dyDescent="0.3">
      <c r="A16" t="s">
        <v>3079</v>
      </c>
      <c r="B16" s="7">
        <v>138023985</v>
      </c>
      <c r="C16" s="7">
        <v>128505463.67</v>
      </c>
      <c r="D16" s="7">
        <v>51477444.740000002</v>
      </c>
      <c r="E16" s="7">
        <v>77028018.930000007</v>
      </c>
    </row>
    <row r="17" spans="1:5" x14ac:dyDescent="0.3">
      <c r="A17" t="s">
        <v>1853</v>
      </c>
      <c r="B17" s="7">
        <v>127811732.98999999</v>
      </c>
      <c r="C17" s="7">
        <v>127782307.98999999</v>
      </c>
      <c r="D17" s="7">
        <v>127233638.81999999</v>
      </c>
      <c r="E17" s="7">
        <v>548669.17000000004</v>
      </c>
    </row>
    <row r="18" spans="1:5" x14ac:dyDescent="0.3">
      <c r="A18" t="s">
        <v>3093</v>
      </c>
      <c r="B18" s="7">
        <v>118209954</v>
      </c>
      <c r="C18" s="7">
        <v>118209954</v>
      </c>
      <c r="D18" s="7">
        <v>118209954</v>
      </c>
      <c r="E18" s="7">
        <v>0</v>
      </c>
    </row>
    <row r="19" spans="1:5" x14ac:dyDescent="0.3">
      <c r="A19" t="s">
        <v>7027</v>
      </c>
      <c r="B19" s="7">
        <v>100000000</v>
      </c>
      <c r="C19" s="7">
        <v>100000000</v>
      </c>
      <c r="D19" s="7">
        <v>0</v>
      </c>
      <c r="E19" s="7">
        <v>100000000</v>
      </c>
    </row>
    <row r="20" spans="1:5" x14ac:dyDescent="0.3">
      <c r="A20" t="s">
        <v>1785</v>
      </c>
      <c r="B20" s="7">
        <v>71044477</v>
      </c>
      <c r="C20" s="7">
        <v>86843122.129999995</v>
      </c>
      <c r="D20" s="7">
        <v>86843122.129999995</v>
      </c>
      <c r="E20" s="7">
        <v>0</v>
      </c>
    </row>
    <row r="21" spans="1:5" x14ac:dyDescent="0.3">
      <c r="A21" t="s">
        <v>1724</v>
      </c>
      <c r="B21" s="7">
        <v>52909160</v>
      </c>
      <c r="C21" s="7">
        <v>77669438.510000005</v>
      </c>
      <c r="D21" s="7">
        <v>77669438.510000005</v>
      </c>
      <c r="E21" s="7">
        <v>0</v>
      </c>
    </row>
    <row r="22" spans="1:5" x14ac:dyDescent="0.3">
      <c r="A22" t="s">
        <v>3105</v>
      </c>
      <c r="B22" s="7">
        <v>145000000</v>
      </c>
      <c r="C22" s="7">
        <v>68969273.010000005</v>
      </c>
      <c r="D22" s="7">
        <v>56853022.770000003</v>
      </c>
      <c r="E22" s="7">
        <v>12116250.24</v>
      </c>
    </row>
    <row r="23" spans="1:5" x14ac:dyDescent="0.3">
      <c r="A23" t="s">
        <v>3099</v>
      </c>
      <c r="B23" s="7">
        <v>60000000</v>
      </c>
      <c r="C23" s="7">
        <v>60000000</v>
      </c>
      <c r="D23" s="7">
        <v>60000000</v>
      </c>
      <c r="E23" s="7">
        <v>0</v>
      </c>
    </row>
    <row r="24" spans="1:5" x14ac:dyDescent="0.3">
      <c r="A24" t="s">
        <v>2432</v>
      </c>
      <c r="B24" s="7">
        <v>64708184</v>
      </c>
      <c r="C24" s="7">
        <v>59858560.350000001</v>
      </c>
      <c r="D24" s="7">
        <v>59822301.100000001</v>
      </c>
      <c r="E24" s="7">
        <v>36259.25</v>
      </c>
    </row>
    <row r="25" spans="1:5" x14ac:dyDescent="0.3">
      <c r="A25" t="s">
        <v>1705</v>
      </c>
      <c r="B25" s="7">
        <v>64000000</v>
      </c>
      <c r="C25" s="7">
        <v>57682091.539999999</v>
      </c>
      <c r="D25" s="7">
        <v>57642481.200000003</v>
      </c>
      <c r="E25" s="7">
        <v>39610.340000000004</v>
      </c>
    </row>
    <row r="26" spans="1:5" x14ac:dyDescent="0.3">
      <c r="A26" t="s">
        <v>3094</v>
      </c>
      <c r="B26" s="7">
        <v>55314166</v>
      </c>
      <c r="C26" s="7">
        <v>55314166</v>
      </c>
      <c r="D26" s="7">
        <v>55314166</v>
      </c>
      <c r="E26" s="7">
        <v>0</v>
      </c>
    </row>
    <row r="27" spans="1:5" x14ac:dyDescent="0.3">
      <c r="A27" t="s">
        <v>3102</v>
      </c>
      <c r="B27" s="7">
        <v>55000000</v>
      </c>
      <c r="C27" s="7">
        <v>55000000</v>
      </c>
      <c r="D27" s="7">
        <v>55000000</v>
      </c>
      <c r="E27" s="7">
        <v>0</v>
      </c>
    </row>
    <row r="28" spans="1:5" x14ac:dyDescent="0.3">
      <c r="A28" t="s">
        <v>3067</v>
      </c>
      <c r="B28" s="7">
        <v>50000000</v>
      </c>
      <c r="C28" s="7">
        <v>50000000</v>
      </c>
      <c r="D28" s="7">
        <v>50000000</v>
      </c>
      <c r="E28" s="7">
        <v>0</v>
      </c>
    </row>
    <row r="29" spans="1:5" x14ac:dyDescent="0.3">
      <c r="A29" t="s">
        <v>1580</v>
      </c>
      <c r="B29" s="7">
        <v>44118866</v>
      </c>
      <c r="C29" s="7">
        <v>43123446</v>
      </c>
      <c r="D29" s="7">
        <v>25092959.579999998</v>
      </c>
      <c r="E29" s="7">
        <v>18030486.420000002</v>
      </c>
    </row>
    <row r="30" spans="1:5" x14ac:dyDescent="0.3">
      <c r="A30" t="s">
        <v>7042</v>
      </c>
      <c r="B30" s="7">
        <v>40000000</v>
      </c>
      <c r="C30" s="7">
        <v>40000000</v>
      </c>
      <c r="D30" s="7">
        <v>40000000</v>
      </c>
      <c r="E30" s="7">
        <v>0</v>
      </c>
    </row>
    <row r="31" spans="1:5" x14ac:dyDescent="0.3">
      <c r="A31" t="s">
        <v>2460</v>
      </c>
      <c r="B31" s="7">
        <v>50000000</v>
      </c>
      <c r="C31" s="7">
        <v>37329153.170000002</v>
      </c>
      <c r="D31" s="7">
        <v>37329113.170000002</v>
      </c>
      <c r="E31" s="7">
        <v>40</v>
      </c>
    </row>
    <row r="32" spans="1:5" x14ac:dyDescent="0.3">
      <c r="A32" t="s">
        <v>191</v>
      </c>
      <c r="B32" s="7">
        <v>36915050</v>
      </c>
      <c r="C32" s="7">
        <v>36409303.399999999</v>
      </c>
      <c r="D32" s="7">
        <v>36156363.060000002</v>
      </c>
      <c r="E32" s="7">
        <v>252940.34</v>
      </c>
    </row>
    <row r="33" spans="1:5" x14ac:dyDescent="0.3">
      <c r="A33" t="s">
        <v>3040</v>
      </c>
      <c r="B33" s="7">
        <v>31884920</v>
      </c>
      <c r="C33" s="7">
        <v>31884918</v>
      </c>
      <c r="D33" s="7">
        <v>31794730.109999999</v>
      </c>
      <c r="E33" s="7">
        <v>90187.89</v>
      </c>
    </row>
    <row r="34" spans="1:5" x14ac:dyDescent="0.3">
      <c r="A34" t="s">
        <v>2388</v>
      </c>
      <c r="B34" s="7">
        <v>29000000</v>
      </c>
      <c r="C34" s="7">
        <v>29422982.75</v>
      </c>
      <c r="D34" s="7">
        <v>29422982.75</v>
      </c>
      <c r="E34" s="7">
        <v>0</v>
      </c>
    </row>
    <row r="35" spans="1:5" x14ac:dyDescent="0.3">
      <c r="A35" t="s">
        <v>3032</v>
      </c>
      <c r="B35" s="7">
        <v>38693303</v>
      </c>
      <c r="C35" s="7">
        <v>25966453.460000001</v>
      </c>
      <c r="D35" s="7">
        <v>25966435.460000001</v>
      </c>
      <c r="E35" s="7">
        <v>18</v>
      </c>
    </row>
    <row r="36" spans="1:5" x14ac:dyDescent="0.3">
      <c r="A36" t="s">
        <v>2193</v>
      </c>
      <c r="B36" s="7">
        <v>25584808</v>
      </c>
      <c r="C36" s="7">
        <v>25584808</v>
      </c>
      <c r="D36" s="7">
        <v>25579278</v>
      </c>
      <c r="E36" s="7">
        <v>5530</v>
      </c>
    </row>
    <row r="37" spans="1:5" x14ac:dyDescent="0.3">
      <c r="A37" t="s">
        <v>1907</v>
      </c>
      <c r="B37" s="7">
        <v>25100000</v>
      </c>
      <c r="C37" s="7">
        <v>25100000</v>
      </c>
      <c r="D37" s="7">
        <v>24959513.789999999</v>
      </c>
      <c r="E37" s="7">
        <v>140486.21</v>
      </c>
    </row>
    <row r="38" spans="1:5" x14ac:dyDescent="0.3">
      <c r="A38" t="s">
        <v>1728</v>
      </c>
      <c r="B38" s="7">
        <v>23709780</v>
      </c>
      <c r="C38" s="7">
        <v>23297656.809999999</v>
      </c>
      <c r="D38" s="7">
        <v>21097564.609999999</v>
      </c>
      <c r="E38" s="7">
        <v>2200092.2000000002</v>
      </c>
    </row>
    <row r="39" spans="1:5" x14ac:dyDescent="0.3">
      <c r="A39" t="s">
        <v>1781</v>
      </c>
      <c r="B39" s="7">
        <v>15000000</v>
      </c>
      <c r="C39" s="7">
        <v>19672319.449999999</v>
      </c>
      <c r="D39" s="7">
        <v>19672319.449999999</v>
      </c>
      <c r="E39" s="7">
        <v>0</v>
      </c>
    </row>
    <row r="40" spans="1:5" x14ac:dyDescent="0.3">
      <c r="A40" t="s">
        <v>2199</v>
      </c>
      <c r="B40" s="7">
        <v>20132650</v>
      </c>
      <c r="C40" s="7">
        <v>17642328.850000001</v>
      </c>
      <c r="D40" s="7">
        <v>16110955.85</v>
      </c>
      <c r="E40" s="7">
        <v>1531373</v>
      </c>
    </row>
    <row r="41" spans="1:5" x14ac:dyDescent="0.3">
      <c r="A41" t="s">
        <v>1976</v>
      </c>
      <c r="B41" s="7">
        <v>17350000</v>
      </c>
      <c r="C41" s="7">
        <v>17150000</v>
      </c>
      <c r="D41" s="7">
        <v>17150000</v>
      </c>
      <c r="E41" s="7">
        <v>0</v>
      </c>
    </row>
    <row r="42" spans="1:5" x14ac:dyDescent="0.3">
      <c r="A42" t="s">
        <v>1674</v>
      </c>
      <c r="B42" s="7">
        <v>16388716</v>
      </c>
      <c r="C42" s="7">
        <v>16388716</v>
      </c>
      <c r="D42" s="7">
        <v>16388716</v>
      </c>
      <c r="E42" s="7">
        <v>0</v>
      </c>
    </row>
    <row r="43" spans="1:5" x14ac:dyDescent="0.3">
      <c r="A43" t="s">
        <v>2427</v>
      </c>
      <c r="B43" s="7">
        <v>14250000</v>
      </c>
      <c r="C43" s="7">
        <v>14247133.939999999</v>
      </c>
      <c r="D43" s="7">
        <v>14222701.539999999</v>
      </c>
      <c r="E43" s="7">
        <v>24432.400000000001</v>
      </c>
    </row>
    <row r="44" spans="1:5" x14ac:dyDescent="0.3">
      <c r="A44" t="s">
        <v>2010</v>
      </c>
      <c r="B44" s="7">
        <v>13247994</v>
      </c>
      <c r="C44" s="7">
        <v>13226178</v>
      </c>
      <c r="D44" s="7">
        <v>11925922</v>
      </c>
      <c r="E44" s="7">
        <v>1300256</v>
      </c>
    </row>
    <row r="45" spans="1:5" x14ac:dyDescent="0.3">
      <c r="A45" t="s">
        <v>3115</v>
      </c>
      <c r="B45" s="7">
        <v>75167626</v>
      </c>
      <c r="C45" s="7">
        <v>12847382.9</v>
      </c>
      <c r="D45" s="7">
        <v>11548470.43</v>
      </c>
      <c r="E45" s="7">
        <v>1298912.47</v>
      </c>
    </row>
    <row r="46" spans="1:5" x14ac:dyDescent="0.3">
      <c r="A46" t="s">
        <v>3041</v>
      </c>
      <c r="B46" s="7">
        <v>14598597</v>
      </c>
      <c r="C46" s="7">
        <v>12631649.529999999</v>
      </c>
      <c r="D46" s="7">
        <v>12594849.529999999</v>
      </c>
      <c r="E46" s="7">
        <v>36800</v>
      </c>
    </row>
    <row r="47" spans="1:5" x14ac:dyDescent="0.3">
      <c r="A47" t="s">
        <v>1763</v>
      </c>
      <c r="B47" s="7">
        <v>12000000</v>
      </c>
      <c r="C47" s="7">
        <v>12000000</v>
      </c>
      <c r="D47" s="7">
        <v>5050000</v>
      </c>
      <c r="E47" s="7">
        <v>6950000</v>
      </c>
    </row>
    <row r="48" spans="1:5" x14ac:dyDescent="0.3">
      <c r="A48" t="s">
        <v>3035</v>
      </c>
      <c r="B48" s="7">
        <v>10172406</v>
      </c>
      <c r="C48" s="7">
        <v>10002929.309999999</v>
      </c>
      <c r="D48" s="7">
        <v>10002929.309999999</v>
      </c>
      <c r="E48" s="7">
        <v>0</v>
      </c>
    </row>
    <row r="49" spans="1:5" x14ac:dyDescent="0.3">
      <c r="A49" t="s">
        <v>3068</v>
      </c>
      <c r="B49" s="7">
        <v>19500000</v>
      </c>
      <c r="C49" s="7">
        <v>10000000</v>
      </c>
      <c r="D49" s="7">
        <v>10000000</v>
      </c>
      <c r="E49" s="7">
        <v>0</v>
      </c>
    </row>
    <row r="50" spans="1:5" x14ac:dyDescent="0.3">
      <c r="A50" t="s">
        <v>7039</v>
      </c>
      <c r="B50" s="7">
        <v>10000000</v>
      </c>
      <c r="C50" s="7">
        <v>10000000</v>
      </c>
      <c r="D50" s="7">
        <v>10000000</v>
      </c>
      <c r="E50" s="7">
        <v>0</v>
      </c>
    </row>
    <row r="51" spans="1:5" x14ac:dyDescent="0.3">
      <c r="A51" t="s">
        <v>7044</v>
      </c>
      <c r="B51" s="7">
        <v>10000000</v>
      </c>
      <c r="C51" s="7">
        <v>10000000</v>
      </c>
      <c r="D51" s="7">
        <v>0</v>
      </c>
      <c r="E51" s="7">
        <v>10000000</v>
      </c>
    </row>
    <row r="52" spans="1:5" x14ac:dyDescent="0.3">
      <c r="A52" t="s">
        <v>281</v>
      </c>
      <c r="B52" s="7">
        <v>9355984</v>
      </c>
      <c r="C52" s="7">
        <v>9355984</v>
      </c>
      <c r="D52" s="7">
        <v>9355984</v>
      </c>
      <c r="E52" s="7">
        <v>0</v>
      </c>
    </row>
    <row r="53" spans="1:5" x14ac:dyDescent="0.3">
      <c r="A53" t="s">
        <v>1899</v>
      </c>
      <c r="B53" s="7">
        <v>9968175.0099999998</v>
      </c>
      <c r="C53" s="7">
        <v>8974155.1099999994</v>
      </c>
      <c r="D53" s="7">
        <v>7673082.8299999982</v>
      </c>
      <c r="E53" s="7">
        <v>1301072.28</v>
      </c>
    </row>
    <row r="54" spans="1:5" x14ac:dyDescent="0.3">
      <c r="A54" t="s">
        <v>3056</v>
      </c>
      <c r="B54" s="7">
        <v>8500000</v>
      </c>
      <c r="C54" s="7">
        <v>8500000</v>
      </c>
      <c r="D54" s="7">
        <v>8500000</v>
      </c>
      <c r="E54" s="7">
        <v>0</v>
      </c>
    </row>
    <row r="55" spans="1:5" x14ac:dyDescent="0.3">
      <c r="A55" t="s">
        <v>3078</v>
      </c>
      <c r="B55" s="7">
        <v>8500000</v>
      </c>
      <c r="C55" s="7">
        <v>8500000</v>
      </c>
      <c r="D55" s="7">
        <v>0</v>
      </c>
      <c r="E55" s="7">
        <v>8500000</v>
      </c>
    </row>
    <row r="56" spans="1:5" x14ac:dyDescent="0.3">
      <c r="A56" t="s">
        <v>3031</v>
      </c>
      <c r="B56" s="7">
        <v>17868346</v>
      </c>
      <c r="C56" s="7">
        <v>6981675.25</v>
      </c>
      <c r="D56" s="7">
        <v>6981675.25</v>
      </c>
      <c r="E56" s="7">
        <v>0</v>
      </c>
    </row>
    <row r="57" spans="1:5" x14ac:dyDescent="0.3">
      <c r="A57" t="s">
        <v>2243</v>
      </c>
      <c r="B57" s="7">
        <v>5383586</v>
      </c>
      <c r="C57" s="7">
        <v>5383586</v>
      </c>
      <c r="D57" s="7">
        <v>5383586</v>
      </c>
      <c r="E57" s="7">
        <v>0</v>
      </c>
    </row>
    <row r="58" spans="1:5" x14ac:dyDescent="0.3">
      <c r="A58" t="s">
        <v>2014</v>
      </c>
      <c r="B58" s="7">
        <v>5200000</v>
      </c>
      <c r="C58" s="7">
        <v>5200000</v>
      </c>
      <c r="D58" s="7">
        <v>5200000</v>
      </c>
      <c r="E58" s="7">
        <v>0</v>
      </c>
    </row>
    <row r="59" spans="1:5" x14ac:dyDescent="0.3">
      <c r="A59" t="s">
        <v>1851</v>
      </c>
      <c r="B59" s="7">
        <v>7000000</v>
      </c>
      <c r="C59" s="7">
        <v>5159286.24</v>
      </c>
      <c r="D59" s="7">
        <v>4171237.28</v>
      </c>
      <c r="E59" s="7">
        <v>988048.96</v>
      </c>
    </row>
    <row r="60" spans="1:5" x14ac:dyDescent="0.3">
      <c r="A60" t="s">
        <v>3081</v>
      </c>
      <c r="B60" s="7">
        <v>5000000</v>
      </c>
      <c r="C60" s="7">
        <v>5000000</v>
      </c>
      <c r="D60" s="7">
        <v>2846654.78</v>
      </c>
      <c r="E60" s="7">
        <v>2153345.2200000002</v>
      </c>
    </row>
    <row r="61" spans="1:5" x14ac:dyDescent="0.3">
      <c r="A61" t="s">
        <v>3086</v>
      </c>
      <c r="B61" s="7">
        <v>5000000</v>
      </c>
      <c r="C61" s="7">
        <v>5000000</v>
      </c>
      <c r="D61" s="7">
        <v>5000000</v>
      </c>
      <c r="E61" s="7">
        <v>0</v>
      </c>
    </row>
    <row r="62" spans="1:5" x14ac:dyDescent="0.3">
      <c r="A62" t="s">
        <v>3100</v>
      </c>
      <c r="B62" s="7">
        <v>5000000</v>
      </c>
      <c r="C62" s="7">
        <v>5000000</v>
      </c>
      <c r="D62" s="7">
        <v>5000000</v>
      </c>
      <c r="E62" s="7">
        <v>0</v>
      </c>
    </row>
    <row r="63" spans="1:5" x14ac:dyDescent="0.3">
      <c r="A63" t="s">
        <v>1777</v>
      </c>
      <c r="B63" s="7">
        <v>4350000</v>
      </c>
      <c r="C63" s="7">
        <v>4350000</v>
      </c>
      <c r="D63" s="7">
        <v>4350000</v>
      </c>
      <c r="E63" s="7">
        <v>0</v>
      </c>
    </row>
    <row r="64" spans="1:5" x14ac:dyDescent="0.3">
      <c r="A64" t="s">
        <v>2237</v>
      </c>
      <c r="B64" s="7">
        <v>4038480</v>
      </c>
      <c r="C64" s="7">
        <v>4038480</v>
      </c>
      <c r="D64" s="7">
        <v>3876940.8</v>
      </c>
      <c r="E64" s="7">
        <v>161539.20000000001</v>
      </c>
    </row>
    <row r="65" spans="1:5" x14ac:dyDescent="0.3">
      <c r="A65" t="s">
        <v>7038</v>
      </c>
      <c r="B65" s="7">
        <v>3700000</v>
      </c>
      <c r="C65" s="7">
        <v>3700000</v>
      </c>
      <c r="D65" s="7">
        <v>0</v>
      </c>
      <c r="E65" s="7">
        <v>3700000</v>
      </c>
    </row>
    <row r="66" spans="1:5" x14ac:dyDescent="0.3">
      <c r="A66" t="s">
        <v>1964</v>
      </c>
      <c r="B66" s="7">
        <v>3684614</v>
      </c>
      <c r="C66" s="7">
        <v>3684614</v>
      </c>
      <c r="D66" s="7">
        <v>3684614</v>
      </c>
      <c r="E66" s="7">
        <v>0</v>
      </c>
    </row>
    <row r="67" spans="1:5" x14ac:dyDescent="0.3">
      <c r="A67" t="s">
        <v>3069</v>
      </c>
      <c r="B67" s="7">
        <v>3547146</v>
      </c>
      <c r="C67" s="7">
        <v>3547146</v>
      </c>
      <c r="D67" s="7">
        <v>3547146</v>
      </c>
      <c r="E67" s="7">
        <v>0</v>
      </c>
    </row>
    <row r="68" spans="1:5" x14ac:dyDescent="0.3">
      <c r="A68" t="s">
        <v>3104</v>
      </c>
      <c r="B68" s="7">
        <v>3500000</v>
      </c>
      <c r="C68" s="7">
        <v>3500000</v>
      </c>
      <c r="D68" s="7">
        <v>3500000</v>
      </c>
      <c r="E68" s="7">
        <v>0</v>
      </c>
    </row>
    <row r="69" spans="1:5" x14ac:dyDescent="0.3">
      <c r="A69" t="s">
        <v>1958</v>
      </c>
      <c r="B69" s="7">
        <v>3460000</v>
      </c>
      <c r="C69" s="7">
        <v>3460000</v>
      </c>
      <c r="D69" s="7">
        <v>3460000</v>
      </c>
      <c r="E69" s="7">
        <v>0</v>
      </c>
    </row>
    <row r="70" spans="1:5" x14ac:dyDescent="0.3">
      <c r="A70" t="s">
        <v>7025</v>
      </c>
      <c r="B70" s="7">
        <v>3269000</v>
      </c>
      <c r="C70" s="7">
        <v>3238300</v>
      </c>
      <c r="D70" s="7">
        <v>1996700</v>
      </c>
      <c r="E70" s="7">
        <v>1241600</v>
      </c>
    </row>
    <row r="71" spans="1:5" x14ac:dyDescent="0.3">
      <c r="A71" t="s">
        <v>2428</v>
      </c>
      <c r="B71" s="7">
        <v>4900000</v>
      </c>
      <c r="C71" s="7">
        <v>3220425.84</v>
      </c>
      <c r="D71" s="7">
        <v>3033393.05</v>
      </c>
      <c r="E71" s="7">
        <v>187032.79</v>
      </c>
    </row>
    <row r="72" spans="1:5" x14ac:dyDescent="0.3">
      <c r="A72" t="s">
        <v>3048</v>
      </c>
      <c r="B72" s="7">
        <v>3044745</v>
      </c>
      <c r="C72" s="7">
        <v>3044745</v>
      </c>
      <c r="D72" s="7">
        <v>3044745</v>
      </c>
      <c r="E72" s="7">
        <v>0</v>
      </c>
    </row>
    <row r="73" spans="1:5" x14ac:dyDescent="0.3">
      <c r="A73" t="s">
        <v>3054</v>
      </c>
      <c r="B73" s="7">
        <v>3000000</v>
      </c>
      <c r="C73" s="7">
        <v>3000000</v>
      </c>
      <c r="D73" s="7">
        <v>2000000</v>
      </c>
      <c r="E73" s="7">
        <v>1000000</v>
      </c>
    </row>
    <row r="74" spans="1:5" x14ac:dyDescent="0.3">
      <c r="A74" t="s">
        <v>3088</v>
      </c>
      <c r="B74" s="7">
        <v>2646919</v>
      </c>
      <c r="C74" s="7">
        <v>2646919</v>
      </c>
      <c r="D74" s="7">
        <v>2646919</v>
      </c>
      <c r="E74" s="7">
        <v>0</v>
      </c>
    </row>
    <row r="75" spans="1:5" x14ac:dyDescent="0.3">
      <c r="A75" t="s">
        <v>2096</v>
      </c>
      <c r="B75" s="7">
        <v>2550000</v>
      </c>
      <c r="C75" s="7">
        <v>2550000</v>
      </c>
      <c r="D75" s="7">
        <v>2550000</v>
      </c>
      <c r="E75" s="7">
        <v>0</v>
      </c>
    </row>
    <row r="76" spans="1:5" x14ac:dyDescent="0.3">
      <c r="A76" t="s">
        <v>3097</v>
      </c>
      <c r="B76" s="7">
        <v>4000000</v>
      </c>
      <c r="C76" s="7">
        <v>2547636.0499999998</v>
      </c>
      <c r="D76" s="7">
        <v>2329684.64</v>
      </c>
      <c r="E76" s="7">
        <v>217951.41</v>
      </c>
    </row>
    <row r="77" spans="1:5" x14ac:dyDescent="0.3">
      <c r="A77" t="s">
        <v>3057</v>
      </c>
      <c r="B77" s="7">
        <v>2500000</v>
      </c>
      <c r="C77" s="7">
        <v>2500000</v>
      </c>
      <c r="D77" s="7">
        <v>2500000</v>
      </c>
      <c r="E77" s="7">
        <v>0</v>
      </c>
    </row>
    <row r="78" spans="1:5" x14ac:dyDescent="0.3">
      <c r="A78" t="s">
        <v>2039</v>
      </c>
      <c r="B78" s="7">
        <v>2350640</v>
      </c>
      <c r="C78" s="7">
        <v>2350639.0299999998</v>
      </c>
      <c r="D78" s="7">
        <v>2332321.0299999998</v>
      </c>
      <c r="E78" s="7">
        <v>18318</v>
      </c>
    </row>
    <row r="79" spans="1:5" x14ac:dyDescent="0.3">
      <c r="A79" t="s">
        <v>7047</v>
      </c>
      <c r="B79" s="7">
        <v>2300000</v>
      </c>
      <c r="C79" s="7">
        <v>2300000</v>
      </c>
      <c r="D79" s="7">
        <v>2300000</v>
      </c>
      <c r="E79" s="7">
        <v>0</v>
      </c>
    </row>
    <row r="80" spans="1:5" x14ac:dyDescent="0.3">
      <c r="A80" t="s">
        <v>332</v>
      </c>
      <c r="B80" s="7">
        <v>2156197</v>
      </c>
      <c r="C80" s="7">
        <v>2156197</v>
      </c>
      <c r="D80" s="7">
        <v>2156197</v>
      </c>
      <c r="E80" s="7">
        <v>0</v>
      </c>
    </row>
    <row r="81" spans="1:5" x14ac:dyDescent="0.3">
      <c r="A81" t="s">
        <v>3106</v>
      </c>
      <c r="B81" s="7">
        <v>2152000</v>
      </c>
      <c r="C81" s="7">
        <v>2151960</v>
      </c>
      <c r="D81" s="7">
        <v>2151960</v>
      </c>
      <c r="E81" s="7">
        <v>0</v>
      </c>
    </row>
    <row r="82" spans="1:5" x14ac:dyDescent="0.3">
      <c r="A82" t="s">
        <v>1868</v>
      </c>
      <c r="B82" s="7">
        <v>2143799</v>
      </c>
      <c r="C82" s="7">
        <v>2142298.3000000003</v>
      </c>
      <c r="D82" s="7">
        <v>2132028.77</v>
      </c>
      <c r="E82" s="7">
        <v>10269.530000000001</v>
      </c>
    </row>
    <row r="83" spans="1:5" x14ac:dyDescent="0.3">
      <c r="A83" t="s">
        <v>3122</v>
      </c>
      <c r="B83" s="7">
        <v>2000000</v>
      </c>
      <c r="C83" s="7">
        <v>2000000</v>
      </c>
      <c r="D83" s="7">
        <v>2000000</v>
      </c>
      <c r="E83" s="7">
        <v>0</v>
      </c>
    </row>
    <row r="84" spans="1:5" x14ac:dyDescent="0.3">
      <c r="A84" t="s">
        <v>7049</v>
      </c>
      <c r="B84" s="7">
        <v>2000000</v>
      </c>
      <c r="C84" s="7">
        <v>2000000</v>
      </c>
      <c r="D84" s="7">
        <v>0</v>
      </c>
      <c r="E84" s="7">
        <v>2000000</v>
      </c>
    </row>
    <row r="85" spans="1:5" x14ac:dyDescent="0.3">
      <c r="A85" t="s">
        <v>2099</v>
      </c>
      <c r="B85" s="7">
        <v>1972940</v>
      </c>
      <c r="C85" s="7">
        <v>1972940</v>
      </c>
      <c r="D85" s="7">
        <v>1972938</v>
      </c>
      <c r="E85" s="7">
        <v>2</v>
      </c>
    </row>
    <row r="86" spans="1:5" x14ac:dyDescent="0.3">
      <c r="A86" t="s">
        <v>1773</v>
      </c>
      <c r="B86" s="7">
        <v>1914478.33</v>
      </c>
      <c r="C86" s="7">
        <v>1914478.33</v>
      </c>
      <c r="D86" s="7">
        <v>1882526.15</v>
      </c>
      <c r="E86" s="7">
        <v>31952.18</v>
      </c>
    </row>
    <row r="87" spans="1:5" x14ac:dyDescent="0.3">
      <c r="A87" t="s">
        <v>1922</v>
      </c>
      <c r="B87" s="7">
        <v>3123780</v>
      </c>
      <c r="C87" s="7">
        <v>1897917.89</v>
      </c>
      <c r="D87" s="7">
        <v>1776328.89</v>
      </c>
      <c r="E87" s="7">
        <v>121589</v>
      </c>
    </row>
    <row r="88" spans="1:5" x14ac:dyDescent="0.3">
      <c r="A88" t="s">
        <v>7031</v>
      </c>
      <c r="B88" s="7">
        <v>2000000</v>
      </c>
      <c r="C88" s="7">
        <v>1897595.77</v>
      </c>
      <c r="D88" s="7">
        <v>1897582.69</v>
      </c>
      <c r="E88" s="7">
        <v>13.08</v>
      </c>
    </row>
    <row r="89" spans="1:5" x14ac:dyDescent="0.3">
      <c r="A89" t="s">
        <v>3036</v>
      </c>
      <c r="B89" s="7">
        <v>2052918</v>
      </c>
      <c r="C89" s="7">
        <v>1702918</v>
      </c>
      <c r="D89" s="7">
        <v>1702828</v>
      </c>
      <c r="E89" s="7">
        <v>90</v>
      </c>
    </row>
    <row r="90" spans="1:5" x14ac:dyDescent="0.3">
      <c r="A90" t="s">
        <v>1914</v>
      </c>
      <c r="B90" s="7">
        <v>1678403</v>
      </c>
      <c r="C90" s="7">
        <v>1626742.08</v>
      </c>
      <c r="D90" s="7">
        <v>1623127.29</v>
      </c>
      <c r="E90" s="7">
        <v>3614.79</v>
      </c>
    </row>
    <row r="91" spans="1:5" x14ac:dyDescent="0.3">
      <c r="A91" t="s">
        <v>3089</v>
      </c>
      <c r="B91" s="7">
        <v>1910422</v>
      </c>
      <c r="C91" s="7">
        <v>1591114.99</v>
      </c>
      <c r="D91" s="7">
        <v>1457630.99</v>
      </c>
      <c r="E91" s="7">
        <v>133484</v>
      </c>
    </row>
    <row r="92" spans="1:5" x14ac:dyDescent="0.3">
      <c r="A92" t="s">
        <v>3052</v>
      </c>
      <c r="B92" s="7">
        <v>1500000</v>
      </c>
      <c r="C92" s="7">
        <v>1500000</v>
      </c>
      <c r="D92" s="7">
        <v>1500000</v>
      </c>
      <c r="E92" s="7">
        <v>0</v>
      </c>
    </row>
    <row r="93" spans="1:5" x14ac:dyDescent="0.3">
      <c r="A93" t="s">
        <v>3055</v>
      </c>
      <c r="B93" s="7">
        <v>1500000</v>
      </c>
      <c r="C93" s="7">
        <v>1500000</v>
      </c>
      <c r="D93" s="7">
        <v>1500000</v>
      </c>
      <c r="E93" s="7">
        <v>0</v>
      </c>
    </row>
    <row r="94" spans="1:5" x14ac:dyDescent="0.3">
      <c r="A94" t="s">
        <v>7052</v>
      </c>
      <c r="B94" s="7">
        <v>1500000</v>
      </c>
      <c r="C94" s="7">
        <v>1500000</v>
      </c>
      <c r="D94" s="7">
        <v>1500000</v>
      </c>
      <c r="E94" s="7">
        <v>0</v>
      </c>
    </row>
    <row r="95" spans="1:5" x14ac:dyDescent="0.3">
      <c r="A95" t="s">
        <v>2126</v>
      </c>
      <c r="B95" s="7">
        <v>1506208.66</v>
      </c>
      <c r="C95" s="7">
        <v>1497059.58</v>
      </c>
      <c r="D95" s="7">
        <v>1448827.69</v>
      </c>
      <c r="E95" s="7">
        <v>48231.89</v>
      </c>
    </row>
    <row r="96" spans="1:5" x14ac:dyDescent="0.3">
      <c r="A96" t="s">
        <v>3039</v>
      </c>
      <c r="B96" s="7">
        <v>1432416</v>
      </c>
      <c r="C96" s="7">
        <v>1432416</v>
      </c>
      <c r="D96" s="7">
        <v>1432416</v>
      </c>
      <c r="E96" s="7">
        <v>0</v>
      </c>
    </row>
    <row r="97" spans="1:5" x14ac:dyDescent="0.3">
      <c r="A97" t="s">
        <v>1919</v>
      </c>
      <c r="B97" s="7">
        <v>1365242</v>
      </c>
      <c r="C97" s="7">
        <v>1365241.58</v>
      </c>
      <c r="D97" s="7">
        <v>681663.58</v>
      </c>
      <c r="E97" s="7">
        <v>683578</v>
      </c>
    </row>
    <row r="98" spans="1:5" x14ac:dyDescent="0.3">
      <c r="A98" t="s">
        <v>1927</v>
      </c>
      <c r="B98" s="7">
        <v>1012132</v>
      </c>
      <c r="C98" s="7">
        <v>1012132</v>
      </c>
      <c r="D98" s="7">
        <v>1012118</v>
      </c>
      <c r="E98" s="7">
        <v>14</v>
      </c>
    </row>
    <row r="99" spans="1:5" x14ac:dyDescent="0.3">
      <c r="A99" t="s">
        <v>3043</v>
      </c>
      <c r="B99" s="7">
        <v>1000000</v>
      </c>
      <c r="C99" s="7">
        <v>1000000</v>
      </c>
      <c r="D99" s="7">
        <v>999980</v>
      </c>
      <c r="E99" s="7">
        <v>20</v>
      </c>
    </row>
    <row r="100" spans="1:5" x14ac:dyDescent="0.3">
      <c r="A100" t="s">
        <v>1676</v>
      </c>
      <c r="B100" s="7">
        <v>1000000</v>
      </c>
      <c r="C100" s="7">
        <v>1000000</v>
      </c>
      <c r="D100" s="7">
        <v>1000000</v>
      </c>
      <c r="E100" s="7">
        <v>0</v>
      </c>
    </row>
    <row r="101" spans="1:5" x14ac:dyDescent="0.3">
      <c r="A101" t="s">
        <v>7030</v>
      </c>
      <c r="B101" s="7">
        <v>1000000</v>
      </c>
      <c r="C101" s="7">
        <v>1000000</v>
      </c>
      <c r="D101" s="7">
        <v>1000000</v>
      </c>
      <c r="E101" s="7">
        <v>0</v>
      </c>
    </row>
    <row r="102" spans="1:5" x14ac:dyDescent="0.3">
      <c r="A102" t="s">
        <v>7048</v>
      </c>
      <c r="B102" s="7">
        <v>1000000</v>
      </c>
      <c r="C102" s="7">
        <v>1000000</v>
      </c>
      <c r="D102" s="7">
        <v>1000000</v>
      </c>
      <c r="E102" s="7">
        <v>0</v>
      </c>
    </row>
    <row r="103" spans="1:5" x14ac:dyDescent="0.3">
      <c r="A103" t="s">
        <v>7051</v>
      </c>
      <c r="B103" s="7">
        <v>1000000</v>
      </c>
      <c r="C103" s="7">
        <v>1000000</v>
      </c>
      <c r="D103" s="7">
        <v>1000000</v>
      </c>
      <c r="E103" s="7">
        <v>0</v>
      </c>
    </row>
    <row r="104" spans="1:5" x14ac:dyDescent="0.3">
      <c r="A104" t="s">
        <v>3075</v>
      </c>
      <c r="B104" s="7">
        <v>1000000</v>
      </c>
      <c r="C104" s="7">
        <v>976000</v>
      </c>
      <c r="D104" s="7">
        <v>948100</v>
      </c>
      <c r="E104" s="7">
        <v>27900</v>
      </c>
    </row>
    <row r="105" spans="1:5" x14ac:dyDescent="0.3">
      <c r="A105" t="s">
        <v>3091</v>
      </c>
      <c r="B105" s="7">
        <v>994832</v>
      </c>
      <c r="C105" s="7">
        <v>950258.95</v>
      </c>
      <c r="D105" s="7">
        <v>448258.94999999995</v>
      </c>
      <c r="E105" s="7">
        <v>502000</v>
      </c>
    </row>
    <row r="106" spans="1:5" x14ac:dyDescent="0.3">
      <c r="A106" t="s">
        <v>1852</v>
      </c>
      <c r="B106" s="7">
        <v>1000000</v>
      </c>
      <c r="C106" s="7">
        <v>892788.07</v>
      </c>
      <c r="D106" s="7">
        <v>867744.31</v>
      </c>
      <c r="E106" s="7">
        <v>25043.759999999998</v>
      </c>
    </row>
    <row r="107" spans="1:5" x14ac:dyDescent="0.3">
      <c r="A107" t="s">
        <v>3124</v>
      </c>
      <c r="B107" s="7">
        <v>1333103</v>
      </c>
      <c r="C107" s="7">
        <v>877537.27</v>
      </c>
      <c r="D107" s="7">
        <v>781834.06</v>
      </c>
      <c r="E107" s="7">
        <v>95703.21</v>
      </c>
    </row>
    <row r="108" spans="1:5" x14ac:dyDescent="0.3">
      <c r="A108" t="s">
        <v>3109</v>
      </c>
      <c r="B108" s="7">
        <v>778000</v>
      </c>
      <c r="C108" s="7">
        <v>777205.07</v>
      </c>
      <c r="D108" s="7">
        <v>576382.61</v>
      </c>
      <c r="E108" s="7">
        <v>200822.46</v>
      </c>
    </row>
    <row r="109" spans="1:5" x14ac:dyDescent="0.3">
      <c r="A109" t="s">
        <v>6528</v>
      </c>
      <c r="B109" s="7">
        <v>1072657</v>
      </c>
      <c r="C109" s="7">
        <v>766293.94</v>
      </c>
      <c r="D109" s="7">
        <v>765255.93</v>
      </c>
      <c r="E109" s="7">
        <v>1038.01</v>
      </c>
    </row>
    <row r="110" spans="1:5" x14ac:dyDescent="0.3">
      <c r="A110" t="s">
        <v>3033</v>
      </c>
      <c r="B110" s="7">
        <v>750623</v>
      </c>
      <c r="C110" s="7">
        <v>748785</v>
      </c>
      <c r="D110" s="7">
        <v>748785</v>
      </c>
      <c r="E110" s="7">
        <v>0</v>
      </c>
    </row>
    <row r="111" spans="1:5" x14ac:dyDescent="0.3">
      <c r="A111" t="s">
        <v>3096</v>
      </c>
      <c r="B111" s="7">
        <v>746243</v>
      </c>
      <c r="C111" s="7">
        <v>746227.64</v>
      </c>
      <c r="D111" s="7">
        <v>727750.91</v>
      </c>
      <c r="E111" s="7">
        <v>18476.73</v>
      </c>
    </row>
    <row r="112" spans="1:5" x14ac:dyDescent="0.3">
      <c r="A112" t="s">
        <v>396</v>
      </c>
      <c r="B112" s="7">
        <v>744317</v>
      </c>
      <c r="C112" s="7">
        <v>744317</v>
      </c>
      <c r="D112" s="7">
        <v>744317</v>
      </c>
      <c r="E112" s="7">
        <v>0</v>
      </c>
    </row>
    <row r="113" spans="1:5" x14ac:dyDescent="0.3">
      <c r="A113" t="s">
        <v>3045</v>
      </c>
      <c r="B113" s="7">
        <v>740000</v>
      </c>
      <c r="C113" s="7">
        <v>740000</v>
      </c>
      <c r="D113" s="7">
        <v>740000</v>
      </c>
      <c r="E113" s="7">
        <v>0</v>
      </c>
    </row>
    <row r="114" spans="1:5" x14ac:dyDescent="0.3">
      <c r="A114" t="s">
        <v>3087</v>
      </c>
      <c r="B114" s="7">
        <v>714160</v>
      </c>
      <c r="C114" s="7">
        <v>714160</v>
      </c>
      <c r="D114" s="7">
        <v>714160</v>
      </c>
      <c r="E114" s="7">
        <v>0</v>
      </c>
    </row>
    <row r="115" spans="1:5" x14ac:dyDescent="0.3">
      <c r="A115" t="s">
        <v>2063</v>
      </c>
      <c r="B115" s="7">
        <v>1000000</v>
      </c>
      <c r="C115" s="7">
        <v>603924</v>
      </c>
      <c r="D115" s="7">
        <v>261045.34</v>
      </c>
      <c r="E115" s="7">
        <v>342878.66</v>
      </c>
    </row>
    <row r="116" spans="1:5" x14ac:dyDescent="0.3">
      <c r="A116" t="s">
        <v>3090</v>
      </c>
      <c r="B116" s="7">
        <v>570606</v>
      </c>
      <c r="C116" s="7">
        <v>570605.11</v>
      </c>
      <c r="D116" s="7">
        <v>570605.11</v>
      </c>
      <c r="E116" s="7">
        <v>0</v>
      </c>
    </row>
    <row r="117" spans="1:5" x14ac:dyDescent="0.3">
      <c r="A117" t="s">
        <v>3044</v>
      </c>
      <c r="B117" s="7">
        <v>1107500</v>
      </c>
      <c r="C117" s="7">
        <v>553750</v>
      </c>
      <c r="D117" s="7">
        <v>553750</v>
      </c>
      <c r="E117" s="7">
        <v>0</v>
      </c>
    </row>
    <row r="118" spans="1:5" x14ac:dyDescent="0.3">
      <c r="A118" t="s">
        <v>2349</v>
      </c>
      <c r="B118" s="7">
        <v>673801</v>
      </c>
      <c r="C118" s="7">
        <v>533458.20000000007</v>
      </c>
      <c r="D118" s="7">
        <v>533448.20000000007</v>
      </c>
      <c r="E118" s="7">
        <v>10</v>
      </c>
    </row>
    <row r="119" spans="1:5" x14ac:dyDescent="0.3">
      <c r="A119" t="s">
        <v>491</v>
      </c>
      <c r="B119" s="7">
        <v>500000</v>
      </c>
      <c r="C119" s="7">
        <v>500000</v>
      </c>
      <c r="D119" s="7">
        <v>500000</v>
      </c>
      <c r="E119" s="7">
        <v>0</v>
      </c>
    </row>
    <row r="120" spans="1:5" x14ac:dyDescent="0.3">
      <c r="A120" t="s">
        <v>7036</v>
      </c>
      <c r="B120" s="7">
        <v>500000</v>
      </c>
      <c r="C120" s="7">
        <v>500000</v>
      </c>
      <c r="D120" s="7">
        <v>500000</v>
      </c>
      <c r="E120" s="7">
        <v>0</v>
      </c>
    </row>
    <row r="121" spans="1:5" x14ac:dyDescent="0.3">
      <c r="A121" t="s">
        <v>3034</v>
      </c>
      <c r="B121" s="7">
        <v>459874</v>
      </c>
      <c r="C121" s="7">
        <v>459874</v>
      </c>
      <c r="D121" s="7">
        <v>422374</v>
      </c>
      <c r="E121" s="7">
        <v>37500</v>
      </c>
    </row>
    <row r="122" spans="1:5" x14ac:dyDescent="0.3">
      <c r="A122" t="s">
        <v>3070</v>
      </c>
      <c r="B122" s="7">
        <v>1000000</v>
      </c>
      <c r="C122" s="7">
        <v>453727.4</v>
      </c>
      <c r="D122" s="7">
        <v>453727.4</v>
      </c>
      <c r="E122" s="7">
        <v>0</v>
      </c>
    </row>
    <row r="123" spans="1:5" x14ac:dyDescent="0.3">
      <c r="A123" t="s">
        <v>2377</v>
      </c>
      <c r="B123" s="7">
        <v>750000</v>
      </c>
      <c r="C123" s="7">
        <v>439653</v>
      </c>
      <c r="D123" s="7">
        <v>439653</v>
      </c>
      <c r="E123" s="7">
        <v>0</v>
      </c>
    </row>
    <row r="124" spans="1:5" x14ac:dyDescent="0.3">
      <c r="A124" t="s">
        <v>3111</v>
      </c>
      <c r="B124" s="7">
        <v>430259</v>
      </c>
      <c r="C124" s="7">
        <v>430259</v>
      </c>
      <c r="D124" s="7">
        <v>430259</v>
      </c>
      <c r="E124" s="7">
        <v>0</v>
      </c>
    </row>
    <row r="125" spans="1:5" x14ac:dyDescent="0.3">
      <c r="A125" t="s">
        <v>7032</v>
      </c>
      <c r="B125" s="7">
        <v>400000</v>
      </c>
      <c r="C125" s="7">
        <v>400000</v>
      </c>
      <c r="D125" s="7">
        <v>400000</v>
      </c>
      <c r="E125" s="7">
        <v>0</v>
      </c>
    </row>
    <row r="126" spans="1:5" x14ac:dyDescent="0.3">
      <c r="A126" t="s">
        <v>7043</v>
      </c>
      <c r="B126" s="7">
        <v>400000</v>
      </c>
      <c r="C126" s="7">
        <v>400000</v>
      </c>
      <c r="D126" s="7">
        <v>400000</v>
      </c>
      <c r="E126" s="7">
        <v>0</v>
      </c>
    </row>
    <row r="127" spans="1:5" x14ac:dyDescent="0.3">
      <c r="A127" t="s">
        <v>2021</v>
      </c>
      <c r="B127" s="7">
        <v>525579</v>
      </c>
      <c r="C127" s="7">
        <v>393393.89</v>
      </c>
      <c r="D127" s="7">
        <v>158369.01999999999</v>
      </c>
      <c r="E127" s="7">
        <v>235024.87</v>
      </c>
    </row>
    <row r="128" spans="1:5" x14ac:dyDescent="0.3">
      <c r="A128" t="s">
        <v>3051</v>
      </c>
      <c r="B128" s="7">
        <v>360328</v>
      </c>
      <c r="C128" s="7">
        <v>360328</v>
      </c>
      <c r="D128" s="7">
        <v>360328</v>
      </c>
      <c r="E128" s="7">
        <v>0</v>
      </c>
    </row>
    <row r="129" spans="1:5" x14ac:dyDescent="0.3">
      <c r="A129" t="s">
        <v>3116</v>
      </c>
      <c r="B129" s="7">
        <v>322670</v>
      </c>
      <c r="C129" s="7">
        <v>322670</v>
      </c>
      <c r="D129" s="7">
        <v>322670</v>
      </c>
      <c r="E129" s="7">
        <v>0</v>
      </c>
    </row>
    <row r="130" spans="1:5" x14ac:dyDescent="0.3">
      <c r="A130" t="s">
        <v>3050</v>
      </c>
      <c r="B130" s="7">
        <v>300000</v>
      </c>
      <c r="C130" s="7">
        <v>300000</v>
      </c>
      <c r="D130" s="7">
        <v>300000</v>
      </c>
      <c r="E130" s="7">
        <v>0</v>
      </c>
    </row>
    <row r="131" spans="1:5" x14ac:dyDescent="0.3">
      <c r="A131" t="s">
        <v>7041</v>
      </c>
      <c r="B131" s="7">
        <v>300000</v>
      </c>
      <c r="C131" s="7">
        <v>300000</v>
      </c>
      <c r="D131" s="7">
        <v>287998</v>
      </c>
      <c r="E131" s="7">
        <v>12002</v>
      </c>
    </row>
    <row r="132" spans="1:5" x14ac:dyDescent="0.3">
      <c r="A132" t="s">
        <v>2137</v>
      </c>
      <c r="B132" s="7">
        <v>299713</v>
      </c>
      <c r="C132" s="7">
        <v>299713</v>
      </c>
      <c r="D132" s="7">
        <v>299713</v>
      </c>
      <c r="E132" s="7">
        <v>0</v>
      </c>
    </row>
    <row r="133" spans="1:5" x14ac:dyDescent="0.3">
      <c r="A133" t="s">
        <v>2242</v>
      </c>
      <c r="B133" s="7">
        <v>619748</v>
      </c>
      <c r="C133" s="7">
        <v>293493.78000000003</v>
      </c>
      <c r="D133" s="7">
        <v>212691.87</v>
      </c>
      <c r="E133" s="7">
        <v>80801.91</v>
      </c>
    </row>
    <row r="134" spans="1:5" x14ac:dyDescent="0.3">
      <c r="A134" t="s">
        <v>3030</v>
      </c>
      <c r="B134" s="7">
        <v>293000</v>
      </c>
      <c r="C134" s="7">
        <v>293000</v>
      </c>
      <c r="D134" s="7">
        <v>293000</v>
      </c>
      <c r="E134" s="7">
        <v>0</v>
      </c>
    </row>
    <row r="135" spans="1:5" x14ac:dyDescent="0.3">
      <c r="A135" t="s">
        <v>1944</v>
      </c>
      <c r="B135" s="7">
        <v>273011</v>
      </c>
      <c r="C135" s="7">
        <v>273009.21000000002</v>
      </c>
      <c r="D135" s="7">
        <v>273009.21000000002</v>
      </c>
      <c r="E135" s="7">
        <v>0</v>
      </c>
    </row>
    <row r="136" spans="1:5" x14ac:dyDescent="0.3">
      <c r="A136" t="s">
        <v>1057</v>
      </c>
      <c r="B136" s="7">
        <v>480176</v>
      </c>
      <c r="C136" s="7">
        <v>259575.15</v>
      </c>
      <c r="D136" s="7">
        <v>64495.15</v>
      </c>
      <c r="E136" s="7">
        <v>195080</v>
      </c>
    </row>
    <row r="137" spans="1:5" x14ac:dyDescent="0.3">
      <c r="A137" t="s">
        <v>3053</v>
      </c>
      <c r="B137" s="7">
        <v>250000</v>
      </c>
      <c r="C137" s="7">
        <v>250000</v>
      </c>
      <c r="D137" s="7">
        <v>250000</v>
      </c>
      <c r="E137" s="7">
        <v>0</v>
      </c>
    </row>
    <row r="138" spans="1:5" x14ac:dyDescent="0.3">
      <c r="A138" t="s">
        <v>3108</v>
      </c>
      <c r="B138" s="7">
        <v>250000</v>
      </c>
      <c r="C138" s="7">
        <v>250000</v>
      </c>
      <c r="D138" s="7">
        <v>0</v>
      </c>
      <c r="E138" s="7">
        <v>250000</v>
      </c>
    </row>
    <row r="139" spans="1:5" x14ac:dyDescent="0.3">
      <c r="A139" t="s">
        <v>7023</v>
      </c>
      <c r="B139" s="7">
        <v>250000</v>
      </c>
      <c r="C139" s="7">
        <v>250000</v>
      </c>
      <c r="D139" s="7">
        <v>250000</v>
      </c>
      <c r="E139" s="7">
        <v>0</v>
      </c>
    </row>
    <row r="140" spans="1:5" x14ac:dyDescent="0.3">
      <c r="A140" t="s">
        <v>3076</v>
      </c>
      <c r="B140" s="7">
        <v>250000</v>
      </c>
      <c r="C140" s="7">
        <v>233666.25</v>
      </c>
      <c r="D140" s="7">
        <v>231263.2</v>
      </c>
      <c r="E140" s="7">
        <v>2403.0500000000002</v>
      </c>
    </row>
    <row r="141" spans="1:5" x14ac:dyDescent="0.3">
      <c r="A141" t="s">
        <v>7029</v>
      </c>
      <c r="B141" s="7">
        <v>200000</v>
      </c>
      <c r="C141" s="7">
        <v>200000</v>
      </c>
      <c r="D141" s="7">
        <v>200000</v>
      </c>
      <c r="E141" s="7">
        <v>0</v>
      </c>
    </row>
    <row r="142" spans="1:5" x14ac:dyDescent="0.3">
      <c r="A142" t="s">
        <v>7050</v>
      </c>
      <c r="B142" s="7">
        <v>200000</v>
      </c>
      <c r="C142" s="7">
        <v>200000</v>
      </c>
      <c r="D142" s="7">
        <v>200000</v>
      </c>
      <c r="E142" s="7">
        <v>0</v>
      </c>
    </row>
    <row r="143" spans="1:5" x14ac:dyDescent="0.3">
      <c r="A143" t="s">
        <v>3060</v>
      </c>
      <c r="B143" s="7">
        <v>191656</v>
      </c>
      <c r="C143" s="7">
        <v>191656</v>
      </c>
      <c r="D143" s="7">
        <v>191656</v>
      </c>
      <c r="E143" s="7">
        <v>0</v>
      </c>
    </row>
    <row r="144" spans="1:5" x14ac:dyDescent="0.3">
      <c r="A144" t="s">
        <v>3066</v>
      </c>
      <c r="B144" s="7">
        <v>1500000</v>
      </c>
      <c r="C144" s="7">
        <v>161448.29999999999</v>
      </c>
      <c r="D144" s="7">
        <v>42429.77</v>
      </c>
      <c r="E144" s="7">
        <v>119018.53</v>
      </c>
    </row>
    <row r="145" spans="1:5" x14ac:dyDescent="0.3">
      <c r="A145" t="s">
        <v>3117</v>
      </c>
      <c r="B145" s="7">
        <v>207960</v>
      </c>
      <c r="C145" s="7">
        <v>134079.99</v>
      </c>
      <c r="D145" s="7">
        <v>134063.99</v>
      </c>
      <c r="E145" s="7">
        <v>16</v>
      </c>
    </row>
    <row r="146" spans="1:5" x14ac:dyDescent="0.3">
      <c r="A146" t="s">
        <v>3092</v>
      </c>
      <c r="B146" s="7">
        <v>230000</v>
      </c>
      <c r="C146" s="7">
        <v>123907.6</v>
      </c>
      <c r="D146" s="7">
        <v>119464.43</v>
      </c>
      <c r="E146" s="7">
        <v>4443.17</v>
      </c>
    </row>
    <row r="147" spans="1:5" x14ac:dyDescent="0.3">
      <c r="A147" t="s">
        <v>3029</v>
      </c>
      <c r="B147" s="7">
        <v>213896</v>
      </c>
      <c r="C147" s="7">
        <v>109228.88</v>
      </c>
      <c r="D147" s="7">
        <v>109228.88</v>
      </c>
      <c r="E147" s="7">
        <v>0</v>
      </c>
    </row>
    <row r="148" spans="1:5" x14ac:dyDescent="0.3">
      <c r="A148" t="s">
        <v>1938</v>
      </c>
      <c r="B148" s="7">
        <v>86872</v>
      </c>
      <c r="C148" s="7">
        <v>86871.6</v>
      </c>
      <c r="D148" s="7">
        <v>86871.6</v>
      </c>
      <c r="E148" s="7">
        <v>0</v>
      </c>
    </row>
    <row r="149" spans="1:5" x14ac:dyDescent="0.3">
      <c r="A149" t="s">
        <v>5204</v>
      </c>
      <c r="B149" s="7">
        <v>86264</v>
      </c>
      <c r="C149" s="7">
        <v>86263.32</v>
      </c>
      <c r="D149" s="7">
        <v>86263.32</v>
      </c>
      <c r="E149" s="7">
        <v>0</v>
      </c>
    </row>
    <row r="150" spans="1:5" x14ac:dyDescent="0.3">
      <c r="A150" t="s">
        <v>7028</v>
      </c>
      <c r="B150" s="7">
        <v>68093</v>
      </c>
      <c r="C150" s="7">
        <v>68093</v>
      </c>
      <c r="D150" s="7">
        <v>68093</v>
      </c>
      <c r="E150" s="7">
        <v>0</v>
      </c>
    </row>
    <row r="151" spans="1:5" x14ac:dyDescent="0.3">
      <c r="A151" t="s">
        <v>2528</v>
      </c>
      <c r="B151" s="7">
        <v>60000</v>
      </c>
      <c r="C151" s="7">
        <v>60000</v>
      </c>
      <c r="D151" s="7">
        <v>60000</v>
      </c>
      <c r="E151" s="7">
        <v>0</v>
      </c>
    </row>
    <row r="152" spans="1:5" x14ac:dyDescent="0.3">
      <c r="A152" t="s">
        <v>7033</v>
      </c>
      <c r="B152" s="7">
        <v>50000</v>
      </c>
      <c r="C152" s="7">
        <v>50000</v>
      </c>
      <c r="D152" s="7">
        <v>50000</v>
      </c>
      <c r="E152" s="7">
        <v>0</v>
      </c>
    </row>
    <row r="153" spans="1:5" x14ac:dyDescent="0.3">
      <c r="A153" t="s">
        <v>3049</v>
      </c>
      <c r="B153" s="7">
        <v>38151</v>
      </c>
      <c r="C153" s="7">
        <v>38151</v>
      </c>
      <c r="D153" s="7">
        <v>38151</v>
      </c>
      <c r="E153" s="7">
        <v>0</v>
      </c>
    </row>
    <row r="154" spans="1:5" x14ac:dyDescent="0.3">
      <c r="A154" t="s">
        <v>3121</v>
      </c>
      <c r="B154" s="7">
        <v>19781.400000000001</v>
      </c>
      <c r="C154" s="7">
        <v>19781.400000000001</v>
      </c>
      <c r="D154" s="7">
        <v>19781.400000000001</v>
      </c>
      <c r="E154" s="7">
        <v>0</v>
      </c>
    </row>
    <row r="155" spans="1:5" x14ac:dyDescent="0.3">
      <c r="A155" t="s">
        <v>2295</v>
      </c>
      <c r="B155" s="7">
        <v>5023</v>
      </c>
      <c r="C155" s="7">
        <v>5020</v>
      </c>
      <c r="D155" s="7">
        <v>0</v>
      </c>
      <c r="E155" s="7">
        <v>5020</v>
      </c>
    </row>
    <row r="156" spans="1:5" x14ac:dyDescent="0.3">
      <c r="A156" t="s">
        <v>2284</v>
      </c>
      <c r="B156" s="7">
        <v>5000</v>
      </c>
      <c r="C156" s="7">
        <v>4999</v>
      </c>
      <c r="D156" s="7">
        <v>0</v>
      </c>
      <c r="E156" s="7">
        <v>4999</v>
      </c>
    </row>
    <row r="157" spans="1:5" x14ac:dyDescent="0.3">
      <c r="A157" t="s">
        <v>3037</v>
      </c>
      <c r="B157" s="7">
        <v>2259</v>
      </c>
      <c r="C157" s="7">
        <v>2259</v>
      </c>
      <c r="D157" s="7">
        <v>0</v>
      </c>
      <c r="E157" s="7">
        <v>2259</v>
      </c>
    </row>
    <row r="158" spans="1:5" x14ac:dyDescent="0.3">
      <c r="A158" t="s">
        <v>3120</v>
      </c>
      <c r="B158" s="7">
        <v>1313</v>
      </c>
      <c r="C158" s="7">
        <v>1313</v>
      </c>
      <c r="D158" s="7">
        <v>1313</v>
      </c>
      <c r="E158" s="7">
        <v>0</v>
      </c>
    </row>
    <row r="159" spans="1:5" x14ac:dyDescent="0.3">
      <c r="A159" t="s">
        <v>3038</v>
      </c>
      <c r="B159" s="7">
        <v>0</v>
      </c>
      <c r="C159" s="7">
        <v>0</v>
      </c>
      <c r="D159" s="7">
        <v>0</v>
      </c>
      <c r="E159" s="7">
        <v>0</v>
      </c>
    </row>
    <row r="160" spans="1:5" x14ac:dyDescent="0.3">
      <c r="A160" t="s">
        <v>3042</v>
      </c>
      <c r="B160" s="7">
        <v>0</v>
      </c>
      <c r="C160" s="7">
        <v>0</v>
      </c>
      <c r="D160" s="7">
        <v>0</v>
      </c>
      <c r="E160" s="7">
        <v>0</v>
      </c>
    </row>
    <row r="161" spans="1:5" x14ac:dyDescent="0.3">
      <c r="A161" t="s">
        <v>2354</v>
      </c>
      <c r="B161" s="7">
        <v>16440</v>
      </c>
      <c r="C161" s="7">
        <v>0</v>
      </c>
      <c r="D161" s="7">
        <v>0</v>
      </c>
      <c r="E161" s="7">
        <v>0</v>
      </c>
    </row>
    <row r="162" spans="1:5" x14ac:dyDescent="0.3">
      <c r="A162" t="s">
        <v>3047</v>
      </c>
      <c r="B162" s="7">
        <v>0</v>
      </c>
      <c r="C162" s="7">
        <v>0</v>
      </c>
      <c r="D162" s="7">
        <v>0</v>
      </c>
      <c r="E162" s="7">
        <v>0</v>
      </c>
    </row>
    <row r="163" spans="1:5" x14ac:dyDescent="0.3">
      <c r="A163" t="s">
        <v>3058</v>
      </c>
      <c r="B163" s="7">
        <v>0</v>
      </c>
      <c r="C163" s="7">
        <v>0</v>
      </c>
      <c r="D163" s="7">
        <v>0</v>
      </c>
      <c r="E163" s="7">
        <v>0</v>
      </c>
    </row>
    <row r="164" spans="1:5" x14ac:dyDescent="0.3">
      <c r="A164" t="s">
        <v>2412</v>
      </c>
      <c r="B164" s="7">
        <v>0</v>
      </c>
      <c r="C164" s="7">
        <v>0</v>
      </c>
      <c r="D164" s="7">
        <v>0</v>
      </c>
      <c r="E164" s="7">
        <v>0</v>
      </c>
    </row>
    <row r="165" spans="1:5" x14ac:dyDescent="0.3">
      <c r="A165" t="s">
        <v>3062</v>
      </c>
      <c r="B165" s="7">
        <v>2500000</v>
      </c>
      <c r="C165" s="7">
        <v>0</v>
      </c>
      <c r="D165" s="7">
        <v>0</v>
      </c>
      <c r="E165" s="7">
        <v>0</v>
      </c>
    </row>
    <row r="166" spans="1:5" x14ac:dyDescent="0.3">
      <c r="A166" t="s">
        <v>3063</v>
      </c>
      <c r="B166" s="7">
        <v>0</v>
      </c>
      <c r="C166" s="7">
        <v>0</v>
      </c>
      <c r="D166" s="7">
        <v>0</v>
      </c>
      <c r="E166" s="7">
        <v>0</v>
      </c>
    </row>
    <row r="167" spans="1:5" x14ac:dyDescent="0.3">
      <c r="A167" t="s">
        <v>1787</v>
      </c>
      <c r="B167" s="7">
        <v>0</v>
      </c>
      <c r="C167" s="7">
        <v>0</v>
      </c>
      <c r="D167" s="7">
        <v>0</v>
      </c>
      <c r="E167" s="7">
        <v>0</v>
      </c>
    </row>
    <row r="168" spans="1:5" x14ac:dyDescent="0.3">
      <c r="A168" t="s">
        <v>3071</v>
      </c>
      <c r="B168" s="7">
        <v>8000000</v>
      </c>
      <c r="C168" s="7">
        <v>0</v>
      </c>
      <c r="D168" s="7">
        <v>0</v>
      </c>
      <c r="E168" s="7">
        <v>0</v>
      </c>
    </row>
    <row r="169" spans="1:5" x14ac:dyDescent="0.3">
      <c r="A169" t="s">
        <v>3072</v>
      </c>
      <c r="B169" s="7">
        <v>0</v>
      </c>
      <c r="C169" s="7">
        <v>0</v>
      </c>
      <c r="D169" s="7">
        <v>0</v>
      </c>
      <c r="E169" s="7">
        <v>0</v>
      </c>
    </row>
    <row r="170" spans="1:5" x14ac:dyDescent="0.3">
      <c r="A170" t="s">
        <v>3073</v>
      </c>
      <c r="B170" s="7">
        <v>0</v>
      </c>
      <c r="C170" s="7">
        <v>0</v>
      </c>
      <c r="D170" s="7">
        <v>0</v>
      </c>
      <c r="E170" s="7">
        <v>0</v>
      </c>
    </row>
    <row r="171" spans="1:5" x14ac:dyDescent="0.3">
      <c r="A171" t="s">
        <v>3074</v>
      </c>
      <c r="B171" s="7">
        <v>0</v>
      </c>
      <c r="C171" s="7">
        <v>0</v>
      </c>
      <c r="D171" s="7">
        <v>0</v>
      </c>
      <c r="E171" s="7">
        <v>0</v>
      </c>
    </row>
    <row r="172" spans="1:5" x14ac:dyDescent="0.3">
      <c r="A172" t="s">
        <v>1842</v>
      </c>
      <c r="B172" s="7">
        <v>0</v>
      </c>
      <c r="C172" s="7">
        <v>0</v>
      </c>
      <c r="D172" s="7">
        <v>0</v>
      </c>
      <c r="E172" s="7">
        <v>0</v>
      </c>
    </row>
    <row r="173" spans="1:5" x14ac:dyDescent="0.3">
      <c r="A173" t="s">
        <v>3082</v>
      </c>
      <c r="B173" s="7">
        <v>0</v>
      </c>
      <c r="C173" s="7">
        <v>0</v>
      </c>
      <c r="D173" s="7">
        <v>0</v>
      </c>
      <c r="E173" s="7">
        <v>0</v>
      </c>
    </row>
    <row r="174" spans="1:5" x14ac:dyDescent="0.3">
      <c r="A174" t="s">
        <v>1987</v>
      </c>
      <c r="B174" s="7">
        <v>0</v>
      </c>
      <c r="C174" s="7">
        <v>0</v>
      </c>
      <c r="D174" s="7">
        <v>0</v>
      </c>
      <c r="E174" s="7">
        <v>0</v>
      </c>
    </row>
    <row r="175" spans="1:5" x14ac:dyDescent="0.3">
      <c r="A175" t="s">
        <v>3083</v>
      </c>
      <c r="B175" s="7">
        <v>0</v>
      </c>
      <c r="C175" s="7">
        <v>0</v>
      </c>
      <c r="D175" s="7">
        <v>0</v>
      </c>
      <c r="E175" s="7">
        <v>0</v>
      </c>
    </row>
    <row r="176" spans="1:5" x14ac:dyDescent="0.3">
      <c r="A176" t="s">
        <v>3085</v>
      </c>
      <c r="B176" s="7">
        <v>0</v>
      </c>
      <c r="C176" s="7">
        <v>0</v>
      </c>
      <c r="D176" s="7">
        <v>0</v>
      </c>
      <c r="E176" s="7">
        <v>0</v>
      </c>
    </row>
    <row r="177" spans="1:5" x14ac:dyDescent="0.3">
      <c r="A177" t="s">
        <v>1517</v>
      </c>
      <c r="B177" s="7">
        <v>0</v>
      </c>
      <c r="C177" s="7">
        <v>0</v>
      </c>
      <c r="D177" s="7">
        <v>0</v>
      </c>
      <c r="E177" s="7">
        <v>0</v>
      </c>
    </row>
    <row r="178" spans="1:5" x14ac:dyDescent="0.3">
      <c r="A178" t="s">
        <v>1611</v>
      </c>
      <c r="B178" s="7">
        <v>0</v>
      </c>
      <c r="C178" s="7">
        <v>0</v>
      </c>
      <c r="D178" s="7">
        <v>0</v>
      </c>
      <c r="E178" s="7">
        <v>0</v>
      </c>
    </row>
    <row r="179" spans="1:5" x14ac:dyDescent="0.3">
      <c r="A179" t="s">
        <v>1583</v>
      </c>
      <c r="B179" s="7">
        <v>0</v>
      </c>
      <c r="C179" s="7">
        <v>0</v>
      </c>
      <c r="D179" s="7">
        <v>0</v>
      </c>
      <c r="E179" s="7">
        <v>0</v>
      </c>
    </row>
    <row r="180" spans="1:5" x14ac:dyDescent="0.3">
      <c r="A180" t="s">
        <v>3107</v>
      </c>
      <c r="B180" s="7">
        <v>0</v>
      </c>
      <c r="C180" s="7">
        <v>0</v>
      </c>
      <c r="D180" s="7">
        <v>0</v>
      </c>
      <c r="E180" s="7">
        <v>0</v>
      </c>
    </row>
    <row r="181" spans="1:5" x14ac:dyDescent="0.3">
      <c r="A181" t="s">
        <v>6083</v>
      </c>
      <c r="B181" s="7">
        <v>2000000</v>
      </c>
      <c r="C181" s="7">
        <v>0</v>
      </c>
      <c r="D181" s="7">
        <v>0</v>
      </c>
      <c r="E181" s="7">
        <v>0</v>
      </c>
    </row>
    <row r="182" spans="1:5" x14ac:dyDescent="0.3">
      <c r="A182" t="s">
        <v>1711</v>
      </c>
      <c r="B182" s="7">
        <v>0</v>
      </c>
      <c r="C182" s="7">
        <v>0</v>
      </c>
      <c r="D182" s="7">
        <v>0</v>
      </c>
      <c r="E182" s="7">
        <v>0</v>
      </c>
    </row>
    <row r="183" spans="1:5" x14ac:dyDescent="0.3">
      <c r="A183" t="s">
        <v>1712</v>
      </c>
      <c r="B183" s="7">
        <v>0</v>
      </c>
      <c r="C183" s="7">
        <v>0</v>
      </c>
      <c r="D183" s="7">
        <v>0</v>
      </c>
      <c r="E183" s="7">
        <v>0</v>
      </c>
    </row>
    <row r="184" spans="1:5" x14ac:dyDescent="0.3">
      <c r="A184" t="s">
        <v>1713</v>
      </c>
      <c r="B184" s="7">
        <v>0</v>
      </c>
      <c r="C184" s="7">
        <v>0</v>
      </c>
      <c r="D184" s="7">
        <v>0</v>
      </c>
      <c r="E184" s="7">
        <v>0</v>
      </c>
    </row>
    <row r="185" spans="1:5" x14ac:dyDescent="0.3">
      <c r="A185" t="s">
        <v>3112</v>
      </c>
      <c r="B185" s="7">
        <v>0</v>
      </c>
      <c r="C185" s="7">
        <v>0</v>
      </c>
      <c r="D185" s="7">
        <v>0</v>
      </c>
      <c r="E185" s="7">
        <v>0</v>
      </c>
    </row>
    <row r="186" spans="1:5" x14ac:dyDescent="0.3">
      <c r="A186" t="s">
        <v>3114</v>
      </c>
      <c r="B186" s="7">
        <v>0</v>
      </c>
      <c r="C186" s="7">
        <v>0</v>
      </c>
      <c r="D186" s="7">
        <v>0</v>
      </c>
      <c r="E186" s="7">
        <v>0</v>
      </c>
    </row>
    <row r="187" spans="1:5" x14ac:dyDescent="0.3">
      <c r="A187" t="s">
        <v>3119</v>
      </c>
      <c r="B187" s="7">
        <v>0</v>
      </c>
      <c r="C187" s="7">
        <v>0</v>
      </c>
      <c r="D187" s="7">
        <v>0</v>
      </c>
      <c r="E187" s="7">
        <v>0</v>
      </c>
    </row>
    <row r="188" spans="1:5" x14ac:dyDescent="0.3">
      <c r="A188" t="s">
        <v>2310</v>
      </c>
      <c r="B188" s="7">
        <v>0</v>
      </c>
      <c r="C188" s="7">
        <v>0</v>
      </c>
      <c r="D188" s="7">
        <v>0</v>
      </c>
      <c r="E188" s="7">
        <v>0</v>
      </c>
    </row>
    <row r="189" spans="1:5" x14ac:dyDescent="0.3">
      <c r="A189" t="s">
        <v>2318</v>
      </c>
      <c r="B189" s="7">
        <v>0</v>
      </c>
      <c r="C189" s="7">
        <v>0</v>
      </c>
      <c r="D189" s="7">
        <v>0</v>
      </c>
      <c r="E189" s="7">
        <v>0</v>
      </c>
    </row>
    <row r="190" spans="1:5" x14ac:dyDescent="0.3">
      <c r="A190" t="s">
        <v>3125</v>
      </c>
      <c r="B190" s="7">
        <v>37508</v>
      </c>
      <c r="C190" s="7">
        <v>0</v>
      </c>
      <c r="D190" s="7">
        <v>0</v>
      </c>
      <c r="E190" s="7">
        <v>0</v>
      </c>
    </row>
    <row r="191" spans="1:5" x14ac:dyDescent="0.3">
      <c r="A191" t="s">
        <v>7034</v>
      </c>
      <c r="B191" s="7">
        <v>5000000</v>
      </c>
      <c r="C191" s="7">
        <v>0</v>
      </c>
      <c r="D191" s="7">
        <v>0</v>
      </c>
      <c r="E191" s="7">
        <v>0</v>
      </c>
    </row>
    <row r="192" spans="1:5" x14ac:dyDescent="0.3">
      <c r="A192" t="s">
        <v>7035</v>
      </c>
      <c r="B192" s="7">
        <v>1500000</v>
      </c>
      <c r="C192" s="7">
        <v>0</v>
      </c>
      <c r="D192" s="7">
        <v>0</v>
      </c>
      <c r="E192" s="7">
        <v>0</v>
      </c>
    </row>
    <row r="193" spans="1:5" x14ac:dyDescent="0.3">
      <c r="A193" t="s">
        <v>7037</v>
      </c>
      <c r="B193" s="7">
        <v>3000000</v>
      </c>
      <c r="C193" s="7">
        <v>0</v>
      </c>
      <c r="D193" s="7">
        <v>0</v>
      </c>
      <c r="E193" s="7">
        <v>0</v>
      </c>
    </row>
    <row r="194" spans="1:5" x14ac:dyDescent="0.3">
      <c r="A194" t="s">
        <v>7040</v>
      </c>
      <c r="B194" s="7">
        <v>0</v>
      </c>
      <c r="C194" s="7">
        <v>0</v>
      </c>
      <c r="D194" s="7">
        <v>0</v>
      </c>
      <c r="E194" s="7">
        <v>0</v>
      </c>
    </row>
    <row r="195" spans="1:5" x14ac:dyDescent="0.3">
      <c r="A195" s="168" t="s">
        <v>7045</v>
      </c>
      <c r="B195" s="124">
        <v>0</v>
      </c>
      <c r="C195" s="124">
        <v>0</v>
      </c>
      <c r="D195" s="124">
        <v>0</v>
      </c>
      <c r="E195" s="124">
        <v>0</v>
      </c>
    </row>
  </sheetData>
  <autoFilter ref="A1:A195"/>
  <sortState ref="A2:E354">
    <sortCondition descending="1" ref="C2:C354"/>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6"/>
  <sheetViews>
    <sheetView workbookViewId="0">
      <selection activeCell="A22" sqref="A22"/>
    </sheetView>
  </sheetViews>
  <sheetFormatPr defaultRowHeight="14.4" x14ac:dyDescent="0.3"/>
  <cols>
    <col min="1" max="1" width="88.109375" customWidth="1"/>
    <col min="2" max="5" width="14.33203125" bestFit="1" customWidth="1"/>
  </cols>
  <sheetData>
    <row r="1" spans="1:6" x14ac:dyDescent="0.3">
      <c r="A1" s="15" t="s">
        <v>889</v>
      </c>
      <c r="B1" s="88" t="s">
        <v>0</v>
      </c>
      <c r="C1" s="88" t="s">
        <v>65</v>
      </c>
      <c r="D1" s="88" t="s">
        <v>66</v>
      </c>
      <c r="E1" s="88" t="s">
        <v>58</v>
      </c>
    </row>
    <row r="2" spans="1:6" x14ac:dyDescent="0.3">
      <c r="A2" s="163" t="s">
        <v>26</v>
      </c>
      <c r="B2" s="153">
        <v>23916851287.370003</v>
      </c>
      <c r="C2" s="153">
        <v>23677905385.639996</v>
      </c>
      <c r="D2" s="153">
        <v>22323907750.339996</v>
      </c>
      <c r="E2" s="153">
        <v>1353997635.3</v>
      </c>
      <c r="F2" s="32">
        <f>D2/C2*100</f>
        <v>94.281598759486712</v>
      </c>
    </row>
    <row r="3" spans="1:6" x14ac:dyDescent="0.3">
      <c r="A3" t="s">
        <v>7068</v>
      </c>
      <c r="B3" s="7">
        <v>11169986000</v>
      </c>
      <c r="C3" s="7">
        <v>11169986000</v>
      </c>
      <c r="D3" s="7">
        <v>11169986000</v>
      </c>
      <c r="E3" s="7">
        <v>0</v>
      </c>
    </row>
    <row r="4" spans="1:6" x14ac:dyDescent="0.3">
      <c r="A4" s="185" t="s">
        <v>1532</v>
      </c>
      <c r="B4" s="7">
        <v>3505700000</v>
      </c>
      <c r="C4" s="7">
        <v>3505700000</v>
      </c>
      <c r="D4" s="7">
        <v>3505700000</v>
      </c>
      <c r="E4" s="7">
        <v>0</v>
      </c>
    </row>
    <row r="5" spans="1:6" x14ac:dyDescent="0.3">
      <c r="A5" s="193" t="s">
        <v>3194</v>
      </c>
      <c r="B5" s="7">
        <v>1155556791</v>
      </c>
      <c r="C5" s="7">
        <v>1155556791</v>
      </c>
      <c r="D5" s="7">
        <v>1155556791</v>
      </c>
      <c r="E5" s="7">
        <v>0</v>
      </c>
    </row>
    <row r="6" spans="1:6" x14ac:dyDescent="0.3">
      <c r="A6" t="s">
        <v>3170</v>
      </c>
      <c r="B6" s="7">
        <v>1167270034</v>
      </c>
      <c r="C6" s="7">
        <v>1137040844.1199999</v>
      </c>
      <c r="D6" s="7">
        <v>1136383598.96</v>
      </c>
      <c r="E6" s="7">
        <v>657245.16</v>
      </c>
    </row>
    <row r="7" spans="1:6" x14ac:dyDescent="0.3">
      <c r="A7" t="s">
        <v>7053</v>
      </c>
      <c r="B7" s="7">
        <v>700000000</v>
      </c>
      <c r="C7" s="7">
        <v>700000000</v>
      </c>
      <c r="D7" s="7">
        <v>700000000</v>
      </c>
      <c r="E7" s="7">
        <v>0</v>
      </c>
    </row>
    <row r="8" spans="1:6" x14ac:dyDescent="0.3">
      <c r="A8" t="s">
        <v>1547</v>
      </c>
      <c r="B8" s="7">
        <v>681592150</v>
      </c>
      <c r="C8" s="7">
        <v>680994387.24000001</v>
      </c>
      <c r="D8" s="7">
        <v>623110303.23000002</v>
      </c>
      <c r="E8" s="7">
        <v>57884084.009999998</v>
      </c>
    </row>
    <row r="9" spans="1:6" x14ac:dyDescent="0.3">
      <c r="A9" t="s">
        <v>7054</v>
      </c>
      <c r="B9" s="7">
        <v>541280000</v>
      </c>
      <c r="C9" s="7">
        <v>541280000</v>
      </c>
      <c r="D9" s="7">
        <v>541280000</v>
      </c>
      <c r="E9" s="7">
        <v>0</v>
      </c>
    </row>
    <row r="10" spans="1:6" x14ac:dyDescent="0.3">
      <c r="A10" t="s">
        <v>7073</v>
      </c>
      <c r="B10" s="7">
        <v>526545000</v>
      </c>
      <c r="C10" s="7">
        <v>526545000</v>
      </c>
      <c r="D10" s="7">
        <v>526445557.80000001</v>
      </c>
      <c r="E10" s="7">
        <v>99442.2</v>
      </c>
    </row>
    <row r="11" spans="1:6" x14ac:dyDescent="0.3">
      <c r="A11" t="s">
        <v>7077</v>
      </c>
      <c r="B11" s="7">
        <v>460000000</v>
      </c>
      <c r="C11" s="7">
        <v>460000000</v>
      </c>
      <c r="D11" s="7">
        <v>0</v>
      </c>
      <c r="E11" s="7">
        <v>460000000</v>
      </c>
    </row>
    <row r="12" spans="1:6" x14ac:dyDescent="0.3">
      <c r="A12" s="193" t="s">
        <v>1633</v>
      </c>
      <c r="B12" s="7">
        <v>365422703</v>
      </c>
      <c r="C12" s="7">
        <v>365422703</v>
      </c>
      <c r="D12" s="7">
        <v>301473729.92000002</v>
      </c>
      <c r="E12" s="7">
        <v>63948973.079999998</v>
      </c>
    </row>
    <row r="13" spans="1:6" x14ac:dyDescent="0.3">
      <c r="A13" t="s">
        <v>3195</v>
      </c>
      <c r="B13" s="7">
        <v>262400000</v>
      </c>
      <c r="C13" s="7">
        <v>262400000</v>
      </c>
      <c r="D13" s="7">
        <v>262400000</v>
      </c>
      <c r="E13" s="7">
        <v>0</v>
      </c>
    </row>
    <row r="14" spans="1:6" x14ac:dyDescent="0.3">
      <c r="A14" t="s">
        <v>3178</v>
      </c>
      <c r="B14" s="7">
        <v>217400000</v>
      </c>
      <c r="C14" s="7">
        <v>217393294</v>
      </c>
      <c r="D14" s="7">
        <v>217393294</v>
      </c>
      <c r="E14" s="7">
        <v>0</v>
      </c>
    </row>
    <row r="15" spans="1:6" x14ac:dyDescent="0.3">
      <c r="A15" t="s">
        <v>7065</v>
      </c>
      <c r="B15" s="7">
        <v>210000000</v>
      </c>
      <c r="C15" s="7">
        <v>210000000</v>
      </c>
      <c r="D15" s="7">
        <v>210000000</v>
      </c>
      <c r="E15" s="7">
        <v>0</v>
      </c>
    </row>
    <row r="16" spans="1:6" x14ac:dyDescent="0.3">
      <c r="A16" t="s">
        <v>1656</v>
      </c>
      <c r="B16" s="7">
        <v>183683841</v>
      </c>
      <c r="C16" s="7">
        <v>182793178.01999998</v>
      </c>
      <c r="D16" s="7">
        <v>182208416.26999998</v>
      </c>
      <c r="E16" s="7">
        <v>584761.75</v>
      </c>
    </row>
    <row r="17" spans="1:5" x14ac:dyDescent="0.3">
      <c r="A17" t="s">
        <v>1896</v>
      </c>
      <c r="B17" s="7">
        <v>154700000</v>
      </c>
      <c r="C17" s="7">
        <v>154700000</v>
      </c>
      <c r="D17" s="7">
        <v>154700000</v>
      </c>
      <c r="E17" s="7">
        <v>0</v>
      </c>
    </row>
    <row r="18" spans="1:5" x14ac:dyDescent="0.3">
      <c r="A18" t="s">
        <v>3212</v>
      </c>
      <c r="B18" s="7">
        <v>177042251</v>
      </c>
      <c r="C18" s="7">
        <v>147208046.63</v>
      </c>
      <c r="D18" s="7">
        <v>132484193.55</v>
      </c>
      <c r="E18" s="7">
        <v>14723853.08</v>
      </c>
    </row>
    <row r="19" spans="1:5" x14ac:dyDescent="0.3">
      <c r="A19" t="s">
        <v>1587</v>
      </c>
      <c r="B19" s="7">
        <v>141638688</v>
      </c>
      <c r="C19" s="7">
        <v>141638688</v>
      </c>
      <c r="D19" s="7">
        <v>141638682.56999999</v>
      </c>
      <c r="E19" s="7">
        <v>5.43</v>
      </c>
    </row>
    <row r="20" spans="1:5" x14ac:dyDescent="0.3">
      <c r="A20" t="s">
        <v>1519</v>
      </c>
      <c r="B20" s="7">
        <v>129100000</v>
      </c>
      <c r="C20" s="7">
        <v>129100000</v>
      </c>
      <c r="D20" s="7">
        <v>129100000</v>
      </c>
      <c r="E20" s="7">
        <v>0</v>
      </c>
    </row>
    <row r="21" spans="1:5" x14ac:dyDescent="0.3">
      <c r="A21" t="s">
        <v>1576</v>
      </c>
      <c r="B21" s="7">
        <v>126553298</v>
      </c>
      <c r="C21" s="7">
        <v>126553297.05</v>
      </c>
      <c r="D21" s="7">
        <v>1724293.3</v>
      </c>
      <c r="E21" s="7">
        <v>124829003.75</v>
      </c>
    </row>
    <row r="22" spans="1:5" x14ac:dyDescent="0.3">
      <c r="A22" t="s">
        <v>7062</v>
      </c>
      <c r="B22" s="7">
        <v>120000000</v>
      </c>
      <c r="C22" s="7">
        <v>120000000</v>
      </c>
      <c r="D22" s="7">
        <v>0</v>
      </c>
      <c r="E22" s="7">
        <v>120000000</v>
      </c>
    </row>
    <row r="23" spans="1:5" x14ac:dyDescent="0.3">
      <c r="A23" t="s">
        <v>7072</v>
      </c>
      <c r="B23" s="7">
        <v>115000000</v>
      </c>
      <c r="C23" s="7">
        <v>115000000</v>
      </c>
      <c r="D23" s="7">
        <v>0</v>
      </c>
      <c r="E23" s="7">
        <v>115000000</v>
      </c>
    </row>
    <row r="24" spans="1:5" x14ac:dyDescent="0.3">
      <c r="A24" t="s">
        <v>7090</v>
      </c>
      <c r="B24" s="7">
        <v>114150000</v>
      </c>
      <c r="C24" s="7">
        <v>114069212.03</v>
      </c>
      <c r="D24" s="7">
        <v>0</v>
      </c>
      <c r="E24" s="7">
        <v>114069212.03</v>
      </c>
    </row>
    <row r="25" spans="1:5" x14ac:dyDescent="0.3">
      <c r="A25" t="s">
        <v>3202</v>
      </c>
      <c r="B25" s="7">
        <v>100000000</v>
      </c>
      <c r="C25" s="7">
        <v>99991299</v>
      </c>
      <c r="D25" s="7">
        <v>99900000</v>
      </c>
      <c r="E25" s="7">
        <v>91299</v>
      </c>
    </row>
    <row r="26" spans="1:5" x14ac:dyDescent="0.3">
      <c r="A26" t="s">
        <v>1598</v>
      </c>
      <c r="B26" s="7">
        <v>95000000</v>
      </c>
      <c r="C26" s="7">
        <v>95000000</v>
      </c>
      <c r="D26" s="7">
        <v>91324884.170000002</v>
      </c>
      <c r="E26" s="7">
        <v>3675115.83</v>
      </c>
    </row>
    <row r="27" spans="1:5" x14ac:dyDescent="0.3">
      <c r="A27" t="s">
        <v>1750</v>
      </c>
      <c r="B27" s="7">
        <v>94815774</v>
      </c>
      <c r="C27" s="7">
        <v>91452877.609999999</v>
      </c>
      <c r="D27" s="7">
        <v>80988204.299999997</v>
      </c>
      <c r="E27" s="7">
        <v>10464673.310000001</v>
      </c>
    </row>
    <row r="28" spans="1:5" x14ac:dyDescent="0.3">
      <c r="A28" t="s">
        <v>3188</v>
      </c>
      <c r="B28" s="7">
        <v>88100000</v>
      </c>
      <c r="C28" s="7">
        <v>88100000</v>
      </c>
      <c r="D28" s="7">
        <v>88100000</v>
      </c>
      <c r="E28" s="7">
        <v>0</v>
      </c>
    </row>
    <row r="29" spans="1:5" x14ac:dyDescent="0.3">
      <c r="A29" t="s">
        <v>7060</v>
      </c>
      <c r="B29" s="7">
        <v>71907832</v>
      </c>
      <c r="C29" s="7">
        <v>71856260.629999995</v>
      </c>
      <c r="D29" s="7">
        <v>66605858.990000002</v>
      </c>
      <c r="E29" s="7">
        <v>5250401.6399999997</v>
      </c>
    </row>
    <row r="30" spans="1:5" x14ac:dyDescent="0.3">
      <c r="A30" t="s">
        <v>1734</v>
      </c>
      <c r="B30" s="7">
        <v>68305000</v>
      </c>
      <c r="C30" s="7">
        <v>64451940</v>
      </c>
      <c r="D30" s="7">
        <v>64281940</v>
      </c>
      <c r="E30" s="7">
        <v>170000</v>
      </c>
    </row>
    <row r="31" spans="1:5" x14ac:dyDescent="0.3">
      <c r="A31" t="s">
        <v>1745</v>
      </c>
      <c r="B31" s="7">
        <v>65754957</v>
      </c>
      <c r="C31" s="7">
        <v>62686426.130000003</v>
      </c>
      <c r="D31" s="7">
        <v>60340698.299999997</v>
      </c>
      <c r="E31" s="7">
        <v>2345727.83</v>
      </c>
    </row>
    <row r="32" spans="1:5" x14ac:dyDescent="0.3">
      <c r="A32" t="s">
        <v>1637</v>
      </c>
      <c r="B32" s="7">
        <v>60000000</v>
      </c>
      <c r="C32" s="7">
        <v>60000000</v>
      </c>
      <c r="D32" s="7">
        <v>60000000</v>
      </c>
      <c r="E32" s="7">
        <v>0</v>
      </c>
    </row>
    <row r="33" spans="1:5" x14ac:dyDescent="0.3">
      <c r="A33" t="s">
        <v>1972</v>
      </c>
      <c r="B33" s="7">
        <v>50135371.999999993</v>
      </c>
      <c r="C33" s="7">
        <v>48560177.99000001</v>
      </c>
      <c r="D33" s="7">
        <v>48433015.920000002</v>
      </c>
      <c r="E33" s="7">
        <v>127162.06999999998</v>
      </c>
    </row>
    <row r="34" spans="1:5" x14ac:dyDescent="0.3">
      <c r="A34" t="s">
        <v>1912</v>
      </c>
      <c r="B34" s="7">
        <v>48752872.369999997</v>
      </c>
      <c r="C34" s="7">
        <v>44717045.759999998</v>
      </c>
      <c r="D34" s="7">
        <v>44717045.759999998</v>
      </c>
      <c r="E34" s="7">
        <v>0</v>
      </c>
    </row>
    <row r="35" spans="1:5" x14ac:dyDescent="0.3">
      <c r="A35" t="s">
        <v>3130</v>
      </c>
      <c r="B35" s="7">
        <v>40000000</v>
      </c>
      <c r="C35" s="7">
        <v>40000000</v>
      </c>
      <c r="D35" s="7">
        <v>40000000</v>
      </c>
      <c r="E35" s="7">
        <v>0</v>
      </c>
    </row>
    <row r="36" spans="1:5" x14ac:dyDescent="0.3">
      <c r="A36" t="s">
        <v>7070</v>
      </c>
      <c r="B36" s="7">
        <v>39000000</v>
      </c>
      <c r="C36" s="7">
        <v>39000000</v>
      </c>
      <c r="D36" s="7">
        <v>0</v>
      </c>
      <c r="E36" s="7">
        <v>39000000</v>
      </c>
    </row>
    <row r="37" spans="1:5" x14ac:dyDescent="0.3">
      <c r="A37" t="s">
        <v>7071</v>
      </c>
      <c r="B37" s="7">
        <v>38000000</v>
      </c>
      <c r="C37" s="7">
        <v>37840474.009999998</v>
      </c>
      <c r="D37" s="7">
        <v>13749936.779999999</v>
      </c>
      <c r="E37" s="7">
        <v>24090537.23</v>
      </c>
    </row>
    <row r="38" spans="1:5" x14ac:dyDescent="0.3">
      <c r="A38" t="s">
        <v>1552</v>
      </c>
      <c r="B38" s="7">
        <v>35000000</v>
      </c>
      <c r="C38" s="7">
        <v>35000000</v>
      </c>
      <c r="D38" s="7">
        <v>35000000</v>
      </c>
      <c r="E38" s="7">
        <v>0</v>
      </c>
    </row>
    <row r="39" spans="1:5" x14ac:dyDescent="0.3">
      <c r="A39" t="s">
        <v>3187</v>
      </c>
      <c r="B39" s="7">
        <v>35000000</v>
      </c>
      <c r="C39" s="7">
        <v>35000000</v>
      </c>
      <c r="D39" s="7">
        <v>35000000</v>
      </c>
      <c r="E39" s="7">
        <v>0</v>
      </c>
    </row>
    <row r="40" spans="1:5" x14ac:dyDescent="0.3">
      <c r="A40" t="s">
        <v>3182</v>
      </c>
      <c r="B40" s="7">
        <v>34600000</v>
      </c>
      <c r="C40" s="7">
        <v>34600000</v>
      </c>
      <c r="D40" s="7">
        <v>34600000</v>
      </c>
      <c r="E40" s="7">
        <v>0</v>
      </c>
    </row>
    <row r="41" spans="1:5" x14ac:dyDescent="0.3">
      <c r="A41" t="s">
        <v>1689</v>
      </c>
      <c r="B41" s="7">
        <v>32000000</v>
      </c>
      <c r="C41" s="7">
        <v>32000000</v>
      </c>
      <c r="D41" s="7">
        <v>32000000</v>
      </c>
      <c r="E41" s="7">
        <v>0</v>
      </c>
    </row>
    <row r="42" spans="1:5" x14ac:dyDescent="0.3">
      <c r="A42" t="s">
        <v>3145</v>
      </c>
      <c r="B42" s="7">
        <v>30000000</v>
      </c>
      <c r="C42" s="7">
        <v>30000000</v>
      </c>
      <c r="D42" s="7">
        <v>0</v>
      </c>
      <c r="E42" s="7">
        <v>30000000</v>
      </c>
    </row>
    <row r="43" spans="1:5" x14ac:dyDescent="0.3">
      <c r="A43" t="s">
        <v>1630</v>
      </c>
      <c r="B43" s="7">
        <v>28994645</v>
      </c>
      <c r="C43" s="7">
        <v>28994645</v>
      </c>
      <c r="D43" s="7">
        <v>21722375</v>
      </c>
      <c r="E43" s="7">
        <v>7272270</v>
      </c>
    </row>
    <row r="44" spans="1:5" x14ac:dyDescent="0.3">
      <c r="A44" t="s">
        <v>7074</v>
      </c>
      <c r="B44" s="7">
        <v>25000000</v>
      </c>
      <c r="C44" s="7">
        <v>25000000</v>
      </c>
      <c r="D44" s="7">
        <v>0</v>
      </c>
      <c r="E44" s="7">
        <v>25000000</v>
      </c>
    </row>
    <row r="45" spans="1:5" x14ac:dyDescent="0.3">
      <c r="A45" t="s">
        <v>7084</v>
      </c>
      <c r="B45" s="7">
        <v>25000000</v>
      </c>
      <c r="C45" s="7">
        <v>25000000</v>
      </c>
      <c r="D45" s="7">
        <v>25000000</v>
      </c>
      <c r="E45" s="7">
        <v>0</v>
      </c>
    </row>
    <row r="46" spans="1:5" x14ac:dyDescent="0.3">
      <c r="A46" t="s">
        <v>5523</v>
      </c>
      <c r="B46" s="7">
        <v>25000000</v>
      </c>
      <c r="C46" s="7">
        <v>24999999.98</v>
      </c>
      <c r="D46" s="7">
        <v>23657497.899999999</v>
      </c>
      <c r="E46" s="7">
        <v>1342502.08</v>
      </c>
    </row>
    <row r="47" spans="1:5" x14ac:dyDescent="0.3">
      <c r="A47" t="s">
        <v>3180</v>
      </c>
      <c r="B47" s="7">
        <v>24200000</v>
      </c>
      <c r="C47" s="7">
        <v>24200000</v>
      </c>
      <c r="D47" s="7">
        <v>24200000</v>
      </c>
      <c r="E47" s="7">
        <v>0</v>
      </c>
    </row>
    <row r="48" spans="1:5" x14ac:dyDescent="0.3">
      <c r="A48" t="s">
        <v>3185</v>
      </c>
      <c r="B48" s="7">
        <v>22469750</v>
      </c>
      <c r="C48" s="7">
        <v>22469750</v>
      </c>
      <c r="D48" s="7">
        <v>22469750</v>
      </c>
      <c r="E48" s="7">
        <v>0</v>
      </c>
    </row>
    <row r="49" spans="1:5" x14ac:dyDescent="0.3">
      <c r="A49" t="s">
        <v>3127</v>
      </c>
      <c r="B49" s="7">
        <v>20622000</v>
      </c>
      <c r="C49" s="7">
        <v>20622000</v>
      </c>
      <c r="D49" s="7">
        <v>20622000</v>
      </c>
      <c r="E49" s="7">
        <v>0</v>
      </c>
    </row>
    <row r="50" spans="1:5" x14ac:dyDescent="0.3">
      <c r="A50" t="s">
        <v>3208</v>
      </c>
      <c r="B50" s="7">
        <v>22500000</v>
      </c>
      <c r="C50" s="7">
        <v>20234678.84</v>
      </c>
      <c r="D50" s="7">
        <v>20234678.84</v>
      </c>
      <c r="E50" s="7">
        <v>0</v>
      </c>
    </row>
    <row r="51" spans="1:5" x14ac:dyDescent="0.3">
      <c r="A51" t="s">
        <v>1662</v>
      </c>
      <c r="B51" s="7">
        <v>20000000</v>
      </c>
      <c r="C51" s="7">
        <v>20000000</v>
      </c>
      <c r="D51" s="7">
        <v>0</v>
      </c>
      <c r="E51" s="7">
        <v>20000000</v>
      </c>
    </row>
    <row r="52" spans="1:5" x14ac:dyDescent="0.3">
      <c r="A52" t="s">
        <v>7059</v>
      </c>
      <c r="B52" s="7">
        <v>20000000</v>
      </c>
      <c r="C52" s="7">
        <v>20000000</v>
      </c>
      <c r="D52" s="7">
        <v>20000000</v>
      </c>
      <c r="E52" s="7">
        <v>0</v>
      </c>
    </row>
    <row r="53" spans="1:5" x14ac:dyDescent="0.3">
      <c r="A53" t="s">
        <v>7055</v>
      </c>
      <c r="B53" s="7">
        <v>15600000</v>
      </c>
      <c r="C53" s="7">
        <v>15600000</v>
      </c>
      <c r="D53" s="7">
        <v>15600000</v>
      </c>
      <c r="E53" s="7">
        <v>0</v>
      </c>
    </row>
    <row r="54" spans="1:5" x14ac:dyDescent="0.3">
      <c r="A54" t="s">
        <v>1681</v>
      </c>
      <c r="B54" s="7">
        <v>15000000</v>
      </c>
      <c r="C54" s="7">
        <v>15000000</v>
      </c>
      <c r="D54" s="7">
        <v>0</v>
      </c>
      <c r="E54" s="7">
        <v>15000000</v>
      </c>
    </row>
    <row r="55" spans="1:5" x14ac:dyDescent="0.3">
      <c r="A55" t="s">
        <v>7085</v>
      </c>
      <c r="B55" s="7">
        <v>15000000</v>
      </c>
      <c r="C55" s="7">
        <v>15000000</v>
      </c>
      <c r="D55" s="7">
        <v>0</v>
      </c>
      <c r="E55" s="7">
        <v>15000000</v>
      </c>
    </row>
    <row r="56" spans="1:5" x14ac:dyDescent="0.3">
      <c r="A56" t="s">
        <v>7089</v>
      </c>
      <c r="B56" s="7">
        <v>15000000</v>
      </c>
      <c r="C56" s="7">
        <v>15000000</v>
      </c>
      <c r="D56" s="7">
        <v>0</v>
      </c>
      <c r="E56" s="7">
        <v>15000000</v>
      </c>
    </row>
    <row r="57" spans="1:5" x14ac:dyDescent="0.3">
      <c r="A57" t="s">
        <v>7063</v>
      </c>
      <c r="B57" s="7">
        <v>15000000</v>
      </c>
      <c r="C57" s="7">
        <v>14998325</v>
      </c>
      <c r="D57" s="7">
        <v>10000000</v>
      </c>
      <c r="E57" s="7">
        <v>4998325</v>
      </c>
    </row>
    <row r="58" spans="1:5" x14ac:dyDescent="0.3">
      <c r="A58" t="s">
        <v>1932</v>
      </c>
      <c r="B58" s="7">
        <v>13000000</v>
      </c>
      <c r="C58" s="7">
        <v>13000000</v>
      </c>
      <c r="D58" s="7">
        <v>0</v>
      </c>
      <c r="E58" s="7">
        <v>13000000</v>
      </c>
    </row>
    <row r="59" spans="1:5" x14ac:dyDescent="0.3">
      <c r="A59" t="s">
        <v>5078</v>
      </c>
      <c r="B59" s="7">
        <v>20000000</v>
      </c>
      <c r="C59" s="7">
        <v>12404548.49</v>
      </c>
      <c r="D59" s="7">
        <v>12404548.49</v>
      </c>
      <c r="E59" s="7">
        <v>0</v>
      </c>
    </row>
    <row r="60" spans="1:5" x14ac:dyDescent="0.3">
      <c r="A60" t="s">
        <v>3196</v>
      </c>
      <c r="B60" s="7">
        <v>24993971</v>
      </c>
      <c r="C60" s="7">
        <v>12084938.42</v>
      </c>
      <c r="D60" s="7">
        <v>12084938.42</v>
      </c>
      <c r="E60" s="7">
        <v>0</v>
      </c>
    </row>
    <row r="61" spans="1:5" x14ac:dyDescent="0.3">
      <c r="A61" t="s">
        <v>3134</v>
      </c>
      <c r="B61" s="7">
        <v>61820772</v>
      </c>
      <c r="C61" s="7">
        <v>10525946.16</v>
      </c>
      <c r="D61" s="7">
        <v>10525946.16</v>
      </c>
      <c r="E61" s="7">
        <v>0</v>
      </c>
    </row>
    <row r="62" spans="1:5" x14ac:dyDescent="0.3">
      <c r="A62" t="s">
        <v>1729</v>
      </c>
      <c r="B62" s="7">
        <v>10000000</v>
      </c>
      <c r="C62" s="7">
        <v>10000000</v>
      </c>
      <c r="D62" s="7">
        <v>10000000</v>
      </c>
      <c r="E62" s="7">
        <v>0</v>
      </c>
    </row>
    <row r="63" spans="1:5" x14ac:dyDescent="0.3">
      <c r="A63" t="s">
        <v>3191</v>
      </c>
      <c r="B63" s="7">
        <v>10000000</v>
      </c>
      <c r="C63" s="7">
        <v>10000000</v>
      </c>
      <c r="D63" s="7">
        <v>10000000</v>
      </c>
      <c r="E63" s="7">
        <v>0</v>
      </c>
    </row>
    <row r="64" spans="1:5" x14ac:dyDescent="0.3">
      <c r="A64" t="s">
        <v>7056</v>
      </c>
      <c r="B64" s="7">
        <v>10000000</v>
      </c>
      <c r="C64" s="7">
        <v>10000000</v>
      </c>
      <c r="D64" s="7">
        <v>10000000</v>
      </c>
      <c r="E64" s="7">
        <v>0</v>
      </c>
    </row>
    <row r="65" spans="1:5" x14ac:dyDescent="0.3">
      <c r="A65" t="s">
        <v>7088</v>
      </c>
      <c r="B65" s="7">
        <v>10000000</v>
      </c>
      <c r="C65" s="7">
        <v>10000000</v>
      </c>
      <c r="D65" s="7">
        <v>0</v>
      </c>
      <c r="E65" s="7">
        <v>10000000</v>
      </c>
    </row>
    <row r="66" spans="1:5" x14ac:dyDescent="0.3">
      <c r="A66" t="s">
        <v>3181</v>
      </c>
      <c r="B66" s="7">
        <v>9775000</v>
      </c>
      <c r="C66" s="7">
        <v>9775000</v>
      </c>
      <c r="D66" s="7">
        <v>9775000</v>
      </c>
      <c r="E66" s="7">
        <v>0</v>
      </c>
    </row>
    <row r="67" spans="1:5" x14ac:dyDescent="0.3">
      <c r="A67" t="s">
        <v>3192</v>
      </c>
      <c r="B67" s="7">
        <v>8800000</v>
      </c>
      <c r="C67" s="7">
        <v>8800000</v>
      </c>
      <c r="D67" s="7">
        <v>8800000</v>
      </c>
      <c r="E67" s="7">
        <v>0</v>
      </c>
    </row>
    <row r="68" spans="1:5" x14ac:dyDescent="0.3">
      <c r="A68" t="s">
        <v>3157</v>
      </c>
      <c r="B68" s="7">
        <v>8000000</v>
      </c>
      <c r="C68" s="7">
        <v>8000000</v>
      </c>
      <c r="D68" s="7">
        <v>8000000</v>
      </c>
      <c r="E68" s="7">
        <v>0</v>
      </c>
    </row>
    <row r="69" spans="1:5" x14ac:dyDescent="0.3">
      <c r="A69" t="s">
        <v>7058</v>
      </c>
      <c r="B69" s="7">
        <v>10000000</v>
      </c>
      <c r="C69" s="7">
        <v>7550000</v>
      </c>
      <c r="D69" s="7">
        <v>4061975.3899999997</v>
      </c>
      <c r="E69" s="7">
        <v>3488024.61</v>
      </c>
    </row>
    <row r="70" spans="1:5" x14ac:dyDescent="0.3">
      <c r="A70" t="s">
        <v>3211</v>
      </c>
      <c r="B70" s="7">
        <v>8198357</v>
      </c>
      <c r="C70" s="7">
        <v>7398356.1200000001</v>
      </c>
      <c r="D70" s="7">
        <v>2898348.12</v>
      </c>
      <c r="E70" s="7">
        <v>4500008</v>
      </c>
    </row>
    <row r="71" spans="1:5" x14ac:dyDescent="0.3">
      <c r="A71" t="s">
        <v>2413</v>
      </c>
      <c r="B71" s="7">
        <v>6383427</v>
      </c>
      <c r="C71" s="7">
        <v>6049387.1100000003</v>
      </c>
      <c r="D71" s="7">
        <v>6049313.1100000003</v>
      </c>
      <c r="E71" s="7">
        <v>74</v>
      </c>
    </row>
    <row r="72" spans="1:5" x14ac:dyDescent="0.3">
      <c r="A72" t="s">
        <v>7082</v>
      </c>
      <c r="B72" s="7">
        <v>6000000</v>
      </c>
      <c r="C72" s="7">
        <v>6000000</v>
      </c>
      <c r="D72" s="7">
        <v>0</v>
      </c>
      <c r="E72" s="7">
        <v>6000000</v>
      </c>
    </row>
    <row r="73" spans="1:5" x14ac:dyDescent="0.3">
      <c r="A73" t="s">
        <v>332</v>
      </c>
      <c r="B73" s="7">
        <v>6817970</v>
      </c>
      <c r="C73" s="7">
        <v>5719002.1799999997</v>
      </c>
      <c r="D73" s="7">
        <v>5619002.1799999997</v>
      </c>
      <c r="E73" s="7">
        <v>100000</v>
      </c>
    </row>
    <row r="74" spans="1:5" x14ac:dyDescent="0.3">
      <c r="A74" t="s">
        <v>3139</v>
      </c>
      <c r="B74" s="7">
        <v>5000000</v>
      </c>
      <c r="C74" s="7">
        <v>5000000</v>
      </c>
      <c r="D74" s="7">
        <v>0</v>
      </c>
      <c r="E74" s="7">
        <v>5000000</v>
      </c>
    </row>
    <row r="75" spans="1:5" x14ac:dyDescent="0.3">
      <c r="A75" t="s">
        <v>3177</v>
      </c>
      <c r="B75" s="7">
        <v>5000000</v>
      </c>
      <c r="C75" s="7">
        <v>5000000</v>
      </c>
      <c r="D75" s="7">
        <v>0</v>
      </c>
      <c r="E75" s="7">
        <v>5000000</v>
      </c>
    </row>
    <row r="76" spans="1:5" x14ac:dyDescent="0.3">
      <c r="A76" t="s">
        <v>7061</v>
      </c>
      <c r="B76" s="7">
        <v>5000000</v>
      </c>
      <c r="C76" s="7">
        <v>5000000</v>
      </c>
      <c r="D76" s="7">
        <v>0</v>
      </c>
      <c r="E76" s="7">
        <v>5000000</v>
      </c>
    </row>
    <row r="77" spans="1:5" x14ac:dyDescent="0.3">
      <c r="A77" t="s">
        <v>7064</v>
      </c>
      <c r="B77" s="7">
        <v>5000000</v>
      </c>
      <c r="C77" s="7">
        <v>5000000</v>
      </c>
      <c r="D77" s="7">
        <v>1242832.6499999999</v>
      </c>
      <c r="E77" s="7">
        <v>3757167.35</v>
      </c>
    </row>
    <row r="78" spans="1:5" x14ac:dyDescent="0.3">
      <c r="A78" t="s">
        <v>1755</v>
      </c>
      <c r="B78" s="7">
        <v>10000000</v>
      </c>
      <c r="C78" s="7">
        <v>4694656.78</v>
      </c>
      <c r="D78" s="7">
        <v>4694656.78</v>
      </c>
      <c r="E78" s="7">
        <v>0</v>
      </c>
    </row>
    <row r="79" spans="1:5" x14ac:dyDescent="0.3">
      <c r="A79" t="s">
        <v>7067</v>
      </c>
      <c r="B79" s="7">
        <v>4233240</v>
      </c>
      <c r="C79" s="7">
        <v>4233240</v>
      </c>
      <c r="D79" s="7">
        <v>0</v>
      </c>
      <c r="E79" s="7">
        <v>4233240</v>
      </c>
    </row>
    <row r="80" spans="1:5" x14ac:dyDescent="0.3">
      <c r="A80" t="s">
        <v>7079</v>
      </c>
      <c r="B80" s="7">
        <v>2828735</v>
      </c>
      <c r="C80" s="7">
        <v>2699710.5700000003</v>
      </c>
      <c r="D80" s="7">
        <v>2699684.5700000003</v>
      </c>
      <c r="E80" s="7">
        <v>26</v>
      </c>
    </row>
    <row r="81" spans="1:5" x14ac:dyDescent="0.3">
      <c r="A81" t="s">
        <v>7083</v>
      </c>
      <c r="B81" s="7">
        <v>4000000</v>
      </c>
      <c r="C81" s="7">
        <v>2435516.35</v>
      </c>
      <c r="D81" s="7">
        <v>2435516.35</v>
      </c>
      <c r="E81" s="7">
        <v>0</v>
      </c>
    </row>
    <row r="82" spans="1:5" x14ac:dyDescent="0.3">
      <c r="A82" t="s">
        <v>2444</v>
      </c>
      <c r="B82" s="7">
        <v>9496856</v>
      </c>
      <c r="C82" s="7">
        <v>2349793.83</v>
      </c>
      <c r="D82" s="7">
        <v>2225371.86</v>
      </c>
      <c r="E82" s="7">
        <v>124421.97</v>
      </c>
    </row>
    <row r="83" spans="1:5" x14ac:dyDescent="0.3">
      <c r="A83" t="s">
        <v>3216</v>
      </c>
      <c r="B83" s="7">
        <v>1900000</v>
      </c>
      <c r="C83" s="7">
        <v>1895416.75</v>
      </c>
      <c r="D83" s="7">
        <v>990714.83</v>
      </c>
      <c r="E83" s="7">
        <v>904701.92</v>
      </c>
    </row>
    <row r="84" spans="1:5" x14ac:dyDescent="0.3">
      <c r="A84" t="s">
        <v>3138</v>
      </c>
      <c r="B84" s="7">
        <v>1500000</v>
      </c>
      <c r="C84" s="7">
        <v>1500000</v>
      </c>
      <c r="D84" s="7">
        <v>1500000</v>
      </c>
      <c r="E84" s="7">
        <v>0</v>
      </c>
    </row>
    <row r="85" spans="1:5" x14ac:dyDescent="0.3">
      <c r="A85" t="s">
        <v>3133</v>
      </c>
      <c r="B85" s="7">
        <v>2623308</v>
      </c>
      <c r="C85" s="7">
        <v>1460168.26</v>
      </c>
      <c r="D85" s="7">
        <v>1460168.26</v>
      </c>
      <c r="E85" s="7">
        <v>0</v>
      </c>
    </row>
    <row r="86" spans="1:5" x14ac:dyDescent="0.3">
      <c r="A86" t="s">
        <v>1846</v>
      </c>
      <c r="B86" s="7">
        <v>1946481</v>
      </c>
      <c r="C86" s="7">
        <v>1221967.98</v>
      </c>
      <c r="D86" s="7">
        <v>895935.89999999991</v>
      </c>
      <c r="E86" s="7">
        <v>326032.08</v>
      </c>
    </row>
    <row r="87" spans="1:5" x14ac:dyDescent="0.3">
      <c r="A87" t="s">
        <v>3141</v>
      </c>
      <c r="B87" s="7">
        <v>1000000</v>
      </c>
      <c r="C87" s="7">
        <v>1000000</v>
      </c>
      <c r="D87" s="7">
        <v>0</v>
      </c>
      <c r="E87" s="7">
        <v>1000000</v>
      </c>
    </row>
    <row r="88" spans="1:5" x14ac:dyDescent="0.3">
      <c r="A88" t="s">
        <v>7057</v>
      </c>
      <c r="B88" s="7">
        <v>1000000</v>
      </c>
      <c r="C88" s="7">
        <v>1000000</v>
      </c>
      <c r="D88" s="7">
        <v>1000000</v>
      </c>
      <c r="E88" s="7">
        <v>0</v>
      </c>
    </row>
    <row r="89" spans="1:5" x14ac:dyDescent="0.3">
      <c r="A89" t="s">
        <v>7081</v>
      </c>
      <c r="B89" s="7">
        <v>1000000</v>
      </c>
      <c r="C89" s="7">
        <v>906214.83</v>
      </c>
      <c r="D89" s="7">
        <v>833676.22</v>
      </c>
      <c r="E89" s="7">
        <v>72538.61</v>
      </c>
    </row>
    <row r="90" spans="1:5" x14ac:dyDescent="0.3">
      <c r="A90" t="s">
        <v>7066</v>
      </c>
      <c r="B90" s="7">
        <v>800000</v>
      </c>
      <c r="C90" s="7">
        <v>800000</v>
      </c>
      <c r="D90" s="7">
        <v>0</v>
      </c>
      <c r="E90" s="7">
        <v>800000</v>
      </c>
    </row>
    <row r="91" spans="1:5" x14ac:dyDescent="0.3">
      <c r="A91" t="s">
        <v>2287</v>
      </c>
      <c r="B91" s="7">
        <v>756742</v>
      </c>
      <c r="C91" s="7">
        <v>747980.80000000005</v>
      </c>
      <c r="D91" s="7">
        <v>681182.52</v>
      </c>
      <c r="E91" s="7">
        <v>66798.28</v>
      </c>
    </row>
    <row r="92" spans="1:5" x14ac:dyDescent="0.3">
      <c r="A92" t="s">
        <v>7076</v>
      </c>
      <c r="B92" s="7">
        <v>1000000</v>
      </c>
      <c r="C92" s="7">
        <v>692981.58</v>
      </c>
      <c r="D92" s="7">
        <v>692981.58</v>
      </c>
      <c r="E92" s="7">
        <v>0</v>
      </c>
    </row>
    <row r="93" spans="1:5" x14ac:dyDescent="0.3">
      <c r="A93" t="s">
        <v>5284</v>
      </c>
      <c r="B93" s="7">
        <v>594763</v>
      </c>
      <c r="C93" s="7">
        <v>594761.99</v>
      </c>
      <c r="D93" s="7">
        <v>594753.99</v>
      </c>
      <c r="E93" s="7">
        <v>8</v>
      </c>
    </row>
    <row r="94" spans="1:5" x14ac:dyDescent="0.3">
      <c r="A94" t="s">
        <v>2048</v>
      </c>
      <c r="B94" s="7">
        <v>5728351</v>
      </c>
      <c r="C94" s="7">
        <v>556579.5</v>
      </c>
      <c r="D94" s="7">
        <v>556579.5</v>
      </c>
      <c r="E94" s="7">
        <v>0</v>
      </c>
    </row>
    <row r="95" spans="1:5" x14ac:dyDescent="0.3">
      <c r="A95" t="s">
        <v>7078</v>
      </c>
      <c r="B95" s="7">
        <v>500000</v>
      </c>
      <c r="C95" s="7">
        <v>500000</v>
      </c>
      <c r="D95" s="7">
        <v>500000</v>
      </c>
      <c r="E95" s="7">
        <v>0</v>
      </c>
    </row>
    <row r="96" spans="1:5" x14ac:dyDescent="0.3">
      <c r="A96" t="s">
        <v>7087</v>
      </c>
      <c r="B96" s="7">
        <v>320860</v>
      </c>
      <c r="C96" s="7">
        <v>320860</v>
      </c>
      <c r="D96" s="7">
        <v>320860</v>
      </c>
      <c r="E96" s="7">
        <v>0</v>
      </c>
    </row>
    <row r="97" spans="1:5" x14ac:dyDescent="0.3">
      <c r="A97" t="s">
        <v>3215</v>
      </c>
      <c r="B97" s="7">
        <v>10000000</v>
      </c>
      <c r="C97" s="7">
        <v>175430.69</v>
      </c>
      <c r="D97" s="7">
        <v>175430.69</v>
      </c>
      <c r="E97" s="7">
        <v>0</v>
      </c>
    </row>
    <row r="98" spans="1:5" x14ac:dyDescent="0.3">
      <c r="A98" t="s">
        <v>7086</v>
      </c>
      <c r="B98" s="7">
        <v>10000000</v>
      </c>
      <c r="C98" s="7">
        <v>43984.17</v>
      </c>
      <c r="D98" s="7">
        <v>43984.17</v>
      </c>
      <c r="E98" s="7">
        <v>0</v>
      </c>
    </row>
    <row r="99" spans="1:5" x14ac:dyDescent="0.3">
      <c r="A99" t="s">
        <v>3135</v>
      </c>
      <c r="B99" s="7">
        <v>7624</v>
      </c>
      <c r="C99" s="7">
        <v>7622.04</v>
      </c>
      <c r="D99" s="7">
        <v>7622.04</v>
      </c>
      <c r="E99" s="7">
        <v>0</v>
      </c>
    </row>
    <row r="100" spans="1:5" x14ac:dyDescent="0.3">
      <c r="A100" t="s">
        <v>7092</v>
      </c>
      <c r="B100" s="7">
        <v>1000000</v>
      </c>
      <c r="C100" s="7">
        <v>2000</v>
      </c>
      <c r="D100" s="7">
        <v>2000</v>
      </c>
      <c r="E100" s="7">
        <v>0</v>
      </c>
    </row>
    <row r="101" spans="1:5" x14ac:dyDescent="0.3">
      <c r="A101" t="s">
        <v>3218</v>
      </c>
      <c r="B101" s="7">
        <v>4251634</v>
      </c>
      <c r="C101" s="7">
        <v>1980</v>
      </c>
      <c r="D101" s="7">
        <v>1980</v>
      </c>
      <c r="E101" s="7">
        <v>0</v>
      </c>
    </row>
    <row r="102" spans="1:5" x14ac:dyDescent="0.3">
      <c r="A102" t="s">
        <v>3129</v>
      </c>
      <c r="B102" s="7">
        <v>0</v>
      </c>
      <c r="C102" s="7">
        <v>0</v>
      </c>
      <c r="D102" s="7">
        <v>0</v>
      </c>
      <c r="E102" s="7">
        <v>0</v>
      </c>
    </row>
    <row r="103" spans="1:5" x14ac:dyDescent="0.3">
      <c r="A103" t="s">
        <v>3131</v>
      </c>
      <c r="B103" s="7">
        <v>0</v>
      </c>
      <c r="C103" s="7">
        <v>0</v>
      </c>
      <c r="D103" s="7">
        <v>0</v>
      </c>
      <c r="E103" s="7">
        <v>0</v>
      </c>
    </row>
    <row r="104" spans="1:5" x14ac:dyDescent="0.3">
      <c r="A104" t="s">
        <v>1764</v>
      </c>
      <c r="B104" s="7">
        <v>0</v>
      </c>
      <c r="C104" s="7">
        <v>0</v>
      </c>
      <c r="D104" s="7">
        <v>0</v>
      </c>
      <c r="E104" s="7">
        <v>0</v>
      </c>
    </row>
    <row r="105" spans="1:5" x14ac:dyDescent="0.3">
      <c r="A105" t="s">
        <v>3132</v>
      </c>
      <c r="B105" s="7">
        <v>200000</v>
      </c>
      <c r="C105" s="7">
        <v>0</v>
      </c>
      <c r="D105" s="7">
        <v>0</v>
      </c>
      <c r="E105" s="7">
        <v>0</v>
      </c>
    </row>
    <row r="106" spans="1:5" x14ac:dyDescent="0.3">
      <c r="A106" t="s">
        <v>3137</v>
      </c>
      <c r="B106" s="7">
        <v>0</v>
      </c>
      <c r="C106" s="7">
        <v>0</v>
      </c>
      <c r="D106" s="7">
        <v>0</v>
      </c>
      <c r="E106" s="7">
        <v>0</v>
      </c>
    </row>
    <row r="107" spans="1:5" x14ac:dyDescent="0.3">
      <c r="A107" t="s">
        <v>1782</v>
      </c>
      <c r="B107" s="7">
        <v>0</v>
      </c>
      <c r="C107" s="7">
        <v>0</v>
      </c>
      <c r="D107" s="7">
        <v>0</v>
      </c>
      <c r="E107" s="7">
        <v>0</v>
      </c>
    </row>
    <row r="108" spans="1:5" x14ac:dyDescent="0.3">
      <c r="A108" t="s">
        <v>1788</v>
      </c>
      <c r="B108" s="7">
        <v>0</v>
      </c>
      <c r="C108" s="7">
        <v>0</v>
      </c>
      <c r="D108" s="7">
        <v>0</v>
      </c>
      <c r="E108" s="7">
        <v>0</v>
      </c>
    </row>
    <row r="109" spans="1:5" x14ac:dyDescent="0.3">
      <c r="A109" t="s">
        <v>1636</v>
      </c>
      <c r="B109" s="7">
        <v>0</v>
      </c>
      <c r="C109" s="7">
        <v>0</v>
      </c>
      <c r="D109" s="7">
        <v>0</v>
      </c>
      <c r="E109" s="7">
        <v>0</v>
      </c>
    </row>
    <row r="110" spans="1:5" x14ac:dyDescent="0.3">
      <c r="A110" t="s">
        <v>3142</v>
      </c>
      <c r="B110" s="7">
        <v>0</v>
      </c>
      <c r="C110" s="7">
        <v>0</v>
      </c>
      <c r="D110" s="7">
        <v>0</v>
      </c>
      <c r="E110" s="7">
        <v>0</v>
      </c>
    </row>
    <row r="111" spans="1:5" x14ac:dyDescent="0.3">
      <c r="A111" t="s">
        <v>3144</v>
      </c>
      <c r="B111" s="7">
        <v>86718</v>
      </c>
      <c r="C111" s="7">
        <v>0</v>
      </c>
      <c r="D111" s="7">
        <v>0</v>
      </c>
      <c r="E111" s="7">
        <v>0</v>
      </c>
    </row>
    <row r="112" spans="1:5" x14ac:dyDescent="0.3">
      <c r="A112" t="s">
        <v>3146</v>
      </c>
      <c r="B112" s="7">
        <v>5000000</v>
      </c>
      <c r="C112" s="7">
        <v>0</v>
      </c>
      <c r="D112" s="7">
        <v>0</v>
      </c>
      <c r="E112" s="7">
        <v>0</v>
      </c>
    </row>
    <row r="113" spans="1:5" x14ac:dyDescent="0.3">
      <c r="A113" t="s">
        <v>1660</v>
      </c>
      <c r="B113" s="7">
        <v>0</v>
      </c>
      <c r="C113" s="7">
        <v>0</v>
      </c>
      <c r="D113" s="7">
        <v>0</v>
      </c>
      <c r="E113" s="7">
        <v>0</v>
      </c>
    </row>
    <row r="114" spans="1:5" x14ac:dyDescent="0.3">
      <c r="A114" t="s">
        <v>3147</v>
      </c>
      <c r="B114" s="7">
        <v>3000000</v>
      </c>
      <c r="C114" s="7">
        <v>0</v>
      </c>
      <c r="D114" s="7">
        <v>0</v>
      </c>
      <c r="E114" s="7">
        <v>0</v>
      </c>
    </row>
    <row r="115" spans="1:5" x14ac:dyDescent="0.3">
      <c r="A115" t="s">
        <v>5231</v>
      </c>
      <c r="B115" s="7">
        <v>0</v>
      </c>
      <c r="C115" s="7">
        <v>0</v>
      </c>
      <c r="D115" s="7">
        <v>0</v>
      </c>
      <c r="E115" s="7">
        <v>0</v>
      </c>
    </row>
    <row r="116" spans="1:5" x14ac:dyDescent="0.3">
      <c r="A116" t="s">
        <v>3148</v>
      </c>
      <c r="B116" s="7">
        <v>0</v>
      </c>
      <c r="C116" s="7">
        <v>0</v>
      </c>
      <c r="D116" s="7">
        <v>0</v>
      </c>
      <c r="E116" s="7">
        <v>0</v>
      </c>
    </row>
    <row r="117" spans="1:5" x14ac:dyDescent="0.3">
      <c r="A117" t="s">
        <v>2389</v>
      </c>
      <c r="B117" s="7">
        <v>1000000</v>
      </c>
      <c r="C117" s="7">
        <v>0</v>
      </c>
      <c r="D117" s="7">
        <v>0</v>
      </c>
      <c r="E117" s="7">
        <v>0</v>
      </c>
    </row>
    <row r="118" spans="1:5" x14ac:dyDescent="0.3">
      <c r="A118" t="s">
        <v>3150</v>
      </c>
      <c r="B118" s="7">
        <v>0</v>
      </c>
      <c r="C118" s="7">
        <v>0</v>
      </c>
      <c r="D118" s="7">
        <v>0</v>
      </c>
      <c r="E118" s="7">
        <v>0</v>
      </c>
    </row>
    <row r="119" spans="1:5" x14ac:dyDescent="0.3">
      <c r="A119" t="s">
        <v>3151</v>
      </c>
      <c r="B119" s="7">
        <v>0</v>
      </c>
      <c r="C119" s="7">
        <v>0</v>
      </c>
      <c r="D119" s="7">
        <v>0</v>
      </c>
      <c r="E119" s="7">
        <v>0</v>
      </c>
    </row>
    <row r="120" spans="1:5" x14ac:dyDescent="0.3">
      <c r="A120" t="s">
        <v>1531</v>
      </c>
      <c r="B120" s="7">
        <v>0</v>
      </c>
      <c r="C120" s="7">
        <v>0</v>
      </c>
      <c r="D120" s="7">
        <v>0</v>
      </c>
      <c r="E120" s="7">
        <v>0</v>
      </c>
    </row>
    <row r="121" spans="1:5" x14ac:dyDescent="0.3">
      <c r="A121" t="s">
        <v>1614</v>
      </c>
      <c r="B121" s="7">
        <v>0</v>
      </c>
      <c r="C121" s="7">
        <v>0</v>
      </c>
      <c r="D121" s="7">
        <v>0</v>
      </c>
      <c r="E121" s="7">
        <v>0</v>
      </c>
    </row>
    <row r="122" spans="1:5" x14ac:dyDescent="0.3">
      <c r="A122" t="s">
        <v>1810</v>
      </c>
      <c r="B122" s="7">
        <v>0</v>
      </c>
      <c r="C122" s="7">
        <v>0</v>
      </c>
      <c r="D122" s="7">
        <v>0</v>
      </c>
      <c r="E122" s="7">
        <v>0</v>
      </c>
    </row>
    <row r="123" spans="1:5" x14ac:dyDescent="0.3">
      <c r="A123" t="s">
        <v>3155</v>
      </c>
      <c r="B123" s="7">
        <v>15000000</v>
      </c>
      <c r="C123" s="7">
        <v>0</v>
      </c>
      <c r="D123" s="7">
        <v>0</v>
      </c>
      <c r="E123" s="7">
        <v>0</v>
      </c>
    </row>
    <row r="124" spans="1:5" x14ac:dyDescent="0.3">
      <c r="A124" t="s">
        <v>1544</v>
      </c>
      <c r="B124" s="7">
        <v>0</v>
      </c>
      <c r="C124" s="7">
        <v>0</v>
      </c>
      <c r="D124" s="7">
        <v>0</v>
      </c>
      <c r="E124" s="7">
        <v>0</v>
      </c>
    </row>
    <row r="125" spans="1:5" x14ac:dyDescent="0.3">
      <c r="A125" t="s">
        <v>3158</v>
      </c>
      <c r="B125" s="7">
        <v>0</v>
      </c>
      <c r="C125" s="7">
        <v>0</v>
      </c>
      <c r="D125" s="7">
        <v>0</v>
      </c>
      <c r="E125" s="7">
        <v>0</v>
      </c>
    </row>
    <row r="126" spans="1:5" x14ac:dyDescent="0.3">
      <c r="A126" t="s">
        <v>3160</v>
      </c>
      <c r="B126" s="7">
        <v>0</v>
      </c>
      <c r="C126" s="7">
        <v>0</v>
      </c>
      <c r="D126" s="7">
        <v>0</v>
      </c>
      <c r="E126" s="7">
        <v>0</v>
      </c>
    </row>
    <row r="127" spans="1:5" x14ac:dyDescent="0.3">
      <c r="A127" t="s">
        <v>3161</v>
      </c>
      <c r="B127" s="7">
        <v>0</v>
      </c>
      <c r="C127" s="7">
        <v>0</v>
      </c>
      <c r="D127" s="7">
        <v>0</v>
      </c>
      <c r="E127" s="7">
        <v>0</v>
      </c>
    </row>
    <row r="128" spans="1:5" x14ac:dyDescent="0.3">
      <c r="A128" t="s">
        <v>3163</v>
      </c>
      <c r="B128" s="7">
        <v>0</v>
      </c>
      <c r="C128" s="7">
        <v>0</v>
      </c>
      <c r="D128" s="7">
        <v>0</v>
      </c>
      <c r="E128" s="7">
        <v>0</v>
      </c>
    </row>
    <row r="129" spans="1:5" x14ac:dyDescent="0.3">
      <c r="A129" t="s">
        <v>1682</v>
      </c>
      <c r="B129" s="7">
        <v>0</v>
      </c>
      <c r="C129" s="7">
        <v>0</v>
      </c>
      <c r="D129" s="7">
        <v>0</v>
      </c>
      <c r="E129" s="7">
        <v>0</v>
      </c>
    </row>
    <row r="130" spans="1:5" x14ac:dyDescent="0.3">
      <c r="A130" t="s">
        <v>3164</v>
      </c>
      <c r="B130" s="7">
        <v>0</v>
      </c>
      <c r="C130" s="7">
        <v>0</v>
      </c>
      <c r="D130" s="7">
        <v>0</v>
      </c>
      <c r="E130" s="7">
        <v>0</v>
      </c>
    </row>
    <row r="131" spans="1:5" x14ac:dyDescent="0.3">
      <c r="A131" t="s">
        <v>3165</v>
      </c>
      <c r="B131" s="7">
        <v>0</v>
      </c>
      <c r="C131" s="7">
        <v>0</v>
      </c>
      <c r="D131" s="7">
        <v>0</v>
      </c>
      <c r="E131" s="7">
        <v>0</v>
      </c>
    </row>
    <row r="132" spans="1:5" x14ac:dyDescent="0.3">
      <c r="A132" t="s">
        <v>3167</v>
      </c>
      <c r="B132" s="7">
        <v>0</v>
      </c>
      <c r="C132" s="7">
        <v>0</v>
      </c>
      <c r="D132" s="7">
        <v>0</v>
      </c>
      <c r="E132" s="7">
        <v>0</v>
      </c>
    </row>
    <row r="133" spans="1:5" x14ac:dyDescent="0.3">
      <c r="A133" t="s">
        <v>1699</v>
      </c>
      <c r="B133" s="7">
        <v>0</v>
      </c>
      <c r="C133" s="7">
        <v>0</v>
      </c>
      <c r="D133" s="7">
        <v>0</v>
      </c>
      <c r="E133" s="7">
        <v>0</v>
      </c>
    </row>
    <row r="134" spans="1:5" x14ac:dyDescent="0.3">
      <c r="A134" t="s">
        <v>3168</v>
      </c>
      <c r="B134" s="7">
        <v>0</v>
      </c>
      <c r="C134" s="7">
        <v>0</v>
      </c>
      <c r="D134" s="7">
        <v>0</v>
      </c>
      <c r="E134" s="7">
        <v>0</v>
      </c>
    </row>
    <row r="135" spans="1:5" x14ac:dyDescent="0.3">
      <c r="A135" t="s">
        <v>3169</v>
      </c>
      <c r="B135" s="7">
        <v>0</v>
      </c>
      <c r="C135" s="7">
        <v>0</v>
      </c>
      <c r="D135" s="7">
        <v>0</v>
      </c>
      <c r="E135" s="7">
        <v>0</v>
      </c>
    </row>
    <row r="136" spans="1:5" x14ac:dyDescent="0.3">
      <c r="A136" t="s">
        <v>3171</v>
      </c>
      <c r="B136" s="7">
        <v>187722</v>
      </c>
      <c r="C136" s="7">
        <v>0</v>
      </c>
      <c r="D136" s="7">
        <v>0</v>
      </c>
      <c r="E136" s="7">
        <v>0</v>
      </c>
    </row>
    <row r="137" spans="1:5" x14ac:dyDescent="0.3">
      <c r="A137" t="s">
        <v>1684</v>
      </c>
      <c r="B137" s="7">
        <v>0</v>
      </c>
      <c r="C137" s="7">
        <v>0</v>
      </c>
      <c r="D137" s="7">
        <v>0</v>
      </c>
      <c r="E137" s="7">
        <v>0</v>
      </c>
    </row>
    <row r="138" spans="1:5" x14ac:dyDescent="0.3">
      <c r="A138" t="s">
        <v>3176</v>
      </c>
      <c r="B138" s="7">
        <v>600000</v>
      </c>
      <c r="C138" s="7">
        <v>0</v>
      </c>
      <c r="D138" s="7">
        <v>0</v>
      </c>
      <c r="E138" s="7">
        <v>0</v>
      </c>
    </row>
    <row r="139" spans="1:5" x14ac:dyDescent="0.3">
      <c r="A139" t="s">
        <v>3193</v>
      </c>
      <c r="B139" s="7">
        <v>0</v>
      </c>
      <c r="C139" s="7">
        <v>0</v>
      </c>
      <c r="D139" s="7">
        <v>0</v>
      </c>
      <c r="E139" s="7">
        <v>0</v>
      </c>
    </row>
    <row r="140" spans="1:5" x14ac:dyDescent="0.3">
      <c r="A140" t="s">
        <v>3198</v>
      </c>
      <c r="B140" s="7">
        <v>0</v>
      </c>
      <c r="C140" s="7">
        <v>0</v>
      </c>
      <c r="D140" s="7">
        <v>0</v>
      </c>
      <c r="E140" s="7">
        <v>0</v>
      </c>
    </row>
    <row r="141" spans="1:5" x14ac:dyDescent="0.3">
      <c r="A141" t="s">
        <v>3199</v>
      </c>
      <c r="B141" s="7">
        <v>0</v>
      </c>
      <c r="C141" s="7">
        <v>0</v>
      </c>
      <c r="D141" s="7">
        <v>0</v>
      </c>
      <c r="E141" s="7">
        <v>0</v>
      </c>
    </row>
    <row r="142" spans="1:5" x14ac:dyDescent="0.3">
      <c r="A142" t="s">
        <v>1599</v>
      </c>
      <c r="B142" s="7">
        <v>0</v>
      </c>
      <c r="C142" s="7">
        <v>0</v>
      </c>
      <c r="D142" s="7">
        <v>0</v>
      </c>
      <c r="E142" s="7">
        <v>0</v>
      </c>
    </row>
    <row r="143" spans="1:5" x14ac:dyDescent="0.3">
      <c r="A143" t="s">
        <v>3201</v>
      </c>
      <c r="B143" s="7">
        <v>0</v>
      </c>
      <c r="C143" s="7">
        <v>0</v>
      </c>
      <c r="D143" s="7">
        <v>0</v>
      </c>
      <c r="E143" s="7">
        <v>0</v>
      </c>
    </row>
    <row r="144" spans="1:5" x14ac:dyDescent="0.3">
      <c r="A144" t="s">
        <v>3203</v>
      </c>
      <c r="B144" s="7">
        <v>5000000</v>
      </c>
      <c r="C144" s="7">
        <v>0</v>
      </c>
      <c r="D144" s="7">
        <v>0</v>
      </c>
      <c r="E144" s="7">
        <v>0</v>
      </c>
    </row>
    <row r="145" spans="1:5" x14ac:dyDescent="0.3">
      <c r="A145" t="s">
        <v>1991</v>
      </c>
      <c r="B145" s="7">
        <v>0</v>
      </c>
      <c r="C145" s="7">
        <v>0</v>
      </c>
      <c r="D145" s="7">
        <v>0</v>
      </c>
      <c r="E145" s="7">
        <v>0</v>
      </c>
    </row>
    <row r="146" spans="1:5" x14ac:dyDescent="0.3">
      <c r="A146" t="s">
        <v>3205</v>
      </c>
      <c r="B146" s="7">
        <v>219798</v>
      </c>
      <c r="C146" s="7">
        <v>0</v>
      </c>
      <c r="D146" s="7">
        <v>0</v>
      </c>
      <c r="E146" s="7">
        <v>0</v>
      </c>
    </row>
    <row r="147" spans="1:5" x14ac:dyDescent="0.3">
      <c r="A147" t="s">
        <v>1715</v>
      </c>
      <c r="B147" s="7">
        <v>0</v>
      </c>
      <c r="C147" s="7">
        <v>0</v>
      </c>
      <c r="D147" s="7">
        <v>0</v>
      </c>
      <c r="E147" s="7">
        <v>0</v>
      </c>
    </row>
    <row r="148" spans="1:5" x14ac:dyDescent="0.3">
      <c r="A148" t="s">
        <v>1716</v>
      </c>
      <c r="B148" s="7">
        <v>0</v>
      </c>
      <c r="C148" s="7">
        <v>0</v>
      </c>
      <c r="D148" s="7">
        <v>0</v>
      </c>
      <c r="E148" s="7">
        <v>0</v>
      </c>
    </row>
    <row r="149" spans="1:5" x14ac:dyDescent="0.3">
      <c r="A149" t="s">
        <v>1765</v>
      </c>
      <c r="B149" s="7">
        <v>0</v>
      </c>
      <c r="C149" s="7">
        <v>0</v>
      </c>
      <c r="D149" s="7">
        <v>0</v>
      </c>
      <c r="E149" s="7">
        <v>0</v>
      </c>
    </row>
    <row r="150" spans="1:5" x14ac:dyDescent="0.3">
      <c r="A150" t="s">
        <v>3206</v>
      </c>
      <c r="B150" s="7">
        <v>0</v>
      </c>
      <c r="C150" s="7">
        <v>0</v>
      </c>
      <c r="D150" s="7">
        <v>0</v>
      </c>
      <c r="E150" s="7">
        <v>0</v>
      </c>
    </row>
    <row r="151" spans="1:5" x14ac:dyDescent="0.3">
      <c r="A151" t="s">
        <v>3024</v>
      </c>
      <c r="B151" s="7">
        <v>0</v>
      </c>
      <c r="C151" s="7">
        <v>0</v>
      </c>
      <c r="D151" s="7">
        <v>0</v>
      </c>
      <c r="E151" s="7">
        <v>0</v>
      </c>
    </row>
    <row r="152" spans="1:5" x14ac:dyDescent="0.3">
      <c r="A152" t="s">
        <v>3210</v>
      </c>
      <c r="B152" s="7">
        <v>0</v>
      </c>
      <c r="C152" s="7">
        <v>0</v>
      </c>
      <c r="D152" s="7">
        <v>0</v>
      </c>
      <c r="E152" s="7">
        <v>0</v>
      </c>
    </row>
    <row r="153" spans="1:5" x14ac:dyDescent="0.3">
      <c r="A153" t="s">
        <v>7069</v>
      </c>
      <c r="B153" s="7">
        <v>2000000</v>
      </c>
      <c r="C153" s="7">
        <v>0</v>
      </c>
      <c r="D153" s="7">
        <v>0</v>
      </c>
      <c r="E153" s="7">
        <v>0</v>
      </c>
    </row>
    <row r="154" spans="1:5" x14ac:dyDescent="0.3">
      <c r="A154" t="s">
        <v>7075</v>
      </c>
      <c r="B154" s="7">
        <v>500000</v>
      </c>
      <c r="C154" s="7">
        <v>0</v>
      </c>
      <c r="D154" s="7">
        <v>0</v>
      </c>
      <c r="E154" s="7">
        <v>0</v>
      </c>
    </row>
    <row r="155" spans="1:5" x14ac:dyDescent="0.3">
      <c r="A155" t="s">
        <v>7080</v>
      </c>
      <c r="B155" s="7">
        <v>3000000</v>
      </c>
      <c r="C155" s="7">
        <v>0</v>
      </c>
      <c r="D155" s="7">
        <v>0</v>
      </c>
      <c r="E155" s="7">
        <v>0</v>
      </c>
    </row>
    <row r="156" spans="1:5" x14ac:dyDescent="0.3">
      <c r="A156" s="168" t="s">
        <v>7091</v>
      </c>
      <c r="B156" s="124">
        <v>0</v>
      </c>
      <c r="C156" s="124">
        <v>0</v>
      </c>
      <c r="D156" s="124">
        <v>0</v>
      </c>
      <c r="E156" s="124">
        <v>0</v>
      </c>
    </row>
  </sheetData>
  <autoFilter ref="A1:A156"/>
  <sortState ref="A2:E354">
    <sortCondition descending="1" ref="C2:C354"/>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1"/>
  <sheetViews>
    <sheetView workbookViewId="0">
      <selection activeCell="A15" sqref="A15"/>
    </sheetView>
  </sheetViews>
  <sheetFormatPr defaultRowHeight="14.4" x14ac:dyDescent="0.3"/>
  <cols>
    <col min="1" max="1" width="88.109375" customWidth="1"/>
    <col min="2" max="5" width="14.33203125" bestFit="1" customWidth="1"/>
  </cols>
  <sheetData>
    <row r="1" spans="1:6" x14ac:dyDescent="0.3">
      <c r="A1" s="15" t="s">
        <v>889</v>
      </c>
      <c r="B1" s="88" t="s">
        <v>0</v>
      </c>
      <c r="C1" s="88" t="s">
        <v>65</v>
      </c>
      <c r="D1" s="88" t="s">
        <v>66</v>
      </c>
      <c r="E1" s="88" t="s">
        <v>58</v>
      </c>
    </row>
    <row r="2" spans="1:6" x14ac:dyDescent="0.3">
      <c r="A2" s="163" t="s">
        <v>26</v>
      </c>
      <c r="B2" s="153">
        <v>35627980865.660004</v>
      </c>
      <c r="C2" s="153">
        <v>34504600632.300003</v>
      </c>
      <c r="D2" s="153">
        <v>29021380984.380001</v>
      </c>
      <c r="E2" s="153">
        <v>5483219647.9200001</v>
      </c>
      <c r="F2" s="32">
        <f>D2/C2*100</f>
        <v>84.108728843575946</v>
      </c>
    </row>
    <row r="3" spans="1:6" x14ac:dyDescent="0.3">
      <c r="A3" t="s">
        <v>7178</v>
      </c>
      <c r="B3" s="7">
        <v>7777158000</v>
      </c>
      <c r="C3" s="7">
        <v>7777158000</v>
      </c>
      <c r="D3" s="7">
        <v>7777158000</v>
      </c>
      <c r="E3" s="7">
        <v>0</v>
      </c>
    </row>
    <row r="4" spans="1:6" x14ac:dyDescent="0.3">
      <c r="A4" t="s">
        <v>1565</v>
      </c>
      <c r="B4" s="7">
        <v>4983304641</v>
      </c>
      <c r="C4" s="7">
        <v>4983304640.7799997</v>
      </c>
      <c r="D4" s="7">
        <v>3818029858.98</v>
      </c>
      <c r="E4" s="7">
        <v>1165274781.8</v>
      </c>
    </row>
    <row r="5" spans="1:6" x14ac:dyDescent="0.3">
      <c r="A5" t="s">
        <v>7171</v>
      </c>
      <c r="B5" s="7">
        <v>4360650000</v>
      </c>
      <c r="C5" s="7">
        <v>4360650000</v>
      </c>
      <c r="D5" s="7">
        <v>4360650000</v>
      </c>
      <c r="E5" s="7">
        <v>0</v>
      </c>
    </row>
    <row r="6" spans="1:6" x14ac:dyDescent="0.3">
      <c r="A6" t="s">
        <v>1511</v>
      </c>
      <c r="B6" s="7">
        <v>1637000000</v>
      </c>
      <c r="C6" s="7">
        <v>1625000000</v>
      </c>
      <c r="D6" s="7">
        <v>1625000000</v>
      </c>
      <c r="E6" s="7">
        <v>0</v>
      </c>
    </row>
    <row r="7" spans="1:6" x14ac:dyDescent="0.3">
      <c r="A7" t="s">
        <v>1525</v>
      </c>
      <c r="B7" s="7">
        <v>1440000000</v>
      </c>
      <c r="C7" s="7">
        <v>1440000000</v>
      </c>
      <c r="D7" s="7">
        <v>1440000000</v>
      </c>
      <c r="E7" s="7">
        <v>0</v>
      </c>
    </row>
    <row r="8" spans="1:6" x14ac:dyDescent="0.3">
      <c r="A8" t="s">
        <v>3726</v>
      </c>
      <c r="B8" s="7">
        <v>1209200000</v>
      </c>
      <c r="C8" s="7">
        <v>1209200000</v>
      </c>
      <c r="D8" s="7">
        <v>1209200000</v>
      </c>
      <c r="E8" s="7">
        <v>0</v>
      </c>
    </row>
    <row r="9" spans="1:6" x14ac:dyDescent="0.3">
      <c r="A9" t="s">
        <v>3725</v>
      </c>
      <c r="B9" s="7">
        <v>1174300000</v>
      </c>
      <c r="C9" s="7">
        <v>1174300000</v>
      </c>
      <c r="D9" s="7">
        <v>1174300000</v>
      </c>
      <c r="E9" s="7">
        <v>0</v>
      </c>
    </row>
    <row r="10" spans="1:6" x14ac:dyDescent="0.3">
      <c r="A10" t="s">
        <v>2482</v>
      </c>
      <c r="B10" s="7">
        <v>1162588582</v>
      </c>
      <c r="C10" s="7">
        <v>1094322321.3199999</v>
      </c>
      <c r="D10" s="7">
        <v>1038236648.9100001</v>
      </c>
      <c r="E10" s="7">
        <v>56085672.409999996</v>
      </c>
    </row>
    <row r="11" spans="1:6" x14ac:dyDescent="0.3">
      <c r="A11" t="s">
        <v>7181</v>
      </c>
      <c r="B11" s="7">
        <v>870000000</v>
      </c>
      <c r="C11" s="7">
        <v>870000000</v>
      </c>
      <c r="D11" s="7">
        <v>37842231.170000002</v>
      </c>
      <c r="E11" s="7">
        <v>832157768.82999992</v>
      </c>
    </row>
    <row r="12" spans="1:6" x14ac:dyDescent="0.3">
      <c r="A12" t="s">
        <v>1528</v>
      </c>
      <c r="B12" s="7">
        <v>733092168</v>
      </c>
      <c r="C12" s="7">
        <v>733092168</v>
      </c>
      <c r="D12" s="7">
        <v>605000000</v>
      </c>
      <c r="E12" s="7">
        <v>128092168</v>
      </c>
    </row>
    <row r="13" spans="1:6" x14ac:dyDescent="0.3">
      <c r="A13" t="s">
        <v>3653</v>
      </c>
      <c r="B13" s="7">
        <v>656650000</v>
      </c>
      <c r="C13" s="7">
        <v>656650000</v>
      </c>
      <c r="D13" s="7">
        <v>248859651.75</v>
      </c>
      <c r="E13" s="7">
        <v>407790348.25</v>
      </c>
    </row>
    <row r="14" spans="1:6" x14ac:dyDescent="0.3">
      <c r="A14" t="s">
        <v>1572</v>
      </c>
      <c r="B14" s="7">
        <v>622985139</v>
      </c>
      <c r="C14" s="7">
        <v>622985139</v>
      </c>
      <c r="D14" s="7">
        <v>216720139</v>
      </c>
      <c r="E14" s="7">
        <v>406265000</v>
      </c>
    </row>
    <row r="15" spans="1:6" x14ac:dyDescent="0.3">
      <c r="A15" t="s">
        <v>1602</v>
      </c>
      <c r="B15" s="7">
        <v>598000000</v>
      </c>
      <c r="C15" s="7">
        <v>598000000</v>
      </c>
      <c r="D15" s="7">
        <v>598000000</v>
      </c>
      <c r="E15" s="7">
        <v>0</v>
      </c>
    </row>
    <row r="16" spans="1:6" x14ac:dyDescent="0.3">
      <c r="A16" t="s">
        <v>1537</v>
      </c>
      <c r="B16" s="7">
        <v>565300000</v>
      </c>
      <c r="C16" s="7">
        <v>565000000</v>
      </c>
      <c r="D16" s="7">
        <v>96000</v>
      </c>
      <c r="E16" s="7">
        <v>564904000</v>
      </c>
    </row>
    <row r="17" spans="1:5" x14ac:dyDescent="0.3">
      <c r="A17" t="s">
        <v>1617</v>
      </c>
      <c r="B17" s="7">
        <v>523545717</v>
      </c>
      <c r="C17" s="7">
        <v>522739378.01999998</v>
      </c>
      <c r="D17" s="7">
        <v>501954275.19</v>
      </c>
      <c r="E17" s="7">
        <v>20785102.829999998</v>
      </c>
    </row>
    <row r="18" spans="1:5" x14ac:dyDescent="0.3">
      <c r="A18" t="s">
        <v>1518</v>
      </c>
      <c r="B18" s="7">
        <v>500000000</v>
      </c>
      <c r="C18" s="7">
        <v>500000000</v>
      </c>
      <c r="D18" s="7">
        <v>500000000</v>
      </c>
      <c r="E18" s="7">
        <v>0</v>
      </c>
    </row>
    <row r="19" spans="1:5" x14ac:dyDescent="0.3">
      <c r="A19" t="s">
        <v>3711</v>
      </c>
      <c r="B19" s="7">
        <v>418200117</v>
      </c>
      <c r="C19" s="7">
        <v>418200117</v>
      </c>
      <c r="D19" s="7">
        <v>418200117</v>
      </c>
      <c r="E19" s="7">
        <v>0</v>
      </c>
    </row>
    <row r="20" spans="1:5" x14ac:dyDescent="0.3">
      <c r="A20" t="s">
        <v>3705</v>
      </c>
      <c r="B20" s="7">
        <v>400000000</v>
      </c>
      <c r="C20" s="7">
        <v>400000000</v>
      </c>
      <c r="D20" s="7">
        <v>400000000</v>
      </c>
      <c r="E20" s="7">
        <v>0</v>
      </c>
    </row>
    <row r="21" spans="1:5" x14ac:dyDescent="0.3">
      <c r="A21" t="s">
        <v>3719</v>
      </c>
      <c r="B21" s="7">
        <v>400000000</v>
      </c>
      <c r="C21" s="7">
        <v>400000000</v>
      </c>
      <c r="D21" s="7">
        <v>400000000</v>
      </c>
      <c r="E21" s="7">
        <v>0</v>
      </c>
    </row>
    <row r="22" spans="1:5" x14ac:dyDescent="0.3">
      <c r="A22" t="s">
        <v>3723</v>
      </c>
      <c r="B22" s="7">
        <v>385500000</v>
      </c>
      <c r="C22" s="7">
        <v>385500000</v>
      </c>
      <c r="D22" s="7">
        <v>385500000</v>
      </c>
      <c r="E22" s="7">
        <v>0</v>
      </c>
    </row>
    <row r="23" spans="1:5" x14ac:dyDescent="0.3">
      <c r="A23" t="s">
        <v>1795</v>
      </c>
      <c r="B23" s="7">
        <v>561367978</v>
      </c>
      <c r="C23" s="7">
        <v>376952758.13</v>
      </c>
      <c r="D23" s="7">
        <v>220449503.51999998</v>
      </c>
      <c r="E23" s="7">
        <v>156503254.61000001</v>
      </c>
    </row>
    <row r="24" spans="1:5" x14ac:dyDescent="0.3">
      <c r="A24" t="s">
        <v>3697</v>
      </c>
      <c r="B24" s="7">
        <v>300830000</v>
      </c>
      <c r="C24" s="7">
        <v>300830000</v>
      </c>
      <c r="D24" s="7">
        <v>0</v>
      </c>
      <c r="E24" s="7">
        <v>300830000</v>
      </c>
    </row>
    <row r="25" spans="1:5" x14ac:dyDescent="0.3">
      <c r="A25" t="s">
        <v>3651</v>
      </c>
      <c r="B25" s="7">
        <v>228100000</v>
      </c>
      <c r="C25" s="7">
        <v>228100000</v>
      </c>
      <c r="D25" s="7">
        <v>49418716.159999996</v>
      </c>
      <c r="E25" s="7">
        <v>178681283.84</v>
      </c>
    </row>
    <row r="26" spans="1:5" x14ac:dyDescent="0.3">
      <c r="A26" t="s">
        <v>3736</v>
      </c>
      <c r="B26" s="7">
        <v>236991044</v>
      </c>
      <c r="C26" s="7">
        <v>225591042.62</v>
      </c>
      <c r="D26" s="7">
        <v>225591042.62</v>
      </c>
      <c r="E26" s="7">
        <v>0</v>
      </c>
    </row>
    <row r="27" spans="1:5" x14ac:dyDescent="0.3">
      <c r="A27" t="s">
        <v>4831</v>
      </c>
      <c r="B27" s="7">
        <v>200000000</v>
      </c>
      <c r="C27" s="7">
        <v>200000000</v>
      </c>
      <c r="D27" s="7">
        <v>200000000</v>
      </c>
      <c r="E27" s="7">
        <v>0</v>
      </c>
    </row>
    <row r="28" spans="1:5" x14ac:dyDescent="0.3">
      <c r="A28" t="s">
        <v>3730</v>
      </c>
      <c r="B28" s="7">
        <v>179363710</v>
      </c>
      <c r="C28" s="7">
        <v>179363710</v>
      </c>
      <c r="D28" s="7">
        <v>0</v>
      </c>
      <c r="E28" s="7">
        <v>179363710</v>
      </c>
    </row>
    <row r="29" spans="1:5" x14ac:dyDescent="0.3">
      <c r="A29" t="s">
        <v>1803</v>
      </c>
      <c r="B29" s="7">
        <v>174569198</v>
      </c>
      <c r="C29" s="7">
        <v>174569195.79000002</v>
      </c>
      <c r="D29" s="7">
        <v>74249545.370000005</v>
      </c>
      <c r="E29" s="7">
        <v>100319650.42</v>
      </c>
    </row>
    <row r="30" spans="1:5" x14ac:dyDescent="0.3">
      <c r="A30" t="s">
        <v>7167</v>
      </c>
      <c r="B30" s="7">
        <v>156347495</v>
      </c>
      <c r="C30" s="7">
        <v>156347495</v>
      </c>
      <c r="D30" s="7">
        <v>122151027</v>
      </c>
      <c r="E30" s="7">
        <v>34196468</v>
      </c>
    </row>
    <row r="31" spans="1:5" x14ac:dyDescent="0.3">
      <c r="A31" t="s">
        <v>3646</v>
      </c>
      <c r="B31" s="7">
        <v>148876923</v>
      </c>
      <c r="C31" s="7">
        <v>148876923</v>
      </c>
      <c r="D31" s="7">
        <v>148876923</v>
      </c>
      <c r="E31" s="7">
        <v>0</v>
      </c>
    </row>
    <row r="32" spans="1:5" x14ac:dyDescent="0.3">
      <c r="A32" t="s">
        <v>3659</v>
      </c>
      <c r="B32" s="7">
        <v>145500000</v>
      </c>
      <c r="C32" s="7">
        <v>145500000</v>
      </c>
      <c r="D32" s="7">
        <v>4030261.51</v>
      </c>
      <c r="E32" s="7">
        <v>141469738.49000001</v>
      </c>
    </row>
    <row r="33" spans="1:5" x14ac:dyDescent="0.3">
      <c r="A33" t="s">
        <v>3717</v>
      </c>
      <c r="B33" s="7">
        <v>140000000</v>
      </c>
      <c r="C33" s="7">
        <v>140000000</v>
      </c>
      <c r="D33" s="7">
        <v>140000000</v>
      </c>
      <c r="E33" s="7">
        <v>0</v>
      </c>
    </row>
    <row r="34" spans="1:5" x14ac:dyDescent="0.3">
      <c r="A34" t="s">
        <v>7189</v>
      </c>
      <c r="B34" s="7">
        <v>135000000</v>
      </c>
      <c r="C34" s="7">
        <v>135000000</v>
      </c>
      <c r="D34" s="7">
        <v>91411855.980000004</v>
      </c>
      <c r="E34" s="7">
        <v>43588144.020000003</v>
      </c>
    </row>
    <row r="35" spans="1:5" x14ac:dyDescent="0.3">
      <c r="A35" t="s">
        <v>3752</v>
      </c>
      <c r="B35" s="7">
        <v>130617646</v>
      </c>
      <c r="C35" s="7">
        <v>130617646</v>
      </c>
      <c r="D35" s="7">
        <v>2399609.38</v>
      </c>
      <c r="E35" s="7">
        <v>128218036.62</v>
      </c>
    </row>
    <row r="36" spans="1:5" x14ac:dyDescent="0.3">
      <c r="A36" t="s">
        <v>7176</v>
      </c>
      <c r="B36" s="7">
        <v>125000000</v>
      </c>
      <c r="C36" s="7">
        <v>125000000</v>
      </c>
      <c r="D36" s="7">
        <v>125000000</v>
      </c>
      <c r="E36" s="7">
        <v>0</v>
      </c>
    </row>
    <row r="37" spans="1:5" x14ac:dyDescent="0.3">
      <c r="A37" t="s">
        <v>1545</v>
      </c>
      <c r="B37" s="7">
        <v>120000000</v>
      </c>
      <c r="C37" s="7">
        <v>119999996</v>
      </c>
      <c r="D37" s="7">
        <v>119999996</v>
      </c>
      <c r="E37" s="7">
        <v>0</v>
      </c>
    </row>
    <row r="38" spans="1:5" x14ac:dyDescent="0.3">
      <c r="A38" t="s">
        <v>3747</v>
      </c>
      <c r="B38" s="7">
        <v>112691000</v>
      </c>
      <c r="C38" s="7">
        <v>112690999.72</v>
      </c>
      <c r="D38" s="7">
        <v>112690999.72</v>
      </c>
      <c r="E38" s="7">
        <v>0</v>
      </c>
    </row>
    <row r="39" spans="1:5" x14ac:dyDescent="0.3">
      <c r="A39" t="s">
        <v>1578</v>
      </c>
      <c r="B39" s="7">
        <v>161539014</v>
      </c>
      <c r="C39" s="7">
        <v>108748773.53</v>
      </c>
      <c r="D39" s="7">
        <v>108508078.73999999</v>
      </c>
      <c r="E39" s="7">
        <v>240694.78999999998</v>
      </c>
    </row>
    <row r="40" spans="1:5" x14ac:dyDescent="0.3">
      <c r="A40" t="s">
        <v>1591</v>
      </c>
      <c r="B40" s="7">
        <v>90000000</v>
      </c>
      <c r="C40" s="7">
        <v>90000000</v>
      </c>
      <c r="D40" s="7">
        <v>90000000</v>
      </c>
      <c r="E40" s="7">
        <v>0</v>
      </c>
    </row>
    <row r="41" spans="1:5" x14ac:dyDescent="0.3">
      <c r="A41" t="s">
        <v>3700</v>
      </c>
      <c r="B41" s="7">
        <v>84017906</v>
      </c>
      <c r="C41" s="7">
        <v>84017906</v>
      </c>
      <c r="D41" s="7">
        <v>0</v>
      </c>
      <c r="E41" s="7">
        <v>84017906</v>
      </c>
    </row>
    <row r="42" spans="1:5" x14ac:dyDescent="0.3">
      <c r="A42" t="s">
        <v>1694</v>
      </c>
      <c r="B42" s="7">
        <v>65000000</v>
      </c>
      <c r="C42" s="7">
        <v>65000000</v>
      </c>
      <c r="D42" s="7">
        <v>4000</v>
      </c>
      <c r="E42" s="7">
        <v>64996000</v>
      </c>
    </row>
    <row r="43" spans="1:5" x14ac:dyDescent="0.3">
      <c r="A43" t="s">
        <v>3738</v>
      </c>
      <c r="B43" s="7">
        <v>60000000</v>
      </c>
      <c r="C43" s="7">
        <v>60000000</v>
      </c>
      <c r="D43" s="7">
        <v>60000000</v>
      </c>
      <c r="E43" s="7">
        <v>0</v>
      </c>
    </row>
    <row r="44" spans="1:5" x14ac:dyDescent="0.3">
      <c r="A44" t="s">
        <v>3749</v>
      </c>
      <c r="B44" s="7">
        <v>55000000</v>
      </c>
      <c r="C44" s="7">
        <v>55000000</v>
      </c>
      <c r="D44" s="7">
        <v>0</v>
      </c>
      <c r="E44" s="7">
        <v>55000000</v>
      </c>
    </row>
    <row r="45" spans="1:5" x14ac:dyDescent="0.3">
      <c r="A45" t="s">
        <v>7191</v>
      </c>
      <c r="B45" s="7">
        <v>55000000</v>
      </c>
      <c r="C45" s="7">
        <v>55000000</v>
      </c>
      <c r="D45" s="7">
        <v>3000000</v>
      </c>
      <c r="E45" s="7">
        <v>52000000</v>
      </c>
    </row>
    <row r="46" spans="1:5" x14ac:dyDescent="0.3">
      <c r="A46" t="s">
        <v>1551</v>
      </c>
      <c r="B46" s="7">
        <v>50000000</v>
      </c>
      <c r="C46" s="7">
        <v>50000000</v>
      </c>
      <c r="D46" s="7">
        <v>50000000</v>
      </c>
      <c r="E46" s="7">
        <v>0</v>
      </c>
    </row>
    <row r="47" spans="1:5" x14ac:dyDescent="0.3">
      <c r="A47" t="s">
        <v>7185</v>
      </c>
      <c r="B47" s="7">
        <v>50000000</v>
      </c>
      <c r="C47" s="7">
        <v>49999998</v>
      </c>
      <c r="D47" s="7">
        <v>49999998</v>
      </c>
      <c r="E47" s="7">
        <v>0</v>
      </c>
    </row>
    <row r="48" spans="1:5" x14ac:dyDescent="0.3">
      <c r="A48" t="s">
        <v>3672</v>
      </c>
      <c r="B48" s="7">
        <v>44637551</v>
      </c>
      <c r="C48" s="7">
        <v>44637551</v>
      </c>
      <c r="D48" s="7">
        <v>0</v>
      </c>
      <c r="E48" s="7">
        <v>44637551</v>
      </c>
    </row>
    <row r="49" spans="1:5" x14ac:dyDescent="0.3">
      <c r="A49" t="s">
        <v>7180</v>
      </c>
      <c r="B49" s="7">
        <v>40000000</v>
      </c>
      <c r="C49" s="7">
        <v>40000000</v>
      </c>
      <c r="D49" s="7">
        <v>0</v>
      </c>
      <c r="E49" s="7">
        <v>40000000</v>
      </c>
    </row>
    <row r="50" spans="1:5" x14ac:dyDescent="0.3">
      <c r="A50" t="s">
        <v>3674</v>
      </c>
      <c r="B50" s="7">
        <v>35000000</v>
      </c>
      <c r="C50" s="7">
        <v>35000000</v>
      </c>
      <c r="D50" s="7">
        <v>35000000</v>
      </c>
      <c r="E50" s="7">
        <v>0</v>
      </c>
    </row>
    <row r="51" spans="1:5" x14ac:dyDescent="0.3">
      <c r="A51" t="s">
        <v>7172</v>
      </c>
      <c r="B51" s="7">
        <v>34000000</v>
      </c>
      <c r="C51" s="7">
        <v>33592350.18</v>
      </c>
      <c r="D51" s="7">
        <v>33490437.719999999</v>
      </c>
      <c r="E51" s="7">
        <v>101912.46</v>
      </c>
    </row>
    <row r="52" spans="1:5" x14ac:dyDescent="0.3">
      <c r="A52" t="s">
        <v>3679</v>
      </c>
      <c r="B52" s="7">
        <v>27768966</v>
      </c>
      <c r="C52" s="7">
        <v>27768964.09</v>
      </c>
      <c r="D52" s="7">
        <v>581000.49</v>
      </c>
      <c r="E52" s="7">
        <v>27187963.600000001</v>
      </c>
    </row>
    <row r="53" spans="1:5" x14ac:dyDescent="0.3">
      <c r="A53" t="s">
        <v>3744</v>
      </c>
      <c r="B53" s="7">
        <v>25000000</v>
      </c>
      <c r="C53" s="7">
        <v>25000000</v>
      </c>
      <c r="D53" s="7">
        <v>20199358.640000001</v>
      </c>
      <c r="E53" s="7">
        <v>4800641.3600000003</v>
      </c>
    </row>
    <row r="54" spans="1:5" x14ac:dyDescent="0.3">
      <c r="A54" t="s">
        <v>7188</v>
      </c>
      <c r="B54" s="7">
        <v>25000000</v>
      </c>
      <c r="C54" s="7">
        <v>25000000</v>
      </c>
      <c r="D54" s="7">
        <v>0</v>
      </c>
      <c r="E54" s="7">
        <v>25000000</v>
      </c>
    </row>
    <row r="55" spans="1:5" x14ac:dyDescent="0.3">
      <c r="A55" t="s">
        <v>3643</v>
      </c>
      <c r="B55" s="7">
        <v>23700000</v>
      </c>
      <c r="C55" s="7">
        <v>23700000</v>
      </c>
      <c r="D55" s="7">
        <v>22699996</v>
      </c>
      <c r="E55" s="7">
        <v>1000004</v>
      </c>
    </row>
    <row r="56" spans="1:5" x14ac:dyDescent="0.3">
      <c r="A56" t="s">
        <v>3740</v>
      </c>
      <c r="B56" s="7">
        <v>22000000</v>
      </c>
      <c r="C56" s="7">
        <v>22000000</v>
      </c>
      <c r="D56" s="7">
        <v>21780000</v>
      </c>
      <c r="E56" s="7">
        <v>220000</v>
      </c>
    </row>
    <row r="57" spans="1:5" x14ac:dyDescent="0.3">
      <c r="A57" t="s">
        <v>1769</v>
      </c>
      <c r="B57" s="7">
        <v>20000000</v>
      </c>
      <c r="C57" s="7">
        <v>20000000</v>
      </c>
      <c r="D57" s="7">
        <v>0</v>
      </c>
      <c r="E57" s="7">
        <v>20000000</v>
      </c>
    </row>
    <row r="58" spans="1:5" x14ac:dyDescent="0.3">
      <c r="A58" t="s">
        <v>1590</v>
      </c>
      <c r="B58" s="7">
        <v>20000000</v>
      </c>
      <c r="C58" s="7">
        <v>20000000</v>
      </c>
      <c r="D58" s="7">
        <v>20000000</v>
      </c>
      <c r="E58" s="7">
        <v>0</v>
      </c>
    </row>
    <row r="59" spans="1:5" x14ac:dyDescent="0.3">
      <c r="A59" t="s">
        <v>7169</v>
      </c>
      <c r="B59" s="7">
        <v>19300000</v>
      </c>
      <c r="C59" s="7">
        <v>19300000</v>
      </c>
      <c r="D59" s="7">
        <v>19300000</v>
      </c>
      <c r="E59" s="7">
        <v>0</v>
      </c>
    </row>
    <row r="60" spans="1:5" x14ac:dyDescent="0.3">
      <c r="A60" t="s">
        <v>7193</v>
      </c>
      <c r="B60" s="7">
        <v>19000000</v>
      </c>
      <c r="C60" s="7">
        <v>19000000</v>
      </c>
      <c r="D60" s="7">
        <v>0</v>
      </c>
      <c r="E60" s="7">
        <v>19000000</v>
      </c>
    </row>
    <row r="61" spans="1:5" x14ac:dyDescent="0.3">
      <c r="A61" t="s">
        <v>3709</v>
      </c>
      <c r="B61" s="7">
        <v>17200000</v>
      </c>
      <c r="C61" s="7">
        <v>17200000</v>
      </c>
      <c r="D61" s="7">
        <v>0</v>
      </c>
      <c r="E61" s="7">
        <v>17200000</v>
      </c>
    </row>
    <row r="62" spans="1:5" x14ac:dyDescent="0.3">
      <c r="A62" t="s">
        <v>3706</v>
      </c>
      <c r="B62" s="7">
        <v>15000000</v>
      </c>
      <c r="C62" s="7">
        <v>15000000</v>
      </c>
      <c r="D62" s="7">
        <v>0</v>
      </c>
      <c r="E62" s="7">
        <v>15000000</v>
      </c>
    </row>
    <row r="63" spans="1:5" x14ac:dyDescent="0.3">
      <c r="A63" t="s">
        <v>7177</v>
      </c>
      <c r="B63" s="7">
        <v>13000000</v>
      </c>
      <c r="C63" s="7">
        <v>13000000</v>
      </c>
      <c r="D63" s="7">
        <v>0</v>
      </c>
      <c r="E63" s="7">
        <v>13000000</v>
      </c>
    </row>
    <row r="64" spans="1:5" x14ac:dyDescent="0.3">
      <c r="A64" t="s">
        <v>3690</v>
      </c>
      <c r="B64" s="7">
        <v>12750000</v>
      </c>
      <c r="C64" s="7">
        <v>12750000</v>
      </c>
      <c r="D64" s="7">
        <v>7861092</v>
      </c>
      <c r="E64" s="7">
        <v>4888908</v>
      </c>
    </row>
    <row r="65" spans="1:5" x14ac:dyDescent="0.3">
      <c r="A65" t="s">
        <v>3681</v>
      </c>
      <c r="B65" s="7">
        <v>10000000</v>
      </c>
      <c r="C65" s="7">
        <v>10000000</v>
      </c>
      <c r="D65" s="7">
        <v>0</v>
      </c>
      <c r="E65" s="7">
        <v>10000000</v>
      </c>
    </row>
    <row r="66" spans="1:5" x14ac:dyDescent="0.3">
      <c r="A66" t="s">
        <v>3735</v>
      </c>
      <c r="B66" s="7">
        <v>10000000</v>
      </c>
      <c r="C66" s="7">
        <v>10000000</v>
      </c>
      <c r="D66" s="7">
        <v>8000000</v>
      </c>
      <c r="E66" s="7">
        <v>2000000</v>
      </c>
    </row>
    <row r="67" spans="1:5" x14ac:dyDescent="0.3">
      <c r="A67" t="s">
        <v>3682</v>
      </c>
      <c r="B67" s="7">
        <v>9130239</v>
      </c>
      <c r="C67" s="7">
        <v>9130239</v>
      </c>
      <c r="D67" s="7">
        <v>0</v>
      </c>
      <c r="E67" s="7">
        <v>9130239</v>
      </c>
    </row>
    <row r="68" spans="1:5" x14ac:dyDescent="0.3">
      <c r="A68" t="s">
        <v>3652</v>
      </c>
      <c r="B68" s="7">
        <v>9000000</v>
      </c>
      <c r="C68" s="7">
        <v>9000000</v>
      </c>
      <c r="D68" s="7">
        <v>2198413</v>
      </c>
      <c r="E68" s="7">
        <v>6801587</v>
      </c>
    </row>
    <row r="69" spans="1:5" x14ac:dyDescent="0.3">
      <c r="A69" t="s">
        <v>1813</v>
      </c>
      <c r="B69" s="7">
        <v>8999366</v>
      </c>
      <c r="C69" s="7">
        <v>8999365.2799999993</v>
      </c>
      <c r="D69" s="7">
        <v>6435170.4400000004</v>
      </c>
      <c r="E69" s="7">
        <v>2564194.84</v>
      </c>
    </row>
    <row r="70" spans="1:5" x14ac:dyDescent="0.3">
      <c r="A70" t="s">
        <v>3642</v>
      </c>
      <c r="B70" s="7">
        <v>8913153</v>
      </c>
      <c r="C70" s="7">
        <v>8913153</v>
      </c>
      <c r="D70" s="7">
        <v>625135.46</v>
      </c>
      <c r="E70" s="7">
        <v>8288017.54</v>
      </c>
    </row>
    <row r="71" spans="1:5" x14ac:dyDescent="0.3">
      <c r="A71" t="s">
        <v>2433</v>
      </c>
      <c r="B71" s="7">
        <v>8721605</v>
      </c>
      <c r="C71" s="7">
        <v>8719719.0700000003</v>
      </c>
      <c r="D71" s="7">
        <v>5536937.2699999996</v>
      </c>
      <c r="E71" s="7">
        <v>3182781.8</v>
      </c>
    </row>
    <row r="72" spans="1:5" x14ac:dyDescent="0.3">
      <c r="A72" t="s">
        <v>3750</v>
      </c>
      <c r="B72" s="7">
        <v>7500000</v>
      </c>
      <c r="C72" s="7">
        <v>7500000</v>
      </c>
      <c r="D72" s="7">
        <v>0</v>
      </c>
      <c r="E72" s="7">
        <v>7500000</v>
      </c>
    </row>
    <row r="73" spans="1:5" x14ac:dyDescent="0.3">
      <c r="A73" t="s">
        <v>3645</v>
      </c>
      <c r="B73" s="7">
        <v>7345320</v>
      </c>
      <c r="C73" s="7">
        <v>7345318.9000000004</v>
      </c>
      <c r="D73" s="7">
        <v>7345318.9000000004</v>
      </c>
      <c r="E73" s="7">
        <v>0</v>
      </c>
    </row>
    <row r="74" spans="1:5" x14ac:dyDescent="0.3">
      <c r="A74" t="s">
        <v>3708</v>
      </c>
      <c r="B74" s="7">
        <v>7000000</v>
      </c>
      <c r="C74" s="7">
        <v>7000000</v>
      </c>
      <c r="D74" s="7">
        <v>0</v>
      </c>
      <c r="E74" s="7">
        <v>7000000</v>
      </c>
    </row>
    <row r="75" spans="1:5" x14ac:dyDescent="0.3">
      <c r="A75" t="s">
        <v>3710</v>
      </c>
      <c r="B75" s="7">
        <v>30000000</v>
      </c>
      <c r="C75" s="7">
        <v>6800000</v>
      </c>
      <c r="D75" s="7">
        <v>0</v>
      </c>
      <c r="E75" s="7">
        <v>6800000</v>
      </c>
    </row>
    <row r="76" spans="1:5" x14ac:dyDescent="0.3">
      <c r="A76" t="s">
        <v>7192</v>
      </c>
      <c r="B76" s="7">
        <v>6000000</v>
      </c>
      <c r="C76" s="7">
        <v>6000000</v>
      </c>
      <c r="D76" s="7">
        <v>0</v>
      </c>
      <c r="E76" s="7">
        <v>6000000</v>
      </c>
    </row>
    <row r="77" spans="1:5" x14ac:dyDescent="0.3">
      <c r="A77" t="s">
        <v>1858</v>
      </c>
      <c r="B77" s="7">
        <v>5486671.6600000001</v>
      </c>
      <c r="C77" s="7">
        <v>5486669.8800000008</v>
      </c>
      <c r="D77" s="7">
        <v>5036555.3600000003</v>
      </c>
      <c r="E77" s="7">
        <v>450114.52</v>
      </c>
    </row>
    <row r="78" spans="1:5" x14ac:dyDescent="0.3">
      <c r="A78" t="s">
        <v>2285</v>
      </c>
      <c r="B78" s="7">
        <v>5135706</v>
      </c>
      <c r="C78" s="7">
        <v>5135705.9000000004</v>
      </c>
      <c r="D78" s="7">
        <v>0</v>
      </c>
      <c r="E78" s="7">
        <v>5135705.9000000004</v>
      </c>
    </row>
    <row r="79" spans="1:5" x14ac:dyDescent="0.3">
      <c r="A79" t="s">
        <v>3640</v>
      </c>
      <c r="B79" s="7">
        <v>5016505</v>
      </c>
      <c r="C79" s="7">
        <v>5016503.66</v>
      </c>
      <c r="D79" s="7">
        <v>5016503.66</v>
      </c>
      <c r="E79" s="7">
        <v>0</v>
      </c>
    </row>
    <row r="80" spans="1:5" x14ac:dyDescent="0.3">
      <c r="A80" t="s">
        <v>3658</v>
      </c>
      <c r="B80" s="7">
        <v>5000000</v>
      </c>
      <c r="C80" s="7">
        <v>5000000</v>
      </c>
      <c r="D80" s="7">
        <v>3089824.55</v>
      </c>
      <c r="E80" s="7">
        <v>1910175.45</v>
      </c>
    </row>
    <row r="81" spans="1:5" x14ac:dyDescent="0.3">
      <c r="A81" t="s">
        <v>4917</v>
      </c>
      <c r="B81" s="7">
        <v>5000000</v>
      </c>
      <c r="C81" s="7">
        <v>5000000</v>
      </c>
      <c r="D81" s="7">
        <v>0</v>
      </c>
      <c r="E81" s="7">
        <v>5000000</v>
      </c>
    </row>
    <row r="82" spans="1:5" x14ac:dyDescent="0.3">
      <c r="A82" t="s">
        <v>4918</v>
      </c>
      <c r="B82" s="7">
        <v>5000000</v>
      </c>
      <c r="C82" s="7">
        <v>5000000</v>
      </c>
      <c r="D82" s="7">
        <v>0</v>
      </c>
      <c r="E82" s="7">
        <v>5000000</v>
      </c>
    </row>
    <row r="83" spans="1:5" x14ac:dyDescent="0.3">
      <c r="A83" t="s">
        <v>3667</v>
      </c>
      <c r="B83" s="7">
        <v>5000000</v>
      </c>
      <c r="C83" s="7">
        <v>5000000</v>
      </c>
      <c r="D83" s="7">
        <v>0</v>
      </c>
      <c r="E83" s="7">
        <v>5000000</v>
      </c>
    </row>
    <row r="84" spans="1:5" x14ac:dyDescent="0.3">
      <c r="A84" t="s">
        <v>3691</v>
      </c>
      <c r="B84" s="7">
        <v>5000000</v>
      </c>
      <c r="C84" s="7">
        <v>5000000</v>
      </c>
      <c r="D84" s="7">
        <v>0</v>
      </c>
      <c r="E84" s="7">
        <v>5000000</v>
      </c>
    </row>
    <row r="85" spans="1:5" x14ac:dyDescent="0.3">
      <c r="A85" t="s">
        <v>3696</v>
      </c>
      <c r="B85" s="7">
        <v>5000000</v>
      </c>
      <c r="C85" s="7">
        <v>5000000</v>
      </c>
      <c r="D85" s="7">
        <v>4798176.5999999996</v>
      </c>
      <c r="E85" s="7">
        <v>201823.4</v>
      </c>
    </row>
    <row r="86" spans="1:5" x14ac:dyDescent="0.3">
      <c r="A86" t="s">
        <v>3713</v>
      </c>
      <c r="B86" s="7">
        <v>5000000</v>
      </c>
      <c r="C86" s="7">
        <v>5000000</v>
      </c>
      <c r="D86" s="7">
        <v>5000000</v>
      </c>
      <c r="E86" s="7">
        <v>0</v>
      </c>
    </row>
    <row r="87" spans="1:5" x14ac:dyDescent="0.3">
      <c r="A87" t="s">
        <v>3715</v>
      </c>
      <c r="B87" s="7">
        <v>5000000</v>
      </c>
      <c r="C87" s="7">
        <v>5000000</v>
      </c>
      <c r="D87" s="7">
        <v>5000000</v>
      </c>
      <c r="E87" s="7">
        <v>0</v>
      </c>
    </row>
    <row r="88" spans="1:5" x14ac:dyDescent="0.3">
      <c r="A88" t="s">
        <v>1690</v>
      </c>
      <c r="B88" s="7">
        <v>5000000</v>
      </c>
      <c r="C88" s="7">
        <v>5000000</v>
      </c>
      <c r="D88" s="7">
        <v>0</v>
      </c>
      <c r="E88" s="7">
        <v>5000000</v>
      </c>
    </row>
    <row r="89" spans="1:5" x14ac:dyDescent="0.3">
      <c r="A89" t="s">
        <v>3748</v>
      </c>
      <c r="B89" s="7">
        <v>5000000</v>
      </c>
      <c r="C89" s="7">
        <v>5000000</v>
      </c>
      <c r="D89" s="7">
        <v>0</v>
      </c>
      <c r="E89" s="7">
        <v>5000000</v>
      </c>
    </row>
    <row r="90" spans="1:5" x14ac:dyDescent="0.3">
      <c r="A90" t="s">
        <v>3751</v>
      </c>
      <c r="B90" s="7">
        <v>5000000</v>
      </c>
      <c r="C90" s="7">
        <v>5000000</v>
      </c>
      <c r="D90" s="7">
        <v>1455294.52</v>
      </c>
      <c r="E90" s="7">
        <v>3544705.48</v>
      </c>
    </row>
    <row r="91" spans="1:5" x14ac:dyDescent="0.3">
      <c r="A91" t="s">
        <v>7170</v>
      </c>
      <c r="B91" s="7">
        <v>5000000</v>
      </c>
      <c r="C91" s="7">
        <v>5000000</v>
      </c>
      <c r="D91" s="7">
        <v>0</v>
      </c>
      <c r="E91" s="7">
        <v>5000000</v>
      </c>
    </row>
    <row r="92" spans="1:5" x14ac:dyDescent="0.3">
      <c r="A92" t="s">
        <v>7186</v>
      </c>
      <c r="B92" s="7">
        <v>5000000</v>
      </c>
      <c r="C92" s="7">
        <v>5000000</v>
      </c>
      <c r="D92" s="7">
        <v>5000000</v>
      </c>
      <c r="E92" s="7">
        <v>0</v>
      </c>
    </row>
    <row r="93" spans="1:5" x14ac:dyDescent="0.3">
      <c r="A93" t="s">
        <v>3733</v>
      </c>
      <c r="B93" s="7">
        <v>4196000</v>
      </c>
      <c r="C93" s="7">
        <v>4196000</v>
      </c>
      <c r="D93" s="7">
        <v>0</v>
      </c>
      <c r="E93" s="7">
        <v>4196000</v>
      </c>
    </row>
    <row r="94" spans="1:5" x14ac:dyDescent="0.3">
      <c r="A94" t="s">
        <v>2032</v>
      </c>
      <c r="B94" s="7">
        <v>4152293</v>
      </c>
      <c r="C94" s="7">
        <v>4152293</v>
      </c>
      <c r="D94" s="7">
        <v>0</v>
      </c>
      <c r="E94" s="7">
        <v>4152293</v>
      </c>
    </row>
    <row r="95" spans="1:5" x14ac:dyDescent="0.3">
      <c r="A95" t="s">
        <v>3718</v>
      </c>
      <c r="B95" s="7">
        <v>4000000</v>
      </c>
      <c r="C95" s="7">
        <v>4000000</v>
      </c>
      <c r="D95" s="7">
        <v>4000000</v>
      </c>
      <c r="E95" s="7">
        <v>0</v>
      </c>
    </row>
    <row r="96" spans="1:5" x14ac:dyDescent="0.3">
      <c r="A96" t="s">
        <v>3676</v>
      </c>
      <c r="B96" s="7">
        <v>3531520</v>
      </c>
      <c r="C96" s="7">
        <v>3531520</v>
      </c>
      <c r="D96" s="7">
        <v>0</v>
      </c>
      <c r="E96" s="7">
        <v>3531520</v>
      </c>
    </row>
    <row r="97" spans="1:5" x14ac:dyDescent="0.3">
      <c r="A97" t="s">
        <v>3698</v>
      </c>
      <c r="B97" s="7">
        <v>3507923</v>
      </c>
      <c r="C97" s="7">
        <v>3507923</v>
      </c>
      <c r="D97" s="7">
        <v>1111138.5899999999</v>
      </c>
      <c r="E97" s="7">
        <v>2396784.41</v>
      </c>
    </row>
    <row r="98" spans="1:5" x14ac:dyDescent="0.3">
      <c r="A98" t="s">
        <v>1918</v>
      </c>
      <c r="B98" s="7">
        <v>3322102</v>
      </c>
      <c r="C98" s="7">
        <v>3322102</v>
      </c>
      <c r="D98" s="7">
        <v>0</v>
      </c>
      <c r="E98" s="7">
        <v>3322102</v>
      </c>
    </row>
    <row r="99" spans="1:5" x14ac:dyDescent="0.3">
      <c r="A99" t="s">
        <v>1893</v>
      </c>
      <c r="B99" s="7">
        <v>3229258</v>
      </c>
      <c r="C99" s="7">
        <v>3229257.35</v>
      </c>
      <c r="D99" s="7">
        <v>3229257.35</v>
      </c>
      <c r="E99" s="7">
        <v>0</v>
      </c>
    </row>
    <row r="100" spans="1:5" x14ac:dyDescent="0.3">
      <c r="A100" t="s">
        <v>2504</v>
      </c>
      <c r="B100" s="7">
        <v>3000000</v>
      </c>
      <c r="C100" s="7">
        <v>3000000</v>
      </c>
      <c r="D100" s="7">
        <v>0</v>
      </c>
      <c r="E100" s="7">
        <v>3000000</v>
      </c>
    </row>
    <row r="101" spans="1:5" x14ac:dyDescent="0.3">
      <c r="A101" t="s">
        <v>3753</v>
      </c>
      <c r="B101" s="7">
        <v>2900000</v>
      </c>
      <c r="C101" s="7">
        <v>2750035</v>
      </c>
      <c r="D101" s="7">
        <v>1585035</v>
      </c>
      <c r="E101" s="7">
        <v>1165000</v>
      </c>
    </row>
    <row r="102" spans="1:5" x14ac:dyDescent="0.3">
      <c r="A102" t="s">
        <v>1824</v>
      </c>
      <c r="B102" s="7">
        <v>2552136</v>
      </c>
      <c r="C102" s="7">
        <v>2552136</v>
      </c>
      <c r="D102" s="7">
        <v>0</v>
      </c>
      <c r="E102" s="7">
        <v>2552136</v>
      </c>
    </row>
    <row r="103" spans="1:5" x14ac:dyDescent="0.3">
      <c r="A103" t="s">
        <v>3649</v>
      </c>
      <c r="B103" s="7">
        <v>2500000</v>
      </c>
      <c r="C103" s="7">
        <v>2483920.79</v>
      </c>
      <c r="D103" s="7">
        <v>1508413.54</v>
      </c>
      <c r="E103" s="7">
        <v>975507.25</v>
      </c>
    </row>
    <row r="104" spans="1:5" x14ac:dyDescent="0.3">
      <c r="A104" t="s">
        <v>3656</v>
      </c>
      <c r="B104" s="7">
        <v>2451123</v>
      </c>
      <c r="C104" s="7">
        <v>2451122.5</v>
      </c>
      <c r="D104" s="7">
        <v>2451122.5</v>
      </c>
      <c r="E104" s="7">
        <v>0</v>
      </c>
    </row>
    <row r="105" spans="1:5" x14ac:dyDescent="0.3">
      <c r="A105" t="s">
        <v>1936</v>
      </c>
      <c r="B105" s="7">
        <v>2000000</v>
      </c>
      <c r="C105" s="7">
        <v>2000000</v>
      </c>
      <c r="D105" s="7">
        <v>0</v>
      </c>
      <c r="E105" s="7">
        <v>2000000</v>
      </c>
    </row>
    <row r="106" spans="1:5" x14ac:dyDescent="0.3">
      <c r="A106" t="s">
        <v>3686</v>
      </c>
      <c r="B106" s="7">
        <v>2000000</v>
      </c>
      <c r="C106" s="7">
        <v>2000000</v>
      </c>
      <c r="D106" s="7">
        <v>0</v>
      </c>
      <c r="E106" s="7">
        <v>2000000</v>
      </c>
    </row>
    <row r="107" spans="1:5" x14ac:dyDescent="0.3">
      <c r="A107" t="s">
        <v>3712</v>
      </c>
      <c r="B107" s="7">
        <v>2000000</v>
      </c>
      <c r="C107" s="7">
        <v>2000000</v>
      </c>
      <c r="D107" s="7">
        <v>2000000</v>
      </c>
      <c r="E107" s="7">
        <v>0</v>
      </c>
    </row>
    <row r="108" spans="1:5" x14ac:dyDescent="0.3">
      <c r="A108" t="s">
        <v>1135</v>
      </c>
      <c r="B108" s="7">
        <v>2000000</v>
      </c>
      <c r="C108" s="7">
        <v>2000000</v>
      </c>
      <c r="D108" s="7">
        <v>0</v>
      </c>
      <c r="E108" s="7">
        <v>2000000</v>
      </c>
    </row>
    <row r="109" spans="1:5" x14ac:dyDescent="0.3">
      <c r="A109" t="s">
        <v>7182</v>
      </c>
      <c r="B109" s="7">
        <v>2000000</v>
      </c>
      <c r="C109" s="7">
        <v>2000000</v>
      </c>
      <c r="D109" s="7">
        <v>0</v>
      </c>
      <c r="E109" s="7">
        <v>2000000</v>
      </c>
    </row>
    <row r="110" spans="1:5" x14ac:dyDescent="0.3">
      <c r="A110" t="s">
        <v>3665</v>
      </c>
      <c r="B110" s="7">
        <v>1700000</v>
      </c>
      <c r="C110" s="7">
        <v>1700000</v>
      </c>
      <c r="D110" s="7">
        <v>1700000</v>
      </c>
      <c r="E110" s="7">
        <v>0</v>
      </c>
    </row>
    <row r="111" spans="1:5" x14ac:dyDescent="0.3">
      <c r="A111" t="s">
        <v>2054</v>
      </c>
      <c r="B111" s="7">
        <v>1524821</v>
      </c>
      <c r="C111" s="7">
        <v>1524815.36</v>
      </c>
      <c r="D111" s="7">
        <v>1524815.36</v>
      </c>
      <c r="E111" s="7">
        <v>0</v>
      </c>
    </row>
    <row r="112" spans="1:5" x14ac:dyDescent="0.3">
      <c r="A112" t="s">
        <v>7184</v>
      </c>
      <c r="B112" s="7">
        <v>1500000</v>
      </c>
      <c r="C112" s="7">
        <v>1500000</v>
      </c>
      <c r="D112" s="7">
        <v>1500000</v>
      </c>
      <c r="E112" s="7">
        <v>0</v>
      </c>
    </row>
    <row r="113" spans="1:5" x14ac:dyDescent="0.3">
      <c r="A113" t="s">
        <v>7190</v>
      </c>
      <c r="B113" s="7">
        <v>1045000</v>
      </c>
      <c r="C113" s="7">
        <v>1045000</v>
      </c>
      <c r="D113" s="7">
        <v>1000000</v>
      </c>
      <c r="E113" s="7">
        <v>45000</v>
      </c>
    </row>
    <row r="114" spans="1:5" x14ac:dyDescent="0.3">
      <c r="A114" t="s">
        <v>7187</v>
      </c>
      <c r="B114" s="7">
        <v>1000000</v>
      </c>
      <c r="C114" s="7">
        <v>1000000</v>
      </c>
      <c r="D114" s="7">
        <v>0</v>
      </c>
      <c r="E114" s="7">
        <v>1000000</v>
      </c>
    </row>
    <row r="115" spans="1:5" x14ac:dyDescent="0.3">
      <c r="A115" t="s">
        <v>2134</v>
      </c>
      <c r="B115" s="7">
        <v>2384248</v>
      </c>
      <c r="C115" s="7">
        <v>595083.66</v>
      </c>
      <c r="D115" s="7">
        <v>595083.66</v>
      </c>
      <c r="E115" s="7">
        <v>0</v>
      </c>
    </row>
    <row r="116" spans="1:5" x14ac:dyDescent="0.3">
      <c r="A116" t="s">
        <v>3685</v>
      </c>
      <c r="B116" s="7">
        <v>399750</v>
      </c>
      <c r="C116" s="7">
        <v>399750</v>
      </c>
      <c r="D116" s="7">
        <v>311222</v>
      </c>
      <c r="E116" s="7">
        <v>88528</v>
      </c>
    </row>
    <row r="117" spans="1:5" x14ac:dyDescent="0.3">
      <c r="A117" t="s">
        <v>1967</v>
      </c>
      <c r="B117" s="7">
        <v>343228</v>
      </c>
      <c r="C117" s="7">
        <v>343228</v>
      </c>
      <c r="D117" s="7">
        <v>0</v>
      </c>
      <c r="E117" s="7">
        <v>343228</v>
      </c>
    </row>
    <row r="118" spans="1:5" x14ac:dyDescent="0.3">
      <c r="A118" t="s">
        <v>2144</v>
      </c>
      <c r="B118" s="7">
        <v>342262</v>
      </c>
      <c r="C118" s="7">
        <v>342261.78</v>
      </c>
      <c r="D118" s="7">
        <v>342261.78</v>
      </c>
      <c r="E118" s="7">
        <v>0</v>
      </c>
    </row>
    <row r="119" spans="1:5" x14ac:dyDescent="0.3">
      <c r="A119" t="s">
        <v>2266</v>
      </c>
      <c r="B119" s="7">
        <v>181500</v>
      </c>
      <c r="C119" s="7">
        <v>181500</v>
      </c>
      <c r="D119" s="7">
        <v>181500</v>
      </c>
      <c r="E119" s="7">
        <v>0</v>
      </c>
    </row>
    <row r="120" spans="1:5" x14ac:dyDescent="0.3">
      <c r="A120" t="s">
        <v>3694</v>
      </c>
      <c r="B120" s="7">
        <v>180676</v>
      </c>
      <c r="C120" s="7">
        <v>180670.9</v>
      </c>
      <c r="D120" s="7">
        <v>180670.9</v>
      </c>
      <c r="E120" s="7">
        <v>0</v>
      </c>
    </row>
    <row r="121" spans="1:5" x14ac:dyDescent="0.3">
      <c r="A121" t="s">
        <v>2004</v>
      </c>
      <c r="B121" s="7">
        <v>1512470</v>
      </c>
      <c r="C121" s="7">
        <v>102145.74</v>
      </c>
      <c r="D121" s="7">
        <v>102145.74</v>
      </c>
      <c r="E121" s="7">
        <v>0</v>
      </c>
    </row>
    <row r="122" spans="1:5" x14ac:dyDescent="0.3">
      <c r="A122" t="s">
        <v>2057</v>
      </c>
      <c r="B122" s="7">
        <v>100000</v>
      </c>
      <c r="C122" s="7">
        <v>100000</v>
      </c>
      <c r="D122" s="7">
        <v>0</v>
      </c>
      <c r="E122" s="7">
        <v>100000</v>
      </c>
    </row>
    <row r="123" spans="1:5" x14ac:dyDescent="0.3">
      <c r="A123" t="s">
        <v>2049</v>
      </c>
      <c r="B123" s="7">
        <v>57000</v>
      </c>
      <c r="C123" s="7">
        <v>57000</v>
      </c>
      <c r="D123" s="7">
        <v>57000</v>
      </c>
      <c r="E123" s="7">
        <v>0</v>
      </c>
    </row>
    <row r="124" spans="1:5" x14ac:dyDescent="0.3">
      <c r="A124" t="s">
        <v>1995</v>
      </c>
      <c r="B124" s="7">
        <v>25495</v>
      </c>
      <c r="C124" s="7">
        <v>25495</v>
      </c>
      <c r="D124" s="7">
        <v>0</v>
      </c>
      <c r="E124" s="7">
        <v>25495</v>
      </c>
    </row>
    <row r="125" spans="1:5" x14ac:dyDescent="0.3">
      <c r="A125" t="s">
        <v>2264</v>
      </c>
      <c r="B125" s="7">
        <v>11721</v>
      </c>
      <c r="C125" s="7">
        <v>11720.46</v>
      </c>
      <c r="D125" s="7">
        <v>11720.46</v>
      </c>
      <c r="E125" s="7">
        <v>0</v>
      </c>
    </row>
    <row r="126" spans="1:5" x14ac:dyDescent="0.3">
      <c r="A126" t="s">
        <v>3661</v>
      </c>
      <c r="B126" s="7">
        <v>6613</v>
      </c>
      <c r="C126" s="7">
        <v>6613</v>
      </c>
      <c r="D126" s="7">
        <v>6613</v>
      </c>
      <c r="E126" s="7">
        <v>0</v>
      </c>
    </row>
    <row r="127" spans="1:5" x14ac:dyDescent="0.3">
      <c r="A127" t="s">
        <v>3657</v>
      </c>
      <c r="B127" s="7">
        <v>20658</v>
      </c>
      <c r="C127" s="7">
        <v>4323.57</v>
      </c>
      <c r="D127" s="7">
        <v>4323.57</v>
      </c>
      <c r="E127" s="7">
        <v>0</v>
      </c>
    </row>
    <row r="128" spans="1:5" x14ac:dyDescent="0.3">
      <c r="A128" t="s">
        <v>3662</v>
      </c>
      <c r="B128" s="7">
        <v>968</v>
      </c>
      <c r="C128" s="7">
        <v>967.32</v>
      </c>
      <c r="D128" s="7">
        <v>967.32</v>
      </c>
      <c r="E128" s="7">
        <v>0</v>
      </c>
    </row>
    <row r="129" spans="1:5" x14ac:dyDescent="0.3">
      <c r="A129" t="s">
        <v>3641</v>
      </c>
      <c r="B129" s="7">
        <v>0</v>
      </c>
      <c r="C129" s="7">
        <v>0</v>
      </c>
      <c r="D129" s="7">
        <v>0</v>
      </c>
      <c r="E129" s="7">
        <v>0</v>
      </c>
    </row>
    <row r="130" spans="1:5" x14ac:dyDescent="0.3">
      <c r="A130" t="s">
        <v>3644</v>
      </c>
      <c r="B130" s="7">
        <v>0</v>
      </c>
      <c r="C130" s="7">
        <v>0</v>
      </c>
      <c r="D130" s="7">
        <v>0</v>
      </c>
      <c r="E130" s="7">
        <v>0</v>
      </c>
    </row>
    <row r="131" spans="1:5" x14ac:dyDescent="0.3">
      <c r="A131" t="s">
        <v>3647</v>
      </c>
      <c r="B131" s="7">
        <v>0</v>
      </c>
      <c r="C131" s="7">
        <v>0</v>
      </c>
      <c r="D131" s="7">
        <v>0</v>
      </c>
      <c r="E131" s="7">
        <v>0</v>
      </c>
    </row>
    <row r="132" spans="1:5" x14ac:dyDescent="0.3">
      <c r="A132" t="s">
        <v>3650</v>
      </c>
      <c r="B132" s="7">
        <v>0</v>
      </c>
      <c r="C132" s="7">
        <v>0</v>
      </c>
      <c r="D132" s="7">
        <v>0</v>
      </c>
      <c r="E132" s="7">
        <v>0</v>
      </c>
    </row>
    <row r="133" spans="1:5" x14ac:dyDescent="0.3">
      <c r="A133" t="s">
        <v>3654</v>
      </c>
      <c r="B133" s="7">
        <v>0</v>
      </c>
      <c r="C133" s="7">
        <v>0</v>
      </c>
      <c r="D133" s="7">
        <v>0</v>
      </c>
      <c r="E133" s="7">
        <v>0</v>
      </c>
    </row>
    <row r="134" spans="1:5" x14ac:dyDescent="0.3">
      <c r="A134" t="s">
        <v>3655</v>
      </c>
      <c r="B134" s="7">
        <v>0</v>
      </c>
      <c r="C134" s="7">
        <v>0</v>
      </c>
      <c r="D134" s="7">
        <v>0</v>
      </c>
      <c r="E134" s="7">
        <v>0</v>
      </c>
    </row>
    <row r="135" spans="1:5" x14ac:dyDescent="0.3">
      <c r="A135" t="s">
        <v>1665</v>
      </c>
      <c r="B135" s="7">
        <v>0</v>
      </c>
      <c r="C135" s="7">
        <v>0</v>
      </c>
      <c r="D135" s="7">
        <v>0</v>
      </c>
      <c r="E135" s="7">
        <v>0</v>
      </c>
    </row>
    <row r="136" spans="1:5" x14ac:dyDescent="0.3">
      <c r="A136" t="s">
        <v>3664</v>
      </c>
      <c r="B136" s="7">
        <v>0</v>
      </c>
      <c r="C136" s="7">
        <v>0</v>
      </c>
      <c r="D136" s="7">
        <v>0</v>
      </c>
      <c r="E136" s="7">
        <v>0</v>
      </c>
    </row>
    <row r="137" spans="1:5" x14ac:dyDescent="0.3">
      <c r="A137" t="s">
        <v>1855</v>
      </c>
      <c r="B137" s="7">
        <v>0</v>
      </c>
      <c r="C137" s="7">
        <v>0</v>
      </c>
      <c r="D137" s="7">
        <v>0</v>
      </c>
      <c r="E137" s="7">
        <v>0</v>
      </c>
    </row>
    <row r="138" spans="1:5" x14ac:dyDescent="0.3">
      <c r="A138" t="s">
        <v>3668</v>
      </c>
      <c r="B138" s="7">
        <v>0</v>
      </c>
      <c r="C138" s="7">
        <v>0</v>
      </c>
      <c r="D138" s="7">
        <v>0</v>
      </c>
      <c r="E138" s="7">
        <v>0</v>
      </c>
    </row>
    <row r="139" spans="1:5" x14ac:dyDescent="0.3">
      <c r="A139" t="s">
        <v>3673</v>
      </c>
      <c r="B139" s="7">
        <v>0</v>
      </c>
      <c r="C139" s="7">
        <v>0</v>
      </c>
      <c r="D139" s="7">
        <v>0</v>
      </c>
      <c r="E139" s="7">
        <v>0</v>
      </c>
    </row>
    <row r="140" spans="1:5" x14ac:dyDescent="0.3">
      <c r="A140" t="s">
        <v>3675</v>
      </c>
      <c r="B140" s="7">
        <v>30000000</v>
      </c>
      <c r="C140" s="7">
        <v>0</v>
      </c>
      <c r="D140" s="7">
        <v>0</v>
      </c>
      <c r="E140" s="7">
        <v>0</v>
      </c>
    </row>
    <row r="141" spans="1:5" x14ac:dyDescent="0.3">
      <c r="A141" t="s">
        <v>1589</v>
      </c>
      <c r="B141" s="7">
        <v>0</v>
      </c>
      <c r="C141" s="7">
        <v>0</v>
      </c>
      <c r="D141" s="7">
        <v>0</v>
      </c>
      <c r="E141" s="7">
        <v>0</v>
      </c>
    </row>
    <row r="142" spans="1:5" x14ac:dyDescent="0.3">
      <c r="A142" t="s">
        <v>3677</v>
      </c>
      <c r="B142" s="7">
        <v>0</v>
      </c>
      <c r="C142" s="7">
        <v>0</v>
      </c>
      <c r="D142" s="7">
        <v>0</v>
      </c>
      <c r="E142" s="7">
        <v>0</v>
      </c>
    </row>
    <row r="143" spans="1:5" x14ac:dyDescent="0.3">
      <c r="A143" t="s">
        <v>3678</v>
      </c>
      <c r="B143" s="7">
        <v>0</v>
      </c>
      <c r="C143" s="7">
        <v>0</v>
      </c>
      <c r="D143" s="7">
        <v>0</v>
      </c>
      <c r="E143" s="7">
        <v>0</v>
      </c>
    </row>
    <row r="144" spans="1:5" x14ac:dyDescent="0.3">
      <c r="A144" t="s">
        <v>3680</v>
      </c>
      <c r="B144" s="7">
        <v>5000000</v>
      </c>
      <c r="C144" s="7">
        <v>0</v>
      </c>
      <c r="D144" s="7">
        <v>0</v>
      </c>
      <c r="E144" s="7">
        <v>0</v>
      </c>
    </row>
    <row r="145" spans="1:5" x14ac:dyDescent="0.3">
      <c r="A145" t="s">
        <v>1535</v>
      </c>
      <c r="B145" s="7">
        <v>200000000</v>
      </c>
      <c r="C145" s="7">
        <v>0</v>
      </c>
      <c r="D145" s="7">
        <v>0</v>
      </c>
      <c r="E145" s="7">
        <v>0</v>
      </c>
    </row>
    <row r="146" spans="1:5" x14ac:dyDescent="0.3">
      <c r="A146" t="s">
        <v>3688</v>
      </c>
      <c r="B146" s="7">
        <v>0</v>
      </c>
      <c r="C146" s="7">
        <v>0</v>
      </c>
      <c r="D146" s="7">
        <v>0</v>
      </c>
      <c r="E146" s="7">
        <v>0</v>
      </c>
    </row>
    <row r="147" spans="1:5" x14ac:dyDescent="0.3">
      <c r="A147" t="s">
        <v>3699</v>
      </c>
      <c r="B147" s="7">
        <v>0</v>
      </c>
      <c r="C147" s="7">
        <v>0</v>
      </c>
      <c r="D147" s="7">
        <v>0</v>
      </c>
      <c r="E147" s="7">
        <v>0</v>
      </c>
    </row>
    <row r="148" spans="1:5" x14ac:dyDescent="0.3">
      <c r="A148" t="s">
        <v>3702</v>
      </c>
      <c r="B148" s="7">
        <v>70000000</v>
      </c>
      <c r="C148" s="7">
        <v>0</v>
      </c>
      <c r="D148" s="7">
        <v>0</v>
      </c>
      <c r="E148" s="7">
        <v>0</v>
      </c>
    </row>
    <row r="149" spans="1:5" x14ac:dyDescent="0.3">
      <c r="A149" t="s">
        <v>3703</v>
      </c>
      <c r="B149" s="7">
        <v>0</v>
      </c>
      <c r="C149" s="7">
        <v>0</v>
      </c>
      <c r="D149" s="7">
        <v>0</v>
      </c>
      <c r="E149" s="7">
        <v>0</v>
      </c>
    </row>
    <row r="150" spans="1:5" x14ac:dyDescent="0.3">
      <c r="A150" t="s">
        <v>3707</v>
      </c>
      <c r="B150" s="7">
        <v>35000000</v>
      </c>
      <c r="C150" s="7">
        <v>0</v>
      </c>
      <c r="D150" s="7">
        <v>0</v>
      </c>
      <c r="E150" s="7">
        <v>0</v>
      </c>
    </row>
    <row r="151" spans="1:5" x14ac:dyDescent="0.3">
      <c r="A151" t="s">
        <v>3714</v>
      </c>
      <c r="B151" s="7">
        <v>0</v>
      </c>
      <c r="C151" s="7">
        <v>0</v>
      </c>
      <c r="D151" s="7">
        <v>0</v>
      </c>
      <c r="E151" s="7">
        <v>0</v>
      </c>
    </row>
    <row r="152" spans="1:5" x14ac:dyDescent="0.3">
      <c r="A152" t="s">
        <v>1564</v>
      </c>
      <c r="B152" s="7">
        <v>0</v>
      </c>
      <c r="C152" s="7">
        <v>0</v>
      </c>
      <c r="D152" s="7">
        <v>0</v>
      </c>
      <c r="E152" s="7">
        <v>0</v>
      </c>
    </row>
    <row r="153" spans="1:5" x14ac:dyDescent="0.3">
      <c r="A153" t="s">
        <v>3716</v>
      </c>
      <c r="B153" s="7">
        <v>0</v>
      </c>
      <c r="C153" s="7">
        <v>0</v>
      </c>
      <c r="D153" s="7">
        <v>0</v>
      </c>
      <c r="E153" s="7">
        <v>0</v>
      </c>
    </row>
    <row r="154" spans="1:5" x14ac:dyDescent="0.3">
      <c r="A154" t="s">
        <v>3728</v>
      </c>
      <c r="B154" s="7">
        <v>0</v>
      </c>
      <c r="C154" s="7">
        <v>0</v>
      </c>
      <c r="D154" s="7">
        <v>0</v>
      </c>
      <c r="E154" s="7">
        <v>0</v>
      </c>
    </row>
    <row r="155" spans="1:5" x14ac:dyDescent="0.3">
      <c r="A155" t="s">
        <v>3731</v>
      </c>
      <c r="B155" s="7">
        <v>0</v>
      </c>
      <c r="C155" s="7">
        <v>0</v>
      </c>
      <c r="D155" s="7">
        <v>0</v>
      </c>
      <c r="E155" s="7">
        <v>0</v>
      </c>
    </row>
    <row r="156" spans="1:5" x14ac:dyDescent="0.3">
      <c r="A156" t="s">
        <v>3732</v>
      </c>
      <c r="B156" s="7">
        <v>0</v>
      </c>
      <c r="C156" s="7">
        <v>0</v>
      </c>
      <c r="D156" s="7">
        <v>0</v>
      </c>
      <c r="E156" s="7">
        <v>0</v>
      </c>
    </row>
    <row r="157" spans="1:5" x14ac:dyDescent="0.3">
      <c r="A157" t="s">
        <v>3734</v>
      </c>
      <c r="B157" s="7">
        <v>0</v>
      </c>
      <c r="C157" s="7">
        <v>0</v>
      </c>
      <c r="D157" s="7">
        <v>0</v>
      </c>
      <c r="E157" s="7">
        <v>0</v>
      </c>
    </row>
    <row r="158" spans="1:5" x14ac:dyDescent="0.3">
      <c r="A158" t="s">
        <v>3737</v>
      </c>
      <c r="B158" s="7">
        <v>0</v>
      </c>
      <c r="C158" s="7">
        <v>0</v>
      </c>
      <c r="D158" s="7">
        <v>0</v>
      </c>
      <c r="E158" s="7">
        <v>0</v>
      </c>
    </row>
    <row r="159" spans="1:5" x14ac:dyDescent="0.3">
      <c r="A159" t="s">
        <v>3739</v>
      </c>
      <c r="B159" s="7">
        <v>0</v>
      </c>
      <c r="C159" s="7">
        <v>0</v>
      </c>
      <c r="D159" s="7">
        <v>0</v>
      </c>
      <c r="E159" s="7">
        <v>0</v>
      </c>
    </row>
    <row r="160" spans="1:5" x14ac:dyDescent="0.3">
      <c r="A160" t="s">
        <v>3741</v>
      </c>
      <c r="B160" s="7">
        <v>5000000</v>
      </c>
      <c r="C160" s="7">
        <v>0</v>
      </c>
      <c r="D160" s="7">
        <v>0</v>
      </c>
      <c r="E160" s="7">
        <v>0</v>
      </c>
    </row>
    <row r="161" spans="1:5" x14ac:dyDescent="0.3">
      <c r="A161" t="s">
        <v>3742</v>
      </c>
      <c r="B161" s="7">
        <v>410740</v>
      </c>
      <c r="C161" s="7">
        <v>0</v>
      </c>
      <c r="D161" s="7">
        <v>0</v>
      </c>
      <c r="E161" s="7">
        <v>0</v>
      </c>
    </row>
    <row r="162" spans="1:5" x14ac:dyDescent="0.3">
      <c r="A162" t="s">
        <v>3743</v>
      </c>
      <c r="B162" s="7">
        <v>0</v>
      </c>
      <c r="C162" s="7">
        <v>0</v>
      </c>
      <c r="D162" s="7">
        <v>0</v>
      </c>
      <c r="E162" s="7">
        <v>0</v>
      </c>
    </row>
    <row r="163" spans="1:5" x14ac:dyDescent="0.3">
      <c r="A163" t="s">
        <v>1989</v>
      </c>
      <c r="B163" s="7">
        <v>0</v>
      </c>
      <c r="C163" s="7">
        <v>0</v>
      </c>
      <c r="D163" s="7">
        <v>0</v>
      </c>
      <c r="E163" s="7">
        <v>0</v>
      </c>
    </row>
    <row r="164" spans="1:5" x14ac:dyDescent="0.3">
      <c r="A164" t="s">
        <v>3746</v>
      </c>
      <c r="B164" s="7">
        <v>0</v>
      </c>
      <c r="C164" s="7">
        <v>0</v>
      </c>
      <c r="D164" s="7">
        <v>0</v>
      </c>
      <c r="E164" s="7">
        <v>0</v>
      </c>
    </row>
    <row r="165" spans="1:5" x14ac:dyDescent="0.3">
      <c r="A165" t="s">
        <v>2115</v>
      </c>
      <c r="B165" s="7">
        <v>0</v>
      </c>
      <c r="C165" s="7">
        <v>0</v>
      </c>
      <c r="D165" s="7">
        <v>0</v>
      </c>
      <c r="E165" s="7">
        <v>0</v>
      </c>
    </row>
    <row r="166" spans="1:5" x14ac:dyDescent="0.3">
      <c r="A166" t="s">
        <v>7168</v>
      </c>
      <c r="B166" s="7">
        <v>145000000</v>
      </c>
      <c r="C166" s="7">
        <v>0</v>
      </c>
      <c r="D166" s="7">
        <v>0</v>
      </c>
      <c r="E166" s="7">
        <v>0</v>
      </c>
    </row>
    <row r="167" spans="1:5" x14ac:dyDescent="0.3">
      <c r="A167" t="s">
        <v>7173</v>
      </c>
      <c r="B167" s="7">
        <v>50000000</v>
      </c>
      <c r="C167" s="7">
        <v>0</v>
      </c>
      <c r="D167" s="7">
        <v>0</v>
      </c>
      <c r="E167" s="7">
        <v>0</v>
      </c>
    </row>
    <row r="168" spans="1:5" x14ac:dyDescent="0.3">
      <c r="A168" t="s">
        <v>7174</v>
      </c>
      <c r="B168" s="7">
        <v>165000000</v>
      </c>
      <c r="C168" s="7">
        <v>0</v>
      </c>
      <c r="D168" s="7">
        <v>0</v>
      </c>
      <c r="E168" s="7">
        <v>0</v>
      </c>
    </row>
    <row r="169" spans="1:5" x14ac:dyDescent="0.3">
      <c r="A169" t="s">
        <v>7175</v>
      </c>
      <c r="B169" s="7">
        <v>1000000</v>
      </c>
      <c r="C169" s="7">
        <v>0</v>
      </c>
      <c r="D169" s="7">
        <v>0</v>
      </c>
      <c r="E169" s="7">
        <v>0</v>
      </c>
    </row>
    <row r="170" spans="1:5" x14ac:dyDescent="0.3">
      <c r="A170" t="s">
        <v>7179</v>
      </c>
      <c r="B170" s="7">
        <v>0</v>
      </c>
      <c r="C170" s="7">
        <v>0</v>
      </c>
      <c r="D170" s="7">
        <v>0</v>
      </c>
      <c r="E170" s="7">
        <v>0</v>
      </c>
    </row>
    <row r="171" spans="1:5" x14ac:dyDescent="0.3">
      <c r="A171" s="168" t="s">
        <v>7183</v>
      </c>
      <c r="B171" s="124">
        <v>60000000</v>
      </c>
      <c r="C171" s="124">
        <v>0</v>
      </c>
      <c r="D171" s="124">
        <v>0</v>
      </c>
      <c r="E171" s="124">
        <v>0</v>
      </c>
    </row>
  </sheetData>
  <autoFilter ref="A1:A156"/>
  <sortState ref="A2:E171">
    <sortCondition descending="1" ref="C2:C17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8"/>
  <sheetViews>
    <sheetView workbookViewId="0">
      <selection activeCell="C10" sqref="C10"/>
    </sheetView>
  </sheetViews>
  <sheetFormatPr defaultRowHeight="14.4" x14ac:dyDescent="0.3"/>
  <cols>
    <col min="1" max="1" width="88.109375" customWidth="1"/>
    <col min="2" max="5" width="14.33203125" bestFit="1" customWidth="1"/>
  </cols>
  <sheetData>
    <row r="1" spans="1:6" x14ac:dyDescent="0.3">
      <c r="A1" s="15" t="s">
        <v>889</v>
      </c>
      <c r="B1" s="88" t="s">
        <v>0</v>
      </c>
      <c r="C1" s="88" t="s">
        <v>65</v>
      </c>
      <c r="D1" s="88" t="s">
        <v>66</v>
      </c>
      <c r="E1" s="88" t="s">
        <v>58</v>
      </c>
    </row>
    <row r="2" spans="1:6" x14ac:dyDescent="0.3">
      <c r="A2" s="163" t="s">
        <v>26</v>
      </c>
      <c r="B2" s="153">
        <v>15431808350.960005</v>
      </c>
      <c r="C2" s="153">
        <v>14293891338.590004</v>
      </c>
      <c r="D2" s="153">
        <v>12835937127.839996</v>
      </c>
      <c r="E2" s="153">
        <v>1457954210.75</v>
      </c>
      <c r="F2" s="32">
        <f>D2/C2*100</f>
        <v>89.800158849578722</v>
      </c>
    </row>
    <row r="3" spans="1:6" x14ac:dyDescent="0.3">
      <c r="A3" t="s">
        <v>2519</v>
      </c>
      <c r="B3" s="7">
        <v>3030000000</v>
      </c>
      <c r="C3" s="7">
        <v>2673797040.6900001</v>
      </c>
      <c r="D3" s="7">
        <v>2673797040.6900001</v>
      </c>
      <c r="E3" s="7">
        <v>0</v>
      </c>
    </row>
    <row r="4" spans="1:6" x14ac:dyDescent="0.3">
      <c r="A4" s="67" t="s">
        <v>1567</v>
      </c>
      <c r="B4" s="7">
        <v>1681495545.4300003</v>
      </c>
      <c r="C4" s="7">
        <v>1585035637.5000014</v>
      </c>
      <c r="D4" s="7">
        <v>1397432319.54</v>
      </c>
      <c r="E4" s="7">
        <v>187603317.96000004</v>
      </c>
    </row>
    <row r="5" spans="1:6" x14ac:dyDescent="0.3">
      <c r="A5" t="s">
        <v>1643</v>
      </c>
      <c r="B5" s="7">
        <v>984129946</v>
      </c>
      <c r="C5" s="7">
        <v>982029945.59000003</v>
      </c>
      <c r="D5" s="7">
        <v>974418102</v>
      </c>
      <c r="E5" s="7">
        <v>7611843.5899999999</v>
      </c>
    </row>
    <row r="6" spans="1:6" x14ac:dyDescent="0.3">
      <c r="A6" t="s">
        <v>1538</v>
      </c>
      <c r="B6" s="7">
        <v>740398417.99999988</v>
      </c>
      <c r="C6" s="7">
        <v>722643373.44999981</v>
      </c>
      <c r="D6" s="7">
        <v>619322356.98999977</v>
      </c>
      <c r="E6" s="7">
        <v>103321016.46000002</v>
      </c>
    </row>
    <row r="7" spans="1:6" x14ac:dyDescent="0.3">
      <c r="A7" s="67" t="s">
        <v>1595</v>
      </c>
      <c r="B7" s="7">
        <v>700348623.2700001</v>
      </c>
      <c r="C7" s="7">
        <v>685220454.62</v>
      </c>
      <c r="D7" s="7">
        <v>666041078.41000021</v>
      </c>
      <c r="E7" s="7">
        <v>19179376.210000008</v>
      </c>
    </row>
    <row r="8" spans="1:6" x14ac:dyDescent="0.3">
      <c r="A8" t="s">
        <v>1571</v>
      </c>
      <c r="B8" s="7">
        <v>667967858.75999999</v>
      </c>
      <c r="C8" s="7">
        <v>667790371.84000003</v>
      </c>
      <c r="D8" s="7">
        <v>603405498.95000005</v>
      </c>
      <c r="E8" s="7">
        <v>64384872.890000001</v>
      </c>
    </row>
    <row r="9" spans="1:6" x14ac:dyDescent="0.3">
      <c r="A9" t="s">
        <v>2498</v>
      </c>
      <c r="B9" s="7">
        <v>700000000</v>
      </c>
      <c r="C9" s="7">
        <v>659026210.40999997</v>
      </c>
      <c r="D9" s="7">
        <v>659026210.40999997</v>
      </c>
      <c r="E9" s="7">
        <v>0</v>
      </c>
    </row>
    <row r="10" spans="1:6" x14ac:dyDescent="0.3">
      <c r="A10" t="s">
        <v>1574</v>
      </c>
      <c r="B10" s="7">
        <v>376364409.66000009</v>
      </c>
      <c r="C10" s="7">
        <v>363009185.22999996</v>
      </c>
      <c r="D10" s="7">
        <v>321856856.76999998</v>
      </c>
      <c r="E10" s="7">
        <v>41152328.459999986</v>
      </c>
    </row>
    <row r="11" spans="1:6" x14ac:dyDescent="0.3">
      <c r="A11" t="s">
        <v>2465</v>
      </c>
      <c r="B11" s="7">
        <v>337144073</v>
      </c>
      <c r="C11" s="7">
        <v>336353330.45999998</v>
      </c>
      <c r="D11" s="7">
        <v>283710385.83999997</v>
      </c>
      <c r="E11" s="7">
        <v>52642944.61999999</v>
      </c>
    </row>
    <row r="12" spans="1:6" x14ac:dyDescent="0.3">
      <c r="A12" t="s">
        <v>1727</v>
      </c>
      <c r="B12" s="7">
        <v>318474794</v>
      </c>
      <c r="C12" s="7">
        <v>315347627.04999995</v>
      </c>
      <c r="D12" s="7">
        <v>290369985.56</v>
      </c>
      <c r="E12" s="7">
        <v>24977641.490000002</v>
      </c>
    </row>
    <row r="13" spans="1:6" x14ac:dyDescent="0.3">
      <c r="A13" t="s">
        <v>1612</v>
      </c>
      <c r="B13" s="7">
        <v>234519396</v>
      </c>
      <c r="C13" s="7">
        <v>234519396</v>
      </c>
      <c r="D13" s="7">
        <v>186646149.44</v>
      </c>
      <c r="E13" s="7">
        <v>47873246.560000002</v>
      </c>
    </row>
    <row r="14" spans="1:6" x14ac:dyDescent="0.3">
      <c r="A14" t="s">
        <v>2483</v>
      </c>
      <c r="B14" s="7">
        <v>220018734</v>
      </c>
      <c r="C14" s="7">
        <v>220016327.75</v>
      </c>
      <c r="D14" s="7">
        <v>203209871.03</v>
      </c>
      <c r="E14" s="7">
        <v>16806456.719999999</v>
      </c>
    </row>
    <row r="15" spans="1:6" x14ac:dyDescent="0.3">
      <c r="A15" t="s">
        <v>1657</v>
      </c>
      <c r="B15" s="7">
        <v>216973727</v>
      </c>
      <c r="C15" s="7">
        <v>216973726.25</v>
      </c>
      <c r="D15" s="7">
        <v>216343324.36000001</v>
      </c>
      <c r="E15" s="7">
        <v>630401.89</v>
      </c>
    </row>
    <row r="16" spans="1:6" x14ac:dyDescent="0.3">
      <c r="A16" t="s">
        <v>1594</v>
      </c>
      <c r="B16" s="7">
        <v>228141066</v>
      </c>
      <c r="C16" s="7">
        <v>204980462.68000001</v>
      </c>
      <c r="D16" s="7">
        <v>201310787.68000001</v>
      </c>
      <c r="E16" s="7">
        <v>3669675</v>
      </c>
    </row>
    <row r="17" spans="1:5" x14ac:dyDescent="0.3">
      <c r="A17" t="s">
        <v>1735</v>
      </c>
      <c r="B17" s="7">
        <v>186301050.72</v>
      </c>
      <c r="C17" s="7">
        <v>185219121.01000002</v>
      </c>
      <c r="D17" s="7">
        <v>184451498.98000002</v>
      </c>
      <c r="E17" s="7">
        <v>767622.03</v>
      </c>
    </row>
    <row r="18" spans="1:5" x14ac:dyDescent="0.3">
      <c r="A18" t="s">
        <v>1559</v>
      </c>
      <c r="B18" s="7">
        <v>177000000</v>
      </c>
      <c r="C18" s="7">
        <v>159948842.62</v>
      </c>
      <c r="D18" s="7">
        <v>159948842.62</v>
      </c>
      <c r="E18" s="7">
        <v>0</v>
      </c>
    </row>
    <row r="19" spans="1:5" x14ac:dyDescent="0.3">
      <c r="A19" t="s">
        <v>1622</v>
      </c>
      <c r="B19" s="7">
        <v>148372337.13999999</v>
      </c>
      <c r="C19" s="7">
        <v>142784736.62999997</v>
      </c>
      <c r="D19" s="7">
        <v>124394959.76000001</v>
      </c>
      <c r="E19" s="7">
        <v>18389776.870000005</v>
      </c>
    </row>
    <row r="20" spans="1:5" x14ac:dyDescent="0.3">
      <c r="A20" s="67" t="s">
        <v>1816</v>
      </c>
      <c r="B20" s="7">
        <v>147826096</v>
      </c>
      <c r="C20" s="7">
        <v>134537527.00999999</v>
      </c>
      <c r="D20" s="7">
        <v>17804726.280000001</v>
      </c>
      <c r="E20" s="7">
        <v>116732800.73</v>
      </c>
    </row>
    <row r="21" spans="1:5" x14ac:dyDescent="0.3">
      <c r="A21" s="67" t="s">
        <v>1840</v>
      </c>
      <c r="B21" s="7">
        <v>134978243</v>
      </c>
      <c r="C21" s="7">
        <v>126260268.79000001</v>
      </c>
      <c r="D21" s="7">
        <v>15878492.259999998</v>
      </c>
      <c r="E21" s="7">
        <v>110381776.52999999</v>
      </c>
    </row>
    <row r="22" spans="1:5" x14ac:dyDescent="0.3">
      <c r="A22" t="s">
        <v>2399</v>
      </c>
      <c r="B22" s="7">
        <v>165521106.24000001</v>
      </c>
      <c r="C22" s="7">
        <v>121820290.34999999</v>
      </c>
      <c r="D22" s="7">
        <v>113257563.97</v>
      </c>
      <c r="E22" s="7">
        <v>8562726.3800000008</v>
      </c>
    </row>
    <row r="23" spans="1:5" x14ac:dyDescent="0.3">
      <c r="A23" t="s">
        <v>1604</v>
      </c>
      <c r="B23" s="7">
        <v>119885652</v>
      </c>
      <c r="C23" s="7">
        <v>119885650.29000001</v>
      </c>
      <c r="D23" s="7">
        <v>119806065.79000001</v>
      </c>
      <c r="E23" s="7">
        <v>79584.5</v>
      </c>
    </row>
    <row r="24" spans="1:5" x14ac:dyDescent="0.3">
      <c r="A24" t="s">
        <v>1558</v>
      </c>
      <c r="B24" s="7">
        <v>108530530</v>
      </c>
      <c r="C24" s="7">
        <v>108499110.05</v>
      </c>
      <c r="D24" s="7">
        <v>106216843.69999999</v>
      </c>
      <c r="E24" s="7">
        <v>2282266.35</v>
      </c>
    </row>
    <row r="25" spans="1:5" x14ac:dyDescent="0.3">
      <c r="A25" t="s">
        <v>2748</v>
      </c>
      <c r="B25" s="7">
        <v>117996804.09999999</v>
      </c>
      <c r="C25" s="7">
        <v>105650375.35000001</v>
      </c>
      <c r="D25" s="7">
        <v>99425214.770000011</v>
      </c>
      <c r="E25" s="7">
        <v>6225160.5800000001</v>
      </c>
    </row>
    <row r="26" spans="1:5" x14ac:dyDescent="0.3">
      <c r="A26" t="s">
        <v>2660</v>
      </c>
      <c r="B26" s="7">
        <v>104619715.06</v>
      </c>
      <c r="C26" s="7">
        <v>104575794.68000001</v>
      </c>
      <c r="D26" s="7">
        <v>93416423.859999999</v>
      </c>
      <c r="E26" s="7">
        <v>11159370.82</v>
      </c>
    </row>
    <row r="27" spans="1:5" x14ac:dyDescent="0.3">
      <c r="A27" t="s">
        <v>2877</v>
      </c>
      <c r="B27" s="7">
        <v>105714513</v>
      </c>
      <c r="C27" s="7">
        <v>101077947.20999999</v>
      </c>
      <c r="D27" s="7">
        <v>68721736.390000001</v>
      </c>
      <c r="E27" s="7">
        <v>32356210.82</v>
      </c>
    </row>
    <row r="28" spans="1:5" x14ac:dyDescent="0.3">
      <c r="A28" t="s">
        <v>1898</v>
      </c>
      <c r="B28" s="7">
        <v>111488555</v>
      </c>
      <c r="C28" s="7">
        <v>100920054.82000001</v>
      </c>
      <c r="D28" s="7">
        <v>100707570.21000001</v>
      </c>
      <c r="E28" s="7">
        <v>212484.61</v>
      </c>
    </row>
    <row r="29" spans="1:5" x14ac:dyDescent="0.3">
      <c r="A29" t="s">
        <v>1726</v>
      </c>
      <c r="B29" s="7">
        <v>99475103.289999992</v>
      </c>
      <c r="C29" s="7">
        <v>98853847.330000013</v>
      </c>
      <c r="D29" s="7">
        <v>87188157.800000012</v>
      </c>
      <c r="E29" s="7">
        <v>11665689.530000001</v>
      </c>
    </row>
    <row r="30" spans="1:5" x14ac:dyDescent="0.3">
      <c r="A30" s="67" t="s">
        <v>1878</v>
      </c>
      <c r="B30" s="7">
        <v>99341592</v>
      </c>
      <c r="C30" s="7">
        <v>92729523.980000004</v>
      </c>
      <c r="D30" s="7">
        <v>11145429.16</v>
      </c>
      <c r="E30" s="7">
        <v>81584094.819999993</v>
      </c>
    </row>
    <row r="31" spans="1:5" x14ac:dyDescent="0.3">
      <c r="A31" t="s">
        <v>1683</v>
      </c>
      <c r="B31" s="7">
        <v>90635490</v>
      </c>
      <c r="C31" s="7">
        <v>89839985.969999999</v>
      </c>
      <c r="D31" s="7">
        <v>78510906.109999985</v>
      </c>
      <c r="E31" s="7">
        <v>11329079.860000001</v>
      </c>
    </row>
    <row r="32" spans="1:5" x14ac:dyDescent="0.3">
      <c r="A32" t="s">
        <v>2689</v>
      </c>
      <c r="B32" s="7">
        <v>103413841</v>
      </c>
      <c r="C32" s="7">
        <v>87069648.769999996</v>
      </c>
      <c r="D32" s="7">
        <v>87069648.769999996</v>
      </c>
      <c r="E32" s="7">
        <v>0</v>
      </c>
    </row>
    <row r="33" spans="1:5" x14ac:dyDescent="0.3">
      <c r="A33" t="s">
        <v>1942</v>
      </c>
      <c r="B33" s="7">
        <v>94848167.429999992</v>
      </c>
      <c r="C33" s="7">
        <v>84332543.859999985</v>
      </c>
      <c r="D33" s="7">
        <v>66201860.710000008</v>
      </c>
      <c r="E33" s="7">
        <v>18130683.150000002</v>
      </c>
    </row>
    <row r="34" spans="1:5" x14ac:dyDescent="0.3">
      <c r="A34" t="s">
        <v>2699</v>
      </c>
      <c r="B34" s="7">
        <v>163722297</v>
      </c>
      <c r="C34" s="7">
        <v>79594899.489999995</v>
      </c>
      <c r="D34" s="7">
        <v>79594899.489999995</v>
      </c>
      <c r="E34" s="7">
        <v>0</v>
      </c>
    </row>
    <row r="35" spans="1:5" x14ac:dyDescent="0.3">
      <c r="A35" t="s">
        <v>1792</v>
      </c>
      <c r="B35" s="7">
        <v>79152151</v>
      </c>
      <c r="C35" s="7">
        <v>79152151</v>
      </c>
      <c r="D35" s="7">
        <v>79152151</v>
      </c>
      <c r="E35" s="7">
        <v>0</v>
      </c>
    </row>
    <row r="36" spans="1:5" x14ac:dyDescent="0.3">
      <c r="A36" t="s">
        <v>1671</v>
      </c>
      <c r="B36" s="7">
        <v>76873011</v>
      </c>
      <c r="C36" s="7">
        <v>75077681.739999995</v>
      </c>
      <c r="D36" s="7">
        <v>33996229.810000002</v>
      </c>
      <c r="E36" s="7">
        <v>41081451.93</v>
      </c>
    </row>
    <row r="37" spans="1:5" x14ac:dyDescent="0.3">
      <c r="A37" t="s">
        <v>2442</v>
      </c>
      <c r="B37" s="7">
        <v>71146784</v>
      </c>
      <c r="C37" s="7">
        <v>71090268.75999999</v>
      </c>
      <c r="D37" s="7">
        <v>60767604.20000001</v>
      </c>
      <c r="E37" s="7">
        <v>10322664.560000001</v>
      </c>
    </row>
    <row r="38" spans="1:5" x14ac:dyDescent="0.3">
      <c r="A38" t="s">
        <v>2092</v>
      </c>
      <c r="B38" s="7">
        <v>67491910</v>
      </c>
      <c r="C38" s="7">
        <v>67058127.50999999</v>
      </c>
      <c r="D38" s="7">
        <v>66042149.770000003</v>
      </c>
      <c r="E38" s="7">
        <v>1015977.74</v>
      </c>
    </row>
    <row r="39" spans="1:5" x14ac:dyDescent="0.3">
      <c r="A39" t="s">
        <v>1802</v>
      </c>
      <c r="B39" s="7">
        <v>63787617</v>
      </c>
      <c r="C39" s="7">
        <v>62187350.729999997</v>
      </c>
      <c r="D39" s="7">
        <v>60581944.780000001</v>
      </c>
      <c r="E39" s="7">
        <v>1605405.95</v>
      </c>
    </row>
    <row r="40" spans="1:5" x14ac:dyDescent="0.3">
      <c r="A40" t="s">
        <v>2697</v>
      </c>
      <c r="B40" s="7">
        <v>59759280</v>
      </c>
      <c r="C40" s="7">
        <v>59759280</v>
      </c>
      <c r="D40" s="7">
        <v>59759280</v>
      </c>
      <c r="E40" s="7">
        <v>0</v>
      </c>
    </row>
    <row r="41" spans="1:5" x14ac:dyDescent="0.3">
      <c r="A41" t="s">
        <v>1707</v>
      </c>
      <c r="B41" s="7">
        <v>65450034</v>
      </c>
      <c r="C41" s="7">
        <v>59350034</v>
      </c>
      <c r="D41" s="7">
        <v>9507412.4399999995</v>
      </c>
      <c r="E41" s="7">
        <v>49842621.560000002</v>
      </c>
    </row>
    <row r="42" spans="1:5" x14ac:dyDescent="0.3">
      <c r="A42" t="s">
        <v>2429</v>
      </c>
      <c r="B42" s="7">
        <v>58002640</v>
      </c>
      <c r="C42" s="7">
        <v>58002640</v>
      </c>
      <c r="D42" s="7">
        <v>22653816.030000001</v>
      </c>
      <c r="E42" s="7">
        <v>35348823.969999999</v>
      </c>
    </row>
    <row r="43" spans="1:5" x14ac:dyDescent="0.3">
      <c r="A43" t="s">
        <v>2770</v>
      </c>
      <c r="B43" s="7">
        <v>87814225</v>
      </c>
      <c r="C43" s="7">
        <v>57608414.280000001</v>
      </c>
      <c r="D43" s="7">
        <v>57557927.549999997</v>
      </c>
      <c r="E43" s="7">
        <v>50486.73</v>
      </c>
    </row>
    <row r="44" spans="1:5" x14ac:dyDescent="0.3">
      <c r="A44" t="s">
        <v>2020</v>
      </c>
      <c r="B44" s="7">
        <v>57324914</v>
      </c>
      <c r="C44" s="7">
        <v>53514305.149999999</v>
      </c>
      <c r="D44" s="7">
        <v>6577739.7000000011</v>
      </c>
      <c r="E44" s="7">
        <v>46936565.450000003</v>
      </c>
    </row>
    <row r="45" spans="1:5" x14ac:dyDescent="0.3">
      <c r="A45" t="s">
        <v>1648</v>
      </c>
      <c r="B45" s="7">
        <v>64967355.5</v>
      </c>
      <c r="C45" s="7">
        <v>49200430.469999999</v>
      </c>
      <c r="D45" s="7">
        <v>30936151.689999998</v>
      </c>
      <c r="E45" s="7">
        <v>18264278.780000001</v>
      </c>
    </row>
    <row r="46" spans="1:5" x14ac:dyDescent="0.3">
      <c r="A46" t="s">
        <v>2456</v>
      </c>
      <c r="B46" s="7">
        <v>48000000</v>
      </c>
      <c r="C46" s="7">
        <v>45576881.630000003</v>
      </c>
      <c r="D46" s="7">
        <v>45576881.630000003</v>
      </c>
      <c r="E46" s="7">
        <v>0</v>
      </c>
    </row>
    <row r="47" spans="1:5" x14ac:dyDescent="0.3">
      <c r="A47" t="s">
        <v>1978</v>
      </c>
      <c r="B47" s="7">
        <v>42593966</v>
      </c>
      <c r="C47" s="7">
        <v>42588202.940000005</v>
      </c>
      <c r="D47" s="7">
        <v>42078090.780000001</v>
      </c>
      <c r="E47" s="7">
        <v>510112.16000000003</v>
      </c>
    </row>
    <row r="48" spans="1:5" x14ac:dyDescent="0.3">
      <c r="A48" t="s">
        <v>2006</v>
      </c>
      <c r="B48" s="7">
        <v>44377608.210000001</v>
      </c>
      <c r="C48" s="7">
        <v>42576180.859999999</v>
      </c>
      <c r="D48" s="7">
        <v>25221201.829999998</v>
      </c>
      <c r="E48" s="7">
        <v>17354979.030000001</v>
      </c>
    </row>
    <row r="49" spans="1:5" x14ac:dyDescent="0.3">
      <c r="A49" t="s">
        <v>1609</v>
      </c>
      <c r="B49" s="7">
        <v>41704676</v>
      </c>
      <c r="C49" s="7">
        <v>41704674.799999997</v>
      </c>
      <c r="D49" s="7">
        <v>39608714.799999997</v>
      </c>
      <c r="E49" s="7">
        <v>2095960</v>
      </c>
    </row>
    <row r="50" spans="1:5" x14ac:dyDescent="0.3">
      <c r="A50" t="s">
        <v>2051</v>
      </c>
      <c r="B50" s="7">
        <v>43282774</v>
      </c>
      <c r="C50" s="7">
        <v>40689952.850000001</v>
      </c>
      <c r="D50" s="7">
        <v>38807414.259999998</v>
      </c>
      <c r="E50" s="7">
        <v>1882538.59</v>
      </c>
    </row>
    <row r="51" spans="1:5" x14ac:dyDescent="0.3">
      <c r="A51" t="s">
        <v>2702</v>
      </c>
      <c r="B51" s="7">
        <v>40876093</v>
      </c>
      <c r="C51" s="7">
        <v>40050584.340000004</v>
      </c>
      <c r="D51" s="7">
        <v>40050584.340000004</v>
      </c>
      <c r="E51" s="7">
        <v>0</v>
      </c>
    </row>
    <row r="52" spans="1:5" x14ac:dyDescent="0.3">
      <c r="A52" t="s">
        <v>1708</v>
      </c>
      <c r="B52" s="7">
        <v>39909104</v>
      </c>
      <c r="C52" s="7">
        <v>39520725.049999997</v>
      </c>
      <c r="D52" s="7">
        <v>34885153.390000001</v>
      </c>
      <c r="E52" s="7">
        <v>4635571.66</v>
      </c>
    </row>
    <row r="53" spans="1:5" x14ac:dyDescent="0.3">
      <c r="A53" t="s">
        <v>2785</v>
      </c>
      <c r="B53" s="7">
        <v>37280053</v>
      </c>
      <c r="C53" s="7">
        <v>36777388.740000002</v>
      </c>
      <c r="D53" s="7">
        <v>28626871.739999998</v>
      </c>
      <c r="E53" s="7">
        <v>8150517</v>
      </c>
    </row>
    <row r="54" spans="1:5" x14ac:dyDescent="0.3">
      <c r="A54" t="s">
        <v>1653</v>
      </c>
      <c r="B54" s="7">
        <v>35713038</v>
      </c>
      <c r="C54" s="7">
        <v>35430168.280000001</v>
      </c>
      <c r="D54" s="7">
        <v>34194580.700000003</v>
      </c>
      <c r="E54" s="7">
        <v>1235587.58</v>
      </c>
    </row>
    <row r="55" spans="1:5" x14ac:dyDescent="0.3">
      <c r="A55" t="s">
        <v>1566</v>
      </c>
      <c r="B55" s="7">
        <v>35000000</v>
      </c>
      <c r="C55" s="7">
        <v>35000000</v>
      </c>
      <c r="D55" s="7">
        <v>34662694.979999997</v>
      </c>
      <c r="E55" s="7">
        <v>337305.02</v>
      </c>
    </row>
    <row r="56" spans="1:5" x14ac:dyDescent="0.3">
      <c r="A56" t="s">
        <v>1603</v>
      </c>
      <c r="B56" s="7">
        <v>33414616</v>
      </c>
      <c r="C56" s="7">
        <v>33412592.640000001</v>
      </c>
      <c r="D56" s="7">
        <v>33349592.399999999</v>
      </c>
      <c r="E56" s="7">
        <v>63000.24</v>
      </c>
    </row>
    <row r="57" spans="1:5" x14ac:dyDescent="0.3">
      <c r="A57" t="s">
        <v>1688</v>
      </c>
      <c r="B57" s="7">
        <v>30788746.289999999</v>
      </c>
      <c r="C57" s="7">
        <v>30758667.289999999</v>
      </c>
      <c r="D57" s="7">
        <v>19729711.600000001</v>
      </c>
      <c r="E57" s="7">
        <v>11028955.689999999</v>
      </c>
    </row>
    <row r="58" spans="1:5" x14ac:dyDescent="0.3">
      <c r="A58" t="s">
        <v>1815</v>
      </c>
      <c r="B58" s="7">
        <v>31519382.469999999</v>
      </c>
      <c r="C58" s="7">
        <v>30529563.850000001</v>
      </c>
      <c r="D58" s="7">
        <v>28618103.27</v>
      </c>
      <c r="E58" s="7">
        <v>1911460.58</v>
      </c>
    </row>
    <row r="59" spans="1:5" x14ac:dyDescent="0.3">
      <c r="A59" t="s">
        <v>1780</v>
      </c>
      <c r="B59" s="7">
        <v>29898902.210000001</v>
      </c>
      <c r="C59" s="7">
        <v>29893310.850000001</v>
      </c>
      <c r="D59" s="7">
        <v>27190090.84</v>
      </c>
      <c r="E59" s="7">
        <v>2703220.01</v>
      </c>
    </row>
    <row r="60" spans="1:5" x14ac:dyDescent="0.3">
      <c r="A60" t="s">
        <v>1696</v>
      </c>
      <c r="B60" s="7">
        <v>29483251</v>
      </c>
      <c r="C60" s="7">
        <v>29461455.66</v>
      </c>
      <c r="D60" s="7">
        <v>28363527.670000002</v>
      </c>
      <c r="E60" s="7">
        <v>1097927.9900000002</v>
      </c>
    </row>
    <row r="61" spans="1:5" x14ac:dyDescent="0.3">
      <c r="A61" t="s">
        <v>2342</v>
      </c>
      <c r="B61" s="7">
        <v>30482754.630000003</v>
      </c>
      <c r="C61" s="7">
        <v>27859237.16</v>
      </c>
      <c r="D61" s="7">
        <v>26715262.399999999</v>
      </c>
      <c r="E61" s="7">
        <v>1143974.76</v>
      </c>
    </row>
    <row r="62" spans="1:5" x14ac:dyDescent="0.3">
      <c r="A62" t="s">
        <v>2846</v>
      </c>
      <c r="B62" s="7">
        <v>30000000</v>
      </c>
      <c r="C62" s="7">
        <v>26336683.350000001</v>
      </c>
      <c r="D62" s="7">
        <v>26336683.350000001</v>
      </c>
      <c r="E62" s="7">
        <v>0</v>
      </c>
    </row>
    <row r="63" spans="1:5" x14ac:dyDescent="0.3">
      <c r="A63" t="s">
        <v>2443</v>
      </c>
      <c r="B63" s="7">
        <v>24671175</v>
      </c>
      <c r="C63" s="7">
        <v>23528593.879999999</v>
      </c>
      <c r="D63" s="7">
        <v>18992141.579999998</v>
      </c>
      <c r="E63" s="7">
        <v>4536452.3</v>
      </c>
    </row>
    <row r="64" spans="1:5" x14ac:dyDescent="0.3">
      <c r="A64" t="s">
        <v>2742</v>
      </c>
      <c r="B64" s="7">
        <v>22894622</v>
      </c>
      <c r="C64" s="7">
        <v>22894622</v>
      </c>
      <c r="D64" s="7">
        <v>22894622</v>
      </c>
      <c r="E64" s="7">
        <v>0</v>
      </c>
    </row>
    <row r="65" spans="1:5" x14ac:dyDescent="0.3">
      <c r="A65" t="s">
        <v>2789</v>
      </c>
      <c r="B65" s="7">
        <v>22944187</v>
      </c>
      <c r="C65" s="7">
        <v>22844155.300000001</v>
      </c>
      <c r="D65" s="7">
        <v>21978854.91</v>
      </c>
      <c r="E65" s="7">
        <v>865300.39</v>
      </c>
    </row>
    <row r="66" spans="1:5" x14ac:dyDescent="0.3">
      <c r="A66" t="s">
        <v>2446</v>
      </c>
      <c r="B66" s="7">
        <v>34560812</v>
      </c>
      <c r="C66" s="7">
        <v>22278098.800000001</v>
      </c>
      <c r="D66" s="7">
        <v>20795846.039999999</v>
      </c>
      <c r="E66" s="7">
        <v>1482252.76</v>
      </c>
    </row>
    <row r="67" spans="1:5" x14ac:dyDescent="0.3">
      <c r="A67" t="s">
        <v>2156</v>
      </c>
      <c r="B67" s="7">
        <v>22156831</v>
      </c>
      <c r="C67" s="7">
        <v>21900514.860000003</v>
      </c>
      <c r="D67" s="7">
        <v>9757020.9100000001</v>
      </c>
      <c r="E67" s="7">
        <v>12143493.949999999</v>
      </c>
    </row>
    <row r="68" spans="1:5" x14ac:dyDescent="0.3">
      <c r="A68" t="s">
        <v>2903</v>
      </c>
      <c r="B68" s="7">
        <v>24690854</v>
      </c>
      <c r="C68" s="7">
        <v>21233151.23</v>
      </c>
      <c r="D68" s="7">
        <v>18495799.23</v>
      </c>
      <c r="E68" s="7">
        <v>2737352</v>
      </c>
    </row>
    <row r="69" spans="1:5" x14ac:dyDescent="0.3">
      <c r="A69" t="s">
        <v>1706</v>
      </c>
      <c r="B69" s="7">
        <v>22172230</v>
      </c>
      <c r="C69" s="7">
        <v>21118896.93</v>
      </c>
      <c r="D69" s="7">
        <v>17711263.140000001</v>
      </c>
      <c r="E69" s="7">
        <v>3407633.79</v>
      </c>
    </row>
    <row r="70" spans="1:5" x14ac:dyDescent="0.3">
      <c r="A70" t="s">
        <v>1698</v>
      </c>
      <c r="B70" s="7">
        <v>21103038</v>
      </c>
      <c r="C70" s="7">
        <v>21055037.52</v>
      </c>
      <c r="D70" s="7">
        <v>18416933.52</v>
      </c>
      <c r="E70" s="7">
        <v>2638104</v>
      </c>
    </row>
    <row r="71" spans="1:5" x14ac:dyDescent="0.3">
      <c r="A71" t="s">
        <v>1969</v>
      </c>
      <c r="B71" s="7">
        <v>19123668</v>
      </c>
      <c r="C71" s="7">
        <v>19123668</v>
      </c>
      <c r="D71" s="7">
        <v>16159715.6</v>
      </c>
      <c r="E71" s="7">
        <v>2963952.4</v>
      </c>
    </row>
    <row r="72" spans="1:5" x14ac:dyDescent="0.3">
      <c r="A72" t="s">
        <v>2343</v>
      </c>
      <c r="B72" s="7">
        <v>18847000</v>
      </c>
      <c r="C72" s="7">
        <v>18040883.579999998</v>
      </c>
      <c r="D72" s="7">
        <v>7169437.7699999996</v>
      </c>
      <c r="E72" s="7">
        <v>10871445.810000001</v>
      </c>
    </row>
    <row r="73" spans="1:5" x14ac:dyDescent="0.3">
      <c r="A73" t="s">
        <v>2911</v>
      </c>
      <c r="B73" s="7">
        <v>20605399</v>
      </c>
      <c r="C73" s="7">
        <v>17996300.18</v>
      </c>
      <c r="D73" s="7">
        <v>13205184.6</v>
      </c>
      <c r="E73" s="7">
        <v>4791115.58</v>
      </c>
    </row>
    <row r="74" spans="1:5" x14ac:dyDescent="0.3">
      <c r="A74" t="s">
        <v>1742</v>
      </c>
      <c r="B74" s="7">
        <v>17712170.43</v>
      </c>
      <c r="C74" s="7">
        <v>17709035.989999998</v>
      </c>
      <c r="D74" s="7">
        <v>15265835.640000001</v>
      </c>
      <c r="E74" s="7">
        <v>2443200.35</v>
      </c>
    </row>
    <row r="75" spans="1:5" x14ac:dyDescent="0.3">
      <c r="A75" t="s">
        <v>2419</v>
      </c>
      <c r="B75" s="7">
        <v>21957746</v>
      </c>
      <c r="C75" s="7">
        <v>17444385.079999998</v>
      </c>
      <c r="D75" s="7">
        <v>14124038.93</v>
      </c>
      <c r="E75" s="7">
        <v>3320346.15</v>
      </c>
    </row>
    <row r="76" spans="1:5" x14ac:dyDescent="0.3">
      <c r="A76" t="s">
        <v>1862</v>
      </c>
      <c r="B76" s="7">
        <v>17326342</v>
      </c>
      <c r="C76" s="7">
        <v>16142290.719999997</v>
      </c>
      <c r="D76" s="7">
        <v>15380412.060000001</v>
      </c>
      <c r="E76" s="7">
        <v>761878.65999999992</v>
      </c>
    </row>
    <row r="77" spans="1:5" x14ac:dyDescent="0.3">
      <c r="A77" t="s">
        <v>2328</v>
      </c>
      <c r="B77" s="7">
        <v>16632585.279999999</v>
      </c>
      <c r="C77" s="7">
        <v>15846068.48</v>
      </c>
      <c r="D77" s="7">
        <v>11373445</v>
      </c>
      <c r="E77" s="7">
        <v>4472623.4800000004</v>
      </c>
    </row>
    <row r="78" spans="1:5" x14ac:dyDescent="0.3">
      <c r="A78" t="s">
        <v>2009</v>
      </c>
      <c r="B78" s="7">
        <v>14609569</v>
      </c>
      <c r="C78" s="7">
        <v>14398924.039999999</v>
      </c>
      <c r="D78" s="7">
        <v>14272908.58</v>
      </c>
      <c r="E78" s="7">
        <v>126015.46</v>
      </c>
    </row>
    <row r="79" spans="1:5" x14ac:dyDescent="0.3">
      <c r="A79" t="s">
        <v>1776</v>
      </c>
      <c r="B79" s="7">
        <v>13937961</v>
      </c>
      <c r="C79" s="7">
        <v>13774270.699999999</v>
      </c>
      <c r="D79" s="7">
        <v>13552319.779999999</v>
      </c>
      <c r="E79" s="7">
        <v>221950.91999999998</v>
      </c>
    </row>
    <row r="80" spans="1:5" x14ac:dyDescent="0.3">
      <c r="A80" t="s">
        <v>1784</v>
      </c>
      <c r="B80" s="7">
        <v>13445182</v>
      </c>
      <c r="C80" s="7">
        <v>13445181.16</v>
      </c>
      <c r="D80" s="7">
        <v>9573874.3499999996</v>
      </c>
      <c r="E80" s="7">
        <v>3871306.8100000005</v>
      </c>
    </row>
    <row r="81" spans="1:5" x14ac:dyDescent="0.3">
      <c r="A81" t="s">
        <v>2680</v>
      </c>
      <c r="B81" s="7">
        <v>13335928</v>
      </c>
      <c r="C81" s="7">
        <v>13335928</v>
      </c>
      <c r="D81" s="7">
        <v>13335928</v>
      </c>
      <c r="E81" s="7">
        <v>0</v>
      </c>
    </row>
    <row r="82" spans="1:5" x14ac:dyDescent="0.3">
      <c r="A82" t="s">
        <v>1786</v>
      </c>
      <c r="B82" s="7">
        <v>15657267.07</v>
      </c>
      <c r="C82" s="7">
        <v>13038269.18</v>
      </c>
      <c r="D82" s="7">
        <v>11059003.35</v>
      </c>
      <c r="E82" s="7">
        <v>1979265.83</v>
      </c>
    </row>
    <row r="83" spans="1:5" x14ac:dyDescent="0.3">
      <c r="A83" t="s">
        <v>2672</v>
      </c>
      <c r="B83" s="7">
        <v>13000000</v>
      </c>
      <c r="C83" s="7">
        <v>12956966.109999999</v>
      </c>
      <c r="D83" s="7">
        <v>12740509.25</v>
      </c>
      <c r="E83" s="7">
        <v>216456.86</v>
      </c>
    </row>
    <row r="84" spans="1:5" x14ac:dyDescent="0.3">
      <c r="A84" t="s">
        <v>2140</v>
      </c>
      <c r="B84" s="7">
        <v>20955220</v>
      </c>
      <c r="C84" s="7">
        <v>12791797.659999998</v>
      </c>
      <c r="D84" s="7">
        <v>7453311.6200000001</v>
      </c>
      <c r="E84" s="7">
        <v>5338486.04</v>
      </c>
    </row>
    <row r="85" spans="1:5" x14ac:dyDescent="0.3">
      <c r="A85" t="s">
        <v>2133</v>
      </c>
      <c r="B85" s="7">
        <v>12750361</v>
      </c>
      <c r="C85" s="7">
        <v>11451404.749999998</v>
      </c>
      <c r="D85" s="7">
        <v>6906547.5200000005</v>
      </c>
      <c r="E85" s="7">
        <v>4544857.2300000004</v>
      </c>
    </row>
    <row r="86" spans="1:5" x14ac:dyDescent="0.3">
      <c r="A86" t="s">
        <v>2440</v>
      </c>
      <c r="B86" s="7">
        <v>11242391</v>
      </c>
      <c r="C86" s="7">
        <v>11187144.880000001</v>
      </c>
      <c r="D86" s="7">
        <v>10929475.26</v>
      </c>
      <c r="E86" s="7">
        <v>257669.62</v>
      </c>
    </row>
    <row r="87" spans="1:5" x14ac:dyDescent="0.3">
      <c r="A87" t="s">
        <v>2648</v>
      </c>
      <c r="B87" s="7">
        <v>10981657</v>
      </c>
      <c r="C87" s="7">
        <v>10981657</v>
      </c>
      <c r="D87" s="7">
        <v>10981657</v>
      </c>
      <c r="E87" s="7">
        <v>0</v>
      </c>
    </row>
    <row r="88" spans="1:5" x14ac:dyDescent="0.3">
      <c r="A88" t="s">
        <v>2422</v>
      </c>
      <c r="B88" s="7">
        <v>11893941</v>
      </c>
      <c r="C88" s="7">
        <v>10723804.279999999</v>
      </c>
      <c r="D88" s="7">
        <v>9769134.1799999997</v>
      </c>
      <c r="E88" s="7">
        <v>954670.1</v>
      </c>
    </row>
    <row r="89" spans="1:5" x14ac:dyDescent="0.3">
      <c r="A89" t="s">
        <v>2856</v>
      </c>
      <c r="B89" s="7">
        <v>10700000</v>
      </c>
      <c r="C89" s="7">
        <v>10696689.4</v>
      </c>
      <c r="D89" s="7">
        <v>10696689.4</v>
      </c>
      <c r="E89" s="7">
        <v>0</v>
      </c>
    </row>
    <row r="90" spans="1:5" x14ac:dyDescent="0.3">
      <c r="A90" t="s">
        <v>2823</v>
      </c>
      <c r="B90" s="7">
        <v>10902087.74</v>
      </c>
      <c r="C90" s="7">
        <v>10690704.74</v>
      </c>
      <c r="D90" s="7">
        <v>10300688.99</v>
      </c>
      <c r="E90" s="7">
        <v>390015.75</v>
      </c>
    </row>
    <row r="91" spans="1:5" x14ac:dyDescent="0.3">
      <c r="A91" t="s">
        <v>1796</v>
      </c>
      <c r="B91" s="7">
        <v>10800000</v>
      </c>
      <c r="C91" s="7">
        <v>10629472.789999999</v>
      </c>
      <c r="D91" s="7">
        <v>5197834.5</v>
      </c>
      <c r="E91" s="7">
        <v>5431638.29</v>
      </c>
    </row>
    <row r="92" spans="1:5" x14ac:dyDescent="0.3">
      <c r="A92" t="s">
        <v>2157</v>
      </c>
      <c r="B92" s="7">
        <v>13306063</v>
      </c>
      <c r="C92" s="7">
        <v>10395421.289999999</v>
      </c>
      <c r="D92" s="7">
        <v>10133203.640000001</v>
      </c>
      <c r="E92" s="7">
        <v>262217.65000000002</v>
      </c>
    </row>
    <row r="93" spans="1:5" x14ac:dyDescent="0.3">
      <c r="A93" t="s">
        <v>2353</v>
      </c>
      <c r="B93" s="7">
        <v>10391333.359999999</v>
      </c>
      <c r="C93" s="7">
        <v>10210108.110000001</v>
      </c>
      <c r="D93" s="7">
        <v>9970855.3900000006</v>
      </c>
      <c r="E93" s="7">
        <v>239252.71999999997</v>
      </c>
    </row>
    <row r="94" spans="1:5" x14ac:dyDescent="0.3">
      <c r="A94" t="s">
        <v>2040</v>
      </c>
      <c r="B94" s="7">
        <v>13083136</v>
      </c>
      <c r="C94" s="7">
        <v>9492422.0399999991</v>
      </c>
      <c r="D94" s="7">
        <v>9492422.0399999991</v>
      </c>
      <c r="E94" s="7">
        <v>0</v>
      </c>
    </row>
    <row r="95" spans="1:5" x14ac:dyDescent="0.3">
      <c r="A95" t="s">
        <v>2101</v>
      </c>
      <c r="B95" s="7">
        <v>9382033</v>
      </c>
      <c r="C95" s="7">
        <v>9381353.9600000009</v>
      </c>
      <c r="D95" s="7">
        <v>9352244.3599999994</v>
      </c>
      <c r="E95" s="7">
        <v>29109.599999999999</v>
      </c>
    </row>
    <row r="96" spans="1:5" x14ac:dyDescent="0.3">
      <c r="A96" t="s">
        <v>2666</v>
      </c>
      <c r="B96" s="7">
        <v>26988914</v>
      </c>
      <c r="C96" s="7">
        <v>9352161.1699999999</v>
      </c>
      <c r="D96" s="7">
        <v>775901.29</v>
      </c>
      <c r="E96" s="7">
        <v>8576259.8800000008</v>
      </c>
    </row>
    <row r="97" spans="1:5" x14ac:dyDescent="0.3">
      <c r="A97" t="s">
        <v>1701</v>
      </c>
      <c r="B97" s="7">
        <v>8991818</v>
      </c>
      <c r="C97" s="7">
        <v>8991818</v>
      </c>
      <c r="D97" s="7">
        <v>0</v>
      </c>
      <c r="E97" s="7">
        <v>8991818</v>
      </c>
    </row>
    <row r="98" spans="1:5" x14ac:dyDescent="0.3">
      <c r="A98" t="s">
        <v>1722</v>
      </c>
      <c r="B98" s="7">
        <v>12671485</v>
      </c>
      <c r="C98" s="7">
        <v>8985033.0999999996</v>
      </c>
      <c r="D98" s="7">
        <v>8831487.2400000002</v>
      </c>
      <c r="E98" s="7">
        <v>153545.85999999999</v>
      </c>
    </row>
    <row r="99" spans="1:5" x14ac:dyDescent="0.3">
      <c r="A99" t="s">
        <v>1678</v>
      </c>
      <c r="B99" s="7">
        <v>11908203.42</v>
      </c>
      <c r="C99" s="7">
        <v>8718861.5600000005</v>
      </c>
      <c r="D99" s="7">
        <v>7253619.1200000001</v>
      </c>
      <c r="E99" s="7">
        <v>1465242.44</v>
      </c>
    </row>
    <row r="100" spans="1:5" x14ac:dyDescent="0.3">
      <c r="A100" t="s">
        <v>2404</v>
      </c>
      <c r="B100" s="7">
        <v>8507213</v>
      </c>
      <c r="C100" s="7">
        <v>8476153.1799999997</v>
      </c>
      <c r="D100" s="7">
        <v>8222482.0499999998</v>
      </c>
      <c r="E100" s="7">
        <v>253671.13</v>
      </c>
    </row>
    <row r="101" spans="1:5" x14ac:dyDescent="0.3">
      <c r="A101" t="s">
        <v>2685</v>
      </c>
      <c r="B101" s="7">
        <v>8000000</v>
      </c>
      <c r="C101" s="7">
        <v>7999999.9900000002</v>
      </c>
      <c r="D101" s="7">
        <v>7326760.9900000002</v>
      </c>
      <c r="E101" s="7">
        <v>673239</v>
      </c>
    </row>
    <row r="102" spans="1:5" x14ac:dyDescent="0.3">
      <c r="A102" t="s">
        <v>1823</v>
      </c>
      <c r="B102" s="7">
        <v>17788789</v>
      </c>
      <c r="C102" s="7">
        <v>7842039.2199999997</v>
      </c>
      <c r="D102" s="7">
        <v>7842037.2199999997</v>
      </c>
      <c r="E102" s="7">
        <v>2</v>
      </c>
    </row>
    <row r="103" spans="1:5" x14ac:dyDescent="0.3">
      <c r="A103" t="s">
        <v>1749</v>
      </c>
      <c r="B103" s="7">
        <v>9206750.6699999999</v>
      </c>
      <c r="C103" s="7">
        <v>7814751.6199999973</v>
      </c>
      <c r="D103" s="7">
        <v>6686636.0799999991</v>
      </c>
      <c r="E103" s="7">
        <v>1128115.54</v>
      </c>
    </row>
    <row r="104" spans="1:5" x14ac:dyDescent="0.3">
      <c r="A104" t="s">
        <v>2364</v>
      </c>
      <c r="B104" s="7">
        <v>7963054</v>
      </c>
      <c r="C104" s="7">
        <v>7298234.5500000007</v>
      </c>
      <c r="D104" s="7">
        <v>7265096.6100000003</v>
      </c>
      <c r="E104" s="7">
        <v>33137.94</v>
      </c>
    </row>
    <row r="105" spans="1:5" x14ac:dyDescent="0.3">
      <c r="A105" t="s">
        <v>1980</v>
      </c>
      <c r="B105" s="7">
        <v>6971330</v>
      </c>
      <c r="C105" s="7">
        <v>6971330</v>
      </c>
      <c r="D105" s="7">
        <v>4281981.6399999997</v>
      </c>
      <c r="E105" s="7">
        <v>2689348.36</v>
      </c>
    </row>
    <row r="106" spans="1:5" x14ac:dyDescent="0.3">
      <c r="A106" t="s">
        <v>1839</v>
      </c>
      <c r="B106" s="7">
        <v>6878066</v>
      </c>
      <c r="C106" s="7">
        <v>6878066</v>
      </c>
      <c r="D106" s="7">
        <v>5908893.4699999997</v>
      </c>
      <c r="E106" s="7">
        <v>969172.52999999991</v>
      </c>
    </row>
    <row r="107" spans="1:5" x14ac:dyDescent="0.3">
      <c r="A107" t="s">
        <v>2768</v>
      </c>
      <c r="B107" s="7">
        <v>6800000</v>
      </c>
      <c r="C107" s="7">
        <v>6767548.3099999996</v>
      </c>
      <c r="D107" s="7">
        <v>6372055.8600000003</v>
      </c>
      <c r="E107" s="7">
        <v>395492.45</v>
      </c>
    </row>
    <row r="108" spans="1:5" x14ac:dyDescent="0.3">
      <c r="A108" t="s">
        <v>2123</v>
      </c>
      <c r="B108" s="7">
        <v>8516352</v>
      </c>
      <c r="C108" s="7">
        <v>6759540.7699999996</v>
      </c>
      <c r="D108" s="7">
        <v>4993755.28</v>
      </c>
      <c r="E108" s="7">
        <v>1765785.4899999998</v>
      </c>
    </row>
    <row r="109" spans="1:5" x14ac:dyDescent="0.3">
      <c r="A109" t="s">
        <v>1827</v>
      </c>
      <c r="B109" s="7">
        <v>7095970</v>
      </c>
      <c r="C109" s="7">
        <v>6723737.120000001</v>
      </c>
      <c r="D109" s="7">
        <v>6045252.1300000008</v>
      </c>
      <c r="E109" s="7">
        <v>678484.99</v>
      </c>
    </row>
    <row r="110" spans="1:5" x14ac:dyDescent="0.3">
      <c r="A110" t="s">
        <v>2858</v>
      </c>
      <c r="B110" s="7">
        <v>6595891</v>
      </c>
      <c r="C110" s="7">
        <v>6178928.7699999996</v>
      </c>
      <c r="D110" s="7">
        <v>1991967.51</v>
      </c>
      <c r="E110" s="7">
        <v>4186961.26</v>
      </c>
    </row>
    <row r="111" spans="1:5" x14ac:dyDescent="0.3">
      <c r="A111" t="s">
        <v>1945</v>
      </c>
      <c r="B111" s="7">
        <v>6124281.9400000004</v>
      </c>
      <c r="C111" s="7">
        <v>6124205.4699999997</v>
      </c>
      <c r="D111" s="7">
        <v>5367688.45</v>
      </c>
      <c r="E111" s="7">
        <v>756517.02</v>
      </c>
    </row>
    <row r="112" spans="1:5" x14ac:dyDescent="0.3">
      <c r="A112" t="s">
        <v>1975</v>
      </c>
      <c r="B112" s="7">
        <v>7566423</v>
      </c>
      <c r="C112" s="7">
        <v>6103550.6299999999</v>
      </c>
      <c r="D112" s="7">
        <v>5689166.1399999997</v>
      </c>
      <c r="E112" s="7">
        <v>414384.49</v>
      </c>
    </row>
    <row r="113" spans="1:5" x14ac:dyDescent="0.3">
      <c r="A113" t="s">
        <v>2915</v>
      </c>
      <c r="B113" s="7">
        <v>7002977</v>
      </c>
      <c r="C113" s="7">
        <v>6049193.9900000002</v>
      </c>
      <c r="D113" s="7">
        <v>5910690.54</v>
      </c>
      <c r="E113" s="7">
        <v>138503.45000000001</v>
      </c>
    </row>
    <row r="114" spans="1:5" x14ac:dyDescent="0.3">
      <c r="A114" t="s">
        <v>2365</v>
      </c>
      <c r="B114" s="7">
        <v>6690157</v>
      </c>
      <c r="C114" s="7">
        <v>6002335.6200000001</v>
      </c>
      <c r="D114" s="7">
        <v>5225957.9400000004</v>
      </c>
      <c r="E114" s="7">
        <v>776377.68</v>
      </c>
    </row>
    <row r="115" spans="1:5" x14ac:dyDescent="0.3">
      <c r="A115" t="s">
        <v>2451</v>
      </c>
      <c r="B115" s="7">
        <v>7128458.8700000001</v>
      </c>
      <c r="C115" s="7">
        <v>5825448.5099999998</v>
      </c>
      <c r="D115" s="7">
        <v>5518383.1099999994</v>
      </c>
      <c r="E115" s="7">
        <v>307065.40000000002</v>
      </c>
    </row>
    <row r="116" spans="1:5" x14ac:dyDescent="0.3">
      <c r="A116" t="s">
        <v>2798</v>
      </c>
      <c r="B116" s="7">
        <v>5749821</v>
      </c>
      <c r="C116" s="7">
        <v>5749821</v>
      </c>
      <c r="D116" s="7">
        <v>5749821</v>
      </c>
      <c r="E116" s="7">
        <v>0</v>
      </c>
    </row>
    <row r="117" spans="1:5" x14ac:dyDescent="0.3">
      <c r="A117" t="s">
        <v>1998</v>
      </c>
      <c r="B117" s="7">
        <v>5720695</v>
      </c>
      <c r="C117" s="7">
        <v>5620662.7300000004</v>
      </c>
      <c r="D117" s="7">
        <v>5179843.55</v>
      </c>
      <c r="E117" s="7">
        <v>440819.18</v>
      </c>
    </row>
    <row r="118" spans="1:5" x14ac:dyDescent="0.3">
      <c r="A118" t="s">
        <v>6903</v>
      </c>
      <c r="B118" s="7">
        <v>8983900</v>
      </c>
      <c r="C118" s="7">
        <v>5609016.1699999999</v>
      </c>
      <c r="D118" s="7">
        <v>2852684.01</v>
      </c>
      <c r="E118" s="7">
        <v>2756332.16</v>
      </c>
    </row>
    <row r="119" spans="1:5" x14ac:dyDescent="0.3">
      <c r="A119" t="s">
        <v>2344</v>
      </c>
      <c r="B119" s="7">
        <v>5576130</v>
      </c>
      <c r="C119" s="7">
        <v>5569574</v>
      </c>
      <c r="D119" s="7">
        <v>5569574</v>
      </c>
      <c r="E119" s="7">
        <v>0</v>
      </c>
    </row>
    <row r="120" spans="1:5" x14ac:dyDescent="0.3">
      <c r="A120" t="s">
        <v>2776</v>
      </c>
      <c r="B120" s="7">
        <v>6464000</v>
      </c>
      <c r="C120" s="7">
        <v>5550175.3799999999</v>
      </c>
      <c r="D120" s="7">
        <v>3620887.24</v>
      </c>
      <c r="E120" s="7">
        <v>1929288.14</v>
      </c>
    </row>
    <row r="121" spans="1:5" x14ac:dyDescent="0.3">
      <c r="A121" t="s">
        <v>2836</v>
      </c>
      <c r="B121" s="7">
        <v>5539708</v>
      </c>
      <c r="C121" s="7">
        <v>5539707.1899999995</v>
      </c>
      <c r="D121" s="7">
        <v>2695869.86</v>
      </c>
      <c r="E121" s="7">
        <v>2843837.33</v>
      </c>
    </row>
    <row r="122" spans="1:5" x14ac:dyDescent="0.3">
      <c r="A122" t="s">
        <v>2454</v>
      </c>
      <c r="B122" s="7">
        <v>5514470</v>
      </c>
      <c r="C122" s="7">
        <v>5513896.5800000001</v>
      </c>
      <c r="D122" s="7">
        <v>3673310.19</v>
      </c>
      <c r="E122" s="7">
        <v>1840586.39</v>
      </c>
    </row>
    <row r="123" spans="1:5" x14ac:dyDescent="0.3">
      <c r="A123" t="s">
        <v>1799</v>
      </c>
      <c r="B123" s="7">
        <v>5500000</v>
      </c>
      <c r="C123" s="7">
        <v>5500000</v>
      </c>
      <c r="D123" s="7">
        <v>5500000</v>
      </c>
      <c r="E123" s="7">
        <v>0</v>
      </c>
    </row>
    <row r="124" spans="1:5" x14ac:dyDescent="0.3">
      <c r="A124" t="s">
        <v>2431</v>
      </c>
      <c r="B124" s="7">
        <v>5889534</v>
      </c>
      <c r="C124" s="7">
        <v>5480022.3799999999</v>
      </c>
      <c r="D124" s="7">
        <v>4807749.3100000005</v>
      </c>
      <c r="E124" s="7">
        <v>672273.07</v>
      </c>
    </row>
    <row r="125" spans="1:5" x14ac:dyDescent="0.3">
      <c r="A125" t="s">
        <v>2085</v>
      </c>
      <c r="B125" s="7">
        <v>14237779</v>
      </c>
      <c r="C125" s="7">
        <v>5317522.8099999996</v>
      </c>
      <c r="D125" s="7">
        <v>3587609.93</v>
      </c>
      <c r="E125" s="7">
        <v>1729912.88</v>
      </c>
    </row>
    <row r="126" spans="1:5" x14ac:dyDescent="0.3">
      <c r="A126" t="s">
        <v>2661</v>
      </c>
      <c r="B126" s="7">
        <v>5000000</v>
      </c>
      <c r="C126" s="7">
        <v>5000000</v>
      </c>
      <c r="D126" s="7">
        <v>5000000</v>
      </c>
      <c r="E126" s="7">
        <v>0</v>
      </c>
    </row>
    <row r="127" spans="1:5" x14ac:dyDescent="0.3">
      <c r="A127" t="s">
        <v>2366</v>
      </c>
      <c r="B127" s="7">
        <v>5040513</v>
      </c>
      <c r="C127" s="7">
        <v>4920059.08</v>
      </c>
      <c r="D127" s="7">
        <v>4417004.1999999993</v>
      </c>
      <c r="E127" s="7">
        <v>503054.88</v>
      </c>
    </row>
    <row r="128" spans="1:5" x14ac:dyDescent="0.3">
      <c r="A128" t="s">
        <v>1841</v>
      </c>
      <c r="B128" s="7">
        <v>5605586</v>
      </c>
      <c r="C128" s="7">
        <v>4808751.4800000004</v>
      </c>
      <c r="D128" s="7">
        <v>4369449.8</v>
      </c>
      <c r="E128" s="7">
        <v>439301.68000000005</v>
      </c>
    </row>
    <row r="129" spans="1:5" x14ac:dyDescent="0.3">
      <c r="A129" t="s">
        <v>1937</v>
      </c>
      <c r="B129" s="7">
        <v>5553944</v>
      </c>
      <c r="C129" s="7">
        <v>4670286.45</v>
      </c>
      <c r="D129" s="7">
        <v>4410625.16</v>
      </c>
      <c r="E129" s="7">
        <v>259661.29</v>
      </c>
    </row>
    <row r="130" spans="1:5" x14ac:dyDescent="0.3">
      <c r="A130" t="s">
        <v>1570</v>
      </c>
      <c r="B130" s="7">
        <v>4769766</v>
      </c>
      <c r="C130" s="7">
        <v>4571318.41</v>
      </c>
      <c r="D130" s="7">
        <v>4380111.5999999996</v>
      </c>
      <c r="E130" s="7">
        <v>191206.81</v>
      </c>
    </row>
    <row r="131" spans="1:5" x14ac:dyDescent="0.3">
      <c r="A131" t="s">
        <v>2656</v>
      </c>
      <c r="B131" s="7">
        <v>4500000</v>
      </c>
      <c r="C131" s="7">
        <v>4500000</v>
      </c>
      <c r="D131" s="7">
        <v>0</v>
      </c>
      <c r="E131" s="7">
        <v>4500000</v>
      </c>
    </row>
    <row r="132" spans="1:5" x14ac:dyDescent="0.3">
      <c r="A132" t="s">
        <v>2001</v>
      </c>
      <c r="B132" s="7">
        <v>6300000</v>
      </c>
      <c r="C132" s="7">
        <v>4498304.3199999994</v>
      </c>
      <c r="D132" s="7">
        <v>2065282.72</v>
      </c>
      <c r="E132" s="7">
        <v>2433021.6</v>
      </c>
    </row>
    <row r="133" spans="1:5" x14ac:dyDescent="0.3">
      <c r="A133" t="s">
        <v>1772</v>
      </c>
      <c r="B133" s="7">
        <v>5129628.71</v>
      </c>
      <c r="C133" s="7">
        <v>4433001.7699999996</v>
      </c>
      <c r="D133" s="7">
        <v>3995719.59</v>
      </c>
      <c r="E133" s="7">
        <v>437282.18</v>
      </c>
    </row>
    <row r="134" spans="1:5" x14ac:dyDescent="0.3">
      <c r="A134" t="s">
        <v>1916</v>
      </c>
      <c r="B134" s="7">
        <v>4903209</v>
      </c>
      <c r="C134" s="7">
        <v>4426044.5599999996</v>
      </c>
      <c r="D134" s="7">
        <v>3825992.04</v>
      </c>
      <c r="E134" s="7">
        <v>600052.52</v>
      </c>
    </row>
    <row r="135" spans="1:5" x14ac:dyDescent="0.3">
      <c r="A135" t="s">
        <v>2756</v>
      </c>
      <c r="B135" s="7">
        <v>4500000</v>
      </c>
      <c r="C135" s="7">
        <v>4412500</v>
      </c>
      <c r="D135" s="7">
        <v>4412500</v>
      </c>
      <c r="E135" s="7">
        <v>0</v>
      </c>
    </row>
    <row r="136" spans="1:5" x14ac:dyDescent="0.3">
      <c r="A136" t="s">
        <v>2863</v>
      </c>
      <c r="B136" s="7">
        <v>4339560</v>
      </c>
      <c r="C136" s="7">
        <v>4302064.01</v>
      </c>
      <c r="D136" s="7">
        <v>3474845.99</v>
      </c>
      <c r="E136" s="7">
        <v>827218.02</v>
      </c>
    </row>
    <row r="137" spans="1:5" x14ac:dyDescent="0.3">
      <c r="A137" t="s">
        <v>6885</v>
      </c>
      <c r="B137" s="7">
        <v>5500000</v>
      </c>
      <c r="C137" s="7">
        <v>4285786</v>
      </c>
      <c r="D137" s="7">
        <v>4188491</v>
      </c>
      <c r="E137" s="7">
        <v>97295</v>
      </c>
    </row>
    <row r="138" spans="1:5" x14ac:dyDescent="0.3">
      <c r="A138" t="s">
        <v>2323</v>
      </c>
      <c r="B138" s="7">
        <v>4239905</v>
      </c>
      <c r="C138" s="7">
        <v>4239904.3</v>
      </c>
      <c r="D138" s="7">
        <v>4230728</v>
      </c>
      <c r="E138" s="7">
        <v>9176.2999999999993</v>
      </c>
    </row>
    <row r="139" spans="1:5" x14ac:dyDescent="0.3">
      <c r="A139" t="s">
        <v>2276</v>
      </c>
      <c r="B139" s="7">
        <v>5687324</v>
      </c>
      <c r="C139" s="7">
        <v>4211378.21</v>
      </c>
      <c r="D139" s="7">
        <v>3654986.11</v>
      </c>
      <c r="E139" s="7">
        <v>556392.1</v>
      </c>
    </row>
    <row r="140" spans="1:5" x14ac:dyDescent="0.3">
      <c r="A140" t="s">
        <v>1977</v>
      </c>
      <c r="B140" s="7">
        <v>4482962</v>
      </c>
      <c r="C140" s="7">
        <v>4150763.61</v>
      </c>
      <c r="D140" s="7">
        <v>4141822.71</v>
      </c>
      <c r="E140" s="7">
        <v>8940.9</v>
      </c>
    </row>
    <row r="141" spans="1:5" x14ac:dyDescent="0.3">
      <c r="A141" t="s">
        <v>2927</v>
      </c>
      <c r="B141" s="7">
        <v>4279305</v>
      </c>
      <c r="C141" s="7">
        <v>4145236.51</v>
      </c>
      <c r="D141" s="7">
        <v>4029925.33</v>
      </c>
      <c r="E141" s="7">
        <v>115311.18</v>
      </c>
    </row>
    <row r="142" spans="1:5" x14ac:dyDescent="0.3">
      <c r="A142" t="s">
        <v>2718</v>
      </c>
      <c r="B142" s="7">
        <v>5998434</v>
      </c>
      <c r="C142" s="7">
        <v>4038700.66</v>
      </c>
      <c r="D142" s="7">
        <v>2071235.8399999999</v>
      </c>
      <c r="E142" s="7">
        <v>1967464.82</v>
      </c>
    </row>
    <row r="143" spans="1:5" x14ac:dyDescent="0.3">
      <c r="A143" t="s">
        <v>2883</v>
      </c>
      <c r="B143" s="7">
        <v>4078183</v>
      </c>
      <c r="C143" s="7">
        <v>4017456.91</v>
      </c>
      <c r="D143" s="7">
        <v>4017456.91</v>
      </c>
      <c r="E143" s="7">
        <v>0</v>
      </c>
    </row>
    <row r="144" spans="1:5" x14ac:dyDescent="0.3">
      <c r="A144" t="s">
        <v>2700</v>
      </c>
      <c r="B144" s="7">
        <v>4000000</v>
      </c>
      <c r="C144" s="7">
        <v>4000000</v>
      </c>
      <c r="D144" s="7">
        <v>4000000</v>
      </c>
      <c r="E144" s="7">
        <v>0</v>
      </c>
    </row>
    <row r="145" spans="1:5" x14ac:dyDescent="0.3">
      <c r="A145" t="s">
        <v>6909</v>
      </c>
      <c r="B145" s="7">
        <v>4000000</v>
      </c>
      <c r="C145" s="7">
        <v>4000000</v>
      </c>
      <c r="D145" s="7">
        <v>3757940.31</v>
      </c>
      <c r="E145" s="7">
        <v>242059.69</v>
      </c>
    </row>
    <row r="146" spans="1:5" x14ac:dyDescent="0.3">
      <c r="A146" t="s">
        <v>2395</v>
      </c>
      <c r="B146" s="7">
        <v>4188871</v>
      </c>
      <c r="C146" s="7">
        <v>3955788.3899999997</v>
      </c>
      <c r="D146" s="7">
        <v>3552680.35</v>
      </c>
      <c r="E146" s="7">
        <v>403108.04</v>
      </c>
    </row>
    <row r="147" spans="1:5" x14ac:dyDescent="0.3">
      <c r="A147" t="s">
        <v>1838</v>
      </c>
      <c r="B147" s="7">
        <v>3875967.05</v>
      </c>
      <c r="C147" s="7">
        <v>3874521.4899999998</v>
      </c>
      <c r="D147" s="7">
        <v>3856060.6500000004</v>
      </c>
      <c r="E147" s="7">
        <v>18460.84</v>
      </c>
    </row>
    <row r="148" spans="1:5" x14ac:dyDescent="0.3">
      <c r="A148" t="s">
        <v>2384</v>
      </c>
      <c r="B148" s="7">
        <v>3830500</v>
      </c>
      <c r="C148" s="7">
        <v>3830499.95</v>
      </c>
      <c r="D148" s="7">
        <v>2336182.65</v>
      </c>
      <c r="E148" s="7">
        <v>1494317.3</v>
      </c>
    </row>
    <row r="149" spans="1:5" x14ac:dyDescent="0.3">
      <c r="A149" t="s">
        <v>1836</v>
      </c>
      <c r="B149" s="7">
        <v>8117765</v>
      </c>
      <c r="C149" s="7">
        <v>3731943.94</v>
      </c>
      <c r="D149" s="7">
        <v>940159.75</v>
      </c>
      <c r="E149" s="7">
        <v>2791784.19</v>
      </c>
    </row>
    <row r="150" spans="1:5" x14ac:dyDescent="0.3">
      <c r="A150" t="s">
        <v>1866</v>
      </c>
      <c r="B150" s="7">
        <v>4391727</v>
      </c>
      <c r="C150" s="7">
        <v>3611139.33</v>
      </c>
      <c r="D150" s="7">
        <v>3259326.56</v>
      </c>
      <c r="E150" s="7">
        <v>351812.77</v>
      </c>
    </row>
    <row r="151" spans="1:5" x14ac:dyDescent="0.3">
      <c r="A151" t="s">
        <v>2845</v>
      </c>
      <c r="B151" s="7">
        <v>6267429</v>
      </c>
      <c r="C151" s="7">
        <v>3565355.56</v>
      </c>
      <c r="D151" s="7">
        <v>3280867.05</v>
      </c>
      <c r="E151" s="7">
        <v>284488.51</v>
      </c>
    </row>
    <row r="152" spans="1:5" x14ac:dyDescent="0.3">
      <c r="A152" t="s">
        <v>1798</v>
      </c>
      <c r="B152" s="7">
        <v>3500000</v>
      </c>
      <c r="C152" s="7">
        <v>3500000</v>
      </c>
      <c r="D152" s="7">
        <v>3134077.9</v>
      </c>
      <c r="E152" s="7">
        <v>365922.1</v>
      </c>
    </row>
    <row r="153" spans="1:5" x14ac:dyDescent="0.3">
      <c r="A153" t="s">
        <v>2238</v>
      </c>
      <c r="B153" s="7">
        <v>3821320</v>
      </c>
      <c r="C153" s="7">
        <v>3354197.58</v>
      </c>
      <c r="D153" s="7">
        <v>3069716.88</v>
      </c>
      <c r="E153" s="7">
        <v>284480.7</v>
      </c>
    </row>
    <row r="154" spans="1:5" x14ac:dyDescent="0.3">
      <c r="A154" t="s">
        <v>2250</v>
      </c>
      <c r="B154" s="7">
        <v>3353969.89</v>
      </c>
      <c r="C154" s="7">
        <v>3353969.89</v>
      </c>
      <c r="D154" s="7">
        <v>3353969.89</v>
      </c>
      <c r="E154" s="7">
        <v>0</v>
      </c>
    </row>
    <row r="155" spans="1:5" x14ac:dyDescent="0.3">
      <c r="A155" t="s">
        <v>2179</v>
      </c>
      <c r="B155" s="7">
        <v>3735069</v>
      </c>
      <c r="C155" s="7">
        <v>3305740.9499999997</v>
      </c>
      <c r="D155" s="7">
        <v>2911326.0399999996</v>
      </c>
      <c r="E155" s="7">
        <v>394414.91</v>
      </c>
    </row>
    <row r="156" spans="1:5" x14ac:dyDescent="0.3">
      <c r="A156" t="s">
        <v>2022</v>
      </c>
      <c r="B156" s="7">
        <v>3437741</v>
      </c>
      <c r="C156" s="7">
        <v>3234994.81</v>
      </c>
      <c r="D156" s="7">
        <v>2516469.15</v>
      </c>
      <c r="E156" s="7">
        <v>718525.65999999992</v>
      </c>
    </row>
    <row r="157" spans="1:5" x14ac:dyDescent="0.3">
      <c r="A157" t="s">
        <v>1818</v>
      </c>
      <c r="B157" s="7">
        <v>3229324</v>
      </c>
      <c r="C157" s="7">
        <v>3209440.5200000005</v>
      </c>
      <c r="D157" s="7">
        <v>3184213.6999999997</v>
      </c>
      <c r="E157" s="7">
        <v>25226.82</v>
      </c>
    </row>
    <row r="158" spans="1:5" x14ac:dyDescent="0.3">
      <c r="A158" t="s">
        <v>2916</v>
      </c>
      <c r="B158" s="7">
        <v>3099386</v>
      </c>
      <c r="C158" s="7">
        <v>3099386</v>
      </c>
      <c r="D158" s="7">
        <v>1523145.6</v>
      </c>
      <c r="E158" s="7">
        <v>1576240.4</v>
      </c>
    </row>
    <row r="159" spans="1:5" x14ac:dyDescent="0.3">
      <c r="A159" t="s">
        <v>2853</v>
      </c>
      <c r="B159" s="7">
        <v>3084287</v>
      </c>
      <c r="C159" s="7">
        <v>3081748.3400000003</v>
      </c>
      <c r="D159" s="7">
        <v>3024010.0500000003</v>
      </c>
      <c r="E159" s="7">
        <v>57738.29</v>
      </c>
    </row>
    <row r="160" spans="1:5" x14ac:dyDescent="0.3">
      <c r="A160" t="s">
        <v>2758</v>
      </c>
      <c r="B160" s="7">
        <v>3423381</v>
      </c>
      <c r="C160" s="7">
        <v>3039890.63</v>
      </c>
      <c r="D160" s="7">
        <v>2824038.37</v>
      </c>
      <c r="E160" s="7">
        <v>215852.25999999998</v>
      </c>
    </row>
    <row r="161" spans="1:5" x14ac:dyDescent="0.3">
      <c r="A161" t="s">
        <v>2788</v>
      </c>
      <c r="B161" s="7">
        <v>3359932</v>
      </c>
      <c r="C161" s="7">
        <v>3037812.74</v>
      </c>
      <c r="D161" s="7">
        <v>2530131.9300000002</v>
      </c>
      <c r="E161" s="7">
        <v>507680.81</v>
      </c>
    </row>
    <row r="162" spans="1:5" x14ac:dyDescent="0.3">
      <c r="A162" t="s">
        <v>2806</v>
      </c>
      <c r="B162" s="7">
        <v>3008944</v>
      </c>
      <c r="C162" s="7">
        <v>3008944</v>
      </c>
      <c r="D162" s="7">
        <v>3008944</v>
      </c>
      <c r="E162" s="7">
        <v>0</v>
      </c>
    </row>
    <row r="163" spans="1:5" x14ac:dyDescent="0.3">
      <c r="A163" t="s">
        <v>2797</v>
      </c>
      <c r="B163" s="7">
        <v>3005104</v>
      </c>
      <c r="C163" s="7">
        <v>3005104</v>
      </c>
      <c r="D163" s="7">
        <v>3005104</v>
      </c>
      <c r="E163" s="7">
        <v>0</v>
      </c>
    </row>
    <row r="164" spans="1:5" x14ac:dyDescent="0.3">
      <c r="A164" t="s">
        <v>2709</v>
      </c>
      <c r="B164" s="7">
        <v>3000000</v>
      </c>
      <c r="C164" s="7">
        <v>3000000</v>
      </c>
      <c r="D164" s="7">
        <v>3000000</v>
      </c>
      <c r="E164" s="7">
        <v>0</v>
      </c>
    </row>
    <row r="165" spans="1:5" x14ac:dyDescent="0.3">
      <c r="A165" t="s">
        <v>2772</v>
      </c>
      <c r="B165" s="7">
        <v>3000000</v>
      </c>
      <c r="C165" s="7">
        <v>3000000</v>
      </c>
      <c r="D165" s="7">
        <v>0</v>
      </c>
      <c r="E165" s="7">
        <v>3000000</v>
      </c>
    </row>
    <row r="166" spans="1:5" x14ac:dyDescent="0.3">
      <c r="A166" t="s">
        <v>6875</v>
      </c>
      <c r="B166" s="7">
        <v>3000000</v>
      </c>
      <c r="C166" s="7">
        <v>3000000</v>
      </c>
      <c r="D166" s="7">
        <v>1769535.66</v>
      </c>
      <c r="E166" s="7">
        <v>1230464.3400000001</v>
      </c>
    </row>
    <row r="167" spans="1:5" x14ac:dyDescent="0.3">
      <c r="A167" t="s">
        <v>6895</v>
      </c>
      <c r="B167" s="7">
        <v>3000000</v>
      </c>
      <c r="C167" s="7">
        <v>3000000</v>
      </c>
      <c r="D167" s="7">
        <v>2961449.82</v>
      </c>
      <c r="E167" s="7">
        <v>38550.18</v>
      </c>
    </row>
    <row r="168" spans="1:5" x14ac:dyDescent="0.3">
      <c r="A168" t="s">
        <v>6900</v>
      </c>
      <c r="B168" s="7">
        <v>3000000</v>
      </c>
      <c r="C168" s="7">
        <v>3000000</v>
      </c>
      <c r="D168" s="7">
        <v>3000000</v>
      </c>
      <c r="E168" s="7">
        <v>0</v>
      </c>
    </row>
    <row r="169" spans="1:5" x14ac:dyDescent="0.3">
      <c r="A169" t="s">
        <v>1871</v>
      </c>
      <c r="B169" s="7">
        <v>3473735</v>
      </c>
      <c r="C169" s="7">
        <v>2999118.31</v>
      </c>
      <c r="D169" s="7">
        <v>2314016.75</v>
      </c>
      <c r="E169" s="7">
        <v>685101.56</v>
      </c>
    </row>
    <row r="170" spans="1:5" x14ac:dyDescent="0.3">
      <c r="A170" t="s">
        <v>2705</v>
      </c>
      <c r="B170" s="7">
        <v>3000000</v>
      </c>
      <c r="C170" s="7">
        <v>2927542</v>
      </c>
      <c r="D170" s="7">
        <v>0</v>
      </c>
      <c r="E170" s="7">
        <v>2927542</v>
      </c>
    </row>
    <row r="171" spans="1:5" x14ac:dyDescent="0.3">
      <c r="A171" t="s">
        <v>2875</v>
      </c>
      <c r="B171" s="7">
        <v>3693915.23</v>
      </c>
      <c r="C171" s="7">
        <v>2900752.69</v>
      </c>
      <c r="D171" s="7">
        <v>2897139.85</v>
      </c>
      <c r="E171" s="7">
        <v>3612.84</v>
      </c>
    </row>
    <row r="172" spans="1:5" x14ac:dyDescent="0.3">
      <c r="A172" t="s">
        <v>2793</v>
      </c>
      <c r="B172" s="7">
        <v>2800000</v>
      </c>
      <c r="C172" s="7">
        <v>2800000</v>
      </c>
      <c r="D172" s="7">
        <v>2800000</v>
      </c>
      <c r="E172" s="7">
        <v>0</v>
      </c>
    </row>
    <row r="173" spans="1:5" x14ac:dyDescent="0.3">
      <c r="A173" t="s">
        <v>2091</v>
      </c>
      <c r="B173" s="7">
        <v>2726114</v>
      </c>
      <c r="C173" s="7">
        <v>2717733.8299999996</v>
      </c>
      <c r="D173" s="7">
        <v>1664229.97</v>
      </c>
      <c r="E173" s="7">
        <v>1053503.8599999999</v>
      </c>
    </row>
    <row r="174" spans="1:5" x14ac:dyDescent="0.3">
      <c r="A174" t="s">
        <v>1952</v>
      </c>
      <c r="B174" s="7">
        <v>2715078</v>
      </c>
      <c r="C174" s="7">
        <v>2715078</v>
      </c>
      <c r="D174" s="7">
        <v>1301140.9300000002</v>
      </c>
      <c r="E174" s="7">
        <v>1413937.0699999998</v>
      </c>
    </row>
    <row r="175" spans="1:5" x14ac:dyDescent="0.3">
      <c r="A175" t="s">
        <v>2821</v>
      </c>
      <c r="B175" s="7">
        <v>2847224</v>
      </c>
      <c r="C175" s="7">
        <v>2673612</v>
      </c>
      <c r="D175" s="7">
        <v>2500000</v>
      </c>
      <c r="E175" s="7">
        <v>173612</v>
      </c>
    </row>
    <row r="176" spans="1:5" x14ac:dyDescent="0.3">
      <c r="A176" t="s">
        <v>1981</v>
      </c>
      <c r="B176" s="7">
        <v>2665773</v>
      </c>
      <c r="C176" s="7">
        <v>2665773</v>
      </c>
      <c r="D176" s="7">
        <v>2665773</v>
      </c>
      <c r="E176" s="7">
        <v>0</v>
      </c>
    </row>
    <row r="177" spans="1:5" x14ac:dyDescent="0.3">
      <c r="A177" t="s">
        <v>2822</v>
      </c>
      <c r="B177" s="7">
        <v>2786580</v>
      </c>
      <c r="C177" s="7">
        <v>2643747.41</v>
      </c>
      <c r="D177" s="7">
        <v>2500914.91</v>
      </c>
      <c r="E177" s="7">
        <v>142832.5</v>
      </c>
    </row>
    <row r="178" spans="1:5" x14ac:dyDescent="0.3">
      <c r="A178" t="s">
        <v>2673</v>
      </c>
      <c r="B178" s="7">
        <v>2635000</v>
      </c>
      <c r="C178" s="7">
        <v>2633410.1</v>
      </c>
      <c r="D178" s="7">
        <v>2462866.29</v>
      </c>
      <c r="E178" s="7">
        <v>170543.81</v>
      </c>
    </row>
    <row r="179" spans="1:5" x14ac:dyDescent="0.3">
      <c r="A179" t="s">
        <v>2859</v>
      </c>
      <c r="B179" s="7">
        <v>2651675</v>
      </c>
      <c r="C179" s="7">
        <v>2614907.29</v>
      </c>
      <c r="D179" s="7">
        <v>2177278.17</v>
      </c>
      <c r="E179" s="7">
        <v>437629.12</v>
      </c>
    </row>
    <row r="180" spans="1:5" x14ac:dyDescent="0.3">
      <c r="A180" t="s">
        <v>2819</v>
      </c>
      <c r="B180" s="7">
        <v>2705322</v>
      </c>
      <c r="C180" s="7">
        <v>2602661</v>
      </c>
      <c r="D180" s="7">
        <v>2500000</v>
      </c>
      <c r="E180" s="7">
        <v>102661</v>
      </c>
    </row>
    <row r="181" spans="1:5" x14ac:dyDescent="0.3">
      <c r="A181" t="s">
        <v>1822</v>
      </c>
      <c r="B181" s="7">
        <v>2600000</v>
      </c>
      <c r="C181" s="7">
        <v>2600000</v>
      </c>
      <c r="D181" s="7">
        <v>2600000</v>
      </c>
      <c r="E181" s="7">
        <v>0</v>
      </c>
    </row>
    <row r="182" spans="1:5" x14ac:dyDescent="0.3">
      <c r="A182" t="s">
        <v>2358</v>
      </c>
      <c r="B182" s="7">
        <v>2815380</v>
      </c>
      <c r="C182" s="7">
        <v>2594799.88</v>
      </c>
      <c r="D182" s="7">
        <v>2594799.88</v>
      </c>
      <c r="E182" s="7">
        <v>0</v>
      </c>
    </row>
    <row r="183" spans="1:5" x14ac:dyDescent="0.3">
      <c r="A183" t="s">
        <v>2008</v>
      </c>
      <c r="B183" s="7">
        <v>3100000</v>
      </c>
      <c r="C183" s="7">
        <v>2573560</v>
      </c>
      <c r="D183" s="7">
        <v>2531980</v>
      </c>
      <c r="E183" s="7">
        <v>41580</v>
      </c>
    </row>
    <row r="184" spans="1:5" x14ac:dyDescent="0.3">
      <c r="A184" t="s">
        <v>6890</v>
      </c>
      <c r="B184" s="7">
        <v>3000000</v>
      </c>
      <c r="C184" s="7">
        <v>2566759.5499999998</v>
      </c>
      <c r="D184" s="7">
        <v>1283379.94</v>
      </c>
      <c r="E184" s="7">
        <v>1283379.6100000001</v>
      </c>
    </row>
    <row r="185" spans="1:5" x14ac:dyDescent="0.3">
      <c r="A185" t="s">
        <v>2644</v>
      </c>
      <c r="B185" s="7">
        <v>2555651.75</v>
      </c>
      <c r="C185" s="7">
        <v>2532823.65</v>
      </c>
      <c r="D185" s="7">
        <v>2532823.65</v>
      </c>
      <c r="E185" s="7">
        <v>0</v>
      </c>
    </row>
    <row r="186" spans="1:5" x14ac:dyDescent="0.3">
      <c r="A186" t="s">
        <v>2820</v>
      </c>
      <c r="B186" s="7">
        <v>2562490</v>
      </c>
      <c r="C186" s="7">
        <v>2529232.61</v>
      </c>
      <c r="D186" s="7">
        <v>2500000</v>
      </c>
      <c r="E186" s="7">
        <v>29232.61</v>
      </c>
    </row>
    <row r="187" spans="1:5" x14ac:dyDescent="0.3">
      <c r="A187" t="s">
        <v>2245</v>
      </c>
      <c r="B187" s="7">
        <v>2711840.93</v>
      </c>
      <c r="C187" s="7">
        <v>2509422.4499999997</v>
      </c>
      <c r="D187" s="7">
        <v>2447630.9500000002</v>
      </c>
      <c r="E187" s="7">
        <v>61791.5</v>
      </c>
    </row>
    <row r="188" spans="1:5" x14ac:dyDescent="0.3">
      <c r="A188" t="s">
        <v>2002</v>
      </c>
      <c r="B188" s="7">
        <v>4593585.58</v>
      </c>
      <c r="C188" s="7">
        <v>2489108.6100000003</v>
      </c>
      <c r="D188" s="7">
        <v>2183041.5</v>
      </c>
      <c r="E188" s="7">
        <v>306067.11000000004</v>
      </c>
    </row>
    <row r="189" spans="1:5" x14ac:dyDescent="0.3">
      <c r="A189" t="s">
        <v>2843</v>
      </c>
      <c r="B189" s="7">
        <v>2302086</v>
      </c>
      <c r="C189" s="7">
        <v>2183219.1800000002</v>
      </c>
      <c r="D189" s="7">
        <v>2112419.67</v>
      </c>
      <c r="E189" s="7">
        <v>70799.509999999995</v>
      </c>
    </row>
    <row r="190" spans="1:5" x14ac:dyDescent="0.3">
      <c r="A190" t="s">
        <v>2840</v>
      </c>
      <c r="B190" s="7">
        <v>4500000</v>
      </c>
      <c r="C190" s="7">
        <v>2180568.04</v>
      </c>
      <c r="D190" s="7">
        <v>0</v>
      </c>
      <c r="E190" s="7">
        <v>2180568.04</v>
      </c>
    </row>
    <row r="191" spans="1:5" x14ac:dyDescent="0.3">
      <c r="A191" t="s">
        <v>2103</v>
      </c>
      <c r="B191" s="7">
        <v>2139730</v>
      </c>
      <c r="C191" s="7">
        <v>2139730</v>
      </c>
      <c r="D191" s="7">
        <v>1868676.78</v>
      </c>
      <c r="E191" s="7">
        <v>271053.21999999997</v>
      </c>
    </row>
    <row r="192" spans="1:5" x14ac:dyDescent="0.3">
      <c r="A192" t="s">
        <v>2696</v>
      </c>
      <c r="B192" s="7">
        <v>2117928</v>
      </c>
      <c r="C192" s="7">
        <v>2117927.31</v>
      </c>
      <c r="D192" s="7">
        <v>2117927.31</v>
      </c>
      <c r="E192" s="7">
        <v>0</v>
      </c>
    </row>
    <row r="193" spans="1:5" x14ac:dyDescent="0.3">
      <c r="A193" t="s">
        <v>1850</v>
      </c>
      <c r="B193" s="7">
        <v>2052500</v>
      </c>
      <c r="C193" s="7">
        <v>2038905.19</v>
      </c>
      <c r="D193" s="7">
        <v>428405.19</v>
      </c>
      <c r="E193" s="7">
        <v>1610500</v>
      </c>
    </row>
    <row r="194" spans="1:5" x14ac:dyDescent="0.3">
      <c r="A194" t="s">
        <v>1895</v>
      </c>
      <c r="B194" s="7">
        <v>2115439</v>
      </c>
      <c r="C194" s="7">
        <v>2029786.24</v>
      </c>
      <c r="D194" s="7">
        <v>1945713.91</v>
      </c>
      <c r="E194" s="7">
        <v>84072.33</v>
      </c>
    </row>
    <row r="195" spans="1:5" x14ac:dyDescent="0.3">
      <c r="A195" t="s">
        <v>2736</v>
      </c>
      <c r="B195" s="7">
        <v>2020380</v>
      </c>
      <c r="C195" s="7">
        <v>2020380</v>
      </c>
      <c r="D195" s="7">
        <v>2020380</v>
      </c>
      <c r="E195" s="7">
        <v>0</v>
      </c>
    </row>
    <row r="196" spans="1:5" x14ac:dyDescent="0.3">
      <c r="A196" t="s">
        <v>1834</v>
      </c>
      <c r="B196" s="7">
        <v>3021263</v>
      </c>
      <c r="C196" s="7">
        <v>2012262.29</v>
      </c>
      <c r="D196" s="7">
        <v>2003468.7200000002</v>
      </c>
      <c r="E196" s="7">
        <v>8793.57</v>
      </c>
    </row>
    <row r="197" spans="1:5" x14ac:dyDescent="0.3">
      <c r="A197" t="s">
        <v>1929</v>
      </c>
      <c r="B197" s="7">
        <v>2000000</v>
      </c>
      <c r="C197" s="7">
        <v>2000000</v>
      </c>
      <c r="D197" s="7">
        <v>145137.82</v>
      </c>
      <c r="E197" s="7">
        <v>1854862.18</v>
      </c>
    </row>
    <row r="198" spans="1:5" x14ac:dyDescent="0.3">
      <c r="A198" t="s">
        <v>2667</v>
      </c>
      <c r="B198" s="7">
        <v>2000000</v>
      </c>
      <c r="C198" s="7">
        <v>1998487.24</v>
      </c>
      <c r="D198" s="7">
        <v>419947.56</v>
      </c>
      <c r="E198" s="7">
        <v>1578539.68</v>
      </c>
    </row>
    <row r="199" spans="1:5" x14ac:dyDescent="0.3">
      <c r="A199" t="s">
        <v>1873</v>
      </c>
      <c r="B199" s="7">
        <v>1986420</v>
      </c>
      <c r="C199" s="7">
        <v>1952435.88</v>
      </c>
      <c r="D199" s="7">
        <v>1834639.59</v>
      </c>
      <c r="E199" s="7">
        <v>117796.29</v>
      </c>
    </row>
    <row r="200" spans="1:5" x14ac:dyDescent="0.3">
      <c r="A200" t="s">
        <v>2759</v>
      </c>
      <c r="B200" s="7">
        <v>2074776</v>
      </c>
      <c r="C200" s="7">
        <v>1884845.15</v>
      </c>
      <c r="D200" s="7">
        <v>1633256.1500000001</v>
      </c>
      <c r="E200" s="7">
        <v>251588.99999999997</v>
      </c>
    </row>
    <row r="201" spans="1:5" x14ac:dyDescent="0.3">
      <c r="A201" t="s">
        <v>2633</v>
      </c>
      <c r="B201" s="7">
        <v>1868869</v>
      </c>
      <c r="C201" s="7">
        <v>1868869</v>
      </c>
      <c r="D201" s="7">
        <v>1868869</v>
      </c>
      <c r="E201" s="7">
        <v>0</v>
      </c>
    </row>
    <row r="202" spans="1:5" x14ac:dyDescent="0.3">
      <c r="A202" t="s">
        <v>6893</v>
      </c>
      <c r="B202" s="7">
        <v>2640000</v>
      </c>
      <c r="C202" s="7">
        <v>1857920</v>
      </c>
      <c r="D202" s="7">
        <v>0</v>
      </c>
      <c r="E202" s="7">
        <v>1857920</v>
      </c>
    </row>
    <row r="203" spans="1:5" x14ac:dyDescent="0.3">
      <c r="A203" t="s">
        <v>2632</v>
      </c>
      <c r="B203" s="7">
        <v>1857569</v>
      </c>
      <c r="C203" s="7">
        <v>1857569</v>
      </c>
      <c r="D203" s="7">
        <v>1857569</v>
      </c>
      <c r="E203" s="7">
        <v>0</v>
      </c>
    </row>
    <row r="204" spans="1:5" x14ac:dyDescent="0.3">
      <c r="A204" t="s">
        <v>2357</v>
      </c>
      <c r="B204" s="7">
        <v>2007728</v>
      </c>
      <c r="C204" s="7">
        <v>1834133.95</v>
      </c>
      <c r="D204" s="7">
        <v>1823790.7799999998</v>
      </c>
      <c r="E204" s="7">
        <v>10343.17</v>
      </c>
    </row>
    <row r="205" spans="1:5" x14ac:dyDescent="0.3">
      <c r="A205" t="s">
        <v>6878</v>
      </c>
      <c r="B205" s="7">
        <v>1830000</v>
      </c>
      <c r="C205" s="7">
        <v>1830000</v>
      </c>
      <c r="D205" s="7">
        <v>1747918.05</v>
      </c>
      <c r="E205" s="7">
        <v>82081.95</v>
      </c>
    </row>
    <row r="206" spans="1:5" x14ac:dyDescent="0.3">
      <c r="A206" t="s">
        <v>2097</v>
      </c>
      <c r="B206" s="7">
        <v>1798533</v>
      </c>
      <c r="C206" s="7">
        <v>1798533</v>
      </c>
      <c r="D206" s="7">
        <v>1242453.83</v>
      </c>
      <c r="E206" s="7">
        <v>556079.17000000004</v>
      </c>
    </row>
    <row r="207" spans="1:5" x14ac:dyDescent="0.3">
      <c r="A207" t="s">
        <v>2371</v>
      </c>
      <c r="B207" s="7">
        <v>1795081</v>
      </c>
      <c r="C207" s="7">
        <v>1795081</v>
      </c>
      <c r="D207" s="7">
        <v>1363091.61</v>
      </c>
      <c r="E207" s="7">
        <v>431989.39</v>
      </c>
    </row>
    <row r="208" spans="1:5" x14ac:dyDescent="0.3">
      <c r="A208" t="s">
        <v>2220</v>
      </c>
      <c r="B208" s="7">
        <v>1827420</v>
      </c>
      <c r="C208" s="7">
        <v>1736582.65</v>
      </c>
      <c r="D208" s="7">
        <v>117920.18</v>
      </c>
      <c r="E208" s="7">
        <v>1618662.47</v>
      </c>
    </row>
    <row r="209" spans="1:5" x14ac:dyDescent="0.3">
      <c r="A209" t="s">
        <v>2011</v>
      </c>
      <c r="B209" s="7">
        <v>1726023</v>
      </c>
      <c r="C209" s="7">
        <v>1726023</v>
      </c>
      <c r="D209" s="7">
        <v>1726023</v>
      </c>
      <c r="E209" s="7">
        <v>0</v>
      </c>
    </row>
    <row r="210" spans="1:5" x14ac:dyDescent="0.3">
      <c r="A210" t="s">
        <v>2102</v>
      </c>
      <c r="B210" s="7">
        <v>1726236</v>
      </c>
      <c r="C210" s="7">
        <v>1718670.96</v>
      </c>
      <c r="D210" s="7">
        <v>1559687.76</v>
      </c>
      <c r="E210" s="7">
        <v>158983.20000000001</v>
      </c>
    </row>
    <row r="211" spans="1:5" x14ac:dyDescent="0.3">
      <c r="A211" t="s">
        <v>2055</v>
      </c>
      <c r="B211" s="7">
        <v>1695000</v>
      </c>
      <c r="C211" s="7">
        <v>1694753.76</v>
      </c>
      <c r="D211" s="7">
        <v>1220610.8</v>
      </c>
      <c r="E211" s="7">
        <v>474142.96</v>
      </c>
    </row>
    <row r="212" spans="1:5" x14ac:dyDescent="0.3">
      <c r="A212" t="s">
        <v>2636</v>
      </c>
      <c r="B212" s="7">
        <v>1681264</v>
      </c>
      <c r="C212" s="7">
        <v>1681264</v>
      </c>
      <c r="D212" s="7">
        <v>1681264</v>
      </c>
      <c r="E212" s="7">
        <v>0</v>
      </c>
    </row>
    <row r="213" spans="1:5" x14ac:dyDescent="0.3">
      <c r="A213" t="s">
        <v>1957</v>
      </c>
      <c r="B213" s="7">
        <v>1864038</v>
      </c>
      <c r="C213" s="7">
        <v>1658065.05</v>
      </c>
      <c r="D213" s="7">
        <v>1354054.01</v>
      </c>
      <c r="E213" s="7">
        <v>304011.03999999998</v>
      </c>
    </row>
    <row r="214" spans="1:5" x14ac:dyDescent="0.3">
      <c r="A214" t="s">
        <v>1809</v>
      </c>
      <c r="B214" s="7">
        <v>3000000</v>
      </c>
      <c r="C214" s="7">
        <v>1632839.99</v>
      </c>
      <c r="D214" s="7">
        <v>520339.8</v>
      </c>
      <c r="E214" s="7">
        <v>1112500.19</v>
      </c>
    </row>
    <row r="215" spans="1:5" x14ac:dyDescent="0.3">
      <c r="A215" t="s">
        <v>2910</v>
      </c>
      <c r="B215" s="7">
        <v>1633848</v>
      </c>
      <c r="C215" s="7">
        <v>1615701.39</v>
      </c>
      <c r="D215" s="7">
        <v>1579701.3900000001</v>
      </c>
      <c r="E215" s="7">
        <v>36000</v>
      </c>
    </row>
    <row r="216" spans="1:5" x14ac:dyDescent="0.3">
      <c r="A216" t="s">
        <v>1923</v>
      </c>
      <c r="B216" s="7">
        <v>1590963</v>
      </c>
      <c r="C216" s="7">
        <v>1590963</v>
      </c>
      <c r="D216" s="7">
        <v>1590963</v>
      </c>
      <c r="E216" s="7">
        <v>0</v>
      </c>
    </row>
    <row r="217" spans="1:5" x14ac:dyDescent="0.3">
      <c r="A217" t="s">
        <v>2873</v>
      </c>
      <c r="B217" s="7">
        <v>3200000</v>
      </c>
      <c r="C217" s="7">
        <v>1504275.09</v>
      </c>
      <c r="D217" s="7">
        <v>0</v>
      </c>
      <c r="E217" s="7">
        <v>1504275.09</v>
      </c>
    </row>
    <row r="218" spans="1:5" x14ac:dyDescent="0.3">
      <c r="A218" t="s">
        <v>2743</v>
      </c>
      <c r="B218" s="7">
        <v>1500000</v>
      </c>
      <c r="C218" s="7">
        <v>1500000</v>
      </c>
      <c r="D218" s="7">
        <v>1500000</v>
      </c>
      <c r="E218" s="7">
        <v>0</v>
      </c>
    </row>
    <row r="219" spans="1:5" x14ac:dyDescent="0.3">
      <c r="A219" t="s">
        <v>2182</v>
      </c>
      <c r="B219" s="7">
        <v>1994789.82</v>
      </c>
      <c r="C219" s="7">
        <v>1456545.9200000002</v>
      </c>
      <c r="D219" s="7">
        <v>1201942.5200000003</v>
      </c>
      <c r="E219" s="7">
        <v>254603.4</v>
      </c>
    </row>
    <row r="220" spans="1:5" x14ac:dyDescent="0.3">
      <c r="A220" t="s">
        <v>2387</v>
      </c>
      <c r="B220" s="7">
        <v>1600000</v>
      </c>
      <c r="C220" s="7">
        <v>1430948.48</v>
      </c>
      <c r="D220" s="7">
        <v>1430948.48</v>
      </c>
      <c r="E220" s="7">
        <v>0</v>
      </c>
    </row>
    <row r="221" spans="1:5" x14ac:dyDescent="0.3">
      <c r="A221" t="s">
        <v>2824</v>
      </c>
      <c r="B221" s="7">
        <v>1956534</v>
      </c>
      <c r="C221" s="7">
        <v>1425466</v>
      </c>
      <c r="D221" s="7">
        <v>721237.36</v>
      </c>
      <c r="E221" s="7">
        <v>704228.64</v>
      </c>
    </row>
    <row r="222" spans="1:5" x14ac:dyDescent="0.3">
      <c r="A222" t="s">
        <v>6624</v>
      </c>
      <c r="B222" s="7">
        <v>1375397</v>
      </c>
      <c r="C222" s="7">
        <v>1375396.8</v>
      </c>
      <c r="D222" s="7">
        <v>1004159.17</v>
      </c>
      <c r="E222" s="7">
        <v>371237.63</v>
      </c>
    </row>
    <row r="223" spans="1:5" x14ac:dyDescent="0.3">
      <c r="A223" t="s">
        <v>2732</v>
      </c>
      <c r="B223" s="7">
        <v>1500000</v>
      </c>
      <c r="C223" s="7">
        <v>1360000</v>
      </c>
      <c r="D223" s="7">
        <v>1134968.97</v>
      </c>
      <c r="E223" s="7">
        <v>225031.03</v>
      </c>
    </row>
    <row r="224" spans="1:5" x14ac:dyDescent="0.3">
      <c r="A224" t="s">
        <v>1814</v>
      </c>
      <c r="B224" s="7">
        <v>1353424</v>
      </c>
      <c r="C224" s="7">
        <v>1353424</v>
      </c>
      <c r="D224" s="7">
        <v>1353228.5</v>
      </c>
      <c r="E224" s="7">
        <v>195.5</v>
      </c>
    </row>
    <row r="225" spans="1:5" x14ac:dyDescent="0.3">
      <c r="A225" t="s">
        <v>2130</v>
      </c>
      <c r="B225" s="7">
        <v>2022725.65</v>
      </c>
      <c r="C225" s="7">
        <v>1282771.5099999998</v>
      </c>
      <c r="D225" s="7">
        <v>1131911.4000000001</v>
      </c>
      <c r="E225" s="7">
        <v>150860.10999999999</v>
      </c>
    </row>
    <row r="226" spans="1:5" x14ac:dyDescent="0.3">
      <c r="A226" t="s">
        <v>6504</v>
      </c>
      <c r="B226" s="7">
        <v>1250000</v>
      </c>
      <c r="C226" s="7">
        <v>1250000</v>
      </c>
      <c r="D226" s="7">
        <v>1250000</v>
      </c>
      <c r="E226" s="7">
        <v>0</v>
      </c>
    </row>
    <row r="227" spans="1:5" x14ac:dyDescent="0.3">
      <c r="A227" t="s">
        <v>2120</v>
      </c>
      <c r="B227" s="7">
        <v>2158588</v>
      </c>
      <c r="C227" s="7">
        <v>1230639</v>
      </c>
      <c r="D227" s="7">
        <v>149897.81</v>
      </c>
      <c r="E227" s="7">
        <v>1080741.19</v>
      </c>
    </row>
    <row r="228" spans="1:5" x14ac:dyDescent="0.3">
      <c r="A228" t="s">
        <v>2007</v>
      </c>
      <c r="B228" s="7">
        <v>1195113</v>
      </c>
      <c r="C228" s="7">
        <v>1194858.54</v>
      </c>
      <c r="D228" s="7">
        <v>917280.58000000007</v>
      </c>
      <c r="E228" s="7">
        <v>277577.95999999996</v>
      </c>
    </row>
    <row r="229" spans="1:5" x14ac:dyDescent="0.3">
      <c r="A229" t="s">
        <v>2643</v>
      </c>
      <c r="B229" s="7">
        <v>1313045</v>
      </c>
      <c r="C229" s="7">
        <v>1190846.32</v>
      </c>
      <c r="D229" s="7">
        <v>1190846.32</v>
      </c>
      <c r="E229" s="7">
        <v>0</v>
      </c>
    </row>
    <row r="230" spans="1:5" x14ac:dyDescent="0.3">
      <c r="A230" t="s">
        <v>2176</v>
      </c>
      <c r="B230" s="7">
        <v>1391000</v>
      </c>
      <c r="C230" s="7">
        <v>1160342</v>
      </c>
      <c r="D230" s="7">
        <v>1074942</v>
      </c>
      <c r="E230" s="7">
        <v>85400</v>
      </c>
    </row>
    <row r="231" spans="1:5" x14ac:dyDescent="0.3">
      <c r="A231" t="s">
        <v>6443</v>
      </c>
      <c r="B231" s="7">
        <v>1443188</v>
      </c>
      <c r="C231" s="7">
        <v>1132076.8500000001</v>
      </c>
      <c r="D231" s="7">
        <v>647658.04</v>
      </c>
      <c r="E231" s="7">
        <v>484418.81000000006</v>
      </c>
    </row>
    <row r="232" spans="1:5" x14ac:dyDescent="0.3">
      <c r="A232" t="s">
        <v>1951</v>
      </c>
      <c r="B232" s="7">
        <v>1120000</v>
      </c>
      <c r="C232" s="7">
        <v>1120000</v>
      </c>
      <c r="D232" s="7">
        <v>1120000</v>
      </c>
      <c r="E232" s="7">
        <v>0</v>
      </c>
    </row>
    <row r="233" spans="1:5" x14ac:dyDescent="0.3">
      <c r="A233" t="s">
        <v>6506</v>
      </c>
      <c r="B233" s="7">
        <v>1000000</v>
      </c>
      <c r="C233" s="7">
        <v>1000000</v>
      </c>
      <c r="D233" s="7">
        <v>988608.14</v>
      </c>
      <c r="E233" s="7">
        <v>11391.86</v>
      </c>
    </row>
    <row r="234" spans="1:5" x14ac:dyDescent="0.3">
      <c r="A234" t="s">
        <v>6913</v>
      </c>
      <c r="B234" s="7">
        <v>1000000</v>
      </c>
      <c r="C234" s="7">
        <v>1000000</v>
      </c>
      <c r="D234" s="7">
        <v>1000000</v>
      </c>
      <c r="E234" s="7">
        <v>0</v>
      </c>
    </row>
    <row r="235" spans="1:5" x14ac:dyDescent="0.3">
      <c r="A235" t="s">
        <v>1832</v>
      </c>
      <c r="B235" s="7">
        <v>1980314</v>
      </c>
      <c r="C235" s="7">
        <v>980713.2</v>
      </c>
      <c r="D235" s="7">
        <v>180313.2</v>
      </c>
      <c r="E235" s="7">
        <v>800400</v>
      </c>
    </row>
    <row r="236" spans="1:5" x14ac:dyDescent="0.3">
      <c r="A236" t="s">
        <v>2698</v>
      </c>
      <c r="B236" s="7">
        <v>980000</v>
      </c>
      <c r="C236" s="7">
        <v>980000</v>
      </c>
      <c r="D236" s="7">
        <v>980000</v>
      </c>
      <c r="E236" s="7">
        <v>0</v>
      </c>
    </row>
    <row r="237" spans="1:5" x14ac:dyDescent="0.3">
      <c r="A237" t="s">
        <v>2816</v>
      </c>
      <c r="B237" s="7">
        <v>3418938</v>
      </c>
      <c r="C237" s="7">
        <v>969776.46</v>
      </c>
      <c r="D237" s="7">
        <v>969776.46</v>
      </c>
      <c r="E237" s="7">
        <v>0</v>
      </c>
    </row>
    <row r="238" spans="1:5" x14ac:dyDescent="0.3">
      <c r="A238" t="s">
        <v>2860</v>
      </c>
      <c r="B238" s="7">
        <v>1023913</v>
      </c>
      <c r="C238" s="7">
        <v>969063.72</v>
      </c>
      <c r="D238" s="7">
        <v>878339.91</v>
      </c>
      <c r="E238" s="7">
        <v>90723.81</v>
      </c>
    </row>
    <row r="239" spans="1:5" x14ac:dyDescent="0.3">
      <c r="A239" t="s">
        <v>2336</v>
      </c>
      <c r="B239" s="7">
        <v>1020523</v>
      </c>
      <c r="C239" s="7">
        <v>956250</v>
      </c>
      <c r="D239" s="7">
        <v>956250</v>
      </c>
      <c r="E239" s="7">
        <v>0</v>
      </c>
    </row>
    <row r="240" spans="1:5" x14ac:dyDescent="0.3">
      <c r="A240" t="s">
        <v>2882</v>
      </c>
      <c r="B240" s="7">
        <v>1269999</v>
      </c>
      <c r="C240" s="7">
        <v>953582.05</v>
      </c>
      <c r="D240" s="7">
        <v>953328.65999999992</v>
      </c>
      <c r="E240" s="7">
        <v>253.39</v>
      </c>
    </row>
    <row r="241" spans="1:5" x14ac:dyDescent="0.3">
      <c r="A241" t="s">
        <v>2282</v>
      </c>
      <c r="B241" s="7">
        <v>1010020.77</v>
      </c>
      <c r="C241" s="7">
        <v>952464.05999999994</v>
      </c>
      <c r="D241" s="7">
        <v>923660.30999999994</v>
      </c>
      <c r="E241" s="7">
        <v>28803.75</v>
      </c>
    </row>
    <row r="242" spans="1:5" x14ac:dyDescent="0.3">
      <c r="A242" t="s">
        <v>2892</v>
      </c>
      <c r="B242" s="7">
        <v>940000</v>
      </c>
      <c r="C242" s="7">
        <v>940000</v>
      </c>
      <c r="D242" s="7">
        <v>940000</v>
      </c>
      <c r="E242" s="7">
        <v>0</v>
      </c>
    </row>
    <row r="243" spans="1:5" x14ac:dyDescent="0.3">
      <c r="A243" t="s">
        <v>2872</v>
      </c>
      <c r="B243" s="7">
        <v>1000000</v>
      </c>
      <c r="C243" s="7">
        <v>938824.26</v>
      </c>
      <c r="D243" s="7">
        <v>363782.2</v>
      </c>
      <c r="E243" s="7">
        <v>575042.06000000006</v>
      </c>
    </row>
    <row r="244" spans="1:5" x14ac:dyDescent="0.3">
      <c r="A244" t="s">
        <v>1950</v>
      </c>
      <c r="B244" s="7">
        <v>1283000</v>
      </c>
      <c r="C244" s="7">
        <v>922276.44</v>
      </c>
      <c r="D244" s="7">
        <v>779907.66999999993</v>
      </c>
      <c r="E244" s="7">
        <v>142368.77000000002</v>
      </c>
    </row>
    <row r="245" spans="1:5" x14ac:dyDescent="0.3">
      <c r="A245" t="s">
        <v>2800</v>
      </c>
      <c r="B245" s="7">
        <v>1000000</v>
      </c>
      <c r="C245" s="7">
        <v>909972.54</v>
      </c>
      <c r="D245" s="7">
        <v>443055.96</v>
      </c>
      <c r="E245" s="7">
        <v>466916.58</v>
      </c>
    </row>
    <row r="246" spans="1:5" x14ac:dyDescent="0.3">
      <c r="A246" t="s">
        <v>1986</v>
      </c>
      <c r="B246" s="7">
        <v>1202000</v>
      </c>
      <c r="C246" s="7">
        <v>909177.19000000006</v>
      </c>
      <c r="D246" s="7">
        <v>897293.85</v>
      </c>
      <c r="E246" s="7">
        <v>11883.34</v>
      </c>
    </row>
    <row r="247" spans="1:5" x14ac:dyDescent="0.3">
      <c r="A247" t="s">
        <v>1982</v>
      </c>
      <c r="B247" s="7">
        <v>900000</v>
      </c>
      <c r="C247" s="7">
        <v>900000</v>
      </c>
      <c r="D247" s="7">
        <v>900000</v>
      </c>
      <c r="E247" s="7">
        <v>0</v>
      </c>
    </row>
    <row r="248" spans="1:5" x14ac:dyDescent="0.3">
      <c r="A248" t="s">
        <v>2368</v>
      </c>
      <c r="B248" s="7">
        <v>950908</v>
      </c>
      <c r="C248" s="7">
        <v>899873.26</v>
      </c>
      <c r="D248" s="7">
        <v>899873.26</v>
      </c>
      <c r="E248" s="7">
        <v>0</v>
      </c>
    </row>
    <row r="249" spans="1:5" x14ac:dyDescent="0.3">
      <c r="A249" t="s">
        <v>2246</v>
      </c>
      <c r="B249" s="7">
        <v>900000</v>
      </c>
      <c r="C249" s="7">
        <v>899737.98</v>
      </c>
      <c r="D249" s="7">
        <v>899737.98</v>
      </c>
      <c r="E249" s="7">
        <v>0</v>
      </c>
    </row>
    <row r="250" spans="1:5" x14ac:dyDescent="0.3">
      <c r="A250" t="s">
        <v>2871</v>
      </c>
      <c r="B250" s="7">
        <v>891347</v>
      </c>
      <c r="C250" s="7">
        <v>891347</v>
      </c>
      <c r="D250" s="7">
        <v>43601.81</v>
      </c>
      <c r="E250" s="7">
        <v>847745.19</v>
      </c>
    </row>
    <row r="251" spans="1:5" x14ac:dyDescent="0.3">
      <c r="A251" t="s">
        <v>2059</v>
      </c>
      <c r="B251" s="7">
        <v>869699</v>
      </c>
      <c r="C251" s="7">
        <v>869698.35</v>
      </c>
      <c r="D251" s="7">
        <v>407073.31999999995</v>
      </c>
      <c r="E251" s="7">
        <v>462625.03</v>
      </c>
    </row>
    <row r="252" spans="1:5" x14ac:dyDescent="0.3">
      <c r="A252" t="s">
        <v>2350</v>
      </c>
      <c r="B252" s="7">
        <v>948501</v>
      </c>
      <c r="C252" s="7">
        <v>834481.47</v>
      </c>
      <c r="D252" s="7">
        <v>834481.47</v>
      </c>
      <c r="E252" s="7">
        <v>0</v>
      </c>
    </row>
    <row r="253" spans="1:5" x14ac:dyDescent="0.3">
      <c r="A253" t="s">
        <v>2082</v>
      </c>
      <c r="B253" s="7">
        <v>845728</v>
      </c>
      <c r="C253" s="7">
        <v>823996.37</v>
      </c>
      <c r="D253" s="7">
        <v>522071.3</v>
      </c>
      <c r="E253" s="7">
        <v>301925.07</v>
      </c>
    </row>
    <row r="254" spans="1:5" x14ac:dyDescent="0.3">
      <c r="A254" t="s">
        <v>2888</v>
      </c>
      <c r="B254" s="7">
        <v>818202</v>
      </c>
      <c r="C254" s="7">
        <v>814708.31</v>
      </c>
      <c r="D254" s="7">
        <v>809422.57</v>
      </c>
      <c r="E254" s="7">
        <v>5285.74</v>
      </c>
    </row>
    <row r="255" spans="1:5" x14ac:dyDescent="0.3">
      <c r="A255" t="s">
        <v>6884</v>
      </c>
      <c r="B255" s="7">
        <v>3000000</v>
      </c>
      <c r="C255" s="7">
        <v>812164</v>
      </c>
      <c r="D255" s="7">
        <v>812164</v>
      </c>
      <c r="E255" s="7">
        <v>0</v>
      </c>
    </row>
    <row r="256" spans="1:5" x14ac:dyDescent="0.3">
      <c r="A256" t="s">
        <v>2247</v>
      </c>
      <c r="B256" s="7">
        <v>805685</v>
      </c>
      <c r="C256" s="7">
        <v>805685</v>
      </c>
      <c r="D256" s="7">
        <v>805685</v>
      </c>
      <c r="E256" s="7">
        <v>0</v>
      </c>
    </row>
    <row r="257" spans="1:5" x14ac:dyDescent="0.3">
      <c r="A257" t="s">
        <v>2733</v>
      </c>
      <c r="B257" s="7">
        <v>793248</v>
      </c>
      <c r="C257" s="7">
        <v>793232.12</v>
      </c>
      <c r="D257" s="7">
        <v>793232.12</v>
      </c>
      <c r="E257" s="7">
        <v>0</v>
      </c>
    </row>
    <row r="258" spans="1:5" x14ac:dyDescent="0.3">
      <c r="A258" t="s">
        <v>1901</v>
      </c>
      <c r="B258" s="7">
        <v>1440156</v>
      </c>
      <c r="C258" s="7">
        <v>789064.34000000008</v>
      </c>
      <c r="D258" s="7">
        <v>3294.02</v>
      </c>
      <c r="E258" s="7">
        <v>785770.32000000007</v>
      </c>
    </row>
    <row r="259" spans="1:5" x14ac:dyDescent="0.3">
      <c r="A259" t="s">
        <v>2810</v>
      </c>
      <c r="B259" s="7">
        <v>785720</v>
      </c>
      <c r="C259" s="7">
        <v>775350</v>
      </c>
      <c r="D259" s="7">
        <v>744818.38</v>
      </c>
      <c r="E259" s="7">
        <v>30531.62</v>
      </c>
    </row>
    <row r="260" spans="1:5" x14ac:dyDescent="0.3">
      <c r="A260" t="s">
        <v>2926</v>
      </c>
      <c r="B260" s="7">
        <v>772745</v>
      </c>
      <c r="C260" s="7">
        <v>772735.44</v>
      </c>
      <c r="D260" s="7">
        <v>772735.44</v>
      </c>
      <c r="E260" s="7">
        <v>0</v>
      </c>
    </row>
    <row r="261" spans="1:5" x14ac:dyDescent="0.3">
      <c r="A261" t="s">
        <v>2779</v>
      </c>
      <c r="B261" s="7">
        <v>778254</v>
      </c>
      <c r="C261" s="7">
        <v>750378.33000000007</v>
      </c>
      <c r="D261" s="7">
        <v>718735.33000000007</v>
      </c>
      <c r="E261" s="7">
        <v>31643</v>
      </c>
    </row>
    <row r="262" spans="1:5" x14ac:dyDescent="0.3">
      <c r="A262" t="s">
        <v>5287</v>
      </c>
      <c r="B262" s="7">
        <v>738445</v>
      </c>
      <c r="C262" s="7">
        <v>738444.68</v>
      </c>
      <c r="D262" s="7">
        <v>738444.68</v>
      </c>
      <c r="E262" s="7">
        <v>0</v>
      </c>
    </row>
    <row r="263" spans="1:5" x14ac:dyDescent="0.3">
      <c r="A263" t="s">
        <v>2864</v>
      </c>
      <c r="B263" s="7">
        <v>1000000</v>
      </c>
      <c r="C263" s="7">
        <v>730884.5</v>
      </c>
      <c r="D263" s="7">
        <v>463276.5</v>
      </c>
      <c r="E263" s="7">
        <v>267608</v>
      </c>
    </row>
    <row r="264" spans="1:5" x14ac:dyDescent="0.3">
      <c r="A264" t="s">
        <v>2041</v>
      </c>
      <c r="B264" s="7">
        <v>1573171</v>
      </c>
      <c r="C264" s="7">
        <v>729565.14</v>
      </c>
      <c r="D264" s="7">
        <v>658632.14</v>
      </c>
      <c r="E264" s="7">
        <v>70933</v>
      </c>
    </row>
    <row r="265" spans="1:5" x14ac:dyDescent="0.3">
      <c r="A265" t="s">
        <v>2635</v>
      </c>
      <c r="B265" s="7">
        <v>711192</v>
      </c>
      <c r="C265" s="7">
        <v>711192</v>
      </c>
      <c r="D265" s="7">
        <v>711192</v>
      </c>
      <c r="E265" s="7">
        <v>0</v>
      </c>
    </row>
    <row r="266" spans="1:5" x14ac:dyDescent="0.3">
      <c r="A266" t="s">
        <v>2711</v>
      </c>
      <c r="B266" s="7">
        <v>1030409</v>
      </c>
      <c r="C266" s="7">
        <v>709308.05</v>
      </c>
      <c r="D266" s="7">
        <v>627259.62</v>
      </c>
      <c r="E266" s="7">
        <v>82048.430000000008</v>
      </c>
    </row>
    <row r="267" spans="1:5" x14ac:dyDescent="0.3">
      <c r="A267" t="s">
        <v>6912</v>
      </c>
      <c r="B267" s="7">
        <v>700000</v>
      </c>
      <c r="C267" s="7">
        <v>700000</v>
      </c>
      <c r="D267" s="7">
        <v>700000</v>
      </c>
      <c r="E267" s="7">
        <v>0</v>
      </c>
    </row>
    <row r="268" spans="1:5" x14ac:dyDescent="0.3">
      <c r="A268" t="s">
        <v>2407</v>
      </c>
      <c r="B268" s="7">
        <v>1806000</v>
      </c>
      <c r="C268" s="7">
        <v>670624.32999999996</v>
      </c>
      <c r="D268" s="7">
        <v>385268.52999999997</v>
      </c>
      <c r="E268" s="7">
        <v>285355.8</v>
      </c>
    </row>
    <row r="269" spans="1:5" x14ac:dyDescent="0.3">
      <c r="A269" t="s">
        <v>2232</v>
      </c>
      <c r="B269" s="7">
        <v>1553075</v>
      </c>
      <c r="C269" s="7">
        <v>646438.37</v>
      </c>
      <c r="D269" s="7">
        <v>414445.41000000003</v>
      </c>
      <c r="E269" s="7">
        <v>231992.95999999999</v>
      </c>
    </row>
    <row r="270" spans="1:5" x14ac:dyDescent="0.3">
      <c r="A270" t="s">
        <v>6919</v>
      </c>
      <c r="B270" s="7">
        <v>1000000</v>
      </c>
      <c r="C270" s="7">
        <v>643868</v>
      </c>
      <c r="D270" s="7">
        <v>608000</v>
      </c>
      <c r="E270" s="7">
        <v>35868</v>
      </c>
    </row>
    <row r="271" spans="1:5" x14ac:dyDescent="0.3">
      <c r="A271" t="s">
        <v>2866</v>
      </c>
      <c r="B271" s="7">
        <v>634912</v>
      </c>
      <c r="C271" s="7">
        <v>634912</v>
      </c>
      <c r="D271" s="7">
        <v>634912</v>
      </c>
      <c r="E271" s="7">
        <v>0</v>
      </c>
    </row>
    <row r="272" spans="1:5" x14ac:dyDescent="0.3">
      <c r="A272" t="s">
        <v>2087</v>
      </c>
      <c r="B272" s="7">
        <v>634126</v>
      </c>
      <c r="C272" s="7">
        <v>634126</v>
      </c>
      <c r="D272" s="7">
        <v>573005.21</v>
      </c>
      <c r="E272" s="7">
        <v>61120.79</v>
      </c>
    </row>
    <row r="273" spans="1:5" x14ac:dyDescent="0.3">
      <c r="A273" t="s">
        <v>2207</v>
      </c>
      <c r="B273" s="7">
        <v>629795</v>
      </c>
      <c r="C273" s="7">
        <v>629795</v>
      </c>
      <c r="D273" s="7">
        <v>629795</v>
      </c>
      <c r="E273" s="7">
        <v>0</v>
      </c>
    </row>
    <row r="274" spans="1:5" x14ac:dyDescent="0.3">
      <c r="A274" t="s">
        <v>2013</v>
      </c>
      <c r="B274" s="7">
        <v>748104</v>
      </c>
      <c r="C274" s="7">
        <v>607358.84</v>
      </c>
      <c r="D274" s="7">
        <v>519858.83999999997</v>
      </c>
      <c r="E274" s="7">
        <v>87500</v>
      </c>
    </row>
    <row r="275" spans="1:5" x14ac:dyDescent="0.3">
      <c r="A275" t="s">
        <v>6891</v>
      </c>
      <c r="B275" s="7">
        <v>667000</v>
      </c>
      <c r="C275" s="7">
        <v>606862.87</v>
      </c>
      <c r="D275" s="7">
        <v>503188.19</v>
      </c>
      <c r="E275" s="7">
        <v>103674.68</v>
      </c>
    </row>
    <row r="276" spans="1:5" x14ac:dyDescent="0.3">
      <c r="A276" t="s">
        <v>2073</v>
      </c>
      <c r="B276" s="7">
        <v>600000</v>
      </c>
      <c r="C276" s="7">
        <v>599510.71</v>
      </c>
      <c r="D276" s="7">
        <v>598995.71</v>
      </c>
      <c r="E276" s="7">
        <v>515</v>
      </c>
    </row>
    <row r="277" spans="1:5" x14ac:dyDescent="0.3">
      <c r="A277" t="s">
        <v>2111</v>
      </c>
      <c r="B277" s="7">
        <v>600000</v>
      </c>
      <c r="C277" s="7">
        <v>596209.09</v>
      </c>
      <c r="D277" s="7">
        <v>577398.22</v>
      </c>
      <c r="E277" s="7">
        <v>18810.870000000003</v>
      </c>
    </row>
    <row r="278" spans="1:5" x14ac:dyDescent="0.3">
      <c r="A278" t="s">
        <v>2792</v>
      </c>
      <c r="B278" s="7">
        <v>588669</v>
      </c>
      <c r="C278" s="7">
        <v>588669</v>
      </c>
      <c r="D278" s="7">
        <v>416381.35000000003</v>
      </c>
      <c r="E278" s="7">
        <v>172287.65</v>
      </c>
    </row>
    <row r="279" spans="1:5" x14ac:dyDescent="0.3">
      <c r="A279" t="s">
        <v>2891</v>
      </c>
      <c r="B279" s="7">
        <v>600000</v>
      </c>
      <c r="C279" s="7">
        <v>584389.67000000004</v>
      </c>
      <c r="D279" s="7">
        <v>361078.47</v>
      </c>
      <c r="E279" s="7">
        <v>223311.2</v>
      </c>
    </row>
    <row r="280" spans="1:5" x14ac:dyDescent="0.3">
      <c r="A280" t="s">
        <v>393</v>
      </c>
      <c r="B280" s="7">
        <v>577523</v>
      </c>
      <c r="C280" s="7">
        <v>577523</v>
      </c>
      <c r="D280" s="7">
        <v>577523</v>
      </c>
      <c r="E280" s="7">
        <v>0</v>
      </c>
    </row>
    <row r="281" spans="1:5" x14ac:dyDescent="0.3">
      <c r="A281" t="s">
        <v>2162</v>
      </c>
      <c r="B281" s="7">
        <v>1134743</v>
      </c>
      <c r="C281" s="7">
        <v>563293.28999999992</v>
      </c>
      <c r="D281" s="7">
        <v>477486.17999999993</v>
      </c>
      <c r="E281" s="7">
        <v>85807.109999999986</v>
      </c>
    </row>
    <row r="282" spans="1:5" x14ac:dyDescent="0.3">
      <c r="A282" t="s">
        <v>2870</v>
      </c>
      <c r="B282" s="7">
        <v>581000</v>
      </c>
      <c r="C282" s="7">
        <v>560103.61</v>
      </c>
      <c r="D282" s="7">
        <v>253503.91</v>
      </c>
      <c r="E282" s="7">
        <v>306599.7</v>
      </c>
    </row>
    <row r="283" spans="1:5" x14ac:dyDescent="0.3">
      <c r="A283" t="s">
        <v>2304</v>
      </c>
      <c r="B283" s="7">
        <v>548152</v>
      </c>
      <c r="C283" s="7">
        <v>547414.35</v>
      </c>
      <c r="D283" s="7">
        <v>157964.46000000002</v>
      </c>
      <c r="E283" s="7">
        <v>389449.89</v>
      </c>
    </row>
    <row r="284" spans="1:5" x14ac:dyDescent="0.3">
      <c r="A284" t="s">
        <v>2634</v>
      </c>
      <c r="B284" s="7">
        <v>536848</v>
      </c>
      <c r="C284" s="7">
        <v>536848</v>
      </c>
      <c r="D284" s="7">
        <v>536848</v>
      </c>
      <c r="E284" s="7">
        <v>0</v>
      </c>
    </row>
    <row r="285" spans="1:5" x14ac:dyDescent="0.3">
      <c r="A285" t="s">
        <v>6907</v>
      </c>
      <c r="B285" s="7">
        <v>2000000</v>
      </c>
      <c r="C285" s="7">
        <v>530901.5</v>
      </c>
      <c r="D285" s="7">
        <v>530901.5</v>
      </c>
      <c r="E285" s="7">
        <v>0</v>
      </c>
    </row>
    <row r="286" spans="1:5" x14ac:dyDescent="0.3">
      <c r="A286" t="s">
        <v>2631</v>
      </c>
      <c r="B286" s="7">
        <v>536000</v>
      </c>
      <c r="C286" s="7">
        <v>525728.30000000005</v>
      </c>
      <c r="D286" s="7">
        <v>362300.64</v>
      </c>
      <c r="E286" s="7">
        <v>163427.66</v>
      </c>
    </row>
    <row r="287" spans="1:5" x14ac:dyDescent="0.3">
      <c r="A287" t="s">
        <v>1990</v>
      </c>
      <c r="B287" s="7">
        <v>3369850</v>
      </c>
      <c r="C287" s="7">
        <v>520563.25</v>
      </c>
      <c r="D287" s="7">
        <v>474203.25</v>
      </c>
      <c r="E287" s="7">
        <v>46360</v>
      </c>
    </row>
    <row r="288" spans="1:5" x14ac:dyDescent="0.3">
      <c r="A288" t="s">
        <v>2405</v>
      </c>
      <c r="B288" s="7">
        <v>586000</v>
      </c>
      <c r="C288" s="7">
        <v>510000</v>
      </c>
      <c r="D288" s="7">
        <v>505700.45</v>
      </c>
      <c r="E288" s="7">
        <v>4299.55</v>
      </c>
    </row>
    <row r="289" spans="1:5" x14ac:dyDescent="0.3">
      <c r="A289" t="s">
        <v>2833</v>
      </c>
      <c r="B289" s="7">
        <v>500000</v>
      </c>
      <c r="C289" s="7">
        <v>500000</v>
      </c>
      <c r="D289" s="7">
        <v>500000</v>
      </c>
      <c r="E289" s="7">
        <v>0</v>
      </c>
    </row>
    <row r="290" spans="1:5" x14ac:dyDescent="0.3">
      <c r="A290" t="s">
        <v>6876</v>
      </c>
      <c r="B290" s="7">
        <v>500000</v>
      </c>
      <c r="C290" s="7">
        <v>500000</v>
      </c>
      <c r="D290" s="7">
        <v>4755</v>
      </c>
      <c r="E290" s="7">
        <v>495245</v>
      </c>
    </row>
    <row r="291" spans="1:5" x14ac:dyDescent="0.3">
      <c r="A291" t="s">
        <v>2886</v>
      </c>
      <c r="B291" s="7">
        <v>604553</v>
      </c>
      <c r="C291" s="7">
        <v>494570.99</v>
      </c>
      <c r="D291" s="7">
        <v>412916.79</v>
      </c>
      <c r="E291" s="7">
        <v>81654.2</v>
      </c>
    </row>
    <row r="292" spans="1:5" x14ac:dyDescent="0.3">
      <c r="A292" t="s">
        <v>2163</v>
      </c>
      <c r="B292" s="7">
        <v>505273</v>
      </c>
      <c r="C292" s="7">
        <v>491257.74000000005</v>
      </c>
      <c r="D292" s="7">
        <v>378937.74000000005</v>
      </c>
      <c r="E292" s="7">
        <v>112320</v>
      </c>
    </row>
    <row r="293" spans="1:5" x14ac:dyDescent="0.3">
      <c r="A293" t="s">
        <v>2190</v>
      </c>
      <c r="B293" s="7">
        <v>532379</v>
      </c>
      <c r="C293" s="7">
        <v>488045.73</v>
      </c>
      <c r="D293" s="7">
        <v>412684.13</v>
      </c>
      <c r="E293" s="7">
        <v>75361.600000000006</v>
      </c>
    </row>
    <row r="294" spans="1:5" x14ac:dyDescent="0.3">
      <c r="A294" t="s">
        <v>2379</v>
      </c>
      <c r="B294" s="7">
        <v>742801</v>
      </c>
      <c r="C294" s="7">
        <v>482263.49</v>
      </c>
      <c r="D294" s="7">
        <v>482263.49</v>
      </c>
      <c r="E294" s="7">
        <v>0</v>
      </c>
    </row>
    <row r="295" spans="1:5" x14ac:dyDescent="0.3">
      <c r="A295" t="s">
        <v>6917</v>
      </c>
      <c r="B295" s="7">
        <v>500000</v>
      </c>
      <c r="C295" s="7">
        <v>477240.52</v>
      </c>
      <c r="D295" s="7">
        <v>477240.52</v>
      </c>
      <c r="E295" s="7">
        <v>0</v>
      </c>
    </row>
    <row r="296" spans="1:5" x14ac:dyDescent="0.3">
      <c r="A296" t="s">
        <v>2107</v>
      </c>
      <c r="B296" s="7">
        <v>567797</v>
      </c>
      <c r="C296" s="7">
        <v>471356.74</v>
      </c>
      <c r="D296" s="7">
        <v>440827.18</v>
      </c>
      <c r="E296" s="7">
        <v>30529.56</v>
      </c>
    </row>
    <row r="297" spans="1:5" x14ac:dyDescent="0.3">
      <c r="A297" t="s">
        <v>2834</v>
      </c>
      <c r="B297" s="7">
        <v>470000</v>
      </c>
      <c r="C297" s="7">
        <v>469760</v>
      </c>
      <c r="D297" s="7">
        <v>469760</v>
      </c>
      <c r="E297" s="7">
        <v>0</v>
      </c>
    </row>
    <row r="298" spans="1:5" x14ac:dyDescent="0.3">
      <c r="A298" t="s">
        <v>2208</v>
      </c>
      <c r="B298" s="7">
        <v>2599602</v>
      </c>
      <c r="C298" s="7">
        <v>460971.77</v>
      </c>
      <c r="D298" s="7">
        <v>239513.01</v>
      </c>
      <c r="E298" s="7">
        <v>221458.76</v>
      </c>
    </row>
    <row r="299" spans="1:5" x14ac:dyDescent="0.3">
      <c r="A299" t="s">
        <v>2639</v>
      </c>
      <c r="B299" s="7">
        <v>500000</v>
      </c>
      <c r="C299" s="7">
        <v>451442.3</v>
      </c>
      <c r="D299" s="7">
        <v>315310.65000000002</v>
      </c>
      <c r="E299" s="7">
        <v>136131.65</v>
      </c>
    </row>
    <row r="300" spans="1:5" x14ac:dyDescent="0.3">
      <c r="A300" t="s">
        <v>2744</v>
      </c>
      <c r="B300" s="7">
        <v>442846</v>
      </c>
      <c r="C300" s="7">
        <v>442846</v>
      </c>
      <c r="D300" s="7">
        <v>442846</v>
      </c>
      <c r="E300" s="7">
        <v>0</v>
      </c>
    </row>
    <row r="301" spans="1:5" x14ac:dyDescent="0.3">
      <c r="A301" t="s">
        <v>2109</v>
      </c>
      <c r="B301" s="7">
        <v>569458.6</v>
      </c>
      <c r="C301" s="7">
        <v>439103.35000000003</v>
      </c>
      <c r="D301" s="7">
        <v>416870.7</v>
      </c>
      <c r="E301" s="7">
        <v>22232.649999999998</v>
      </c>
    </row>
    <row r="302" spans="1:5" x14ac:dyDescent="0.3">
      <c r="A302" t="s">
        <v>2630</v>
      </c>
      <c r="B302" s="7">
        <v>501571</v>
      </c>
      <c r="C302" s="7">
        <v>430968.84</v>
      </c>
      <c r="D302" s="7">
        <v>286345.71000000002</v>
      </c>
      <c r="E302" s="7">
        <v>144623.13</v>
      </c>
    </row>
    <row r="303" spans="1:5" x14ac:dyDescent="0.3">
      <c r="A303" t="s">
        <v>2178</v>
      </c>
      <c r="B303" s="7">
        <v>430778</v>
      </c>
      <c r="C303" s="7">
        <v>430778</v>
      </c>
      <c r="D303" s="7">
        <v>430272</v>
      </c>
      <c r="E303" s="7">
        <v>506</v>
      </c>
    </row>
    <row r="304" spans="1:5" x14ac:dyDescent="0.3">
      <c r="A304" t="s">
        <v>1997</v>
      </c>
      <c r="B304" s="7">
        <v>501391</v>
      </c>
      <c r="C304" s="7">
        <v>428467.62</v>
      </c>
      <c r="D304" s="7">
        <v>200514.61</v>
      </c>
      <c r="E304" s="7">
        <v>227953.01</v>
      </c>
    </row>
    <row r="305" spans="1:5" x14ac:dyDescent="0.3">
      <c r="A305" t="s">
        <v>2124</v>
      </c>
      <c r="B305" s="7">
        <v>704704</v>
      </c>
      <c r="C305" s="7">
        <v>415862.86</v>
      </c>
      <c r="D305" s="7">
        <v>400262.86</v>
      </c>
      <c r="E305" s="7">
        <v>15600</v>
      </c>
    </row>
    <row r="306" spans="1:5" x14ac:dyDescent="0.3">
      <c r="A306" t="s">
        <v>2761</v>
      </c>
      <c r="B306" s="7">
        <v>465703</v>
      </c>
      <c r="C306" s="7">
        <v>415074.69999999995</v>
      </c>
      <c r="D306" s="7">
        <v>415074.69999999995</v>
      </c>
      <c r="E306" s="7">
        <v>0</v>
      </c>
    </row>
    <row r="307" spans="1:5" x14ac:dyDescent="0.3">
      <c r="A307" t="s">
        <v>2005</v>
      </c>
      <c r="B307" s="7">
        <v>422221</v>
      </c>
      <c r="C307" s="7">
        <v>412215.2</v>
      </c>
      <c r="D307" s="7">
        <v>411872.08</v>
      </c>
      <c r="E307" s="7">
        <v>343.12</v>
      </c>
    </row>
    <row r="308" spans="1:5" x14ac:dyDescent="0.3">
      <c r="A308" t="s">
        <v>6887</v>
      </c>
      <c r="B308" s="7">
        <v>1000000</v>
      </c>
      <c r="C308" s="7">
        <v>410525.55</v>
      </c>
      <c r="D308" s="7">
        <v>22552.6</v>
      </c>
      <c r="E308" s="7">
        <v>387972.95</v>
      </c>
    </row>
    <row r="309" spans="1:5" x14ac:dyDescent="0.3">
      <c r="A309" t="s">
        <v>6489</v>
      </c>
      <c r="B309" s="7">
        <v>407000</v>
      </c>
      <c r="C309" s="7">
        <v>407000</v>
      </c>
      <c r="D309" s="7">
        <v>407000</v>
      </c>
      <c r="E309" s="7">
        <v>0</v>
      </c>
    </row>
    <row r="310" spans="1:5" x14ac:dyDescent="0.3">
      <c r="A310" t="s">
        <v>1900</v>
      </c>
      <c r="B310" s="7">
        <v>2870000</v>
      </c>
      <c r="C310" s="7">
        <v>400455.66</v>
      </c>
      <c r="D310" s="7">
        <v>6302.21</v>
      </c>
      <c r="E310" s="7">
        <v>394153.45</v>
      </c>
    </row>
    <row r="311" spans="1:5" x14ac:dyDescent="0.3">
      <c r="A311" t="s">
        <v>2814</v>
      </c>
      <c r="B311" s="7">
        <v>409758</v>
      </c>
      <c r="C311" s="7">
        <v>400019.56</v>
      </c>
      <c r="D311" s="7">
        <v>151013.77000000002</v>
      </c>
      <c r="E311" s="7">
        <v>249005.79000000004</v>
      </c>
    </row>
    <row r="312" spans="1:5" x14ac:dyDescent="0.3">
      <c r="A312" t="s">
        <v>6914</v>
      </c>
      <c r="B312" s="7">
        <v>400000</v>
      </c>
      <c r="C312" s="7">
        <v>400000</v>
      </c>
      <c r="D312" s="7">
        <v>399920</v>
      </c>
      <c r="E312" s="7">
        <v>80</v>
      </c>
    </row>
    <row r="313" spans="1:5" x14ac:dyDescent="0.3">
      <c r="A313" t="s">
        <v>2135</v>
      </c>
      <c r="B313" s="7">
        <v>398370</v>
      </c>
      <c r="C313" s="7">
        <v>398368.17</v>
      </c>
      <c r="D313" s="7">
        <v>363849.97</v>
      </c>
      <c r="E313" s="7">
        <v>34518.199999999997</v>
      </c>
    </row>
    <row r="314" spans="1:5" x14ac:dyDescent="0.3">
      <c r="A314" t="s">
        <v>2298</v>
      </c>
      <c r="B314" s="7">
        <v>550174</v>
      </c>
      <c r="C314" s="7">
        <v>390428.04000000004</v>
      </c>
      <c r="D314" s="7">
        <v>366155.72000000003</v>
      </c>
      <c r="E314" s="7">
        <v>24272.32</v>
      </c>
    </row>
    <row r="315" spans="1:5" x14ac:dyDescent="0.3">
      <c r="A315" t="s">
        <v>2401</v>
      </c>
      <c r="B315" s="7">
        <v>390210</v>
      </c>
      <c r="C315" s="7">
        <v>390210</v>
      </c>
      <c r="D315" s="7">
        <v>217390.35</v>
      </c>
      <c r="E315" s="7">
        <v>172819.65</v>
      </c>
    </row>
    <row r="316" spans="1:5" x14ac:dyDescent="0.3">
      <c r="A316" t="s">
        <v>2361</v>
      </c>
      <c r="B316" s="7">
        <v>388201.01</v>
      </c>
      <c r="C316" s="7">
        <v>387768.57</v>
      </c>
      <c r="D316" s="7">
        <v>381604.93</v>
      </c>
      <c r="E316" s="7">
        <v>6163.64</v>
      </c>
    </row>
    <row r="317" spans="1:5" x14ac:dyDescent="0.3">
      <c r="A317" t="s">
        <v>2053</v>
      </c>
      <c r="B317" s="7">
        <v>378637</v>
      </c>
      <c r="C317" s="7">
        <v>378637</v>
      </c>
      <c r="D317" s="7">
        <v>378192</v>
      </c>
      <c r="E317" s="7">
        <v>445</v>
      </c>
    </row>
    <row r="318" spans="1:5" x14ac:dyDescent="0.3">
      <c r="A318" t="s">
        <v>2715</v>
      </c>
      <c r="B318" s="7">
        <v>377135</v>
      </c>
      <c r="C318" s="7">
        <v>375000</v>
      </c>
      <c r="D318" s="7">
        <v>299999.03000000003</v>
      </c>
      <c r="E318" s="7">
        <v>75000.97</v>
      </c>
    </row>
    <row r="319" spans="1:5" x14ac:dyDescent="0.3">
      <c r="A319" t="s">
        <v>2896</v>
      </c>
      <c r="B319" s="7">
        <v>408858</v>
      </c>
      <c r="C319" s="7">
        <v>374462.28</v>
      </c>
      <c r="D319" s="7">
        <v>374462.28</v>
      </c>
      <c r="E319" s="7">
        <v>0</v>
      </c>
    </row>
    <row r="320" spans="1:5" x14ac:dyDescent="0.3">
      <c r="A320" t="s">
        <v>2769</v>
      </c>
      <c r="B320" s="7">
        <v>372371</v>
      </c>
      <c r="C320" s="7">
        <v>372371</v>
      </c>
      <c r="D320" s="7">
        <v>0</v>
      </c>
      <c r="E320" s="7">
        <v>372371</v>
      </c>
    </row>
    <row r="321" spans="1:5" x14ac:dyDescent="0.3">
      <c r="A321" t="s">
        <v>2251</v>
      </c>
      <c r="B321" s="7">
        <v>472709</v>
      </c>
      <c r="C321" s="7">
        <v>368244.28</v>
      </c>
      <c r="D321" s="7">
        <v>293419.18</v>
      </c>
      <c r="E321" s="7">
        <v>74825.100000000006</v>
      </c>
    </row>
    <row r="322" spans="1:5" x14ac:dyDescent="0.3">
      <c r="A322" t="s">
        <v>2060</v>
      </c>
      <c r="B322" s="7">
        <v>405994</v>
      </c>
      <c r="C322" s="7">
        <v>360000</v>
      </c>
      <c r="D322" s="7">
        <v>276000</v>
      </c>
      <c r="E322" s="7">
        <v>84000</v>
      </c>
    </row>
    <row r="323" spans="1:5" x14ac:dyDescent="0.3">
      <c r="A323" t="s">
        <v>1946</v>
      </c>
      <c r="B323" s="7">
        <v>377614</v>
      </c>
      <c r="C323" s="7">
        <v>354149.49</v>
      </c>
      <c r="D323" s="7">
        <v>244643.13</v>
      </c>
      <c r="E323" s="7">
        <v>109506.36</v>
      </c>
    </row>
    <row r="324" spans="1:5" x14ac:dyDescent="0.3">
      <c r="A324" t="s">
        <v>2378</v>
      </c>
      <c r="B324" s="7">
        <v>452713</v>
      </c>
      <c r="C324" s="7">
        <v>350000</v>
      </c>
      <c r="D324" s="7">
        <v>350000</v>
      </c>
      <c r="E324" s="7">
        <v>0</v>
      </c>
    </row>
    <row r="325" spans="1:5" x14ac:dyDescent="0.3">
      <c r="A325" t="s">
        <v>2695</v>
      </c>
      <c r="B325" s="7">
        <v>342287</v>
      </c>
      <c r="C325" s="7">
        <v>342287</v>
      </c>
      <c r="D325" s="7">
        <v>342287</v>
      </c>
      <c r="E325" s="7">
        <v>0</v>
      </c>
    </row>
    <row r="326" spans="1:5" x14ac:dyDescent="0.3">
      <c r="A326" t="s">
        <v>2842</v>
      </c>
      <c r="B326" s="7">
        <v>1018500</v>
      </c>
      <c r="C326" s="7">
        <v>341662.46</v>
      </c>
      <c r="D326" s="7">
        <v>223797.94</v>
      </c>
      <c r="E326" s="7">
        <v>117864.52</v>
      </c>
    </row>
    <row r="327" spans="1:5" x14ac:dyDescent="0.3">
      <c r="A327" t="s">
        <v>2139</v>
      </c>
      <c r="B327" s="7">
        <v>579992</v>
      </c>
      <c r="C327" s="7">
        <v>335414.21000000002</v>
      </c>
      <c r="D327" s="7">
        <v>239282.25</v>
      </c>
      <c r="E327" s="7">
        <v>96131.96</v>
      </c>
    </row>
    <row r="328" spans="1:5" x14ac:dyDescent="0.3">
      <c r="A328" t="s">
        <v>2221</v>
      </c>
      <c r="B328" s="7">
        <v>335395</v>
      </c>
      <c r="C328" s="7">
        <v>335394.81</v>
      </c>
      <c r="D328" s="7">
        <v>335000</v>
      </c>
      <c r="E328" s="7">
        <v>394.81</v>
      </c>
    </row>
    <row r="329" spans="1:5" x14ac:dyDescent="0.3">
      <c r="A329" t="s">
        <v>2083</v>
      </c>
      <c r="B329" s="7">
        <v>1933030</v>
      </c>
      <c r="C329" s="7">
        <v>333030</v>
      </c>
      <c r="D329" s="7">
        <v>140802.17000000001</v>
      </c>
      <c r="E329" s="7">
        <v>192227.83</v>
      </c>
    </row>
    <row r="330" spans="1:5" x14ac:dyDescent="0.3">
      <c r="A330" t="s">
        <v>2311</v>
      </c>
      <c r="B330" s="7">
        <v>336253</v>
      </c>
      <c r="C330" s="7">
        <v>330000</v>
      </c>
      <c r="D330" s="7">
        <v>319535.53999999998</v>
      </c>
      <c r="E330" s="7">
        <v>10464.459999999999</v>
      </c>
    </row>
    <row r="331" spans="1:5" x14ac:dyDescent="0.3">
      <c r="A331" t="s">
        <v>6901</v>
      </c>
      <c r="B331" s="7">
        <v>14000000</v>
      </c>
      <c r="C331" s="7">
        <v>328967.81</v>
      </c>
      <c r="D331" s="7">
        <v>89870.13</v>
      </c>
      <c r="E331" s="7">
        <v>239097.68</v>
      </c>
    </row>
    <row r="332" spans="1:5" x14ac:dyDescent="0.3">
      <c r="A332" t="s">
        <v>2901</v>
      </c>
      <c r="B332" s="7">
        <v>866661</v>
      </c>
      <c r="C332" s="7">
        <v>328000</v>
      </c>
      <c r="D332" s="7">
        <v>328000</v>
      </c>
      <c r="E332" s="7">
        <v>0</v>
      </c>
    </row>
    <row r="333" spans="1:5" x14ac:dyDescent="0.3">
      <c r="A333" t="s">
        <v>2367</v>
      </c>
      <c r="B333" s="7">
        <v>390650</v>
      </c>
      <c r="C333" s="7">
        <v>327355</v>
      </c>
      <c r="D333" s="7">
        <v>327355</v>
      </c>
      <c r="E333" s="7">
        <v>0</v>
      </c>
    </row>
    <row r="334" spans="1:5" x14ac:dyDescent="0.3">
      <c r="A334" t="s">
        <v>1908</v>
      </c>
      <c r="B334" s="7">
        <v>327176</v>
      </c>
      <c r="C334" s="7">
        <v>327055.7</v>
      </c>
      <c r="D334" s="7">
        <v>215396.92</v>
      </c>
      <c r="E334" s="7">
        <v>111658.78</v>
      </c>
    </row>
    <row r="335" spans="1:5" x14ac:dyDescent="0.3">
      <c r="A335" t="s">
        <v>2641</v>
      </c>
      <c r="B335" s="7">
        <v>2815000</v>
      </c>
      <c r="C335" s="7">
        <v>325636.71999999997</v>
      </c>
      <c r="D335" s="7">
        <v>187445.03999999998</v>
      </c>
      <c r="E335" s="7">
        <v>138191.67999999999</v>
      </c>
    </row>
    <row r="336" spans="1:5" x14ac:dyDescent="0.3">
      <c r="A336" t="s">
        <v>6905</v>
      </c>
      <c r="B336" s="7">
        <v>815899</v>
      </c>
      <c r="C336" s="7">
        <v>320498.84000000003</v>
      </c>
      <c r="D336" s="7">
        <v>320498.84000000003</v>
      </c>
      <c r="E336" s="7">
        <v>0</v>
      </c>
    </row>
    <row r="337" spans="1:5" x14ac:dyDescent="0.3">
      <c r="A337" t="s">
        <v>2876</v>
      </c>
      <c r="B337" s="7">
        <v>317163</v>
      </c>
      <c r="C337" s="7">
        <v>316449</v>
      </c>
      <c r="D337" s="7">
        <v>312778.21000000002</v>
      </c>
      <c r="E337" s="7">
        <v>3670.79</v>
      </c>
    </row>
    <row r="338" spans="1:5" x14ac:dyDescent="0.3">
      <c r="A338" t="s">
        <v>2373</v>
      </c>
      <c r="B338" s="7">
        <v>311777</v>
      </c>
      <c r="C338" s="7">
        <v>311777</v>
      </c>
      <c r="D338" s="7">
        <v>0</v>
      </c>
      <c r="E338" s="7">
        <v>311777</v>
      </c>
    </row>
    <row r="339" spans="1:5" x14ac:dyDescent="0.3">
      <c r="A339" t="s">
        <v>2881</v>
      </c>
      <c r="B339" s="7">
        <v>564218</v>
      </c>
      <c r="C339" s="7">
        <v>310798.68</v>
      </c>
      <c r="D339" s="7">
        <v>310798.68</v>
      </c>
      <c r="E339" s="7">
        <v>0</v>
      </c>
    </row>
    <row r="340" spans="1:5" x14ac:dyDescent="0.3">
      <c r="A340" t="s">
        <v>2854</v>
      </c>
      <c r="B340" s="7">
        <v>306484</v>
      </c>
      <c r="C340" s="7">
        <v>305769</v>
      </c>
      <c r="D340" s="7">
        <v>305769</v>
      </c>
      <c r="E340" s="7">
        <v>0</v>
      </c>
    </row>
    <row r="341" spans="1:5" x14ac:dyDescent="0.3">
      <c r="A341" t="s">
        <v>2677</v>
      </c>
      <c r="B341" s="7">
        <v>333191</v>
      </c>
      <c r="C341" s="7">
        <v>303388.31</v>
      </c>
      <c r="D341" s="7">
        <v>166145.38</v>
      </c>
      <c r="E341" s="7">
        <v>137242.93</v>
      </c>
    </row>
    <row r="342" spans="1:5" x14ac:dyDescent="0.3">
      <c r="A342" t="s">
        <v>6888</v>
      </c>
      <c r="B342" s="7">
        <v>1000000</v>
      </c>
      <c r="C342" s="7">
        <v>302560</v>
      </c>
      <c r="D342" s="7">
        <v>302560</v>
      </c>
      <c r="E342" s="7">
        <v>0</v>
      </c>
    </row>
    <row r="343" spans="1:5" x14ac:dyDescent="0.3">
      <c r="A343" t="s">
        <v>2775</v>
      </c>
      <c r="B343" s="7">
        <v>300000</v>
      </c>
      <c r="C343" s="7">
        <v>300000</v>
      </c>
      <c r="D343" s="7">
        <v>274999.96999999997</v>
      </c>
      <c r="E343" s="7">
        <v>25000.03</v>
      </c>
    </row>
    <row r="344" spans="1:5" x14ac:dyDescent="0.3">
      <c r="A344" t="s">
        <v>2778</v>
      </c>
      <c r="B344" s="7">
        <v>303000</v>
      </c>
      <c r="C344" s="7">
        <v>300000</v>
      </c>
      <c r="D344" s="7">
        <v>208236.07</v>
      </c>
      <c r="E344" s="7">
        <v>91763.93</v>
      </c>
    </row>
    <row r="345" spans="1:5" x14ac:dyDescent="0.3">
      <c r="A345" t="s">
        <v>2794</v>
      </c>
      <c r="B345" s="7">
        <v>300000</v>
      </c>
      <c r="C345" s="7">
        <v>300000</v>
      </c>
      <c r="D345" s="7">
        <v>300000</v>
      </c>
      <c r="E345" s="7">
        <v>0</v>
      </c>
    </row>
    <row r="346" spans="1:5" x14ac:dyDescent="0.3">
      <c r="A346" t="s">
        <v>2795</v>
      </c>
      <c r="B346" s="7">
        <v>300000</v>
      </c>
      <c r="C346" s="7">
        <v>300000</v>
      </c>
      <c r="D346" s="7">
        <v>300000</v>
      </c>
      <c r="E346" s="7">
        <v>0</v>
      </c>
    </row>
    <row r="347" spans="1:5" x14ac:dyDescent="0.3">
      <c r="A347" t="s">
        <v>2796</v>
      </c>
      <c r="B347" s="7">
        <v>300000</v>
      </c>
      <c r="C347" s="7">
        <v>300000</v>
      </c>
      <c r="D347" s="7">
        <v>300000</v>
      </c>
      <c r="E347" s="7">
        <v>0</v>
      </c>
    </row>
    <row r="348" spans="1:5" x14ac:dyDescent="0.3">
      <c r="A348" t="s">
        <v>2869</v>
      </c>
      <c r="B348" s="7">
        <v>501580</v>
      </c>
      <c r="C348" s="7">
        <v>297223.48</v>
      </c>
      <c r="D348" s="7">
        <v>226865.08999999997</v>
      </c>
      <c r="E348" s="7">
        <v>70358.39</v>
      </c>
    </row>
    <row r="349" spans="1:5" x14ac:dyDescent="0.3">
      <c r="A349" t="s">
        <v>2728</v>
      </c>
      <c r="B349" s="7">
        <v>436855</v>
      </c>
      <c r="C349" s="7">
        <v>295411.96000000002</v>
      </c>
      <c r="D349" s="7">
        <v>274793.96000000002</v>
      </c>
      <c r="E349" s="7">
        <v>20618</v>
      </c>
    </row>
    <row r="350" spans="1:5" x14ac:dyDescent="0.3">
      <c r="A350" t="s">
        <v>2125</v>
      </c>
      <c r="B350" s="7">
        <v>293365</v>
      </c>
      <c r="C350" s="7">
        <v>293364.70999999996</v>
      </c>
      <c r="D350" s="7">
        <v>218164.71</v>
      </c>
      <c r="E350" s="7">
        <v>75200</v>
      </c>
    </row>
    <row r="351" spans="1:5" x14ac:dyDescent="0.3">
      <c r="A351" t="s">
        <v>2735</v>
      </c>
      <c r="B351" s="7">
        <v>288825</v>
      </c>
      <c r="C351" s="7">
        <v>288825</v>
      </c>
      <c r="D351" s="7">
        <v>288825</v>
      </c>
      <c r="E351" s="7">
        <v>0</v>
      </c>
    </row>
    <row r="352" spans="1:5" x14ac:dyDescent="0.3">
      <c r="A352" t="s">
        <v>6920</v>
      </c>
      <c r="B352" s="7">
        <v>328256</v>
      </c>
      <c r="C352" s="7">
        <v>288322.48</v>
      </c>
      <c r="D352" s="7">
        <v>288322.48</v>
      </c>
      <c r="E352" s="7">
        <v>0</v>
      </c>
    </row>
    <row r="353" spans="1:5" x14ac:dyDescent="0.3">
      <c r="A353" t="s">
        <v>2066</v>
      </c>
      <c r="B353" s="7">
        <v>287064</v>
      </c>
      <c r="C353" s="7">
        <v>287064</v>
      </c>
      <c r="D353" s="7">
        <v>0</v>
      </c>
      <c r="E353" s="7">
        <v>287064</v>
      </c>
    </row>
    <row r="354" spans="1:5" x14ac:dyDescent="0.3">
      <c r="A354" t="s">
        <v>1800</v>
      </c>
      <c r="B354" s="7">
        <v>288000</v>
      </c>
      <c r="C354" s="7">
        <v>286516.71999999997</v>
      </c>
      <c r="D354" s="7">
        <v>89386.9</v>
      </c>
      <c r="E354" s="7">
        <v>197129.82</v>
      </c>
    </row>
    <row r="355" spans="1:5" x14ac:dyDescent="0.3">
      <c r="A355" t="s">
        <v>2917</v>
      </c>
      <c r="B355" s="7">
        <v>544410</v>
      </c>
      <c r="C355" s="7">
        <v>277231.2</v>
      </c>
      <c r="D355" s="7">
        <v>187996.34</v>
      </c>
      <c r="E355" s="7">
        <v>89234.86</v>
      </c>
    </row>
    <row r="356" spans="1:5" x14ac:dyDescent="0.3">
      <c r="A356" t="s">
        <v>2657</v>
      </c>
      <c r="B356" s="7">
        <v>276000</v>
      </c>
      <c r="C356" s="7">
        <v>276000</v>
      </c>
      <c r="D356" s="7">
        <v>276000</v>
      </c>
      <c r="E356" s="7">
        <v>0</v>
      </c>
    </row>
    <row r="357" spans="1:5" x14ac:dyDescent="0.3">
      <c r="A357" t="s">
        <v>2774</v>
      </c>
      <c r="B357" s="7">
        <v>263741</v>
      </c>
      <c r="C357" s="7">
        <v>263741</v>
      </c>
      <c r="D357" s="7">
        <v>263013.52</v>
      </c>
      <c r="E357" s="7">
        <v>727.48</v>
      </c>
    </row>
    <row r="358" spans="1:5" x14ac:dyDescent="0.3">
      <c r="A358" t="s">
        <v>6918</v>
      </c>
      <c r="B358" s="7">
        <v>262827.59999999998</v>
      </c>
      <c r="C358" s="7">
        <v>262827.59999999998</v>
      </c>
      <c r="D358" s="7">
        <v>262827.59999999998</v>
      </c>
      <c r="E358" s="7">
        <v>0</v>
      </c>
    </row>
    <row r="359" spans="1:5" x14ac:dyDescent="0.3">
      <c r="A359" t="s">
        <v>2122</v>
      </c>
      <c r="B359" s="7">
        <v>264679</v>
      </c>
      <c r="C359" s="7">
        <v>255757.16</v>
      </c>
      <c r="D359" s="7">
        <v>239695.28</v>
      </c>
      <c r="E359" s="7">
        <v>16061.880000000001</v>
      </c>
    </row>
    <row r="360" spans="1:5" x14ac:dyDescent="0.3">
      <c r="A360" t="s">
        <v>2813</v>
      </c>
      <c r="B360" s="7">
        <v>254000</v>
      </c>
      <c r="C360" s="7">
        <v>253159</v>
      </c>
      <c r="D360" s="7">
        <v>209034.11</v>
      </c>
      <c r="E360" s="7">
        <v>44124.89</v>
      </c>
    </row>
    <row r="361" spans="1:5" x14ac:dyDescent="0.3">
      <c r="A361" t="s">
        <v>2851</v>
      </c>
      <c r="B361" s="7">
        <v>383416</v>
      </c>
      <c r="C361" s="7">
        <v>250000</v>
      </c>
      <c r="D361" s="7">
        <v>240000</v>
      </c>
      <c r="E361" s="7">
        <v>10000</v>
      </c>
    </row>
    <row r="362" spans="1:5" x14ac:dyDescent="0.3">
      <c r="A362" t="s">
        <v>2352</v>
      </c>
      <c r="B362" s="7">
        <v>299695</v>
      </c>
      <c r="C362" s="7">
        <v>249990.53</v>
      </c>
      <c r="D362" s="7">
        <v>126990.53</v>
      </c>
      <c r="E362" s="7">
        <v>123000</v>
      </c>
    </row>
    <row r="363" spans="1:5" x14ac:dyDescent="0.3">
      <c r="A363" t="s">
        <v>2184</v>
      </c>
      <c r="B363" s="7">
        <v>468206</v>
      </c>
      <c r="C363" s="7">
        <v>246501.84</v>
      </c>
      <c r="D363" s="7">
        <v>246262.64</v>
      </c>
      <c r="E363" s="7">
        <v>239.20000000000002</v>
      </c>
    </row>
    <row r="364" spans="1:5" x14ac:dyDescent="0.3">
      <c r="A364" t="s">
        <v>2074</v>
      </c>
      <c r="B364" s="7">
        <v>500000</v>
      </c>
      <c r="C364" s="7">
        <v>244523.99</v>
      </c>
      <c r="D364" s="7">
        <v>104523.99</v>
      </c>
      <c r="E364" s="7">
        <v>140000</v>
      </c>
    </row>
    <row r="365" spans="1:5" x14ac:dyDescent="0.3">
      <c r="A365" t="s">
        <v>2248</v>
      </c>
      <c r="B365" s="7">
        <v>244397</v>
      </c>
      <c r="C365" s="7">
        <v>244397</v>
      </c>
      <c r="D365" s="7">
        <v>244397</v>
      </c>
      <c r="E365" s="7">
        <v>0</v>
      </c>
    </row>
    <row r="366" spans="1:5" x14ac:dyDescent="0.3">
      <c r="A366" t="s">
        <v>2155</v>
      </c>
      <c r="B366" s="7">
        <v>1150399</v>
      </c>
      <c r="C366" s="7">
        <v>241499.36</v>
      </c>
      <c r="D366" s="7">
        <v>181747.24</v>
      </c>
      <c r="E366" s="7">
        <v>59752.12</v>
      </c>
    </row>
    <row r="367" spans="1:5" x14ac:dyDescent="0.3">
      <c r="A367" t="s">
        <v>2855</v>
      </c>
      <c r="B367" s="7">
        <v>481714</v>
      </c>
      <c r="C367" s="7">
        <v>231809.97</v>
      </c>
      <c r="D367" s="7">
        <v>231809.97</v>
      </c>
      <c r="E367" s="7">
        <v>0</v>
      </c>
    </row>
    <row r="368" spans="1:5" x14ac:dyDescent="0.3">
      <c r="A368" t="s">
        <v>2326</v>
      </c>
      <c r="B368" s="7">
        <v>300000</v>
      </c>
      <c r="C368" s="7">
        <v>227361.54</v>
      </c>
      <c r="D368" s="7">
        <v>43557.01</v>
      </c>
      <c r="E368" s="7">
        <v>183804.53</v>
      </c>
    </row>
    <row r="369" spans="1:5" x14ac:dyDescent="0.3">
      <c r="A369" t="s">
        <v>2653</v>
      </c>
      <c r="B369" s="7">
        <v>780000</v>
      </c>
      <c r="C369" s="7">
        <v>223618.65</v>
      </c>
      <c r="D369" s="7">
        <v>183407.3</v>
      </c>
      <c r="E369" s="7">
        <v>40211.35</v>
      </c>
    </row>
    <row r="370" spans="1:5" x14ac:dyDescent="0.3">
      <c r="A370" t="s">
        <v>2131</v>
      </c>
      <c r="B370" s="7">
        <v>226801</v>
      </c>
      <c r="C370" s="7">
        <v>223347.17</v>
      </c>
      <c r="D370" s="7">
        <v>209771.21000000002</v>
      </c>
      <c r="E370" s="7">
        <v>13575.960000000001</v>
      </c>
    </row>
    <row r="371" spans="1:5" x14ac:dyDescent="0.3">
      <c r="A371" t="s">
        <v>2899</v>
      </c>
      <c r="B371" s="7">
        <v>238258</v>
      </c>
      <c r="C371" s="7">
        <v>222789.86</v>
      </c>
      <c r="D371" s="7">
        <v>217719.55</v>
      </c>
      <c r="E371" s="7">
        <v>5070.3100000000004</v>
      </c>
    </row>
    <row r="372" spans="1:5" x14ac:dyDescent="0.3">
      <c r="A372" t="s">
        <v>2898</v>
      </c>
      <c r="B372" s="7">
        <v>225078</v>
      </c>
      <c r="C372" s="7">
        <v>216750.17</v>
      </c>
      <c r="D372" s="7">
        <v>191250.17</v>
      </c>
      <c r="E372" s="7">
        <v>25500</v>
      </c>
    </row>
    <row r="373" spans="1:5" x14ac:dyDescent="0.3">
      <c r="A373" t="s">
        <v>2791</v>
      </c>
      <c r="B373" s="7">
        <v>263404</v>
      </c>
      <c r="C373" s="7">
        <v>213167.65</v>
      </c>
      <c r="D373" s="7">
        <v>156916.37</v>
      </c>
      <c r="E373" s="7">
        <v>56251.28</v>
      </c>
    </row>
    <row r="374" spans="1:5" x14ac:dyDescent="0.3">
      <c r="A374" t="s">
        <v>2338</v>
      </c>
      <c r="B374" s="7">
        <v>472895.33</v>
      </c>
      <c r="C374" s="7">
        <v>211303.6</v>
      </c>
      <c r="D374" s="7">
        <v>209995.6</v>
      </c>
      <c r="E374" s="7">
        <v>1308</v>
      </c>
    </row>
    <row r="375" spans="1:5" x14ac:dyDescent="0.3">
      <c r="A375" t="s">
        <v>2812</v>
      </c>
      <c r="B375" s="7">
        <v>210728</v>
      </c>
      <c r="C375" s="7">
        <v>210728</v>
      </c>
      <c r="D375" s="7">
        <v>210728</v>
      </c>
      <c r="E375" s="7">
        <v>0</v>
      </c>
    </row>
    <row r="376" spans="1:5" x14ac:dyDescent="0.3">
      <c r="A376" t="s">
        <v>2787</v>
      </c>
      <c r="B376" s="7">
        <v>250000</v>
      </c>
      <c r="C376" s="7">
        <v>204486.62</v>
      </c>
      <c r="D376" s="7">
        <v>186339.96</v>
      </c>
      <c r="E376" s="7">
        <v>18146.66</v>
      </c>
    </row>
    <row r="377" spans="1:5" x14ac:dyDescent="0.3">
      <c r="A377" t="s">
        <v>2804</v>
      </c>
      <c r="B377" s="7">
        <v>200485</v>
      </c>
      <c r="C377" s="7">
        <v>200484.34</v>
      </c>
      <c r="D377" s="7">
        <v>191984.34</v>
      </c>
      <c r="E377" s="7">
        <v>8500</v>
      </c>
    </row>
    <row r="378" spans="1:5" x14ac:dyDescent="0.3">
      <c r="A378" t="s">
        <v>2335</v>
      </c>
      <c r="B378" s="7">
        <v>250000</v>
      </c>
      <c r="C378" s="7">
        <v>199453</v>
      </c>
      <c r="D378" s="7">
        <v>129760</v>
      </c>
      <c r="E378" s="7">
        <v>69693</v>
      </c>
    </row>
    <row r="379" spans="1:5" x14ac:dyDescent="0.3">
      <c r="A379" t="s">
        <v>2224</v>
      </c>
      <c r="B379" s="7">
        <v>194630</v>
      </c>
      <c r="C379" s="7">
        <v>194538.74</v>
      </c>
      <c r="D379" s="7">
        <v>194237.38</v>
      </c>
      <c r="E379" s="7">
        <v>301.36</v>
      </c>
    </row>
    <row r="380" spans="1:5" x14ac:dyDescent="0.3">
      <c r="A380" t="s">
        <v>2067</v>
      </c>
      <c r="B380" s="7">
        <v>200000</v>
      </c>
      <c r="C380" s="7">
        <v>190908.07</v>
      </c>
      <c r="D380" s="7">
        <v>167682.26</v>
      </c>
      <c r="E380" s="7">
        <v>23225.81</v>
      </c>
    </row>
    <row r="381" spans="1:5" x14ac:dyDescent="0.3">
      <c r="A381" t="s">
        <v>2745</v>
      </c>
      <c r="B381" s="7">
        <v>304116</v>
      </c>
      <c r="C381" s="7">
        <v>182747.81</v>
      </c>
      <c r="D381" s="7">
        <v>182747.81</v>
      </c>
      <c r="E381" s="7">
        <v>0</v>
      </c>
    </row>
    <row r="382" spans="1:5" x14ac:dyDescent="0.3">
      <c r="A382" t="s">
        <v>2690</v>
      </c>
      <c r="B382" s="7">
        <v>222000</v>
      </c>
      <c r="C382" s="7">
        <v>179971.6</v>
      </c>
      <c r="D382" s="7">
        <v>179971.6</v>
      </c>
      <c r="E382" s="7">
        <v>0</v>
      </c>
    </row>
    <row r="383" spans="1:5" x14ac:dyDescent="0.3">
      <c r="A383" t="s">
        <v>2147</v>
      </c>
      <c r="B383" s="7">
        <v>264207</v>
      </c>
      <c r="C383" s="7">
        <v>173896.6</v>
      </c>
      <c r="D383" s="7">
        <v>88104.639999999999</v>
      </c>
      <c r="E383" s="7">
        <v>85791.96</v>
      </c>
    </row>
    <row r="384" spans="1:5" x14ac:dyDescent="0.3">
      <c r="A384" t="s">
        <v>2236</v>
      </c>
      <c r="B384" s="7">
        <v>222022.44</v>
      </c>
      <c r="C384" s="7">
        <v>173771.91999999998</v>
      </c>
      <c r="D384" s="7">
        <v>139057.79999999999</v>
      </c>
      <c r="E384" s="7">
        <v>34714.119999999995</v>
      </c>
    </row>
    <row r="385" spans="1:5" x14ac:dyDescent="0.3">
      <c r="A385" t="s">
        <v>2209</v>
      </c>
      <c r="B385" s="7">
        <v>228554</v>
      </c>
      <c r="C385" s="7">
        <v>171180.75</v>
      </c>
      <c r="D385" s="7">
        <v>158248.47</v>
      </c>
      <c r="E385" s="7">
        <v>12932.279999999999</v>
      </c>
    </row>
    <row r="386" spans="1:5" x14ac:dyDescent="0.3">
      <c r="A386" t="s">
        <v>2923</v>
      </c>
      <c r="B386" s="7">
        <v>169858</v>
      </c>
      <c r="C386" s="7">
        <v>169858</v>
      </c>
      <c r="D386" s="7">
        <v>169858</v>
      </c>
      <c r="E386" s="7">
        <v>0</v>
      </c>
    </row>
    <row r="387" spans="1:5" x14ac:dyDescent="0.3">
      <c r="A387" t="s">
        <v>2747</v>
      </c>
      <c r="B387" s="7">
        <v>363760</v>
      </c>
      <c r="C387" s="7">
        <v>166885.20000000001</v>
      </c>
      <c r="D387" s="7">
        <v>137901.47</v>
      </c>
      <c r="E387" s="7">
        <v>28983.73</v>
      </c>
    </row>
    <row r="388" spans="1:5" x14ac:dyDescent="0.3">
      <c r="A388" t="s">
        <v>2839</v>
      </c>
      <c r="B388" s="7">
        <v>163219.53</v>
      </c>
      <c r="C388" s="7">
        <v>162029.57</v>
      </c>
      <c r="D388" s="7">
        <v>162029.57</v>
      </c>
      <c r="E388" s="7">
        <v>0</v>
      </c>
    </row>
    <row r="389" spans="1:5" x14ac:dyDescent="0.3">
      <c r="A389" t="s">
        <v>2294</v>
      </c>
      <c r="B389" s="7">
        <v>291925</v>
      </c>
      <c r="C389" s="7">
        <v>160490.81</v>
      </c>
      <c r="D389" s="7">
        <v>81909.710000000006</v>
      </c>
      <c r="E389" s="7">
        <v>78581.100000000006</v>
      </c>
    </row>
    <row r="390" spans="1:5" x14ac:dyDescent="0.3">
      <c r="A390" t="s">
        <v>2828</v>
      </c>
      <c r="B390" s="7">
        <v>160000</v>
      </c>
      <c r="C390" s="7">
        <v>160000</v>
      </c>
      <c r="D390" s="7">
        <v>160000</v>
      </c>
      <c r="E390" s="7">
        <v>0</v>
      </c>
    </row>
    <row r="391" spans="1:5" x14ac:dyDescent="0.3">
      <c r="A391" t="s">
        <v>2884</v>
      </c>
      <c r="B391" s="7">
        <v>290116</v>
      </c>
      <c r="C391" s="7">
        <v>156826.23999999999</v>
      </c>
      <c r="D391" s="7">
        <v>146003.24</v>
      </c>
      <c r="E391" s="7">
        <v>10823</v>
      </c>
    </row>
    <row r="392" spans="1:5" x14ac:dyDescent="0.3">
      <c r="A392" t="s">
        <v>2847</v>
      </c>
      <c r="B392" s="7">
        <v>156946</v>
      </c>
      <c r="C392" s="7">
        <v>156767.09</v>
      </c>
      <c r="D392" s="7">
        <v>156767.09</v>
      </c>
      <c r="E392" s="7">
        <v>0</v>
      </c>
    </row>
    <row r="393" spans="1:5" x14ac:dyDescent="0.3">
      <c r="A393" t="s">
        <v>2136</v>
      </c>
      <c r="B393" s="7">
        <v>376956</v>
      </c>
      <c r="C393" s="7">
        <v>152171.79999999999</v>
      </c>
      <c r="D393" s="7">
        <v>152171.79999999999</v>
      </c>
      <c r="E393" s="7">
        <v>0</v>
      </c>
    </row>
    <row r="394" spans="1:5" x14ac:dyDescent="0.3">
      <c r="A394" t="s">
        <v>2749</v>
      </c>
      <c r="B394" s="7">
        <v>150000</v>
      </c>
      <c r="C394" s="7">
        <v>150000</v>
      </c>
      <c r="D394" s="7">
        <v>150000</v>
      </c>
      <c r="E394" s="7">
        <v>0</v>
      </c>
    </row>
    <row r="395" spans="1:5" x14ac:dyDescent="0.3">
      <c r="A395" t="s">
        <v>2129</v>
      </c>
      <c r="B395" s="7">
        <v>200000</v>
      </c>
      <c r="C395" s="7">
        <v>150000</v>
      </c>
      <c r="D395" s="7">
        <v>133485.32</v>
      </c>
      <c r="E395" s="7">
        <v>16514.68</v>
      </c>
    </row>
    <row r="396" spans="1:5" x14ac:dyDescent="0.3">
      <c r="A396" t="s">
        <v>2885</v>
      </c>
      <c r="B396" s="7">
        <v>319835</v>
      </c>
      <c r="C396" s="7">
        <v>150000</v>
      </c>
      <c r="D396" s="7">
        <v>150000</v>
      </c>
      <c r="E396" s="7">
        <v>0</v>
      </c>
    </row>
    <row r="397" spans="1:5" x14ac:dyDescent="0.3">
      <c r="A397" t="s">
        <v>6908</v>
      </c>
      <c r="B397" s="7">
        <v>150000</v>
      </c>
      <c r="C397" s="7">
        <v>150000</v>
      </c>
      <c r="D397" s="7">
        <v>0</v>
      </c>
      <c r="E397" s="7">
        <v>150000</v>
      </c>
    </row>
    <row r="398" spans="1:5" x14ac:dyDescent="0.3">
      <c r="A398" t="s">
        <v>2303</v>
      </c>
      <c r="B398" s="7">
        <v>149220</v>
      </c>
      <c r="C398" s="7">
        <v>149220</v>
      </c>
      <c r="D398" s="7">
        <v>148471.9</v>
      </c>
      <c r="E398" s="7">
        <v>748.1</v>
      </c>
    </row>
    <row r="399" spans="1:5" x14ac:dyDescent="0.3">
      <c r="A399" t="s">
        <v>2244</v>
      </c>
      <c r="B399" s="7">
        <v>148832</v>
      </c>
      <c r="C399" s="7">
        <v>148831.91</v>
      </c>
      <c r="D399" s="7">
        <v>79285.31</v>
      </c>
      <c r="E399" s="7">
        <v>69546.600000000006</v>
      </c>
    </row>
    <row r="400" spans="1:5" x14ac:dyDescent="0.3">
      <c r="A400" t="s">
        <v>2694</v>
      </c>
      <c r="B400" s="7">
        <v>146842</v>
      </c>
      <c r="C400" s="7">
        <v>146842</v>
      </c>
      <c r="D400" s="7">
        <v>146842</v>
      </c>
      <c r="E400" s="7">
        <v>0</v>
      </c>
    </row>
    <row r="401" spans="1:5" x14ac:dyDescent="0.3">
      <c r="A401" t="s">
        <v>2703</v>
      </c>
      <c r="B401" s="7">
        <v>250010</v>
      </c>
      <c r="C401" s="7">
        <v>145030</v>
      </c>
      <c r="D401" s="7">
        <v>129340.74</v>
      </c>
      <c r="E401" s="7">
        <v>15689.26</v>
      </c>
    </row>
    <row r="402" spans="1:5" x14ac:dyDescent="0.3">
      <c r="A402" t="s">
        <v>2757</v>
      </c>
      <c r="B402" s="7">
        <v>283669</v>
      </c>
      <c r="C402" s="7">
        <v>142733.43</v>
      </c>
      <c r="D402" s="7">
        <v>87803.73</v>
      </c>
      <c r="E402" s="7">
        <v>54929.700000000004</v>
      </c>
    </row>
    <row r="403" spans="1:5" x14ac:dyDescent="0.3">
      <c r="A403" t="s">
        <v>2309</v>
      </c>
      <c r="B403" s="7">
        <v>145539.70000000001</v>
      </c>
      <c r="C403" s="7">
        <v>136712.06</v>
      </c>
      <c r="D403" s="7">
        <v>136521.76</v>
      </c>
      <c r="E403" s="7">
        <v>190.3</v>
      </c>
    </row>
    <row r="404" spans="1:5" x14ac:dyDescent="0.3">
      <c r="A404" t="s">
        <v>2838</v>
      </c>
      <c r="B404" s="7">
        <v>229915</v>
      </c>
      <c r="C404" s="7">
        <v>134892.26</v>
      </c>
      <c r="D404" s="7">
        <v>115890.44</v>
      </c>
      <c r="E404" s="7">
        <v>19001.82</v>
      </c>
    </row>
    <row r="405" spans="1:5" x14ac:dyDescent="0.3">
      <c r="A405" t="s">
        <v>2095</v>
      </c>
      <c r="B405" s="7">
        <v>200000</v>
      </c>
      <c r="C405" s="7">
        <v>134221.51</v>
      </c>
      <c r="D405" s="7">
        <v>70888.240000000005</v>
      </c>
      <c r="E405" s="7">
        <v>63333.27</v>
      </c>
    </row>
    <row r="406" spans="1:5" x14ac:dyDescent="0.3">
      <c r="A406" t="s">
        <v>2918</v>
      </c>
      <c r="B406" s="7">
        <v>210241</v>
      </c>
      <c r="C406" s="7">
        <v>133157.16</v>
      </c>
      <c r="D406" s="7">
        <v>58541.42</v>
      </c>
      <c r="E406" s="7">
        <v>74615.739999999991</v>
      </c>
    </row>
    <row r="407" spans="1:5" x14ac:dyDescent="0.3">
      <c r="A407" t="s">
        <v>2679</v>
      </c>
      <c r="B407" s="7">
        <v>140603</v>
      </c>
      <c r="C407" s="7">
        <v>131344.54</v>
      </c>
      <c r="D407" s="7">
        <v>99106.790000000008</v>
      </c>
      <c r="E407" s="7">
        <v>32237.75</v>
      </c>
    </row>
    <row r="408" spans="1:5" x14ac:dyDescent="0.3">
      <c r="A408" t="s">
        <v>6898</v>
      </c>
      <c r="B408" s="7">
        <v>500000</v>
      </c>
      <c r="C408" s="7">
        <v>131000</v>
      </c>
      <c r="D408" s="7">
        <v>104000</v>
      </c>
      <c r="E408" s="7">
        <v>27000</v>
      </c>
    </row>
    <row r="409" spans="1:5" x14ac:dyDescent="0.3">
      <c r="A409" t="s">
        <v>2047</v>
      </c>
      <c r="B409" s="7">
        <v>130482</v>
      </c>
      <c r="C409" s="7">
        <v>130263.15</v>
      </c>
      <c r="D409" s="7">
        <v>119984.23</v>
      </c>
      <c r="E409" s="7">
        <v>10278.92</v>
      </c>
    </row>
    <row r="410" spans="1:5" x14ac:dyDescent="0.3">
      <c r="A410" t="s">
        <v>2716</v>
      </c>
      <c r="B410" s="7">
        <v>134792</v>
      </c>
      <c r="C410" s="7">
        <v>130000</v>
      </c>
      <c r="D410" s="7">
        <v>99205.97</v>
      </c>
      <c r="E410" s="7">
        <v>30794.03</v>
      </c>
    </row>
    <row r="411" spans="1:5" x14ac:dyDescent="0.3">
      <c r="A411" t="s">
        <v>2687</v>
      </c>
      <c r="B411" s="7">
        <v>133229</v>
      </c>
      <c r="C411" s="7">
        <v>127658.92</v>
      </c>
      <c r="D411" s="7">
        <v>64705.72</v>
      </c>
      <c r="E411" s="7">
        <v>62953.2</v>
      </c>
    </row>
    <row r="412" spans="1:5" x14ac:dyDescent="0.3">
      <c r="A412" t="s">
        <v>2034</v>
      </c>
      <c r="B412" s="7">
        <v>684705</v>
      </c>
      <c r="C412" s="7">
        <v>121351.6</v>
      </c>
      <c r="D412" s="7">
        <v>121351.6</v>
      </c>
      <c r="E412" s="7">
        <v>0</v>
      </c>
    </row>
    <row r="413" spans="1:5" x14ac:dyDescent="0.3">
      <c r="A413" t="s">
        <v>2280</v>
      </c>
      <c r="B413" s="7">
        <v>124733</v>
      </c>
      <c r="C413" s="7">
        <v>121331.51</v>
      </c>
      <c r="D413" s="7">
        <v>121331.51</v>
      </c>
      <c r="E413" s="7">
        <v>0</v>
      </c>
    </row>
    <row r="414" spans="1:5" x14ac:dyDescent="0.3">
      <c r="A414" t="s">
        <v>2893</v>
      </c>
      <c r="B414" s="7">
        <v>118947</v>
      </c>
      <c r="C414" s="7">
        <v>118000</v>
      </c>
      <c r="D414" s="7">
        <v>76636.289999999994</v>
      </c>
      <c r="E414" s="7">
        <v>41363.71</v>
      </c>
    </row>
    <row r="415" spans="1:5" x14ac:dyDescent="0.3">
      <c r="A415" t="s">
        <v>2196</v>
      </c>
      <c r="B415" s="7">
        <v>132393</v>
      </c>
      <c r="C415" s="7">
        <v>117514.53</v>
      </c>
      <c r="D415" s="7">
        <v>102514.53</v>
      </c>
      <c r="E415" s="7">
        <v>15000</v>
      </c>
    </row>
    <row r="416" spans="1:5" x14ac:dyDescent="0.3">
      <c r="A416" t="s">
        <v>2068</v>
      </c>
      <c r="B416" s="7">
        <v>116370</v>
      </c>
      <c r="C416" s="7">
        <v>116370</v>
      </c>
      <c r="D416" s="7">
        <v>114473.53</v>
      </c>
      <c r="E416" s="7">
        <v>1896.47</v>
      </c>
    </row>
    <row r="417" spans="1:5" x14ac:dyDescent="0.3">
      <c r="A417" t="s">
        <v>2647</v>
      </c>
      <c r="B417" s="7">
        <v>115000</v>
      </c>
      <c r="C417" s="7">
        <v>115000</v>
      </c>
      <c r="D417" s="7">
        <v>86047.8</v>
      </c>
      <c r="E417" s="7">
        <v>28952.2</v>
      </c>
    </row>
    <row r="418" spans="1:5" x14ac:dyDescent="0.3">
      <c r="A418" t="s">
        <v>6667</v>
      </c>
      <c r="B418" s="7">
        <v>175000</v>
      </c>
      <c r="C418" s="7">
        <v>111911.45</v>
      </c>
      <c r="D418" s="7">
        <v>111911.45</v>
      </c>
      <c r="E418" s="7">
        <v>0</v>
      </c>
    </row>
    <row r="419" spans="1:5" x14ac:dyDescent="0.3">
      <c r="A419" t="s">
        <v>2835</v>
      </c>
      <c r="B419" s="7">
        <v>938688</v>
      </c>
      <c r="C419" s="7">
        <v>106475</v>
      </c>
      <c r="D419" s="7">
        <v>72635</v>
      </c>
      <c r="E419" s="7">
        <v>33840</v>
      </c>
    </row>
    <row r="420" spans="1:5" x14ac:dyDescent="0.3">
      <c r="A420" t="s">
        <v>2149</v>
      </c>
      <c r="B420" s="7">
        <v>129340.51999999999</v>
      </c>
      <c r="C420" s="7">
        <v>104973.06</v>
      </c>
      <c r="D420" s="7">
        <v>99917.260000000009</v>
      </c>
      <c r="E420" s="7">
        <v>5055.8</v>
      </c>
    </row>
    <row r="421" spans="1:5" x14ac:dyDescent="0.3">
      <c r="A421" t="s">
        <v>2678</v>
      </c>
      <c r="B421" s="7">
        <v>101554</v>
      </c>
      <c r="C421" s="7">
        <v>100142</v>
      </c>
      <c r="D421" s="7">
        <v>98676.71</v>
      </c>
      <c r="E421" s="7">
        <v>1465.29</v>
      </c>
    </row>
    <row r="422" spans="1:5" x14ac:dyDescent="0.3">
      <c r="A422" t="s">
        <v>2663</v>
      </c>
      <c r="B422" s="7">
        <v>100000</v>
      </c>
      <c r="C422" s="7">
        <v>100000</v>
      </c>
      <c r="D422" s="7">
        <v>100000</v>
      </c>
      <c r="E422" s="7">
        <v>0</v>
      </c>
    </row>
    <row r="423" spans="1:5" x14ac:dyDescent="0.3">
      <c r="A423" t="s">
        <v>2720</v>
      </c>
      <c r="B423" s="7">
        <v>100000</v>
      </c>
      <c r="C423" s="7">
        <v>99397.2</v>
      </c>
      <c r="D423" s="7">
        <v>49397.2</v>
      </c>
      <c r="E423" s="7">
        <v>50000</v>
      </c>
    </row>
    <row r="424" spans="1:5" x14ac:dyDescent="0.3">
      <c r="A424" t="s">
        <v>2664</v>
      </c>
      <c r="B424" s="7">
        <v>100000</v>
      </c>
      <c r="C424" s="7">
        <v>99067.5</v>
      </c>
      <c r="D424" s="7">
        <v>0</v>
      </c>
      <c r="E424" s="7">
        <v>99067.5</v>
      </c>
    </row>
    <row r="425" spans="1:5" x14ac:dyDescent="0.3">
      <c r="A425" t="s">
        <v>2717</v>
      </c>
      <c r="B425" s="7">
        <v>97008</v>
      </c>
      <c r="C425" s="7">
        <v>96500.6</v>
      </c>
      <c r="D425" s="7">
        <v>96500.6</v>
      </c>
      <c r="E425" s="7">
        <v>0</v>
      </c>
    </row>
    <row r="426" spans="1:5" x14ac:dyDescent="0.3">
      <c r="A426" t="s">
        <v>2108</v>
      </c>
      <c r="B426" s="7">
        <v>160000</v>
      </c>
      <c r="C426" s="7">
        <v>95558.56</v>
      </c>
      <c r="D426" s="7">
        <v>95558.56</v>
      </c>
      <c r="E426" s="7">
        <v>0</v>
      </c>
    </row>
    <row r="427" spans="1:5" x14ac:dyDescent="0.3">
      <c r="A427" t="s">
        <v>2765</v>
      </c>
      <c r="B427" s="7">
        <v>95453</v>
      </c>
      <c r="C427" s="7">
        <v>95453</v>
      </c>
      <c r="D427" s="7">
        <v>0</v>
      </c>
      <c r="E427" s="7">
        <v>95453</v>
      </c>
    </row>
    <row r="428" spans="1:5" x14ac:dyDescent="0.3">
      <c r="A428" t="s">
        <v>2850</v>
      </c>
      <c r="B428" s="7">
        <v>95770</v>
      </c>
      <c r="C428" s="7">
        <v>95000</v>
      </c>
      <c r="D428" s="7">
        <v>0</v>
      </c>
      <c r="E428" s="7">
        <v>95000</v>
      </c>
    </row>
    <row r="429" spans="1:5" x14ac:dyDescent="0.3">
      <c r="A429" t="s">
        <v>2867</v>
      </c>
      <c r="B429" s="7">
        <v>95000</v>
      </c>
      <c r="C429" s="7">
        <v>95000</v>
      </c>
      <c r="D429" s="7">
        <v>57000</v>
      </c>
      <c r="E429" s="7">
        <v>38000</v>
      </c>
    </row>
    <row r="430" spans="1:5" x14ac:dyDescent="0.3">
      <c r="A430" t="s">
        <v>2325</v>
      </c>
      <c r="B430" s="7">
        <v>180785</v>
      </c>
      <c r="C430" s="7">
        <v>94847.74</v>
      </c>
      <c r="D430" s="7">
        <v>31317.74</v>
      </c>
      <c r="E430" s="7">
        <v>63530</v>
      </c>
    </row>
    <row r="431" spans="1:5" x14ac:dyDescent="0.3">
      <c r="A431" t="s">
        <v>2218</v>
      </c>
      <c r="B431" s="7">
        <v>172250</v>
      </c>
      <c r="C431" s="7">
        <v>91545.58</v>
      </c>
      <c r="D431" s="7">
        <v>60295.58</v>
      </c>
      <c r="E431" s="7">
        <v>31250</v>
      </c>
    </row>
    <row r="432" spans="1:5" x14ac:dyDescent="0.3">
      <c r="A432" t="s">
        <v>2766</v>
      </c>
      <c r="B432" s="7">
        <v>89320</v>
      </c>
      <c r="C432" s="7">
        <v>87876.4</v>
      </c>
      <c r="D432" s="7">
        <v>69344.800000000003</v>
      </c>
      <c r="E432" s="7">
        <v>18531.599999999999</v>
      </c>
    </row>
    <row r="433" spans="1:5" x14ac:dyDescent="0.3">
      <c r="A433" t="s">
        <v>2900</v>
      </c>
      <c r="B433" s="7">
        <v>203955</v>
      </c>
      <c r="C433" s="7">
        <v>87401.4</v>
      </c>
      <c r="D433" s="7">
        <v>0</v>
      </c>
      <c r="E433" s="7">
        <v>87401.4</v>
      </c>
    </row>
    <row r="434" spans="1:5" x14ac:dyDescent="0.3">
      <c r="A434" t="s">
        <v>2682</v>
      </c>
      <c r="B434" s="7">
        <v>564059</v>
      </c>
      <c r="C434" s="7">
        <v>85389.89</v>
      </c>
      <c r="D434" s="7">
        <v>64177.54</v>
      </c>
      <c r="E434" s="7">
        <v>21212.35</v>
      </c>
    </row>
    <row r="435" spans="1:5" x14ac:dyDescent="0.3">
      <c r="A435" t="s">
        <v>2808</v>
      </c>
      <c r="B435" s="7">
        <v>120000</v>
      </c>
      <c r="C435" s="7">
        <v>81809</v>
      </c>
      <c r="D435" s="7">
        <v>64467</v>
      </c>
      <c r="E435" s="7">
        <v>17342</v>
      </c>
    </row>
    <row r="436" spans="1:5" x14ac:dyDescent="0.3">
      <c r="A436" t="s">
        <v>2662</v>
      </c>
      <c r="B436" s="7">
        <v>265000</v>
      </c>
      <c r="C436" s="7">
        <v>81435</v>
      </c>
      <c r="D436" s="7">
        <v>81435</v>
      </c>
      <c r="E436" s="7">
        <v>0</v>
      </c>
    </row>
    <row r="437" spans="1:5" x14ac:dyDescent="0.3">
      <c r="A437" t="s">
        <v>2340</v>
      </c>
      <c r="B437" s="7">
        <v>75207</v>
      </c>
      <c r="C437" s="7">
        <v>74148.67</v>
      </c>
      <c r="D437" s="7">
        <v>74148.67</v>
      </c>
      <c r="E437" s="7">
        <v>0</v>
      </c>
    </row>
    <row r="438" spans="1:5" x14ac:dyDescent="0.3">
      <c r="A438" t="s">
        <v>2308</v>
      </c>
      <c r="B438" s="7">
        <v>96894</v>
      </c>
      <c r="C438" s="7">
        <v>73297.64</v>
      </c>
      <c r="D438" s="7">
        <v>72110.11</v>
      </c>
      <c r="E438" s="7">
        <v>1187.53</v>
      </c>
    </row>
    <row r="439" spans="1:5" x14ac:dyDescent="0.3">
      <c r="A439" t="s">
        <v>2151</v>
      </c>
      <c r="B439" s="7">
        <v>205720</v>
      </c>
      <c r="C439" s="7">
        <v>73024.84</v>
      </c>
      <c r="D439" s="7">
        <v>71777.39</v>
      </c>
      <c r="E439" s="7">
        <v>1247.45</v>
      </c>
    </row>
    <row r="440" spans="1:5" x14ac:dyDescent="0.3">
      <c r="A440" t="s">
        <v>2727</v>
      </c>
      <c r="B440" s="7">
        <v>102888</v>
      </c>
      <c r="C440" s="7">
        <v>72388.59</v>
      </c>
      <c r="D440" s="7">
        <v>8452.67</v>
      </c>
      <c r="E440" s="7">
        <v>63935.92</v>
      </c>
    </row>
    <row r="441" spans="1:5" x14ac:dyDescent="0.3">
      <c r="A441" t="s">
        <v>2729</v>
      </c>
      <c r="B441" s="7">
        <v>75647</v>
      </c>
      <c r="C441" s="7">
        <v>72154.459999999992</v>
      </c>
      <c r="D441" s="7">
        <v>24193.82</v>
      </c>
      <c r="E441" s="7">
        <v>47960.639999999999</v>
      </c>
    </row>
    <row r="442" spans="1:5" x14ac:dyDescent="0.3">
      <c r="A442" t="s">
        <v>2637</v>
      </c>
      <c r="B442" s="7">
        <v>85130</v>
      </c>
      <c r="C442" s="7">
        <v>71707.75</v>
      </c>
      <c r="D442" s="7">
        <v>53453.279999999999</v>
      </c>
      <c r="E442" s="7">
        <v>18254.47</v>
      </c>
    </row>
    <row r="443" spans="1:5" x14ac:dyDescent="0.3">
      <c r="A443" t="s">
        <v>2191</v>
      </c>
      <c r="B443" s="7">
        <v>288923</v>
      </c>
      <c r="C443" s="7">
        <v>70588.91</v>
      </c>
      <c r="D443" s="7">
        <v>32465.56</v>
      </c>
      <c r="E443" s="7">
        <v>38123.35</v>
      </c>
    </row>
    <row r="444" spans="1:5" x14ac:dyDescent="0.3">
      <c r="A444" t="s">
        <v>1974</v>
      </c>
      <c r="B444" s="7">
        <v>142791.07</v>
      </c>
      <c r="C444" s="7">
        <v>68513.060000000012</v>
      </c>
      <c r="D444" s="7">
        <v>59984.899999999994</v>
      </c>
      <c r="E444" s="7">
        <v>8528.159999999998</v>
      </c>
    </row>
    <row r="445" spans="1:5" x14ac:dyDescent="0.3">
      <c r="A445" t="s">
        <v>2355</v>
      </c>
      <c r="B445" s="7">
        <v>98496</v>
      </c>
      <c r="C445" s="7">
        <v>64983.92</v>
      </c>
      <c r="D445" s="7">
        <v>59480.5</v>
      </c>
      <c r="E445" s="7">
        <v>5503.42</v>
      </c>
    </row>
    <row r="446" spans="1:5" x14ac:dyDescent="0.3">
      <c r="A446" t="s">
        <v>6916</v>
      </c>
      <c r="B446" s="7">
        <v>100342</v>
      </c>
      <c r="C446" s="7">
        <v>63685.8</v>
      </c>
      <c r="D446" s="7">
        <v>63685.8</v>
      </c>
      <c r="E446" s="7">
        <v>0</v>
      </c>
    </row>
    <row r="447" spans="1:5" x14ac:dyDescent="0.3">
      <c r="A447" t="s">
        <v>2880</v>
      </c>
      <c r="B447" s="7">
        <v>200000</v>
      </c>
      <c r="C447" s="7">
        <v>61365.15</v>
      </c>
      <c r="D447" s="7">
        <v>48828.3</v>
      </c>
      <c r="E447" s="7">
        <v>12536.85</v>
      </c>
    </row>
    <row r="448" spans="1:5" x14ac:dyDescent="0.3">
      <c r="A448" t="s">
        <v>2061</v>
      </c>
      <c r="B448" s="7">
        <v>100000</v>
      </c>
      <c r="C448" s="7">
        <v>61000</v>
      </c>
      <c r="D448" s="7">
        <v>0</v>
      </c>
      <c r="E448" s="7">
        <v>61000</v>
      </c>
    </row>
    <row r="449" spans="1:5" x14ac:dyDescent="0.3">
      <c r="A449" t="s">
        <v>2260</v>
      </c>
      <c r="B449" s="7">
        <v>1060450</v>
      </c>
      <c r="C449" s="7">
        <v>60450</v>
      </c>
      <c r="D449" s="7">
        <v>60450</v>
      </c>
      <c r="E449" s="7">
        <v>0</v>
      </c>
    </row>
    <row r="450" spans="1:5" x14ac:dyDescent="0.3">
      <c r="A450" t="s">
        <v>2868</v>
      </c>
      <c r="B450" s="7">
        <v>3070905</v>
      </c>
      <c r="C450" s="7">
        <v>60269.25</v>
      </c>
      <c r="D450" s="7">
        <v>24816.75</v>
      </c>
      <c r="E450" s="7">
        <v>35452.5</v>
      </c>
    </row>
    <row r="451" spans="1:5" x14ac:dyDescent="0.3">
      <c r="A451" t="s">
        <v>2909</v>
      </c>
      <c r="B451" s="7">
        <v>96129</v>
      </c>
      <c r="C451" s="7">
        <v>60000</v>
      </c>
      <c r="D451" s="7">
        <v>60000</v>
      </c>
      <c r="E451" s="7">
        <v>0</v>
      </c>
    </row>
    <row r="452" spans="1:5" x14ac:dyDescent="0.3">
      <c r="A452" t="s">
        <v>6879</v>
      </c>
      <c r="B452" s="7">
        <v>130000</v>
      </c>
      <c r="C452" s="7">
        <v>58650.83</v>
      </c>
      <c r="D452" s="7">
        <v>44437.63</v>
      </c>
      <c r="E452" s="7">
        <v>14213.2</v>
      </c>
    </row>
    <row r="453" spans="1:5" x14ac:dyDescent="0.3">
      <c r="A453" t="s">
        <v>2655</v>
      </c>
      <c r="B453" s="7">
        <v>57074</v>
      </c>
      <c r="C453" s="7">
        <v>57074</v>
      </c>
      <c r="D453" s="7">
        <v>23513.19</v>
      </c>
      <c r="E453" s="7">
        <v>33560.81</v>
      </c>
    </row>
    <row r="454" spans="1:5" x14ac:dyDescent="0.3">
      <c r="A454" t="s">
        <v>2825</v>
      </c>
      <c r="B454" s="7">
        <v>56809</v>
      </c>
      <c r="C454" s="7">
        <v>56809</v>
      </c>
      <c r="D454" s="7">
        <v>0</v>
      </c>
      <c r="E454" s="7">
        <v>56809</v>
      </c>
    </row>
    <row r="455" spans="1:5" x14ac:dyDescent="0.3">
      <c r="A455" t="s">
        <v>2852</v>
      </c>
      <c r="B455" s="7">
        <v>58736</v>
      </c>
      <c r="C455" s="7">
        <v>56250</v>
      </c>
      <c r="D455" s="7">
        <v>56250</v>
      </c>
      <c r="E455" s="7">
        <v>0</v>
      </c>
    </row>
    <row r="456" spans="1:5" x14ac:dyDescent="0.3">
      <c r="A456" t="s">
        <v>2920</v>
      </c>
      <c r="B456" s="7">
        <v>128991</v>
      </c>
      <c r="C456" s="7">
        <v>55880.54</v>
      </c>
      <c r="D456" s="7">
        <v>55880.54</v>
      </c>
      <c r="E456" s="7">
        <v>0</v>
      </c>
    </row>
    <row r="457" spans="1:5" x14ac:dyDescent="0.3">
      <c r="A457" t="s">
        <v>2372</v>
      </c>
      <c r="B457" s="7">
        <v>100000</v>
      </c>
      <c r="C457" s="7">
        <v>55000</v>
      </c>
      <c r="D457" s="7">
        <v>36173.74</v>
      </c>
      <c r="E457" s="7">
        <v>18826.259999999998</v>
      </c>
    </row>
    <row r="458" spans="1:5" x14ac:dyDescent="0.3">
      <c r="A458" t="s">
        <v>2786</v>
      </c>
      <c r="B458" s="7">
        <v>209265</v>
      </c>
      <c r="C458" s="7">
        <v>54959.86</v>
      </c>
      <c r="D458" s="7">
        <v>48153.96</v>
      </c>
      <c r="E458" s="7">
        <v>6805.9</v>
      </c>
    </row>
    <row r="459" spans="1:5" x14ac:dyDescent="0.3">
      <c r="A459" t="s">
        <v>2865</v>
      </c>
      <c r="B459" s="7">
        <v>360000</v>
      </c>
      <c r="C459" s="7">
        <v>52165.81</v>
      </c>
      <c r="D459" s="7">
        <v>41290.46</v>
      </c>
      <c r="E459" s="7">
        <v>10875.35</v>
      </c>
    </row>
    <row r="460" spans="1:5" x14ac:dyDescent="0.3">
      <c r="A460" t="s">
        <v>2141</v>
      </c>
      <c r="B460" s="7">
        <v>343128</v>
      </c>
      <c r="C460" s="7">
        <v>50000</v>
      </c>
      <c r="D460" s="7">
        <v>50000</v>
      </c>
      <c r="E460" s="7">
        <v>0</v>
      </c>
    </row>
    <row r="461" spans="1:5" x14ac:dyDescent="0.3">
      <c r="A461" t="s">
        <v>2254</v>
      </c>
      <c r="B461" s="7">
        <v>164284.76</v>
      </c>
      <c r="C461" s="7">
        <v>49605.2</v>
      </c>
      <c r="D461" s="7">
        <v>49605.2</v>
      </c>
      <c r="E461" s="7">
        <v>0</v>
      </c>
    </row>
    <row r="462" spans="1:5" x14ac:dyDescent="0.3">
      <c r="A462" t="s">
        <v>2895</v>
      </c>
      <c r="B462" s="7">
        <v>250000</v>
      </c>
      <c r="C462" s="7">
        <v>47580</v>
      </c>
      <c r="D462" s="7">
        <v>39000</v>
      </c>
      <c r="E462" s="7">
        <v>8580</v>
      </c>
    </row>
    <row r="463" spans="1:5" x14ac:dyDescent="0.3">
      <c r="A463" t="s">
        <v>6877</v>
      </c>
      <c r="B463" s="7">
        <v>50000</v>
      </c>
      <c r="C463" s="7">
        <v>45000</v>
      </c>
      <c r="D463" s="7">
        <v>45000</v>
      </c>
      <c r="E463" s="7">
        <v>0</v>
      </c>
    </row>
    <row r="464" spans="1:5" x14ac:dyDescent="0.3">
      <c r="A464" t="s">
        <v>2771</v>
      </c>
      <c r="B464" s="7">
        <v>800000</v>
      </c>
      <c r="C464" s="7">
        <v>44968.59</v>
      </c>
      <c r="D464" s="7">
        <v>44968.59</v>
      </c>
      <c r="E464" s="7">
        <v>0</v>
      </c>
    </row>
    <row r="465" spans="1:5" x14ac:dyDescent="0.3">
      <c r="A465" t="s">
        <v>2861</v>
      </c>
      <c r="B465" s="7">
        <v>56000</v>
      </c>
      <c r="C465" s="7">
        <v>44892.71</v>
      </c>
      <c r="D465" s="7">
        <v>32229.81</v>
      </c>
      <c r="E465" s="7">
        <v>12662.9</v>
      </c>
    </row>
    <row r="466" spans="1:5" x14ac:dyDescent="0.3">
      <c r="A466" t="s">
        <v>2857</v>
      </c>
      <c r="B466" s="7">
        <v>339845</v>
      </c>
      <c r="C466" s="7">
        <v>44177.94</v>
      </c>
      <c r="D466" s="7">
        <v>38417.279999999999</v>
      </c>
      <c r="E466" s="7">
        <v>5760.66</v>
      </c>
    </row>
    <row r="467" spans="1:5" x14ac:dyDescent="0.3">
      <c r="A467" t="s">
        <v>2415</v>
      </c>
      <c r="B467" s="7">
        <v>42786</v>
      </c>
      <c r="C467" s="7">
        <v>42786</v>
      </c>
      <c r="D467" s="7">
        <v>0</v>
      </c>
      <c r="E467" s="7">
        <v>42786</v>
      </c>
    </row>
    <row r="468" spans="1:5" x14ac:dyDescent="0.3">
      <c r="A468" t="s">
        <v>2826</v>
      </c>
      <c r="B468" s="7">
        <v>40000</v>
      </c>
      <c r="C468" s="7">
        <v>40000</v>
      </c>
      <c r="D468" s="7">
        <v>40000</v>
      </c>
      <c r="E468" s="7">
        <v>0</v>
      </c>
    </row>
    <row r="469" spans="1:5" x14ac:dyDescent="0.3">
      <c r="A469" t="s">
        <v>2339</v>
      </c>
      <c r="B469" s="7">
        <v>49776</v>
      </c>
      <c r="C469" s="7">
        <v>38687.15</v>
      </c>
      <c r="D469" s="7">
        <v>7089</v>
      </c>
      <c r="E469" s="7">
        <v>31598.15</v>
      </c>
    </row>
    <row r="470" spans="1:5" x14ac:dyDescent="0.3">
      <c r="A470" t="s">
        <v>2902</v>
      </c>
      <c r="B470" s="7">
        <v>51858</v>
      </c>
      <c r="C470" s="7">
        <v>38264.939999999995</v>
      </c>
      <c r="D470" s="7">
        <v>38264.939999999995</v>
      </c>
      <c r="E470" s="7">
        <v>0</v>
      </c>
    </row>
    <row r="471" spans="1:5" x14ac:dyDescent="0.3">
      <c r="A471" t="s">
        <v>2919</v>
      </c>
      <c r="B471" s="7">
        <v>38229</v>
      </c>
      <c r="C471" s="7">
        <v>38188.730000000003</v>
      </c>
      <c r="D471" s="7">
        <v>38188.730000000003</v>
      </c>
      <c r="E471" s="7">
        <v>0</v>
      </c>
    </row>
    <row r="472" spans="1:5" x14ac:dyDescent="0.3">
      <c r="A472" t="s">
        <v>6741</v>
      </c>
      <c r="B472" s="7">
        <v>37641</v>
      </c>
      <c r="C472" s="7">
        <v>37640.410000000003</v>
      </c>
      <c r="D472" s="7">
        <v>37640.410000000003</v>
      </c>
      <c r="E472" s="7">
        <v>0</v>
      </c>
    </row>
    <row r="473" spans="1:5" x14ac:dyDescent="0.3">
      <c r="A473" t="s">
        <v>2659</v>
      </c>
      <c r="B473" s="7">
        <v>36049</v>
      </c>
      <c r="C473" s="7">
        <v>36049</v>
      </c>
      <c r="D473" s="7">
        <v>0</v>
      </c>
      <c r="E473" s="7">
        <v>36049</v>
      </c>
    </row>
    <row r="474" spans="1:5" x14ac:dyDescent="0.3">
      <c r="A474" t="s">
        <v>2189</v>
      </c>
      <c r="B474" s="7">
        <v>170423</v>
      </c>
      <c r="C474" s="7">
        <v>36000</v>
      </c>
      <c r="D474" s="7">
        <v>36000</v>
      </c>
      <c r="E474" s="7">
        <v>0</v>
      </c>
    </row>
    <row r="475" spans="1:5" x14ac:dyDescent="0.3">
      <c r="A475" t="s">
        <v>2665</v>
      </c>
      <c r="B475" s="7">
        <v>33998</v>
      </c>
      <c r="C475" s="7">
        <v>33998</v>
      </c>
      <c r="D475" s="7">
        <v>33998</v>
      </c>
      <c r="E475" s="7">
        <v>0</v>
      </c>
    </row>
    <row r="476" spans="1:5" x14ac:dyDescent="0.3">
      <c r="A476" t="s">
        <v>228</v>
      </c>
      <c r="B476" s="7">
        <v>38302</v>
      </c>
      <c r="C476" s="7">
        <v>33353.300000000003</v>
      </c>
      <c r="D476" s="7">
        <v>6137.55</v>
      </c>
      <c r="E476" s="7">
        <v>27215.75</v>
      </c>
    </row>
    <row r="477" spans="1:5" x14ac:dyDescent="0.3">
      <c r="A477" t="s">
        <v>2486</v>
      </c>
      <c r="B477" s="7">
        <v>32750</v>
      </c>
      <c r="C477" s="7">
        <v>32750</v>
      </c>
      <c r="D477" s="7">
        <v>0</v>
      </c>
      <c r="E477" s="7">
        <v>32750</v>
      </c>
    </row>
    <row r="478" spans="1:5" x14ac:dyDescent="0.3">
      <c r="A478" t="s">
        <v>2306</v>
      </c>
      <c r="B478" s="7">
        <v>50000</v>
      </c>
      <c r="C478" s="7">
        <v>32710.06</v>
      </c>
      <c r="D478" s="7">
        <v>32418.66</v>
      </c>
      <c r="E478" s="7">
        <v>291.39999999999998</v>
      </c>
    </row>
    <row r="479" spans="1:5" x14ac:dyDescent="0.3">
      <c r="A479" t="s">
        <v>2731</v>
      </c>
      <c r="B479" s="7">
        <v>40000</v>
      </c>
      <c r="C479" s="7">
        <v>30854.400000000001</v>
      </c>
      <c r="D479" s="7">
        <v>30854.400000000001</v>
      </c>
      <c r="E479" s="7">
        <v>0</v>
      </c>
    </row>
    <row r="480" spans="1:5" x14ac:dyDescent="0.3">
      <c r="A480" t="s">
        <v>2334</v>
      </c>
      <c r="B480" s="7">
        <v>60540</v>
      </c>
      <c r="C480" s="7">
        <v>30408.5</v>
      </c>
      <c r="D480" s="7">
        <v>30408.5</v>
      </c>
      <c r="E480" s="7">
        <v>0</v>
      </c>
    </row>
    <row r="481" spans="1:5" x14ac:dyDescent="0.3">
      <c r="A481" t="s">
        <v>6911</v>
      </c>
      <c r="B481" s="7">
        <v>30000</v>
      </c>
      <c r="C481" s="7">
        <v>30000</v>
      </c>
      <c r="D481" s="7">
        <v>30000</v>
      </c>
      <c r="E481" s="7">
        <v>0</v>
      </c>
    </row>
    <row r="482" spans="1:5" x14ac:dyDescent="0.3">
      <c r="A482" t="s">
        <v>2730</v>
      </c>
      <c r="B482" s="7">
        <v>402246</v>
      </c>
      <c r="C482" s="7">
        <v>29829.08</v>
      </c>
      <c r="D482" s="7">
        <v>12590.05</v>
      </c>
      <c r="E482" s="7">
        <v>17239.03</v>
      </c>
    </row>
    <row r="483" spans="1:5" x14ac:dyDescent="0.3">
      <c r="A483" t="s">
        <v>2249</v>
      </c>
      <c r="B483" s="7">
        <v>1343769</v>
      </c>
      <c r="C483" s="7">
        <v>28834.17</v>
      </c>
      <c r="D483" s="7">
        <v>28834.17</v>
      </c>
      <c r="E483" s="7">
        <v>0</v>
      </c>
    </row>
    <row r="484" spans="1:5" x14ac:dyDescent="0.3">
      <c r="A484" t="s">
        <v>2229</v>
      </c>
      <c r="B484" s="7">
        <v>40407</v>
      </c>
      <c r="C484" s="7">
        <v>27030.89</v>
      </c>
      <c r="D484" s="7">
        <v>26312.38</v>
      </c>
      <c r="E484" s="7">
        <v>718.51</v>
      </c>
    </row>
    <row r="485" spans="1:5" x14ac:dyDescent="0.3">
      <c r="A485" t="s">
        <v>2922</v>
      </c>
      <c r="B485" s="7">
        <v>44700</v>
      </c>
      <c r="C485" s="7">
        <v>26820</v>
      </c>
      <c r="D485" s="7">
        <v>0</v>
      </c>
      <c r="E485" s="7">
        <v>26820</v>
      </c>
    </row>
    <row r="486" spans="1:5" x14ac:dyDescent="0.3">
      <c r="A486" t="s">
        <v>6915</v>
      </c>
      <c r="B486" s="7">
        <v>31661</v>
      </c>
      <c r="C486" s="7">
        <v>26534.5</v>
      </c>
      <c r="D486" s="7">
        <v>26534.5</v>
      </c>
      <c r="E486" s="7">
        <v>0</v>
      </c>
    </row>
    <row r="487" spans="1:5" x14ac:dyDescent="0.3">
      <c r="A487" t="s">
        <v>2723</v>
      </c>
      <c r="B487" s="7">
        <v>25000</v>
      </c>
      <c r="C487" s="7">
        <v>24792.959999999999</v>
      </c>
      <c r="D487" s="7">
        <v>24792.959999999999</v>
      </c>
      <c r="E487" s="7">
        <v>0</v>
      </c>
    </row>
    <row r="488" spans="1:5" x14ac:dyDescent="0.3">
      <c r="A488" t="s">
        <v>2314</v>
      </c>
      <c r="B488" s="7">
        <v>53195</v>
      </c>
      <c r="C488" s="7">
        <v>24261.05</v>
      </c>
      <c r="D488" s="7">
        <v>24261.05</v>
      </c>
      <c r="E488" s="7">
        <v>0</v>
      </c>
    </row>
    <row r="489" spans="1:5" x14ac:dyDescent="0.3">
      <c r="A489" t="s">
        <v>2801</v>
      </c>
      <c r="B489" s="7">
        <v>25500</v>
      </c>
      <c r="C489" s="7">
        <v>23609.3</v>
      </c>
      <c r="D489" s="7">
        <v>23609.3</v>
      </c>
      <c r="E489" s="7">
        <v>0</v>
      </c>
    </row>
    <row r="490" spans="1:5" x14ac:dyDescent="0.3">
      <c r="A490" t="s">
        <v>2192</v>
      </c>
      <c r="B490" s="7">
        <v>25420</v>
      </c>
      <c r="C490" s="7">
        <v>22947.43</v>
      </c>
      <c r="D490" s="7">
        <v>22890.32</v>
      </c>
      <c r="E490" s="7">
        <v>57.11</v>
      </c>
    </row>
    <row r="491" spans="1:5" x14ac:dyDescent="0.3">
      <c r="A491" t="s">
        <v>2754</v>
      </c>
      <c r="B491" s="7">
        <v>21288</v>
      </c>
      <c r="C491" s="7">
        <v>21288</v>
      </c>
      <c r="D491" s="7">
        <v>21288</v>
      </c>
      <c r="E491" s="7">
        <v>0</v>
      </c>
    </row>
    <row r="492" spans="1:5" x14ac:dyDescent="0.3">
      <c r="A492" t="s">
        <v>2671</v>
      </c>
      <c r="B492" s="7">
        <v>28777</v>
      </c>
      <c r="C492" s="7">
        <v>20789.72</v>
      </c>
      <c r="D492" s="7">
        <v>20235.310000000001</v>
      </c>
      <c r="E492" s="7">
        <v>554.41</v>
      </c>
    </row>
    <row r="493" spans="1:5" x14ac:dyDescent="0.3">
      <c r="A493" t="s">
        <v>2645</v>
      </c>
      <c r="B493" s="7">
        <v>69680</v>
      </c>
      <c r="C493" s="7">
        <v>20615</v>
      </c>
      <c r="D493" s="7">
        <v>20615</v>
      </c>
      <c r="E493" s="7">
        <v>0</v>
      </c>
    </row>
    <row r="494" spans="1:5" x14ac:dyDescent="0.3">
      <c r="A494" t="s">
        <v>2174</v>
      </c>
      <c r="B494" s="7">
        <v>75600</v>
      </c>
      <c r="C494" s="7">
        <v>20000</v>
      </c>
      <c r="D494" s="7">
        <v>13474.57</v>
      </c>
      <c r="E494" s="7">
        <v>6525.43</v>
      </c>
    </row>
    <row r="495" spans="1:5" x14ac:dyDescent="0.3">
      <c r="A495" t="s">
        <v>2829</v>
      </c>
      <c r="B495" s="7">
        <v>48308</v>
      </c>
      <c r="C495" s="7">
        <v>18889.259999999998</v>
      </c>
      <c r="D495" s="7">
        <v>18889.259999999998</v>
      </c>
      <c r="E495" s="7">
        <v>0</v>
      </c>
    </row>
    <row r="496" spans="1:5" x14ac:dyDescent="0.3">
      <c r="A496" t="s">
        <v>2296</v>
      </c>
      <c r="B496" s="7">
        <v>21440.43</v>
      </c>
      <c r="C496" s="7">
        <v>17577.990000000002</v>
      </c>
      <c r="D496" s="7">
        <v>17577.990000000002</v>
      </c>
      <c r="E496" s="7">
        <v>0</v>
      </c>
    </row>
    <row r="497" spans="1:5" x14ac:dyDescent="0.3">
      <c r="A497" t="s">
        <v>2341</v>
      </c>
      <c r="B497" s="7">
        <v>38373</v>
      </c>
      <c r="C497" s="7">
        <v>17061.18</v>
      </c>
      <c r="D497" s="7">
        <v>17001.18</v>
      </c>
      <c r="E497" s="7">
        <v>60</v>
      </c>
    </row>
    <row r="498" spans="1:5" x14ac:dyDescent="0.3">
      <c r="A498" t="s">
        <v>2688</v>
      </c>
      <c r="B498" s="7">
        <v>24521</v>
      </c>
      <c r="C498" s="7">
        <v>16225</v>
      </c>
      <c r="D498" s="7">
        <v>13086.08</v>
      </c>
      <c r="E498" s="7">
        <v>3138.92</v>
      </c>
    </row>
    <row r="499" spans="1:5" x14ac:dyDescent="0.3">
      <c r="A499" t="s">
        <v>2762</v>
      </c>
      <c r="B499" s="7">
        <v>22853</v>
      </c>
      <c r="C499" s="7">
        <v>15602.13</v>
      </c>
      <c r="D499" s="7">
        <v>13317.79</v>
      </c>
      <c r="E499" s="7">
        <v>2284.34</v>
      </c>
    </row>
    <row r="500" spans="1:5" x14ac:dyDescent="0.3">
      <c r="A500" t="s">
        <v>2817</v>
      </c>
      <c r="B500" s="7">
        <v>50000</v>
      </c>
      <c r="C500" s="7">
        <v>15000</v>
      </c>
      <c r="D500" s="7">
        <v>2813.05</v>
      </c>
      <c r="E500" s="7">
        <v>12186.95</v>
      </c>
    </row>
    <row r="501" spans="1:5" x14ac:dyDescent="0.3">
      <c r="A501" t="s">
        <v>2725</v>
      </c>
      <c r="B501" s="7">
        <v>26443</v>
      </c>
      <c r="C501" s="7">
        <v>14454.64</v>
      </c>
      <c r="D501" s="7">
        <v>14454.64</v>
      </c>
      <c r="E501" s="7">
        <v>0</v>
      </c>
    </row>
    <row r="502" spans="1:5" x14ac:dyDescent="0.3">
      <c r="A502" t="s">
        <v>2227</v>
      </c>
      <c r="B502" s="7">
        <v>50000</v>
      </c>
      <c r="C502" s="7">
        <v>14419.5</v>
      </c>
      <c r="D502" s="7">
        <v>14419.5</v>
      </c>
      <c r="E502" s="7">
        <v>0</v>
      </c>
    </row>
    <row r="503" spans="1:5" x14ac:dyDescent="0.3">
      <c r="A503" t="s">
        <v>2674</v>
      </c>
      <c r="B503" s="7">
        <v>20000</v>
      </c>
      <c r="C503" s="7">
        <v>14236.84</v>
      </c>
      <c r="D503" s="7">
        <v>12578.84</v>
      </c>
      <c r="E503" s="7">
        <v>1658</v>
      </c>
    </row>
    <row r="504" spans="1:5" x14ac:dyDescent="0.3">
      <c r="A504" t="s">
        <v>2235</v>
      </c>
      <c r="B504" s="7">
        <v>54500</v>
      </c>
      <c r="C504" s="7">
        <v>13052.06</v>
      </c>
      <c r="D504" s="7">
        <v>13052.06</v>
      </c>
      <c r="E504" s="7">
        <v>0</v>
      </c>
    </row>
    <row r="505" spans="1:5" x14ac:dyDescent="0.3">
      <c r="A505" t="s">
        <v>2289</v>
      </c>
      <c r="B505" s="7">
        <v>12177</v>
      </c>
      <c r="C505" s="7">
        <v>12177</v>
      </c>
      <c r="D505" s="7">
        <v>12177</v>
      </c>
      <c r="E505" s="7">
        <v>0</v>
      </c>
    </row>
    <row r="506" spans="1:5" x14ac:dyDescent="0.3">
      <c r="A506" t="s">
        <v>6910</v>
      </c>
      <c r="B506" s="7">
        <v>22666.06</v>
      </c>
      <c r="C506" s="7">
        <v>11926.92</v>
      </c>
      <c r="D506" s="7">
        <v>10468.18</v>
      </c>
      <c r="E506" s="7">
        <v>1458.74</v>
      </c>
    </row>
    <row r="507" spans="1:5" x14ac:dyDescent="0.3">
      <c r="A507" t="s">
        <v>2265</v>
      </c>
      <c r="B507" s="7">
        <v>11580</v>
      </c>
      <c r="C507" s="7">
        <v>11580</v>
      </c>
      <c r="D507" s="7">
        <v>11580</v>
      </c>
      <c r="E507" s="7">
        <v>0</v>
      </c>
    </row>
    <row r="508" spans="1:5" x14ac:dyDescent="0.3">
      <c r="A508" t="s">
        <v>2036</v>
      </c>
      <c r="B508" s="7">
        <v>36550</v>
      </c>
      <c r="C508" s="7">
        <v>11529.99</v>
      </c>
      <c r="D508" s="7">
        <v>11529.99</v>
      </c>
      <c r="E508" s="7">
        <v>0</v>
      </c>
    </row>
    <row r="509" spans="1:5" x14ac:dyDescent="0.3">
      <c r="A509" t="s">
        <v>2783</v>
      </c>
      <c r="B509" s="7">
        <v>77880.429999999993</v>
      </c>
      <c r="C509" s="7">
        <v>10637</v>
      </c>
      <c r="D509" s="7">
        <v>10637</v>
      </c>
      <c r="E509" s="7">
        <v>0</v>
      </c>
    </row>
    <row r="510" spans="1:5" x14ac:dyDescent="0.3">
      <c r="A510" t="s">
        <v>2753</v>
      </c>
      <c r="B510" s="7">
        <v>13500</v>
      </c>
      <c r="C510" s="7">
        <v>9760</v>
      </c>
      <c r="D510" s="7">
        <v>9760</v>
      </c>
      <c r="E510" s="7">
        <v>0</v>
      </c>
    </row>
    <row r="511" spans="1:5" x14ac:dyDescent="0.3">
      <c r="A511" t="s">
        <v>2252</v>
      </c>
      <c r="B511" s="7">
        <v>74768</v>
      </c>
      <c r="C511" s="7">
        <v>9373.5</v>
      </c>
      <c r="D511" s="7">
        <v>9349.5</v>
      </c>
      <c r="E511" s="7">
        <v>24</v>
      </c>
    </row>
    <row r="512" spans="1:5" x14ac:dyDescent="0.3">
      <c r="A512" t="s">
        <v>2755</v>
      </c>
      <c r="B512" s="7">
        <v>7722</v>
      </c>
      <c r="C512" s="7">
        <v>7722</v>
      </c>
      <c r="D512" s="7">
        <v>7676.29</v>
      </c>
      <c r="E512" s="7">
        <v>45.71</v>
      </c>
    </row>
    <row r="513" spans="1:5" x14ac:dyDescent="0.3">
      <c r="A513" t="s">
        <v>2751</v>
      </c>
      <c r="B513" s="7">
        <v>8000</v>
      </c>
      <c r="C513" s="7">
        <v>7266.25</v>
      </c>
      <c r="D513" s="7">
        <v>7095.75</v>
      </c>
      <c r="E513" s="7">
        <v>170.5</v>
      </c>
    </row>
    <row r="514" spans="1:5" x14ac:dyDescent="0.3">
      <c r="A514" t="s">
        <v>2924</v>
      </c>
      <c r="B514" s="7">
        <v>12341</v>
      </c>
      <c r="C514" s="7">
        <v>6170</v>
      </c>
      <c r="D514" s="7">
        <v>6170</v>
      </c>
      <c r="E514" s="7">
        <v>0</v>
      </c>
    </row>
    <row r="515" spans="1:5" x14ac:dyDescent="0.3">
      <c r="A515" t="s">
        <v>2904</v>
      </c>
      <c r="B515" s="7">
        <v>40627</v>
      </c>
      <c r="C515" s="7">
        <v>5249.8600000000006</v>
      </c>
      <c r="D515" s="7">
        <v>0</v>
      </c>
      <c r="E515" s="7">
        <v>5249.8600000000006</v>
      </c>
    </row>
    <row r="516" spans="1:5" x14ac:dyDescent="0.3">
      <c r="A516" t="s">
        <v>2913</v>
      </c>
      <c r="B516" s="7">
        <v>47991</v>
      </c>
      <c r="C516" s="7">
        <v>3581.76</v>
      </c>
      <c r="D516" s="7">
        <v>3581.76</v>
      </c>
      <c r="E516" s="7">
        <v>0</v>
      </c>
    </row>
    <row r="517" spans="1:5" x14ac:dyDescent="0.3">
      <c r="A517" t="s">
        <v>2283</v>
      </c>
      <c r="B517" s="7">
        <v>110000</v>
      </c>
      <c r="C517" s="7">
        <v>3522.97</v>
      </c>
      <c r="D517" s="7">
        <v>3522.97</v>
      </c>
      <c r="E517" s="7">
        <v>0</v>
      </c>
    </row>
    <row r="518" spans="1:5" x14ac:dyDescent="0.3">
      <c r="A518" t="s">
        <v>2849</v>
      </c>
      <c r="B518" s="7">
        <v>5000</v>
      </c>
      <c r="C518" s="7">
        <v>2627.95</v>
      </c>
      <c r="D518" s="7">
        <v>2627.95</v>
      </c>
      <c r="E518" s="7">
        <v>0</v>
      </c>
    </row>
    <row r="519" spans="1:5" x14ac:dyDescent="0.3">
      <c r="A519" t="s">
        <v>2811</v>
      </c>
      <c r="B519" s="7">
        <v>33075</v>
      </c>
      <c r="C519" s="7">
        <v>2478.7600000000002</v>
      </c>
      <c r="D519" s="7">
        <v>2478.7600000000002</v>
      </c>
      <c r="E519" s="7">
        <v>0</v>
      </c>
    </row>
    <row r="520" spans="1:5" x14ac:dyDescent="0.3">
      <c r="A520" t="s">
        <v>2879</v>
      </c>
      <c r="B520" s="7">
        <v>54686</v>
      </c>
      <c r="C520" s="7">
        <v>2220.4299999999998</v>
      </c>
      <c r="D520" s="7">
        <v>2220.4299999999998</v>
      </c>
      <c r="E520" s="7">
        <v>0</v>
      </c>
    </row>
    <row r="521" spans="1:5" x14ac:dyDescent="0.3">
      <c r="A521" t="s">
        <v>2197</v>
      </c>
      <c r="B521" s="7">
        <v>158820</v>
      </c>
      <c r="C521" s="7">
        <v>2088.34</v>
      </c>
      <c r="D521" s="7">
        <v>2028.25</v>
      </c>
      <c r="E521" s="7">
        <v>60.09</v>
      </c>
    </row>
    <row r="522" spans="1:5" x14ac:dyDescent="0.3">
      <c r="A522" t="s">
        <v>2324</v>
      </c>
      <c r="B522" s="7">
        <v>7165</v>
      </c>
      <c r="C522" s="7">
        <v>1500</v>
      </c>
      <c r="D522" s="7">
        <v>1500</v>
      </c>
      <c r="E522" s="7">
        <v>0</v>
      </c>
    </row>
    <row r="523" spans="1:5" x14ac:dyDescent="0.3">
      <c r="A523" t="s">
        <v>2878</v>
      </c>
      <c r="B523" s="7">
        <v>10734</v>
      </c>
      <c r="C523" s="7">
        <v>1063.28</v>
      </c>
      <c r="D523" s="7">
        <v>1063.28</v>
      </c>
      <c r="E523" s="7">
        <v>0</v>
      </c>
    </row>
    <row r="524" spans="1:5" x14ac:dyDescent="0.3">
      <c r="A524" t="s">
        <v>2841</v>
      </c>
      <c r="B524" s="7">
        <v>1297</v>
      </c>
      <c r="C524" s="7">
        <v>800</v>
      </c>
      <c r="D524" s="7">
        <v>800</v>
      </c>
      <c r="E524" s="7">
        <v>0</v>
      </c>
    </row>
    <row r="525" spans="1:5" x14ac:dyDescent="0.3">
      <c r="A525" t="s">
        <v>995</v>
      </c>
      <c r="B525" s="7">
        <v>0</v>
      </c>
      <c r="C525" s="7">
        <v>0</v>
      </c>
      <c r="D525" s="7">
        <v>0</v>
      </c>
      <c r="E525" s="7">
        <v>0</v>
      </c>
    </row>
    <row r="526" spans="1:5" x14ac:dyDescent="0.3">
      <c r="A526" t="s">
        <v>2638</v>
      </c>
      <c r="B526" s="7">
        <v>10000</v>
      </c>
      <c r="C526" s="7">
        <v>0</v>
      </c>
      <c r="D526" s="7">
        <v>0</v>
      </c>
      <c r="E526" s="7">
        <v>0</v>
      </c>
    </row>
    <row r="527" spans="1:5" x14ac:dyDescent="0.3">
      <c r="A527" t="s">
        <v>2640</v>
      </c>
      <c r="B527" s="7">
        <v>400000</v>
      </c>
      <c r="C527" s="7">
        <v>0</v>
      </c>
      <c r="D527" s="7">
        <v>0</v>
      </c>
      <c r="E527" s="7">
        <v>0</v>
      </c>
    </row>
    <row r="528" spans="1:5" x14ac:dyDescent="0.3">
      <c r="A528" t="s">
        <v>2642</v>
      </c>
      <c r="B528" s="7">
        <v>20000</v>
      </c>
      <c r="C528" s="7">
        <v>0</v>
      </c>
      <c r="D528" s="7">
        <v>0</v>
      </c>
      <c r="E528" s="7">
        <v>0</v>
      </c>
    </row>
    <row r="529" spans="1:5" x14ac:dyDescent="0.3">
      <c r="A529" t="s">
        <v>1721</v>
      </c>
      <c r="B529" s="7">
        <v>0</v>
      </c>
      <c r="C529" s="7">
        <v>0</v>
      </c>
      <c r="D529" s="7">
        <v>0</v>
      </c>
      <c r="E529" s="7">
        <v>0</v>
      </c>
    </row>
    <row r="530" spans="1:5" x14ac:dyDescent="0.3">
      <c r="A530" t="s">
        <v>2450</v>
      </c>
      <c r="B530" s="7">
        <v>0</v>
      </c>
      <c r="C530" s="7">
        <v>0</v>
      </c>
      <c r="D530" s="7">
        <v>0</v>
      </c>
      <c r="E530" s="7">
        <v>0</v>
      </c>
    </row>
    <row r="531" spans="1:5" x14ac:dyDescent="0.3">
      <c r="A531" t="s">
        <v>2484</v>
      </c>
      <c r="B531" s="7">
        <v>0</v>
      </c>
      <c r="C531" s="7">
        <v>0</v>
      </c>
      <c r="D531" s="7">
        <v>0</v>
      </c>
      <c r="E531" s="7">
        <v>0</v>
      </c>
    </row>
    <row r="532" spans="1:5" x14ac:dyDescent="0.3">
      <c r="A532" t="s">
        <v>2479</v>
      </c>
      <c r="B532" s="7">
        <v>0</v>
      </c>
      <c r="C532" s="7">
        <v>0</v>
      </c>
      <c r="D532" s="7">
        <v>0</v>
      </c>
      <c r="E532" s="7">
        <v>0</v>
      </c>
    </row>
    <row r="533" spans="1:5" x14ac:dyDescent="0.3">
      <c r="A533" t="s">
        <v>2423</v>
      </c>
      <c r="B533" s="7">
        <v>0</v>
      </c>
      <c r="C533" s="7">
        <v>0</v>
      </c>
      <c r="D533" s="7">
        <v>0</v>
      </c>
      <c r="E533" s="7">
        <v>0</v>
      </c>
    </row>
    <row r="534" spans="1:5" x14ac:dyDescent="0.3">
      <c r="A534" t="s">
        <v>2453</v>
      </c>
      <c r="B534" s="7">
        <v>0</v>
      </c>
      <c r="C534" s="7">
        <v>0</v>
      </c>
      <c r="D534" s="7">
        <v>0</v>
      </c>
      <c r="E534" s="7">
        <v>0</v>
      </c>
    </row>
    <row r="535" spans="1:5" x14ac:dyDescent="0.3">
      <c r="A535" t="s">
        <v>2478</v>
      </c>
      <c r="B535" s="7">
        <v>0</v>
      </c>
      <c r="C535" s="7">
        <v>0</v>
      </c>
      <c r="D535" s="7">
        <v>0</v>
      </c>
      <c r="E535" s="7">
        <v>0</v>
      </c>
    </row>
    <row r="536" spans="1:5" x14ac:dyDescent="0.3">
      <c r="A536" t="s">
        <v>2649</v>
      </c>
      <c r="B536" s="7">
        <v>59674</v>
      </c>
      <c r="C536" s="7">
        <v>0</v>
      </c>
      <c r="D536" s="7">
        <v>0</v>
      </c>
      <c r="E536" s="7">
        <v>0</v>
      </c>
    </row>
    <row r="537" spans="1:5" x14ac:dyDescent="0.3">
      <c r="A537" t="s">
        <v>2650</v>
      </c>
      <c r="B537" s="7">
        <v>2258333</v>
      </c>
      <c r="C537" s="7">
        <v>0</v>
      </c>
      <c r="D537" s="7">
        <v>0</v>
      </c>
      <c r="E537" s="7">
        <v>0</v>
      </c>
    </row>
    <row r="538" spans="1:5" x14ac:dyDescent="0.3">
      <c r="A538" t="s">
        <v>1585</v>
      </c>
      <c r="B538" s="7">
        <v>0</v>
      </c>
      <c r="C538" s="7">
        <v>0</v>
      </c>
      <c r="D538" s="7">
        <v>0</v>
      </c>
      <c r="E538" s="7">
        <v>0</v>
      </c>
    </row>
    <row r="539" spans="1:5" x14ac:dyDescent="0.3">
      <c r="A539" t="s">
        <v>2347</v>
      </c>
      <c r="B539" s="7">
        <v>45616</v>
      </c>
      <c r="C539" s="7">
        <v>0</v>
      </c>
      <c r="D539" s="7">
        <v>0</v>
      </c>
      <c r="E539" s="7">
        <v>0</v>
      </c>
    </row>
    <row r="540" spans="1:5" x14ac:dyDescent="0.3">
      <c r="A540" t="s">
        <v>2651</v>
      </c>
      <c r="B540" s="7">
        <v>5590800</v>
      </c>
      <c r="C540" s="7">
        <v>0</v>
      </c>
      <c r="D540" s="7">
        <v>0</v>
      </c>
      <c r="E540" s="7">
        <v>0</v>
      </c>
    </row>
    <row r="541" spans="1:5" x14ac:dyDescent="0.3">
      <c r="A541" t="s">
        <v>2652</v>
      </c>
      <c r="B541" s="7">
        <v>77279</v>
      </c>
      <c r="C541" s="7">
        <v>0</v>
      </c>
      <c r="D541" s="7">
        <v>0</v>
      </c>
      <c r="E541" s="7">
        <v>0</v>
      </c>
    </row>
    <row r="542" spans="1:5" x14ac:dyDescent="0.3">
      <c r="A542" t="s">
        <v>2501</v>
      </c>
      <c r="B542" s="7">
        <v>10454836.610000001</v>
      </c>
      <c r="C542" s="7">
        <v>0</v>
      </c>
      <c r="D542" s="7">
        <v>0</v>
      </c>
      <c r="E542" s="7">
        <v>0</v>
      </c>
    </row>
    <row r="543" spans="1:5" x14ac:dyDescent="0.3">
      <c r="A543" t="s">
        <v>2455</v>
      </c>
      <c r="B543" s="7">
        <v>410000</v>
      </c>
      <c r="C543" s="7">
        <v>0</v>
      </c>
      <c r="D543" s="7">
        <v>0</v>
      </c>
      <c r="E543" s="7">
        <v>0</v>
      </c>
    </row>
    <row r="544" spans="1:5" x14ac:dyDescent="0.3">
      <c r="A544" t="s">
        <v>2383</v>
      </c>
      <c r="B544" s="7">
        <v>0</v>
      </c>
      <c r="C544" s="7">
        <v>0</v>
      </c>
      <c r="D544" s="7">
        <v>0</v>
      </c>
      <c r="E544" s="7">
        <v>0</v>
      </c>
    </row>
    <row r="545" spans="1:5" x14ac:dyDescent="0.3">
      <c r="A545" t="s">
        <v>2480</v>
      </c>
      <c r="B545" s="7">
        <v>0</v>
      </c>
      <c r="C545" s="7">
        <v>0</v>
      </c>
      <c r="D545" s="7">
        <v>0</v>
      </c>
      <c r="E545" s="7">
        <v>0</v>
      </c>
    </row>
    <row r="546" spans="1:5" x14ac:dyDescent="0.3">
      <c r="A546" t="s">
        <v>2439</v>
      </c>
      <c r="B546" s="7">
        <v>0</v>
      </c>
      <c r="C546" s="7">
        <v>0</v>
      </c>
      <c r="D546" s="7">
        <v>0</v>
      </c>
      <c r="E546" s="7">
        <v>0</v>
      </c>
    </row>
    <row r="547" spans="1:5" x14ac:dyDescent="0.3">
      <c r="A547" t="s">
        <v>2654</v>
      </c>
      <c r="B547" s="7">
        <v>2000000</v>
      </c>
      <c r="C547" s="7">
        <v>0</v>
      </c>
      <c r="D547" s="7">
        <v>0</v>
      </c>
      <c r="E547" s="7">
        <v>0</v>
      </c>
    </row>
    <row r="548" spans="1:5" x14ac:dyDescent="0.3">
      <c r="A548" t="s">
        <v>2471</v>
      </c>
      <c r="B548" s="7">
        <v>0</v>
      </c>
      <c r="C548" s="7">
        <v>0</v>
      </c>
      <c r="D548" s="7">
        <v>0</v>
      </c>
      <c r="E548" s="7">
        <v>0</v>
      </c>
    </row>
    <row r="549" spans="1:5" x14ac:dyDescent="0.3">
      <c r="A549" t="s">
        <v>2424</v>
      </c>
      <c r="B549" s="7">
        <v>0</v>
      </c>
      <c r="C549" s="7">
        <v>0</v>
      </c>
      <c r="D549" s="7">
        <v>0</v>
      </c>
      <c r="E549" s="7">
        <v>0</v>
      </c>
    </row>
    <row r="550" spans="1:5" x14ac:dyDescent="0.3">
      <c r="A550" t="s">
        <v>2426</v>
      </c>
      <c r="B550" s="7">
        <v>0</v>
      </c>
      <c r="C550" s="7">
        <v>0</v>
      </c>
      <c r="D550" s="7">
        <v>0</v>
      </c>
      <c r="E550" s="7">
        <v>0</v>
      </c>
    </row>
    <row r="551" spans="1:5" x14ac:dyDescent="0.3">
      <c r="A551" t="s">
        <v>2509</v>
      </c>
      <c r="B551" s="7">
        <v>0</v>
      </c>
      <c r="C551" s="7">
        <v>0</v>
      </c>
      <c r="D551" s="7">
        <v>0</v>
      </c>
      <c r="E551" s="7">
        <v>0</v>
      </c>
    </row>
    <row r="552" spans="1:5" x14ac:dyDescent="0.3">
      <c r="A552" t="s">
        <v>2668</v>
      </c>
      <c r="B552" s="7">
        <v>602023</v>
      </c>
      <c r="C552" s="7">
        <v>0</v>
      </c>
      <c r="D552" s="7">
        <v>0</v>
      </c>
      <c r="E552" s="7">
        <v>0</v>
      </c>
    </row>
    <row r="553" spans="1:5" x14ac:dyDescent="0.3">
      <c r="A553" t="s">
        <v>2669</v>
      </c>
      <c r="B553" s="7">
        <v>100000</v>
      </c>
      <c r="C553" s="7">
        <v>0</v>
      </c>
      <c r="D553" s="7">
        <v>0</v>
      </c>
      <c r="E553" s="7">
        <v>0</v>
      </c>
    </row>
    <row r="554" spans="1:5" x14ac:dyDescent="0.3">
      <c r="A554" t="s">
        <v>2670</v>
      </c>
      <c r="B554" s="7">
        <v>428</v>
      </c>
      <c r="C554" s="7">
        <v>0</v>
      </c>
      <c r="D554" s="7">
        <v>0</v>
      </c>
      <c r="E554" s="7">
        <v>0</v>
      </c>
    </row>
    <row r="555" spans="1:5" x14ac:dyDescent="0.3">
      <c r="A555" t="s">
        <v>2675</v>
      </c>
      <c r="B555" s="7">
        <v>30240</v>
      </c>
      <c r="C555" s="7">
        <v>0</v>
      </c>
      <c r="D555" s="7">
        <v>0</v>
      </c>
      <c r="E555" s="7">
        <v>0</v>
      </c>
    </row>
    <row r="556" spans="1:5" x14ac:dyDescent="0.3">
      <c r="A556" t="s">
        <v>2681</v>
      </c>
      <c r="B556" s="7">
        <v>4688</v>
      </c>
      <c r="C556" s="7">
        <v>0</v>
      </c>
      <c r="D556" s="7">
        <v>0</v>
      </c>
      <c r="E556" s="7">
        <v>0</v>
      </c>
    </row>
    <row r="557" spans="1:5" x14ac:dyDescent="0.3">
      <c r="A557" t="s">
        <v>2683</v>
      </c>
      <c r="B557" s="7">
        <v>0</v>
      </c>
      <c r="C557" s="7">
        <v>0</v>
      </c>
      <c r="D557" s="7">
        <v>0</v>
      </c>
      <c r="E557" s="7">
        <v>0</v>
      </c>
    </row>
    <row r="558" spans="1:5" x14ac:dyDescent="0.3">
      <c r="A558" t="s">
        <v>2684</v>
      </c>
      <c r="B558" s="7">
        <v>200000</v>
      </c>
      <c r="C558" s="7">
        <v>0</v>
      </c>
      <c r="D558" s="7">
        <v>0</v>
      </c>
      <c r="E558" s="7">
        <v>0</v>
      </c>
    </row>
    <row r="559" spans="1:5" x14ac:dyDescent="0.3">
      <c r="A559" t="s">
        <v>1968</v>
      </c>
      <c r="B559" s="7">
        <v>356250</v>
      </c>
      <c r="C559" s="7">
        <v>0</v>
      </c>
      <c r="D559" s="7">
        <v>0</v>
      </c>
      <c r="E559" s="7">
        <v>0</v>
      </c>
    </row>
    <row r="560" spans="1:5" x14ac:dyDescent="0.3">
      <c r="A560" t="s">
        <v>1849</v>
      </c>
      <c r="B560" s="7">
        <v>4000000</v>
      </c>
      <c r="C560" s="7">
        <v>0</v>
      </c>
      <c r="D560" s="7">
        <v>0</v>
      </c>
      <c r="E560" s="7">
        <v>0</v>
      </c>
    </row>
    <row r="561" spans="1:5" x14ac:dyDescent="0.3">
      <c r="A561" t="s">
        <v>2686</v>
      </c>
      <c r="B561" s="7">
        <v>100000</v>
      </c>
      <c r="C561" s="7">
        <v>0</v>
      </c>
      <c r="D561" s="7">
        <v>0</v>
      </c>
      <c r="E561" s="7">
        <v>0</v>
      </c>
    </row>
    <row r="562" spans="1:5" x14ac:dyDescent="0.3">
      <c r="A562" t="s">
        <v>2307</v>
      </c>
      <c r="B562" s="7">
        <v>0</v>
      </c>
      <c r="C562" s="7">
        <v>0</v>
      </c>
      <c r="D562" s="7">
        <v>0</v>
      </c>
      <c r="E562" s="7">
        <v>0</v>
      </c>
    </row>
    <row r="563" spans="1:5" x14ac:dyDescent="0.3">
      <c r="A563" t="s">
        <v>465</v>
      </c>
      <c r="B563" s="7">
        <v>13218</v>
      </c>
      <c r="C563" s="7">
        <v>0</v>
      </c>
      <c r="D563" s="7">
        <v>0</v>
      </c>
      <c r="E563" s="7">
        <v>0</v>
      </c>
    </row>
    <row r="564" spans="1:5" x14ac:dyDescent="0.3">
      <c r="A564" t="s">
        <v>2691</v>
      </c>
      <c r="B564" s="7">
        <v>0</v>
      </c>
      <c r="C564" s="7">
        <v>0</v>
      </c>
      <c r="D564" s="7">
        <v>0</v>
      </c>
      <c r="E564" s="7">
        <v>0</v>
      </c>
    </row>
    <row r="565" spans="1:5" x14ac:dyDescent="0.3">
      <c r="A565" t="s">
        <v>2692</v>
      </c>
      <c r="B565" s="7">
        <v>17794</v>
      </c>
      <c r="C565" s="7">
        <v>0</v>
      </c>
      <c r="D565" s="7">
        <v>0</v>
      </c>
      <c r="E565" s="7">
        <v>0</v>
      </c>
    </row>
    <row r="566" spans="1:5" x14ac:dyDescent="0.3">
      <c r="A566" t="s">
        <v>2693</v>
      </c>
      <c r="B566" s="7">
        <v>0</v>
      </c>
      <c r="C566" s="7">
        <v>0</v>
      </c>
      <c r="D566" s="7">
        <v>0</v>
      </c>
      <c r="E566" s="7">
        <v>0</v>
      </c>
    </row>
    <row r="567" spans="1:5" x14ac:dyDescent="0.3">
      <c r="A567" t="s">
        <v>2381</v>
      </c>
      <c r="B567" s="7">
        <v>0</v>
      </c>
      <c r="C567" s="7">
        <v>0</v>
      </c>
      <c r="D567" s="7">
        <v>0</v>
      </c>
      <c r="E567" s="7">
        <v>0</v>
      </c>
    </row>
    <row r="568" spans="1:5" x14ac:dyDescent="0.3">
      <c r="A568" t="s">
        <v>2701</v>
      </c>
      <c r="B568" s="7">
        <v>350000</v>
      </c>
      <c r="C568" s="7">
        <v>0</v>
      </c>
      <c r="D568" s="7">
        <v>0</v>
      </c>
      <c r="E568" s="7">
        <v>0</v>
      </c>
    </row>
    <row r="569" spans="1:5" x14ac:dyDescent="0.3">
      <c r="A569" t="s">
        <v>2704</v>
      </c>
      <c r="B569" s="7">
        <v>1000000</v>
      </c>
      <c r="C569" s="7">
        <v>0</v>
      </c>
      <c r="D569" s="7">
        <v>0</v>
      </c>
      <c r="E569" s="7">
        <v>0</v>
      </c>
    </row>
    <row r="570" spans="1:5" x14ac:dyDescent="0.3">
      <c r="A570" t="s">
        <v>2710</v>
      </c>
      <c r="B570" s="7">
        <v>0</v>
      </c>
      <c r="C570" s="7">
        <v>0</v>
      </c>
      <c r="D570" s="7">
        <v>0</v>
      </c>
      <c r="E570" s="7">
        <v>0</v>
      </c>
    </row>
    <row r="571" spans="1:5" x14ac:dyDescent="0.3">
      <c r="A571" t="s">
        <v>2712</v>
      </c>
      <c r="B571" s="7">
        <v>750000</v>
      </c>
      <c r="C571" s="7">
        <v>0</v>
      </c>
      <c r="D571" s="7">
        <v>0</v>
      </c>
      <c r="E571" s="7">
        <v>0</v>
      </c>
    </row>
    <row r="572" spans="1:5" x14ac:dyDescent="0.3">
      <c r="A572" t="s">
        <v>1761</v>
      </c>
      <c r="B572" s="7">
        <v>0</v>
      </c>
      <c r="C572" s="7">
        <v>0</v>
      </c>
      <c r="D572" s="7">
        <v>0</v>
      </c>
      <c r="E572" s="7">
        <v>0</v>
      </c>
    </row>
    <row r="573" spans="1:5" x14ac:dyDescent="0.3">
      <c r="A573" t="s">
        <v>2719</v>
      </c>
      <c r="B573" s="7">
        <v>3500000</v>
      </c>
      <c r="C573" s="7">
        <v>0</v>
      </c>
      <c r="D573" s="7">
        <v>0</v>
      </c>
      <c r="E573" s="7">
        <v>0</v>
      </c>
    </row>
    <row r="574" spans="1:5" x14ac:dyDescent="0.3">
      <c r="A574" t="s">
        <v>1687</v>
      </c>
      <c r="B574" s="7">
        <v>180000</v>
      </c>
      <c r="C574" s="7">
        <v>0</v>
      </c>
      <c r="D574" s="7">
        <v>0</v>
      </c>
      <c r="E574" s="7">
        <v>0</v>
      </c>
    </row>
    <row r="575" spans="1:5" x14ac:dyDescent="0.3">
      <c r="A575" t="s">
        <v>1831</v>
      </c>
      <c r="B575" s="7">
        <v>818902</v>
      </c>
      <c r="C575" s="7">
        <v>0</v>
      </c>
      <c r="D575" s="7">
        <v>0</v>
      </c>
      <c r="E575" s="7">
        <v>0</v>
      </c>
    </row>
    <row r="576" spans="1:5" x14ac:dyDescent="0.3">
      <c r="A576" t="s">
        <v>6243</v>
      </c>
      <c r="B576" s="7">
        <v>460503</v>
      </c>
      <c r="C576" s="7">
        <v>0</v>
      </c>
      <c r="D576" s="7">
        <v>0</v>
      </c>
      <c r="E576" s="7">
        <v>0</v>
      </c>
    </row>
    <row r="577" spans="1:5" x14ac:dyDescent="0.3">
      <c r="A577" t="s">
        <v>2724</v>
      </c>
      <c r="B577" s="7">
        <v>1557621</v>
      </c>
      <c r="C577" s="7">
        <v>0</v>
      </c>
      <c r="D577" s="7">
        <v>0</v>
      </c>
      <c r="E577" s="7">
        <v>0</v>
      </c>
    </row>
    <row r="578" spans="1:5" x14ac:dyDescent="0.3">
      <c r="A578" t="s">
        <v>2726</v>
      </c>
      <c r="B578" s="7">
        <v>10187</v>
      </c>
      <c r="C578" s="7">
        <v>0</v>
      </c>
      <c r="D578" s="7">
        <v>0</v>
      </c>
      <c r="E578" s="7">
        <v>0</v>
      </c>
    </row>
    <row r="579" spans="1:5" x14ac:dyDescent="0.3">
      <c r="A579" t="s">
        <v>2319</v>
      </c>
      <c r="B579" s="7">
        <v>451159.3</v>
      </c>
      <c r="C579" s="7">
        <v>0</v>
      </c>
      <c r="D579" s="7">
        <v>0</v>
      </c>
      <c r="E579" s="7">
        <v>0</v>
      </c>
    </row>
    <row r="580" spans="1:5" x14ac:dyDescent="0.3">
      <c r="A580" t="s">
        <v>2734</v>
      </c>
      <c r="B580" s="7">
        <v>11623</v>
      </c>
      <c r="C580" s="7">
        <v>0</v>
      </c>
      <c r="D580" s="7">
        <v>0</v>
      </c>
      <c r="E580" s="7">
        <v>0</v>
      </c>
    </row>
    <row r="581" spans="1:5" x14ac:dyDescent="0.3">
      <c r="A581" t="s">
        <v>2737</v>
      </c>
      <c r="B581" s="7">
        <v>0</v>
      </c>
      <c r="C581" s="7">
        <v>0</v>
      </c>
      <c r="D581" s="7">
        <v>0</v>
      </c>
      <c r="E581" s="7">
        <v>0</v>
      </c>
    </row>
    <row r="582" spans="1:5" x14ac:dyDescent="0.3">
      <c r="A582" t="s">
        <v>2738</v>
      </c>
      <c r="B582" s="7">
        <v>1000</v>
      </c>
      <c r="C582" s="7">
        <v>0</v>
      </c>
      <c r="D582" s="7">
        <v>0</v>
      </c>
      <c r="E582" s="7">
        <v>0</v>
      </c>
    </row>
    <row r="583" spans="1:5" x14ac:dyDescent="0.3">
      <c r="A583" t="s">
        <v>2739</v>
      </c>
      <c r="B583" s="7">
        <v>5261</v>
      </c>
      <c r="C583" s="7">
        <v>0</v>
      </c>
      <c r="D583" s="7">
        <v>0</v>
      </c>
      <c r="E583" s="7">
        <v>0</v>
      </c>
    </row>
    <row r="584" spans="1:5" x14ac:dyDescent="0.3">
      <c r="A584" t="s">
        <v>2740</v>
      </c>
      <c r="B584" s="7">
        <v>969</v>
      </c>
      <c r="C584" s="7">
        <v>0</v>
      </c>
      <c r="D584" s="7">
        <v>0</v>
      </c>
      <c r="E584" s="7">
        <v>0</v>
      </c>
    </row>
    <row r="585" spans="1:5" x14ac:dyDescent="0.3">
      <c r="A585" t="s">
        <v>2741</v>
      </c>
      <c r="B585" s="7">
        <v>4297</v>
      </c>
      <c r="C585" s="7">
        <v>0</v>
      </c>
      <c r="D585" s="7">
        <v>0</v>
      </c>
      <c r="E585" s="7">
        <v>0</v>
      </c>
    </row>
    <row r="586" spans="1:5" x14ac:dyDescent="0.3">
      <c r="A586" t="s">
        <v>2410</v>
      </c>
      <c r="B586" s="7">
        <v>0</v>
      </c>
      <c r="C586" s="7">
        <v>0</v>
      </c>
      <c r="D586" s="7">
        <v>0</v>
      </c>
      <c r="E586" s="7">
        <v>0</v>
      </c>
    </row>
    <row r="587" spans="1:5" x14ac:dyDescent="0.3">
      <c r="A587" t="s">
        <v>2271</v>
      </c>
      <c r="B587" s="7">
        <v>0</v>
      </c>
      <c r="C587" s="7">
        <v>0</v>
      </c>
      <c r="D587" s="7">
        <v>0</v>
      </c>
      <c r="E587" s="7">
        <v>0</v>
      </c>
    </row>
    <row r="588" spans="1:5" x14ac:dyDescent="0.3">
      <c r="A588" t="s">
        <v>2750</v>
      </c>
      <c r="B588" s="7">
        <v>20164</v>
      </c>
      <c r="C588" s="7">
        <v>0</v>
      </c>
      <c r="D588" s="7">
        <v>0</v>
      </c>
      <c r="E588" s="7">
        <v>0</v>
      </c>
    </row>
    <row r="589" spans="1:5" x14ac:dyDescent="0.3">
      <c r="A589" t="s">
        <v>2752</v>
      </c>
      <c r="B589" s="7">
        <v>0</v>
      </c>
      <c r="C589" s="7">
        <v>0</v>
      </c>
      <c r="D589" s="7">
        <v>0</v>
      </c>
      <c r="E589" s="7">
        <v>0</v>
      </c>
    </row>
    <row r="590" spans="1:5" x14ac:dyDescent="0.3">
      <c r="A590" t="s">
        <v>2171</v>
      </c>
      <c r="B590" s="7">
        <v>36726</v>
      </c>
      <c r="C590" s="7">
        <v>0</v>
      </c>
      <c r="D590" s="7">
        <v>0</v>
      </c>
      <c r="E590" s="7">
        <v>0</v>
      </c>
    </row>
    <row r="591" spans="1:5" x14ac:dyDescent="0.3">
      <c r="A591" t="s">
        <v>2763</v>
      </c>
      <c r="B591" s="7">
        <v>6288</v>
      </c>
      <c r="C591" s="7">
        <v>0</v>
      </c>
      <c r="D591" s="7">
        <v>0</v>
      </c>
      <c r="E591" s="7">
        <v>0</v>
      </c>
    </row>
    <row r="592" spans="1:5" x14ac:dyDescent="0.3">
      <c r="A592" t="s">
        <v>2764</v>
      </c>
      <c r="B592" s="7">
        <v>15000</v>
      </c>
      <c r="C592" s="7">
        <v>0</v>
      </c>
      <c r="D592" s="7">
        <v>0</v>
      </c>
      <c r="E592" s="7">
        <v>0</v>
      </c>
    </row>
    <row r="593" spans="1:5" x14ac:dyDescent="0.3">
      <c r="A593" t="s">
        <v>2438</v>
      </c>
      <c r="B593" s="7">
        <v>0</v>
      </c>
      <c r="C593" s="7">
        <v>0</v>
      </c>
      <c r="D593" s="7">
        <v>0</v>
      </c>
      <c r="E593" s="7">
        <v>0</v>
      </c>
    </row>
    <row r="594" spans="1:5" x14ac:dyDescent="0.3">
      <c r="A594" t="s">
        <v>2767</v>
      </c>
      <c r="B594" s="7">
        <v>2954</v>
      </c>
      <c r="C594" s="7">
        <v>0</v>
      </c>
      <c r="D594" s="7">
        <v>0</v>
      </c>
      <c r="E594" s="7">
        <v>0</v>
      </c>
    </row>
    <row r="595" spans="1:5" x14ac:dyDescent="0.3">
      <c r="A595" t="s">
        <v>2777</v>
      </c>
      <c r="B595" s="7">
        <v>34008</v>
      </c>
      <c r="C595" s="7">
        <v>0</v>
      </c>
      <c r="D595" s="7">
        <v>0</v>
      </c>
      <c r="E595" s="7">
        <v>0</v>
      </c>
    </row>
    <row r="596" spans="1:5" x14ac:dyDescent="0.3">
      <c r="A596" t="s">
        <v>2780</v>
      </c>
      <c r="B596" s="7">
        <v>160</v>
      </c>
      <c r="C596" s="7">
        <v>0</v>
      </c>
      <c r="D596" s="7">
        <v>0</v>
      </c>
      <c r="E596" s="7">
        <v>0</v>
      </c>
    </row>
    <row r="597" spans="1:5" x14ac:dyDescent="0.3">
      <c r="A597" t="s">
        <v>2782</v>
      </c>
      <c r="B597" s="7">
        <v>548</v>
      </c>
      <c r="C597" s="7">
        <v>0</v>
      </c>
      <c r="D597" s="7">
        <v>0</v>
      </c>
      <c r="E597" s="7">
        <v>0</v>
      </c>
    </row>
    <row r="598" spans="1:5" x14ac:dyDescent="0.3">
      <c r="A598" t="s">
        <v>2784</v>
      </c>
      <c r="B598" s="7">
        <v>100000</v>
      </c>
      <c r="C598" s="7">
        <v>0</v>
      </c>
      <c r="D598" s="7">
        <v>0</v>
      </c>
      <c r="E598" s="7">
        <v>0</v>
      </c>
    </row>
    <row r="599" spans="1:5" x14ac:dyDescent="0.3">
      <c r="A599" t="s">
        <v>2790</v>
      </c>
      <c r="B599" s="7">
        <v>5867</v>
      </c>
      <c r="C599" s="7">
        <v>0</v>
      </c>
      <c r="D599" s="7">
        <v>0</v>
      </c>
      <c r="E599" s="7">
        <v>0</v>
      </c>
    </row>
    <row r="600" spans="1:5" x14ac:dyDescent="0.3">
      <c r="A600" t="s">
        <v>1886</v>
      </c>
      <c r="B600" s="7">
        <v>1028101</v>
      </c>
      <c r="C600" s="7">
        <v>0</v>
      </c>
      <c r="D600" s="7">
        <v>0</v>
      </c>
      <c r="E600" s="7">
        <v>0</v>
      </c>
    </row>
    <row r="601" spans="1:5" x14ac:dyDescent="0.3">
      <c r="A601" t="s">
        <v>2119</v>
      </c>
      <c r="B601" s="7">
        <v>0</v>
      </c>
      <c r="C601" s="7">
        <v>0</v>
      </c>
      <c r="D601" s="7">
        <v>0</v>
      </c>
      <c r="E601" s="7">
        <v>0</v>
      </c>
    </row>
    <row r="602" spans="1:5" x14ac:dyDescent="0.3">
      <c r="A602" t="s">
        <v>2803</v>
      </c>
      <c r="B602" s="7">
        <v>43124</v>
      </c>
      <c r="C602" s="7">
        <v>0</v>
      </c>
      <c r="D602" s="7">
        <v>0</v>
      </c>
      <c r="E602" s="7">
        <v>0</v>
      </c>
    </row>
    <row r="603" spans="1:5" x14ac:dyDescent="0.3">
      <c r="A603" t="s">
        <v>2809</v>
      </c>
      <c r="B603" s="7">
        <v>45663</v>
      </c>
      <c r="C603" s="7">
        <v>0</v>
      </c>
      <c r="D603" s="7">
        <v>0</v>
      </c>
      <c r="E603" s="7">
        <v>0</v>
      </c>
    </row>
    <row r="604" spans="1:5" x14ac:dyDescent="0.3">
      <c r="A604" t="s">
        <v>2217</v>
      </c>
      <c r="B604" s="7">
        <v>108000</v>
      </c>
      <c r="C604" s="7">
        <v>0</v>
      </c>
      <c r="D604" s="7">
        <v>0</v>
      </c>
      <c r="E604" s="7">
        <v>0</v>
      </c>
    </row>
    <row r="605" spans="1:5" x14ac:dyDescent="0.3">
      <c r="A605" t="s">
        <v>2818</v>
      </c>
      <c r="B605" s="7">
        <v>500000</v>
      </c>
      <c r="C605" s="7">
        <v>0</v>
      </c>
      <c r="D605" s="7">
        <v>0</v>
      </c>
      <c r="E605" s="7">
        <v>0</v>
      </c>
    </row>
    <row r="606" spans="1:5" x14ac:dyDescent="0.3">
      <c r="A606" t="s">
        <v>2152</v>
      </c>
      <c r="B606" s="7">
        <v>0</v>
      </c>
      <c r="C606" s="7">
        <v>0</v>
      </c>
      <c r="D606" s="7">
        <v>0</v>
      </c>
      <c r="E606" s="7">
        <v>0</v>
      </c>
    </row>
    <row r="607" spans="1:5" x14ac:dyDescent="0.3">
      <c r="A607" t="s">
        <v>2153</v>
      </c>
      <c r="B607" s="7">
        <v>0</v>
      </c>
      <c r="C607" s="7">
        <v>0</v>
      </c>
      <c r="D607" s="7">
        <v>0</v>
      </c>
      <c r="E607" s="7">
        <v>0</v>
      </c>
    </row>
    <row r="608" spans="1:5" x14ac:dyDescent="0.3">
      <c r="A608" t="s">
        <v>2827</v>
      </c>
      <c r="B608" s="7">
        <v>956</v>
      </c>
      <c r="C608" s="7">
        <v>0</v>
      </c>
      <c r="D608" s="7">
        <v>0</v>
      </c>
      <c r="E608" s="7">
        <v>0</v>
      </c>
    </row>
    <row r="609" spans="1:5" x14ac:dyDescent="0.3">
      <c r="A609" t="s">
        <v>2830</v>
      </c>
      <c r="B609" s="7">
        <v>21846</v>
      </c>
      <c r="C609" s="7">
        <v>0</v>
      </c>
      <c r="D609" s="7">
        <v>0</v>
      </c>
      <c r="E609" s="7">
        <v>0</v>
      </c>
    </row>
    <row r="610" spans="1:5" x14ac:dyDescent="0.3">
      <c r="A610" t="s">
        <v>2832</v>
      </c>
      <c r="B610" s="7">
        <v>5000</v>
      </c>
      <c r="C610" s="7">
        <v>0</v>
      </c>
      <c r="D610" s="7">
        <v>0</v>
      </c>
      <c r="E610" s="7">
        <v>0</v>
      </c>
    </row>
    <row r="611" spans="1:5" x14ac:dyDescent="0.3">
      <c r="A611" t="s">
        <v>2837</v>
      </c>
      <c r="B611" s="7">
        <v>1703</v>
      </c>
      <c r="C611" s="7">
        <v>0</v>
      </c>
      <c r="D611" s="7">
        <v>0</v>
      </c>
      <c r="E611" s="7">
        <v>0</v>
      </c>
    </row>
    <row r="612" spans="1:5" x14ac:dyDescent="0.3">
      <c r="A612" t="s">
        <v>2844</v>
      </c>
      <c r="B612" s="7">
        <v>94803</v>
      </c>
      <c r="C612" s="7">
        <v>0</v>
      </c>
      <c r="D612" s="7">
        <v>0</v>
      </c>
      <c r="E612" s="7">
        <v>0</v>
      </c>
    </row>
    <row r="613" spans="1:5" x14ac:dyDescent="0.3">
      <c r="A613" t="s">
        <v>2315</v>
      </c>
      <c r="B613" s="7">
        <v>0</v>
      </c>
      <c r="C613" s="7">
        <v>0</v>
      </c>
      <c r="D613" s="7">
        <v>0</v>
      </c>
      <c r="E613" s="7">
        <v>0</v>
      </c>
    </row>
    <row r="614" spans="1:5" x14ac:dyDescent="0.3">
      <c r="A614" t="s">
        <v>2848</v>
      </c>
      <c r="B614" s="7">
        <v>1305276</v>
      </c>
      <c r="C614" s="7">
        <v>0</v>
      </c>
      <c r="D614" s="7">
        <v>0</v>
      </c>
      <c r="E614" s="7">
        <v>0</v>
      </c>
    </row>
    <row r="615" spans="1:5" x14ac:dyDescent="0.3">
      <c r="A615" t="s">
        <v>2143</v>
      </c>
      <c r="B615" s="7">
        <v>110000</v>
      </c>
      <c r="C615" s="7">
        <v>0</v>
      </c>
      <c r="D615" s="7">
        <v>0</v>
      </c>
      <c r="E615" s="7">
        <v>0</v>
      </c>
    </row>
    <row r="616" spans="1:5" x14ac:dyDescent="0.3">
      <c r="A616" t="s">
        <v>2362</v>
      </c>
      <c r="B616" s="7">
        <v>30000</v>
      </c>
      <c r="C616" s="7">
        <v>0</v>
      </c>
      <c r="D616" s="7">
        <v>0</v>
      </c>
      <c r="E616" s="7">
        <v>0</v>
      </c>
    </row>
    <row r="617" spans="1:5" x14ac:dyDescent="0.3">
      <c r="A617" t="s">
        <v>2862</v>
      </c>
      <c r="B617" s="7">
        <v>0</v>
      </c>
      <c r="C617" s="7">
        <v>0</v>
      </c>
      <c r="D617" s="7">
        <v>0</v>
      </c>
      <c r="E617" s="7">
        <v>0</v>
      </c>
    </row>
    <row r="618" spans="1:5" x14ac:dyDescent="0.3">
      <c r="A618" t="s">
        <v>1819</v>
      </c>
      <c r="B618" s="7">
        <v>0</v>
      </c>
      <c r="C618" s="7">
        <v>0</v>
      </c>
      <c r="D618" s="7">
        <v>0</v>
      </c>
      <c r="E618" s="7">
        <v>0</v>
      </c>
    </row>
    <row r="619" spans="1:5" x14ac:dyDescent="0.3">
      <c r="A619" t="s">
        <v>2154</v>
      </c>
      <c r="B619" s="7">
        <v>70000</v>
      </c>
      <c r="C619" s="7">
        <v>0</v>
      </c>
      <c r="D619" s="7">
        <v>0</v>
      </c>
      <c r="E619" s="7">
        <v>0</v>
      </c>
    </row>
    <row r="620" spans="1:5" x14ac:dyDescent="0.3">
      <c r="A620" t="s">
        <v>2327</v>
      </c>
      <c r="B620" s="7">
        <v>20000</v>
      </c>
      <c r="C620" s="7">
        <v>0</v>
      </c>
      <c r="D620" s="7">
        <v>0</v>
      </c>
      <c r="E620" s="7">
        <v>0</v>
      </c>
    </row>
    <row r="621" spans="1:5" x14ac:dyDescent="0.3">
      <c r="A621" t="s">
        <v>2874</v>
      </c>
      <c r="B621" s="7">
        <v>3199</v>
      </c>
      <c r="C621" s="7">
        <v>0</v>
      </c>
      <c r="D621" s="7">
        <v>0</v>
      </c>
      <c r="E621" s="7">
        <v>0</v>
      </c>
    </row>
    <row r="622" spans="1:5" x14ac:dyDescent="0.3">
      <c r="A622" t="s">
        <v>2889</v>
      </c>
      <c r="B622" s="7">
        <v>13056</v>
      </c>
      <c r="C622" s="7">
        <v>0</v>
      </c>
      <c r="D622" s="7">
        <v>0</v>
      </c>
      <c r="E622" s="7">
        <v>0</v>
      </c>
    </row>
    <row r="623" spans="1:5" x14ac:dyDescent="0.3">
      <c r="A623" t="s">
        <v>2890</v>
      </c>
      <c r="B623" s="7">
        <v>5000000</v>
      </c>
      <c r="C623" s="7">
        <v>0</v>
      </c>
      <c r="D623" s="7">
        <v>0</v>
      </c>
      <c r="E623" s="7">
        <v>0</v>
      </c>
    </row>
    <row r="624" spans="1:5" x14ac:dyDescent="0.3">
      <c r="A624" t="s">
        <v>2897</v>
      </c>
      <c r="B624" s="7">
        <v>11810</v>
      </c>
      <c r="C624" s="7">
        <v>0</v>
      </c>
      <c r="D624" s="7">
        <v>0</v>
      </c>
      <c r="E624" s="7">
        <v>0</v>
      </c>
    </row>
    <row r="625" spans="1:5" x14ac:dyDescent="0.3">
      <c r="A625" t="s">
        <v>2905</v>
      </c>
      <c r="B625" s="7">
        <v>0</v>
      </c>
      <c r="C625" s="7">
        <v>0</v>
      </c>
      <c r="D625" s="7">
        <v>0</v>
      </c>
      <c r="E625" s="7">
        <v>0</v>
      </c>
    </row>
    <row r="626" spans="1:5" x14ac:dyDescent="0.3">
      <c r="A626" t="s">
        <v>2906</v>
      </c>
      <c r="B626" s="7">
        <v>3986</v>
      </c>
      <c r="C626" s="7">
        <v>0</v>
      </c>
      <c r="D626" s="7">
        <v>0</v>
      </c>
      <c r="E626" s="7">
        <v>0</v>
      </c>
    </row>
    <row r="627" spans="1:5" x14ac:dyDescent="0.3">
      <c r="A627" t="s">
        <v>2907</v>
      </c>
      <c r="B627" s="7">
        <v>8442</v>
      </c>
      <c r="C627" s="7">
        <v>0</v>
      </c>
      <c r="D627" s="7">
        <v>0</v>
      </c>
      <c r="E627" s="7">
        <v>0</v>
      </c>
    </row>
    <row r="628" spans="1:5" x14ac:dyDescent="0.3">
      <c r="A628" t="s">
        <v>2908</v>
      </c>
      <c r="B628" s="7">
        <v>1849</v>
      </c>
      <c r="C628" s="7">
        <v>0</v>
      </c>
      <c r="D628" s="7">
        <v>0</v>
      </c>
      <c r="E628" s="7">
        <v>0</v>
      </c>
    </row>
    <row r="629" spans="1:5" x14ac:dyDescent="0.3">
      <c r="A629" t="s">
        <v>2912</v>
      </c>
      <c r="B629" s="7">
        <v>500000</v>
      </c>
      <c r="C629" s="7">
        <v>0</v>
      </c>
      <c r="D629" s="7">
        <v>0</v>
      </c>
      <c r="E629" s="7">
        <v>0</v>
      </c>
    </row>
    <row r="630" spans="1:5" x14ac:dyDescent="0.3">
      <c r="A630" t="s">
        <v>2914</v>
      </c>
      <c r="B630" s="7">
        <v>346</v>
      </c>
      <c r="C630" s="7">
        <v>0</v>
      </c>
      <c r="D630" s="7">
        <v>0</v>
      </c>
      <c r="E630" s="7">
        <v>0</v>
      </c>
    </row>
    <row r="631" spans="1:5" x14ac:dyDescent="0.3">
      <c r="A631" t="s">
        <v>2158</v>
      </c>
      <c r="B631" s="7">
        <v>100000</v>
      </c>
      <c r="C631" s="7">
        <v>0</v>
      </c>
      <c r="D631" s="7">
        <v>0</v>
      </c>
      <c r="E631" s="7">
        <v>0</v>
      </c>
    </row>
    <row r="632" spans="1:5" x14ac:dyDescent="0.3">
      <c r="A632" t="s">
        <v>2925</v>
      </c>
      <c r="B632" s="7">
        <v>50000</v>
      </c>
      <c r="C632" s="7">
        <v>0</v>
      </c>
      <c r="D632" s="7">
        <v>0</v>
      </c>
      <c r="E632" s="7">
        <v>0</v>
      </c>
    </row>
    <row r="633" spans="1:5" x14ac:dyDescent="0.3">
      <c r="A633" t="s">
        <v>2172</v>
      </c>
      <c r="B633" s="7">
        <v>111000</v>
      </c>
      <c r="C633" s="7">
        <v>0</v>
      </c>
      <c r="D633" s="7">
        <v>0</v>
      </c>
      <c r="E633" s="7">
        <v>0</v>
      </c>
    </row>
    <row r="634" spans="1:5" x14ac:dyDescent="0.3">
      <c r="A634" t="s">
        <v>6880</v>
      </c>
      <c r="B634" s="7">
        <v>600000</v>
      </c>
      <c r="C634" s="7">
        <v>0</v>
      </c>
      <c r="D634" s="7">
        <v>0</v>
      </c>
      <c r="E634" s="7">
        <v>0</v>
      </c>
    </row>
    <row r="635" spans="1:5" x14ac:dyDescent="0.3">
      <c r="A635" t="s">
        <v>6881</v>
      </c>
      <c r="B635" s="7">
        <v>250000</v>
      </c>
      <c r="C635" s="7">
        <v>0</v>
      </c>
      <c r="D635" s="7">
        <v>0</v>
      </c>
      <c r="E635" s="7">
        <v>0</v>
      </c>
    </row>
    <row r="636" spans="1:5" x14ac:dyDescent="0.3">
      <c r="A636" t="s">
        <v>6882</v>
      </c>
      <c r="B636" s="7">
        <v>7500</v>
      </c>
      <c r="C636" s="7">
        <v>0</v>
      </c>
      <c r="D636" s="7">
        <v>0</v>
      </c>
      <c r="E636" s="7">
        <v>0</v>
      </c>
    </row>
    <row r="637" spans="1:5" x14ac:dyDescent="0.3">
      <c r="A637" t="s">
        <v>6883</v>
      </c>
      <c r="B637" s="7">
        <v>1000000</v>
      </c>
      <c r="C637" s="7">
        <v>0</v>
      </c>
      <c r="D637" s="7">
        <v>0</v>
      </c>
      <c r="E637" s="7">
        <v>0</v>
      </c>
    </row>
    <row r="638" spans="1:5" x14ac:dyDescent="0.3">
      <c r="A638" t="s">
        <v>6886</v>
      </c>
      <c r="B638" s="7">
        <v>1000000</v>
      </c>
      <c r="C638" s="7">
        <v>0</v>
      </c>
      <c r="D638" s="7">
        <v>0</v>
      </c>
      <c r="E638" s="7">
        <v>0</v>
      </c>
    </row>
    <row r="639" spans="1:5" x14ac:dyDescent="0.3">
      <c r="A639" t="s">
        <v>6889</v>
      </c>
      <c r="B639" s="7">
        <v>500000</v>
      </c>
      <c r="C639" s="7">
        <v>0</v>
      </c>
      <c r="D639" s="7">
        <v>0</v>
      </c>
      <c r="E639" s="7">
        <v>0</v>
      </c>
    </row>
    <row r="640" spans="1:5" x14ac:dyDescent="0.3">
      <c r="A640" t="s">
        <v>6892</v>
      </c>
      <c r="B640" s="7">
        <v>3456</v>
      </c>
      <c r="C640" s="7">
        <v>0</v>
      </c>
      <c r="D640" s="7">
        <v>0</v>
      </c>
      <c r="E640" s="7">
        <v>0</v>
      </c>
    </row>
    <row r="641" spans="1:5" x14ac:dyDescent="0.3">
      <c r="A641" t="s">
        <v>6894</v>
      </c>
      <c r="B641" s="7">
        <v>150000</v>
      </c>
      <c r="C641" s="7">
        <v>0</v>
      </c>
      <c r="D641" s="7">
        <v>0</v>
      </c>
      <c r="E641" s="7">
        <v>0</v>
      </c>
    </row>
    <row r="642" spans="1:5" x14ac:dyDescent="0.3">
      <c r="A642" t="s">
        <v>6896</v>
      </c>
      <c r="B642" s="7">
        <v>220071</v>
      </c>
      <c r="C642" s="7">
        <v>0</v>
      </c>
      <c r="D642" s="7">
        <v>0</v>
      </c>
      <c r="E642" s="7">
        <v>0</v>
      </c>
    </row>
    <row r="643" spans="1:5" x14ac:dyDescent="0.3">
      <c r="A643" t="s">
        <v>6897</v>
      </c>
      <c r="B643" s="7">
        <v>230307</v>
      </c>
      <c r="C643" s="7">
        <v>0</v>
      </c>
      <c r="D643" s="7">
        <v>0</v>
      </c>
      <c r="E643" s="7">
        <v>0</v>
      </c>
    </row>
    <row r="644" spans="1:5" x14ac:dyDescent="0.3">
      <c r="A644" t="s">
        <v>6899</v>
      </c>
      <c r="B644" s="7">
        <v>50000</v>
      </c>
      <c r="C644" s="7">
        <v>0</v>
      </c>
      <c r="D644" s="7">
        <v>0</v>
      </c>
      <c r="E644" s="7">
        <v>0</v>
      </c>
    </row>
    <row r="645" spans="1:5" x14ac:dyDescent="0.3">
      <c r="A645" t="s">
        <v>6902</v>
      </c>
      <c r="B645" s="7">
        <v>100000</v>
      </c>
      <c r="C645" s="7">
        <v>0</v>
      </c>
      <c r="D645" s="7">
        <v>0</v>
      </c>
      <c r="E645" s="7">
        <v>0</v>
      </c>
    </row>
    <row r="646" spans="1:5" x14ac:dyDescent="0.3">
      <c r="A646" t="s">
        <v>6904</v>
      </c>
      <c r="B646" s="7">
        <v>800000</v>
      </c>
      <c r="C646" s="7">
        <v>0</v>
      </c>
      <c r="D646" s="7">
        <v>0</v>
      </c>
      <c r="E646" s="7">
        <v>0</v>
      </c>
    </row>
    <row r="647" spans="1:5" x14ac:dyDescent="0.3">
      <c r="A647" t="s">
        <v>6906</v>
      </c>
      <c r="B647" s="7">
        <v>0</v>
      </c>
      <c r="C647" s="7">
        <v>0</v>
      </c>
      <c r="D647" s="7">
        <v>0</v>
      </c>
      <c r="E647" s="7">
        <v>0</v>
      </c>
    </row>
    <row r="648" spans="1:5" x14ac:dyDescent="0.3">
      <c r="A648" s="168" t="s">
        <v>6921</v>
      </c>
      <c r="B648" s="124">
        <v>2000</v>
      </c>
      <c r="C648" s="124">
        <v>0</v>
      </c>
      <c r="D648" s="124">
        <v>0</v>
      </c>
      <c r="E648" s="124">
        <v>0</v>
      </c>
    </row>
  </sheetData>
  <autoFilter ref="A1:A156"/>
  <sortState ref="A2:E648">
    <sortCondition descending="1" ref="C2:C64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
  <sheetViews>
    <sheetView workbookViewId="0">
      <pane xSplit="1" ySplit="1" topLeftCell="K11" activePane="bottomRight" state="frozen"/>
      <selection pane="topRight" activeCell="B1" sqref="B1"/>
      <selection pane="bottomLeft" activeCell="A2" sqref="A2"/>
      <selection pane="bottomRight" activeCell="U9" sqref="U9"/>
    </sheetView>
  </sheetViews>
  <sheetFormatPr defaultRowHeight="14.4" x14ac:dyDescent="0.3"/>
  <cols>
    <col min="1" max="1" width="51.5546875" customWidth="1"/>
    <col min="2" max="21" width="9.44140625" customWidth="1"/>
  </cols>
  <sheetData>
    <row r="1" spans="1:22" x14ac:dyDescent="0.3">
      <c r="B1">
        <v>2003</v>
      </c>
      <c r="C1">
        <v>2004</v>
      </c>
      <c r="D1">
        <v>2005</v>
      </c>
      <c r="E1">
        <v>2006</v>
      </c>
      <c r="F1">
        <v>2007</v>
      </c>
      <c r="G1">
        <v>2008</v>
      </c>
      <c r="H1">
        <v>2009</v>
      </c>
      <c r="I1">
        <v>2010</v>
      </c>
      <c r="J1">
        <v>2011</v>
      </c>
      <c r="K1">
        <v>2012</v>
      </c>
      <c r="L1">
        <v>2013</v>
      </c>
      <c r="M1">
        <v>2014</v>
      </c>
      <c r="N1">
        <v>2015</v>
      </c>
      <c r="O1">
        <v>2016</v>
      </c>
      <c r="P1">
        <v>2017</v>
      </c>
      <c r="Q1">
        <v>2018</v>
      </c>
      <c r="R1">
        <v>2019</v>
      </c>
      <c r="S1">
        <v>2020</v>
      </c>
      <c r="T1">
        <v>2021</v>
      </c>
      <c r="U1">
        <v>2022</v>
      </c>
    </row>
    <row r="2" spans="1:22" x14ac:dyDescent="0.3">
      <c r="A2" s="3" t="s">
        <v>62</v>
      </c>
      <c r="B2" s="13">
        <v>391593</v>
      </c>
      <c r="C2" s="13">
        <v>400561</v>
      </c>
      <c r="D2" s="13">
        <v>420449</v>
      </c>
      <c r="E2" s="13">
        <v>428139</v>
      </c>
      <c r="F2" s="13">
        <v>437189</v>
      </c>
      <c r="G2" s="13">
        <f>'Uscite2008-2022'!$C381/1000000</f>
        <v>472685.15148090007</v>
      </c>
      <c r="H2" s="13">
        <f>'Uscite2008-2022'!$C354/1000000</f>
        <v>481578.26287939009</v>
      </c>
      <c r="I2" s="13">
        <f>'Uscite2008-2022'!$C327/1000000</f>
        <v>474662.18175524991</v>
      </c>
      <c r="J2" s="13">
        <f>'Uscite2008-2022'!$C300/1000000</f>
        <v>472319.77414969011</v>
      </c>
      <c r="K2" s="13">
        <f>'Uscite2008-2022'!$C273/1000000</f>
        <v>489350.58853009006</v>
      </c>
      <c r="L2" s="13">
        <f>'Uscite2008-2022'!$C246/1000000</f>
        <v>510835.17783069995</v>
      </c>
      <c r="M2" s="13">
        <f>'Uscite2008-2022'!$C219/1000000</f>
        <v>526195.11499342998</v>
      </c>
      <c r="N2" s="13">
        <f>'Uscite2008-2022'!$C192/1000000</f>
        <v>569801.09880231018</v>
      </c>
      <c r="O2" s="13">
        <f>'Uscite2008-2022'!$C165/1000000</f>
        <v>549647.20947318012</v>
      </c>
      <c r="P2" s="13">
        <f>'Uscite2008-2022'!$C138/1000000</f>
        <v>548889.87307429989</v>
      </c>
      <c r="Q2" s="13">
        <f>'Uscite2008-2022'!$C111/1000000</f>
        <v>561969.18706958019</v>
      </c>
      <c r="R2" s="13">
        <f>'Uscite2008-2022'!$C84/1000000</f>
        <v>553480.38695858035</v>
      </c>
      <c r="S2" s="13">
        <f>'Uscite2008-2022'!$C57/1000000</f>
        <v>670870.06639950979</v>
      </c>
      <c r="T2" s="13">
        <f>'Uscite2008-2022'!$C30/1000000</f>
        <v>693340.01070807001</v>
      </c>
      <c r="U2" s="13">
        <f>'Uscite2008-2022'!$C3/1000000</f>
        <v>680997.62332539028</v>
      </c>
    </row>
    <row r="3" spans="1:22" x14ac:dyDescent="0.3">
      <c r="A3" s="3" t="s">
        <v>63</v>
      </c>
      <c r="B3" s="13">
        <v>60035</v>
      </c>
      <c r="C3" s="13">
        <v>47364</v>
      </c>
      <c r="D3" s="13">
        <v>46794</v>
      </c>
      <c r="E3" s="13">
        <v>39854</v>
      </c>
      <c r="F3" s="13">
        <v>53157</v>
      </c>
      <c r="G3" s="13">
        <f>'Uscite2008-2022'!$C394/1000000</f>
        <v>63051.550530389984</v>
      </c>
      <c r="H3" s="13">
        <f>'Uscite2008-2022'!$C367/1000000</f>
        <v>58913.34283632999</v>
      </c>
      <c r="I3" s="13">
        <f>'Uscite2008-2022'!$C340/1000000</f>
        <v>52282.257116829984</v>
      </c>
      <c r="J3" s="13">
        <f>'Uscite2008-2022'!$C313/1000000</f>
        <v>48502.102476930006</v>
      </c>
      <c r="K3" s="13">
        <f>'Uscite2008-2022'!$C286/1000000</f>
        <v>45653.027502720004</v>
      </c>
      <c r="L3" s="13">
        <f>'Uscite2008-2022'!$C259/1000000</f>
        <v>71174.831876520009</v>
      </c>
      <c r="M3" s="13">
        <f>'Uscite2008-2022'!$C232/1000000</f>
        <v>76830.108167940009</v>
      </c>
      <c r="N3" s="13">
        <f>'Uscite2008-2022'!$C205/1000000</f>
        <v>41309.733821439986</v>
      </c>
      <c r="O3" s="13">
        <f>'Uscite2008-2022'!$C178/1000000</f>
        <v>42794.163934470009</v>
      </c>
      <c r="P3" s="13">
        <f>'Uscite2008-2022'!$C151/1000000</f>
        <v>63180.564578250014</v>
      </c>
      <c r="Q3" s="13">
        <f>'Uscite2008-2022'!$C124/1000000</f>
        <v>49628.078957879996</v>
      </c>
      <c r="R3" s="13">
        <f>'Uscite2008-2022'!$C97/1000000</f>
        <v>49806.25381319999</v>
      </c>
      <c r="S3" s="13">
        <f>'Uscite2008-2022'!$C70/1000000</f>
        <v>169204.41061895</v>
      </c>
      <c r="T3" s="13">
        <f>'Uscite2008-2022'!$C43/1000000</f>
        <v>129915.38631976003</v>
      </c>
      <c r="U3" s="13">
        <f>'Uscite2008-2022'!$C16/1000000</f>
        <v>160328.11401657999</v>
      </c>
    </row>
    <row r="4" spans="1:22" x14ac:dyDescent="0.3">
      <c r="A4" s="3" t="s">
        <v>64</v>
      </c>
      <c r="B4" s="13">
        <v>230794</v>
      </c>
      <c r="C4" s="13">
        <v>192929</v>
      </c>
      <c r="D4" s="13">
        <v>168313</v>
      </c>
      <c r="E4" s="13">
        <v>163620</v>
      </c>
      <c r="F4" s="13">
        <v>164199</v>
      </c>
      <c r="G4" s="13">
        <f>'Uscite2008-2022'!$C402/1000000</f>
        <v>184807.78960349999</v>
      </c>
      <c r="H4" s="13">
        <f>'Uscite2008-2022'!$C375/1000000</f>
        <v>176141.24064973003</v>
      </c>
      <c r="I4" s="13">
        <f>'Uscite2008-2022'!$C348/1000000</f>
        <v>188435.48696680999</v>
      </c>
      <c r="J4" s="13">
        <f>'Uscite2008-2022'!$C321/1000000</f>
        <v>186135.30153909998</v>
      </c>
      <c r="K4" s="13">
        <f>'Uscite2008-2022'!$C294/1000000</f>
        <v>214333.65089756</v>
      </c>
      <c r="L4" s="13">
        <f>'Uscite2008-2022'!$C267/1000000</f>
        <v>170972.57642073999</v>
      </c>
      <c r="M4" s="13">
        <f>'Uscite2008-2022'!$C240/1000000</f>
        <v>207562.17912295001</v>
      </c>
      <c r="N4" s="13">
        <f>'Uscite2008-2022'!$C213/1000000</f>
        <v>215519.97420264999</v>
      </c>
      <c r="O4" s="13">
        <f>'Uscite2008-2022'!$C186/1000000</f>
        <v>195981.73153263004</v>
      </c>
      <c r="P4" s="13">
        <f>'Uscite2008-2022'!$C159/1000000</f>
        <v>242072.35235299004</v>
      </c>
      <c r="Q4" s="13">
        <f>'Uscite2008-2022'!$C132/1000000</f>
        <v>205104.2601751099</v>
      </c>
      <c r="R4" s="13">
        <f>'Uscite2008-2022'!$C105/1000000</f>
        <v>219891.14531873993</v>
      </c>
      <c r="S4" s="13">
        <f>'Uscite2008-2022'!$C78/1000000</f>
        <v>236011.43678275999</v>
      </c>
      <c r="T4" s="13">
        <f>'Uscite2008-2022'!$C51/1000000</f>
        <v>236729.46725893003</v>
      </c>
      <c r="U4" s="13">
        <f>'Uscite2008-2022'!$C24/1000000</f>
        <v>261814.27312609993</v>
      </c>
    </row>
    <row r="5" spans="1:22" x14ac:dyDescent="0.3">
      <c r="B5" s="14">
        <f t="shared" ref="B5:P5" si="0">SUM(B2:B4)</f>
        <v>682422</v>
      </c>
      <c r="C5" s="14">
        <f t="shared" si="0"/>
        <v>640854</v>
      </c>
      <c r="D5" s="14">
        <f t="shared" si="0"/>
        <v>635556</v>
      </c>
      <c r="E5" s="14">
        <f t="shared" si="0"/>
        <v>631613</v>
      </c>
      <c r="F5" s="14">
        <f t="shared" si="0"/>
        <v>654545</v>
      </c>
      <c r="G5" s="14">
        <f t="shared" si="0"/>
        <v>720544.49161478993</v>
      </c>
      <c r="H5" s="14">
        <f t="shared" si="0"/>
        <v>716632.84636545018</v>
      </c>
      <c r="I5" s="14">
        <f t="shared" si="0"/>
        <v>715379.9258388899</v>
      </c>
      <c r="J5" s="14">
        <f t="shared" si="0"/>
        <v>706957.17816572008</v>
      </c>
      <c r="K5" s="14">
        <f t="shared" si="0"/>
        <v>749337.26693037013</v>
      </c>
      <c r="L5" s="14">
        <f t="shared" si="0"/>
        <v>752982.58612795989</v>
      </c>
      <c r="M5" s="14">
        <f t="shared" si="0"/>
        <v>810587.40228431998</v>
      </c>
      <c r="N5" s="14">
        <f t="shared" si="0"/>
        <v>826630.80682640022</v>
      </c>
      <c r="O5" s="14">
        <f t="shared" si="0"/>
        <v>788423.1049402802</v>
      </c>
      <c r="P5" s="14">
        <f t="shared" si="0"/>
        <v>854142.79000554001</v>
      </c>
      <c r="Q5" s="14">
        <f>SUM(Q2:Q4)</f>
        <v>816701.52620257018</v>
      </c>
      <c r="R5" s="14">
        <f>SUM(R2:R4)</f>
        <v>823177.78609052033</v>
      </c>
      <c r="S5" s="14">
        <f>SUM(S2:S4)</f>
        <v>1076085.9138012198</v>
      </c>
      <c r="T5" s="14">
        <f>SUM(T2:T4)</f>
        <v>1059984.8642867601</v>
      </c>
      <c r="U5" s="14">
        <f>SUM(U2:U4)</f>
        <v>1103140.0104680702</v>
      </c>
    </row>
    <row r="7" spans="1:22" x14ac:dyDescent="0.3">
      <c r="B7">
        <v>2003</v>
      </c>
      <c r="C7">
        <v>2004</v>
      </c>
      <c r="D7">
        <v>2005</v>
      </c>
      <c r="E7">
        <v>2006</v>
      </c>
      <c r="F7">
        <v>2007</v>
      </c>
      <c r="G7">
        <v>2008</v>
      </c>
      <c r="H7">
        <v>2009</v>
      </c>
      <c r="I7">
        <v>2010</v>
      </c>
      <c r="J7">
        <v>2011</v>
      </c>
      <c r="K7">
        <v>2012</v>
      </c>
      <c r="L7">
        <v>2013</v>
      </c>
      <c r="M7">
        <v>2014</v>
      </c>
      <c r="N7">
        <v>2015</v>
      </c>
      <c r="O7">
        <v>2016</v>
      </c>
      <c r="P7">
        <v>2017</v>
      </c>
      <c r="Q7">
        <v>2018</v>
      </c>
      <c r="R7">
        <v>2019</v>
      </c>
      <c r="S7">
        <v>2020</v>
      </c>
      <c r="T7">
        <v>2021</v>
      </c>
      <c r="U7">
        <v>2022</v>
      </c>
    </row>
    <row r="8" spans="1:22" x14ac:dyDescent="0.3">
      <c r="A8" s="3" t="s">
        <v>62</v>
      </c>
      <c r="B8" s="13">
        <f t="shared" ref="B8:P8" si="1">B2/B$5*100</f>
        <v>57.382821773037797</v>
      </c>
      <c r="C8" s="13">
        <f t="shared" si="1"/>
        <v>62.504252138552616</v>
      </c>
      <c r="D8" s="13">
        <f t="shared" si="1"/>
        <v>66.154516675163165</v>
      </c>
      <c r="E8" s="13">
        <f t="shared" si="1"/>
        <v>67.785020257657777</v>
      </c>
      <c r="F8" s="13">
        <f t="shared" si="1"/>
        <v>66.792810272784905</v>
      </c>
      <c r="G8" s="13">
        <f t="shared" si="1"/>
        <v>65.601105411489584</v>
      </c>
      <c r="H8" s="13">
        <f t="shared" si="1"/>
        <v>67.200138163051363</v>
      </c>
      <c r="I8" s="13">
        <f t="shared" si="1"/>
        <v>66.351062506910225</v>
      </c>
      <c r="J8" s="13">
        <f t="shared" si="1"/>
        <v>66.810238121519177</v>
      </c>
      <c r="K8" s="13">
        <f t="shared" si="1"/>
        <v>65.304451029733912</v>
      </c>
      <c r="L8" s="13">
        <f t="shared" si="1"/>
        <v>67.841565959387268</v>
      </c>
      <c r="M8" s="13">
        <f t="shared" si="1"/>
        <v>64.915284090346972</v>
      </c>
      <c r="N8" s="13">
        <f t="shared" si="1"/>
        <v>68.930542401376229</v>
      </c>
      <c r="O8" s="13">
        <f t="shared" si="1"/>
        <v>69.714751638945643</v>
      </c>
      <c r="P8" s="13">
        <f t="shared" si="1"/>
        <v>64.262074151646203</v>
      </c>
      <c r="Q8" s="13">
        <f t="shared" ref="Q8:R11" si="2">Q2/Q$5*100</f>
        <v>68.809616370202846</v>
      </c>
      <c r="R8" s="13">
        <f t="shared" si="2"/>
        <v>67.237041172745776</v>
      </c>
      <c r="S8" s="13">
        <f t="shared" ref="S8:U8" si="3">S2/S$5*100</f>
        <v>62.343541328377285</v>
      </c>
      <c r="T8" s="13">
        <f t="shared" ref="T8" si="4">T2/T$5*100</f>
        <v>65.410368965466574</v>
      </c>
      <c r="U8" s="13">
        <f t="shared" si="3"/>
        <v>61.732655588880156</v>
      </c>
    </row>
    <row r="9" spans="1:22" x14ac:dyDescent="0.3">
      <c r="A9" s="3" t="s">
        <v>63</v>
      </c>
      <c r="B9" s="13">
        <f t="shared" ref="B9:P9" si="5">B3/B$5*100</f>
        <v>8.7973424068977852</v>
      </c>
      <c r="C9" s="13">
        <f t="shared" si="5"/>
        <v>7.3907629506876766</v>
      </c>
      <c r="D9" s="13">
        <f t="shared" si="5"/>
        <v>7.3626871589600285</v>
      </c>
      <c r="E9" s="13">
        <f t="shared" si="5"/>
        <v>6.3098764591609093</v>
      </c>
      <c r="F9" s="13">
        <f t="shared" si="5"/>
        <v>8.1212139730652595</v>
      </c>
      <c r="G9" s="13">
        <f t="shared" si="5"/>
        <v>8.7505423001828948</v>
      </c>
      <c r="H9" s="13">
        <f t="shared" si="5"/>
        <v>8.2208543935881586</v>
      </c>
      <c r="I9" s="13">
        <f t="shared" si="5"/>
        <v>7.3083204082811273</v>
      </c>
      <c r="J9" s="13">
        <f t="shared" si="5"/>
        <v>6.8606846319566577</v>
      </c>
      <c r="K9" s="13">
        <f t="shared" si="5"/>
        <v>6.0924538945908546</v>
      </c>
      <c r="L9" s="13">
        <f t="shared" si="5"/>
        <v>9.4523875037429796</v>
      </c>
      <c r="M9" s="13">
        <f t="shared" si="5"/>
        <v>9.4783249716717446</v>
      </c>
      <c r="N9" s="13">
        <f t="shared" si="5"/>
        <v>4.9973620000972687</v>
      </c>
      <c r="O9" s="13">
        <f t="shared" si="5"/>
        <v>5.4278170776985908</v>
      </c>
      <c r="P9" s="13">
        <f t="shared" si="5"/>
        <v>7.3969557921152989</v>
      </c>
      <c r="Q9" s="13">
        <f t="shared" si="2"/>
        <v>6.0766482448779602</v>
      </c>
      <c r="R9" s="13">
        <f t="shared" si="2"/>
        <v>6.0504856490045116</v>
      </c>
      <c r="S9" s="13">
        <f t="shared" ref="S9:U9" si="6">S3/S$5*100</f>
        <v>15.724061475839216</v>
      </c>
      <c r="T9" s="13">
        <f t="shared" ref="T9" si="7">T3/T$5*100</f>
        <v>12.256343528751909</v>
      </c>
      <c r="U9" s="13">
        <f t="shared" si="6"/>
        <v>14.533795574013459</v>
      </c>
    </row>
    <row r="10" spans="1:22" x14ac:dyDescent="0.3">
      <c r="A10" s="3" t="s">
        <v>64</v>
      </c>
      <c r="B10" s="13">
        <f t="shared" ref="B10:P10" si="8">B4/B$5*100</f>
        <v>33.819835820064419</v>
      </c>
      <c r="C10" s="13">
        <f t="shared" si="8"/>
        <v>30.104984910759704</v>
      </c>
      <c r="D10" s="13">
        <f t="shared" si="8"/>
        <v>26.48279616587681</v>
      </c>
      <c r="E10" s="13">
        <f t="shared" si="8"/>
        <v>25.905103283181312</v>
      </c>
      <c r="F10" s="13">
        <f t="shared" si="8"/>
        <v>25.085975754149832</v>
      </c>
      <c r="G10" s="13">
        <f t="shared" si="8"/>
        <v>25.648352288327537</v>
      </c>
      <c r="H10" s="13">
        <f t="shared" si="8"/>
        <v>24.579007443360474</v>
      </c>
      <c r="I10" s="13">
        <f t="shared" si="8"/>
        <v>26.340617084808638</v>
      </c>
      <c r="J10" s="13">
        <f t="shared" si="8"/>
        <v>26.329077246524175</v>
      </c>
      <c r="K10" s="13">
        <f t="shared" si="8"/>
        <v>28.60309507567522</v>
      </c>
      <c r="L10" s="13">
        <f t="shared" si="8"/>
        <v>22.70604653686976</v>
      </c>
      <c r="M10" s="13">
        <f t="shared" si="8"/>
        <v>25.606390937981281</v>
      </c>
      <c r="N10" s="13">
        <f t="shared" si="8"/>
        <v>26.072095598526502</v>
      </c>
      <c r="O10" s="13">
        <f t="shared" si="8"/>
        <v>24.857431283355762</v>
      </c>
      <c r="P10" s="13">
        <f t="shared" si="8"/>
        <v>28.340970056238486</v>
      </c>
      <c r="Q10" s="13">
        <f t="shared" si="2"/>
        <v>25.113735384919185</v>
      </c>
      <c r="R10" s="13">
        <f t="shared" si="2"/>
        <v>26.712473178249702</v>
      </c>
      <c r="S10" s="13">
        <f t="shared" ref="S10:U10" si="9">S4/S$5*100</f>
        <v>21.932397195783501</v>
      </c>
      <c r="T10" s="13">
        <f t="shared" ref="T10" si="10">T4/T$5*100</f>
        <v>22.333287505781506</v>
      </c>
      <c r="U10" s="13">
        <f t="shared" si="9"/>
        <v>23.733548837106387</v>
      </c>
    </row>
    <row r="11" spans="1:22" x14ac:dyDescent="0.3">
      <c r="B11" s="14">
        <f t="shared" ref="B11:P11" si="11">B5/B$5*100</f>
        <v>100</v>
      </c>
      <c r="C11" s="14">
        <f t="shared" si="11"/>
        <v>100</v>
      </c>
      <c r="D11" s="14">
        <f t="shared" si="11"/>
        <v>100</v>
      </c>
      <c r="E11" s="14">
        <f t="shared" si="11"/>
        <v>100</v>
      </c>
      <c r="F11" s="14">
        <f t="shared" si="11"/>
        <v>100</v>
      </c>
      <c r="G11" s="14">
        <f t="shared" si="11"/>
        <v>100</v>
      </c>
      <c r="H11" s="14">
        <f t="shared" si="11"/>
        <v>100</v>
      </c>
      <c r="I11" s="14">
        <f t="shared" si="11"/>
        <v>100</v>
      </c>
      <c r="J11" s="14">
        <f t="shared" si="11"/>
        <v>100</v>
      </c>
      <c r="K11" s="14">
        <f t="shared" si="11"/>
        <v>100</v>
      </c>
      <c r="L11" s="14">
        <f t="shared" si="11"/>
        <v>100</v>
      </c>
      <c r="M11" s="14">
        <f t="shared" si="11"/>
        <v>100</v>
      </c>
      <c r="N11" s="14">
        <f t="shared" si="11"/>
        <v>100</v>
      </c>
      <c r="O11" s="14">
        <f t="shared" si="11"/>
        <v>100</v>
      </c>
      <c r="P11" s="14">
        <f t="shared" si="11"/>
        <v>100</v>
      </c>
      <c r="Q11" s="14">
        <f t="shared" si="2"/>
        <v>100</v>
      </c>
      <c r="R11" s="14">
        <f t="shared" si="2"/>
        <v>100</v>
      </c>
      <c r="S11" s="14">
        <f t="shared" ref="S11:U11" si="12">S5/S$5*100</f>
        <v>100</v>
      </c>
      <c r="T11" s="14">
        <f t="shared" ref="T11" si="13">T5/T$5*100</f>
        <v>100</v>
      </c>
      <c r="U11" s="14">
        <f t="shared" si="12"/>
        <v>100</v>
      </c>
    </row>
    <row r="13" spans="1:22" x14ac:dyDescent="0.3">
      <c r="B13">
        <v>2003</v>
      </c>
      <c r="C13">
        <v>2004</v>
      </c>
      <c r="D13">
        <v>2005</v>
      </c>
      <c r="E13">
        <v>2006</v>
      </c>
      <c r="F13">
        <v>2007</v>
      </c>
      <c r="G13">
        <v>2008</v>
      </c>
      <c r="H13">
        <v>2009</v>
      </c>
      <c r="I13">
        <v>2010</v>
      </c>
      <c r="J13">
        <v>2011</v>
      </c>
      <c r="K13">
        <v>2012</v>
      </c>
      <c r="L13">
        <v>2013</v>
      </c>
      <c r="M13">
        <v>2014</v>
      </c>
      <c r="N13">
        <v>2015</v>
      </c>
      <c r="O13">
        <v>2016</v>
      </c>
      <c r="P13">
        <v>2017</v>
      </c>
      <c r="Q13">
        <v>2018</v>
      </c>
      <c r="R13">
        <v>2019</v>
      </c>
      <c r="S13">
        <v>2020</v>
      </c>
      <c r="T13">
        <v>2021</v>
      </c>
      <c r="U13">
        <v>2022</v>
      </c>
    </row>
    <row r="14" spans="1:22" x14ac:dyDescent="0.3">
      <c r="A14" s="3" t="s">
        <v>62</v>
      </c>
      <c r="B14" s="13"/>
      <c r="C14" s="13">
        <f t="shared" ref="C14:S14" si="14">C2/B2*100-100</f>
        <v>2.2901328675436048</v>
      </c>
      <c r="D14" s="13">
        <f t="shared" si="14"/>
        <v>4.9650365362579123</v>
      </c>
      <c r="E14" s="13">
        <f t="shared" si="14"/>
        <v>1.8289970959616966</v>
      </c>
      <c r="F14" s="13">
        <f t="shared" si="14"/>
        <v>2.1137994903524486</v>
      </c>
      <c r="G14" s="13">
        <f t="shared" si="14"/>
        <v>8.1191776281882824</v>
      </c>
      <c r="H14" s="13">
        <f t="shared" si="14"/>
        <v>1.8814027414714332</v>
      </c>
      <c r="I14" s="13">
        <f t="shared" si="14"/>
        <v>-1.4361281762985811</v>
      </c>
      <c r="J14" s="13">
        <f t="shared" si="14"/>
        <v>-0.49348941112135947</v>
      </c>
      <c r="K14" s="13">
        <f t="shared" si="14"/>
        <v>3.6057805140723218</v>
      </c>
      <c r="L14" s="13">
        <f t="shared" si="14"/>
        <v>4.3904288263237277</v>
      </c>
      <c r="M14" s="13">
        <f t="shared" si="14"/>
        <v>3.0068283918811574</v>
      </c>
      <c r="N14" s="13">
        <f t="shared" si="14"/>
        <v>8.2870369880618568</v>
      </c>
      <c r="O14" s="13">
        <f t="shared" si="14"/>
        <v>-3.5370042935144284</v>
      </c>
      <c r="P14" s="13">
        <f t="shared" si="14"/>
        <v>-0.1377859080929511</v>
      </c>
      <c r="Q14" s="13">
        <f t="shared" si="14"/>
        <v>2.3828666982000897</v>
      </c>
      <c r="R14" s="13">
        <f t="shared" si="14"/>
        <v>-1.510545472299853</v>
      </c>
      <c r="S14" s="13">
        <f t="shared" si="14"/>
        <v>21.209365716822461</v>
      </c>
      <c r="T14" s="13">
        <f t="shared" ref="T14:T17" si="15">T2/S2*100-100</f>
        <v>3.349373512691372</v>
      </c>
      <c r="U14" s="13">
        <f t="shared" ref="U14:U17" si="16">U2/T2*100-100</f>
        <v>-1.7801348821734848</v>
      </c>
      <c r="V14" s="13">
        <f>U2/B2*100-100</f>
        <v>73.904442450552068</v>
      </c>
    </row>
    <row r="15" spans="1:22" x14ac:dyDescent="0.3">
      <c r="A15" s="3" t="s">
        <v>63</v>
      </c>
      <c r="B15" s="13"/>
      <c r="C15" s="13">
        <f t="shared" ref="C15:S15" si="17">C3/B3*100-100</f>
        <v>-21.10602148746564</v>
      </c>
      <c r="D15" s="13">
        <f t="shared" si="17"/>
        <v>-1.2034456549277905</v>
      </c>
      <c r="E15" s="13">
        <f t="shared" si="17"/>
        <v>-14.83096123434629</v>
      </c>
      <c r="F15" s="13">
        <f t="shared" si="17"/>
        <v>33.379334571184813</v>
      </c>
      <c r="G15" s="13">
        <f t="shared" si="17"/>
        <v>18.613824200744929</v>
      </c>
      <c r="H15" s="13">
        <f t="shared" si="17"/>
        <v>-6.5632132108558352</v>
      </c>
      <c r="I15" s="13">
        <f t="shared" si="17"/>
        <v>-11.255660263451944</v>
      </c>
      <c r="J15" s="13">
        <f t="shared" si="17"/>
        <v>-7.2302820275200474</v>
      </c>
      <c r="K15" s="13">
        <f t="shared" si="17"/>
        <v>-5.8741267464955058</v>
      </c>
      <c r="L15" s="13">
        <f t="shared" si="17"/>
        <v>55.903859546400128</v>
      </c>
      <c r="M15" s="13">
        <f t="shared" si="17"/>
        <v>7.9456124339446887</v>
      </c>
      <c r="N15" s="13">
        <f t="shared" si="17"/>
        <v>-46.232362798263139</v>
      </c>
      <c r="O15" s="13">
        <f t="shared" si="17"/>
        <v>3.5934148582182246</v>
      </c>
      <c r="P15" s="13">
        <f t="shared" si="17"/>
        <v>47.638273001424579</v>
      </c>
      <c r="Q15" s="13">
        <f t="shared" si="17"/>
        <v>-21.450402842768327</v>
      </c>
      <c r="R15" s="13">
        <f t="shared" si="17"/>
        <v>0.35902025438304008</v>
      </c>
      <c r="S15" s="13">
        <f t="shared" si="17"/>
        <v>239.72523059766104</v>
      </c>
      <c r="T15" s="13">
        <f t="shared" si="15"/>
        <v>-23.219858250426611</v>
      </c>
      <c r="U15" s="13">
        <f t="shared" si="16"/>
        <v>23.409642659234592</v>
      </c>
      <c r="V15" s="13">
        <f t="shared" ref="V15:V17" si="18">U3/B3*100-100</f>
        <v>167.05773967948699</v>
      </c>
    </row>
    <row r="16" spans="1:22" x14ac:dyDescent="0.3">
      <c r="A16" s="3" t="s">
        <v>64</v>
      </c>
      <c r="B16" s="13"/>
      <c r="C16" s="13">
        <f t="shared" ref="C16:S16" si="19">C4/B4*100-100</f>
        <v>-16.406405712453534</v>
      </c>
      <c r="D16" s="13">
        <f t="shared" si="19"/>
        <v>-12.759097906483731</v>
      </c>
      <c r="E16" s="13">
        <f t="shared" si="19"/>
        <v>-2.788257591511055</v>
      </c>
      <c r="F16" s="13">
        <f t="shared" si="19"/>
        <v>0.3538687202053552</v>
      </c>
      <c r="G16" s="13">
        <f t="shared" si="19"/>
        <v>12.551105429082995</v>
      </c>
      <c r="H16" s="13">
        <f t="shared" si="19"/>
        <v>-4.6894933229620932</v>
      </c>
      <c r="I16" s="13">
        <f t="shared" si="19"/>
        <v>6.9797659376817904</v>
      </c>
      <c r="J16" s="13">
        <f t="shared" si="19"/>
        <v>-1.2206752903794325</v>
      </c>
      <c r="K16" s="13">
        <f t="shared" si="19"/>
        <v>15.149382801271912</v>
      </c>
      <c r="L16" s="13">
        <f t="shared" si="19"/>
        <v>-20.230642409737271</v>
      </c>
      <c r="M16" s="13">
        <f t="shared" si="19"/>
        <v>21.40086057553934</v>
      </c>
      <c r="N16" s="13">
        <f t="shared" si="19"/>
        <v>3.8339330957718261</v>
      </c>
      <c r="O16" s="13">
        <f t="shared" si="19"/>
        <v>-9.0656296439830015</v>
      </c>
      <c r="P16" s="13">
        <f t="shared" si="19"/>
        <v>23.517814879947679</v>
      </c>
      <c r="Q16" s="13">
        <f t="shared" si="19"/>
        <v>-15.271505324149231</v>
      </c>
      <c r="R16" s="13">
        <f t="shared" si="19"/>
        <v>7.2094480782630086</v>
      </c>
      <c r="S16" s="13">
        <f t="shared" si="19"/>
        <v>7.3310325618856353</v>
      </c>
      <c r="T16" s="13">
        <f t="shared" si="15"/>
        <v>0.30423545822948483</v>
      </c>
      <c r="U16" s="13">
        <f t="shared" si="16"/>
        <v>10.596401942531571</v>
      </c>
      <c r="V16" s="13">
        <f t="shared" si="18"/>
        <v>13.440675722115799</v>
      </c>
    </row>
    <row r="17" spans="2:22" x14ac:dyDescent="0.3">
      <c r="B17" s="14"/>
      <c r="C17" s="14">
        <f t="shared" ref="C17:S17" si="20">C5/B5*100-100</f>
        <v>-6.0912455929029221</v>
      </c>
      <c r="D17" s="14">
        <f t="shared" si="20"/>
        <v>-0.82670935969815673</v>
      </c>
      <c r="E17" s="14">
        <f t="shared" si="20"/>
        <v>-0.62040166405478203</v>
      </c>
      <c r="F17" s="14">
        <f t="shared" si="20"/>
        <v>3.6307042445294968</v>
      </c>
      <c r="G17" s="14">
        <f t="shared" si="20"/>
        <v>10.083262665636411</v>
      </c>
      <c r="H17" s="14">
        <f t="shared" si="20"/>
        <v>-0.5428735206306925</v>
      </c>
      <c r="I17" s="14">
        <f t="shared" si="20"/>
        <v>-0.17483437061456186</v>
      </c>
      <c r="J17" s="14">
        <f t="shared" si="20"/>
        <v>-1.1773810487193686</v>
      </c>
      <c r="K17" s="14">
        <f t="shared" si="20"/>
        <v>5.9947179367511296</v>
      </c>
      <c r="L17" s="14">
        <f t="shared" si="20"/>
        <v>0.48647242816610969</v>
      </c>
      <c r="M17" s="14">
        <f t="shared" si="20"/>
        <v>7.6502189051382459</v>
      </c>
      <c r="N17" s="14">
        <f t="shared" si="20"/>
        <v>1.9792319121748392</v>
      </c>
      <c r="O17" s="14">
        <f t="shared" si="20"/>
        <v>-4.6220999230366147</v>
      </c>
      <c r="P17" s="14">
        <f t="shared" si="20"/>
        <v>8.3355858870013435</v>
      </c>
      <c r="Q17" s="14">
        <f t="shared" si="20"/>
        <v>-4.3834900020319765</v>
      </c>
      <c r="R17" s="14">
        <f t="shared" si="20"/>
        <v>0.79297756648783491</v>
      </c>
      <c r="S17" s="14">
        <f t="shared" si="20"/>
        <v>30.72339074063504</v>
      </c>
      <c r="T17" s="14">
        <f t="shared" si="15"/>
        <v>-1.4962605966640297</v>
      </c>
      <c r="U17" s="14">
        <f t="shared" si="16"/>
        <v>4.0712983397501716</v>
      </c>
      <c r="V17" s="14">
        <f t="shared" si="18"/>
        <v>61.650710332912809</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D10" sqref="D10"/>
    </sheetView>
  </sheetViews>
  <sheetFormatPr defaultRowHeight="14.4" x14ac:dyDescent="0.3"/>
  <cols>
    <col min="2" max="2" width="14.33203125" bestFit="1" customWidth="1"/>
    <col min="3" max="3" width="15.5546875" bestFit="1" customWidth="1"/>
    <col min="4" max="4" width="14.88671875" bestFit="1" customWidth="1"/>
    <col min="5" max="5" width="13.33203125" bestFit="1" customWidth="1"/>
    <col min="6" max="6" width="14.88671875" bestFit="1" customWidth="1"/>
  </cols>
  <sheetData>
    <row r="1" spans="1:7" x14ac:dyDescent="0.3">
      <c r="B1" t="s">
        <v>694</v>
      </c>
      <c r="C1" t="s">
        <v>695</v>
      </c>
      <c r="D1" t="s">
        <v>696</v>
      </c>
      <c r="E1" t="s">
        <v>697</v>
      </c>
      <c r="F1" t="s">
        <v>698</v>
      </c>
    </row>
    <row r="2" spans="1:7" x14ac:dyDescent="0.3">
      <c r="A2">
        <v>2008</v>
      </c>
      <c r="B2" s="56">
        <v>42893953000</v>
      </c>
      <c r="C2" s="56">
        <v>46442360000</v>
      </c>
      <c r="D2" s="56">
        <f>B2+C2</f>
        <v>89336313000</v>
      </c>
    </row>
    <row r="3" spans="1:7" x14ac:dyDescent="0.3">
      <c r="A3">
        <v>2009</v>
      </c>
      <c r="B3" s="56">
        <v>50059217000</v>
      </c>
      <c r="C3" s="56">
        <v>45866639000</v>
      </c>
      <c r="D3" s="56">
        <f>B3+C3</f>
        <v>95925856000</v>
      </c>
    </row>
    <row r="4" spans="1:7" x14ac:dyDescent="0.3">
      <c r="A4">
        <v>2010</v>
      </c>
      <c r="B4" s="7">
        <v>65621000000</v>
      </c>
      <c r="C4" s="7">
        <v>42582000000</v>
      </c>
      <c r="D4" s="56">
        <f t="shared" ref="D4:D12" si="0">B4+C4</f>
        <v>108203000000</v>
      </c>
    </row>
    <row r="5" spans="1:7" x14ac:dyDescent="0.3">
      <c r="A5">
        <v>2011</v>
      </c>
      <c r="B5" s="7">
        <v>57583816390.879959</v>
      </c>
      <c r="C5" s="7">
        <v>35380027229.729996</v>
      </c>
      <c r="D5" s="56">
        <f t="shared" si="0"/>
        <v>92963843620.609955</v>
      </c>
      <c r="E5" s="7">
        <v>185098847.07999998</v>
      </c>
      <c r="F5" s="56">
        <f>D5+E5</f>
        <v>93148942467.689957</v>
      </c>
    </row>
    <row r="6" spans="1:7" x14ac:dyDescent="0.3">
      <c r="A6">
        <v>2012</v>
      </c>
      <c r="B6" s="7">
        <v>46058542143.349915</v>
      </c>
      <c r="C6" s="7">
        <v>27288631413.080036</v>
      </c>
      <c r="D6" s="56">
        <f t="shared" si="0"/>
        <v>73347173556.429947</v>
      </c>
      <c r="E6" s="7">
        <v>682240217.22000015</v>
      </c>
      <c r="F6" s="56">
        <f t="shared" ref="F6:F12" si="1">D6+E6</f>
        <v>74029413773.649948</v>
      </c>
    </row>
    <row r="7" spans="1:7" x14ac:dyDescent="0.3">
      <c r="A7">
        <v>2013</v>
      </c>
      <c r="B7" s="7">
        <v>51042043323.310005</v>
      </c>
      <c r="C7" s="7">
        <v>32608325232.850056</v>
      </c>
      <c r="D7" s="56">
        <f t="shared" si="0"/>
        <v>83650368556.160065</v>
      </c>
      <c r="E7" s="7">
        <v>565972768.48999989</v>
      </c>
      <c r="F7" s="56">
        <f t="shared" si="1"/>
        <v>84216341324.65007</v>
      </c>
    </row>
    <row r="8" spans="1:7" x14ac:dyDescent="0.3">
      <c r="A8">
        <v>2014</v>
      </c>
      <c r="B8" s="7">
        <v>66601643726.179893</v>
      </c>
      <c r="C8" s="7">
        <v>46189902501.640022</v>
      </c>
      <c r="D8" s="56">
        <f t="shared" si="0"/>
        <v>112791546227.81992</v>
      </c>
      <c r="E8" s="7">
        <v>461990040.57999992</v>
      </c>
      <c r="F8" s="56">
        <f t="shared" si="1"/>
        <v>113253536268.39992</v>
      </c>
    </row>
    <row r="9" spans="1:7" x14ac:dyDescent="0.3">
      <c r="A9">
        <v>2015</v>
      </c>
      <c r="B9" s="7">
        <v>73736463947.240005</v>
      </c>
      <c r="C9" s="7">
        <v>35954785504.86998</v>
      </c>
      <c r="D9" s="56">
        <f t="shared" si="0"/>
        <v>109691249452.10999</v>
      </c>
      <c r="E9" s="7">
        <v>3339847850.3799996</v>
      </c>
      <c r="F9" s="56">
        <f t="shared" si="1"/>
        <v>113031097302.48999</v>
      </c>
    </row>
    <row r="10" spans="1:7" x14ac:dyDescent="0.3">
      <c r="A10">
        <v>2016</v>
      </c>
      <c r="B10" s="7">
        <v>92316792259.880035</v>
      </c>
      <c r="C10" s="7">
        <v>41756911077.55999</v>
      </c>
      <c r="D10" s="56">
        <f t="shared" si="0"/>
        <v>134073703337.44003</v>
      </c>
      <c r="E10" s="7">
        <v>349493016.02999991</v>
      </c>
      <c r="F10" s="56">
        <f t="shared" si="1"/>
        <v>134423196353.47003</v>
      </c>
    </row>
    <row r="11" spans="1:7" x14ac:dyDescent="0.3">
      <c r="A11">
        <v>2017</v>
      </c>
      <c r="B11" s="7">
        <v>87211420097.460403</v>
      </c>
      <c r="C11" s="7">
        <v>50218793198.989975</v>
      </c>
      <c r="D11" s="56">
        <f t="shared" si="0"/>
        <v>137430213296.45038</v>
      </c>
      <c r="E11" s="7">
        <v>475323966.42999995</v>
      </c>
      <c r="F11" s="56">
        <f t="shared" si="1"/>
        <v>137905537262.88037</v>
      </c>
    </row>
    <row r="12" spans="1:7" x14ac:dyDescent="0.3">
      <c r="A12">
        <v>2018</v>
      </c>
      <c r="B12" s="7">
        <v>82319023262.389832</v>
      </c>
      <c r="C12" s="7">
        <v>57536065822.900047</v>
      </c>
      <c r="D12" s="56">
        <f t="shared" si="0"/>
        <v>139855089085.28989</v>
      </c>
      <c r="E12" s="7">
        <v>509394765.68999988</v>
      </c>
      <c r="F12" s="56">
        <f t="shared" si="1"/>
        <v>140364483850.97989</v>
      </c>
      <c r="G12" s="32">
        <f>F12/F11*100-100</f>
        <v>1.7830658847383347</v>
      </c>
    </row>
    <row r="13" spans="1:7" x14ac:dyDescent="0.3">
      <c r="A13">
        <v>2019</v>
      </c>
      <c r="B13" s="7">
        <f>'Uscite2008-2022'!E84+'Uscite2008-2022'!K84-'Uscite2008-2022'!L84</f>
        <v>45529016908.879974</v>
      </c>
      <c r="C13" s="7">
        <f>'Uscite2008-2022'!E97+'Uscite2008-2022'!K97-'Uscite2008-2022'!L97</f>
        <v>67732785328.950012</v>
      </c>
      <c r="D13" s="56">
        <f t="shared" ref="D13" si="2">B13+C13</f>
        <v>113261802237.82999</v>
      </c>
      <c r="E13" s="7">
        <f>'Uscite2008-2022'!E105+'Uscite2008-2022'!K105-'Uscite2008-2022'!L105</f>
        <v>752451218.98000002</v>
      </c>
      <c r="F13" s="56">
        <f t="shared" ref="F13" si="3">D13+E13</f>
        <v>114014253456.80998</v>
      </c>
      <c r="G13" s="32">
        <f>F13/F12*100-100</f>
        <v>-18.772719188812061</v>
      </c>
    </row>
    <row r="14" spans="1:7" x14ac:dyDescent="0.3">
      <c r="A14">
        <v>2020</v>
      </c>
      <c r="B14" s="7">
        <f>'Uscite2008-2022'!E57+'Uscite2008-2022'!K57-'Uscite2008-2022'!L57</f>
        <v>58960256673.410011</v>
      </c>
      <c r="C14" s="7">
        <f>'Uscite2008-2022'!E70+'Uscite2008-2022'!K70-'Uscite2008-2022'!L70</f>
        <v>137241913804.87996</v>
      </c>
      <c r="D14" s="56">
        <f t="shared" ref="D14:D15" si="4">B14+C14</f>
        <v>196202170478.28998</v>
      </c>
      <c r="E14" s="7">
        <f>'Uscite2008-2022'!E78+'Uscite2008-2022'!K78-'Uscite2008-2022'!L78</f>
        <v>714363502.88</v>
      </c>
      <c r="F14" s="56">
        <f t="shared" ref="F14:F15" si="5">D14+E14</f>
        <v>196916533981.16998</v>
      </c>
      <c r="G14" s="32">
        <f>F14/F13*100-100</f>
        <v>72.71220747480001</v>
      </c>
    </row>
    <row r="15" spans="1:7" x14ac:dyDescent="0.3">
      <c r="A15">
        <v>2021</v>
      </c>
      <c r="B15" s="7">
        <f>'Uscite2008-2022'!E30+'Uscite2008-2022'!K30-'Uscite2008-2022'!L30</f>
        <v>47224944366.589996</v>
      </c>
      <c r="C15" s="7">
        <f>'Uscite2008-2022'!E43+'Uscite2008-2022'!K43-'Uscite2008-2022'!L43</f>
        <v>140832277706.97</v>
      </c>
      <c r="D15" s="56">
        <f t="shared" si="4"/>
        <v>188057222073.56</v>
      </c>
      <c r="E15" s="7">
        <f>'Uscite2008-2022'!E51+'Uscite2008-2022'!K51-'Uscite2008-2022'!L51</f>
        <v>208224426.55000031</v>
      </c>
      <c r="F15" s="56">
        <f t="shared" si="5"/>
        <v>188265446500.10999</v>
      </c>
      <c r="G15" s="32">
        <f>F15/F13*100-100</f>
        <v>65.124482941448434</v>
      </c>
    </row>
    <row r="16" spans="1:7" x14ac:dyDescent="0.3">
      <c r="A16">
        <v>2022</v>
      </c>
      <c r="B16" s="7">
        <f>'Uscite2008-2022'!E3+'Uscite2008-2022'!K3-'Uscite2008-2022'!L3</f>
        <v>50464929232.290009</v>
      </c>
      <c r="C16" s="7">
        <f>'Uscite2008-2022'!E16+'Uscite2008-2022'!K16-'Uscite2008-2022'!L16</f>
        <v>142137132222.70001</v>
      </c>
      <c r="D16" s="56">
        <f t="shared" ref="D16" si="6">B16+C16</f>
        <v>192602061454.99002</v>
      </c>
      <c r="E16" s="7">
        <f>'Uscite2008-2022'!E24+'Uscite2008-2022'!K24-'Uscite2008-2022'!L24</f>
        <v>893096805.26999998</v>
      </c>
      <c r="F16" s="56">
        <f t="shared" ref="F16" si="7">D16+E16</f>
        <v>193495158260.26001</v>
      </c>
      <c r="G16" s="32">
        <f>F16/F14*100-100</f>
        <v>-1.7374750874079155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2"/>
  <sheetViews>
    <sheetView showGridLines="0" topLeftCell="A311" workbookViewId="0">
      <selection activeCell="A323" sqref="A323"/>
    </sheetView>
  </sheetViews>
  <sheetFormatPr defaultRowHeight="14.4" x14ac:dyDescent="0.3"/>
  <cols>
    <col min="1" max="1" width="52.44140625" customWidth="1"/>
    <col min="2" max="2" width="15.33203125" bestFit="1" customWidth="1"/>
    <col min="3" max="3" width="15" bestFit="1" customWidth="1"/>
    <col min="4" max="4" width="15" customWidth="1"/>
    <col min="5" max="5" width="14.33203125" bestFit="1" customWidth="1"/>
    <col min="6" max="8" width="15.33203125" bestFit="1" customWidth="1"/>
    <col min="9" max="9" width="48.44140625" bestFit="1" customWidth="1"/>
  </cols>
  <sheetData>
    <row r="1" spans="1:9" ht="28.8" x14ac:dyDescent="0.3">
      <c r="A1" s="15"/>
      <c r="B1" s="70" t="s">
        <v>699</v>
      </c>
      <c r="C1" s="70" t="s">
        <v>552</v>
      </c>
      <c r="D1" s="70" t="s">
        <v>58</v>
      </c>
      <c r="E1" s="70" t="s">
        <v>553</v>
      </c>
      <c r="F1" s="70" t="s">
        <v>554</v>
      </c>
      <c r="G1" s="70" t="s">
        <v>665</v>
      </c>
      <c r="H1" s="70" t="s">
        <v>555</v>
      </c>
      <c r="I1" s="64"/>
    </row>
    <row r="2" spans="1:9" x14ac:dyDescent="0.3">
      <c r="A2" s="6" t="s">
        <v>69</v>
      </c>
      <c r="B2" s="7">
        <v>6842051491.5099993</v>
      </c>
      <c r="C2" s="7">
        <v>-426356171.41000015</v>
      </c>
      <c r="D2" s="7">
        <v>6415695320.0999937</v>
      </c>
      <c r="E2" s="7">
        <v>3911566205.4299998</v>
      </c>
      <c r="F2" s="7">
        <v>2504129114.6699996</v>
      </c>
      <c r="G2" s="7">
        <v>2787484075.0099988</v>
      </c>
      <c r="H2" s="7">
        <v>5291613189.6800041</v>
      </c>
    </row>
    <row r="3" spans="1:9" x14ac:dyDescent="0.3">
      <c r="A3" s="6" t="s">
        <v>70</v>
      </c>
      <c r="B3" s="7">
        <v>2042253132.8499985</v>
      </c>
      <c r="C3" s="7">
        <v>-404862532.71999913</v>
      </c>
      <c r="D3" s="7">
        <v>1637390600.1299989</v>
      </c>
      <c r="E3" s="7">
        <v>1200816943.9599984</v>
      </c>
      <c r="F3" s="7">
        <v>436573656.17000031</v>
      </c>
      <c r="G3" s="7">
        <v>1457954210.7500007</v>
      </c>
      <c r="H3" s="7">
        <v>1894527866.9200015</v>
      </c>
    </row>
    <row r="4" spans="1:9" x14ac:dyDescent="0.3">
      <c r="A4" s="6" t="s">
        <v>71</v>
      </c>
      <c r="B4" s="7">
        <v>5676516.1299999999</v>
      </c>
      <c r="C4" s="7">
        <v>-2016597.1299999994</v>
      </c>
      <c r="D4" s="7">
        <v>3659919.0000000005</v>
      </c>
      <c r="E4" s="7">
        <v>3144232.7800000012</v>
      </c>
      <c r="F4" s="7">
        <v>515686.22</v>
      </c>
      <c r="G4" s="7">
        <v>5765946.8500000015</v>
      </c>
      <c r="H4" s="7">
        <v>6281633.0700000022</v>
      </c>
    </row>
    <row r="5" spans="1:9" x14ac:dyDescent="0.3">
      <c r="A5" s="6" t="s">
        <v>726</v>
      </c>
      <c r="B5" s="7">
        <v>33773240312.69001</v>
      </c>
      <c r="C5" s="7">
        <v>-5054086744.6100044</v>
      </c>
      <c r="D5" s="7">
        <v>28719153568.080021</v>
      </c>
      <c r="E5" s="7">
        <v>9914417583.6000042</v>
      </c>
      <c r="F5" s="7">
        <v>18804735984.480011</v>
      </c>
      <c r="G5" s="7">
        <v>19959132254.509991</v>
      </c>
      <c r="H5" s="7">
        <v>38763868238.990028</v>
      </c>
    </row>
    <row r="6" spans="1:9" x14ac:dyDescent="0.3">
      <c r="A6" s="6" t="s">
        <v>725</v>
      </c>
      <c r="B6" s="7">
        <v>2310664884.9999995</v>
      </c>
      <c r="C6" s="7">
        <v>-461586719.15999991</v>
      </c>
      <c r="D6" s="7">
        <v>1849078165.8399994</v>
      </c>
      <c r="E6" s="7">
        <v>1130975481.0800002</v>
      </c>
      <c r="F6" s="7">
        <v>718102684.76000023</v>
      </c>
      <c r="G6" s="7">
        <v>1684171852.9000003</v>
      </c>
      <c r="H6" s="7">
        <v>2402274537.6599989</v>
      </c>
    </row>
    <row r="7" spans="1:9" x14ac:dyDescent="0.3">
      <c r="A7" s="6" t="s">
        <v>74</v>
      </c>
      <c r="B7" s="7">
        <v>1441992544.6200001</v>
      </c>
      <c r="C7" s="7">
        <v>-112890378.29000001</v>
      </c>
      <c r="D7" s="7">
        <v>1329102166.3300006</v>
      </c>
      <c r="E7" s="7">
        <v>1005461407.5900004</v>
      </c>
      <c r="F7" s="7">
        <v>323640758.74000013</v>
      </c>
      <c r="G7" s="7">
        <v>1353997635.3</v>
      </c>
      <c r="H7" s="7">
        <v>1677638394.0400002</v>
      </c>
    </row>
    <row r="8" spans="1:9" x14ac:dyDescent="0.3">
      <c r="A8" s="6" t="s">
        <v>75</v>
      </c>
      <c r="B8" s="7">
        <v>49894492.68</v>
      </c>
      <c r="C8" s="7">
        <v>-6150164.5899999999</v>
      </c>
      <c r="D8" s="7">
        <v>43744328.089999996</v>
      </c>
      <c r="E8" s="7">
        <v>40921867.270000003</v>
      </c>
      <c r="F8" s="7">
        <v>2822460.82</v>
      </c>
      <c r="G8" s="7">
        <v>25615331.239999998</v>
      </c>
      <c r="H8" s="7">
        <v>28437792.059999999</v>
      </c>
    </row>
    <row r="9" spans="1:9" x14ac:dyDescent="0.3">
      <c r="A9" s="6" t="s">
        <v>76</v>
      </c>
      <c r="B9" s="7">
        <v>0</v>
      </c>
      <c r="C9" s="7">
        <v>0</v>
      </c>
      <c r="D9" s="7">
        <v>0</v>
      </c>
      <c r="E9" s="7">
        <v>0</v>
      </c>
      <c r="F9" s="7">
        <v>0</v>
      </c>
      <c r="G9" s="7">
        <v>0</v>
      </c>
      <c r="H9" s="7">
        <v>0</v>
      </c>
    </row>
    <row r="10" spans="1:9" x14ac:dyDescent="0.3">
      <c r="A10" s="6" t="s">
        <v>77</v>
      </c>
      <c r="B10" s="7">
        <v>8229110.7400000021</v>
      </c>
      <c r="C10" s="7">
        <v>-582613.92999999993</v>
      </c>
      <c r="D10" s="7">
        <v>7646496.8100000015</v>
      </c>
      <c r="E10" s="7">
        <v>1297609.2100000004</v>
      </c>
      <c r="F10" s="7">
        <v>6348887.6000000006</v>
      </c>
      <c r="G10" s="7">
        <v>409252.27999999997</v>
      </c>
      <c r="H10" s="7">
        <v>6758139.8799999999</v>
      </c>
    </row>
    <row r="11" spans="1:9" x14ac:dyDescent="0.3">
      <c r="A11" s="6" t="s">
        <v>78</v>
      </c>
      <c r="B11" s="7">
        <v>361158445.06999993</v>
      </c>
      <c r="C11" s="7">
        <v>-5094898.3899999997</v>
      </c>
      <c r="D11" s="7">
        <v>356063546.67999995</v>
      </c>
      <c r="E11" s="7">
        <v>352770962.11999995</v>
      </c>
      <c r="F11" s="7">
        <v>3292584.5600000005</v>
      </c>
      <c r="G11" s="7">
        <v>2788293.6300000004</v>
      </c>
      <c r="H11" s="7">
        <v>6080878.1899999985</v>
      </c>
    </row>
    <row r="12" spans="1:9" x14ac:dyDescent="0.3">
      <c r="A12" s="6" t="s">
        <v>79</v>
      </c>
      <c r="B12" s="7">
        <v>0</v>
      </c>
      <c r="C12" s="7">
        <v>0</v>
      </c>
      <c r="D12" s="7">
        <v>0</v>
      </c>
      <c r="E12" s="7">
        <v>0</v>
      </c>
      <c r="F12" s="7">
        <v>0</v>
      </c>
      <c r="G12" s="7">
        <v>0</v>
      </c>
      <c r="H12" s="7">
        <v>0</v>
      </c>
    </row>
    <row r="13" spans="1:9" x14ac:dyDescent="0.3">
      <c r="A13" s="6" t="s">
        <v>80</v>
      </c>
      <c r="B13" s="7">
        <v>505209557.13999993</v>
      </c>
      <c r="C13" s="7">
        <v>-99686965.670000002</v>
      </c>
      <c r="D13" s="7">
        <v>405522591.47000003</v>
      </c>
      <c r="E13" s="7">
        <v>157326504.65999994</v>
      </c>
      <c r="F13" s="7">
        <v>248196086.81000003</v>
      </c>
      <c r="G13" s="7">
        <v>139252474.98999995</v>
      </c>
      <c r="H13" s="7">
        <v>387448561.79999983</v>
      </c>
    </row>
    <row r="14" spans="1:9" x14ac:dyDescent="0.3">
      <c r="A14" s="3" t="s">
        <v>62</v>
      </c>
      <c r="B14" s="4">
        <v>47340370488.430008</v>
      </c>
      <c r="C14" s="4">
        <v>-6573313785.9000044</v>
      </c>
      <c r="D14" s="4">
        <v>40767056702.530006</v>
      </c>
      <c r="E14" s="4">
        <v>17718698797.700001</v>
      </c>
      <c r="F14" s="4">
        <v>23048357904.830013</v>
      </c>
      <c r="G14" s="4">
        <v>27416571327.459995</v>
      </c>
      <c r="H14" s="4">
        <v>50464929232.290031</v>
      </c>
    </row>
    <row r="15" spans="1:9" x14ac:dyDescent="0.3">
      <c r="A15" s="6" t="s">
        <v>81</v>
      </c>
      <c r="B15" s="7">
        <v>6467449404.2100058</v>
      </c>
      <c r="C15" s="7">
        <v>-774748981.22000027</v>
      </c>
      <c r="D15" s="7">
        <v>5692700422.9899931</v>
      </c>
      <c r="E15" s="7">
        <v>1933632391.3700006</v>
      </c>
      <c r="F15" s="7">
        <v>3759068031.6200061</v>
      </c>
      <c r="G15" s="7">
        <v>3875913691.4799924</v>
      </c>
      <c r="H15" s="7">
        <v>7634981723.1000032</v>
      </c>
    </row>
    <row r="16" spans="1:9" x14ac:dyDescent="0.3">
      <c r="A16" s="6" t="s">
        <v>727</v>
      </c>
      <c r="B16" s="7">
        <v>66180904054.060005</v>
      </c>
      <c r="C16" s="7">
        <v>-4462077146.5199995</v>
      </c>
      <c r="D16" s="7">
        <v>61718826907.540016</v>
      </c>
      <c r="E16" s="7">
        <v>10592082756.630003</v>
      </c>
      <c r="F16" s="7">
        <v>51126744150.910034</v>
      </c>
      <c r="G16" s="7">
        <v>28129326204.910004</v>
      </c>
      <c r="H16" s="7">
        <v>79256070355.820023</v>
      </c>
    </row>
    <row r="17" spans="1:9" x14ac:dyDescent="0.3">
      <c r="A17" s="6" t="s">
        <v>83</v>
      </c>
      <c r="B17" s="7">
        <v>6805497432.8399963</v>
      </c>
      <c r="C17" s="7">
        <v>-889148043.93000019</v>
      </c>
      <c r="D17" s="7">
        <v>5916349388.9099989</v>
      </c>
      <c r="E17" s="7">
        <v>2405557504.2399993</v>
      </c>
      <c r="F17" s="7">
        <v>3510791884.6700029</v>
      </c>
      <c r="G17" s="7">
        <v>5483219647.920001</v>
      </c>
      <c r="H17" s="7">
        <v>8994011532.5899982</v>
      </c>
    </row>
    <row r="18" spans="1:9" x14ac:dyDescent="0.3">
      <c r="A18" s="6" t="s">
        <v>724</v>
      </c>
      <c r="B18" s="7">
        <v>140426633.04999995</v>
      </c>
      <c r="C18" s="7">
        <v>-26408773.399999999</v>
      </c>
      <c r="D18" s="7">
        <v>114017859.65000001</v>
      </c>
      <c r="E18" s="7">
        <v>26741269.700000003</v>
      </c>
      <c r="F18" s="7">
        <v>87276589.950000003</v>
      </c>
      <c r="G18" s="7">
        <v>112582018</v>
      </c>
      <c r="H18" s="7">
        <v>199858607.94999999</v>
      </c>
    </row>
    <row r="19" spans="1:9" x14ac:dyDescent="0.3">
      <c r="A19" s="6" t="s">
        <v>85</v>
      </c>
      <c r="B19" s="7">
        <v>129349787.62</v>
      </c>
      <c r="C19" s="7">
        <v>-2706958.79</v>
      </c>
      <c r="D19" s="7">
        <v>126642828.83</v>
      </c>
      <c r="E19" s="7">
        <v>20597801.890000001</v>
      </c>
      <c r="F19" s="7">
        <v>106045026.94000001</v>
      </c>
      <c r="G19" s="7">
        <v>120042273.36</v>
      </c>
      <c r="H19" s="7">
        <v>226087300.29999998</v>
      </c>
    </row>
    <row r="20" spans="1:9" x14ac:dyDescent="0.3">
      <c r="A20" s="6" t="s">
        <v>86</v>
      </c>
      <c r="B20" s="7">
        <v>4289954332.9299989</v>
      </c>
      <c r="C20" s="7">
        <v>-220523508.58000004</v>
      </c>
      <c r="D20" s="7">
        <v>4069430824.349999</v>
      </c>
      <c r="E20" s="7">
        <v>1224870448.8199999</v>
      </c>
      <c r="F20" s="7">
        <v>2844560375.5300002</v>
      </c>
      <c r="G20" s="7">
        <v>2735389200.3200006</v>
      </c>
      <c r="H20" s="7">
        <v>5579949575.8499985</v>
      </c>
    </row>
    <row r="21" spans="1:9" x14ac:dyDescent="0.3">
      <c r="A21" s="6" t="s">
        <v>87</v>
      </c>
      <c r="B21" s="7">
        <v>56703269940.420006</v>
      </c>
      <c r="C21" s="7">
        <v>-3545353302.7399998</v>
      </c>
      <c r="D21" s="7">
        <v>53157916637.68</v>
      </c>
      <c r="E21" s="7">
        <v>15787050800.59</v>
      </c>
      <c r="F21" s="7">
        <v>37370865837.089996</v>
      </c>
      <c r="G21" s="7">
        <v>2875307290</v>
      </c>
      <c r="H21" s="7">
        <v>40246173127.089996</v>
      </c>
    </row>
    <row r="22" spans="1:9" x14ac:dyDescent="0.3">
      <c r="A22" s="3" t="s">
        <v>63</v>
      </c>
      <c r="B22" s="4">
        <v>140716851585.13</v>
      </c>
      <c r="C22" s="4">
        <v>-9920966715.1800003</v>
      </c>
      <c r="D22" s="4">
        <v>130795884869.95001</v>
      </c>
      <c r="E22" s="4">
        <v>31990532973.240005</v>
      </c>
      <c r="F22" s="4">
        <v>98805351896.710037</v>
      </c>
      <c r="G22" s="4">
        <v>43331780325.989998</v>
      </c>
      <c r="H22" s="4">
        <v>142137132222.70001</v>
      </c>
    </row>
    <row r="23" spans="1:9" x14ac:dyDescent="0.3">
      <c r="A23" s="6" t="s">
        <v>88</v>
      </c>
      <c r="B23" s="7">
        <v>208224426.55000001</v>
      </c>
      <c r="C23" s="7">
        <v>0</v>
      </c>
      <c r="D23" s="7">
        <v>208224426.55000001</v>
      </c>
      <c r="E23" s="7">
        <v>143985849.28</v>
      </c>
      <c r="F23" s="7">
        <v>64238577.270000003</v>
      </c>
      <c r="G23" s="7">
        <v>828858228</v>
      </c>
      <c r="H23" s="7">
        <v>893096805.27000022</v>
      </c>
    </row>
    <row r="24" spans="1:9" x14ac:dyDescent="0.3">
      <c r="A24" s="3" t="s">
        <v>64</v>
      </c>
      <c r="B24" s="4">
        <v>208224426.55000001</v>
      </c>
      <c r="C24" s="4">
        <v>0</v>
      </c>
      <c r="D24" s="4">
        <v>208224426.55000001</v>
      </c>
      <c r="E24" s="4">
        <v>143985849.28</v>
      </c>
      <c r="F24" s="4">
        <v>64238577.270000003</v>
      </c>
      <c r="G24" s="4">
        <v>828858228</v>
      </c>
      <c r="H24" s="4">
        <v>893096805.27000022</v>
      </c>
    </row>
    <row r="25" spans="1:9" x14ac:dyDescent="0.3">
      <c r="A25" s="71" t="s">
        <v>26</v>
      </c>
      <c r="B25" s="119">
        <v>188265446500.10999</v>
      </c>
      <c r="C25" s="119">
        <v>-16494280501.080004</v>
      </c>
      <c r="D25" s="119">
        <v>171771165999.03</v>
      </c>
      <c r="E25" s="119">
        <v>49853217620.220001</v>
      </c>
      <c r="F25" s="119">
        <v>121917948378.81004</v>
      </c>
      <c r="G25" s="119">
        <v>71577209881.449982</v>
      </c>
      <c r="H25" s="119">
        <v>193495158260.26004</v>
      </c>
    </row>
    <row r="26" spans="1:9" x14ac:dyDescent="0.3">
      <c r="E26" s="120">
        <f>E25/D25*100</f>
        <v>29.023041981621951</v>
      </c>
      <c r="H26" s="120">
        <f>H25/B25*100-100</f>
        <v>2.777839405674996</v>
      </c>
    </row>
    <row r="27" spans="1:9" x14ac:dyDescent="0.3">
      <c r="A27" s="69" t="s">
        <v>563</v>
      </c>
    </row>
    <row r="28" spans="1:9" ht="28.8" x14ac:dyDescent="0.3">
      <c r="A28" s="15"/>
      <c r="B28" s="70" t="s">
        <v>699</v>
      </c>
      <c r="C28" s="70" t="s">
        <v>552</v>
      </c>
      <c r="D28" s="70" t="s">
        <v>58</v>
      </c>
      <c r="E28" s="70" t="s">
        <v>553</v>
      </c>
      <c r="F28" s="70" t="s">
        <v>554</v>
      </c>
      <c r="G28" s="70" t="s">
        <v>665</v>
      </c>
      <c r="H28" s="70" t="s">
        <v>555</v>
      </c>
      <c r="I28" s="64"/>
    </row>
    <row r="29" spans="1:9" x14ac:dyDescent="0.3">
      <c r="A29" s="58" t="s">
        <v>1160</v>
      </c>
      <c r="B29" s="7">
        <v>441332770.43999994</v>
      </c>
      <c r="C29" s="7">
        <v>-40195355.080000013</v>
      </c>
      <c r="D29" s="7">
        <v>401137415.35999995</v>
      </c>
      <c r="E29" s="7">
        <v>213691667.28000018</v>
      </c>
      <c r="F29" s="7">
        <v>187445748.07999998</v>
      </c>
      <c r="G29" s="7">
        <v>241897360.00000009</v>
      </c>
      <c r="H29" s="7">
        <v>429343108.07999998</v>
      </c>
      <c r="I29" s="58"/>
    </row>
    <row r="30" spans="1:9" x14ac:dyDescent="0.3">
      <c r="A30" s="58" t="s">
        <v>556</v>
      </c>
      <c r="B30" s="7">
        <v>17085971205.419998</v>
      </c>
      <c r="C30" s="7">
        <v>-4094959927.5700006</v>
      </c>
      <c r="D30" s="7">
        <v>12991011277.85</v>
      </c>
      <c r="E30" s="7">
        <v>2590986176.6100001</v>
      </c>
      <c r="F30" s="7">
        <v>10400025101.240005</v>
      </c>
      <c r="G30" s="7">
        <v>7719056089.4799957</v>
      </c>
      <c r="H30" s="7">
        <v>18119081190.720001</v>
      </c>
      <c r="I30" s="58"/>
    </row>
    <row r="31" spans="1:9" x14ac:dyDescent="0.3">
      <c r="A31" s="58" t="s">
        <v>3896</v>
      </c>
      <c r="B31" s="7">
        <v>271435799.64999998</v>
      </c>
      <c r="C31" s="7">
        <v>-1158332.1000000001</v>
      </c>
      <c r="D31" s="7">
        <v>270277467.55000001</v>
      </c>
      <c r="E31" s="7">
        <v>117053286.28</v>
      </c>
      <c r="F31" s="7">
        <v>153224181.26999998</v>
      </c>
      <c r="G31" s="7">
        <v>264897671.72999996</v>
      </c>
      <c r="H31" s="7">
        <v>418121853</v>
      </c>
      <c r="I31" s="58"/>
    </row>
    <row r="32" spans="1:9" x14ac:dyDescent="0.3">
      <c r="A32" s="58" t="s">
        <v>3897</v>
      </c>
      <c r="B32" s="7">
        <v>2000083987.55</v>
      </c>
      <c r="C32" s="7">
        <v>-259543812.46999994</v>
      </c>
      <c r="D32" s="7">
        <v>1740540175.0800004</v>
      </c>
      <c r="E32" s="7">
        <v>739648283.26999998</v>
      </c>
      <c r="F32" s="7">
        <v>1000891891.8100003</v>
      </c>
      <c r="G32" s="7">
        <v>1827217186.5199995</v>
      </c>
      <c r="H32" s="7">
        <v>2828109078.3299985</v>
      </c>
      <c r="I32" s="58"/>
    </row>
    <row r="33" spans="1:9" x14ac:dyDescent="0.3">
      <c r="A33" s="58" t="s">
        <v>557</v>
      </c>
      <c r="B33" s="7">
        <v>1134832299.1699984</v>
      </c>
      <c r="C33" s="7">
        <v>-123221876.2</v>
      </c>
      <c r="D33" s="7">
        <v>1011610422.9700005</v>
      </c>
      <c r="E33" s="7">
        <v>659393446.85000038</v>
      </c>
      <c r="F33" s="7">
        <v>352216976.12</v>
      </c>
      <c r="G33" s="7">
        <v>1258873058.0899997</v>
      </c>
      <c r="H33" s="7">
        <v>1611090034.2100015</v>
      </c>
      <c r="I33" s="58"/>
    </row>
    <row r="34" spans="1:9" x14ac:dyDescent="0.3">
      <c r="A34" s="58" t="s">
        <v>558</v>
      </c>
      <c r="B34" s="7">
        <v>760998958.5599997</v>
      </c>
      <c r="C34" s="7">
        <v>-150952138.23000008</v>
      </c>
      <c r="D34" s="7">
        <v>610046820.33000004</v>
      </c>
      <c r="E34" s="7">
        <v>321502281.63000017</v>
      </c>
      <c r="F34" s="7">
        <v>288544538.69999999</v>
      </c>
      <c r="G34" s="7">
        <v>382683122.89000005</v>
      </c>
      <c r="H34" s="7">
        <v>671227661.59000015</v>
      </c>
      <c r="I34" s="58"/>
    </row>
    <row r="35" spans="1:9" x14ac:dyDescent="0.3">
      <c r="A35" s="58" t="s">
        <v>559</v>
      </c>
      <c r="B35" s="7">
        <v>1666331338.4500008</v>
      </c>
      <c r="C35" s="7">
        <v>-56452320.280000016</v>
      </c>
      <c r="D35" s="7">
        <v>1609879018.1699994</v>
      </c>
      <c r="E35" s="7">
        <v>327574262.80999994</v>
      </c>
      <c r="F35" s="7">
        <v>1282304755.3599997</v>
      </c>
      <c r="G35" s="7">
        <v>995919906.71999991</v>
      </c>
      <c r="H35" s="7">
        <v>2278224662.0799999</v>
      </c>
      <c r="I35" s="58"/>
    </row>
    <row r="36" spans="1:9" x14ac:dyDescent="0.3">
      <c r="A36" s="58" t="s">
        <v>3898</v>
      </c>
      <c r="B36" s="7">
        <v>2517340417.0899997</v>
      </c>
      <c r="C36" s="7">
        <v>-218208266.22999999</v>
      </c>
      <c r="D36" s="7">
        <v>2299132150.8599997</v>
      </c>
      <c r="E36" s="7">
        <v>688910516.78999984</v>
      </c>
      <c r="F36" s="7">
        <v>1610221634.0699999</v>
      </c>
      <c r="G36" s="7">
        <v>1347311321.7000003</v>
      </c>
      <c r="H36" s="7">
        <v>2957532955.7699995</v>
      </c>
      <c r="I36" s="58"/>
    </row>
    <row r="37" spans="1:9" x14ac:dyDescent="0.3">
      <c r="A37" s="58" t="s">
        <v>3899</v>
      </c>
      <c r="B37" s="7">
        <v>20069713208.939983</v>
      </c>
      <c r="C37" s="7">
        <v>-4602433073.3500071</v>
      </c>
      <c r="D37" s="7">
        <v>15467280135.590004</v>
      </c>
      <c r="E37" s="7">
        <v>3355349992.6300006</v>
      </c>
      <c r="F37" s="7">
        <v>12111930142.959993</v>
      </c>
      <c r="G37" s="7">
        <v>9799492708.9299984</v>
      </c>
      <c r="H37" s="7">
        <v>21911422851.890007</v>
      </c>
      <c r="I37" s="58"/>
    </row>
    <row r="38" spans="1:9" x14ac:dyDescent="0.3">
      <c r="A38" s="58" t="s">
        <v>1161</v>
      </c>
      <c r="B38" s="7">
        <v>1046150548.1800004</v>
      </c>
      <c r="C38" s="7">
        <v>-299822018.98000002</v>
      </c>
      <c r="D38" s="7">
        <v>746328529.20000017</v>
      </c>
      <c r="E38" s="7">
        <v>392311141.97000003</v>
      </c>
      <c r="F38" s="7">
        <v>354017387.22999984</v>
      </c>
      <c r="G38" s="7">
        <v>1017355394.7200004</v>
      </c>
      <c r="H38" s="7">
        <v>1371372781.9500003</v>
      </c>
      <c r="I38" s="58"/>
    </row>
    <row r="39" spans="1:9" x14ac:dyDescent="0.3">
      <c r="A39" s="58" t="s">
        <v>560</v>
      </c>
      <c r="B39" s="7">
        <v>122521378914.07996</v>
      </c>
      <c r="C39" s="7">
        <v>-5278549222.9299984</v>
      </c>
      <c r="D39" s="7">
        <v>117242829691.15001</v>
      </c>
      <c r="E39" s="7">
        <v>32735833167.000011</v>
      </c>
      <c r="F39" s="7">
        <v>84506996524.150009</v>
      </c>
      <c r="G39" s="7">
        <v>34460643431.63002</v>
      </c>
      <c r="H39" s="7">
        <v>118967639955.77995</v>
      </c>
      <c r="I39" s="58"/>
    </row>
    <row r="40" spans="1:9" x14ac:dyDescent="0.3">
      <c r="A40" s="58" t="s">
        <v>561</v>
      </c>
      <c r="B40" s="7">
        <v>8516118928.7199974</v>
      </c>
      <c r="C40" s="7">
        <v>-828962809.50999928</v>
      </c>
      <c r="D40" s="7">
        <v>7687156119.2099972</v>
      </c>
      <c r="E40" s="7">
        <v>3412423312.5999994</v>
      </c>
      <c r="F40" s="7">
        <v>4274732806.6099977</v>
      </c>
      <c r="G40" s="7">
        <v>6080908850.7700024</v>
      </c>
      <c r="H40" s="7">
        <v>10355641657.380011</v>
      </c>
      <c r="I40" s="58"/>
    </row>
    <row r="41" spans="1:9" x14ac:dyDescent="0.3">
      <c r="A41" s="58" t="s">
        <v>3900</v>
      </c>
      <c r="B41" s="7">
        <v>3804673965.6899986</v>
      </c>
      <c r="C41" s="7">
        <v>-260308092.66000009</v>
      </c>
      <c r="D41" s="7">
        <v>3544365873.0300002</v>
      </c>
      <c r="E41" s="7">
        <v>1147409211.05</v>
      </c>
      <c r="F41" s="7">
        <v>2396956661.98</v>
      </c>
      <c r="G41" s="7">
        <v>2173641640.6899996</v>
      </c>
      <c r="H41" s="7">
        <v>4570598302.670001</v>
      </c>
      <c r="I41" s="58"/>
    </row>
    <row r="42" spans="1:9" x14ac:dyDescent="0.3">
      <c r="A42" s="58" t="s">
        <v>562</v>
      </c>
      <c r="B42" s="7">
        <v>4067344294.9400034</v>
      </c>
      <c r="C42" s="7">
        <v>-178501717.37</v>
      </c>
      <c r="D42" s="7">
        <v>3888842577.570004</v>
      </c>
      <c r="E42" s="7">
        <v>2281207450.5200009</v>
      </c>
      <c r="F42" s="7">
        <v>1607635127.0500004</v>
      </c>
      <c r="G42" s="7">
        <v>2139615299.7700002</v>
      </c>
      <c r="H42" s="7">
        <v>3747250426.8200016</v>
      </c>
      <c r="I42" s="58"/>
    </row>
    <row r="43" spans="1:9" x14ac:dyDescent="0.3">
      <c r="A43" s="58" t="s">
        <v>3901</v>
      </c>
      <c r="B43" s="7">
        <v>2361739863.2300005</v>
      </c>
      <c r="C43" s="7">
        <v>-101011538.12</v>
      </c>
      <c r="D43" s="7">
        <v>2260728325.1099997</v>
      </c>
      <c r="E43" s="7">
        <v>869923422.93000007</v>
      </c>
      <c r="F43" s="7">
        <v>1390804902.1799994</v>
      </c>
      <c r="G43" s="7">
        <v>1867696837.8099997</v>
      </c>
      <c r="H43" s="7">
        <v>3258501739.9899988</v>
      </c>
      <c r="I43" s="58"/>
    </row>
    <row r="44" spans="1:9" x14ac:dyDescent="0.3">
      <c r="A44" s="9" t="s">
        <v>26</v>
      </c>
      <c r="B44" s="10">
        <v>188265446500.10995</v>
      </c>
      <c r="C44" s="10">
        <v>-16494280501.080006</v>
      </c>
      <c r="D44" s="10">
        <v>171771165999.03</v>
      </c>
      <c r="E44" s="10">
        <v>49853217620.220016</v>
      </c>
      <c r="F44" s="10">
        <v>121917948378.81</v>
      </c>
      <c r="G44" s="10">
        <v>71577209881.450027</v>
      </c>
      <c r="H44" s="10">
        <v>193495158260.25998</v>
      </c>
    </row>
    <row r="45" spans="1:9" s="67" customFormat="1" x14ac:dyDescent="0.3">
      <c r="A45" s="65"/>
      <c r="B45" s="66"/>
      <c r="C45" s="66"/>
      <c r="D45" s="66"/>
      <c r="E45" s="66"/>
      <c r="F45" s="66"/>
      <c r="G45" s="66"/>
      <c r="H45" s="66"/>
    </row>
    <row r="46" spans="1:9" x14ac:dyDescent="0.3">
      <c r="A46" s="68" t="s">
        <v>72</v>
      </c>
    </row>
    <row r="47" spans="1:9" ht="28.8" x14ac:dyDescent="0.3">
      <c r="A47" s="15"/>
      <c r="B47" s="70" t="s">
        <v>699</v>
      </c>
      <c r="C47" s="70" t="s">
        <v>552</v>
      </c>
      <c r="D47" s="70" t="s">
        <v>58</v>
      </c>
      <c r="E47" s="70" t="s">
        <v>553</v>
      </c>
      <c r="F47" s="70" t="s">
        <v>554</v>
      </c>
      <c r="G47" s="70" t="s">
        <v>665</v>
      </c>
      <c r="H47" s="70" t="s">
        <v>555</v>
      </c>
      <c r="I47" s="64"/>
    </row>
    <row r="48" spans="1:9" x14ac:dyDescent="0.3">
      <c r="A48" s="29" t="s">
        <v>98</v>
      </c>
      <c r="B48" s="121">
        <v>4047135380.7399998</v>
      </c>
      <c r="C48" s="121">
        <v>-576792476.79999995</v>
      </c>
      <c r="D48" s="121">
        <v>3470342903.9400001</v>
      </c>
      <c r="E48" s="121">
        <v>855851448.07000005</v>
      </c>
      <c r="F48" s="121">
        <v>2614491455.8699999</v>
      </c>
      <c r="G48" s="121">
        <v>5068287519.3100004</v>
      </c>
      <c r="H48" s="121">
        <v>7682778975.1800003</v>
      </c>
      <c r="I48" s="79"/>
    </row>
    <row r="49" spans="1:10" ht="28.8" x14ac:dyDescent="0.3">
      <c r="A49" s="29" t="s">
        <v>89</v>
      </c>
      <c r="B49" s="170">
        <v>7636934922.6200008</v>
      </c>
      <c r="C49" s="170">
        <v>-65502618.07</v>
      </c>
      <c r="D49" s="170">
        <v>7571432304.5500002</v>
      </c>
      <c r="E49" s="170">
        <v>3265134685.4499998</v>
      </c>
      <c r="F49" s="170">
        <v>4306297619.1000004</v>
      </c>
      <c r="G49" s="170">
        <v>3199031665.4000001</v>
      </c>
      <c r="H49" s="170">
        <v>7505329284.5</v>
      </c>
      <c r="I49" s="79"/>
    </row>
    <row r="50" spans="1:10" x14ac:dyDescent="0.3">
      <c r="A50" s="29" t="s">
        <v>130</v>
      </c>
      <c r="B50" s="121">
        <v>5653817400.3000002</v>
      </c>
      <c r="C50" s="121">
        <v>-23037374</v>
      </c>
      <c r="D50" s="121">
        <v>5630780026.3000002</v>
      </c>
      <c r="E50" s="121">
        <v>565502215.03999996</v>
      </c>
      <c r="F50" s="121">
        <v>5065277811.2600002</v>
      </c>
      <c r="G50" s="121">
        <v>2225756635.9099998</v>
      </c>
      <c r="H50" s="121">
        <v>7291034447.1700001</v>
      </c>
      <c r="I50" s="79"/>
    </row>
    <row r="51" spans="1:10" ht="28.8" x14ac:dyDescent="0.3">
      <c r="A51" s="29" t="s">
        <v>90</v>
      </c>
      <c r="B51" s="121">
        <v>776800000</v>
      </c>
      <c r="C51" s="121">
        <v>-776800000</v>
      </c>
      <c r="D51" s="121">
        <v>0</v>
      </c>
      <c r="E51" s="121">
        <v>0</v>
      </c>
      <c r="F51" s="121">
        <v>0</v>
      </c>
      <c r="G51" s="121">
        <v>1380216500</v>
      </c>
      <c r="H51" s="121">
        <v>1380216500</v>
      </c>
      <c r="I51" s="79"/>
    </row>
    <row r="52" spans="1:10" ht="14.4" customHeight="1" x14ac:dyDescent="0.3">
      <c r="A52" s="29" t="s">
        <v>138</v>
      </c>
      <c r="B52" s="121">
        <v>689649250</v>
      </c>
      <c r="C52" s="121">
        <v>-66949760</v>
      </c>
      <c r="D52" s="121">
        <v>622699490</v>
      </c>
      <c r="E52" s="121">
        <v>156254350</v>
      </c>
      <c r="F52" s="121">
        <v>466445140</v>
      </c>
      <c r="G52" s="121">
        <v>822000000</v>
      </c>
      <c r="H52" s="121">
        <v>1288445140</v>
      </c>
      <c r="I52" s="79"/>
    </row>
    <row r="53" spans="1:10" ht="57.6" x14ac:dyDescent="0.3">
      <c r="A53" s="29" t="s">
        <v>1032</v>
      </c>
      <c r="B53" s="121">
        <v>3201082273</v>
      </c>
      <c r="C53" s="121">
        <v>-1872434104</v>
      </c>
      <c r="D53" s="121">
        <v>1328648169</v>
      </c>
      <c r="E53" s="121">
        <v>302900000</v>
      </c>
      <c r="F53" s="121">
        <v>1025748169</v>
      </c>
      <c r="G53" s="121">
        <v>42700000</v>
      </c>
      <c r="H53" s="121">
        <v>1068448169</v>
      </c>
      <c r="I53" s="79"/>
    </row>
    <row r="54" spans="1:10" ht="72" x14ac:dyDescent="0.3">
      <c r="A54" s="29" t="s">
        <v>96</v>
      </c>
      <c r="B54" s="121">
        <v>656179207.87</v>
      </c>
      <c r="C54" s="121">
        <v>-30334273.829999998</v>
      </c>
      <c r="D54" s="121">
        <v>625844934.03999996</v>
      </c>
      <c r="E54" s="121">
        <v>273924719.04000002</v>
      </c>
      <c r="F54" s="121">
        <v>351920215</v>
      </c>
      <c r="G54" s="121">
        <v>715268941</v>
      </c>
      <c r="H54" s="121">
        <v>1067189156</v>
      </c>
      <c r="I54" s="79"/>
    </row>
    <row r="55" spans="1:10" x14ac:dyDescent="0.3">
      <c r="A55" s="29" t="s">
        <v>115</v>
      </c>
      <c r="B55" s="121">
        <v>1001000000</v>
      </c>
      <c r="C55" s="121">
        <v>-1000000</v>
      </c>
      <c r="D55" s="121">
        <v>1000000000</v>
      </c>
      <c r="E55" s="121">
        <v>0</v>
      </c>
      <c r="F55" s="121">
        <v>1000000000</v>
      </c>
      <c r="G55" s="121">
        <v>11134252</v>
      </c>
      <c r="H55" s="121">
        <v>1011134252</v>
      </c>
      <c r="I55" s="29"/>
      <c r="J55" s="79"/>
    </row>
    <row r="56" spans="1:10" ht="39.6" customHeight="1" x14ac:dyDescent="0.3">
      <c r="A56" s="109" t="s">
        <v>102</v>
      </c>
      <c r="B56" s="149">
        <v>4274283.33</v>
      </c>
      <c r="C56" s="149">
        <v>-3218638.5</v>
      </c>
      <c r="D56" s="149">
        <v>1055644.83</v>
      </c>
      <c r="E56" s="149">
        <v>19959.03</v>
      </c>
      <c r="F56" s="149">
        <v>1035685.8</v>
      </c>
      <c r="G56" s="149">
        <v>1005821593.5799999</v>
      </c>
      <c r="H56" s="149">
        <v>1006857279.38</v>
      </c>
      <c r="I56" s="29"/>
      <c r="J56" s="79"/>
    </row>
    <row r="57" spans="1:10" x14ac:dyDescent="0.3">
      <c r="A57" s="148" t="s">
        <v>6963</v>
      </c>
      <c r="B57" s="121">
        <v>0</v>
      </c>
      <c r="C57" s="121">
        <v>0</v>
      </c>
      <c r="D57" s="121">
        <v>0</v>
      </c>
      <c r="E57" s="121">
        <v>0</v>
      </c>
      <c r="F57" s="121">
        <v>0</v>
      </c>
      <c r="G57" s="121">
        <v>1001691665</v>
      </c>
      <c r="H57" s="121">
        <v>1001691665</v>
      </c>
      <c r="I57" s="29"/>
      <c r="J57" s="79"/>
    </row>
    <row r="58" spans="1:10" x14ac:dyDescent="0.3">
      <c r="A58" s="148" t="s">
        <v>94</v>
      </c>
      <c r="B58" s="121">
        <v>868066603.31999993</v>
      </c>
      <c r="C58" s="121">
        <v>-82370353.800000012</v>
      </c>
      <c r="D58" s="121">
        <v>785696249.51999998</v>
      </c>
      <c r="E58" s="121">
        <v>583620404.36000001</v>
      </c>
      <c r="F58" s="121">
        <v>202075845.16</v>
      </c>
      <c r="G58" s="121">
        <v>494458802.81999999</v>
      </c>
      <c r="H58" s="121">
        <v>696534647.98000002</v>
      </c>
      <c r="I58" s="29"/>
      <c r="J58" s="79"/>
    </row>
    <row r="59" spans="1:10" ht="51.6" customHeight="1" x14ac:dyDescent="0.3">
      <c r="A59" s="116" t="s">
        <v>1030</v>
      </c>
      <c r="B59" s="122">
        <v>1157377384</v>
      </c>
      <c r="C59" s="122">
        <v>-109887500</v>
      </c>
      <c r="D59" s="122">
        <v>1047489884</v>
      </c>
      <c r="E59" s="122">
        <v>433298356.07999998</v>
      </c>
      <c r="F59" s="122">
        <v>614191527.91999996</v>
      </c>
      <c r="G59" s="122">
        <v>1000000</v>
      </c>
      <c r="H59" s="122">
        <v>615191527.91999996</v>
      </c>
      <c r="I59" s="29"/>
      <c r="J59" s="79"/>
    </row>
    <row r="60" spans="1:10" x14ac:dyDescent="0.3">
      <c r="A60" s="58" t="s">
        <v>159</v>
      </c>
      <c r="B60" s="7">
        <v>567189325.33000004</v>
      </c>
      <c r="C60" s="7">
        <v>-116217093.02</v>
      </c>
      <c r="D60" s="7">
        <v>450972232.31</v>
      </c>
      <c r="E60" s="7">
        <v>26984419.91</v>
      </c>
      <c r="F60" s="7">
        <v>423987812.39999998</v>
      </c>
      <c r="G60" s="7">
        <v>139468611.24000001</v>
      </c>
      <c r="H60" s="7">
        <v>563456423.63999999</v>
      </c>
      <c r="I60" s="29"/>
      <c r="J60" s="79"/>
    </row>
    <row r="61" spans="1:10" x14ac:dyDescent="0.3">
      <c r="A61" s="58" t="s">
        <v>188</v>
      </c>
      <c r="B61" s="7">
        <v>423965975.26999998</v>
      </c>
      <c r="C61" s="7">
        <v>0</v>
      </c>
      <c r="D61" s="7">
        <v>423965975.26999998</v>
      </c>
      <c r="E61" s="7">
        <v>295753474.39999998</v>
      </c>
      <c r="F61" s="7">
        <v>128212500.87</v>
      </c>
      <c r="G61" s="7">
        <v>385925678</v>
      </c>
      <c r="H61" s="7">
        <v>514138178.87</v>
      </c>
      <c r="I61" s="109"/>
      <c r="J61" s="79"/>
    </row>
    <row r="62" spans="1:10" x14ac:dyDescent="0.3">
      <c r="A62" s="58" t="s">
        <v>187</v>
      </c>
      <c r="B62" s="7">
        <v>382000000</v>
      </c>
      <c r="C62" s="7">
        <v>0</v>
      </c>
      <c r="D62" s="7">
        <v>382000000</v>
      </c>
      <c r="E62" s="7">
        <v>0</v>
      </c>
      <c r="F62" s="7">
        <v>382000000</v>
      </c>
      <c r="G62" s="7">
        <v>893341</v>
      </c>
      <c r="H62" s="7">
        <v>382893341</v>
      </c>
    </row>
    <row r="63" spans="1:10" x14ac:dyDescent="0.3">
      <c r="A63" s="58" t="s">
        <v>93</v>
      </c>
      <c r="B63" s="7">
        <v>447543847.02999997</v>
      </c>
      <c r="C63" s="7">
        <v>-109754224.17</v>
      </c>
      <c r="D63" s="7">
        <v>337789622.86000001</v>
      </c>
      <c r="E63" s="7">
        <v>123969284.89</v>
      </c>
      <c r="F63" s="7">
        <v>213820337.97</v>
      </c>
      <c r="G63" s="7">
        <v>140000000</v>
      </c>
      <c r="H63" s="7">
        <v>353820337.97000003</v>
      </c>
    </row>
    <row r="64" spans="1:10" x14ac:dyDescent="0.3">
      <c r="A64" s="58" t="s">
        <v>777</v>
      </c>
      <c r="B64" s="7">
        <v>509900000</v>
      </c>
      <c r="C64" s="7">
        <v>0</v>
      </c>
      <c r="D64" s="7">
        <v>509900000</v>
      </c>
      <c r="E64" s="7">
        <v>158446400.30000001</v>
      </c>
      <c r="F64" s="7">
        <v>351453599.69999999</v>
      </c>
      <c r="G64" s="7">
        <v>0</v>
      </c>
      <c r="H64" s="7">
        <v>351453599.69999999</v>
      </c>
    </row>
    <row r="65" spans="1:8" x14ac:dyDescent="0.3">
      <c r="A65" s="58" t="s">
        <v>499</v>
      </c>
      <c r="B65" s="7">
        <v>318787998.94</v>
      </c>
      <c r="C65" s="7">
        <v>-4901613.66</v>
      </c>
      <c r="D65" s="7">
        <v>313886385.27999997</v>
      </c>
      <c r="E65" s="7">
        <v>276917546.45999998</v>
      </c>
      <c r="F65" s="7">
        <v>36968838.82</v>
      </c>
      <c r="G65" s="7">
        <v>301504193.75999999</v>
      </c>
      <c r="H65" s="7">
        <v>338473032.57999998</v>
      </c>
    </row>
    <row r="66" spans="1:8" x14ac:dyDescent="0.3">
      <c r="A66" s="58" t="s">
        <v>1080</v>
      </c>
      <c r="B66" s="7">
        <v>352449492.40999997</v>
      </c>
      <c r="C66" s="7">
        <v>0</v>
      </c>
      <c r="D66" s="7">
        <v>352449492.40999997</v>
      </c>
      <c r="E66" s="7">
        <v>217364203.19999999</v>
      </c>
      <c r="F66" s="7">
        <v>135085289.21000001</v>
      </c>
      <c r="G66" s="7">
        <v>130000000</v>
      </c>
      <c r="H66" s="7">
        <v>265085289.21000001</v>
      </c>
    </row>
    <row r="67" spans="1:8" x14ac:dyDescent="0.3">
      <c r="A67" s="58" t="s">
        <v>2961</v>
      </c>
      <c r="B67" s="7">
        <v>220454162.11000001</v>
      </c>
      <c r="C67" s="7">
        <v>0</v>
      </c>
      <c r="D67" s="7">
        <v>220454162.11000001</v>
      </c>
      <c r="E67" s="7">
        <v>0</v>
      </c>
      <c r="F67" s="7">
        <v>220454162.11000001</v>
      </c>
      <c r="G67" s="7">
        <v>9200000</v>
      </c>
      <c r="H67" s="7">
        <v>229654162.11000001</v>
      </c>
    </row>
    <row r="68" spans="1:8" x14ac:dyDescent="0.3">
      <c r="A68" s="58" t="s">
        <v>175</v>
      </c>
      <c r="B68" s="7">
        <v>83130218.319999993</v>
      </c>
      <c r="C68" s="7">
        <v>-746756.83000000007</v>
      </c>
      <c r="D68" s="7">
        <v>82383461.49000001</v>
      </c>
      <c r="E68" s="7">
        <v>74492788.310000002</v>
      </c>
      <c r="F68" s="7">
        <v>7890673.1799999997</v>
      </c>
      <c r="G68" s="7">
        <v>210934700</v>
      </c>
      <c r="H68" s="7">
        <v>218825373.18000001</v>
      </c>
    </row>
    <row r="69" spans="1:8" x14ac:dyDescent="0.3">
      <c r="A69" s="58" t="s">
        <v>6976</v>
      </c>
      <c r="B69" s="7">
        <v>0</v>
      </c>
      <c r="C69" s="7">
        <v>0</v>
      </c>
      <c r="D69" s="7">
        <v>0</v>
      </c>
      <c r="E69" s="7">
        <v>0</v>
      </c>
      <c r="F69" s="7">
        <v>0</v>
      </c>
      <c r="G69" s="7">
        <v>200707342</v>
      </c>
      <c r="H69" s="7">
        <v>200707342</v>
      </c>
    </row>
    <row r="70" spans="1:8" x14ac:dyDescent="0.3">
      <c r="A70" s="58" t="s">
        <v>6925</v>
      </c>
      <c r="B70" s="7">
        <v>0</v>
      </c>
      <c r="C70" s="7">
        <v>0</v>
      </c>
      <c r="D70" s="7">
        <v>0</v>
      </c>
      <c r="E70" s="7">
        <v>0</v>
      </c>
      <c r="F70" s="7">
        <v>0</v>
      </c>
      <c r="G70" s="7">
        <v>200000000</v>
      </c>
      <c r="H70" s="7">
        <v>200000000</v>
      </c>
    </row>
    <row r="71" spans="1:8" x14ac:dyDescent="0.3">
      <c r="A71" s="58" t="s">
        <v>207</v>
      </c>
      <c r="B71" s="7">
        <v>140427780</v>
      </c>
      <c r="C71" s="7">
        <v>-7074210</v>
      </c>
      <c r="D71" s="7">
        <v>133353570</v>
      </c>
      <c r="E71" s="7">
        <v>30478700</v>
      </c>
      <c r="F71" s="7">
        <v>102874870</v>
      </c>
      <c r="G71" s="7">
        <v>76100000</v>
      </c>
      <c r="H71" s="7">
        <v>178974870</v>
      </c>
    </row>
    <row r="72" spans="1:8" x14ac:dyDescent="0.3">
      <c r="A72" s="58" t="s">
        <v>185</v>
      </c>
      <c r="B72" s="7">
        <v>0</v>
      </c>
      <c r="C72" s="7">
        <v>0</v>
      </c>
      <c r="D72" s="7">
        <v>0</v>
      </c>
      <c r="E72" s="7">
        <v>0</v>
      </c>
      <c r="F72" s="7">
        <v>0</v>
      </c>
      <c r="G72" s="7">
        <v>166253282</v>
      </c>
      <c r="H72" s="7">
        <v>166253282</v>
      </c>
    </row>
    <row r="73" spans="1:8" x14ac:dyDescent="0.3">
      <c r="A73" s="58" t="s">
        <v>6952</v>
      </c>
      <c r="B73" s="7">
        <v>0</v>
      </c>
      <c r="C73" s="7">
        <v>0</v>
      </c>
      <c r="D73" s="7">
        <v>0</v>
      </c>
      <c r="E73" s="7">
        <v>0</v>
      </c>
      <c r="F73" s="7">
        <v>0</v>
      </c>
      <c r="G73" s="7">
        <v>161400000</v>
      </c>
      <c r="H73" s="7">
        <v>161400000</v>
      </c>
    </row>
    <row r="74" spans="1:8" x14ac:dyDescent="0.3">
      <c r="A74" s="58" t="s">
        <v>171</v>
      </c>
      <c r="B74" s="7">
        <v>142076522.16</v>
      </c>
      <c r="C74" s="7">
        <v>-21994797.719999999</v>
      </c>
      <c r="D74" s="7">
        <v>120081724.44</v>
      </c>
      <c r="E74" s="7">
        <v>39263982.369999997</v>
      </c>
      <c r="F74" s="7">
        <v>80817742.069999993</v>
      </c>
      <c r="G74" s="7">
        <v>65400006</v>
      </c>
      <c r="H74" s="7">
        <v>146217748.06999999</v>
      </c>
    </row>
    <row r="75" spans="1:8" x14ac:dyDescent="0.3">
      <c r="A75" s="58" t="s">
        <v>6988</v>
      </c>
      <c r="B75" s="7">
        <v>25000000</v>
      </c>
      <c r="C75" s="7">
        <v>0</v>
      </c>
      <c r="D75" s="7">
        <v>25000000</v>
      </c>
      <c r="E75" s="7">
        <v>25000000</v>
      </c>
      <c r="F75" s="7">
        <v>0</v>
      </c>
      <c r="G75" s="7">
        <v>125000000</v>
      </c>
      <c r="H75" s="7">
        <v>125000000</v>
      </c>
    </row>
    <row r="76" spans="1:8" x14ac:dyDescent="0.3">
      <c r="A76" s="58" t="s">
        <v>3025</v>
      </c>
      <c r="B76" s="7">
        <v>48130000</v>
      </c>
      <c r="C76" s="7">
        <v>0</v>
      </c>
      <c r="D76" s="7">
        <v>48130000</v>
      </c>
      <c r="E76" s="7">
        <v>0</v>
      </c>
      <c r="F76" s="7">
        <v>48130000</v>
      </c>
      <c r="G76" s="7">
        <v>76258000</v>
      </c>
      <c r="H76" s="7">
        <v>124388000</v>
      </c>
    </row>
    <row r="77" spans="1:8" x14ac:dyDescent="0.3">
      <c r="A77" s="58" t="s">
        <v>6956</v>
      </c>
      <c r="B77" s="7">
        <v>0</v>
      </c>
      <c r="C77" s="7">
        <v>0</v>
      </c>
      <c r="D77" s="7">
        <v>0</v>
      </c>
      <c r="E77" s="7">
        <v>0</v>
      </c>
      <c r="F77" s="7">
        <v>0</v>
      </c>
      <c r="G77" s="7">
        <v>120000000</v>
      </c>
      <c r="H77" s="7">
        <v>120000000</v>
      </c>
    </row>
    <row r="78" spans="1:8" x14ac:dyDescent="0.3">
      <c r="A78" s="58" t="s">
        <v>314</v>
      </c>
      <c r="B78" s="7">
        <v>63000000</v>
      </c>
      <c r="C78" s="7">
        <v>0</v>
      </c>
      <c r="D78" s="7">
        <v>63000000</v>
      </c>
      <c r="E78" s="7">
        <v>0</v>
      </c>
      <c r="F78" s="7">
        <v>63000000</v>
      </c>
      <c r="G78" s="7">
        <v>31999999.989999998</v>
      </c>
      <c r="H78" s="7">
        <v>94999999.989999995</v>
      </c>
    </row>
    <row r="79" spans="1:8" x14ac:dyDescent="0.3">
      <c r="A79" s="58" t="s">
        <v>1024</v>
      </c>
      <c r="B79" s="7">
        <v>8494628.25</v>
      </c>
      <c r="C79" s="7">
        <v>0</v>
      </c>
      <c r="D79" s="7">
        <v>8494628.25</v>
      </c>
      <c r="E79" s="7">
        <v>8494628.25</v>
      </c>
      <c r="F79" s="7">
        <v>0</v>
      </c>
      <c r="G79" s="7">
        <v>85624229.519999996</v>
      </c>
      <c r="H79" s="7">
        <v>85624229.519999996</v>
      </c>
    </row>
    <row r="80" spans="1:8" x14ac:dyDescent="0.3">
      <c r="A80" s="58" t="s">
        <v>219</v>
      </c>
      <c r="B80" s="7">
        <v>80572993.430000007</v>
      </c>
      <c r="C80" s="7">
        <v>-1172993.43</v>
      </c>
      <c r="D80" s="7">
        <v>79400000</v>
      </c>
      <c r="E80" s="7">
        <v>39426131.420000002</v>
      </c>
      <c r="F80" s="7">
        <v>39973868.579999998</v>
      </c>
      <c r="G80" s="7">
        <v>39700000</v>
      </c>
      <c r="H80" s="7">
        <v>79673868.579999998</v>
      </c>
    </row>
    <row r="81" spans="1:8" x14ac:dyDescent="0.3">
      <c r="A81" s="58" t="s">
        <v>997</v>
      </c>
      <c r="B81" s="7">
        <v>84079559.120000005</v>
      </c>
      <c r="C81" s="7">
        <v>0</v>
      </c>
      <c r="D81" s="7">
        <v>84079559.120000005</v>
      </c>
      <c r="E81" s="7">
        <v>4491137.62</v>
      </c>
      <c r="F81" s="7">
        <v>79588421.5</v>
      </c>
      <c r="G81" s="7">
        <v>0</v>
      </c>
      <c r="H81" s="7">
        <v>79588421.5</v>
      </c>
    </row>
    <row r="82" spans="1:8" x14ac:dyDescent="0.3">
      <c r="A82" s="58" t="s">
        <v>6954</v>
      </c>
      <c r="B82" s="7">
        <v>0</v>
      </c>
      <c r="C82" s="7">
        <v>0</v>
      </c>
      <c r="D82" s="7">
        <v>0</v>
      </c>
      <c r="E82" s="7">
        <v>0</v>
      </c>
      <c r="F82" s="7">
        <v>0</v>
      </c>
      <c r="G82" s="7">
        <v>74263850</v>
      </c>
      <c r="H82" s="7">
        <v>74263850</v>
      </c>
    </row>
    <row r="83" spans="1:8" x14ac:dyDescent="0.3">
      <c r="A83" s="58" t="s">
        <v>501</v>
      </c>
      <c r="B83" s="7">
        <v>48157312.109999999</v>
      </c>
      <c r="C83" s="7">
        <v>0</v>
      </c>
      <c r="D83" s="7">
        <v>48157312.109999999</v>
      </c>
      <c r="E83" s="7">
        <v>22769312.109999999</v>
      </c>
      <c r="F83" s="7">
        <v>25388000</v>
      </c>
      <c r="G83" s="7">
        <v>43216800</v>
      </c>
      <c r="H83" s="7">
        <v>68604800</v>
      </c>
    </row>
    <row r="84" spans="1:8" x14ac:dyDescent="0.3">
      <c r="A84" s="58" t="s">
        <v>150</v>
      </c>
      <c r="B84" s="7">
        <v>20045382.740000002</v>
      </c>
      <c r="C84" s="7">
        <v>-128.05000000000001</v>
      </c>
      <c r="D84" s="7">
        <v>20045254.690000001</v>
      </c>
      <c r="E84" s="7">
        <v>11138144.1</v>
      </c>
      <c r="F84" s="7">
        <v>8907110.5899999999</v>
      </c>
      <c r="G84" s="7">
        <v>59276996.18</v>
      </c>
      <c r="H84" s="7">
        <v>68184106.769999996</v>
      </c>
    </row>
    <row r="85" spans="1:8" x14ac:dyDescent="0.3">
      <c r="A85" s="58" t="s">
        <v>2966</v>
      </c>
      <c r="B85" s="7">
        <v>75000000</v>
      </c>
      <c r="C85" s="7">
        <v>0</v>
      </c>
      <c r="D85" s="7">
        <v>75000000</v>
      </c>
      <c r="E85" s="7">
        <v>7249477.4199999999</v>
      </c>
      <c r="F85" s="7">
        <v>67750522.579999998</v>
      </c>
      <c r="G85" s="7">
        <v>0</v>
      </c>
      <c r="H85" s="7">
        <v>67750522.579999998</v>
      </c>
    </row>
    <row r="86" spans="1:8" x14ac:dyDescent="0.3">
      <c r="A86" s="58" t="s">
        <v>340</v>
      </c>
      <c r="B86" s="7">
        <v>46306189.289999999</v>
      </c>
      <c r="C86" s="7">
        <v>-5752158.8799999999</v>
      </c>
      <c r="D86" s="7">
        <v>40554030.409999996</v>
      </c>
      <c r="E86" s="7">
        <v>6997053.7400000002</v>
      </c>
      <c r="F86" s="7">
        <v>33556976.670000002</v>
      </c>
      <c r="G86" s="7">
        <v>33779356.239999995</v>
      </c>
      <c r="H86" s="7">
        <v>67336332.909999996</v>
      </c>
    </row>
    <row r="87" spans="1:8" x14ac:dyDescent="0.3">
      <c r="A87" s="58" t="s">
        <v>117</v>
      </c>
      <c r="B87" s="7">
        <v>33251277</v>
      </c>
      <c r="C87" s="7">
        <v>0</v>
      </c>
      <c r="D87" s="7">
        <v>33251277</v>
      </c>
      <c r="E87" s="7">
        <v>0</v>
      </c>
      <c r="F87" s="7">
        <v>33251277</v>
      </c>
      <c r="G87" s="7">
        <v>30335828</v>
      </c>
      <c r="H87" s="7">
        <v>63587105</v>
      </c>
    </row>
    <row r="88" spans="1:8" x14ac:dyDescent="0.3">
      <c r="A88" s="58" t="s">
        <v>133</v>
      </c>
      <c r="B88" s="7">
        <v>52085000</v>
      </c>
      <c r="C88" s="7">
        <v>0</v>
      </c>
      <c r="D88" s="7">
        <v>52085000</v>
      </c>
      <c r="E88" s="7">
        <v>52085000</v>
      </c>
      <c r="F88" s="7">
        <v>0</v>
      </c>
      <c r="G88" s="7">
        <v>61057398.5</v>
      </c>
      <c r="H88" s="7">
        <v>61057398.5</v>
      </c>
    </row>
    <row r="89" spans="1:8" x14ac:dyDescent="0.3">
      <c r="A89" s="58" t="s">
        <v>6965</v>
      </c>
      <c r="B89" s="7">
        <v>115426121.84</v>
      </c>
      <c r="C89" s="7">
        <v>-14079135.52</v>
      </c>
      <c r="D89" s="7">
        <v>101346986.31999999</v>
      </c>
      <c r="E89" s="7">
        <v>41780270</v>
      </c>
      <c r="F89" s="7">
        <v>59566716.32</v>
      </c>
      <c r="G89" s="7">
        <v>1019013.5</v>
      </c>
      <c r="H89" s="7">
        <v>60585729.82</v>
      </c>
    </row>
    <row r="90" spans="1:8" x14ac:dyDescent="0.3">
      <c r="A90" s="58" t="s">
        <v>6980</v>
      </c>
      <c r="B90" s="7">
        <v>0</v>
      </c>
      <c r="C90" s="7">
        <v>0</v>
      </c>
      <c r="D90" s="7">
        <v>0</v>
      </c>
      <c r="E90" s="7">
        <v>0</v>
      </c>
      <c r="F90" s="7">
        <v>0</v>
      </c>
      <c r="G90" s="7">
        <v>60000000</v>
      </c>
      <c r="H90" s="7">
        <v>60000000</v>
      </c>
    </row>
    <row r="91" spans="1:8" x14ac:dyDescent="0.3">
      <c r="A91" s="58" t="s">
        <v>6989</v>
      </c>
      <c r="B91" s="7">
        <v>0</v>
      </c>
      <c r="C91" s="7">
        <v>0</v>
      </c>
      <c r="D91" s="7">
        <v>0</v>
      </c>
      <c r="E91" s="7">
        <v>0</v>
      </c>
      <c r="F91" s="7">
        <v>0</v>
      </c>
      <c r="G91" s="7">
        <v>54842961.810000002</v>
      </c>
      <c r="H91" s="7">
        <v>54842961.810000002</v>
      </c>
    </row>
    <row r="92" spans="1:8" x14ac:dyDescent="0.3">
      <c r="A92" s="58" t="s">
        <v>110</v>
      </c>
      <c r="B92" s="7">
        <v>0</v>
      </c>
      <c r="C92" s="7">
        <v>0</v>
      </c>
      <c r="D92" s="7">
        <v>0</v>
      </c>
      <c r="E92" s="7">
        <v>0</v>
      </c>
      <c r="F92" s="7">
        <v>0</v>
      </c>
      <c r="G92" s="7">
        <v>54458228.5</v>
      </c>
      <c r="H92" s="7">
        <v>54458228.5</v>
      </c>
    </row>
    <row r="93" spans="1:8" x14ac:dyDescent="0.3">
      <c r="A93" s="58" t="s">
        <v>863</v>
      </c>
      <c r="B93" s="7">
        <v>40394999</v>
      </c>
      <c r="C93" s="7">
        <v>0</v>
      </c>
      <c r="D93" s="7">
        <v>40394999</v>
      </c>
      <c r="E93" s="7">
        <v>40394999</v>
      </c>
      <c r="F93" s="7">
        <v>0</v>
      </c>
      <c r="G93" s="7">
        <v>53255009</v>
      </c>
      <c r="H93" s="7">
        <v>53255009</v>
      </c>
    </row>
    <row r="94" spans="1:8" x14ac:dyDescent="0.3">
      <c r="A94" s="58" t="s">
        <v>6981</v>
      </c>
      <c r="B94" s="7">
        <v>0</v>
      </c>
      <c r="C94" s="7">
        <v>0</v>
      </c>
      <c r="D94" s="7">
        <v>0</v>
      </c>
      <c r="E94" s="7">
        <v>0</v>
      </c>
      <c r="F94" s="7">
        <v>0</v>
      </c>
      <c r="G94" s="7">
        <v>52727387.170000002</v>
      </c>
      <c r="H94" s="7">
        <v>52727387.170000002</v>
      </c>
    </row>
    <row r="95" spans="1:8" x14ac:dyDescent="0.3">
      <c r="A95" s="58" t="s">
        <v>2973</v>
      </c>
      <c r="B95" s="7">
        <v>50000000</v>
      </c>
      <c r="C95" s="7">
        <v>0</v>
      </c>
      <c r="D95" s="7">
        <v>50000000</v>
      </c>
      <c r="E95" s="7">
        <v>0</v>
      </c>
      <c r="F95" s="7">
        <v>50000000</v>
      </c>
      <c r="G95" s="7">
        <v>0</v>
      </c>
      <c r="H95" s="7">
        <v>50000000</v>
      </c>
    </row>
    <row r="96" spans="1:8" x14ac:dyDescent="0.3">
      <c r="A96" s="58" t="s">
        <v>6937</v>
      </c>
      <c r="B96" s="7">
        <v>0</v>
      </c>
      <c r="C96" s="7">
        <v>0</v>
      </c>
      <c r="D96" s="7">
        <v>0</v>
      </c>
      <c r="E96" s="7">
        <v>0</v>
      </c>
      <c r="F96" s="7">
        <v>0</v>
      </c>
      <c r="G96" s="7">
        <v>50000000</v>
      </c>
      <c r="H96" s="7">
        <v>50000000</v>
      </c>
    </row>
    <row r="97" spans="1:8" x14ac:dyDescent="0.3">
      <c r="A97" s="58" t="s">
        <v>2976</v>
      </c>
      <c r="B97" s="7">
        <v>11438910</v>
      </c>
      <c r="C97" s="7">
        <v>0</v>
      </c>
      <c r="D97" s="7">
        <v>11438910</v>
      </c>
      <c r="E97" s="7">
        <v>0</v>
      </c>
      <c r="F97" s="7">
        <v>11438910</v>
      </c>
      <c r="G97" s="7">
        <v>38375820</v>
      </c>
      <c r="H97" s="7">
        <v>49814730</v>
      </c>
    </row>
    <row r="98" spans="1:8" x14ac:dyDescent="0.3">
      <c r="A98" s="58" t="s">
        <v>147</v>
      </c>
      <c r="B98" s="7">
        <v>4692959</v>
      </c>
      <c r="C98" s="7">
        <v>0</v>
      </c>
      <c r="D98" s="7">
        <v>4692959</v>
      </c>
      <c r="E98" s="7">
        <v>4692959</v>
      </c>
      <c r="F98" s="7">
        <v>0</v>
      </c>
      <c r="G98" s="7">
        <v>48950432.850000001</v>
      </c>
      <c r="H98" s="7">
        <v>48950432.850000001</v>
      </c>
    </row>
    <row r="99" spans="1:8" x14ac:dyDescent="0.3">
      <c r="A99" s="58" t="s">
        <v>2960</v>
      </c>
      <c r="B99" s="7">
        <v>50000000</v>
      </c>
      <c r="C99" s="7">
        <v>0</v>
      </c>
      <c r="D99" s="7">
        <v>50000000</v>
      </c>
      <c r="E99" s="7">
        <v>7211123.2699999996</v>
      </c>
      <c r="F99" s="7">
        <v>42788876.729999997</v>
      </c>
      <c r="G99" s="7">
        <v>0</v>
      </c>
      <c r="H99" s="7">
        <v>42788876.729999997</v>
      </c>
    </row>
    <row r="100" spans="1:8" x14ac:dyDescent="0.3">
      <c r="A100" s="58" t="s">
        <v>6960</v>
      </c>
      <c r="B100" s="7">
        <v>42536100</v>
      </c>
      <c r="C100" s="7">
        <v>0</v>
      </c>
      <c r="D100" s="7">
        <v>42536100</v>
      </c>
      <c r="E100" s="7">
        <v>0</v>
      </c>
      <c r="F100" s="7">
        <v>42536100</v>
      </c>
      <c r="G100" s="7">
        <v>0</v>
      </c>
      <c r="H100" s="7">
        <v>42536100</v>
      </c>
    </row>
    <row r="101" spans="1:8" x14ac:dyDescent="0.3">
      <c r="A101" s="58" t="s">
        <v>1033</v>
      </c>
      <c r="B101" s="7">
        <v>782100000</v>
      </c>
      <c r="C101" s="7">
        <v>-769000000</v>
      </c>
      <c r="D101" s="7">
        <v>13100000</v>
      </c>
      <c r="E101" s="7">
        <v>0</v>
      </c>
      <c r="F101" s="7">
        <v>13100000</v>
      </c>
      <c r="G101" s="7">
        <v>24450000</v>
      </c>
      <c r="H101" s="7">
        <v>37550000</v>
      </c>
    </row>
    <row r="102" spans="1:8" x14ac:dyDescent="0.3">
      <c r="A102" s="58" t="s">
        <v>520</v>
      </c>
      <c r="B102" s="7">
        <v>8031104.7599999998</v>
      </c>
      <c r="C102" s="7">
        <v>0</v>
      </c>
      <c r="D102" s="7">
        <v>8031104.7599999998</v>
      </c>
      <c r="E102" s="7">
        <v>4620742.26</v>
      </c>
      <c r="F102" s="7">
        <v>3410362.5</v>
      </c>
      <c r="G102" s="7">
        <v>32700000</v>
      </c>
      <c r="H102" s="7">
        <v>36110362.5</v>
      </c>
    </row>
    <row r="103" spans="1:8" x14ac:dyDescent="0.3">
      <c r="A103" s="58" t="s">
        <v>272</v>
      </c>
      <c r="B103" s="7">
        <v>10360126</v>
      </c>
      <c r="C103" s="7">
        <v>0</v>
      </c>
      <c r="D103" s="7">
        <v>10360126</v>
      </c>
      <c r="E103" s="7">
        <v>0</v>
      </c>
      <c r="F103" s="7">
        <v>10360126</v>
      </c>
      <c r="G103" s="7">
        <v>24030000</v>
      </c>
      <c r="H103" s="7">
        <v>34390126</v>
      </c>
    </row>
    <row r="104" spans="1:8" x14ac:dyDescent="0.3">
      <c r="A104" s="58" t="s">
        <v>262</v>
      </c>
      <c r="B104" s="7">
        <v>26317908.050000001</v>
      </c>
      <c r="C104" s="7">
        <v>-18373.95</v>
      </c>
      <c r="D104" s="7">
        <v>26299534.099999998</v>
      </c>
      <c r="E104" s="7">
        <v>9449596.9900000002</v>
      </c>
      <c r="F104" s="7">
        <v>16849937.109999999</v>
      </c>
      <c r="G104" s="7">
        <v>17236452.949999999</v>
      </c>
      <c r="H104" s="7">
        <v>34086390.060000002</v>
      </c>
    </row>
    <row r="105" spans="1:8" x14ac:dyDescent="0.3">
      <c r="A105" s="58" t="s">
        <v>148</v>
      </c>
      <c r="B105" s="7">
        <v>43418250.990000002</v>
      </c>
      <c r="C105" s="7">
        <v>-4977835.09</v>
      </c>
      <c r="D105" s="7">
        <v>38440415.899999999</v>
      </c>
      <c r="E105" s="7">
        <v>8616591.3300000001</v>
      </c>
      <c r="F105" s="7">
        <v>29823824.57</v>
      </c>
      <c r="G105" s="7">
        <v>4050576.54</v>
      </c>
      <c r="H105" s="7">
        <v>33874401.109999999</v>
      </c>
    </row>
    <row r="106" spans="1:8" x14ac:dyDescent="0.3">
      <c r="A106" s="58" t="s">
        <v>789</v>
      </c>
      <c r="B106" s="7">
        <v>42386270.960000001</v>
      </c>
      <c r="C106" s="7">
        <v>-17166001.009999998</v>
      </c>
      <c r="D106" s="7">
        <v>25220269.949999999</v>
      </c>
      <c r="E106" s="7">
        <v>6132218.9000000004</v>
      </c>
      <c r="F106" s="7">
        <v>19088051.050000001</v>
      </c>
      <c r="G106" s="7">
        <v>11913574.73</v>
      </c>
      <c r="H106" s="7">
        <v>31001625.780000001</v>
      </c>
    </row>
    <row r="107" spans="1:8" x14ac:dyDescent="0.3">
      <c r="A107" s="58" t="s">
        <v>6975</v>
      </c>
      <c r="B107" s="7">
        <v>0</v>
      </c>
      <c r="C107" s="7">
        <v>0</v>
      </c>
      <c r="D107" s="7">
        <v>0</v>
      </c>
      <c r="E107" s="7">
        <v>0</v>
      </c>
      <c r="F107" s="7">
        <v>0</v>
      </c>
      <c r="G107" s="7">
        <v>30000000</v>
      </c>
      <c r="H107" s="7">
        <v>30000000</v>
      </c>
    </row>
    <row r="108" spans="1:8" x14ac:dyDescent="0.3">
      <c r="A108" s="58" t="s">
        <v>490</v>
      </c>
      <c r="B108" s="7">
        <v>18700000</v>
      </c>
      <c r="C108" s="7">
        <v>0</v>
      </c>
      <c r="D108" s="7">
        <v>18700000</v>
      </c>
      <c r="E108" s="7">
        <v>0</v>
      </c>
      <c r="F108" s="7">
        <v>18700000</v>
      </c>
      <c r="G108" s="7">
        <v>9350000</v>
      </c>
      <c r="H108" s="7">
        <v>28050000</v>
      </c>
    </row>
    <row r="109" spans="1:8" x14ac:dyDescent="0.3">
      <c r="A109" s="58" t="s">
        <v>1066</v>
      </c>
      <c r="B109" s="7">
        <v>20109648.109999999</v>
      </c>
      <c r="C109" s="7">
        <v>-11536</v>
      </c>
      <c r="D109" s="7">
        <v>20098112.109999999</v>
      </c>
      <c r="E109" s="7">
        <v>12508281</v>
      </c>
      <c r="F109" s="7">
        <v>7589831.1100000003</v>
      </c>
      <c r="G109" s="7">
        <v>18347595.460000001</v>
      </c>
      <c r="H109" s="7">
        <v>25937426.57</v>
      </c>
    </row>
    <row r="110" spans="1:8" x14ac:dyDescent="0.3">
      <c r="A110" s="58" t="s">
        <v>276</v>
      </c>
      <c r="B110" s="7">
        <v>22540765.129999999</v>
      </c>
      <c r="C110" s="7">
        <v>-7444820.7699999996</v>
      </c>
      <c r="D110" s="7">
        <v>15095944.359999999</v>
      </c>
      <c r="E110" s="7">
        <v>75967.75</v>
      </c>
      <c r="F110" s="7">
        <v>15019976.609999999</v>
      </c>
      <c r="G110" s="7">
        <v>7514934.2800000003</v>
      </c>
      <c r="H110" s="7">
        <v>22534910.890000001</v>
      </c>
    </row>
    <row r="111" spans="1:8" x14ac:dyDescent="0.3">
      <c r="A111" s="58" t="s">
        <v>242</v>
      </c>
      <c r="B111" s="7">
        <v>19210562.329999998</v>
      </c>
      <c r="C111" s="7">
        <v>-2474213.23</v>
      </c>
      <c r="D111" s="7">
        <v>16736349.1</v>
      </c>
      <c r="E111" s="7">
        <v>4636046.54</v>
      </c>
      <c r="F111" s="7">
        <v>12100302.560000001</v>
      </c>
      <c r="G111" s="7">
        <v>10000000</v>
      </c>
      <c r="H111" s="7">
        <v>22100302.559999999</v>
      </c>
    </row>
    <row r="112" spans="1:8" x14ac:dyDescent="0.3">
      <c r="A112" s="58" t="s">
        <v>2963</v>
      </c>
      <c r="B112" s="7">
        <v>21358431.07</v>
      </c>
      <c r="C112" s="7">
        <v>0</v>
      </c>
      <c r="D112" s="7">
        <v>21358431.07</v>
      </c>
      <c r="E112" s="7">
        <v>0</v>
      </c>
      <c r="F112" s="7">
        <v>21358431.07</v>
      </c>
      <c r="G112" s="7">
        <v>0</v>
      </c>
      <c r="H112" s="7">
        <v>21358431.07</v>
      </c>
    </row>
    <row r="113" spans="1:8" x14ac:dyDescent="0.3">
      <c r="A113" s="58" t="s">
        <v>522</v>
      </c>
      <c r="B113" s="7">
        <v>0</v>
      </c>
      <c r="C113" s="7">
        <v>0</v>
      </c>
      <c r="D113" s="7">
        <v>0</v>
      </c>
      <c r="E113" s="7">
        <v>0</v>
      </c>
      <c r="F113" s="7">
        <v>0</v>
      </c>
      <c r="G113" s="7">
        <v>21000000</v>
      </c>
      <c r="H113" s="7">
        <v>21000000</v>
      </c>
    </row>
    <row r="114" spans="1:8" x14ac:dyDescent="0.3">
      <c r="A114" s="58" t="s">
        <v>2982</v>
      </c>
      <c r="B114" s="7">
        <v>20000000</v>
      </c>
      <c r="C114" s="7">
        <v>0</v>
      </c>
      <c r="D114" s="7">
        <v>20000000</v>
      </c>
      <c r="E114" s="7">
        <v>0</v>
      </c>
      <c r="F114" s="7">
        <v>20000000</v>
      </c>
      <c r="G114" s="7">
        <v>0</v>
      </c>
      <c r="H114" s="7">
        <v>20000000</v>
      </c>
    </row>
    <row r="115" spans="1:8" x14ac:dyDescent="0.3">
      <c r="A115" s="58" t="s">
        <v>7000</v>
      </c>
      <c r="B115" s="7">
        <v>0</v>
      </c>
      <c r="C115" s="7">
        <v>0</v>
      </c>
      <c r="D115" s="7">
        <v>0</v>
      </c>
      <c r="E115" s="7">
        <v>0</v>
      </c>
      <c r="F115" s="7">
        <v>0</v>
      </c>
      <c r="G115" s="7">
        <v>20000000</v>
      </c>
      <c r="H115" s="7">
        <v>20000000</v>
      </c>
    </row>
    <row r="116" spans="1:8" x14ac:dyDescent="0.3">
      <c r="A116" s="58" t="s">
        <v>2962</v>
      </c>
      <c r="B116" s="7">
        <v>188490170.61000001</v>
      </c>
      <c r="C116" s="7">
        <v>0</v>
      </c>
      <c r="D116" s="7">
        <v>188490170.61000001</v>
      </c>
      <c r="E116" s="7">
        <v>171525537.47</v>
      </c>
      <c r="F116" s="7">
        <v>16964633.140000001</v>
      </c>
      <c r="G116" s="7">
        <v>2932429.9000000004</v>
      </c>
      <c r="H116" s="7">
        <v>19897063.039999999</v>
      </c>
    </row>
    <row r="117" spans="1:8" x14ac:dyDescent="0.3">
      <c r="A117" s="58" t="s">
        <v>237</v>
      </c>
      <c r="B117" s="7">
        <v>14252943.939999999</v>
      </c>
      <c r="C117" s="7">
        <v>-14252943.939999999</v>
      </c>
      <c r="D117" s="7">
        <v>0</v>
      </c>
      <c r="E117" s="7">
        <v>0</v>
      </c>
      <c r="F117" s="7">
        <v>0</v>
      </c>
      <c r="G117" s="7">
        <v>19444199.920000002</v>
      </c>
      <c r="H117" s="7">
        <v>19444199.920000002</v>
      </c>
    </row>
    <row r="118" spans="1:8" x14ac:dyDescent="0.3">
      <c r="A118" s="58" t="s">
        <v>1028</v>
      </c>
      <c r="B118" s="7">
        <v>26327454.849999998</v>
      </c>
      <c r="C118" s="7">
        <v>0</v>
      </c>
      <c r="D118" s="7">
        <v>26327454.849999998</v>
      </c>
      <c r="E118" s="7">
        <v>8499138.3200000003</v>
      </c>
      <c r="F118" s="7">
        <v>17828316.530000001</v>
      </c>
      <c r="G118" s="7">
        <v>0</v>
      </c>
      <c r="H118" s="7">
        <v>17828316.530000001</v>
      </c>
    </row>
    <row r="119" spans="1:8" x14ac:dyDescent="0.3">
      <c r="A119" s="58" t="s">
        <v>2956</v>
      </c>
      <c r="B119" s="7">
        <v>83824201.200000003</v>
      </c>
      <c r="C119" s="7">
        <v>0</v>
      </c>
      <c r="D119" s="7">
        <v>83824201.200000003</v>
      </c>
      <c r="E119" s="7">
        <v>66107127.159999996</v>
      </c>
      <c r="F119" s="7">
        <v>17717074.039999999</v>
      </c>
      <c r="G119" s="7">
        <v>0</v>
      </c>
      <c r="H119" s="7">
        <v>17717074.039999999</v>
      </c>
    </row>
    <row r="120" spans="1:8" x14ac:dyDescent="0.3">
      <c r="A120" s="58" t="s">
        <v>306</v>
      </c>
      <c r="B120" s="7">
        <v>13665000</v>
      </c>
      <c r="C120" s="7">
        <v>0</v>
      </c>
      <c r="D120" s="7">
        <v>13665000</v>
      </c>
      <c r="E120" s="7">
        <v>0</v>
      </c>
      <c r="F120" s="7">
        <v>13665000</v>
      </c>
      <c r="G120" s="7">
        <v>4000000</v>
      </c>
      <c r="H120" s="7">
        <v>17665000</v>
      </c>
    </row>
    <row r="121" spans="1:8" x14ac:dyDescent="0.3">
      <c r="A121" s="58" t="s">
        <v>143</v>
      </c>
      <c r="B121" s="7">
        <v>29867803.169999998</v>
      </c>
      <c r="C121" s="7">
        <v>-12440979.25</v>
      </c>
      <c r="D121" s="7">
        <v>17426823.920000002</v>
      </c>
      <c r="E121" s="7">
        <v>556374.02</v>
      </c>
      <c r="F121" s="7">
        <v>16870449.899999999</v>
      </c>
      <c r="G121" s="7">
        <v>0</v>
      </c>
      <c r="H121" s="7">
        <v>16870449.899999999</v>
      </c>
    </row>
    <row r="122" spans="1:8" x14ac:dyDescent="0.3">
      <c r="A122" s="58" t="s">
        <v>252</v>
      </c>
      <c r="B122" s="7">
        <v>16383889</v>
      </c>
      <c r="C122" s="7">
        <v>0</v>
      </c>
      <c r="D122" s="7">
        <v>16383889</v>
      </c>
      <c r="E122" s="7">
        <v>16383889</v>
      </c>
      <c r="F122" s="7">
        <v>0</v>
      </c>
      <c r="G122" s="7">
        <v>16383889</v>
      </c>
      <c r="H122" s="7">
        <v>16383889</v>
      </c>
    </row>
    <row r="123" spans="1:8" x14ac:dyDescent="0.3">
      <c r="A123" s="58" t="s">
        <v>302</v>
      </c>
      <c r="B123" s="7">
        <v>14459215.890000001</v>
      </c>
      <c r="C123" s="7">
        <v>-1890667.16</v>
      </c>
      <c r="D123" s="7">
        <v>12568548.73</v>
      </c>
      <c r="E123" s="7">
        <v>6384841.1500000004</v>
      </c>
      <c r="F123" s="7">
        <v>6183707.5800000001</v>
      </c>
      <c r="G123" s="7">
        <v>9757232.5099999998</v>
      </c>
      <c r="H123" s="7">
        <v>15940940.09</v>
      </c>
    </row>
    <row r="124" spans="1:8" x14ac:dyDescent="0.3">
      <c r="A124" s="58" t="s">
        <v>145</v>
      </c>
      <c r="B124" s="7">
        <v>11473976.17</v>
      </c>
      <c r="C124" s="7">
        <v>-1542798</v>
      </c>
      <c r="D124" s="7">
        <v>9931178.1699999999</v>
      </c>
      <c r="E124" s="7">
        <v>5089760.1399999997</v>
      </c>
      <c r="F124" s="7">
        <v>4841418.03</v>
      </c>
      <c r="G124" s="7">
        <v>10598322.24</v>
      </c>
      <c r="H124" s="7">
        <v>15439740.27</v>
      </c>
    </row>
    <row r="125" spans="1:8" x14ac:dyDescent="0.3">
      <c r="A125" s="58" t="s">
        <v>689</v>
      </c>
      <c r="B125" s="7">
        <v>14627041</v>
      </c>
      <c r="C125" s="7">
        <v>0</v>
      </c>
      <c r="D125" s="7">
        <v>14627041</v>
      </c>
      <c r="E125" s="7">
        <v>0</v>
      </c>
      <c r="F125" s="7">
        <v>14627041</v>
      </c>
      <c r="G125" s="7">
        <v>0</v>
      </c>
      <c r="H125" s="7">
        <v>14627041</v>
      </c>
    </row>
    <row r="126" spans="1:8" x14ac:dyDescent="0.3">
      <c r="A126" s="58" t="s">
        <v>337</v>
      </c>
      <c r="B126" s="7">
        <v>1485576.92</v>
      </c>
      <c r="C126" s="7">
        <v>0</v>
      </c>
      <c r="D126" s="7">
        <v>1485576.92</v>
      </c>
      <c r="E126" s="7">
        <v>0</v>
      </c>
      <c r="F126" s="7">
        <v>1485576.92</v>
      </c>
      <c r="G126" s="7">
        <v>13128127.33</v>
      </c>
      <c r="H126" s="7">
        <v>14613704.25</v>
      </c>
    </row>
    <row r="127" spans="1:8" x14ac:dyDescent="0.3">
      <c r="A127" s="58" t="s">
        <v>2969</v>
      </c>
      <c r="B127" s="7">
        <v>14446333.140000001</v>
      </c>
      <c r="C127" s="7">
        <v>0</v>
      </c>
      <c r="D127" s="7">
        <v>14446333.140000001</v>
      </c>
      <c r="E127" s="7">
        <v>13411891.880000001</v>
      </c>
      <c r="F127" s="7">
        <v>1034441.26</v>
      </c>
      <c r="G127" s="7">
        <v>13500347</v>
      </c>
      <c r="H127" s="7">
        <v>14534788.26</v>
      </c>
    </row>
    <row r="128" spans="1:8" x14ac:dyDescent="0.3">
      <c r="A128" s="58" t="s">
        <v>177</v>
      </c>
      <c r="B128" s="7">
        <v>0</v>
      </c>
      <c r="C128" s="7">
        <v>0</v>
      </c>
      <c r="D128" s="7">
        <v>0</v>
      </c>
      <c r="E128" s="7">
        <v>0</v>
      </c>
      <c r="F128" s="7">
        <v>0</v>
      </c>
      <c r="G128" s="7">
        <v>12401500</v>
      </c>
      <c r="H128" s="7">
        <v>12401500</v>
      </c>
    </row>
    <row r="129" spans="1:8" x14ac:dyDescent="0.3">
      <c r="A129" s="58" t="s">
        <v>213</v>
      </c>
      <c r="B129" s="7">
        <v>12072990.380000001</v>
      </c>
      <c r="C129" s="7">
        <v>-40024.71</v>
      </c>
      <c r="D129" s="7">
        <v>12032965.67</v>
      </c>
      <c r="E129" s="7">
        <v>0</v>
      </c>
      <c r="F129" s="7">
        <v>12032965.67</v>
      </c>
      <c r="G129" s="7">
        <v>0</v>
      </c>
      <c r="H129" s="7">
        <v>12032965.67</v>
      </c>
    </row>
    <row r="130" spans="1:8" x14ac:dyDescent="0.3">
      <c r="A130" s="58" t="s">
        <v>456</v>
      </c>
      <c r="B130" s="7">
        <v>12032785</v>
      </c>
      <c r="C130" s="7">
        <v>0</v>
      </c>
      <c r="D130" s="7">
        <v>12032785</v>
      </c>
      <c r="E130" s="7">
        <v>0</v>
      </c>
      <c r="F130" s="7">
        <v>12032785</v>
      </c>
      <c r="G130" s="7">
        <v>0</v>
      </c>
      <c r="H130" s="7">
        <v>12032785</v>
      </c>
    </row>
    <row r="131" spans="1:8" x14ac:dyDescent="0.3">
      <c r="A131" s="58" t="s">
        <v>2964</v>
      </c>
      <c r="B131" s="7">
        <v>28563694.850000001</v>
      </c>
      <c r="C131" s="7">
        <v>0</v>
      </c>
      <c r="D131" s="7">
        <v>28563694.850000001</v>
      </c>
      <c r="E131" s="7">
        <v>16732672.41</v>
      </c>
      <c r="F131" s="7">
        <v>11831022.439999999</v>
      </c>
      <c r="G131" s="7">
        <v>0</v>
      </c>
      <c r="H131" s="7">
        <v>11831022.439999999</v>
      </c>
    </row>
    <row r="132" spans="1:8" x14ac:dyDescent="0.3">
      <c r="A132" s="58" t="s">
        <v>106</v>
      </c>
      <c r="B132" s="7">
        <v>5204782</v>
      </c>
      <c r="C132" s="7">
        <v>0</v>
      </c>
      <c r="D132" s="7">
        <v>5204782</v>
      </c>
      <c r="E132" s="7">
        <v>5204782</v>
      </c>
      <c r="F132" s="7">
        <v>0</v>
      </c>
      <c r="G132" s="7">
        <v>11748836</v>
      </c>
      <c r="H132" s="7">
        <v>11748836</v>
      </c>
    </row>
    <row r="133" spans="1:8" x14ac:dyDescent="0.3">
      <c r="A133" s="58" t="s">
        <v>278</v>
      </c>
      <c r="B133" s="7">
        <v>10000000</v>
      </c>
      <c r="C133" s="7">
        <v>-10000000</v>
      </c>
      <c r="D133" s="7">
        <v>0</v>
      </c>
      <c r="E133" s="7">
        <v>0</v>
      </c>
      <c r="F133" s="7">
        <v>0</v>
      </c>
      <c r="G133" s="7">
        <v>10000000</v>
      </c>
      <c r="H133" s="7">
        <v>10000000</v>
      </c>
    </row>
    <row r="134" spans="1:8" x14ac:dyDescent="0.3">
      <c r="A134" s="58" t="s">
        <v>2980</v>
      </c>
      <c r="B134" s="7">
        <v>10000000</v>
      </c>
      <c r="C134" s="7">
        <v>0</v>
      </c>
      <c r="D134" s="7">
        <v>10000000</v>
      </c>
      <c r="E134" s="7">
        <v>0</v>
      </c>
      <c r="F134" s="7">
        <v>10000000</v>
      </c>
      <c r="G134" s="7">
        <v>0</v>
      </c>
      <c r="H134" s="7">
        <v>10000000</v>
      </c>
    </row>
    <row r="135" spans="1:8" x14ac:dyDescent="0.3">
      <c r="A135" s="58" t="s">
        <v>2984</v>
      </c>
      <c r="B135" s="7">
        <v>10000000</v>
      </c>
      <c r="C135" s="7">
        <v>0</v>
      </c>
      <c r="D135" s="7">
        <v>10000000</v>
      </c>
      <c r="E135" s="7">
        <v>10000000</v>
      </c>
      <c r="F135" s="7">
        <v>0</v>
      </c>
      <c r="G135" s="7">
        <v>10000000</v>
      </c>
      <c r="H135" s="7">
        <v>10000000</v>
      </c>
    </row>
    <row r="136" spans="1:8" x14ac:dyDescent="0.3">
      <c r="A136" s="58" t="s">
        <v>524</v>
      </c>
      <c r="B136" s="7">
        <v>90750000</v>
      </c>
      <c r="C136" s="7">
        <v>0</v>
      </c>
      <c r="D136" s="7">
        <v>90750000</v>
      </c>
      <c r="E136" s="7">
        <v>90750000</v>
      </c>
      <c r="F136" s="7">
        <v>0</v>
      </c>
      <c r="G136" s="7">
        <v>10000000</v>
      </c>
      <c r="H136" s="7">
        <v>10000000</v>
      </c>
    </row>
    <row r="137" spans="1:8" x14ac:dyDescent="0.3">
      <c r="A137" s="58" t="s">
        <v>6958</v>
      </c>
      <c r="B137" s="7">
        <v>0</v>
      </c>
      <c r="C137" s="7">
        <v>0</v>
      </c>
      <c r="D137" s="7">
        <v>0</v>
      </c>
      <c r="E137" s="7">
        <v>0</v>
      </c>
      <c r="F137" s="7">
        <v>0</v>
      </c>
      <c r="G137" s="7">
        <v>9648413.6600000001</v>
      </c>
      <c r="H137" s="7">
        <v>9648413.6600000001</v>
      </c>
    </row>
    <row r="138" spans="1:8" x14ac:dyDescent="0.3">
      <c r="A138" s="58" t="s">
        <v>882</v>
      </c>
      <c r="B138" s="7">
        <v>10183264.5</v>
      </c>
      <c r="C138" s="7">
        <v>-2082959.33</v>
      </c>
      <c r="D138" s="7">
        <v>8100305.1699999999</v>
      </c>
      <c r="E138" s="7">
        <v>3499393.27</v>
      </c>
      <c r="F138" s="7">
        <v>4600911.9000000004</v>
      </c>
      <c r="G138" s="7">
        <v>4685886</v>
      </c>
      <c r="H138" s="7">
        <v>9286797.9000000004</v>
      </c>
    </row>
    <row r="139" spans="1:8" x14ac:dyDescent="0.3">
      <c r="A139" s="58" t="s">
        <v>6979</v>
      </c>
      <c r="B139" s="7">
        <v>0</v>
      </c>
      <c r="C139" s="7">
        <v>0</v>
      </c>
      <c r="D139" s="7">
        <v>0</v>
      </c>
      <c r="E139" s="7">
        <v>0</v>
      </c>
      <c r="F139" s="7">
        <v>0</v>
      </c>
      <c r="G139" s="7">
        <v>9043326.2400000002</v>
      </c>
      <c r="H139" s="7">
        <v>9043326.2400000002</v>
      </c>
    </row>
    <row r="140" spans="1:8" x14ac:dyDescent="0.3">
      <c r="A140" s="58" t="s">
        <v>181</v>
      </c>
      <c r="B140" s="7">
        <v>0</v>
      </c>
      <c r="C140" s="7">
        <v>0</v>
      </c>
      <c r="D140" s="7">
        <v>0</v>
      </c>
      <c r="E140" s="7">
        <v>0</v>
      </c>
      <c r="F140" s="7">
        <v>0</v>
      </c>
      <c r="G140" s="7">
        <v>8767259</v>
      </c>
      <c r="H140" s="7">
        <v>8767259</v>
      </c>
    </row>
    <row r="141" spans="1:8" x14ac:dyDescent="0.3">
      <c r="A141" s="58" t="s">
        <v>3009</v>
      </c>
      <c r="B141" s="7">
        <v>6301880</v>
      </c>
      <c r="C141" s="7">
        <v>0</v>
      </c>
      <c r="D141" s="7">
        <v>6301880</v>
      </c>
      <c r="E141" s="7">
        <v>5169123.53</v>
      </c>
      <c r="F141" s="7">
        <v>1132756.47</v>
      </c>
      <c r="G141" s="7">
        <v>6958643</v>
      </c>
      <c r="H141" s="7">
        <v>8091399.4699999997</v>
      </c>
    </row>
    <row r="142" spans="1:8" x14ac:dyDescent="0.3">
      <c r="A142" s="58" t="s">
        <v>6982</v>
      </c>
      <c r="B142" s="7">
        <v>0</v>
      </c>
      <c r="C142" s="7">
        <v>0</v>
      </c>
      <c r="D142" s="7">
        <v>0</v>
      </c>
      <c r="E142" s="7">
        <v>0</v>
      </c>
      <c r="F142" s="7">
        <v>0</v>
      </c>
      <c r="G142" s="7">
        <v>8037445.8200000003</v>
      </c>
      <c r="H142" s="7">
        <v>8037445.8200000003</v>
      </c>
    </row>
    <row r="143" spans="1:8" x14ac:dyDescent="0.3">
      <c r="A143" s="58" t="s">
        <v>2975</v>
      </c>
      <c r="B143" s="7">
        <v>4000000</v>
      </c>
      <c r="C143" s="7">
        <v>0</v>
      </c>
      <c r="D143" s="7">
        <v>4000000</v>
      </c>
      <c r="E143" s="7">
        <v>0</v>
      </c>
      <c r="F143" s="7">
        <v>4000000</v>
      </c>
      <c r="G143" s="7">
        <v>4000000</v>
      </c>
      <c r="H143" s="7">
        <v>8000000</v>
      </c>
    </row>
    <row r="144" spans="1:8" x14ac:dyDescent="0.3">
      <c r="A144" s="58" t="s">
        <v>3010</v>
      </c>
      <c r="B144" s="7">
        <v>150000000</v>
      </c>
      <c r="C144" s="7">
        <v>0</v>
      </c>
      <c r="D144" s="7">
        <v>150000000</v>
      </c>
      <c r="E144" s="7">
        <v>150000000</v>
      </c>
      <c r="F144" s="7">
        <v>0</v>
      </c>
      <c r="G144" s="7">
        <v>7772949.7800000003</v>
      </c>
      <c r="H144" s="7">
        <v>7772949.7800000003</v>
      </c>
    </row>
    <row r="145" spans="1:8" x14ac:dyDescent="0.3">
      <c r="A145" s="58" t="s">
        <v>344</v>
      </c>
      <c r="B145" s="7">
        <v>7435800.5</v>
      </c>
      <c r="C145" s="7">
        <v>-2465293.44</v>
      </c>
      <c r="D145" s="7">
        <v>4970507.0599999996</v>
      </c>
      <c r="E145" s="7">
        <v>23242.82</v>
      </c>
      <c r="F145" s="7">
        <v>4947264.24</v>
      </c>
      <c r="G145" s="7">
        <v>2486794.5099999998</v>
      </c>
      <c r="H145" s="7">
        <v>7434058.75</v>
      </c>
    </row>
    <row r="146" spans="1:8" x14ac:dyDescent="0.3">
      <c r="A146" s="58" t="s">
        <v>503</v>
      </c>
      <c r="B146" s="7">
        <v>4806786.45</v>
      </c>
      <c r="C146" s="7">
        <v>-1986639.8</v>
      </c>
      <c r="D146" s="7">
        <v>2820146.6500000004</v>
      </c>
      <c r="E146" s="7">
        <v>1684182.1400000001</v>
      </c>
      <c r="F146" s="7">
        <v>1135964.51</v>
      </c>
      <c r="G146" s="7">
        <v>6264145.46</v>
      </c>
      <c r="H146" s="7">
        <v>7400109.9699999997</v>
      </c>
    </row>
    <row r="147" spans="1:8" x14ac:dyDescent="0.3">
      <c r="A147" s="58" t="s">
        <v>786</v>
      </c>
      <c r="B147" s="7">
        <v>22383893.809999999</v>
      </c>
      <c r="C147" s="7">
        <v>-4129489.19</v>
      </c>
      <c r="D147" s="7">
        <v>18254404.620000001</v>
      </c>
      <c r="E147" s="7">
        <v>13262750.75</v>
      </c>
      <c r="F147" s="7">
        <v>4991653.87</v>
      </c>
      <c r="G147" s="7">
        <v>1440978.92</v>
      </c>
      <c r="H147" s="7">
        <v>6432632.79</v>
      </c>
    </row>
    <row r="148" spans="1:8" x14ac:dyDescent="0.3">
      <c r="A148" s="58" t="s">
        <v>1067</v>
      </c>
      <c r="B148" s="7">
        <v>4000000</v>
      </c>
      <c r="C148" s="7">
        <v>0</v>
      </c>
      <c r="D148" s="7">
        <v>4000000</v>
      </c>
      <c r="E148" s="7">
        <v>1771889.7</v>
      </c>
      <c r="F148" s="7">
        <v>2228110.2999999998</v>
      </c>
      <c r="G148" s="7">
        <v>4000000</v>
      </c>
      <c r="H148" s="7">
        <v>6228110.2999999998</v>
      </c>
    </row>
    <row r="149" spans="1:8" x14ac:dyDescent="0.3">
      <c r="A149" s="58" t="s">
        <v>265</v>
      </c>
      <c r="B149" s="7">
        <v>4106166.08</v>
      </c>
      <c r="C149" s="7">
        <v>0</v>
      </c>
      <c r="D149" s="7">
        <v>4106166.08</v>
      </c>
      <c r="E149" s="7">
        <v>0</v>
      </c>
      <c r="F149" s="7">
        <v>4106166.08</v>
      </c>
      <c r="G149" s="7">
        <v>1774457.29</v>
      </c>
      <c r="H149" s="7">
        <v>5880623.3700000001</v>
      </c>
    </row>
    <row r="150" spans="1:8" x14ac:dyDescent="0.3">
      <c r="A150" s="58" t="s">
        <v>2955</v>
      </c>
      <c r="B150" s="7">
        <v>14346891.74</v>
      </c>
      <c r="C150" s="7">
        <v>0</v>
      </c>
      <c r="D150" s="7">
        <v>14346891.74</v>
      </c>
      <c r="E150" s="7">
        <v>8490364.3000000007</v>
      </c>
      <c r="F150" s="7">
        <v>5856527.4400000004</v>
      </c>
      <c r="G150" s="7">
        <v>0</v>
      </c>
      <c r="H150" s="7">
        <v>5856527.4400000004</v>
      </c>
    </row>
    <row r="151" spans="1:8" x14ac:dyDescent="0.3">
      <c r="A151" s="58" t="s">
        <v>180</v>
      </c>
      <c r="B151" s="7">
        <v>8935036.9900000002</v>
      </c>
      <c r="C151" s="7">
        <v>-1398516.45</v>
      </c>
      <c r="D151" s="7">
        <v>7536520.54</v>
      </c>
      <c r="E151" s="7">
        <v>4633300.28</v>
      </c>
      <c r="F151" s="7">
        <v>2903220.26</v>
      </c>
      <c r="G151" s="7">
        <v>2906001.76</v>
      </c>
      <c r="H151" s="7">
        <v>5809222.0199999996</v>
      </c>
    </row>
    <row r="152" spans="1:8" x14ac:dyDescent="0.3">
      <c r="A152" s="58" t="s">
        <v>3008</v>
      </c>
      <c r="B152" s="7">
        <v>6240000</v>
      </c>
      <c r="C152" s="7">
        <v>0</v>
      </c>
      <c r="D152" s="7">
        <v>6240000</v>
      </c>
      <c r="E152" s="7">
        <v>495692.34</v>
      </c>
      <c r="F152" s="7">
        <v>5744307.6600000001</v>
      </c>
      <c r="G152" s="7">
        <v>0</v>
      </c>
      <c r="H152" s="7">
        <v>5744307.6600000001</v>
      </c>
    </row>
    <row r="153" spans="1:8" x14ac:dyDescent="0.3">
      <c r="A153" s="58" t="s">
        <v>1059</v>
      </c>
      <c r="B153" s="7">
        <v>8128954.8899999997</v>
      </c>
      <c r="C153" s="7">
        <v>0</v>
      </c>
      <c r="D153" s="7">
        <v>8128954.8899999997</v>
      </c>
      <c r="E153" s="7">
        <v>5395646.5800000001</v>
      </c>
      <c r="F153" s="7">
        <v>2733308.31</v>
      </c>
      <c r="G153" s="7">
        <v>2737217.32</v>
      </c>
      <c r="H153" s="7">
        <v>5470525.6299999999</v>
      </c>
    </row>
    <row r="154" spans="1:8" x14ac:dyDescent="0.3">
      <c r="A154" s="58" t="s">
        <v>3028</v>
      </c>
      <c r="B154" s="7">
        <v>2599492.83</v>
      </c>
      <c r="C154" s="7">
        <v>0</v>
      </c>
      <c r="D154" s="7">
        <v>2599492.83</v>
      </c>
      <c r="E154" s="7">
        <v>1216365.74</v>
      </c>
      <c r="F154" s="7">
        <v>1383127.09</v>
      </c>
      <c r="G154" s="7">
        <v>3999775</v>
      </c>
      <c r="H154" s="7">
        <v>5382902.0899999999</v>
      </c>
    </row>
    <row r="155" spans="1:8" x14ac:dyDescent="0.3">
      <c r="A155" s="58" t="s">
        <v>289</v>
      </c>
      <c r="B155" s="7">
        <v>3000000</v>
      </c>
      <c r="C155" s="7">
        <v>0</v>
      </c>
      <c r="D155" s="7">
        <v>3000000</v>
      </c>
      <c r="E155" s="7">
        <v>0</v>
      </c>
      <c r="F155" s="7">
        <v>3000000</v>
      </c>
      <c r="G155" s="7">
        <v>2254704.4300000002</v>
      </c>
      <c r="H155" s="7">
        <v>5254704.43</v>
      </c>
    </row>
    <row r="156" spans="1:8" x14ac:dyDescent="0.3">
      <c r="A156" s="58" t="s">
        <v>205</v>
      </c>
      <c r="B156" s="7">
        <v>26096403.600000001</v>
      </c>
      <c r="C156" s="7">
        <v>0</v>
      </c>
      <c r="D156" s="7">
        <v>26096403.600000001</v>
      </c>
      <c r="E156" s="7">
        <v>23471048</v>
      </c>
      <c r="F156" s="7">
        <v>2625355.6</v>
      </c>
      <c r="G156" s="7">
        <v>2625355.6</v>
      </c>
      <c r="H156" s="7">
        <v>5250711.2</v>
      </c>
    </row>
    <row r="157" spans="1:8" x14ac:dyDescent="0.3">
      <c r="A157" s="58" t="s">
        <v>2977</v>
      </c>
      <c r="B157" s="7">
        <v>5000000</v>
      </c>
      <c r="C157" s="7">
        <v>0</v>
      </c>
      <c r="D157" s="7">
        <v>5000000</v>
      </c>
      <c r="E157" s="7">
        <v>5000000</v>
      </c>
      <c r="F157" s="7">
        <v>0</v>
      </c>
      <c r="G157" s="7">
        <v>5000000</v>
      </c>
      <c r="H157" s="7">
        <v>5000000</v>
      </c>
    </row>
    <row r="158" spans="1:8" x14ac:dyDescent="0.3">
      <c r="A158" s="58" t="s">
        <v>6926</v>
      </c>
      <c r="B158" s="7">
        <v>0</v>
      </c>
      <c r="C158" s="7">
        <v>0</v>
      </c>
      <c r="D158" s="7">
        <v>0</v>
      </c>
      <c r="E158" s="7">
        <v>0</v>
      </c>
      <c r="F158" s="7">
        <v>0</v>
      </c>
      <c r="G158" s="7">
        <v>5000000</v>
      </c>
      <c r="H158" s="7">
        <v>5000000</v>
      </c>
    </row>
    <row r="159" spans="1:8" x14ac:dyDescent="0.3">
      <c r="A159" s="58" t="s">
        <v>6974</v>
      </c>
      <c r="B159" s="7">
        <v>0</v>
      </c>
      <c r="C159" s="7">
        <v>0</v>
      </c>
      <c r="D159" s="7">
        <v>0</v>
      </c>
      <c r="E159" s="7">
        <v>0</v>
      </c>
      <c r="F159" s="7">
        <v>0</v>
      </c>
      <c r="G159" s="7">
        <v>5000000</v>
      </c>
      <c r="H159" s="7">
        <v>5000000</v>
      </c>
    </row>
    <row r="160" spans="1:8" x14ac:dyDescent="0.3">
      <c r="A160" s="58" t="s">
        <v>6997</v>
      </c>
      <c r="B160" s="7">
        <v>0</v>
      </c>
      <c r="C160" s="7">
        <v>0</v>
      </c>
      <c r="D160" s="7">
        <v>0</v>
      </c>
      <c r="E160" s="7">
        <v>0</v>
      </c>
      <c r="F160" s="7">
        <v>0</v>
      </c>
      <c r="G160" s="7">
        <v>5000000</v>
      </c>
      <c r="H160" s="7">
        <v>5000000</v>
      </c>
    </row>
    <row r="161" spans="1:8" x14ac:dyDescent="0.3">
      <c r="A161" s="58" t="s">
        <v>862</v>
      </c>
      <c r="B161" s="7">
        <v>5000000</v>
      </c>
      <c r="C161" s="7">
        <v>0</v>
      </c>
      <c r="D161" s="7">
        <v>5000000</v>
      </c>
      <c r="E161" s="7">
        <v>4887085</v>
      </c>
      <c r="F161" s="7">
        <v>112915</v>
      </c>
      <c r="G161" s="7">
        <v>4885438</v>
      </c>
      <c r="H161" s="7">
        <v>4998353</v>
      </c>
    </row>
    <row r="162" spans="1:8" x14ac:dyDescent="0.3">
      <c r="A162" s="58" t="s">
        <v>186</v>
      </c>
      <c r="B162" s="7">
        <v>5137161</v>
      </c>
      <c r="C162" s="7">
        <v>0</v>
      </c>
      <c r="D162" s="7">
        <v>5137161</v>
      </c>
      <c r="E162" s="7">
        <v>5137161</v>
      </c>
      <c r="F162" s="7">
        <v>0</v>
      </c>
      <c r="G162" s="7">
        <v>4778861</v>
      </c>
      <c r="H162" s="7">
        <v>4778861</v>
      </c>
    </row>
    <row r="163" spans="1:8" x14ac:dyDescent="0.3">
      <c r="A163" s="58" t="s">
        <v>2994</v>
      </c>
      <c r="B163" s="7">
        <v>0</v>
      </c>
      <c r="C163" s="7">
        <v>0</v>
      </c>
      <c r="D163" s="7">
        <v>0</v>
      </c>
      <c r="E163" s="7">
        <v>0</v>
      </c>
      <c r="F163" s="7">
        <v>0</v>
      </c>
      <c r="G163" s="7">
        <v>4540877.7</v>
      </c>
      <c r="H163" s="7">
        <v>4540877.7</v>
      </c>
    </row>
    <row r="164" spans="1:8" x14ac:dyDescent="0.3">
      <c r="A164" s="58" t="s">
        <v>236</v>
      </c>
      <c r="B164" s="7">
        <v>3000000</v>
      </c>
      <c r="C164" s="7">
        <v>-1000000</v>
      </c>
      <c r="D164" s="7">
        <v>2000000</v>
      </c>
      <c r="E164" s="7">
        <v>0</v>
      </c>
      <c r="F164" s="7">
        <v>2000000</v>
      </c>
      <c r="G164" s="7">
        <v>2519000</v>
      </c>
      <c r="H164" s="7">
        <v>4519000</v>
      </c>
    </row>
    <row r="165" spans="1:8" x14ac:dyDescent="0.3">
      <c r="A165" s="58" t="s">
        <v>2978</v>
      </c>
      <c r="B165" s="7">
        <v>1229279.81</v>
      </c>
      <c r="C165" s="7">
        <v>0</v>
      </c>
      <c r="D165" s="7">
        <v>1229279.81</v>
      </c>
      <c r="E165" s="7">
        <v>0</v>
      </c>
      <c r="F165" s="7">
        <v>1229279.81</v>
      </c>
      <c r="G165" s="7">
        <v>3216117.71</v>
      </c>
      <c r="H165" s="7">
        <v>4445397.5199999996</v>
      </c>
    </row>
    <row r="166" spans="1:8" x14ac:dyDescent="0.3">
      <c r="A166" s="58" t="s">
        <v>284</v>
      </c>
      <c r="B166" s="7">
        <v>4726377.6900000004</v>
      </c>
      <c r="C166" s="7">
        <v>-791.85</v>
      </c>
      <c r="D166" s="7">
        <v>4725585.84</v>
      </c>
      <c r="E166" s="7">
        <v>2855048.72</v>
      </c>
      <c r="F166" s="7">
        <v>1870537.12</v>
      </c>
      <c r="G166" s="7">
        <v>2427740</v>
      </c>
      <c r="H166" s="7">
        <v>4298277.12</v>
      </c>
    </row>
    <row r="167" spans="1:8" x14ac:dyDescent="0.3">
      <c r="A167" s="58" t="s">
        <v>6995</v>
      </c>
      <c r="B167" s="7">
        <v>5000000</v>
      </c>
      <c r="C167" s="7">
        <v>0</v>
      </c>
      <c r="D167" s="7">
        <v>5000000</v>
      </c>
      <c r="E167" s="7">
        <v>734251.45</v>
      </c>
      <c r="F167" s="7">
        <v>4265748.55</v>
      </c>
      <c r="G167" s="7">
        <v>0</v>
      </c>
      <c r="H167" s="7">
        <v>4265748.55</v>
      </c>
    </row>
    <row r="168" spans="1:8" x14ac:dyDescent="0.3">
      <c r="A168" s="58" t="s">
        <v>6973</v>
      </c>
      <c r="B168" s="7">
        <v>0</v>
      </c>
      <c r="C168" s="7">
        <v>0</v>
      </c>
      <c r="D168" s="7">
        <v>0</v>
      </c>
      <c r="E168" s="7">
        <v>0</v>
      </c>
      <c r="F168" s="7">
        <v>0</v>
      </c>
      <c r="G168" s="7">
        <v>4191483.06</v>
      </c>
      <c r="H168" s="7">
        <v>4191483.06</v>
      </c>
    </row>
    <row r="169" spans="1:8" x14ac:dyDescent="0.3">
      <c r="A169" s="58" t="s">
        <v>228</v>
      </c>
      <c r="B169" s="7">
        <v>3867255.05</v>
      </c>
      <c r="C169" s="7">
        <v>-18875.740000000002</v>
      </c>
      <c r="D169" s="7">
        <v>3848379.31</v>
      </c>
      <c r="E169" s="7">
        <v>1493705.43</v>
      </c>
      <c r="F169" s="7">
        <v>2354673.88</v>
      </c>
      <c r="G169" s="7">
        <v>1782052.78</v>
      </c>
      <c r="H169" s="7">
        <v>4136726.66</v>
      </c>
    </row>
    <row r="170" spans="1:8" x14ac:dyDescent="0.3">
      <c r="A170" s="58" t="s">
        <v>7018</v>
      </c>
      <c r="B170" s="7">
        <v>0</v>
      </c>
      <c r="C170" s="7">
        <v>0</v>
      </c>
      <c r="D170" s="7">
        <v>0</v>
      </c>
      <c r="E170" s="7">
        <v>0</v>
      </c>
      <c r="F170" s="7">
        <v>0</v>
      </c>
      <c r="G170" s="7">
        <v>4075348</v>
      </c>
      <c r="H170" s="7">
        <v>4075348</v>
      </c>
    </row>
    <row r="171" spans="1:8" x14ac:dyDescent="0.3">
      <c r="A171" s="58" t="s">
        <v>1062</v>
      </c>
      <c r="B171" s="7">
        <v>4000000</v>
      </c>
      <c r="C171" s="7">
        <v>-3135942.76</v>
      </c>
      <c r="D171" s="7">
        <v>864057.24</v>
      </c>
      <c r="E171" s="7">
        <v>864057.24</v>
      </c>
      <c r="F171" s="7">
        <v>0</v>
      </c>
      <c r="G171" s="7">
        <v>4000000</v>
      </c>
      <c r="H171" s="7">
        <v>4000000</v>
      </c>
    </row>
    <row r="172" spans="1:8" x14ac:dyDescent="0.3">
      <c r="A172" s="58" t="s">
        <v>493</v>
      </c>
      <c r="B172" s="7">
        <v>2000000</v>
      </c>
      <c r="C172" s="7">
        <v>0</v>
      </c>
      <c r="D172" s="7">
        <v>2000000</v>
      </c>
      <c r="E172" s="7">
        <v>0</v>
      </c>
      <c r="F172" s="7">
        <v>2000000</v>
      </c>
      <c r="G172" s="7">
        <v>2000000</v>
      </c>
      <c r="H172" s="7">
        <v>4000000</v>
      </c>
    </row>
    <row r="173" spans="1:8" x14ac:dyDescent="0.3">
      <c r="A173" s="58" t="s">
        <v>2972</v>
      </c>
      <c r="B173" s="7">
        <v>2000000</v>
      </c>
      <c r="C173" s="7">
        <v>0</v>
      </c>
      <c r="D173" s="7">
        <v>2000000</v>
      </c>
      <c r="E173" s="7">
        <v>0</v>
      </c>
      <c r="F173" s="7">
        <v>2000000</v>
      </c>
      <c r="G173" s="7">
        <v>2000000</v>
      </c>
      <c r="H173" s="7">
        <v>4000000</v>
      </c>
    </row>
    <row r="174" spans="1:8" x14ac:dyDescent="0.3">
      <c r="A174" s="58" t="s">
        <v>367</v>
      </c>
      <c r="B174" s="7">
        <v>2400000</v>
      </c>
      <c r="C174" s="7">
        <v>0</v>
      </c>
      <c r="D174" s="7">
        <v>2400000</v>
      </c>
      <c r="E174" s="7">
        <v>0</v>
      </c>
      <c r="F174" s="7">
        <v>2400000</v>
      </c>
      <c r="G174" s="7">
        <v>1600000</v>
      </c>
      <c r="H174" s="7">
        <v>4000000</v>
      </c>
    </row>
    <row r="175" spans="1:8" x14ac:dyDescent="0.3">
      <c r="A175" s="58" t="s">
        <v>304</v>
      </c>
      <c r="B175" s="7">
        <v>2425659.62</v>
      </c>
      <c r="C175" s="7">
        <v>-1167796.74</v>
      </c>
      <c r="D175" s="7">
        <v>1257862.8799999999</v>
      </c>
      <c r="E175" s="7">
        <v>1036225</v>
      </c>
      <c r="F175" s="7">
        <v>221637.88</v>
      </c>
      <c r="G175" s="7">
        <v>3739467.6799999997</v>
      </c>
      <c r="H175" s="7">
        <v>3961105.5599999996</v>
      </c>
    </row>
    <row r="176" spans="1:8" x14ac:dyDescent="0.3">
      <c r="A176" s="58" t="s">
        <v>155</v>
      </c>
      <c r="B176" s="7">
        <v>6171510.2599999998</v>
      </c>
      <c r="C176" s="7">
        <v>-1346269.04</v>
      </c>
      <c r="D176" s="7">
        <v>4825241.22</v>
      </c>
      <c r="E176" s="7">
        <v>1908779.66</v>
      </c>
      <c r="F176" s="7">
        <v>2916461.56</v>
      </c>
      <c r="G176" s="7">
        <v>1000000</v>
      </c>
      <c r="H176" s="7">
        <v>3916461.56</v>
      </c>
    </row>
    <row r="177" spans="1:8" x14ac:dyDescent="0.3">
      <c r="A177" s="58" t="s">
        <v>1101</v>
      </c>
      <c r="B177" s="7">
        <v>1800000</v>
      </c>
      <c r="C177" s="7">
        <v>0</v>
      </c>
      <c r="D177" s="7">
        <v>1800000</v>
      </c>
      <c r="E177" s="7">
        <v>1800000</v>
      </c>
      <c r="F177" s="7">
        <v>0</v>
      </c>
      <c r="G177" s="7">
        <v>3600000</v>
      </c>
      <c r="H177" s="7">
        <v>3600000</v>
      </c>
    </row>
    <row r="178" spans="1:8" x14ac:dyDescent="0.3">
      <c r="A178" s="58" t="s">
        <v>294</v>
      </c>
      <c r="B178" s="7">
        <v>3804080.6599999997</v>
      </c>
      <c r="C178" s="7">
        <v>0</v>
      </c>
      <c r="D178" s="7">
        <v>3804080.6599999997</v>
      </c>
      <c r="E178" s="7">
        <v>770029.42999999993</v>
      </c>
      <c r="F178" s="7">
        <v>3034051.23</v>
      </c>
      <c r="G178" s="7">
        <v>441224.82</v>
      </c>
      <c r="H178" s="7">
        <v>3475276.0500000003</v>
      </c>
    </row>
    <row r="179" spans="1:8" x14ac:dyDescent="0.3">
      <c r="A179" s="58" t="s">
        <v>305</v>
      </c>
      <c r="B179" s="7">
        <v>5052523.6400000006</v>
      </c>
      <c r="C179" s="7">
        <v>-32727.279999999999</v>
      </c>
      <c r="D179" s="7">
        <v>5019796.3599999994</v>
      </c>
      <c r="E179" s="7">
        <v>4769449.7799999993</v>
      </c>
      <c r="F179" s="7">
        <v>250346.58</v>
      </c>
      <c r="G179" s="7">
        <v>3181160</v>
      </c>
      <c r="H179" s="7">
        <v>3431506.58</v>
      </c>
    </row>
    <row r="180" spans="1:8" x14ac:dyDescent="0.3">
      <c r="A180" s="58" t="s">
        <v>256</v>
      </c>
      <c r="B180" s="7">
        <v>36000388</v>
      </c>
      <c r="C180" s="7">
        <v>0</v>
      </c>
      <c r="D180" s="7">
        <v>36000388</v>
      </c>
      <c r="E180" s="7">
        <v>36000388</v>
      </c>
      <c r="F180" s="7">
        <v>0</v>
      </c>
      <c r="G180" s="7">
        <v>3393561.68</v>
      </c>
      <c r="H180" s="7">
        <v>3393561.68</v>
      </c>
    </row>
    <row r="181" spans="1:8" x14ac:dyDescent="0.3">
      <c r="A181" s="58" t="s">
        <v>122</v>
      </c>
      <c r="B181" s="7">
        <v>12591880</v>
      </c>
      <c r="C181" s="7">
        <v>0</v>
      </c>
      <c r="D181" s="7">
        <v>12591880</v>
      </c>
      <c r="E181" s="7">
        <v>12591880</v>
      </c>
      <c r="F181" s="7">
        <v>0</v>
      </c>
      <c r="G181" s="7">
        <v>3296627</v>
      </c>
      <c r="H181" s="7">
        <v>3296627</v>
      </c>
    </row>
    <row r="182" spans="1:8" x14ac:dyDescent="0.3">
      <c r="A182" s="58" t="s">
        <v>191</v>
      </c>
      <c r="B182" s="7">
        <v>1058667</v>
      </c>
      <c r="C182" s="7">
        <v>-46000</v>
      </c>
      <c r="D182" s="7">
        <v>1012667</v>
      </c>
      <c r="E182" s="7">
        <v>921000</v>
      </c>
      <c r="F182" s="7">
        <v>91667</v>
      </c>
      <c r="G182" s="7">
        <v>3160000</v>
      </c>
      <c r="H182" s="7">
        <v>3251667</v>
      </c>
    </row>
    <row r="183" spans="1:8" x14ac:dyDescent="0.3">
      <c r="A183" s="58" t="s">
        <v>6971</v>
      </c>
      <c r="B183" s="7">
        <v>158029.31</v>
      </c>
      <c r="C183" s="7">
        <v>0</v>
      </c>
      <c r="D183" s="7">
        <v>158029.31</v>
      </c>
      <c r="E183" s="7">
        <v>83077.84</v>
      </c>
      <c r="F183" s="7">
        <v>74951.47</v>
      </c>
      <c r="G183" s="7">
        <v>3000000</v>
      </c>
      <c r="H183" s="7">
        <v>3074951.47</v>
      </c>
    </row>
    <row r="184" spans="1:8" x14ac:dyDescent="0.3">
      <c r="A184" s="58" t="s">
        <v>6957</v>
      </c>
      <c r="B184" s="7">
        <v>0</v>
      </c>
      <c r="C184" s="7">
        <v>0</v>
      </c>
      <c r="D184" s="7">
        <v>0</v>
      </c>
      <c r="E184" s="7">
        <v>0</v>
      </c>
      <c r="F184" s="7">
        <v>0</v>
      </c>
      <c r="G184" s="7">
        <v>3000000</v>
      </c>
      <c r="H184" s="7">
        <v>3000000</v>
      </c>
    </row>
    <row r="185" spans="1:8" x14ac:dyDescent="0.3">
      <c r="A185" s="58" t="s">
        <v>1072</v>
      </c>
      <c r="B185" s="7">
        <v>2893715.81</v>
      </c>
      <c r="C185" s="7">
        <v>0</v>
      </c>
      <c r="D185" s="7">
        <v>2893715.81</v>
      </c>
      <c r="E185" s="7">
        <v>0</v>
      </c>
      <c r="F185" s="7">
        <v>2893715.81</v>
      </c>
      <c r="G185" s="7">
        <v>0</v>
      </c>
      <c r="H185" s="7">
        <v>2893715.81</v>
      </c>
    </row>
    <row r="186" spans="1:8" x14ac:dyDescent="0.3">
      <c r="A186" s="58" t="s">
        <v>246</v>
      </c>
      <c r="B186" s="7">
        <v>2670232.41</v>
      </c>
      <c r="C186" s="7">
        <v>-916726</v>
      </c>
      <c r="D186" s="7">
        <v>1753506.41</v>
      </c>
      <c r="E186" s="7">
        <v>131321.25</v>
      </c>
      <c r="F186" s="7">
        <v>1622185.16</v>
      </c>
      <c r="G186" s="7">
        <v>1209539.47</v>
      </c>
      <c r="H186" s="7">
        <v>2831724.63</v>
      </c>
    </row>
    <row r="187" spans="1:8" x14ac:dyDescent="0.3">
      <c r="A187" s="58" t="s">
        <v>869</v>
      </c>
      <c r="B187" s="7">
        <v>3913242.43</v>
      </c>
      <c r="C187" s="7">
        <v>-1083582</v>
      </c>
      <c r="D187" s="7">
        <v>2829660.43</v>
      </c>
      <c r="E187" s="7">
        <v>18177.68</v>
      </c>
      <c r="F187" s="7">
        <v>2811482.75</v>
      </c>
      <c r="G187" s="7">
        <v>0</v>
      </c>
      <c r="H187" s="7">
        <v>2811482.75</v>
      </c>
    </row>
    <row r="188" spans="1:8" x14ac:dyDescent="0.3">
      <c r="A188" s="58" t="s">
        <v>382</v>
      </c>
      <c r="B188" s="7">
        <v>3033158.9699999997</v>
      </c>
      <c r="C188" s="7">
        <v>-244100.46000000002</v>
      </c>
      <c r="D188" s="7">
        <v>2789058.5100000002</v>
      </c>
      <c r="E188" s="7">
        <v>2131802.9</v>
      </c>
      <c r="F188" s="7">
        <v>657255.61</v>
      </c>
      <c r="G188" s="7">
        <v>2153940.63</v>
      </c>
      <c r="H188" s="7">
        <v>2811196.24</v>
      </c>
    </row>
    <row r="189" spans="1:8" x14ac:dyDescent="0.3">
      <c r="A189" s="58" t="s">
        <v>146</v>
      </c>
      <c r="B189" s="7">
        <v>7818067.5499999998</v>
      </c>
      <c r="C189" s="7">
        <v>0</v>
      </c>
      <c r="D189" s="7">
        <v>7818067.5499999998</v>
      </c>
      <c r="E189" s="7">
        <v>5032313.74</v>
      </c>
      <c r="F189" s="7">
        <v>2785753.81</v>
      </c>
      <c r="G189" s="7">
        <v>18721.240000000002</v>
      </c>
      <c r="H189" s="7">
        <v>2804475.05</v>
      </c>
    </row>
    <row r="190" spans="1:8" x14ac:dyDescent="0.3">
      <c r="A190" s="58" t="s">
        <v>331</v>
      </c>
      <c r="B190" s="7">
        <v>1170000</v>
      </c>
      <c r="C190" s="7">
        <v>0</v>
      </c>
      <c r="D190" s="7">
        <v>1170000</v>
      </c>
      <c r="E190" s="7">
        <v>1170000</v>
      </c>
      <c r="F190" s="7">
        <v>0</v>
      </c>
      <c r="G190" s="7">
        <v>2729940</v>
      </c>
      <c r="H190" s="7">
        <v>2729940</v>
      </c>
    </row>
    <row r="191" spans="1:8" x14ac:dyDescent="0.3">
      <c r="A191" s="58" t="s">
        <v>360</v>
      </c>
      <c r="B191" s="7">
        <v>3646853</v>
      </c>
      <c r="C191" s="7">
        <v>-264953</v>
      </c>
      <c r="D191" s="7">
        <v>3381900</v>
      </c>
      <c r="E191" s="7">
        <v>1939365</v>
      </c>
      <c r="F191" s="7">
        <v>1442535</v>
      </c>
      <c r="G191" s="7">
        <v>1200000</v>
      </c>
      <c r="H191" s="7">
        <v>2642535</v>
      </c>
    </row>
    <row r="192" spans="1:8" x14ac:dyDescent="0.3">
      <c r="A192" s="58" t="s">
        <v>319</v>
      </c>
      <c r="B192" s="7">
        <v>2665084.1</v>
      </c>
      <c r="C192" s="7">
        <v>-91254.1</v>
      </c>
      <c r="D192" s="7">
        <v>2573830</v>
      </c>
      <c r="E192" s="7">
        <v>33984.269999999997</v>
      </c>
      <c r="F192" s="7">
        <v>2539845.73</v>
      </c>
      <c r="G192" s="7">
        <v>98440</v>
      </c>
      <c r="H192" s="7">
        <v>2638285.73</v>
      </c>
    </row>
    <row r="193" spans="1:8" x14ac:dyDescent="0.3">
      <c r="A193" s="58" t="s">
        <v>2974</v>
      </c>
      <c r="B193" s="7">
        <v>7337103.5300000003</v>
      </c>
      <c r="C193" s="7">
        <v>0</v>
      </c>
      <c r="D193" s="7">
        <v>7337103.5300000003</v>
      </c>
      <c r="E193" s="7">
        <v>4795904.5999999996</v>
      </c>
      <c r="F193" s="7">
        <v>2541198.9300000002</v>
      </c>
      <c r="G193" s="7">
        <v>0</v>
      </c>
      <c r="H193" s="7">
        <v>2541198.9300000002</v>
      </c>
    </row>
    <row r="194" spans="1:8" x14ac:dyDescent="0.3">
      <c r="A194" s="58" t="s">
        <v>774</v>
      </c>
      <c r="B194" s="7">
        <v>0</v>
      </c>
      <c r="C194" s="7">
        <v>0</v>
      </c>
      <c r="D194" s="7">
        <v>0</v>
      </c>
      <c r="E194" s="7">
        <v>0</v>
      </c>
      <c r="F194" s="7">
        <v>0</v>
      </c>
      <c r="G194" s="7">
        <v>2366598.1800000002</v>
      </c>
      <c r="H194" s="7">
        <v>2366598.1800000002</v>
      </c>
    </row>
    <row r="195" spans="1:8" x14ac:dyDescent="0.3">
      <c r="A195" s="58" t="s">
        <v>1054</v>
      </c>
      <c r="B195" s="7">
        <v>2340600</v>
      </c>
      <c r="C195" s="7">
        <v>0</v>
      </c>
      <c r="D195" s="7">
        <v>2340600</v>
      </c>
      <c r="E195" s="7">
        <v>0</v>
      </c>
      <c r="F195" s="7">
        <v>2340600</v>
      </c>
      <c r="G195" s="7">
        <v>0</v>
      </c>
      <c r="H195" s="7">
        <v>2340600</v>
      </c>
    </row>
    <row r="196" spans="1:8" x14ac:dyDescent="0.3">
      <c r="A196" s="58" t="s">
        <v>241</v>
      </c>
      <c r="B196" s="7">
        <v>4278466.29</v>
      </c>
      <c r="C196" s="7">
        <v>-2175120.81</v>
      </c>
      <c r="D196" s="7">
        <v>2103345.48</v>
      </c>
      <c r="E196" s="7">
        <v>1197299.83</v>
      </c>
      <c r="F196" s="7">
        <v>906045.65</v>
      </c>
      <c r="G196" s="7">
        <v>1341112.55</v>
      </c>
      <c r="H196" s="7">
        <v>2247158.2000000002</v>
      </c>
    </row>
    <row r="197" spans="1:8" x14ac:dyDescent="0.3">
      <c r="A197" s="58" t="s">
        <v>865</v>
      </c>
      <c r="B197" s="7">
        <v>2000000</v>
      </c>
      <c r="C197" s="7">
        <v>0</v>
      </c>
      <c r="D197" s="7">
        <v>2000000</v>
      </c>
      <c r="E197" s="7">
        <v>800000</v>
      </c>
      <c r="F197" s="7">
        <v>1200000</v>
      </c>
      <c r="G197" s="7">
        <v>1000000</v>
      </c>
      <c r="H197" s="7">
        <v>2200000</v>
      </c>
    </row>
    <row r="198" spans="1:8" x14ac:dyDescent="0.3">
      <c r="A198" s="58" t="s">
        <v>6977</v>
      </c>
      <c r="B198" s="7">
        <v>0</v>
      </c>
      <c r="C198" s="7">
        <v>0</v>
      </c>
      <c r="D198" s="7">
        <v>0</v>
      </c>
      <c r="E198" s="7">
        <v>0</v>
      </c>
      <c r="F198" s="7">
        <v>0</v>
      </c>
      <c r="G198" s="7">
        <v>2173253.0099999998</v>
      </c>
      <c r="H198" s="7">
        <v>2173253.0099999998</v>
      </c>
    </row>
    <row r="199" spans="1:8" x14ac:dyDescent="0.3">
      <c r="A199" s="58" t="s">
        <v>868</v>
      </c>
      <c r="B199" s="7">
        <v>1369129.08</v>
      </c>
      <c r="C199" s="7">
        <v>0</v>
      </c>
      <c r="D199" s="7">
        <v>1369129.08</v>
      </c>
      <c r="E199" s="7">
        <v>292886.25</v>
      </c>
      <c r="F199" s="7">
        <v>1076242.83</v>
      </c>
      <c r="G199" s="7">
        <v>992204.25</v>
      </c>
      <c r="H199" s="7">
        <v>2068447.08</v>
      </c>
    </row>
    <row r="200" spans="1:8" x14ac:dyDescent="0.3">
      <c r="A200" s="58" t="s">
        <v>1071</v>
      </c>
      <c r="B200" s="7">
        <v>3993281.56</v>
      </c>
      <c r="C200" s="7">
        <v>0</v>
      </c>
      <c r="D200" s="7">
        <v>3993281.56</v>
      </c>
      <c r="E200" s="7">
        <v>3195070.37</v>
      </c>
      <c r="F200" s="7">
        <v>798211.19</v>
      </c>
      <c r="G200" s="7">
        <v>1266169.3899999999</v>
      </c>
      <c r="H200" s="7">
        <v>2064380.58</v>
      </c>
    </row>
    <row r="201" spans="1:8" x14ac:dyDescent="0.3">
      <c r="A201" s="58" t="s">
        <v>6985</v>
      </c>
      <c r="B201" s="7">
        <v>0</v>
      </c>
      <c r="C201" s="7">
        <v>0</v>
      </c>
      <c r="D201" s="7">
        <v>0</v>
      </c>
      <c r="E201" s="7">
        <v>0</v>
      </c>
      <c r="F201" s="7">
        <v>0</v>
      </c>
      <c r="G201" s="7">
        <v>2000000</v>
      </c>
      <c r="H201" s="7">
        <v>2000000</v>
      </c>
    </row>
    <row r="202" spans="1:8" x14ac:dyDescent="0.3">
      <c r="A202" s="58" t="s">
        <v>330</v>
      </c>
      <c r="B202" s="7">
        <v>1803691.32</v>
      </c>
      <c r="C202" s="7">
        <v>-563705.12</v>
      </c>
      <c r="D202" s="7">
        <v>1239986.2</v>
      </c>
      <c r="E202" s="7">
        <v>42721.84</v>
      </c>
      <c r="F202" s="7">
        <v>1197264.3600000001</v>
      </c>
      <c r="G202" s="7">
        <v>800000</v>
      </c>
      <c r="H202" s="7">
        <v>1997264.36</v>
      </c>
    </row>
    <row r="203" spans="1:8" x14ac:dyDescent="0.3">
      <c r="A203" s="58" t="s">
        <v>877</v>
      </c>
      <c r="B203" s="7">
        <v>1380400</v>
      </c>
      <c r="C203" s="7">
        <v>-690200</v>
      </c>
      <c r="D203" s="7">
        <v>690200</v>
      </c>
      <c r="E203" s="7">
        <v>221371.39</v>
      </c>
      <c r="F203" s="7">
        <v>468828.61</v>
      </c>
      <c r="G203" s="7">
        <v>1380400</v>
      </c>
      <c r="H203" s="7">
        <v>1849228.61</v>
      </c>
    </row>
    <row r="204" spans="1:8" x14ac:dyDescent="0.3">
      <c r="A204" s="58" t="s">
        <v>189</v>
      </c>
      <c r="B204" s="7">
        <v>0</v>
      </c>
      <c r="C204" s="7">
        <v>0</v>
      </c>
      <c r="D204" s="7">
        <v>0</v>
      </c>
      <c r="E204" s="7">
        <v>0</v>
      </c>
      <c r="F204" s="7">
        <v>0</v>
      </c>
      <c r="G204" s="7">
        <v>1754731</v>
      </c>
      <c r="H204" s="7">
        <v>1754731</v>
      </c>
    </row>
    <row r="205" spans="1:8" x14ac:dyDescent="0.3">
      <c r="A205" s="58" t="s">
        <v>1082</v>
      </c>
      <c r="B205" s="7">
        <v>1000000</v>
      </c>
      <c r="C205" s="7">
        <v>0</v>
      </c>
      <c r="D205" s="7">
        <v>1000000</v>
      </c>
      <c r="E205" s="7">
        <v>0</v>
      </c>
      <c r="F205" s="7">
        <v>1000000</v>
      </c>
      <c r="G205" s="7">
        <v>700000</v>
      </c>
      <c r="H205" s="7">
        <v>1700000</v>
      </c>
    </row>
    <row r="206" spans="1:8" x14ac:dyDescent="0.3">
      <c r="A206" s="58" t="s">
        <v>535</v>
      </c>
      <c r="B206" s="7">
        <v>0</v>
      </c>
      <c r="C206" s="7">
        <v>0</v>
      </c>
      <c r="D206" s="7">
        <v>0</v>
      </c>
      <c r="E206" s="7">
        <v>0</v>
      </c>
      <c r="F206" s="7">
        <v>0</v>
      </c>
      <c r="G206" s="7">
        <v>1671392</v>
      </c>
      <c r="H206" s="7">
        <v>1671392</v>
      </c>
    </row>
    <row r="207" spans="1:8" x14ac:dyDescent="0.3">
      <c r="A207" s="58" t="s">
        <v>7004</v>
      </c>
      <c r="B207" s="7">
        <v>2000000</v>
      </c>
      <c r="C207" s="7">
        <v>0</v>
      </c>
      <c r="D207" s="7">
        <v>2000000</v>
      </c>
      <c r="E207" s="7">
        <v>400000</v>
      </c>
      <c r="F207" s="7">
        <v>1600000</v>
      </c>
      <c r="G207" s="7">
        <v>0</v>
      </c>
      <c r="H207" s="7">
        <v>1600000</v>
      </c>
    </row>
    <row r="208" spans="1:8" x14ac:dyDescent="0.3">
      <c r="A208" s="58" t="s">
        <v>166</v>
      </c>
      <c r="B208" s="7">
        <v>0</v>
      </c>
      <c r="C208" s="7">
        <v>0</v>
      </c>
      <c r="D208" s="7">
        <v>0</v>
      </c>
      <c r="E208" s="7">
        <v>0</v>
      </c>
      <c r="F208" s="7">
        <v>0</v>
      </c>
      <c r="G208" s="7">
        <v>1549449</v>
      </c>
      <c r="H208" s="7">
        <v>1549449</v>
      </c>
    </row>
    <row r="209" spans="1:8" x14ac:dyDescent="0.3">
      <c r="A209" s="58" t="s">
        <v>369</v>
      </c>
      <c r="B209" s="7">
        <v>1778560.88</v>
      </c>
      <c r="C209" s="7">
        <v>-257800.14</v>
      </c>
      <c r="D209" s="7">
        <v>1520760.74</v>
      </c>
      <c r="E209" s="7">
        <v>0</v>
      </c>
      <c r="F209" s="7">
        <v>1520760.74</v>
      </c>
      <c r="G209" s="7">
        <v>0</v>
      </c>
      <c r="H209" s="7">
        <v>1520760.74</v>
      </c>
    </row>
    <row r="210" spans="1:8" x14ac:dyDescent="0.3">
      <c r="A210" s="58" t="s">
        <v>403</v>
      </c>
      <c r="B210" s="7">
        <v>1495584</v>
      </c>
      <c r="C210" s="7">
        <v>-495584</v>
      </c>
      <c r="D210" s="7">
        <v>1000000</v>
      </c>
      <c r="E210" s="7">
        <v>0</v>
      </c>
      <c r="F210" s="7">
        <v>1000000</v>
      </c>
      <c r="G210" s="7">
        <v>500000</v>
      </c>
      <c r="H210" s="7">
        <v>1500000</v>
      </c>
    </row>
    <row r="211" spans="1:8" x14ac:dyDescent="0.3">
      <c r="A211" s="58" t="s">
        <v>2954</v>
      </c>
      <c r="B211" s="7">
        <v>2000000</v>
      </c>
      <c r="C211" s="7">
        <v>0</v>
      </c>
      <c r="D211" s="7">
        <v>2000000</v>
      </c>
      <c r="E211" s="7">
        <v>504678.25</v>
      </c>
      <c r="F211" s="7">
        <v>1495321.75</v>
      </c>
      <c r="G211" s="7">
        <v>0</v>
      </c>
      <c r="H211" s="7">
        <v>1495321.75</v>
      </c>
    </row>
    <row r="212" spans="1:8" x14ac:dyDescent="0.3">
      <c r="A212" s="58" t="s">
        <v>194</v>
      </c>
      <c r="B212" s="7">
        <v>5312.08</v>
      </c>
      <c r="C212" s="7">
        <v>0</v>
      </c>
      <c r="D212" s="7">
        <v>5312.08</v>
      </c>
      <c r="E212" s="7">
        <v>1323.08</v>
      </c>
      <c r="F212" s="7">
        <v>3989</v>
      </c>
      <c r="G212" s="7">
        <v>1486415.37</v>
      </c>
      <c r="H212" s="7">
        <v>1490404.37</v>
      </c>
    </row>
    <row r="213" spans="1:8" x14ac:dyDescent="0.3">
      <c r="A213" s="58" t="s">
        <v>286</v>
      </c>
      <c r="B213" s="7">
        <v>677674.65</v>
      </c>
      <c r="C213" s="7">
        <v>-9000.02</v>
      </c>
      <c r="D213" s="7">
        <v>668674.63</v>
      </c>
      <c r="E213" s="7">
        <v>345916.33</v>
      </c>
      <c r="F213" s="7">
        <v>322758.3</v>
      </c>
      <c r="G213" s="7">
        <v>1092846.92</v>
      </c>
      <c r="H213" s="7">
        <v>1415605.22</v>
      </c>
    </row>
    <row r="214" spans="1:8" x14ac:dyDescent="0.3">
      <c r="A214" s="58" t="s">
        <v>271</v>
      </c>
      <c r="B214" s="7">
        <v>766356.47</v>
      </c>
      <c r="C214" s="7">
        <v>-50246.58</v>
      </c>
      <c r="D214" s="7">
        <v>716109.89</v>
      </c>
      <c r="E214" s="7">
        <v>353651.03</v>
      </c>
      <c r="F214" s="7">
        <v>362458.86</v>
      </c>
      <c r="G214" s="7">
        <v>1048200.75</v>
      </c>
      <c r="H214" s="7">
        <v>1410659.61</v>
      </c>
    </row>
    <row r="215" spans="1:8" x14ac:dyDescent="0.3">
      <c r="A215" s="58" t="s">
        <v>404</v>
      </c>
      <c r="B215" s="7">
        <v>896214</v>
      </c>
      <c r="C215" s="7">
        <v>0</v>
      </c>
      <c r="D215" s="7">
        <v>896214</v>
      </c>
      <c r="E215" s="7">
        <v>0</v>
      </c>
      <c r="F215" s="7">
        <v>896214</v>
      </c>
      <c r="G215" s="7">
        <v>496214</v>
      </c>
      <c r="H215" s="7">
        <v>1392428</v>
      </c>
    </row>
    <row r="216" spans="1:8" x14ac:dyDescent="0.3">
      <c r="A216" s="58" t="s">
        <v>362</v>
      </c>
      <c r="B216" s="7">
        <v>486639.51</v>
      </c>
      <c r="C216" s="7">
        <v>-131223.11000000002</v>
      </c>
      <c r="D216" s="7">
        <v>355416.4</v>
      </c>
      <c r="E216" s="7">
        <v>19662.009999999998</v>
      </c>
      <c r="F216" s="7">
        <v>335754.39</v>
      </c>
      <c r="G216" s="7">
        <v>1042331.5700000001</v>
      </c>
      <c r="H216" s="7">
        <v>1378085.96</v>
      </c>
    </row>
    <row r="217" spans="1:8" x14ac:dyDescent="0.3">
      <c r="A217" s="58" t="s">
        <v>6983</v>
      </c>
      <c r="B217" s="7">
        <v>0</v>
      </c>
      <c r="C217" s="7">
        <v>0</v>
      </c>
      <c r="D217" s="7">
        <v>0</v>
      </c>
      <c r="E217" s="7">
        <v>0</v>
      </c>
      <c r="F217" s="7">
        <v>0</v>
      </c>
      <c r="G217" s="7">
        <v>1340000</v>
      </c>
      <c r="H217" s="7">
        <v>1340000</v>
      </c>
    </row>
    <row r="218" spans="1:8" x14ac:dyDescent="0.3">
      <c r="A218" s="58" t="s">
        <v>383</v>
      </c>
      <c r="B218" s="7">
        <v>15440.41</v>
      </c>
      <c r="C218" s="7">
        <v>-142.1</v>
      </c>
      <c r="D218" s="7">
        <v>15298.31</v>
      </c>
      <c r="E218" s="7">
        <v>592.07000000000005</v>
      </c>
      <c r="F218" s="7">
        <v>14706.24</v>
      </c>
      <c r="G218" s="7">
        <v>1241215.2</v>
      </c>
      <c r="H218" s="7">
        <v>1255921.44</v>
      </c>
    </row>
    <row r="219" spans="1:8" x14ac:dyDescent="0.3">
      <c r="A219" s="58" t="s">
        <v>3172</v>
      </c>
      <c r="B219" s="7">
        <v>0</v>
      </c>
      <c r="C219" s="7">
        <v>0</v>
      </c>
      <c r="D219" s="7">
        <v>0</v>
      </c>
      <c r="E219" s="7">
        <v>0</v>
      </c>
      <c r="F219" s="7">
        <v>0</v>
      </c>
      <c r="G219" s="7">
        <v>1200000</v>
      </c>
      <c r="H219" s="7">
        <v>1200000</v>
      </c>
    </row>
    <row r="220" spans="1:8" x14ac:dyDescent="0.3">
      <c r="A220" s="58" t="s">
        <v>370</v>
      </c>
      <c r="B220" s="7">
        <v>1548458.27</v>
      </c>
      <c r="C220" s="7">
        <v>-969066.42</v>
      </c>
      <c r="D220" s="7">
        <v>579391.85</v>
      </c>
      <c r="E220" s="7">
        <v>0</v>
      </c>
      <c r="F220" s="7">
        <v>579391.85</v>
      </c>
      <c r="G220" s="7">
        <v>579391.85</v>
      </c>
      <c r="H220" s="7">
        <v>1158783.7</v>
      </c>
    </row>
    <row r="221" spans="1:8" x14ac:dyDescent="0.3">
      <c r="A221" s="58" t="s">
        <v>513</v>
      </c>
      <c r="B221" s="7">
        <v>1192707.8899999999</v>
      </c>
      <c r="C221" s="7">
        <v>0</v>
      </c>
      <c r="D221" s="7">
        <v>1192707.8899999999</v>
      </c>
      <c r="E221" s="7">
        <v>802274.55</v>
      </c>
      <c r="F221" s="7">
        <v>390433.34</v>
      </c>
      <c r="G221" s="7">
        <v>748126.67</v>
      </c>
      <c r="H221" s="7">
        <v>1138560.01</v>
      </c>
    </row>
    <row r="222" spans="1:8" x14ac:dyDescent="0.3">
      <c r="A222" s="58" t="s">
        <v>778</v>
      </c>
      <c r="B222" s="7">
        <v>1090019</v>
      </c>
      <c r="C222" s="7">
        <v>0</v>
      </c>
      <c r="D222" s="7">
        <v>1090019</v>
      </c>
      <c r="E222" s="7">
        <v>0</v>
      </c>
      <c r="F222" s="7">
        <v>1090019</v>
      </c>
      <c r="G222" s="7">
        <v>0</v>
      </c>
      <c r="H222" s="7">
        <v>1090019</v>
      </c>
    </row>
    <row r="223" spans="1:8" x14ac:dyDescent="0.3">
      <c r="A223" s="58" t="s">
        <v>2979</v>
      </c>
      <c r="B223" s="7">
        <v>1928291.61</v>
      </c>
      <c r="C223" s="7">
        <v>0</v>
      </c>
      <c r="D223" s="7">
        <v>1928291.61</v>
      </c>
      <c r="E223" s="7">
        <v>871726.56</v>
      </c>
      <c r="F223" s="7">
        <v>1056565.05</v>
      </c>
      <c r="G223" s="7">
        <v>0</v>
      </c>
      <c r="H223" s="7">
        <v>1056565.05</v>
      </c>
    </row>
    <row r="224" spans="1:8" x14ac:dyDescent="0.3">
      <c r="A224" s="58" t="s">
        <v>787</v>
      </c>
      <c r="B224" s="7">
        <v>677597.19</v>
      </c>
      <c r="C224" s="7">
        <v>-1309.45</v>
      </c>
      <c r="D224" s="7">
        <v>676287.74</v>
      </c>
      <c r="E224" s="7">
        <v>0</v>
      </c>
      <c r="F224" s="7">
        <v>676287.74</v>
      </c>
      <c r="G224" s="7">
        <v>375000</v>
      </c>
      <c r="H224" s="7">
        <v>1051287.74</v>
      </c>
    </row>
    <row r="225" spans="1:8" x14ac:dyDescent="0.3">
      <c r="A225" s="58" t="s">
        <v>425</v>
      </c>
      <c r="B225" s="7">
        <v>1065297.9099999999</v>
      </c>
      <c r="C225" s="7">
        <v>-68038.259999999995</v>
      </c>
      <c r="D225" s="7">
        <v>997259.65</v>
      </c>
      <c r="E225" s="7">
        <v>641926.57999999996</v>
      </c>
      <c r="F225" s="7">
        <v>355333.07</v>
      </c>
      <c r="G225" s="7">
        <v>671665.28</v>
      </c>
      <c r="H225" s="7">
        <v>1026998.35</v>
      </c>
    </row>
    <row r="226" spans="1:8" x14ac:dyDescent="0.3">
      <c r="A226" s="58" t="s">
        <v>183</v>
      </c>
      <c r="B226" s="7">
        <v>1540261.76</v>
      </c>
      <c r="C226" s="7">
        <v>-151990.03</v>
      </c>
      <c r="D226" s="7">
        <v>1388271.73</v>
      </c>
      <c r="E226" s="7">
        <v>787938.53</v>
      </c>
      <c r="F226" s="7">
        <v>600333.19999999995</v>
      </c>
      <c r="G226" s="7">
        <v>406235.1</v>
      </c>
      <c r="H226" s="7">
        <v>1006568.3</v>
      </c>
    </row>
    <row r="227" spans="1:8" x14ac:dyDescent="0.3">
      <c r="A227" s="58" t="s">
        <v>446</v>
      </c>
      <c r="B227" s="7">
        <v>500000</v>
      </c>
      <c r="C227" s="7">
        <v>0</v>
      </c>
      <c r="D227" s="7">
        <v>500000</v>
      </c>
      <c r="E227" s="7">
        <v>500000</v>
      </c>
      <c r="F227" s="7">
        <v>0</v>
      </c>
      <c r="G227" s="7">
        <v>1000000</v>
      </c>
      <c r="H227" s="7">
        <v>1000000</v>
      </c>
    </row>
    <row r="228" spans="1:8" x14ac:dyDescent="0.3">
      <c r="A228" s="58" t="s">
        <v>775</v>
      </c>
      <c r="B228" s="7">
        <v>500000</v>
      </c>
      <c r="C228" s="7">
        <v>0</v>
      </c>
      <c r="D228" s="7">
        <v>500000</v>
      </c>
      <c r="E228" s="7">
        <v>0</v>
      </c>
      <c r="F228" s="7">
        <v>500000</v>
      </c>
      <c r="G228" s="7">
        <v>500000</v>
      </c>
      <c r="H228" s="7">
        <v>1000000</v>
      </c>
    </row>
    <row r="229" spans="1:8" x14ac:dyDescent="0.3">
      <c r="A229" s="58" t="s">
        <v>7005</v>
      </c>
      <c r="B229" s="7">
        <v>0</v>
      </c>
      <c r="C229" s="7">
        <v>0</v>
      </c>
      <c r="D229" s="7">
        <v>0</v>
      </c>
      <c r="E229" s="7">
        <v>0</v>
      </c>
      <c r="F229" s="7">
        <v>0</v>
      </c>
      <c r="G229" s="7">
        <v>1000000</v>
      </c>
      <c r="H229" s="7">
        <v>1000000</v>
      </c>
    </row>
    <row r="230" spans="1:8" x14ac:dyDescent="0.3">
      <c r="A230" s="58" t="s">
        <v>6949</v>
      </c>
      <c r="B230" s="7">
        <v>706581.7</v>
      </c>
      <c r="C230" s="7">
        <v>-400543.45</v>
      </c>
      <c r="D230" s="7">
        <v>306038.25</v>
      </c>
      <c r="E230" s="7">
        <v>0</v>
      </c>
      <c r="F230" s="7">
        <v>306038.25</v>
      </c>
      <c r="G230" s="7">
        <v>664489.37</v>
      </c>
      <c r="H230" s="7">
        <v>970527.62</v>
      </c>
    </row>
    <row r="231" spans="1:8" x14ac:dyDescent="0.3">
      <c r="A231" s="58" t="s">
        <v>691</v>
      </c>
      <c r="B231" s="7">
        <v>2606980</v>
      </c>
      <c r="C231" s="7">
        <v>0</v>
      </c>
      <c r="D231" s="7">
        <v>2606980</v>
      </c>
      <c r="E231" s="7">
        <v>2006359.51</v>
      </c>
      <c r="F231" s="7">
        <v>600620.49</v>
      </c>
      <c r="G231" s="7">
        <v>297879.34999999998</v>
      </c>
      <c r="H231" s="7">
        <v>898499.84</v>
      </c>
    </row>
    <row r="232" spans="1:8" x14ac:dyDescent="0.3">
      <c r="A232" s="58" t="s">
        <v>2945</v>
      </c>
      <c r="B232" s="7">
        <v>420000</v>
      </c>
      <c r="C232" s="7">
        <v>0</v>
      </c>
      <c r="D232" s="7">
        <v>420000</v>
      </c>
      <c r="E232" s="7">
        <v>167858.78</v>
      </c>
      <c r="F232" s="7">
        <v>252141.22</v>
      </c>
      <c r="G232" s="7">
        <v>558330.64</v>
      </c>
      <c r="H232" s="7">
        <v>810471.86</v>
      </c>
    </row>
    <row r="233" spans="1:8" x14ac:dyDescent="0.3">
      <c r="A233" s="58" t="s">
        <v>1039</v>
      </c>
      <c r="B233" s="7">
        <v>305662.44</v>
      </c>
      <c r="C233" s="7">
        <v>0</v>
      </c>
      <c r="D233" s="7">
        <v>305662.44</v>
      </c>
      <c r="E233" s="7">
        <v>0</v>
      </c>
      <c r="F233" s="7">
        <v>305662.44</v>
      </c>
      <c r="G233" s="7">
        <v>500000</v>
      </c>
      <c r="H233" s="7">
        <v>805662.44</v>
      </c>
    </row>
    <row r="234" spans="1:8" x14ac:dyDescent="0.3">
      <c r="A234" s="58" t="s">
        <v>386</v>
      </c>
      <c r="B234" s="7">
        <v>0</v>
      </c>
      <c r="C234" s="7">
        <v>0</v>
      </c>
      <c r="D234" s="7">
        <v>0</v>
      </c>
      <c r="E234" s="7">
        <v>0</v>
      </c>
      <c r="F234" s="7">
        <v>0</v>
      </c>
      <c r="G234" s="7">
        <v>801142.56</v>
      </c>
      <c r="H234" s="7">
        <v>801142.56</v>
      </c>
    </row>
    <row r="235" spans="1:8" x14ac:dyDescent="0.3">
      <c r="A235" s="58" t="s">
        <v>368</v>
      </c>
      <c r="B235" s="7">
        <v>9902.99</v>
      </c>
      <c r="C235" s="7">
        <v>0</v>
      </c>
      <c r="D235" s="7">
        <v>9902.99</v>
      </c>
      <c r="E235" s="7">
        <v>0</v>
      </c>
      <c r="F235" s="7">
        <v>9902.99</v>
      </c>
      <c r="G235" s="7">
        <v>788750</v>
      </c>
      <c r="H235" s="7">
        <v>798652.99</v>
      </c>
    </row>
    <row r="236" spans="1:8" x14ac:dyDescent="0.3">
      <c r="A236" s="58" t="s">
        <v>220</v>
      </c>
      <c r="B236" s="7">
        <v>588298.5</v>
      </c>
      <c r="C236" s="7">
        <v>-7800.9400000000005</v>
      </c>
      <c r="D236" s="7">
        <v>580497.55999999994</v>
      </c>
      <c r="E236" s="7">
        <v>260298.84999999998</v>
      </c>
      <c r="F236" s="7">
        <v>320198.70999999996</v>
      </c>
      <c r="G236" s="7">
        <v>476042.92</v>
      </c>
      <c r="H236" s="7">
        <v>796241.63</v>
      </c>
    </row>
    <row r="237" spans="1:8" x14ac:dyDescent="0.3">
      <c r="A237" s="58" t="s">
        <v>6978</v>
      </c>
      <c r="B237" s="7">
        <v>0</v>
      </c>
      <c r="C237" s="7">
        <v>0</v>
      </c>
      <c r="D237" s="7">
        <v>0</v>
      </c>
      <c r="E237" s="7">
        <v>0</v>
      </c>
      <c r="F237" s="7">
        <v>0</v>
      </c>
      <c r="G237" s="7">
        <v>793615.51</v>
      </c>
      <c r="H237" s="7">
        <v>793615.51</v>
      </c>
    </row>
    <row r="238" spans="1:8" x14ac:dyDescent="0.3">
      <c r="A238" s="58" t="s">
        <v>511</v>
      </c>
      <c r="B238" s="7">
        <v>897075.49</v>
      </c>
      <c r="C238" s="7">
        <v>-104545.37</v>
      </c>
      <c r="D238" s="7">
        <v>792530.12</v>
      </c>
      <c r="E238" s="7">
        <v>0</v>
      </c>
      <c r="F238" s="7">
        <v>792530.12</v>
      </c>
      <c r="G238" s="7">
        <v>0</v>
      </c>
      <c r="H238" s="7">
        <v>792530.12</v>
      </c>
    </row>
    <row r="239" spans="1:8" x14ac:dyDescent="0.3">
      <c r="A239" s="58" t="s">
        <v>221</v>
      </c>
      <c r="B239" s="7">
        <v>901575.83</v>
      </c>
      <c r="C239" s="7">
        <v>-138516.10999999999</v>
      </c>
      <c r="D239" s="7">
        <v>763059.72</v>
      </c>
      <c r="E239" s="7">
        <v>495003.5</v>
      </c>
      <c r="F239" s="7">
        <v>268056.21999999997</v>
      </c>
      <c r="G239" s="7">
        <v>507756.71</v>
      </c>
      <c r="H239" s="7">
        <v>775812.93</v>
      </c>
    </row>
    <row r="240" spans="1:8" x14ac:dyDescent="0.3">
      <c r="A240" s="58" t="s">
        <v>377</v>
      </c>
      <c r="B240" s="7">
        <v>12</v>
      </c>
      <c r="C240" s="7">
        <v>0</v>
      </c>
      <c r="D240" s="7">
        <v>12</v>
      </c>
      <c r="E240" s="7">
        <v>0</v>
      </c>
      <c r="F240" s="7">
        <v>12</v>
      </c>
      <c r="G240" s="7">
        <v>750000</v>
      </c>
      <c r="H240" s="7">
        <v>750012</v>
      </c>
    </row>
    <row r="241" spans="1:8" x14ac:dyDescent="0.3">
      <c r="A241" s="58" t="s">
        <v>6996</v>
      </c>
      <c r="B241" s="7">
        <v>0</v>
      </c>
      <c r="C241" s="7">
        <v>0</v>
      </c>
      <c r="D241" s="7">
        <v>0</v>
      </c>
      <c r="E241" s="7">
        <v>0</v>
      </c>
      <c r="F241" s="7">
        <v>0</v>
      </c>
      <c r="G241" s="7">
        <v>697000</v>
      </c>
      <c r="H241" s="7">
        <v>697000</v>
      </c>
    </row>
    <row r="242" spans="1:8" x14ac:dyDescent="0.3">
      <c r="A242" s="58" t="s">
        <v>244</v>
      </c>
      <c r="B242" s="7">
        <v>0</v>
      </c>
      <c r="C242" s="7">
        <v>0</v>
      </c>
      <c r="D242" s="7">
        <v>0</v>
      </c>
      <c r="E242" s="7">
        <v>0</v>
      </c>
      <c r="F242" s="7">
        <v>0</v>
      </c>
      <c r="G242" s="7">
        <v>659878</v>
      </c>
      <c r="H242" s="7">
        <v>659878</v>
      </c>
    </row>
    <row r="243" spans="1:8" x14ac:dyDescent="0.3">
      <c r="A243" s="58" t="s">
        <v>1004</v>
      </c>
      <c r="B243" s="7">
        <v>653941.14</v>
      </c>
      <c r="C243" s="7">
        <v>0</v>
      </c>
      <c r="D243" s="7">
        <v>653941.14</v>
      </c>
      <c r="E243" s="7">
        <v>0</v>
      </c>
      <c r="F243" s="7">
        <v>653941.14</v>
      </c>
      <c r="G243" s="7">
        <v>0</v>
      </c>
      <c r="H243" s="7">
        <v>653941.14</v>
      </c>
    </row>
    <row r="244" spans="1:8" x14ac:dyDescent="0.3">
      <c r="A244" s="58" t="s">
        <v>6955</v>
      </c>
      <c r="B244" s="7">
        <v>0</v>
      </c>
      <c r="C244" s="7">
        <v>0</v>
      </c>
      <c r="D244" s="7">
        <v>0</v>
      </c>
      <c r="E244" s="7">
        <v>0</v>
      </c>
      <c r="F244" s="7">
        <v>0</v>
      </c>
      <c r="G244" s="7">
        <v>600000</v>
      </c>
      <c r="H244" s="7">
        <v>600000</v>
      </c>
    </row>
    <row r="245" spans="1:8" x14ac:dyDescent="0.3">
      <c r="A245" s="58" t="s">
        <v>274</v>
      </c>
      <c r="B245" s="7">
        <v>1467954.17</v>
      </c>
      <c r="C245" s="7">
        <v>-651467.06999999995</v>
      </c>
      <c r="D245" s="7">
        <v>816487.1</v>
      </c>
      <c r="E245" s="7">
        <v>284879.51</v>
      </c>
      <c r="F245" s="7">
        <v>531607.59</v>
      </c>
      <c r="G245" s="7">
        <v>52904.72</v>
      </c>
      <c r="H245" s="7">
        <v>584512.31000000006</v>
      </c>
    </row>
    <row r="246" spans="1:8" x14ac:dyDescent="0.3">
      <c r="A246" s="58" t="s">
        <v>418</v>
      </c>
      <c r="B246" s="7">
        <v>357000</v>
      </c>
      <c r="C246" s="7">
        <v>0</v>
      </c>
      <c r="D246" s="7">
        <v>357000</v>
      </c>
      <c r="E246" s="7">
        <v>0</v>
      </c>
      <c r="F246" s="7">
        <v>357000</v>
      </c>
      <c r="G246" s="7">
        <v>207000</v>
      </c>
      <c r="H246" s="7">
        <v>564000</v>
      </c>
    </row>
    <row r="247" spans="1:8" x14ac:dyDescent="0.3">
      <c r="A247" s="58" t="s">
        <v>463</v>
      </c>
      <c r="B247" s="7">
        <v>870614.46</v>
      </c>
      <c r="C247" s="7">
        <v>-118123.78</v>
      </c>
      <c r="D247" s="7">
        <v>752490.68</v>
      </c>
      <c r="E247" s="7">
        <v>567150.09</v>
      </c>
      <c r="F247" s="7">
        <v>185340.59</v>
      </c>
      <c r="G247" s="7">
        <v>354310.36</v>
      </c>
      <c r="H247" s="7">
        <v>539650.94999999995</v>
      </c>
    </row>
    <row r="248" spans="1:8" x14ac:dyDescent="0.3">
      <c r="A248" s="58" t="s">
        <v>7022</v>
      </c>
      <c r="B248" s="7">
        <v>0</v>
      </c>
      <c r="C248" s="7">
        <v>0</v>
      </c>
      <c r="D248" s="7">
        <v>0</v>
      </c>
      <c r="E248" s="7">
        <v>0</v>
      </c>
      <c r="F248" s="7">
        <v>0</v>
      </c>
      <c r="G248" s="7">
        <v>500000</v>
      </c>
      <c r="H248" s="7">
        <v>500000</v>
      </c>
    </row>
    <row r="249" spans="1:8" x14ac:dyDescent="0.3">
      <c r="A249" s="58" t="s">
        <v>858</v>
      </c>
      <c r="B249" s="7">
        <v>999961.38</v>
      </c>
      <c r="C249" s="7">
        <v>0</v>
      </c>
      <c r="D249" s="7">
        <v>999961.38</v>
      </c>
      <c r="E249" s="7">
        <v>499980.65</v>
      </c>
      <c r="F249" s="7">
        <v>499980.73</v>
      </c>
      <c r="G249" s="7">
        <v>0</v>
      </c>
      <c r="H249" s="7">
        <v>499980.73</v>
      </c>
    </row>
    <row r="250" spans="1:8" x14ac:dyDescent="0.3">
      <c r="A250" s="58" t="s">
        <v>7001</v>
      </c>
      <c r="B250" s="7">
        <v>0</v>
      </c>
      <c r="C250" s="7">
        <v>0</v>
      </c>
      <c r="D250" s="7">
        <v>0</v>
      </c>
      <c r="E250" s="7">
        <v>0</v>
      </c>
      <c r="F250" s="7">
        <v>0</v>
      </c>
      <c r="G250" s="7">
        <v>496664.55</v>
      </c>
      <c r="H250" s="7">
        <v>496664.55</v>
      </c>
    </row>
    <row r="251" spans="1:8" x14ac:dyDescent="0.3">
      <c r="A251" s="58" t="s">
        <v>356</v>
      </c>
      <c r="B251" s="7">
        <v>804718.06</v>
      </c>
      <c r="C251" s="7">
        <v>-316095.52</v>
      </c>
      <c r="D251" s="7">
        <v>488622.54</v>
      </c>
      <c r="E251" s="7">
        <v>0</v>
      </c>
      <c r="F251" s="7">
        <v>488622.54</v>
      </c>
      <c r="G251" s="7">
        <v>0</v>
      </c>
      <c r="H251" s="7">
        <v>488622.54</v>
      </c>
    </row>
    <row r="252" spans="1:8" x14ac:dyDescent="0.3">
      <c r="A252" s="58" t="s">
        <v>6969</v>
      </c>
      <c r="B252" s="7">
        <v>188406.65</v>
      </c>
      <c r="C252" s="7">
        <v>0</v>
      </c>
      <c r="D252" s="7">
        <v>188406.65</v>
      </c>
      <c r="E252" s="7">
        <v>115434.45</v>
      </c>
      <c r="F252" s="7">
        <v>72972.2</v>
      </c>
      <c r="G252" s="7">
        <v>398105.95</v>
      </c>
      <c r="H252" s="7">
        <v>471078.15</v>
      </c>
    </row>
    <row r="253" spans="1:8" x14ac:dyDescent="0.3">
      <c r="A253" s="58" t="s">
        <v>240</v>
      </c>
      <c r="B253" s="7">
        <v>373124.55</v>
      </c>
      <c r="C253" s="7">
        <v>0</v>
      </c>
      <c r="D253" s="7">
        <v>373124.55</v>
      </c>
      <c r="E253" s="7">
        <v>373124.55</v>
      </c>
      <c r="F253" s="7">
        <v>0</v>
      </c>
      <c r="G253" s="7">
        <v>446398</v>
      </c>
      <c r="H253" s="7">
        <v>446398</v>
      </c>
    </row>
    <row r="254" spans="1:8" x14ac:dyDescent="0.3">
      <c r="A254" s="58" t="s">
        <v>2995</v>
      </c>
      <c r="B254" s="7">
        <v>165000</v>
      </c>
      <c r="C254" s="7">
        <v>0</v>
      </c>
      <c r="D254" s="7">
        <v>165000</v>
      </c>
      <c r="E254" s="7">
        <v>0</v>
      </c>
      <c r="F254" s="7">
        <v>165000</v>
      </c>
      <c r="G254" s="7">
        <v>235000</v>
      </c>
      <c r="H254" s="7">
        <v>400000</v>
      </c>
    </row>
    <row r="255" spans="1:8" x14ac:dyDescent="0.3">
      <c r="A255" s="58" t="s">
        <v>332</v>
      </c>
      <c r="B255" s="7">
        <v>390024</v>
      </c>
      <c r="C255" s="7">
        <v>-33000</v>
      </c>
      <c r="D255" s="7">
        <v>357024</v>
      </c>
      <c r="E255" s="7">
        <v>218024</v>
      </c>
      <c r="F255" s="7">
        <v>139000</v>
      </c>
      <c r="G255" s="7">
        <v>249538.6</v>
      </c>
      <c r="H255" s="7">
        <v>388538.6</v>
      </c>
    </row>
    <row r="256" spans="1:8" x14ac:dyDescent="0.3">
      <c r="A256" s="58" t="s">
        <v>6972</v>
      </c>
      <c r="B256" s="7">
        <v>0</v>
      </c>
      <c r="C256" s="7">
        <v>0</v>
      </c>
      <c r="D256" s="7">
        <v>0</v>
      </c>
      <c r="E256" s="7">
        <v>0</v>
      </c>
      <c r="F256" s="7">
        <v>0</v>
      </c>
      <c r="G256" s="7">
        <v>375886.06</v>
      </c>
      <c r="H256" s="7">
        <v>375886.06</v>
      </c>
    </row>
    <row r="257" spans="1:8" x14ac:dyDescent="0.3">
      <c r="A257" s="58" t="s">
        <v>399</v>
      </c>
      <c r="B257" s="7">
        <v>405038.53</v>
      </c>
      <c r="C257" s="7">
        <v>-120537.32</v>
      </c>
      <c r="D257" s="7">
        <v>284501.21000000002</v>
      </c>
      <c r="E257" s="7">
        <v>98031</v>
      </c>
      <c r="F257" s="7">
        <v>186470.21</v>
      </c>
      <c r="G257" s="7">
        <v>180000</v>
      </c>
      <c r="H257" s="7">
        <v>366470.21</v>
      </c>
    </row>
    <row r="258" spans="1:8" x14ac:dyDescent="0.3">
      <c r="A258" s="58" t="s">
        <v>7013</v>
      </c>
      <c r="B258" s="7">
        <v>4774579.2699999996</v>
      </c>
      <c r="C258" s="7">
        <v>0</v>
      </c>
      <c r="D258" s="7">
        <v>4774579.2699999996</v>
      </c>
      <c r="E258" s="7">
        <v>4774579.2699999996</v>
      </c>
      <c r="F258" s="7">
        <v>0</v>
      </c>
      <c r="G258" s="7">
        <v>304437.78999999998</v>
      </c>
      <c r="H258" s="7">
        <v>304437.78999999998</v>
      </c>
    </row>
    <row r="259" spans="1:8" x14ac:dyDescent="0.3">
      <c r="A259" s="58" t="s">
        <v>6970</v>
      </c>
      <c r="B259" s="7">
        <v>300000</v>
      </c>
      <c r="C259" s="7">
        <v>0</v>
      </c>
      <c r="D259" s="7">
        <v>300000</v>
      </c>
      <c r="E259" s="7">
        <v>0</v>
      </c>
      <c r="F259" s="7">
        <v>300000</v>
      </c>
      <c r="G259" s="7">
        <v>0</v>
      </c>
      <c r="H259" s="7">
        <v>300000</v>
      </c>
    </row>
    <row r="260" spans="1:8" x14ac:dyDescent="0.3">
      <c r="A260" s="58" t="s">
        <v>224</v>
      </c>
      <c r="B260" s="7">
        <v>267402.7</v>
      </c>
      <c r="C260" s="7">
        <v>0</v>
      </c>
      <c r="D260" s="7">
        <v>267402.7</v>
      </c>
      <c r="E260" s="7">
        <v>0</v>
      </c>
      <c r="F260" s="7">
        <v>267402.7</v>
      </c>
      <c r="G260" s="7">
        <v>19653.16</v>
      </c>
      <c r="H260" s="7">
        <v>287055.86</v>
      </c>
    </row>
    <row r="261" spans="1:8" x14ac:dyDescent="0.3">
      <c r="A261" s="58" t="s">
        <v>6994</v>
      </c>
      <c r="B261" s="7">
        <v>25261285.280000001</v>
      </c>
      <c r="C261" s="7">
        <v>-1000000</v>
      </c>
      <c r="D261" s="7">
        <v>24261285.280000001</v>
      </c>
      <c r="E261" s="7">
        <v>24013931.900000002</v>
      </c>
      <c r="F261" s="7">
        <v>247353.38</v>
      </c>
      <c r="G261" s="7">
        <v>0</v>
      </c>
      <c r="H261" s="7">
        <v>247353.38</v>
      </c>
    </row>
    <row r="262" spans="1:8" x14ac:dyDescent="0.3">
      <c r="A262" s="58" t="s">
        <v>152</v>
      </c>
      <c r="B262" s="7">
        <v>0</v>
      </c>
      <c r="C262" s="7">
        <v>0</v>
      </c>
      <c r="D262" s="7">
        <v>0</v>
      </c>
      <c r="E262" s="7">
        <v>0</v>
      </c>
      <c r="F262" s="7">
        <v>0</v>
      </c>
      <c r="G262" s="7">
        <v>217232</v>
      </c>
      <c r="H262" s="7">
        <v>217232</v>
      </c>
    </row>
    <row r="263" spans="1:8" x14ac:dyDescent="0.3">
      <c r="A263" s="58" t="s">
        <v>343</v>
      </c>
      <c r="B263" s="7">
        <v>214000</v>
      </c>
      <c r="C263" s="7">
        <v>0</v>
      </c>
      <c r="D263" s="7">
        <v>214000</v>
      </c>
      <c r="E263" s="7">
        <v>214000</v>
      </c>
      <c r="F263" s="7">
        <v>0</v>
      </c>
      <c r="G263" s="7">
        <v>214000</v>
      </c>
      <c r="H263" s="7">
        <v>214000</v>
      </c>
    </row>
    <row r="264" spans="1:8" x14ac:dyDescent="0.3">
      <c r="A264" s="58" t="s">
        <v>7019</v>
      </c>
      <c r="B264" s="7">
        <v>0</v>
      </c>
      <c r="C264" s="7">
        <v>0</v>
      </c>
      <c r="D264" s="7">
        <v>0</v>
      </c>
      <c r="E264" s="7">
        <v>0</v>
      </c>
      <c r="F264" s="7">
        <v>0</v>
      </c>
      <c r="G264" s="7">
        <v>200500</v>
      </c>
      <c r="H264" s="7">
        <v>200500</v>
      </c>
    </row>
    <row r="265" spans="1:8" x14ac:dyDescent="0.3">
      <c r="A265" s="58" t="s">
        <v>7008</v>
      </c>
      <c r="B265" s="7">
        <v>0</v>
      </c>
      <c r="C265" s="7">
        <v>0</v>
      </c>
      <c r="D265" s="7">
        <v>0</v>
      </c>
      <c r="E265" s="7">
        <v>0</v>
      </c>
      <c r="F265" s="7">
        <v>0</v>
      </c>
      <c r="G265" s="7">
        <v>196484.3</v>
      </c>
      <c r="H265" s="7">
        <v>196484.3</v>
      </c>
    </row>
    <row r="266" spans="1:8" x14ac:dyDescent="0.3">
      <c r="A266" s="58" t="s">
        <v>864</v>
      </c>
      <c r="B266" s="7">
        <v>0</v>
      </c>
      <c r="C266" s="7">
        <v>0</v>
      </c>
      <c r="D266" s="7">
        <v>0</v>
      </c>
      <c r="E266" s="7">
        <v>0</v>
      </c>
      <c r="F266" s="7">
        <v>0</v>
      </c>
      <c r="G266" s="7">
        <v>194131.12</v>
      </c>
      <c r="H266" s="7">
        <v>194131.12</v>
      </c>
    </row>
    <row r="267" spans="1:8" x14ac:dyDescent="0.3">
      <c r="A267" s="58" t="s">
        <v>1094</v>
      </c>
      <c r="B267" s="7">
        <v>0</v>
      </c>
      <c r="C267" s="7">
        <v>0</v>
      </c>
      <c r="D267" s="7">
        <v>0</v>
      </c>
      <c r="E267" s="7">
        <v>0</v>
      </c>
      <c r="F267" s="7">
        <v>0</v>
      </c>
      <c r="G267" s="7">
        <v>191496.99</v>
      </c>
      <c r="H267" s="7">
        <v>191496.99</v>
      </c>
    </row>
    <row r="268" spans="1:8" x14ac:dyDescent="0.3">
      <c r="A268" s="58" t="s">
        <v>6998</v>
      </c>
      <c r="B268" s="7">
        <v>0</v>
      </c>
      <c r="C268" s="7">
        <v>0</v>
      </c>
      <c r="D268" s="7">
        <v>0</v>
      </c>
      <c r="E268" s="7">
        <v>0</v>
      </c>
      <c r="F268" s="7">
        <v>0</v>
      </c>
      <c r="G268" s="7">
        <v>179582.66</v>
      </c>
      <c r="H268" s="7">
        <v>179582.66</v>
      </c>
    </row>
    <row r="269" spans="1:8" x14ac:dyDescent="0.3">
      <c r="A269" s="58" t="s">
        <v>353</v>
      </c>
      <c r="B269" s="7">
        <v>46978.78</v>
      </c>
      <c r="C269" s="7">
        <v>0</v>
      </c>
      <c r="D269" s="7">
        <v>46978.78</v>
      </c>
      <c r="E269" s="7">
        <v>46978.78</v>
      </c>
      <c r="F269" s="7">
        <v>0</v>
      </c>
      <c r="G269" s="7">
        <v>176619.43</v>
      </c>
      <c r="H269" s="7">
        <v>176619.43</v>
      </c>
    </row>
    <row r="270" spans="1:8" x14ac:dyDescent="0.3">
      <c r="A270" s="58" t="s">
        <v>517</v>
      </c>
      <c r="B270" s="7">
        <v>171435.85</v>
      </c>
      <c r="C270" s="7">
        <v>0</v>
      </c>
      <c r="D270" s="7">
        <v>171435.85</v>
      </c>
      <c r="E270" s="7">
        <v>0</v>
      </c>
      <c r="F270" s="7">
        <v>171435.85</v>
      </c>
      <c r="G270" s="7">
        <v>0</v>
      </c>
      <c r="H270" s="7">
        <v>171435.85</v>
      </c>
    </row>
    <row r="271" spans="1:8" x14ac:dyDescent="0.3">
      <c r="A271" s="58" t="s">
        <v>1104</v>
      </c>
      <c r="B271" s="7">
        <v>374711.63</v>
      </c>
      <c r="C271" s="7">
        <v>0</v>
      </c>
      <c r="D271" s="7">
        <v>374711.63</v>
      </c>
      <c r="E271" s="7">
        <v>239828.85</v>
      </c>
      <c r="F271" s="7">
        <v>134882.78</v>
      </c>
      <c r="G271" s="7">
        <v>33638.449999999997</v>
      </c>
      <c r="H271" s="7">
        <v>168521.23</v>
      </c>
    </row>
    <row r="272" spans="1:8" x14ac:dyDescent="0.3">
      <c r="A272" s="58" t="s">
        <v>292</v>
      </c>
      <c r="B272" s="7">
        <v>0</v>
      </c>
      <c r="C272" s="7">
        <v>0</v>
      </c>
      <c r="D272" s="7">
        <v>0</v>
      </c>
      <c r="E272" s="7">
        <v>0</v>
      </c>
      <c r="F272" s="7">
        <v>0</v>
      </c>
      <c r="G272" s="7">
        <v>164185</v>
      </c>
      <c r="H272" s="7">
        <v>164185</v>
      </c>
    </row>
    <row r="273" spans="1:8" x14ac:dyDescent="0.3">
      <c r="A273" s="58" t="s">
        <v>539</v>
      </c>
      <c r="B273" s="7">
        <v>150000</v>
      </c>
      <c r="C273" s="7">
        <v>0</v>
      </c>
      <c r="D273" s="7">
        <v>150000</v>
      </c>
      <c r="E273" s="7">
        <v>0</v>
      </c>
      <c r="F273" s="7">
        <v>150000</v>
      </c>
      <c r="G273" s="7">
        <v>0</v>
      </c>
      <c r="H273" s="7">
        <v>150000</v>
      </c>
    </row>
    <row r="274" spans="1:8" x14ac:dyDescent="0.3">
      <c r="A274" s="58" t="s">
        <v>142</v>
      </c>
      <c r="B274" s="7">
        <v>5127180</v>
      </c>
      <c r="C274" s="7">
        <v>0</v>
      </c>
      <c r="D274" s="7">
        <v>5127180</v>
      </c>
      <c r="E274" s="7">
        <v>5127180</v>
      </c>
      <c r="F274" s="7">
        <v>0</v>
      </c>
      <c r="G274" s="7">
        <v>146540</v>
      </c>
      <c r="H274" s="7">
        <v>146540</v>
      </c>
    </row>
    <row r="275" spans="1:8" x14ac:dyDescent="0.3">
      <c r="A275" s="58" t="s">
        <v>6968</v>
      </c>
      <c r="B275" s="7">
        <v>0</v>
      </c>
      <c r="C275" s="7">
        <v>0</v>
      </c>
      <c r="D275" s="7">
        <v>0</v>
      </c>
      <c r="E275" s="7">
        <v>0</v>
      </c>
      <c r="F275" s="7">
        <v>0</v>
      </c>
      <c r="G275" s="7">
        <v>145000</v>
      </c>
      <c r="H275" s="7">
        <v>145000</v>
      </c>
    </row>
    <row r="276" spans="1:8" x14ac:dyDescent="0.3">
      <c r="A276" s="58" t="s">
        <v>551</v>
      </c>
      <c r="B276" s="7">
        <v>7185.75</v>
      </c>
      <c r="C276" s="7">
        <v>0</v>
      </c>
      <c r="D276" s="7">
        <v>7185.75</v>
      </c>
      <c r="E276" s="7">
        <v>0</v>
      </c>
      <c r="F276" s="7">
        <v>7185.75</v>
      </c>
      <c r="G276" s="7">
        <v>123778.3</v>
      </c>
      <c r="H276" s="7">
        <v>130964.05</v>
      </c>
    </row>
    <row r="277" spans="1:8" x14ac:dyDescent="0.3">
      <c r="A277" s="58" t="s">
        <v>405</v>
      </c>
      <c r="B277" s="7">
        <v>144831.85</v>
      </c>
      <c r="C277" s="7">
        <v>-38067.599999999999</v>
      </c>
      <c r="D277" s="7">
        <v>106764.25</v>
      </c>
      <c r="E277" s="7">
        <v>106764.25</v>
      </c>
      <c r="F277" s="7">
        <v>0</v>
      </c>
      <c r="G277" s="7">
        <v>116964.25</v>
      </c>
      <c r="H277" s="7">
        <v>116964.25</v>
      </c>
    </row>
    <row r="278" spans="1:8" x14ac:dyDescent="0.3">
      <c r="A278" s="58" t="s">
        <v>285</v>
      </c>
      <c r="B278" s="7">
        <v>237432.95</v>
      </c>
      <c r="C278" s="7">
        <v>-64444.52</v>
      </c>
      <c r="D278" s="7">
        <v>172988.43</v>
      </c>
      <c r="E278" s="7">
        <v>126363.61</v>
      </c>
      <c r="F278" s="7">
        <v>46624.82</v>
      </c>
      <c r="G278" s="7">
        <v>64022.400000000001</v>
      </c>
      <c r="H278" s="7">
        <v>110647.22</v>
      </c>
    </row>
    <row r="279" spans="1:8" x14ac:dyDescent="0.3">
      <c r="A279" s="58" t="s">
        <v>521</v>
      </c>
      <c r="B279" s="7">
        <v>0</v>
      </c>
      <c r="C279" s="7">
        <v>0</v>
      </c>
      <c r="D279" s="7">
        <v>0</v>
      </c>
      <c r="E279" s="7">
        <v>0</v>
      </c>
      <c r="F279" s="7">
        <v>0</v>
      </c>
      <c r="G279" s="7">
        <v>102444</v>
      </c>
      <c r="H279" s="7">
        <v>102444</v>
      </c>
    </row>
    <row r="280" spans="1:8" x14ac:dyDescent="0.3">
      <c r="A280" s="58" t="s">
        <v>250</v>
      </c>
      <c r="B280" s="7">
        <v>0</v>
      </c>
      <c r="C280" s="7">
        <v>0</v>
      </c>
      <c r="D280" s="7">
        <v>0</v>
      </c>
      <c r="E280" s="7">
        <v>0</v>
      </c>
      <c r="F280" s="7">
        <v>0</v>
      </c>
      <c r="G280" s="7">
        <v>100000</v>
      </c>
      <c r="H280" s="7">
        <v>100000</v>
      </c>
    </row>
    <row r="281" spans="1:8" x14ac:dyDescent="0.3">
      <c r="A281" s="58" t="s">
        <v>421</v>
      </c>
      <c r="B281" s="7">
        <v>257095.4</v>
      </c>
      <c r="C281" s="7">
        <v>-157095.4</v>
      </c>
      <c r="D281" s="7">
        <v>100000</v>
      </c>
      <c r="E281" s="7">
        <v>0</v>
      </c>
      <c r="F281" s="7">
        <v>100000</v>
      </c>
      <c r="G281" s="7">
        <v>0</v>
      </c>
      <c r="H281" s="7">
        <v>100000</v>
      </c>
    </row>
    <row r="282" spans="1:8" x14ac:dyDescent="0.3">
      <c r="A282" s="58" t="s">
        <v>422</v>
      </c>
      <c r="B282" s="7">
        <v>375000</v>
      </c>
      <c r="C282" s="7">
        <v>-275000</v>
      </c>
      <c r="D282" s="7">
        <v>100000</v>
      </c>
      <c r="E282" s="7">
        <v>0</v>
      </c>
      <c r="F282" s="7">
        <v>100000</v>
      </c>
      <c r="G282" s="7">
        <v>0</v>
      </c>
      <c r="H282" s="7">
        <v>100000</v>
      </c>
    </row>
    <row r="283" spans="1:8" x14ac:dyDescent="0.3">
      <c r="A283" s="58" t="s">
        <v>1103</v>
      </c>
      <c r="B283" s="7">
        <v>100000</v>
      </c>
      <c r="C283" s="7">
        <v>0</v>
      </c>
      <c r="D283" s="7">
        <v>100000</v>
      </c>
      <c r="E283" s="7">
        <v>100000</v>
      </c>
      <c r="F283" s="7">
        <v>0</v>
      </c>
      <c r="G283" s="7">
        <v>100000</v>
      </c>
      <c r="H283" s="7">
        <v>100000</v>
      </c>
    </row>
    <row r="284" spans="1:8" x14ac:dyDescent="0.3">
      <c r="A284" s="58" t="s">
        <v>550</v>
      </c>
      <c r="B284" s="7">
        <v>311978.78000000003</v>
      </c>
      <c r="C284" s="7">
        <v>0</v>
      </c>
      <c r="D284" s="7">
        <v>311978.78000000003</v>
      </c>
      <c r="E284" s="7">
        <v>225039.74</v>
      </c>
      <c r="F284" s="7">
        <v>86939.04</v>
      </c>
      <c r="G284" s="7">
        <v>0</v>
      </c>
      <c r="H284" s="7">
        <v>86939.04</v>
      </c>
    </row>
    <row r="285" spans="1:8" x14ac:dyDescent="0.3">
      <c r="A285" s="58" t="s">
        <v>167</v>
      </c>
      <c r="B285" s="7">
        <v>20869816</v>
      </c>
      <c r="C285" s="7">
        <v>0</v>
      </c>
      <c r="D285" s="7">
        <v>20869816</v>
      </c>
      <c r="E285" s="7">
        <v>20869816</v>
      </c>
      <c r="F285" s="7">
        <v>0</v>
      </c>
      <c r="G285" s="7">
        <v>79080</v>
      </c>
      <c r="H285" s="7">
        <v>79080</v>
      </c>
    </row>
    <row r="286" spans="1:8" x14ac:dyDescent="0.3">
      <c r="A286" s="58" t="s">
        <v>108</v>
      </c>
      <c r="B286" s="7">
        <v>0</v>
      </c>
      <c r="C286" s="7">
        <v>0</v>
      </c>
      <c r="D286" s="7">
        <v>0</v>
      </c>
      <c r="E286" s="7">
        <v>0</v>
      </c>
      <c r="F286" s="7">
        <v>0</v>
      </c>
      <c r="G286" s="7">
        <v>79045.5</v>
      </c>
      <c r="H286" s="7">
        <v>79045.5</v>
      </c>
    </row>
    <row r="287" spans="1:8" x14ac:dyDescent="0.3">
      <c r="A287" s="58" t="s">
        <v>441</v>
      </c>
      <c r="B287" s="7">
        <v>40000</v>
      </c>
      <c r="C287" s="7">
        <v>0</v>
      </c>
      <c r="D287" s="7">
        <v>40000</v>
      </c>
      <c r="E287" s="7">
        <v>0</v>
      </c>
      <c r="F287" s="7">
        <v>40000</v>
      </c>
      <c r="G287" s="7">
        <v>20000</v>
      </c>
      <c r="H287" s="7">
        <v>60000</v>
      </c>
    </row>
    <row r="288" spans="1:8" x14ac:dyDescent="0.3">
      <c r="A288" s="58" t="s">
        <v>298</v>
      </c>
      <c r="B288" s="7">
        <v>469012.1</v>
      </c>
      <c r="C288" s="7">
        <v>0</v>
      </c>
      <c r="D288" s="7">
        <v>469012.1</v>
      </c>
      <c r="E288" s="7">
        <v>469012.1</v>
      </c>
      <c r="F288" s="7">
        <v>0</v>
      </c>
      <c r="G288" s="7">
        <v>57920.92</v>
      </c>
      <c r="H288" s="7">
        <v>57920.92</v>
      </c>
    </row>
    <row r="289" spans="1:8" x14ac:dyDescent="0.3">
      <c r="A289" s="58" t="s">
        <v>268</v>
      </c>
      <c r="B289" s="7">
        <v>105158.36</v>
      </c>
      <c r="C289" s="7">
        <v>-10419.39</v>
      </c>
      <c r="D289" s="7">
        <v>94738.97</v>
      </c>
      <c r="E289" s="7">
        <v>38048.720000000001</v>
      </c>
      <c r="F289" s="7">
        <v>56690.25</v>
      </c>
      <c r="G289" s="7">
        <v>0</v>
      </c>
      <c r="H289" s="7">
        <v>56690.25</v>
      </c>
    </row>
    <row r="290" spans="1:8" x14ac:dyDescent="0.3">
      <c r="A290" s="58" t="s">
        <v>2967</v>
      </c>
      <c r="B290" s="7">
        <v>585406.66</v>
      </c>
      <c r="C290" s="7">
        <v>0</v>
      </c>
      <c r="D290" s="7">
        <v>585406.66</v>
      </c>
      <c r="E290" s="7">
        <v>529614.94999999995</v>
      </c>
      <c r="F290" s="7">
        <v>55791.71</v>
      </c>
      <c r="G290" s="7">
        <v>0</v>
      </c>
      <c r="H290" s="7">
        <v>55791.71</v>
      </c>
    </row>
    <row r="291" spans="1:8" x14ac:dyDescent="0.3">
      <c r="A291" s="58" t="s">
        <v>230</v>
      </c>
      <c r="B291" s="7">
        <v>0</v>
      </c>
      <c r="C291" s="7">
        <v>0</v>
      </c>
      <c r="D291" s="7">
        <v>0</v>
      </c>
      <c r="E291" s="7">
        <v>0</v>
      </c>
      <c r="F291" s="7">
        <v>0</v>
      </c>
      <c r="G291" s="7">
        <v>42207</v>
      </c>
      <c r="H291" s="7">
        <v>42207</v>
      </c>
    </row>
    <row r="292" spans="1:8" x14ac:dyDescent="0.3">
      <c r="A292" s="58" t="s">
        <v>6991</v>
      </c>
      <c r="B292" s="7">
        <v>24526.15</v>
      </c>
      <c r="C292" s="7">
        <v>0</v>
      </c>
      <c r="D292" s="7">
        <v>24526.15</v>
      </c>
      <c r="E292" s="7">
        <v>0</v>
      </c>
      <c r="F292" s="7">
        <v>24526.15</v>
      </c>
      <c r="G292" s="7">
        <v>13418.53</v>
      </c>
      <c r="H292" s="7">
        <v>37944.68</v>
      </c>
    </row>
    <row r="293" spans="1:8" x14ac:dyDescent="0.3">
      <c r="A293" s="58" t="s">
        <v>259</v>
      </c>
      <c r="B293" s="7">
        <v>527746.63</v>
      </c>
      <c r="C293" s="7">
        <v>0</v>
      </c>
      <c r="D293" s="7">
        <v>527746.63</v>
      </c>
      <c r="E293" s="7">
        <v>497230.09</v>
      </c>
      <c r="F293" s="7">
        <v>30516.54</v>
      </c>
      <c r="G293" s="7">
        <v>4742.33</v>
      </c>
      <c r="H293" s="7">
        <v>35258.870000000003</v>
      </c>
    </row>
    <row r="294" spans="1:8" x14ac:dyDescent="0.3">
      <c r="A294" s="58" t="s">
        <v>7011</v>
      </c>
      <c r="B294" s="7">
        <v>0</v>
      </c>
      <c r="C294" s="7">
        <v>0</v>
      </c>
      <c r="D294" s="7">
        <v>0</v>
      </c>
      <c r="E294" s="7">
        <v>0</v>
      </c>
      <c r="F294" s="7">
        <v>0</v>
      </c>
      <c r="G294" s="7">
        <v>34937.26</v>
      </c>
      <c r="H294" s="7">
        <v>34937.26</v>
      </c>
    </row>
    <row r="295" spans="1:8" x14ac:dyDescent="0.3">
      <c r="A295" s="58" t="s">
        <v>420</v>
      </c>
      <c r="B295" s="7">
        <v>7490.21</v>
      </c>
      <c r="C295" s="7">
        <v>0</v>
      </c>
      <c r="D295" s="7">
        <v>7490.21</v>
      </c>
      <c r="E295" s="7">
        <v>0</v>
      </c>
      <c r="F295" s="7">
        <v>7490.21</v>
      </c>
      <c r="G295" s="7">
        <v>25290.39</v>
      </c>
      <c r="H295" s="7">
        <v>32780.6</v>
      </c>
    </row>
    <row r="296" spans="1:8" x14ac:dyDescent="0.3">
      <c r="A296" s="58" t="s">
        <v>312</v>
      </c>
      <c r="B296" s="7">
        <v>0</v>
      </c>
      <c r="C296" s="7">
        <v>0</v>
      </c>
      <c r="D296" s="7">
        <v>0</v>
      </c>
      <c r="E296" s="7">
        <v>0</v>
      </c>
      <c r="F296" s="7">
        <v>0</v>
      </c>
      <c r="G296" s="7">
        <v>20088</v>
      </c>
      <c r="H296" s="7">
        <v>20088</v>
      </c>
    </row>
    <row r="297" spans="1:8" x14ac:dyDescent="0.3">
      <c r="A297" s="58" t="s">
        <v>375</v>
      </c>
      <c r="B297" s="7">
        <v>51151.67</v>
      </c>
      <c r="C297" s="7">
        <v>0</v>
      </c>
      <c r="D297" s="7">
        <v>51151.67</v>
      </c>
      <c r="E297" s="7">
        <v>32895.89</v>
      </c>
      <c r="F297" s="7">
        <v>18255.78</v>
      </c>
      <c r="G297" s="7">
        <v>0</v>
      </c>
      <c r="H297" s="7">
        <v>18255.78</v>
      </c>
    </row>
    <row r="298" spans="1:8" x14ac:dyDescent="0.3">
      <c r="A298" s="58" t="s">
        <v>402</v>
      </c>
      <c r="B298" s="7">
        <v>0</v>
      </c>
      <c r="C298" s="7">
        <v>0</v>
      </c>
      <c r="D298" s="7">
        <v>0</v>
      </c>
      <c r="E298" s="7">
        <v>0</v>
      </c>
      <c r="F298" s="7">
        <v>0</v>
      </c>
      <c r="G298" s="7">
        <v>17408.64</v>
      </c>
      <c r="H298" s="7">
        <v>17408.64</v>
      </c>
    </row>
    <row r="299" spans="1:8" x14ac:dyDescent="0.3">
      <c r="A299" s="58" t="s">
        <v>3015</v>
      </c>
      <c r="B299" s="7">
        <v>7154.5</v>
      </c>
      <c r="C299" s="7">
        <v>0</v>
      </c>
      <c r="D299" s="7">
        <v>7154.5</v>
      </c>
      <c r="E299" s="7">
        <v>0</v>
      </c>
      <c r="F299" s="7">
        <v>7154.5</v>
      </c>
      <c r="G299" s="7">
        <v>0</v>
      </c>
      <c r="H299" s="7">
        <v>7154.5</v>
      </c>
    </row>
    <row r="300" spans="1:8" x14ac:dyDescent="0.3">
      <c r="A300" s="58" t="s">
        <v>440</v>
      </c>
      <c r="B300" s="7">
        <v>6000</v>
      </c>
      <c r="C300" s="7">
        <v>0</v>
      </c>
      <c r="D300" s="7">
        <v>6000</v>
      </c>
      <c r="E300" s="7">
        <v>0</v>
      </c>
      <c r="F300" s="7">
        <v>6000</v>
      </c>
      <c r="G300" s="7">
        <v>0</v>
      </c>
      <c r="H300" s="7">
        <v>6000</v>
      </c>
    </row>
    <row r="301" spans="1:8" x14ac:dyDescent="0.3">
      <c r="A301" s="58" t="s">
        <v>1008</v>
      </c>
      <c r="B301" s="7">
        <v>16909605.739999998</v>
      </c>
      <c r="C301" s="7">
        <v>0</v>
      </c>
      <c r="D301" s="7">
        <v>16909605.739999998</v>
      </c>
      <c r="E301" s="7">
        <v>16904346.760000002</v>
      </c>
      <c r="F301" s="7">
        <v>5258.98</v>
      </c>
      <c r="G301" s="7">
        <v>0</v>
      </c>
      <c r="H301" s="7">
        <v>5258.98</v>
      </c>
    </row>
    <row r="302" spans="1:8" x14ac:dyDescent="0.3">
      <c r="A302" s="58" t="s">
        <v>6990</v>
      </c>
      <c r="B302" s="7">
        <v>0</v>
      </c>
      <c r="C302" s="7">
        <v>0</v>
      </c>
      <c r="D302" s="7">
        <v>0</v>
      </c>
      <c r="E302" s="7">
        <v>0</v>
      </c>
      <c r="F302" s="7">
        <v>0</v>
      </c>
      <c r="G302" s="7">
        <v>4110</v>
      </c>
      <c r="H302" s="7">
        <v>4110</v>
      </c>
    </row>
    <row r="303" spans="1:8" x14ac:dyDescent="0.3">
      <c r="A303" s="58" t="s">
        <v>861</v>
      </c>
      <c r="B303" s="7">
        <v>2503.69</v>
      </c>
      <c r="C303" s="7">
        <v>0</v>
      </c>
      <c r="D303" s="7">
        <v>2503.69</v>
      </c>
      <c r="E303" s="7">
        <v>0</v>
      </c>
      <c r="F303" s="7">
        <v>2503.69</v>
      </c>
      <c r="G303" s="7">
        <v>0</v>
      </c>
      <c r="H303" s="7">
        <v>2503.69</v>
      </c>
    </row>
    <row r="304" spans="1:8" x14ac:dyDescent="0.3">
      <c r="A304" s="58" t="s">
        <v>361</v>
      </c>
      <c r="B304" s="7">
        <v>0</v>
      </c>
      <c r="C304" s="7">
        <v>0</v>
      </c>
      <c r="D304" s="7">
        <v>0</v>
      </c>
      <c r="E304" s="7">
        <v>0</v>
      </c>
      <c r="F304" s="7">
        <v>0</v>
      </c>
      <c r="G304" s="7">
        <v>2306</v>
      </c>
      <c r="H304" s="7">
        <v>2306</v>
      </c>
    </row>
    <row r="305" spans="1:9" x14ac:dyDescent="0.3">
      <c r="A305" s="58" t="s">
        <v>310</v>
      </c>
      <c r="B305" s="7">
        <v>688.32</v>
      </c>
      <c r="C305" s="7">
        <v>0</v>
      </c>
      <c r="D305" s="7">
        <v>688.32</v>
      </c>
      <c r="E305" s="7">
        <v>0</v>
      </c>
      <c r="F305" s="7">
        <v>688.32</v>
      </c>
      <c r="G305" s="7">
        <v>0</v>
      </c>
      <c r="H305" s="7">
        <v>688.32</v>
      </c>
    </row>
    <row r="306" spans="1:9" x14ac:dyDescent="0.3">
      <c r="A306" s="58" t="s">
        <v>357</v>
      </c>
      <c r="B306" s="7">
        <v>4</v>
      </c>
      <c r="C306" s="7">
        <v>0</v>
      </c>
      <c r="D306" s="7">
        <v>4</v>
      </c>
      <c r="E306" s="7">
        <v>4</v>
      </c>
      <c r="F306" s="7">
        <v>0</v>
      </c>
      <c r="G306" s="7">
        <v>344</v>
      </c>
      <c r="H306" s="7">
        <v>344</v>
      </c>
    </row>
    <row r="307" spans="1:9" x14ac:dyDescent="0.3">
      <c r="A307" s="58" t="s">
        <v>541</v>
      </c>
      <c r="B307" s="7">
        <v>29266623.48</v>
      </c>
      <c r="C307" s="7">
        <v>0</v>
      </c>
      <c r="D307" s="7">
        <v>29266623.48</v>
      </c>
      <c r="E307" s="7">
        <v>29266475.530000001</v>
      </c>
      <c r="F307" s="7">
        <v>147.94999999999999</v>
      </c>
      <c r="G307" s="7">
        <v>0</v>
      </c>
      <c r="H307" s="7">
        <v>147.94999999999999</v>
      </c>
    </row>
    <row r="308" spans="1:9" x14ac:dyDescent="0.3">
      <c r="A308" s="58" t="s">
        <v>462</v>
      </c>
      <c r="B308" s="7">
        <v>4704.47</v>
      </c>
      <c r="C308" s="7">
        <v>-4604.47</v>
      </c>
      <c r="D308" s="7">
        <v>100</v>
      </c>
      <c r="E308" s="7">
        <v>0</v>
      </c>
      <c r="F308" s="7">
        <v>100</v>
      </c>
      <c r="G308" s="7">
        <v>0</v>
      </c>
      <c r="H308" s="7">
        <v>100</v>
      </c>
    </row>
    <row r="309" spans="1:9" x14ac:dyDescent="0.3">
      <c r="A309" s="58" t="s">
        <v>411</v>
      </c>
      <c r="B309" s="7">
        <v>1494.44</v>
      </c>
      <c r="C309" s="7">
        <v>0</v>
      </c>
      <c r="D309" s="7">
        <v>1494.44</v>
      </c>
      <c r="E309" s="7">
        <v>1401.08</v>
      </c>
      <c r="F309" s="7">
        <v>93.36</v>
      </c>
      <c r="G309" s="7">
        <v>0</v>
      </c>
      <c r="H309" s="7">
        <v>93.36</v>
      </c>
    </row>
    <row r="310" spans="1:9" x14ac:dyDescent="0.3">
      <c r="A310" s="58" t="s">
        <v>366</v>
      </c>
      <c r="B310" s="7">
        <v>216.87</v>
      </c>
      <c r="C310" s="7">
        <v>-192.87</v>
      </c>
      <c r="D310" s="7">
        <v>24</v>
      </c>
      <c r="E310" s="7">
        <v>0</v>
      </c>
      <c r="F310" s="7">
        <v>24</v>
      </c>
      <c r="G310" s="7">
        <v>20</v>
      </c>
      <c r="H310" s="7">
        <v>44</v>
      </c>
    </row>
    <row r="311" spans="1:9" x14ac:dyDescent="0.3">
      <c r="A311" s="58" t="s">
        <v>182</v>
      </c>
      <c r="B311" s="7">
        <v>20</v>
      </c>
      <c r="C311" s="7">
        <v>0</v>
      </c>
      <c r="D311" s="7">
        <v>20</v>
      </c>
      <c r="E311" s="7">
        <v>0</v>
      </c>
      <c r="F311" s="7">
        <v>20</v>
      </c>
      <c r="G311" s="7">
        <v>20</v>
      </c>
      <c r="H311" s="7">
        <v>40</v>
      </c>
    </row>
    <row r="312" spans="1:9" x14ac:dyDescent="0.3">
      <c r="A312" s="58" t="s">
        <v>261</v>
      </c>
      <c r="B312" s="7">
        <v>12</v>
      </c>
      <c r="C312" s="7">
        <v>0</v>
      </c>
      <c r="D312" s="7">
        <v>12</v>
      </c>
      <c r="E312" s="7">
        <v>4</v>
      </c>
      <c r="F312" s="7">
        <v>8</v>
      </c>
      <c r="G312" s="7">
        <v>8</v>
      </c>
      <c r="H312" s="7">
        <v>16</v>
      </c>
    </row>
    <row r="313" spans="1:9" x14ac:dyDescent="0.3">
      <c r="A313" s="58" t="s">
        <v>373</v>
      </c>
      <c r="B313" s="7">
        <v>4</v>
      </c>
      <c r="C313" s="7">
        <v>0</v>
      </c>
      <c r="D313" s="7">
        <v>4</v>
      </c>
      <c r="E313" s="7">
        <v>0</v>
      </c>
      <c r="F313" s="7">
        <v>4</v>
      </c>
      <c r="G313" s="7">
        <v>0</v>
      </c>
      <c r="H313" s="7">
        <v>4</v>
      </c>
    </row>
    <row r="314" spans="1:9" x14ac:dyDescent="0.3">
      <c r="A314" s="58" t="s">
        <v>429</v>
      </c>
      <c r="B314" s="7">
        <v>4</v>
      </c>
      <c r="C314" s="7">
        <v>0</v>
      </c>
      <c r="D314" s="7">
        <v>4</v>
      </c>
      <c r="E314" s="7">
        <v>0</v>
      </c>
      <c r="F314" s="7">
        <v>4</v>
      </c>
      <c r="G314" s="7">
        <v>0</v>
      </c>
      <c r="H314" s="7">
        <v>4</v>
      </c>
    </row>
    <row r="315" spans="1:9" x14ac:dyDescent="0.3">
      <c r="A315" s="9" t="s">
        <v>26</v>
      </c>
      <c r="B315" s="10">
        <v>33773240312.689999</v>
      </c>
      <c r="C315" s="10">
        <v>-5054086744.6099987</v>
      </c>
      <c r="D315" s="10">
        <v>28719153568.080006</v>
      </c>
      <c r="E315" s="10">
        <v>9914417583.6000023</v>
      </c>
      <c r="F315" s="10">
        <v>18804735984.480007</v>
      </c>
      <c r="G315" s="10">
        <v>19959132254.509998</v>
      </c>
      <c r="H315" s="10">
        <v>38763868238.989983</v>
      </c>
    </row>
    <row r="317" spans="1:9" x14ac:dyDescent="0.3">
      <c r="A317" s="68" t="s">
        <v>82</v>
      </c>
    </row>
    <row r="318" spans="1:9" ht="28.8" x14ac:dyDescent="0.3">
      <c r="A318" s="175"/>
      <c r="B318" s="70" t="s">
        <v>699</v>
      </c>
      <c r="C318" s="70" t="s">
        <v>552</v>
      </c>
      <c r="D318" s="70" t="s">
        <v>58</v>
      </c>
      <c r="E318" s="70" t="s">
        <v>553</v>
      </c>
      <c r="F318" s="70" t="s">
        <v>554</v>
      </c>
      <c r="G318" s="70" t="s">
        <v>665</v>
      </c>
      <c r="H318" s="70" t="s">
        <v>555</v>
      </c>
      <c r="I318" s="64"/>
    </row>
    <row r="319" spans="1:9" x14ac:dyDescent="0.3">
      <c r="A319" s="29" t="s">
        <v>615</v>
      </c>
      <c r="B319" s="121">
        <v>35472533287.18</v>
      </c>
      <c r="C319" s="121">
        <v>0</v>
      </c>
      <c r="D319" s="121">
        <v>35472533287.18</v>
      </c>
      <c r="E319" s="121">
        <v>5585774343</v>
      </c>
      <c r="F319" s="121">
        <v>29886758944.18</v>
      </c>
      <c r="G319" s="121">
        <v>13912336343</v>
      </c>
      <c r="H319" s="121">
        <v>43799095287.18</v>
      </c>
    </row>
    <row r="320" spans="1:9" x14ac:dyDescent="0.3">
      <c r="A320" s="29" t="s">
        <v>594</v>
      </c>
      <c r="B320" s="121">
        <v>8041309052.5900002</v>
      </c>
      <c r="C320" s="121">
        <v>-3580222184.1999998</v>
      </c>
      <c r="D320" s="121">
        <v>4461086868.3900003</v>
      </c>
      <c r="E320" s="121">
        <v>758030701.73000002</v>
      </c>
      <c r="F320" s="121">
        <v>3703056166.6599998</v>
      </c>
      <c r="G320" s="121">
        <v>763055095.19000006</v>
      </c>
      <c r="H320" s="121">
        <v>4466111261.8500004</v>
      </c>
    </row>
    <row r="321" spans="1:8" ht="72" x14ac:dyDescent="0.3">
      <c r="A321" s="29" t="s">
        <v>932</v>
      </c>
      <c r="B321" s="121">
        <v>3644424186.1399999</v>
      </c>
      <c r="C321" s="121">
        <v>0</v>
      </c>
      <c r="D321" s="121">
        <v>3644424186.1399999</v>
      </c>
      <c r="E321" s="121">
        <v>304963525.86000001</v>
      </c>
      <c r="F321" s="121">
        <v>3339460660.2800002</v>
      </c>
      <c r="G321" s="121">
        <v>784617791</v>
      </c>
      <c r="H321" s="121">
        <v>4124078451.2800002</v>
      </c>
    </row>
    <row r="322" spans="1:8" ht="43.2" x14ac:dyDescent="0.3">
      <c r="A322" s="29" t="s">
        <v>704</v>
      </c>
      <c r="B322" s="121">
        <v>1609113531.5200002</v>
      </c>
      <c r="C322" s="121">
        <v>0</v>
      </c>
      <c r="D322" s="121">
        <v>1609113531.5200002</v>
      </c>
      <c r="E322" s="121">
        <v>62519006.170000002</v>
      </c>
      <c r="F322" s="121">
        <v>1546594525.3500001</v>
      </c>
      <c r="G322" s="121">
        <v>1785979268.9300001</v>
      </c>
      <c r="H322" s="121">
        <v>3332573794.2800002</v>
      </c>
    </row>
    <row r="323" spans="1:8" ht="28.8" x14ac:dyDescent="0.3">
      <c r="A323" s="29" t="s">
        <v>637</v>
      </c>
      <c r="B323" s="121">
        <v>1690849965.8099999</v>
      </c>
      <c r="C323" s="121">
        <v>0</v>
      </c>
      <c r="D323" s="121">
        <v>1690849965.8099999</v>
      </c>
      <c r="E323" s="121">
        <v>242096068.59</v>
      </c>
      <c r="F323" s="121">
        <v>1448753897.22</v>
      </c>
      <c r="G323" s="121">
        <v>1310000000</v>
      </c>
      <c r="H323" s="121">
        <v>2758753897.2199998</v>
      </c>
    </row>
    <row r="324" spans="1:8" x14ac:dyDescent="0.3">
      <c r="A324" s="29" t="s">
        <v>617</v>
      </c>
      <c r="B324" s="121">
        <v>1601641276.1500001</v>
      </c>
      <c r="C324" s="121">
        <v>-97821929.940000013</v>
      </c>
      <c r="D324" s="121">
        <v>1503819346.21</v>
      </c>
      <c r="E324" s="121">
        <v>52286289.600000001</v>
      </c>
      <c r="F324" s="121">
        <v>1451533056.6100001</v>
      </c>
      <c r="G324" s="121">
        <v>453665797.22999996</v>
      </c>
      <c r="H324" s="121">
        <v>1905198853.8399999</v>
      </c>
    </row>
    <row r="325" spans="1:8" ht="43.95" customHeight="1" x14ac:dyDescent="0.3">
      <c r="A325" s="29" t="s">
        <v>2481</v>
      </c>
      <c r="B325" s="121">
        <v>1491433510.4100001</v>
      </c>
      <c r="C325" s="121">
        <v>-53945921.920000002</v>
      </c>
      <c r="D325" s="121">
        <v>1437487588.49</v>
      </c>
      <c r="E325" s="121">
        <v>54080814.57</v>
      </c>
      <c r="F325" s="121">
        <v>1383406773.9200001</v>
      </c>
      <c r="G325" s="121">
        <v>277423576.10000002</v>
      </c>
      <c r="H325" s="121">
        <v>1660830350.0200002</v>
      </c>
    </row>
    <row r="326" spans="1:8" ht="72" x14ac:dyDescent="0.3">
      <c r="A326" s="29" t="s">
        <v>1112</v>
      </c>
      <c r="B326" s="121">
        <v>975313887.78999996</v>
      </c>
      <c r="C326" s="121">
        <v>0</v>
      </c>
      <c r="D326" s="121">
        <v>975313887.78999996</v>
      </c>
      <c r="E326" s="121">
        <v>404851917.87</v>
      </c>
      <c r="F326" s="121">
        <v>570461969.91999996</v>
      </c>
      <c r="G326" s="121">
        <v>500000000</v>
      </c>
      <c r="H326" s="121">
        <v>1070461969.92</v>
      </c>
    </row>
    <row r="327" spans="1:8" ht="57.6" x14ac:dyDescent="0.3">
      <c r="A327" s="29" t="s">
        <v>703</v>
      </c>
      <c r="B327" s="121">
        <v>722670192</v>
      </c>
      <c r="C327" s="121">
        <v>0</v>
      </c>
      <c r="D327" s="121">
        <v>722670192</v>
      </c>
      <c r="E327" s="121">
        <v>1475518.35</v>
      </c>
      <c r="F327" s="121">
        <v>721194673.64999998</v>
      </c>
      <c r="G327" s="121">
        <v>171052837</v>
      </c>
      <c r="H327" s="121">
        <v>892247510.64999998</v>
      </c>
    </row>
    <row r="328" spans="1:8" ht="28.8" x14ac:dyDescent="0.3">
      <c r="A328" s="29" t="s">
        <v>595</v>
      </c>
      <c r="B328" s="121">
        <v>681127953.68999994</v>
      </c>
      <c r="C328" s="121">
        <v>-5818030.4199999999</v>
      </c>
      <c r="D328" s="121">
        <v>675309923.26999998</v>
      </c>
      <c r="E328" s="121">
        <v>214137627.39999998</v>
      </c>
      <c r="F328" s="121">
        <v>461172295.87</v>
      </c>
      <c r="G328" s="121">
        <v>374701408.90999997</v>
      </c>
      <c r="H328" s="121">
        <v>835873704.77999997</v>
      </c>
    </row>
    <row r="329" spans="1:8" ht="28.8" x14ac:dyDescent="0.3">
      <c r="A329" s="29" t="s">
        <v>652</v>
      </c>
      <c r="B329" s="121">
        <v>557946273.91999996</v>
      </c>
      <c r="C329" s="121">
        <v>-55183.39</v>
      </c>
      <c r="D329" s="121">
        <v>557891090.52999997</v>
      </c>
      <c r="E329" s="121">
        <v>169249713.63999999</v>
      </c>
      <c r="F329" s="121">
        <v>388641376.88999999</v>
      </c>
      <c r="G329" s="121">
        <v>424903932.53999996</v>
      </c>
      <c r="H329" s="121">
        <v>813545309.43000007</v>
      </c>
    </row>
    <row r="330" spans="1:8" ht="28.8" x14ac:dyDescent="0.3">
      <c r="A330" s="29" t="s">
        <v>577</v>
      </c>
      <c r="B330" s="121">
        <v>536127526.42000002</v>
      </c>
      <c r="C330" s="121">
        <v>0</v>
      </c>
      <c r="D330" s="121">
        <v>536127526.42000002</v>
      </c>
      <c r="E330" s="121">
        <v>127427647.3</v>
      </c>
      <c r="F330" s="121">
        <v>408699879.12</v>
      </c>
      <c r="G330" s="121">
        <v>282210885.69</v>
      </c>
      <c r="H330" s="121">
        <v>690910764.80999994</v>
      </c>
    </row>
    <row r="331" spans="1:8" x14ac:dyDescent="0.3">
      <c r="A331" s="29" t="s">
        <v>3600</v>
      </c>
      <c r="B331" s="121">
        <v>250000000</v>
      </c>
      <c r="C331" s="121">
        <v>0</v>
      </c>
      <c r="D331" s="121">
        <v>250000000</v>
      </c>
      <c r="E331" s="121">
        <v>0</v>
      </c>
      <c r="F331" s="121">
        <v>250000000</v>
      </c>
      <c r="G331" s="121">
        <v>390000000</v>
      </c>
      <c r="H331" s="121">
        <v>640000000</v>
      </c>
    </row>
    <row r="332" spans="1:8" ht="86.4" x14ac:dyDescent="0.3">
      <c r="A332" s="29" t="s">
        <v>2441</v>
      </c>
      <c r="B332" s="121">
        <v>224000006</v>
      </c>
      <c r="C332" s="121">
        <v>-4</v>
      </c>
      <c r="D332" s="121">
        <v>224000002</v>
      </c>
      <c r="E332" s="121">
        <v>12306165</v>
      </c>
      <c r="F332" s="121">
        <v>211693837</v>
      </c>
      <c r="G332" s="121">
        <v>312113520</v>
      </c>
      <c r="H332" s="121">
        <v>523807357</v>
      </c>
    </row>
    <row r="333" spans="1:8" ht="72" x14ac:dyDescent="0.3">
      <c r="A333" s="29" t="s">
        <v>7229</v>
      </c>
      <c r="B333" s="121">
        <v>0</v>
      </c>
      <c r="C333" s="121">
        <v>0</v>
      </c>
      <c r="D333" s="121">
        <v>0</v>
      </c>
      <c r="E333" s="121">
        <v>0</v>
      </c>
      <c r="F333" s="121">
        <v>0</v>
      </c>
      <c r="G333" s="121">
        <v>500793205</v>
      </c>
      <c r="H333" s="121">
        <v>500793205</v>
      </c>
    </row>
    <row r="334" spans="1:8" ht="49.2" customHeight="1" x14ac:dyDescent="0.3">
      <c r="A334" s="29" t="s">
        <v>830</v>
      </c>
      <c r="B334" s="121">
        <v>372088591.49000001</v>
      </c>
      <c r="C334" s="121">
        <v>0</v>
      </c>
      <c r="D334" s="121">
        <v>372088591.49000001</v>
      </c>
      <c r="E334" s="121">
        <v>73874249.609999999</v>
      </c>
      <c r="F334" s="121">
        <v>298214341.88</v>
      </c>
      <c r="G334" s="121">
        <v>82999221.150000006</v>
      </c>
      <c r="H334" s="121">
        <v>381213563.02999997</v>
      </c>
    </row>
    <row r="335" spans="1:8" ht="43.2" x14ac:dyDescent="0.3">
      <c r="A335" s="29" t="s">
        <v>3605</v>
      </c>
      <c r="B335" s="121">
        <v>207700000</v>
      </c>
      <c r="C335" s="121">
        <v>-102241767.65000001</v>
      </c>
      <c r="D335" s="121">
        <v>105458232.34999999</v>
      </c>
      <c r="E335" s="121">
        <v>99884103.439999998</v>
      </c>
      <c r="F335" s="121">
        <v>5574128.9100000001</v>
      </c>
      <c r="G335" s="121">
        <v>355200480</v>
      </c>
      <c r="H335" s="121">
        <v>360774608.91000003</v>
      </c>
    </row>
    <row r="336" spans="1:8" ht="72" x14ac:dyDescent="0.3">
      <c r="A336" s="116" t="s">
        <v>3596</v>
      </c>
      <c r="B336" s="122">
        <v>150000000</v>
      </c>
      <c r="C336" s="122">
        <v>0</v>
      </c>
      <c r="D336" s="122">
        <v>150000000</v>
      </c>
      <c r="E336" s="122">
        <v>150000000</v>
      </c>
      <c r="F336" s="122">
        <v>0</v>
      </c>
      <c r="G336" s="122">
        <v>330200784.91000003</v>
      </c>
      <c r="H336" s="122">
        <v>330200784.91000003</v>
      </c>
    </row>
    <row r="337" spans="1:8" x14ac:dyDescent="0.3">
      <c r="A337" s="58" t="s">
        <v>3599</v>
      </c>
      <c r="B337" s="121">
        <v>114204974</v>
      </c>
      <c r="C337" s="121">
        <v>0</v>
      </c>
      <c r="D337" s="121">
        <v>114204974</v>
      </c>
      <c r="E337" s="121">
        <v>69486593.340000004</v>
      </c>
      <c r="F337" s="121">
        <v>44718380.659999996</v>
      </c>
      <c r="G337" s="121">
        <v>245709936.84999999</v>
      </c>
      <c r="H337" s="121">
        <v>290428317.50999999</v>
      </c>
    </row>
    <row r="338" spans="1:8" x14ac:dyDescent="0.3">
      <c r="A338" s="58" t="s">
        <v>7136</v>
      </c>
      <c r="B338" s="121">
        <v>153083395.44999999</v>
      </c>
      <c r="C338" s="121">
        <v>0</v>
      </c>
      <c r="D338" s="121">
        <v>153083395.44999999</v>
      </c>
      <c r="E338" s="121">
        <v>70429806.569999993</v>
      </c>
      <c r="F338" s="121">
        <v>82653588.88000001</v>
      </c>
      <c r="G338" s="121">
        <v>186992165.28</v>
      </c>
      <c r="H338" s="121">
        <v>269645754.16000003</v>
      </c>
    </row>
    <row r="339" spans="1:8" x14ac:dyDescent="0.3">
      <c r="A339" s="58" t="s">
        <v>625</v>
      </c>
      <c r="B339" s="121">
        <v>248706000</v>
      </c>
      <c r="C339" s="121">
        <v>0</v>
      </c>
      <c r="D339" s="121">
        <v>248706000</v>
      </c>
      <c r="E339" s="121">
        <v>8970000</v>
      </c>
      <c r="F339" s="121">
        <v>239736000</v>
      </c>
      <c r="G339" s="121">
        <v>20000000</v>
      </c>
      <c r="H339" s="121">
        <v>259736000</v>
      </c>
    </row>
    <row r="340" spans="1:8" x14ac:dyDescent="0.3">
      <c r="A340" s="58" t="s">
        <v>701</v>
      </c>
      <c r="B340" s="121">
        <v>155090534.45999998</v>
      </c>
      <c r="C340" s="121">
        <v>-13655494.15</v>
      </c>
      <c r="D340" s="121">
        <v>141435040.31</v>
      </c>
      <c r="E340" s="121">
        <v>55143468.579999998</v>
      </c>
      <c r="F340" s="121">
        <v>86291571.730000004</v>
      </c>
      <c r="G340" s="121">
        <v>169629400</v>
      </c>
      <c r="H340" s="121">
        <v>255920971.73000002</v>
      </c>
    </row>
    <row r="341" spans="1:8" x14ac:dyDescent="0.3">
      <c r="A341" s="58" t="s">
        <v>609</v>
      </c>
      <c r="B341" s="121">
        <v>229828257.34999999</v>
      </c>
      <c r="C341" s="121">
        <v>-75841821.010000005</v>
      </c>
      <c r="D341" s="121">
        <v>153986436.34</v>
      </c>
      <c r="E341" s="121">
        <v>19489526.879999999</v>
      </c>
      <c r="F341" s="121">
        <v>134496909.45999998</v>
      </c>
      <c r="G341" s="121">
        <v>107853036</v>
      </c>
      <c r="H341" s="121">
        <v>242349945.45999998</v>
      </c>
    </row>
    <row r="342" spans="1:8" x14ac:dyDescent="0.3">
      <c r="A342" s="58" t="s">
        <v>1137</v>
      </c>
      <c r="B342" s="121">
        <v>97753241.359999999</v>
      </c>
      <c r="C342" s="121">
        <v>-388390.31</v>
      </c>
      <c r="D342" s="121">
        <v>97364851.049999997</v>
      </c>
      <c r="E342" s="121">
        <v>5203780.38</v>
      </c>
      <c r="F342" s="121">
        <v>92161070.670000002</v>
      </c>
      <c r="G342" s="121">
        <v>150000000</v>
      </c>
      <c r="H342" s="121">
        <v>242161070.67000002</v>
      </c>
    </row>
    <row r="343" spans="1:8" x14ac:dyDescent="0.3">
      <c r="A343" s="58" t="s">
        <v>605</v>
      </c>
      <c r="B343" s="121">
        <v>240804616.49000001</v>
      </c>
      <c r="C343" s="121">
        <v>-1.75</v>
      </c>
      <c r="D343" s="121">
        <v>240804614.74000001</v>
      </c>
      <c r="E343" s="121">
        <v>47223820.5</v>
      </c>
      <c r="F343" s="121">
        <v>193580794.24000001</v>
      </c>
      <c r="G343" s="121">
        <v>48126785.659999996</v>
      </c>
      <c r="H343" s="121">
        <v>241707579.89999998</v>
      </c>
    </row>
    <row r="344" spans="1:8" x14ac:dyDescent="0.3">
      <c r="A344" s="58" t="s">
        <v>1605</v>
      </c>
      <c r="B344" s="121">
        <v>85588560</v>
      </c>
      <c r="C344" s="121">
        <v>-2583000</v>
      </c>
      <c r="D344" s="121">
        <v>83005560</v>
      </c>
      <c r="E344" s="121">
        <v>83005560</v>
      </c>
      <c r="F344" s="121">
        <v>0</v>
      </c>
      <c r="G344" s="121">
        <v>238572760</v>
      </c>
      <c r="H344" s="121">
        <v>238572760</v>
      </c>
    </row>
    <row r="345" spans="1:8" x14ac:dyDescent="0.3">
      <c r="A345" s="58" t="s">
        <v>1146</v>
      </c>
      <c r="B345" s="121">
        <v>172000000</v>
      </c>
      <c r="C345" s="121">
        <v>0</v>
      </c>
      <c r="D345" s="121">
        <v>172000000</v>
      </c>
      <c r="E345" s="121">
        <v>140500000</v>
      </c>
      <c r="F345" s="121">
        <v>31500000</v>
      </c>
      <c r="G345" s="121">
        <v>202000000</v>
      </c>
      <c r="H345" s="121">
        <v>233500000</v>
      </c>
    </row>
    <row r="346" spans="1:8" x14ac:dyDescent="0.3">
      <c r="A346" s="58" t="s">
        <v>619</v>
      </c>
      <c r="B346" s="121">
        <v>154460402.81999999</v>
      </c>
      <c r="C346" s="121">
        <v>0</v>
      </c>
      <c r="D346" s="121">
        <v>154460402.81999999</v>
      </c>
      <c r="E346" s="121">
        <v>79231288.719999999</v>
      </c>
      <c r="F346" s="121">
        <v>75229114.099999994</v>
      </c>
      <c r="G346" s="121">
        <v>150000000</v>
      </c>
      <c r="H346" s="121">
        <v>225229114.09999999</v>
      </c>
    </row>
    <row r="347" spans="1:8" x14ac:dyDescent="0.3">
      <c r="A347" s="58" t="s">
        <v>612</v>
      </c>
      <c r="B347" s="121">
        <v>130925496.73999999</v>
      </c>
      <c r="C347" s="121">
        <v>-1203078.3799999999</v>
      </c>
      <c r="D347" s="121">
        <v>129722418.36</v>
      </c>
      <c r="E347" s="121">
        <v>19305680.969999999</v>
      </c>
      <c r="F347" s="121">
        <v>110416737.39</v>
      </c>
      <c r="G347" s="121">
        <v>111403202.47000001</v>
      </c>
      <c r="H347" s="121">
        <v>221819939.85999998</v>
      </c>
    </row>
    <row r="348" spans="1:8" x14ac:dyDescent="0.3">
      <c r="A348" s="58" t="s">
        <v>623</v>
      </c>
      <c r="B348" s="121">
        <v>178714764.34999999</v>
      </c>
      <c r="C348" s="121">
        <v>-6500000</v>
      </c>
      <c r="D348" s="121">
        <v>172214764.34999999</v>
      </c>
      <c r="E348" s="121">
        <v>5358133.09</v>
      </c>
      <c r="F348" s="121">
        <v>166856631.25999999</v>
      </c>
      <c r="G348" s="121">
        <v>42467918.850000001</v>
      </c>
      <c r="H348" s="121">
        <v>209324550.11000001</v>
      </c>
    </row>
    <row r="349" spans="1:8" x14ac:dyDescent="0.3">
      <c r="A349" s="58" t="s">
        <v>7140</v>
      </c>
      <c r="B349" s="121">
        <v>0</v>
      </c>
      <c r="C349" s="121">
        <v>0</v>
      </c>
      <c r="D349" s="121">
        <v>0</v>
      </c>
      <c r="E349" s="121">
        <v>0</v>
      </c>
      <c r="F349" s="121">
        <v>0</v>
      </c>
      <c r="G349" s="121">
        <v>205000000</v>
      </c>
      <c r="H349" s="121">
        <v>205000000</v>
      </c>
    </row>
    <row r="350" spans="1:8" x14ac:dyDescent="0.3">
      <c r="A350" s="58" t="s">
        <v>3609</v>
      </c>
      <c r="B350" s="121">
        <v>200000000</v>
      </c>
      <c r="C350" s="121">
        <v>0</v>
      </c>
      <c r="D350" s="121">
        <v>200000000</v>
      </c>
      <c r="E350" s="121">
        <v>36722042.93</v>
      </c>
      <c r="F350" s="121">
        <v>163277957.06999999</v>
      </c>
      <c r="G350" s="121">
        <v>36722042.93</v>
      </c>
      <c r="H350" s="121">
        <v>200000000</v>
      </c>
    </row>
    <row r="351" spans="1:8" x14ac:dyDescent="0.3">
      <c r="A351" s="58" t="s">
        <v>3606</v>
      </c>
      <c r="B351" s="121">
        <v>50000000</v>
      </c>
      <c r="C351" s="121">
        <v>0</v>
      </c>
      <c r="D351" s="121">
        <v>50000000</v>
      </c>
      <c r="E351" s="121">
        <v>9315</v>
      </c>
      <c r="F351" s="121">
        <v>49990685</v>
      </c>
      <c r="G351" s="121">
        <v>150000000</v>
      </c>
      <c r="H351" s="121">
        <v>199990685</v>
      </c>
    </row>
    <row r="352" spans="1:8" x14ac:dyDescent="0.3">
      <c r="A352" s="58" t="s">
        <v>706</v>
      </c>
      <c r="B352" s="121">
        <v>103309868.40000001</v>
      </c>
      <c r="C352" s="121">
        <v>-1</v>
      </c>
      <c r="D352" s="121">
        <v>103309867.40000001</v>
      </c>
      <c r="E352" s="121">
        <v>25317371.039999999</v>
      </c>
      <c r="F352" s="121">
        <v>77992496.359999999</v>
      </c>
      <c r="G352" s="121">
        <v>120441504.7</v>
      </c>
      <c r="H352" s="121">
        <v>198434001.06</v>
      </c>
    </row>
    <row r="353" spans="1:8" x14ac:dyDescent="0.3">
      <c r="A353" s="58" t="s">
        <v>613</v>
      </c>
      <c r="B353" s="121">
        <v>190261745.09999999</v>
      </c>
      <c r="C353" s="121">
        <v>0</v>
      </c>
      <c r="D353" s="121">
        <v>190261745.09999999</v>
      </c>
      <c r="E353" s="121">
        <v>3979557.33</v>
      </c>
      <c r="F353" s="121">
        <v>186282187.77000001</v>
      </c>
      <c r="G353" s="121">
        <v>8000000</v>
      </c>
      <c r="H353" s="121">
        <v>194282187.77000001</v>
      </c>
    </row>
    <row r="354" spans="1:8" x14ac:dyDescent="0.3">
      <c r="A354" s="58" t="s">
        <v>820</v>
      </c>
      <c r="B354" s="121">
        <v>130000000</v>
      </c>
      <c r="C354" s="121">
        <v>0</v>
      </c>
      <c r="D354" s="121">
        <v>130000000</v>
      </c>
      <c r="E354" s="121">
        <v>78102962</v>
      </c>
      <c r="F354" s="121">
        <v>51897038</v>
      </c>
      <c r="G354" s="121">
        <v>136942132.09999999</v>
      </c>
      <c r="H354" s="121">
        <v>188839170.09999999</v>
      </c>
    </row>
    <row r="355" spans="1:8" x14ac:dyDescent="0.3">
      <c r="A355" s="58" t="s">
        <v>618</v>
      </c>
      <c r="B355" s="121">
        <v>153478689</v>
      </c>
      <c r="C355" s="121">
        <v>-24337858</v>
      </c>
      <c r="D355" s="121">
        <v>129140831</v>
      </c>
      <c r="E355" s="121">
        <v>0</v>
      </c>
      <c r="F355" s="121">
        <v>129140831</v>
      </c>
      <c r="G355" s="121">
        <v>58000000</v>
      </c>
      <c r="H355" s="121">
        <v>187140831</v>
      </c>
    </row>
    <row r="356" spans="1:8" x14ac:dyDescent="0.3">
      <c r="A356" s="58" t="s">
        <v>713</v>
      </c>
      <c r="B356" s="121">
        <v>120749676.81</v>
      </c>
      <c r="C356" s="121">
        <v>-8.44</v>
      </c>
      <c r="D356" s="121">
        <v>120749668.37</v>
      </c>
      <c r="E356" s="121">
        <v>29700140.949999999</v>
      </c>
      <c r="F356" s="121">
        <v>91049527.420000017</v>
      </c>
      <c r="G356" s="121">
        <v>95715959.689999998</v>
      </c>
      <c r="H356" s="121">
        <v>186765487.11000001</v>
      </c>
    </row>
    <row r="357" spans="1:8" x14ac:dyDescent="0.3">
      <c r="A357" s="58" t="s">
        <v>1134</v>
      </c>
      <c r="B357" s="121">
        <v>133553411.89</v>
      </c>
      <c r="C357" s="121">
        <v>0</v>
      </c>
      <c r="D357" s="121">
        <v>133553411.89</v>
      </c>
      <c r="E357" s="121">
        <v>21157487.629999999</v>
      </c>
      <c r="F357" s="121">
        <v>112395924.26000001</v>
      </c>
      <c r="G357" s="121">
        <v>60141788.549999997</v>
      </c>
      <c r="H357" s="121">
        <v>172537712.81</v>
      </c>
    </row>
    <row r="358" spans="1:8" x14ac:dyDescent="0.3">
      <c r="A358" s="58" t="s">
        <v>3603</v>
      </c>
      <c r="B358" s="121">
        <v>168000000</v>
      </c>
      <c r="C358" s="121">
        <v>0</v>
      </c>
      <c r="D358" s="121">
        <v>168000000</v>
      </c>
      <c r="E358" s="121">
        <v>168000000</v>
      </c>
      <c r="F358" s="121">
        <v>0</v>
      </c>
      <c r="G358" s="121">
        <v>163000000</v>
      </c>
      <c r="H358" s="121">
        <v>163000000</v>
      </c>
    </row>
    <row r="359" spans="1:8" x14ac:dyDescent="0.3">
      <c r="A359" s="58" t="s">
        <v>601</v>
      </c>
      <c r="B359" s="121">
        <v>225519883.57999998</v>
      </c>
      <c r="C359" s="121">
        <v>-4000000.1</v>
      </c>
      <c r="D359" s="121">
        <v>221519883.47999999</v>
      </c>
      <c r="E359" s="121">
        <v>62110072.359999999</v>
      </c>
      <c r="F359" s="121">
        <v>159409811.12</v>
      </c>
      <c r="G359" s="121">
        <v>1000000.01</v>
      </c>
      <c r="H359" s="121">
        <v>160409811.13</v>
      </c>
    </row>
    <row r="360" spans="1:8" x14ac:dyDescent="0.3">
      <c r="A360" s="58" t="s">
        <v>832</v>
      </c>
      <c r="B360" s="121">
        <v>100000000</v>
      </c>
      <c r="C360" s="121">
        <v>0</v>
      </c>
      <c r="D360" s="121">
        <v>100000000</v>
      </c>
      <c r="E360" s="121">
        <v>0</v>
      </c>
      <c r="F360" s="121">
        <v>100000000</v>
      </c>
      <c r="G360" s="121">
        <v>50000000</v>
      </c>
      <c r="H360" s="121">
        <v>150000000</v>
      </c>
    </row>
    <row r="361" spans="1:8" x14ac:dyDescent="0.3">
      <c r="A361" s="58" t="s">
        <v>7150</v>
      </c>
      <c r="B361" s="121">
        <v>121300606.44</v>
      </c>
      <c r="C361" s="121">
        <v>-10540000.02</v>
      </c>
      <c r="D361" s="121">
        <v>110760606.42</v>
      </c>
      <c r="E361" s="121">
        <v>7127785.1500000004</v>
      </c>
      <c r="F361" s="121">
        <v>103632821.27</v>
      </c>
      <c r="G361" s="121">
        <v>46000000</v>
      </c>
      <c r="H361" s="121">
        <v>149632821.27000001</v>
      </c>
    </row>
    <row r="362" spans="1:8" x14ac:dyDescent="0.3">
      <c r="A362" s="58" t="s">
        <v>633</v>
      </c>
      <c r="B362" s="121">
        <v>147745720.44</v>
      </c>
      <c r="C362" s="121">
        <v>-32572820.440000001</v>
      </c>
      <c r="D362" s="121">
        <v>115172900</v>
      </c>
      <c r="E362" s="121">
        <v>0</v>
      </c>
      <c r="F362" s="121">
        <v>115172900</v>
      </c>
      <c r="G362" s="121">
        <v>34345267</v>
      </c>
      <c r="H362" s="121">
        <v>149518167</v>
      </c>
    </row>
    <row r="363" spans="1:8" x14ac:dyDescent="0.3">
      <c r="A363" s="58" t="s">
        <v>829</v>
      </c>
      <c r="B363" s="121">
        <v>147000000</v>
      </c>
      <c r="C363" s="121">
        <v>0</v>
      </c>
      <c r="D363" s="121">
        <v>147000000</v>
      </c>
      <c r="E363" s="121">
        <v>0</v>
      </c>
      <c r="F363" s="121">
        <v>147000000</v>
      </c>
      <c r="G363" s="121">
        <v>0</v>
      </c>
      <c r="H363" s="121">
        <v>147000000</v>
      </c>
    </row>
    <row r="364" spans="1:8" x14ac:dyDescent="0.3">
      <c r="A364" s="58" t="s">
        <v>3595</v>
      </c>
      <c r="B364" s="121">
        <v>100000000</v>
      </c>
      <c r="C364" s="121">
        <v>0</v>
      </c>
      <c r="D364" s="121">
        <v>100000000</v>
      </c>
      <c r="E364" s="121">
        <v>59814327.659999996</v>
      </c>
      <c r="F364" s="121">
        <v>40185672.340000004</v>
      </c>
      <c r="G364" s="121">
        <v>100000000</v>
      </c>
      <c r="H364" s="121">
        <v>140185672.34</v>
      </c>
    </row>
    <row r="365" spans="1:8" x14ac:dyDescent="0.3">
      <c r="A365" s="58" t="s">
        <v>3613</v>
      </c>
      <c r="B365" s="121">
        <v>80000000</v>
      </c>
      <c r="C365" s="121">
        <v>0</v>
      </c>
      <c r="D365" s="121">
        <v>80000000</v>
      </c>
      <c r="E365" s="121">
        <v>20994048.850000001</v>
      </c>
      <c r="F365" s="121">
        <v>59005951.149999999</v>
      </c>
      <c r="G365" s="121">
        <v>80000000</v>
      </c>
      <c r="H365" s="121">
        <v>139005951.15000001</v>
      </c>
    </row>
    <row r="366" spans="1:8" x14ac:dyDescent="0.3">
      <c r="A366" s="58" t="s">
        <v>616</v>
      </c>
      <c r="B366" s="121">
        <v>111779202</v>
      </c>
      <c r="C366" s="121">
        <v>0</v>
      </c>
      <c r="D366" s="121">
        <v>111779202</v>
      </c>
      <c r="E366" s="121">
        <v>0</v>
      </c>
      <c r="F366" s="121">
        <v>111779202</v>
      </c>
      <c r="G366" s="121">
        <v>25000000</v>
      </c>
      <c r="H366" s="121">
        <v>136779202</v>
      </c>
    </row>
    <row r="367" spans="1:8" x14ac:dyDescent="0.3">
      <c r="A367" s="58" t="s">
        <v>648</v>
      </c>
      <c r="B367" s="121">
        <v>11019000</v>
      </c>
      <c r="C367" s="121">
        <v>-7019000</v>
      </c>
      <c r="D367" s="121">
        <v>4000000</v>
      </c>
      <c r="E367" s="121">
        <v>2000000</v>
      </c>
      <c r="F367" s="121">
        <v>2000000</v>
      </c>
      <c r="G367" s="121">
        <v>131500000</v>
      </c>
      <c r="H367" s="121">
        <v>133500000</v>
      </c>
    </row>
    <row r="368" spans="1:8" x14ac:dyDescent="0.3">
      <c r="A368" s="58" t="s">
        <v>822</v>
      </c>
      <c r="B368" s="121">
        <v>78746770.819999993</v>
      </c>
      <c r="C368" s="121">
        <v>-35077151</v>
      </c>
      <c r="D368" s="121">
        <v>43669619.82</v>
      </c>
      <c r="E368" s="121">
        <v>419612.59</v>
      </c>
      <c r="F368" s="121">
        <v>43250007.230000004</v>
      </c>
      <c r="G368" s="121">
        <v>85249566.530000001</v>
      </c>
      <c r="H368" s="121">
        <v>128499573.76000001</v>
      </c>
    </row>
    <row r="369" spans="1:8" x14ac:dyDescent="0.3">
      <c r="A369" s="58" t="s">
        <v>3608</v>
      </c>
      <c r="B369" s="121">
        <v>32855923.199999999</v>
      </c>
      <c r="C369" s="121">
        <v>-187863.3</v>
      </c>
      <c r="D369" s="121">
        <v>32668059.899999999</v>
      </c>
      <c r="E369" s="121">
        <v>1895874.88</v>
      </c>
      <c r="F369" s="121">
        <v>30772185.02</v>
      </c>
      <c r="G369" s="121">
        <v>88437784.260000005</v>
      </c>
      <c r="H369" s="121">
        <v>119209969.28</v>
      </c>
    </row>
    <row r="370" spans="1:8" x14ac:dyDescent="0.3">
      <c r="A370" s="58" t="s">
        <v>3627</v>
      </c>
      <c r="B370" s="121">
        <v>10000000</v>
      </c>
      <c r="C370" s="121">
        <v>0</v>
      </c>
      <c r="D370" s="121">
        <v>10000000</v>
      </c>
      <c r="E370" s="121">
        <v>0</v>
      </c>
      <c r="F370" s="121">
        <v>10000000</v>
      </c>
      <c r="G370" s="121">
        <v>105280000</v>
      </c>
      <c r="H370" s="121">
        <v>115280000</v>
      </c>
    </row>
    <row r="371" spans="1:8" x14ac:dyDescent="0.3">
      <c r="A371" s="58" t="s">
        <v>658</v>
      </c>
      <c r="B371" s="121">
        <v>151494136.37</v>
      </c>
      <c r="C371" s="121">
        <v>-25749289.059999999</v>
      </c>
      <c r="D371" s="121">
        <v>125744847.31000002</v>
      </c>
      <c r="E371" s="121">
        <v>15515595.119999997</v>
      </c>
      <c r="F371" s="121">
        <v>110229252.19000001</v>
      </c>
      <c r="G371" s="121">
        <v>5000000</v>
      </c>
      <c r="H371" s="121">
        <v>115229252.19000001</v>
      </c>
    </row>
    <row r="372" spans="1:8" x14ac:dyDescent="0.3">
      <c r="A372" s="58" t="s">
        <v>919</v>
      </c>
      <c r="B372" s="121">
        <v>47459185.369999997</v>
      </c>
      <c r="C372" s="121">
        <v>-2199881.83</v>
      </c>
      <c r="D372" s="121">
        <v>45259303.539999999</v>
      </c>
      <c r="E372" s="121">
        <v>1108300.17</v>
      </c>
      <c r="F372" s="121">
        <v>44151003.369999997</v>
      </c>
      <c r="G372" s="121">
        <v>67211010.560000002</v>
      </c>
      <c r="H372" s="121">
        <v>111362013.93000001</v>
      </c>
    </row>
    <row r="373" spans="1:8" x14ac:dyDescent="0.3">
      <c r="A373" s="58" t="s">
        <v>581</v>
      </c>
      <c r="B373" s="7">
        <v>80499046.960000008</v>
      </c>
      <c r="C373" s="7">
        <v>-9027067.2100000009</v>
      </c>
      <c r="D373" s="7">
        <v>71471979.75</v>
      </c>
      <c r="E373" s="7">
        <v>5000000</v>
      </c>
      <c r="F373" s="7">
        <v>66471979.750000007</v>
      </c>
      <c r="G373" s="7">
        <v>35000000</v>
      </c>
      <c r="H373" s="7">
        <v>101471979.75</v>
      </c>
    </row>
    <row r="374" spans="1:8" x14ac:dyDescent="0.3">
      <c r="A374" s="58" t="s">
        <v>7144</v>
      </c>
      <c r="B374" s="7">
        <v>0</v>
      </c>
      <c r="C374" s="7">
        <v>0</v>
      </c>
      <c r="D374" s="7">
        <v>0</v>
      </c>
      <c r="E374" s="7">
        <v>0</v>
      </c>
      <c r="F374" s="7">
        <v>0</v>
      </c>
      <c r="G374" s="7">
        <v>100000000</v>
      </c>
      <c r="H374" s="7">
        <v>100000000</v>
      </c>
    </row>
    <row r="375" spans="1:8" x14ac:dyDescent="0.3">
      <c r="A375" s="58" t="s">
        <v>7157</v>
      </c>
      <c r="B375" s="7">
        <v>0</v>
      </c>
      <c r="C375" s="7">
        <v>0</v>
      </c>
      <c r="D375" s="7">
        <v>0</v>
      </c>
      <c r="E375" s="7">
        <v>0</v>
      </c>
      <c r="F375" s="7">
        <v>0</v>
      </c>
      <c r="G375" s="7">
        <v>100000000</v>
      </c>
      <c r="H375" s="7">
        <v>100000000</v>
      </c>
    </row>
    <row r="376" spans="1:8" x14ac:dyDescent="0.3">
      <c r="A376" s="58" t="s">
        <v>592</v>
      </c>
      <c r="B376" s="7">
        <v>93000001</v>
      </c>
      <c r="C376" s="7">
        <v>-8317121.4900000002</v>
      </c>
      <c r="D376" s="7">
        <v>84682879.50999999</v>
      </c>
      <c r="E376" s="7">
        <v>56682878.509999998</v>
      </c>
      <c r="F376" s="7">
        <v>28000001</v>
      </c>
      <c r="G376" s="7">
        <v>67500000</v>
      </c>
      <c r="H376" s="7">
        <v>95500001</v>
      </c>
    </row>
    <row r="377" spans="1:8" x14ac:dyDescent="0.3">
      <c r="A377" s="58" t="s">
        <v>3593</v>
      </c>
      <c r="B377" s="7">
        <v>60000000</v>
      </c>
      <c r="C377" s="7">
        <v>0</v>
      </c>
      <c r="D377" s="7">
        <v>60000000</v>
      </c>
      <c r="E377" s="7">
        <v>0</v>
      </c>
      <c r="F377" s="7">
        <v>60000000</v>
      </c>
      <c r="G377" s="7">
        <v>30000000</v>
      </c>
      <c r="H377" s="7">
        <v>90000000</v>
      </c>
    </row>
    <row r="378" spans="1:8" x14ac:dyDescent="0.3">
      <c r="A378" s="58" t="s">
        <v>636</v>
      </c>
      <c r="B378" s="7">
        <v>29782469.550000001</v>
      </c>
      <c r="C378" s="7">
        <v>-2663293.2599999998</v>
      </c>
      <c r="D378" s="7">
        <v>27119176.289999999</v>
      </c>
      <c r="E378" s="7">
        <v>3666298.02</v>
      </c>
      <c r="F378" s="7">
        <v>23452878.27</v>
      </c>
      <c r="G378" s="7">
        <v>62778770.439999998</v>
      </c>
      <c r="H378" s="7">
        <v>86231648.709999993</v>
      </c>
    </row>
    <row r="379" spans="1:8" x14ac:dyDescent="0.3">
      <c r="A379" s="58" t="s">
        <v>641</v>
      </c>
      <c r="B379" s="7">
        <v>84148956</v>
      </c>
      <c r="C379" s="7">
        <v>-164</v>
      </c>
      <c r="D379" s="7">
        <v>84148792</v>
      </c>
      <c r="E379" s="7">
        <v>0</v>
      </c>
      <c r="F379" s="7">
        <v>84148792</v>
      </c>
      <c r="G379" s="7">
        <v>0</v>
      </c>
      <c r="H379" s="7">
        <v>84148792</v>
      </c>
    </row>
    <row r="380" spans="1:8" x14ac:dyDescent="0.3">
      <c r="A380" s="58" t="s">
        <v>708</v>
      </c>
      <c r="B380" s="7">
        <v>34000066.270000003</v>
      </c>
      <c r="C380" s="7">
        <v>-22</v>
      </c>
      <c r="D380" s="7">
        <v>34000044.270000003</v>
      </c>
      <c r="E380" s="7">
        <v>0</v>
      </c>
      <c r="F380" s="7">
        <v>34000044.270000003</v>
      </c>
      <c r="G380" s="7">
        <v>49000004</v>
      </c>
      <c r="H380" s="7">
        <v>83000048.269999996</v>
      </c>
    </row>
    <row r="381" spans="1:8" x14ac:dyDescent="0.3">
      <c r="A381" s="58" t="s">
        <v>629</v>
      </c>
      <c r="B381" s="7">
        <v>74756237.739999995</v>
      </c>
      <c r="C381" s="7">
        <v>-8278989.5899999999</v>
      </c>
      <c r="D381" s="7">
        <v>66477248.150000006</v>
      </c>
      <c r="E381" s="7">
        <v>210407.39</v>
      </c>
      <c r="F381" s="7">
        <v>66266840.760000005</v>
      </c>
      <c r="G381" s="7">
        <v>12347363</v>
      </c>
      <c r="H381" s="7">
        <v>78614203.760000005</v>
      </c>
    </row>
    <row r="382" spans="1:8" x14ac:dyDescent="0.3">
      <c r="A382" s="58" t="s">
        <v>848</v>
      </c>
      <c r="B382" s="7">
        <v>8187792</v>
      </c>
      <c r="C382" s="7">
        <v>-1293396</v>
      </c>
      <c r="D382" s="7">
        <v>6894396</v>
      </c>
      <c r="E382" s="7">
        <v>0</v>
      </c>
      <c r="F382" s="7">
        <v>6894396</v>
      </c>
      <c r="G382" s="7">
        <v>65876226</v>
      </c>
      <c r="H382" s="7">
        <v>72770622</v>
      </c>
    </row>
    <row r="383" spans="1:8" x14ac:dyDescent="0.3">
      <c r="A383" s="58" t="s">
        <v>928</v>
      </c>
      <c r="B383" s="7">
        <v>131301964.48999999</v>
      </c>
      <c r="C383" s="7">
        <v>0</v>
      </c>
      <c r="D383" s="7">
        <v>131301964.48999999</v>
      </c>
      <c r="E383" s="7">
        <v>131301964.48999999</v>
      </c>
      <c r="F383" s="7">
        <v>0</v>
      </c>
      <c r="G383" s="7">
        <v>65452303.32</v>
      </c>
      <c r="H383" s="7">
        <v>65452303.32</v>
      </c>
    </row>
    <row r="384" spans="1:8" x14ac:dyDescent="0.3">
      <c r="A384" s="58" t="s">
        <v>600</v>
      </c>
      <c r="B384" s="7">
        <v>67858555.219999999</v>
      </c>
      <c r="C384" s="7">
        <v>0</v>
      </c>
      <c r="D384" s="7">
        <v>67858555.219999999</v>
      </c>
      <c r="E384" s="7">
        <v>2626754.7799999998</v>
      </c>
      <c r="F384" s="7">
        <v>65231800.439999998</v>
      </c>
      <c r="G384" s="7">
        <v>0</v>
      </c>
      <c r="H384" s="7">
        <v>65231800.439999998</v>
      </c>
    </row>
    <row r="385" spans="1:8" x14ac:dyDescent="0.3">
      <c r="A385" s="58" t="s">
        <v>643</v>
      </c>
      <c r="B385" s="7">
        <v>64375781</v>
      </c>
      <c r="C385" s="7">
        <v>0</v>
      </c>
      <c r="D385" s="7">
        <v>64375781</v>
      </c>
      <c r="E385" s="7">
        <v>0</v>
      </c>
      <c r="F385" s="7">
        <v>64375781</v>
      </c>
      <c r="G385" s="7">
        <v>0</v>
      </c>
      <c r="H385" s="7">
        <v>64375781</v>
      </c>
    </row>
    <row r="386" spans="1:8" x14ac:dyDescent="0.3">
      <c r="A386" s="58" t="s">
        <v>591</v>
      </c>
      <c r="B386" s="7">
        <v>41887076.369999997</v>
      </c>
      <c r="C386" s="7">
        <v>-1000000</v>
      </c>
      <c r="D386" s="7">
        <v>40887076.369999997</v>
      </c>
      <c r="E386" s="7">
        <v>142062.35</v>
      </c>
      <c r="F386" s="7">
        <v>40745014.019999996</v>
      </c>
      <c r="G386" s="7">
        <v>23322845</v>
      </c>
      <c r="H386" s="7">
        <v>64067859.019999996</v>
      </c>
    </row>
    <row r="387" spans="1:8" x14ac:dyDescent="0.3">
      <c r="A387" s="58" t="s">
        <v>707</v>
      </c>
      <c r="B387" s="7">
        <v>72650398.370000005</v>
      </c>
      <c r="C387" s="7">
        <v>-14378815.460000001</v>
      </c>
      <c r="D387" s="7">
        <v>58271582.909999996</v>
      </c>
      <c r="E387" s="7">
        <v>9394307.9100000001</v>
      </c>
      <c r="F387" s="7">
        <v>48877275</v>
      </c>
      <c r="G387" s="7">
        <v>12000000</v>
      </c>
      <c r="H387" s="7">
        <v>60877275</v>
      </c>
    </row>
    <row r="388" spans="1:8" x14ac:dyDescent="0.3">
      <c r="A388" s="58" t="s">
        <v>571</v>
      </c>
      <c r="B388" s="7">
        <v>83685267.100000009</v>
      </c>
      <c r="C388" s="7">
        <v>-435288.88</v>
      </c>
      <c r="D388" s="7">
        <v>83249978.220000014</v>
      </c>
      <c r="E388" s="7">
        <v>54311764.259999998</v>
      </c>
      <c r="F388" s="7">
        <v>28938213.960000001</v>
      </c>
      <c r="G388" s="7">
        <v>31694117.59</v>
      </c>
      <c r="H388" s="7">
        <v>60632331.549999997</v>
      </c>
    </row>
    <row r="389" spans="1:8" x14ac:dyDescent="0.3">
      <c r="A389" s="58" t="s">
        <v>602</v>
      </c>
      <c r="B389" s="7">
        <v>48582179.939999998</v>
      </c>
      <c r="C389" s="7">
        <v>0</v>
      </c>
      <c r="D389" s="7">
        <v>48582179.939999998</v>
      </c>
      <c r="E389" s="7">
        <v>0</v>
      </c>
      <c r="F389" s="7">
        <v>48582179.939999998</v>
      </c>
      <c r="G389" s="7">
        <v>10724532.18</v>
      </c>
      <c r="H389" s="7">
        <v>59306712.119999997</v>
      </c>
    </row>
    <row r="390" spans="1:8" x14ac:dyDescent="0.3">
      <c r="A390" s="58" t="s">
        <v>838</v>
      </c>
      <c r="B390" s="7">
        <v>23279359.969999999</v>
      </c>
      <c r="C390" s="7">
        <v>0</v>
      </c>
      <c r="D390" s="7">
        <v>23279359.969999999</v>
      </c>
      <c r="E390" s="7">
        <v>0</v>
      </c>
      <c r="F390" s="7">
        <v>23279359.969999999</v>
      </c>
      <c r="G390" s="7">
        <v>35000000</v>
      </c>
      <c r="H390" s="7">
        <v>58279359.969999999</v>
      </c>
    </row>
    <row r="391" spans="1:8" x14ac:dyDescent="0.3">
      <c r="A391" s="58" t="s">
        <v>596</v>
      </c>
      <c r="B391" s="7">
        <v>12447999.859999999</v>
      </c>
      <c r="C391" s="7">
        <v>-3723999.93</v>
      </c>
      <c r="D391" s="7">
        <v>8723999.9299999997</v>
      </c>
      <c r="E391" s="7">
        <v>0</v>
      </c>
      <c r="F391" s="7">
        <v>8723999.9299999997</v>
      </c>
      <c r="G391" s="7">
        <v>47050305</v>
      </c>
      <c r="H391" s="7">
        <v>55774304.93</v>
      </c>
    </row>
    <row r="392" spans="1:8" x14ac:dyDescent="0.3">
      <c r="A392" s="58" t="s">
        <v>3630</v>
      </c>
      <c r="B392" s="7">
        <v>51490000</v>
      </c>
      <c r="C392" s="7">
        <v>0</v>
      </c>
      <c r="D392" s="7">
        <v>51490000</v>
      </c>
      <c r="E392" s="7">
        <v>51490000</v>
      </c>
      <c r="F392" s="7">
        <v>0</v>
      </c>
      <c r="G392" s="7">
        <v>55623445.399999999</v>
      </c>
      <c r="H392" s="7">
        <v>55623445.399999999</v>
      </c>
    </row>
    <row r="393" spans="1:8" x14ac:dyDescent="0.3">
      <c r="A393" s="58" t="s">
        <v>929</v>
      </c>
      <c r="B393" s="7">
        <v>91653390.849999994</v>
      </c>
      <c r="C393" s="7">
        <v>0</v>
      </c>
      <c r="D393" s="7">
        <v>91653390.849999994</v>
      </c>
      <c r="E393" s="7">
        <v>91653390.849999994</v>
      </c>
      <c r="F393" s="7">
        <v>0</v>
      </c>
      <c r="G393" s="7">
        <v>55350866.350000001</v>
      </c>
      <c r="H393" s="7">
        <v>55350866.350000001</v>
      </c>
    </row>
    <row r="394" spans="1:8" x14ac:dyDescent="0.3">
      <c r="A394" s="58" t="s">
        <v>811</v>
      </c>
      <c r="B394" s="7">
        <v>35000000</v>
      </c>
      <c r="C394" s="7">
        <v>0</v>
      </c>
      <c r="D394" s="7">
        <v>35000000</v>
      </c>
      <c r="E394" s="7">
        <v>0</v>
      </c>
      <c r="F394" s="7">
        <v>35000000</v>
      </c>
      <c r="G394" s="7">
        <v>15000000</v>
      </c>
      <c r="H394" s="7">
        <v>50000000</v>
      </c>
    </row>
    <row r="395" spans="1:8" x14ac:dyDescent="0.3">
      <c r="A395" s="58" t="s">
        <v>812</v>
      </c>
      <c r="B395" s="7">
        <v>35000000</v>
      </c>
      <c r="C395" s="7">
        <v>0</v>
      </c>
      <c r="D395" s="7">
        <v>35000000</v>
      </c>
      <c r="E395" s="7">
        <v>0</v>
      </c>
      <c r="F395" s="7">
        <v>35000000</v>
      </c>
      <c r="G395" s="7">
        <v>15000000</v>
      </c>
      <c r="H395" s="7">
        <v>50000000</v>
      </c>
    </row>
    <row r="396" spans="1:8" x14ac:dyDescent="0.3">
      <c r="A396" s="58" t="s">
        <v>7159</v>
      </c>
      <c r="B396" s="7">
        <v>0</v>
      </c>
      <c r="C396" s="7">
        <v>0</v>
      </c>
      <c r="D396" s="7">
        <v>0</v>
      </c>
      <c r="E396" s="7">
        <v>0</v>
      </c>
      <c r="F396" s="7">
        <v>0</v>
      </c>
      <c r="G396" s="7">
        <v>50000000</v>
      </c>
      <c r="H396" s="7">
        <v>50000000</v>
      </c>
    </row>
    <row r="397" spans="1:8" x14ac:dyDescent="0.3">
      <c r="A397" s="58" t="s">
        <v>1128</v>
      </c>
      <c r="B397" s="7">
        <v>0</v>
      </c>
      <c r="C397" s="7">
        <v>0</v>
      </c>
      <c r="D397" s="7">
        <v>0</v>
      </c>
      <c r="E397" s="7">
        <v>0</v>
      </c>
      <c r="F397" s="7">
        <v>0</v>
      </c>
      <c r="G397" s="7">
        <v>48852583.170000002</v>
      </c>
      <c r="H397" s="7">
        <v>48852583.170000002</v>
      </c>
    </row>
    <row r="398" spans="1:8" x14ac:dyDescent="0.3">
      <c r="A398" s="58" t="s">
        <v>712</v>
      </c>
      <c r="B398" s="7">
        <v>49869569.090000004</v>
      </c>
      <c r="C398" s="7">
        <v>-245630.97</v>
      </c>
      <c r="D398" s="7">
        <v>49623938.120000005</v>
      </c>
      <c r="E398" s="7">
        <v>936343.71</v>
      </c>
      <c r="F398" s="7">
        <v>48687594.409999996</v>
      </c>
      <c r="G398" s="7">
        <v>0</v>
      </c>
      <c r="H398" s="7">
        <v>48687594.409999996</v>
      </c>
    </row>
    <row r="399" spans="1:8" x14ac:dyDescent="0.3">
      <c r="A399" s="58" t="s">
        <v>801</v>
      </c>
      <c r="B399" s="7">
        <v>48835469.689999998</v>
      </c>
      <c r="C399" s="7">
        <v>0</v>
      </c>
      <c r="D399" s="7">
        <v>48835469.689999998</v>
      </c>
      <c r="E399" s="7">
        <v>1259382.1499999999</v>
      </c>
      <c r="F399" s="7">
        <v>47576087.539999999</v>
      </c>
      <c r="G399" s="7">
        <v>0</v>
      </c>
      <c r="H399" s="7">
        <v>47576087.539999999</v>
      </c>
    </row>
    <row r="400" spans="1:8" x14ac:dyDescent="0.3">
      <c r="A400" s="58" t="s">
        <v>702</v>
      </c>
      <c r="B400" s="7">
        <v>0</v>
      </c>
      <c r="C400" s="7">
        <v>0</v>
      </c>
      <c r="D400" s="7">
        <v>0</v>
      </c>
      <c r="E400" s="7">
        <v>0</v>
      </c>
      <c r="F400" s="7">
        <v>0</v>
      </c>
      <c r="G400" s="7">
        <v>46810000</v>
      </c>
      <c r="H400" s="7">
        <v>46810000</v>
      </c>
    </row>
    <row r="401" spans="1:8" x14ac:dyDescent="0.3">
      <c r="A401" s="58" t="s">
        <v>640</v>
      </c>
      <c r="B401" s="7">
        <v>55264892.579999998</v>
      </c>
      <c r="C401" s="7">
        <v>0</v>
      </c>
      <c r="D401" s="7">
        <v>55264892.579999998</v>
      </c>
      <c r="E401" s="7">
        <v>9102031.1600000001</v>
      </c>
      <c r="F401" s="7">
        <v>46162861.420000002</v>
      </c>
      <c r="G401" s="7">
        <v>0</v>
      </c>
      <c r="H401" s="7">
        <v>46162861.420000002</v>
      </c>
    </row>
    <row r="402" spans="1:8" x14ac:dyDescent="0.3">
      <c r="A402" s="58" t="s">
        <v>705</v>
      </c>
      <c r="B402" s="7">
        <v>47461442.219999999</v>
      </c>
      <c r="C402" s="7">
        <v>0</v>
      </c>
      <c r="D402" s="7">
        <v>47461442.219999999</v>
      </c>
      <c r="E402" s="7">
        <v>2187378.0499999998</v>
      </c>
      <c r="F402" s="7">
        <v>45274064.170000002</v>
      </c>
      <c r="G402" s="7">
        <v>0</v>
      </c>
      <c r="H402" s="7">
        <v>45274064.170000002</v>
      </c>
    </row>
    <row r="403" spans="1:8" x14ac:dyDescent="0.3">
      <c r="A403" s="58" t="s">
        <v>843</v>
      </c>
      <c r="B403" s="7">
        <v>62784000</v>
      </c>
      <c r="C403" s="7">
        <v>-40000000</v>
      </c>
      <c r="D403" s="7">
        <v>22784000</v>
      </c>
      <c r="E403" s="7">
        <v>0</v>
      </c>
      <c r="F403" s="7">
        <v>22784000</v>
      </c>
      <c r="G403" s="7">
        <v>22000000</v>
      </c>
      <c r="H403" s="7">
        <v>44784000</v>
      </c>
    </row>
    <row r="404" spans="1:8" x14ac:dyDescent="0.3">
      <c r="A404" s="58" t="s">
        <v>603</v>
      </c>
      <c r="B404" s="7">
        <v>36784601.390000001</v>
      </c>
      <c r="C404" s="7">
        <v>-86597.29</v>
      </c>
      <c r="D404" s="7">
        <v>36698004.100000001</v>
      </c>
      <c r="E404" s="7">
        <v>3629730.6</v>
      </c>
      <c r="F404" s="7">
        <v>33068273.5</v>
      </c>
      <c r="G404" s="7">
        <v>10851867.789999999</v>
      </c>
      <c r="H404" s="7">
        <v>43920141.289999999</v>
      </c>
    </row>
    <row r="405" spans="1:8" x14ac:dyDescent="0.3">
      <c r="A405" s="58" t="s">
        <v>3615</v>
      </c>
      <c r="B405" s="7">
        <v>15874412</v>
      </c>
      <c r="C405" s="7">
        <v>0</v>
      </c>
      <c r="D405" s="7">
        <v>15874412</v>
      </c>
      <c r="E405" s="7">
        <v>12542343.300000001</v>
      </c>
      <c r="F405" s="7">
        <v>3332068.7</v>
      </c>
      <c r="G405" s="7">
        <v>39686028</v>
      </c>
      <c r="H405" s="7">
        <v>43018096.700000003</v>
      </c>
    </row>
    <row r="406" spans="1:8" x14ac:dyDescent="0.3">
      <c r="A406" s="58" t="s">
        <v>664</v>
      </c>
      <c r="B406" s="7">
        <v>28962018.719999999</v>
      </c>
      <c r="C406" s="7">
        <v>0</v>
      </c>
      <c r="D406" s="7">
        <v>28962018.719999999</v>
      </c>
      <c r="E406" s="7">
        <v>22707318.969999999</v>
      </c>
      <c r="F406" s="7">
        <v>6254699.75</v>
      </c>
      <c r="G406" s="7">
        <v>36000000</v>
      </c>
      <c r="H406" s="7">
        <v>42254699.75</v>
      </c>
    </row>
    <row r="407" spans="1:8" x14ac:dyDescent="0.3">
      <c r="A407" s="58" t="s">
        <v>611</v>
      </c>
      <c r="B407" s="7">
        <v>60585982.969999999</v>
      </c>
      <c r="C407" s="7">
        <v>-17508313.41</v>
      </c>
      <c r="D407" s="7">
        <v>43077669.560000002</v>
      </c>
      <c r="E407" s="7">
        <v>913048.4</v>
      </c>
      <c r="F407" s="7">
        <v>42164621.159999996</v>
      </c>
      <c r="G407" s="7">
        <v>0</v>
      </c>
      <c r="H407" s="7">
        <v>42164621.159999996</v>
      </c>
    </row>
    <row r="408" spans="1:8" x14ac:dyDescent="0.3">
      <c r="A408" s="58" t="s">
        <v>1145</v>
      </c>
      <c r="B408" s="7">
        <v>28000000</v>
      </c>
      <c r="C408" s="7">
        <v>-10616233</v>
      </c>
      <c r="D408" s="7">
        <v>17383767</v>
      </c>
      <c r="E408" s="7">
        <v>1383767</v>
      </c>
      <c r="F408" s="7">
        <v>16000000</v>
      </c>
      <c r="G408" s="7">
        <v>26000000</v>
      </c>
      <c r="H408" s="7">
        <v>42000000</v>
      </c>
    </row>
    <row r="409" spans="1:8" x14ac:dyDescent="0.3">
      <c r="A409" s="58" t="s">
        <v>710</v>
      </c>
      <c r="B409" s="7">
        <v>29793406</v>
      </c>
      <c r="C409" s="7">
        <v>-94203.28</v>
      </c>
      <c r="D409" s="7">
        <v>29699202.719999999</v>
      </c>
      <c r="E409" s="7">
        <v>2181595.5</v>
      </c>
      <c r="F409" s="7">
        <v>27517607.219999999</v>
      </c>
      <c r="G409" s="7">
        <v>9660526</v>
      </c>
      <c r="H409" s="7">
        <v>37178133.219999999</v>
      </c>
    </row>
    <row r="410" spans="1:8" x14ac:dyDescent="0.3">
      <c r="A410" s="58" t="s">
        <v>7152</v>
      </c>
      <c r="B410" s="7">
        <v>37861724.759999998</v>
      </c>
      <c r="C410" s="7">
        <v>-44368.51</v>
      </c>
      <c r="D410" s="7">
        <v>37817356.25</v>
      </c>
      <c r="E410" s="7">
        <v>15198742.59</v>
      </c>
      <c r="F410" s="7">
        <v>22618613.66</v>
      </c>
      <c r="G410" s="7">
        <v>13441304.9</v>
      </c>
      <c r="H410" s="7">
        <v>36059918.560000002</v>
      </c>
    </row>
    <row r="411" spans="1:8" x14ac:dyDescent="0.3">
      <c r="A411" s="58" t="s">
        <v>835</v>
      </c>
      <c r="B411" s="7">
        <v>41631600.310000002</v>
      </c>
      <c r="C411" s="7">
        <v>-3888109.0799999996</v>
      </c>
      <c r="D411" s="7">
        <v>37743491.229999997</v>
      </c>
      <c r="E411" s="7">
        <v>1904415.33</v>
      </c>
      <c r="F411" s="7">
        <v>35839075.899999999</v>
      </c>
      <c r="G411" s="7">
        <v>0</v>
      </c>
      <c r="H411" s="7">
        <v>35839075.899999999</v>
      </c>
    </row>
    <row r="412" spans="1:8" x14ac:dyDescent="0.3">
      <c r="A412" s="58" t="s">
        <v>1124</v>
      </c>
      <c r="B412" s="7">
        <v>18008900</v>
      </c>
      <c r="C412" s="7">
        <v>0</v>
      </c>
      <c r="D412" s="7">
        <v>18008900</v>
      </c>
      <c r="E412" s="7">
        <v>7680810</v>
      </c>
      <c r="F412" s="7">
        <v>10328090</v>
      </c>
      <c r="G412" s="7">
        <v>25185800</v>
      </c>
      <c r="H412" s="7">
        <v>35513890</v>
      </c>
    </row>
    <row r="413" spans="1:8" x14ac:dyDescent="0.3">
      <c r="A413" s="58" t="s">
        <v>904</v>
      </c>
      <c r="B413" s="7">
        <v>35000000</v>
      </c>
      <c r="C413" s="7">
        <v>0</v>
      </c>
      <c r="D413" s="7">
        <v>35000000</v>
      </c>
      <c r="E413" s="7">
        <v>35000000</v>
      </c>
      <c r="F413" s="7">
        <v>0</v>
      </c>
      <c r="G413" s="7">
        <v>35000000</v>
      </c>
      <c r="H413" s="7">
        <v>35000000</v>
      </c>
    </row>
    <row r="414" spans="1:8" x14ac:dyDescent="0.3">
      <c r="A414" s="58" t="s">
        <v>7138</v>
      </c>
      <c r="B414" s="7">
        <v>0</v>
      </c>
      <c r="C414" s="7">
        <v>0</v>
      </c>
      <c r="D414" s="7">
        <v>0</v>
      </c>
      <c r="E414" s="7">
        <v>0</v>
      </c>
      <c r="F414" s="7">
        <v>0</v>
      </c>
      <c r="G414" s="7">
        <v>33860237.420000002</v>
      </c>
      <c r="H414" s="7">
        <v>33860237.420000002</v>
      </c>
    </row>
    <row r="415" spans="1:8" x14ac:dyDescent="0.3">
      <c r="A415" s="58" t="s">
        <v>645</v>
      </c>
      <c r="B415" s="7">
        <v>67831708.280000001</v>
      </c>
      <c r="C415" s="7">
        <v>0</v>
      </c>
      <c r="D415" s="7">
        <v>67831708.280000001</v>
      </c>
      <c r="E415" s="7">
        <v>35373297.82</v>
      </c>
      <c r="F415" s="7">
        <v>32458410.460000001</v>
      </c>
      <c r="G415" s="7">
        <v>0</v>
      </c>
      <c r="H415" s="7">
        <v>32458410.460000001</v>
      </c>
    </row>
    <row r="416" spans="1:8" x14ac:dyDescent="0.3">
      <c r="A416" s="58" t="s">
        <v>799</v>
      </c>
      <c r="B416" s="7">
        <v>12944089.470000001</v>
      </c>
      <c r="C416" s="7">
        <v>0</v>
      </c>
      <c r="D416" s="7">
        <v>12944089.470000001</v>
      </c>
      <c r="E416" s="7">
        <v>1533806.18</v>
      </c>
      <c r="F416" s="7">
        <v>11410283.289999999</v>
      </c>
      <c r="G416" s="7">
        <v>20815869.379999999</v>
      </c>
      <c r="H416" s="7">
        <v>32226152.670000002</v>
      </c>
    </row>
    <row r="417" spans="1:8" x14ac:dyDescent="0.3">
      <c r="A417" s="58" t="s">
        <v>3624</v>
      </c>
      <c r="B417" s="7">
        <v>2000000</v>
      </c>
      <c r="C417" s="7">
        <v>0</v>
      </c>
      <c r="D417" s="7">
        <v>2000000</v>
      </c>
      <c r="E417" s="7">
        <v>0</v>
      </c>
      <c r="F417" s="7">
        <v>2000000</v>
      </c>
      <c r="G417" s="7">
        <v>30000000</v>
      </c>
      <c r="H417" s="7">
        <v>32000000</v>
      </c>
    </row>
    <row r="418" spans="1:8" x14ac:dyDescent="0.3">
      <c r="A418" s="58" t="s">
        <v>1107</v>
      </c>
      <c r="B418" s="7">
        <v>31598386.879999999</v>
      </c>
      <c r="C418" s="7">
        <v>0</v>
      </c>
      <c r="D418" s="7">
        <v>31598386.879999999</v>
      </c>
      <c r="E418" s="7">
        <v>321929.59000000003</v>
      </c>
      <c r="F418" s="7">
        <v>31276457.289999999</v>
      </c>
      <c r="G418" s="7">
        <v>0</v>
      </c>
      <c r="H418" s="7">
        <v>31276457.289999999</v>
      </c>
    </row>
    <row r="419" spans="1:8" x14ac:dyDescent="0.3">
      <c r="A419" s="58" t="s">
        <v>150</v>
      </c>
      <c r="B419" s="7">
        <v>43856527.340000004</v>
      </c>
      <c r="C419" s="7">
        <v>-535743.71</v>
      </c>
      <c r="D419" s="7">
        <v>43320783.630000003</v>
      </c>
      <c r="E419" s="7">
        <v>14399628.300000001</v>
      </c>
      <c r="F419" s="7">
        <v>28921155.329999998</v>
      </c>
      <c r="G419" s="7">
        <v>2000000</v>
      </c>
      <c r="H419" s="7">
        <v>30921155.329999998</v>
      </c>
    </row>
    <row r="420" spans="1:8" x14ac:dyDescent="0.3">
      <c r="A420" s="58" t="s">
        <v>3607</v>
      </c>
      <c r="B420" s="7">
        <v>27500000</v>
      </c>
      <c r="C420" s="7">
        <v>-7500000</v>
      </c>
      <c r="D420" s="7">
        <v>20000000</v>
      </c>
      <c r="E420" s="7">
        <v>0</v>
      </c>
      <c r="F420" s="7">
        <v>20000000</v>
      </c>
      <c r="G420" s="7">
        <v>10000000</v>
      </c>
      <c r="H420" s="7">
        <v>30000000</v>
      </c>
    </row>
    <row r="421" spans="1:8" x14ac:dyDescent="0.3">
      <c r="A421" s="58" t="s">
        <v>1142</v>
      </c>
      <c r="B421" s="7">
        <v>15000000</v>
      </c>
      <c r="C421" s="7">
        <v>0</v>
      </c>
      <c r="D421" s="7">
        <v>15000000</v>
      </c>
      <c r="E421" s="7">
        <v>0</v>
      </c>
      <c r="F421" s="7">
        <v>15000000</v>
      </c>
      <c r="G421" s="7">
        <v>13000000</v>
      </c>
      <c r="H421" s="7">
        <v>28000000</v>
      </c>
    </row>
    <row r="422" spans="1:8" x14ac:dyDescent="0.3">
      <c r="A422" s="58" t="s">
        <v>1150</v>
      </c>
      <c r="B422" s="7">
        <v>32214748.98</v>
      </c>
      <c r="C422" s="7">
        <v>-28739.39</v>
      </c>
      <c r="D422" s="7">
        <v>32186009.59</v>
      </c>
      <c r="E422" s="7">
        <v>4701255.79</v>
      </c>
      <c r="F422" s="7">
        <v>27484753.800000001</v>
      </c>
      <c r="G422" s="7">
        <v>0</v>
      </c>
      <c r="H422" s="7">
        <v>27484753.800000001</v>
      </c>
    </row>
    <row r="423" spans="1:8" x14ac:dyDescent="0.3">
      <c r="A423" s="58" t="s">
        <v>790</v>
      </c>
      <c r="B423" s="7">
        <v>29726031.359999999</v>
      </c>
      <c r="C423" s="7">
        <v>-0.03</v>
      </c>
      <c r="D423" s="7">
        <v>29726031.329999998</v>
      </c>
      <c r="E423" s="7">
        <v>2478741.36</v>
      </c>
      <c r="F423" s="7">
        <v>27247289.969999999</v>
      </c>
      <c r="G423" s="7">
        <v>0</v>
      </c>
      <c r="H423" s="7">
        <v>27247289.969999999</v>
      </c>
    </row>
    <row r="424" spans="1:8" x14ac:dyDescent="0.3">
      <c r="A424" s="58" t="s">
        <v>634</v>
      </c>
      <c r="B424" s="7">
        <v>31092045</v>
      </c>
      <c r="C424" s="7">
        <v>0</v>
      </c>
      <c r="D424" s="7">
        <v>31092045</v>
      </c>
      <c r="E424" s="7">
        <v>5000000</v>
      </c>
      <c r="F424" s="7">
        <v>26092045</v>
      </c>
      <c r="G424" s="7">
        <v>0</v>
      </c>
      <c r="H424" s="7">
        <v>26092045</v>
      </c>
    </row>
    <row r="425" spans="1:8" x14ac:dyDescent="0.3">
      <c r="A425" s="58" t="s">
        <v>565</v>
      </c>
      <c r="B425" s="7">
        <v>27426465.66</v>
      </c>
      <c r="C425" s="7">
        <v>-2451759.0299999998</v>
      </c>
      <c r="D425" s="7">
        <v>24974706.629999999</v>
      </c>
      <c r="E425" s="7">
        <v>806136.9</v>
      </c>
      <c r="F425" s="7">
        <v>24168569.73</v>
      </c>
      <c r="G425" s="7">
        <v>126459.28</v>
      </c>
      <c r="H425" s="7">
        <v>24295029.010000002</v>
      </c>
    </row>
    <row r="426" spans="1:8" x14ac:dyDescent="0.3">
      <c r="A426" s="58" t="s">
        <v>1126</v>
      </c>
      <c r="B426" s="7">
        <v>45000000</v>
      </c>
      <c r="C426" s="7">
        <v>-25000000</v>
      </c>
      <c r="D426" s="7">
        <v>20000000</v>
      </c>
      <c r="E426" s="7">
        <v>0</v>
      </c>
      <c r="F426" s="7">
        <v>20000000</v>
      </c>
      <c r="G426" s="7">
        <v>0</v>
      </c>
      <c r="H426" s="7">
        <v>20000000</v>
      </c>
    </row>
    <row r="427" spans="1:8" x14ac:dyDescent="0.3">
      <c r="A427" s="58" t="s">
        <v>1152</v>
      </c>
      <c r="B427" s="7">
        <v>40000000</v>
      </c>
      <c r="C427" s="7">
        <v>0</v>
      </c>
      <c r="D427" s="7">
        <v>40000000</v>
      </c>
      <c r="E427" s="7">
        <v>20000000</v>
      </c>
      <c r="F427" s="7">
        <v>20000000</v>
      </c>
      <c r="G427" s="7">
        <v>0</v>
      </c>
      <c r="H427" s="7">
        <v>20000000</v>
      </c>
    </row>
    <row r="428" spans="1:8" x14ac:dyDescent="0.3">
      <c r="A428" s="58" t="s">
        <v>1151</v>
      </c>
      <c r="B428" s="7">
        <v>20000000</v>
      </c>
      <c r="C428" s="7">
        <v>0</v>
      </c>
      <c r="D428" s="7">
        <v>20000000</v>
      </c>
      <c r="E428" s="7">
        <v>298080.36</v>
      </c>
      <c r="F428" s="7">
        <v>19701919.640000001</v>
      </c>
      <c r="G428" s="7">
        <v>0</v>
      </c>
      <c r="H428" s="7">
        <v>19701919.640000001</v>
      </c>
    </row>
    <row r="429" spans="1:8" x14ac:dyDescent="0.3">
      <c r="A429" s="58" t="s">
        <v>834</v>
      </c>
      <c r="B429" s="7">
        <v>95971479.480000004</v>
      </c>
      <c r="C429" s="7">
        <v>0</v>
      </c>
      <c r="D429" s="7">
        <v>95971479.480000004</v>
      </c>
      <c r="E429" s="7">
        <v>76458133.650000006</v>
      </c>
      <c r="F429" s="7">
        <v>19513345.829999998</v>
      </c>
      <c r="G429" s="7">
        <v>0</v>
      </c>
      <c r="H429" s="7">
        <v>19513345.829999998</v>
      </c>
    </row>
    <row r="430" spans="1:8" x14ac:dyDescent="0.3">
      <c r="A430" s="58" t="s">
        <v>655</v>
      </c>
      <c r="B430" s="7">
        <v>38976098.969999999</v>
      </c>
      <c r="C430" s="7">
        <v>-35000000</v>
      </c>
      <c r="D430" s="7">
        <v>3976098.97</v>
      </c>
      <c r="E430" s="7">
        <v>0</v>
      </c>
      <c r="F430" s="7">
        <v>3976098.97</v>
      </c>
      <c r="G430" s="7">
        <v>14500000</v>
      </c>
      <c r="H430" s="7">
        <v>18476098.969999999</v>
      </c>
    </row>
    <row r="431" spans="1:8" x14ac:dyDescent="0.3">
      <c r="A431" s="58" t="s">
        <v>582</v>
      </c>
      <c r="B431" s="7">
        <v>16210666.59</v>
      </c>
      <c r="C431" s="7">
        <v>-465632.26</v>
      </c>
      <c r="D431" s="7">
        <v>15745034.33</v>
      </c>
      <c r="E431" s="7">
        <v>2235612.3000000003</v>
      </c>
      <c r="F431" s="7">
        <v>13509422.029999999</v>
      </c>
      <c r="G431" s="7">
        <v>4678092</v>
      </c>
      <c r="H431" s="7">
        <v>18187514.030000001</v>
      </c>
    </row>
    <row r="432" spans="1:8" x14ac:dyDescent="0.3">
      <c r="A432" s="58" t="s">
        <v>7141</v>
      </c>
      <c r="B432" s="7">
        <v>13000000</v>
      </c>
      <c r="C432" s="7">
        <v>-2000000</v>
      </c>
      <c r="D432" s="7">
        <v>11000000</v>
      </c>
      <c r="E432" s="7">
        <v>0</v>
      </c>
      <c r="F432" s="7">
        <v>11000000</v>
      </c>
      <c r="G432" s="7">
        <v>6000000</v>
      </c>
      <c r="H432" s="7">
        <v>17000000</v>
      </c>
    </row>
    <row r="433" spans="1:8" x14ac:dyDescent="0.3">
      <c r="A433" s="58" t="s">
        <v>3604</v>
      </c>
      <c r="B433" s="7">
        <v>4807029.09</v>
      </c>
      <c r="C433" s="7">
        <v>0</v>
      </c>
      <c r="D433" s="7">
        <v>4807029.09</v>
      </c>
      <c r="E433" s="7">
        <v>192194.01</v>
      </c>
      <c r="F433" s="7">
        <v>4614835.08</v>
      </c>
      <c r="G433" s="7">
        <v>11970220.449999999</v>
      </c>
      <c r="H433" s="7">
        <v>16585055.529999999</v>
      </c>
    </row>
    <row r="434" spans="1:8" x14ac:dyDescent="0.3">
      <c r="A434" s="58" t="s">
        <v>638</v>
      </c>
      <c r="B434" s="7">
        <v>18880362.190000001</v>
      </c>
      <c r="C434" s="7">
        <v>-2590703.61</v>
      </c>
      <c r="D434" s="7">
        <v>16289658.58</v>
      </c>
      <c r="E434" s="7">
        <v>5271379</v>
      </c>
      <c r="F434" s="7">
        <v>11018279.58</v>
      </c>
      <c r="G434" s="7">
        <v>5271379</v>
      </c>
      <c r="H434" s="7">
        <v>16289658.58</v>
      </c>
    </row>
    <row r="435" spans="1:8" x14ac:dyDescent="0.3">
      <c r="A435" s="58" t="s">
        <v>635</v>
      </c>
      <c r="B435" s="7">
        <v>0</v>
      </c>
      <c r="C435" s="7">
        <v>0</v>
      </c>
      <c r="D435" s="7">
        <v>0</v>
      </c>
      <c r="E435" s="7">
        <v>0</v>
      </c>
      <c r="F435" s="7">
        <v>0</v>
      </c>
      <c r="G435" s="7">
        <v>15045001</v>
      </c>
      <c r="H435" s="7">
        <v>15045001</v>
      </c>
    </row>
    <row r="436" spans="1:8" x14ac:dyDescent="0.3">
      <c r="A436" s="58" t="s">
        <v>1118</v>
      </c>
      <c r="B436" s="7">
        <v>10000000</v>
      </c>
      <c r="C436" s="7">
        <v>0</v>
      </c>
      <c r="D436" s="7">
        <v>10000000</v>
      </c>
      <c r="E436" s="7">
        <v>0</v>
      </c>
      <c r="F436" s="7">
        <v>10000000</v>
      </c>
      <c r="G436" s="7">
        <v>5000000</v>
      </c>
      <c r="H436" s="7">
        <v>15000000</v>
      </c>
    </row>
    <row r="437" spans="1:8" x14ac:dyDescent="0.3">
      <c r="A437" s="58" t="s">
        <v>814</v>
      </c>
      <c r="B437" s="7">
        <v>16000000</v>
      </c>
      <c r="C437" s="7">
        <v>0</v>
      </c>
      <c r="D437" s="7">
        <v>16000000</v>
      </c>
      <c r="E437" s="7">
        <v>4794425.24</v>
      </c>
      <c r="F437" s="7">
        <v>11205574.76</v>
      </c>
      <c r="G437" s="7">
        <v>3488649.87</v>
      </c>
      <c r="H437" s="7">
        <v>14694224.630000001</v>
      </c>
    </row>
    <row r="438" spans="1:8" x14ac:dyDescent="0.3">
      <c r="A438" s="58" t="s">
        <v>793</v>
      </c>
      <c r="B438" s="7">
        <v>16755484.190000001</v>
      </c>
      <c r="C438" s="7">
        <v>0</v>
      </c>
      <c r="D438" s="7">
        <v>16755484.190000001</v>
      </c>
      <c r="E438" s="7">
        <v>3581226.0700000003</v>
      </c>
      <c r="F438" s="7">
        <v>13174258.119999999</v>
      </c>
      <c r="G438" s="7">
        <v>1000004</v>
      </c>
      <c r="H438" s="7">
        <v>14174262.119999999</v>
      </c>
    </row>
    <row r="439" spans="1:8" x14ac:dyDescent="0.3">
      <c r="A439" s="58" t="s">
        <v>808</v>
      </c>
      <c r="B439" s="7">
        <v>4000000</v>
      </c>
      <c r="C439" s="7">
        <v>0</v>
      </c>
      <c r="D439" s="7">
        <v>4000000</v>
      </c>
      <c r="E439" s="7">
        <v>0</v>
      </c>
      <c r="F439" s="7">
        <v>4000000</v>
      </c>
      <c r="G439" s="7">
        <v>10000000</v>
      </c>
      <c r="H439" s="7">
        <v>14000000</v>
      </c>
    </row>
    <row r="440" spans="1:8" x14ac:dyDescent="0.3">
      <c r="A440" s="58" t="s">
        <v>651</v>
      </c>
      <c r="B440" s="7">
        <v>9547428.9800000004</v>
      </c>
      <c r="C440" s="7">
        <v>0</v>
      </c>
      <c r="D440" s="7">
        <v>9547428.9800000004</v>
      </c>
      <c r="E440" s="7">
        <v>0</v>
      </c>
      <c r="F440" s="7">
        <v>9547428.9800000004</v>
      </c>
      <c r="G440" s="7">
        <v>4012774.03</v>
      </c>
      <c r="H440" s="7">
        <v>13560203.01</v>
      </c>
    </row>
    <row r="441" spans="1:8" x14ac:dyDescent="0.3">
      <c r="A441" s="58" t="s">
        <v>599</v>
      </c>
      <c r="B441" s="7">
        <v>9129262.9500000011</v>
      </c>
      <c r="C441" s="7">
        <v>-767472.76</v>
      </c>
      <c r="D441" s="7">
        <v>8361790.1900000004</v>
      </c>
      <c r="E441" s="7">
        <v>1335832.1399999999</v>
      </c>
      <c r="F441" s="7">
        <v>7025958.0500000007</v>
      </c>
      <c r="G441" s="7">
        <v>6404921</v>
      </c>
      <c r="H441" s="7">
        <v>13430879.050000001</v>
      </c>
    </row>
    <row r="442" spans="1:8" x14ac:dyDescent="0.3">
      <c r="A442" s="58" t="s">
        <v>647</v>
      </c>
      <c r="B442" s="7">
        <v>25167178.989999998</v>
      </c>
      <c r="C442" s="7">
        <v>0</v>
      </c>
      <c r="D442" s="7">
        <v>25167178.989999998</v>
      </c>
      <c r="E442" s="7">
        <v>11932970.039999999</v>
      </c>
      <c r="F442" s="7">
        <v>13234208.949999999</v>
      </c>
      <c r="G442" s="7">
        <v>0</v>
      </c>
      <c r="H442" s="7">
        <v>13234208.949999999</v>
      </c>
    </row>
    <row r="443" spans="1:8" x14ac:dyDescent="0.3">
      <c r="A443" s="58" t="s">
        <v>1140</v>
      </c>
      <c r="B443" s="7">
        <v>10000000</v>
      </c>
      <c r="C443" s="7">
        <v>0</v>
      </c>
      <c r="D443" s="7">
        <v>10000000</v>
      </c>
      <c r="E443" s="7">
        <v>2000000</v>
      </c>
      <c r="F443" s="7">
        <v>8000000</v>
      </c>
      <c r="G443" s="7">
        <v>5000000</v>
      </c>
      <c r="H443" s="7">
        <v>13000000</v>
      </c>
    </row>
    <row r="444" spans="1:8" x14ac:dyDescent="0.3">
      <c r="A444" s="58" t="s">
        <v>580</v>
      </c>
      <c r="B444" s="7">
        <v>12056466</v>
      </c>
      <c r="C444" s="7">
        <v>0</v>
      </c>
      <c r="D444" s="7">
        <v>12056466</v>
      </c>
      <c r="E444" s="7">
        <v>593701</v>
      </c>
      <c r="F444" s="7">
        <v>11462765</v>
      </c>
      <c r="G444" s="7">
        <v>0</v>
      </c>
      <c r="H444" s="7">
        <v>11462765</v>
      </c>
    </row>
    <row r="445" spans="1:8" x14ac:dyDescent="0.3">
      <c r="A445" s="58" t="s">
        <v>810</v>
      </c>
      <c r="B445" s="7">
        <v>0</v>
      </c>
      <c r="C445" s="7">
        <v>0</v>
      </c>
      <c r="D445" s="7">
        <v>0</v>
      </c>
      <c r="E445" s="7">
        <v>0</v>
      </c>
      <c r="F445" s="7">
        <v>0</v>
      </c>
      <c r="G445" s="7">
        <v>11000000</v>
      </c>
      <c r="H445" s="7">
        <v>11000000</v>
      </c>
    </row>
    <row r="446" spans="1:8" x14ac:dyDescent="0.3">
      <c r="A446" s="58" t="s">
        <v>573</v>
      </c>
      <c r="B446" s="7">
        <v>5331890.6400000006</v>
      </c>
      <c r="C446" s="7">
        <v>-152509.17000000001</v>
      </c>
      <c r="D446" s="7">
        <v>5179381.47</v>
      </c>
      <c r="E446" s="7">
        <v>1166495.69</v>
      </c>
      <c r="F446" s="7">
        <v>4012885.78</v>
      </c>
      <c r="G446" s="7">
        <v>6968245.2999999998</v>
      </c>
      <c r="H446" s="7">
        <v>10981131.08</v>
      </c>
    </row>
    <row r="447" spans="1:8" x14ac:dyDescent="0.3">
      <c r="A447" s="58" t="s">
        <v>656</v>
      </c>
      <c r="B447" s="7">
        <v>1316327.44</v>
      </c>
      <c r="C447" s="7">
        <v>0</v>
      </c>
      <c r="D447" s="7">
        <v>1316327.44</v>
      </c>
      <c r="E447" s="7">
        <v>1006438.08</v>
      </c>
      <c r="F447" s="7">
        <v>309889.36</v>
      </c>
      <c r="G447" s="7">
        <v>10198600</v>
      </c>
      <c r="H447" s="7">
        <v>10508489.359999999</v>
      </c>
    </row>
    <row r="448" spans="1:8" x14ac:dyDescent="0.3">
      <c r="A448" s="58" t="s">
        <v>7143</v>
      </c>
      <c r="B448" s="7">
        <v>0</v>
      </c>
      <c r="C448" s="7">
        <v>0</v>
      </c>
      <c r="D448" s="7">
        <v>0</v>
      </c>
      <c r="E448" s="7">
        <v>0</v>
      </c>
      <c r="F448" s="7">
        <v>0</v>
      </c>
      <c r="G448" s="7">
        <v>10000000</v>
      </c>
      <c r="H448" s="7">
        <v>10000000</v>
      </c>
    </row>
    <row r="449" spans="1:8" x14ac:dyDescent="0.3">
      <c r="A449" s="58" t="s">
        <v>718</v>
      </c>
      <c r="B449" s="7">
        <v>17157230</v>
      </c>
      <c r="C449" s="7">
        <v>-10000000</v>
      </c>
      <c r="D449" s="7">
        <v>7157230</v>
      </c>
      <c r="E449" s="7">
        <v>0</v>
      </c>
      <c r="F449" s="7">
        <v>7157230</v>
      </c>
      <c r="G449" s="7">
        <v>2508589</v>
      </c>
      <c r="H449" s="7">
        <v>9665819</v>
      </c>
    </row>
    <row r="450" spans="1:8" x14ac:dyDescent="0.3">
      <c r="A450" s="58" t="s">
        <v>653</v>
      </c>
      <c r="B450" s="7">
        <v>14308797.359999999</v>
      </c>
      <c r="C450" s="7">
        <v>-4823369.3600000003</v>
      </c>
      <c r="D450" s="7">
        <v>9485428</v>
      </c>
      <c r="E450" s="7">
        <v>0</v>
      </c>
      <c r="F450" s="7">
        <v>9485428</v>
      </c>
      <c r="G450" s="7">
        <v>0</v>
      </c>
      <c r="H450" s="7">
        <v>9485428</v>
      </c>
    </row>
    <row r="451" spans="1:8" x14ac:dyDescent="0.3">
      <c r="A451" s="58" t="s">
        <v>660</v>
      </c>
      <c r="B451" s="7">
        <v>9358132</v>
      </c>
      <c r="C451" s="7">
        <v>0</v>
      </c>
      <c r="D451" s="7">
        <v>9358132</v>
      </c>
      <c r="E451" s="7">
        <v>0</v>
      </c>
      <c r="F451" s="7">
        <v>9358132</v>
      </c>
      <c r="G451" s="7">
        <v>0</v>
      </c>
      <c r="H451" s="7">
        <v>9358132</v>
      </c>
    </row>
    <row r="452" spans="1:8" x14ac:dyDescent="0.3">
      <c r="A452" s="58" t="s">
        <v>3594</v>
      </c>
      <c r="B452" s="7">
        <v>23000000</v>
      </c>
      <c r="C452" s="7">
        <v>0</v>
      </c>
      <c r="D452" s="7">
        <v>23000000</v>
      </c>
      <c r="E452" s="7">
        <v>18400000</v>
      </c>
      <c r="F452" s="7">
        <v>4600000</v>
      </c>
      <c r="G452" s="7">
        <v>4600000</v>
      </c>
      <c r="H452" s="7">
        <v>9200000</v>
      </c>
    </row>
    <row r="453" spans="1:8" x14ac:dyDescent="0.3">
      <c r="A453" s="58" t="s">
        <v>567</v>
      </c>
      <c r="B453" s="7">
        <v>9000000</v>
      </c>
      <c r="C453" s="7">
        <v>-1079058.77</v>
      </c>
      <c r="D453" s="7">
        <v>7920941.2300000004</v>
      </c>
      <c r="E453" s="7">
        <v>420941.23</v>
      </c>
      <c r="F453" s="7">
        <v>7500000</v>
      </c>
      <c r="G453" s="7">
        <v>1500000</v>
      </c>
      <c r="H453" s="7">
        <v>9000000</v>
      </c>
    </row>
    <row r="454" spans="1:8" x14ac:dyDescent="0.3">
      <c r="A454" s="58" t="s">
        <v>7155</v>
      </c>
      <c r="B454" s="7">
        <v>0</v>
      </c>
      <c r="C454" s="7">
        <v>0</v>
      </c>
      <c r="D454" s="7">
        <v>0</v>
      </c>
      <c r="E454" s="7">
        <v>0</v>
      </c>
      <c r="F454" s="7">
        <v>0</v>
      </c>
      <c r="G454" s="7">
        <v>9000000</v>
      </c>
      <c r="H454" s="7">
        <v>9000000</v>
      </c>
    </row>
    <row r="455" spans="1:8" x14ac:dyDescent="0.3">
      <c r="A455" s="58" t="s">
        <v>622</v>
      </c>
      <c r="B455" s="7">
        <v>5544139.2999999998</v>
      </c>
      <c r="C455" s="7">
        <v>-114978.67</v>
      </c>
      <c r="D455" s="7">
        <v>5429160.6299999999</v>
      </c>
      <c r="E455" s="7">
        <v>1684644.97</v>
      </c>
      <c r="F455" s="7">
        <v>3744515.66</v>
      </c>
      <c r="G455" s="7">
        <v>4796836.2699999996</v>
      </c>
      <c r="H455" s="7">
        <v>8541351.9299999997</v>
      </c>
    </row>
    <row r="456" spans="1:8" x14ac:dyDescent="0.3">
      <c r="A456" s="58" t="s">
        <v>1143</v>
      </c>
      <c r="B456" s="7">
        <v>8165863.6399999997</v>
      </c>
      <c r="C456" s="7">
        <v>0</v>
      </c>
      <c r="D456" s="7">
        <v>8165863.6399999997</v>
      </c>
      <c r="E456" s="7">
        <v>0</v>
      </c>
      <c r="F456" s="7">
        <v>8165863.6399999997</v>
      </c>
      <c r="G456" s="7">
        <v>0</v>
      </c>
      <c r="H456" s="7">
        <v>8165863.6399999997</v>
      </c>
    </row>
    <row r="457" spans="1:8" x14ac:dyDescent="0.3">
      <c r="A457" s="58" t="s">
        <v>1114</v>
      </c>
      <c r="B457" s="7">
        <v>8000000</v>
      </c>
      <c r="C457" s="7">
        <v>0</v>
      </c>
      <c r="D457" s="7">
        <v>8000000</v>
      </c>
      <c r="E457" s="7">
        <v>0</v>
      </c>
      <c r="F457" s="7">
        <v>8000000</v>
      </c>
      <c r="G457" s="7">
        <v>0</v>
      </c>
      <c r="H457" s="7">
        <v>8000000</v>
      </c>
    </row>
    <row r="458" spans="1:8" x14ac:dyDescent="0.3">
      <c r="A458" s="58" t="s">
        <v>846</v>
      </c>
      <c r="B458" s="7">
        <v>12000000</v>
      </c>
      <c r="C458" s="7">
        <v>0</v>
      </c>
      <c r="D458" s="7">
        <v>12000000</v>
      </c>
      <c r="E458" s="7">
        <v>4000000</v>
      </c>
      <c r="F458" s="7">
        <v>8000000</v>
      </c>
      <c r="G458" s="7">
        <v>0</v>
      </c>
      <c r="H458" s="7">
        <v>8000000</v>
      </c>
    </row>
    <row r="459" spans="1:8" x14ac:dyDescent="0.3">
      <c r="A459" s="58" t="s">
        <v>621</v>
      </c>
      <c r="B459" s="7">
        <v>7901291.4199999999</v>
      </c>
      <c r="C459" s="7">
        <v>0</v>
      </c>
      <c r="D459" s="7">
        <v>7901291.4199999999</v>
      </c>
      <c r="E459" s="7">
        <v>1232254.4099999999</v>
      </c>
      <c r="F459" s="7">
        <v>6669037.0099999998</v>
      </c>
      <c r="G459" s="7">
        <v>881550.51</v>
      </c>
      <c r="H459" s="7">
        <v>7550587.5199999996</v>
      </c>
    </row>
    <row r="460" spans="1:8" x14ac:dyDescent="0.3">
      <c r="A460" s="58" t="s">
        <v>564</v>
      </c>
      <c r="B460" s="7">
        <v>7345672.379999999</v>
      </c>
      <c r="C460" s="7">
        <v>-1385199.04</v>
      </c>
      <c r="D460" s="7">
        <v>5960473.3399999999</v>
      </c>
      <c r="E460" s="7">
        <v>502127.86</v>
      </c>
      <c r="F460" s="7">
        <v>5458345.4800000004</v>
      </c>
      <c r="G460" s="7">
        <v>1682617.1400000001</v>
      </c>
      <c r="H460" s="7">
        <v>7140962.6199999992</v>
      </c>
    </row>
    <row r="461" spans="1:8" x14ac:dyDescent="0.3">
      <c r="A461" s="58" t="s">
        <v>1105</v>
      </c>
      <c r="B461" s="7">
        <v>17691202.359999999</v>
      </c>
      <c r="C461" s="7">
        <v>-5304574.63</v>
      </c>
      <c r="D461" s="7">
        <v>12386627.73</v>
      </c>
      <c r="E461" s="7">
        <v>5344031.3499999996</v>
      </c>
      <c r="F461" s="7">
        <v>7042596.3799999999</v>
      </c>
      <c r="G461" s="7">
        <v>0</v>
      </c>
      <c r="H461" s="7">
        <v>7042596.3799999999</v>
      </c>
    </row>
    <row r="462" spans="1:8" x14ac:dyDescent="0.3">
      <c r="A462" s="58" t="s">
        <v>590</v>
      </c>
      <c r="B462" s="7">
        <v>9347782.6199999992</v>
      </c>
      <c r="C462" s="7">
        <v>0</v>
      </c>
      <c r="D462" s="7">
        <v>9347782.6199999992</v>
      </c>
      <c r="E462" s="7">
        <v>2467356.4900000002</v>
      </c>
      <c r="F462" s="7">
        <v>6880426.1299999999</v>
      </c>
      <c r="G462" s="7">
        <v>0</v>
      </c>
      <c r="H462" s="7">
        <v>6880426.1299999999</v>
      </c>
    </row>
    <row r="463" spans="1:8" x14ac:dyDescent="0.3">
      <c r="A463" s="58" t="s">
        <v>626</v>
      </c>
      <c r="B463" s="7">
        <v>6054065.3399999999</v>
      </c>
      <c r="C463" s="7">
        <v>-992508.47</v>
      </c>
      <c r="D463" s="7">
        <v>5061556.87</v>
      </c>
      <c r="E463" s="7">
        <v>164895.56</v>
      </c>
      <c r="F463" s="7">
        <v>4896661.3100000005</v>
      </c>
      <c r="G463" s="7">
        <v>1965202.11</v>
      </c>
      <c r="H463" s="7">
        <v>6861863.4199999999</v>
      </c>
    </row>
    <row r="464" spans="1:8" x14ac:dyDescent="0.3">
      <c r="A464" s="58" t="s">
        <v>650</v>
      </c>
      <c r="B464" s="7">
        <v>7000000</v>
      </c>
      <c r="C464" s="7">
        <v>0</v>
      </c>
      <c r="D464" s="7">
        <v>7000000</v>
      </c>
      <c r="E464" s="7">
        <v>325604.74</v>
      </c>
      <c r="F464" s="7">
        <v>6674395.2599999998</v>
      </c>
      <c r="G464" s="7">
        <v>0</v>
      </c>
      <c r="H464" s="7">
        <v>6674395.2599999998</v>
      </c>
    </row>
    <row r="465" spans="1:8" x14ac:dyDescent="0.3">
      <c r="A465" s="58" t="s">
        <v>1106</v>
      </c>
      <c r="B465" s="7">
        <v>14000000</v>
      </c>
      <c r="C465" s="7">
        <v>-12000000</v>
      </c>
      <c r="D465" s="7">
        <v>2000000</v>
      </c>
      <c r="E465" s="7">
        <v>0</v>
      </c>
      <c r="F465" s="7">
        <v>2000000</v>
      </c>
      <c r="G465" s="7">
        <v>4000000</v>
      </c>
      <c r="H465" s="7">
        <v>6000000</v>
      </c>
    </row>
    <row r="466" spans="1:8" x14ac:dyDescent="0.3">
      <c r="A466" s="58" t="s">
        <v>1122</v>
      </c>
      <c r="B466" s="7">
        <v>4000000</v>
      </c>
      <c r="C466" s="7">
        <v>0</v>
      </c>
      <c r="D466" s="7">
        <v>4000000</v>
      </c>
      <c r="E466" s="7">
        <v>0</v>
      </c>
      <c r="F466" s="7">
        <v>4000000</v>
      </c>
      <c r="G466" s="7">
        <v>2000000</v>
      </c>
      <c r="H466" s="7">
        <v>6000000</v>
      </c>
    </row>
    <row r="467" spans="1:8" x14ac:dyDescent="0.3">
      <c r="A467" s="58" t="s">
        <v>841</v>
      </c>
      <c r="B467" s="7">
        <v>6000000</v>
      </c>
      <c r="C467" s="7">
        <v>0</v>
      </c>
      <c r="D467" s="7">
        <v>6000000</v>
      </c>
      <c r="E467" s="7">
        <v>0</v>
      </c>
      <c r="F467" s="7">
        <v>6000000</v>
      </c>
      <c r="G467" s="7">
        <v>0</v>
      </c>
      <c r="H467" s="7">
        <v>6000000</v>
      </c>
    </row>
    <row r="468" spans="1:8" x14ac:dyDescent="0.3">
      <c r="A468" s="58" t="s">
        <v>711</v>
      </c>
      <c r="B468" s="7">
        <v>5491619.1100000003</v>
      </c>
      <c r="C468" s="7">
        <v>-78544.649999999994</v>
      </c>
      <c r="D468" s="7">
        <v>5413074.46</v>
      </c>
      <c r="E468" s="7">
        <v>468420.87</v>
      </c>
      <c r="F468" s="7">
        <v>4944653.59</v>
      </c>
      <c r="G468" s="7">
        <v>781739.46</v>
      </c>
      <c r="H468" s="7">
        <v>5726393.0499999998</v>
      </c>
    </row>
    <row r="469" spans="1:8" x14ac:dyDescent="0.3">
      <c r="A469" s="58" t="s">
        <v>579</v>
      </c>
      <c r="B469" s="7">
        <v>36214893.399999999</v>
      </c>
      <c r="C469" s="7">
        <v>-30802575.91</v>
      </c>
      <c r="D469" s="7">
        <v>5412317.4900000002</v>
      </c>
      <c r="E469" s="7">
        <v>949536.49</v>
      </c>
      <c r="F469" s="7">
        <v>4462781</v>
      </c>
      <c r="G469" s="7">
        <v>1199493.6399999999</v>
      </c>
      <c r="H469" s="7">
        <v>5662274.6399999997</v>
      </c>
    </row>
    <row r="470" spans="1:8" x14ac:dyDescent="0.3">
      <c r="A470" s="58" t="s">
        <v>3610</v>
      </c>
      <c r="B470" s="7">
        <v>7000000</v>
      </c>
      <c r="C470" s="7">
        <v>0</v>
      </c>
      <c r="D470" s="7">
        <v>7000000</v>
      </c>
      <c r="E470" s="7">
        <v>1400000</v>
      </c>
      <c r="F470" s="7">
        <v>5600000</v>
      </c>
      <c r="G470" s="7">
        <v>0</v>
      </c>
      <c r="H470" s="7">
        <v>5600000</v>
      </c>
    </row>
    <row r="471" spans="1:8" x14ac:dyDescent="0.3">
      <c r="A471" s="58" t="s">
        <v>717</v>
      </c>
      <c r="B471" s="7">
        <v>4476106.93</v>
      </c>
      <c r="C471" s="7">
        <v>0</v>
      </c>
      <c r="D471" s="7">
        <v>4476106.93</v>
      </c>
      <c r="E471" s="7">
        <v>601546.53</v>
      </c>
      <c r="F471" s="7">
        <v>3874560.4</v>
      </c>
      <c r="G471" s="7">
        <v>1381675</v>
      </c>
      <c r="H471" s="7">
        <v>5256235.4000000004</v>
      </c>
    </row>
    <row r="472" spans="1:8" x14ac:dyDescent="0.3">
      <c r="A472" s="58" t="s">
        <v>1147</v>
      </c>
      <c r="B472" s="7">
        <v>2425367</v>
      </c>
      <c r="C472" s="7">
        <v>0</v>
      </c>
      <c r="D472" s="7">
        <v>2425367</v>
      </c>
      <c r="E472" s="7">
        <v>2425367</v>
      </c>
      <c r="F472" s="7">
        <v>0</v>
      </c>
      <c r="G472" s="7">
        <v>5200000</v>
      </c>
      <c r="H472" s="7">
        <v>5200000</v>
      </c>
    </row>
    <row r="473" spans="1:8" x14ac:dyDescent="0.3">
      <c r="A473" s="58" t="s">
        <v>589</v>
      </c>
      <c r="B473" s="7">
        <v>5000000</v>
      </c>
      <c r="C473" s="7">
        <v>0</v>
      </c>
      <c r="D473" s="7">
        <v>5000000</v>
      </c>
      <c r="E473" s="7">
        <v>0</v>
      </c>
      <c r="F473" s="7">
        <v>5000000</v>
      </c>
      <c r="G473" s="7">
        <v>82120</v>
      </c>
      <c r="H473" s="7">
        <v>5082120</v>
      </c>
    </row>
    <row r="474" spans="1:8" x14ac:dyDescent="0.3">
      <c r="A474" s="58" t="s">
        <v>584</v>
      </c>
      <c r="B474" s="7">
        <v>6000000</v>
      </c>
      <c r="C474" s="7">
        <v>-1000000</v>
      </c>
      <c r="D474" s="7">
        <v>5000000</v>
      </c>
      <c r="E474" s="7">
        <v>0</v>
      </c>
      <c r="F474" s="7">
        <v>5000000</v>
      </c>
      <c r="G474" s="7">
        <v>0</v>
      </c>
      <c r="H474" s="7">
        <v>5000000</v>
      </c>
    </row>
    <row r="475" spans="1:8" x14ac:dyDescent="0.3">
      <c r="A475" s="58" t="s">
        <v>3634</v>
      </c>
      <c r="B475" s="7">
        <v>5000000</v>
      </c>
      <c r="C475" s="7">
        <v>0</v>
      </c>
      <c r="D475" s="7">
        <v>5000000</v>
      </c>
      <c r="E475" s="7">
        <v>0</v>
      </c>
      <c r="F475" s="7">
        <v>5000000</v>
      </c>
      <c r="G475" s="7">
        <v>0</v>
      </c>
      <c r="H475" s="7">
        <v>5000000</v>
      </c>
    </row>
    <row r="476" spans="1:8" x14ac:dyDescent="0.3">
      <c r="A476" s="58" t="s">
        <v>147</v>
      </c>
      <c r="B476" s="7">
        <v>0</v>
      </c>
      <c r="C476" s="7">
        <v>0</v>
      </c>
      <c r="D476" s="7">
        <v>0</v>
      </c>
      <c r="E476" s="7">
        <v>0</v>
      </c>
      <c r="F476" s="7">
        <v>0</v>
      </c>
      <c r="G476" s="7">
        <v>5000000</v>
      </c>
      <c r="H476" s="7">
        <v>5000000</v>
      </c>
    </row>
    <row r="477" spans="1:8" x14ac:dyDescent="0.3">
      <c r="A477" s="58" t="s">
        <v>7137</v>
      </c>
      <c r="B477" s="7">
        <v>0</v>
      </c>
      <c r="C477" s="7">
        <v>0</v>
      </c>
      <c r="D477" s="7">
        <v>0</v>
      </c>
      <c r="E477" s="7">
        <v>0</v>
      </c>
      <c r="F477" s="7">
        <v>0</v>
      </c>
      <c r="G477" s="7">
        <v>5000000</v>
      </c>
      <c r="H477" s="7">
        <v>5000000</v>
      </c>
    </row>
    <row r="478" spans="1:8" x14ac:dyDescent="0.3">
      <c r="A478" s="58" t="s">
        <v>7145</v>
      </c>
      <c r="B478" s="7">
        <v>0</v>
      </c>
      <c r="C478" s="7">
        <v>0</v>
      </c>
      <c r="D478" s="7">
        <v>0</v>
      </c>
      <c r="E478" s="7">
        <v>0</v>
      </c>
      <c r="F478" s="7">
        <v>0</v>
      </c>
      <c r="G478" s="7">
        <v>5000000</v>
      </c>
      <c r="H478" s="7">
        <v>5000000</v>
      </c>
    </row>
    <row r="479" spans="1:8" x14ac:dyDescent="0.3">
      <c r="A479" s="58" t="s">
        <v>644</v>
      </c>
      <c r="B479" s="7">
        <v>4500000</v>
      </c>
      <c r="C479" s="7">
        <v>0</v>
      </c>
      <c r="D479" s="7">
        <v>4500000</v>
      </c>
      <c r="E479" s="7">
        <v>0</v>
      </c>
      <c r="F479" s="7">
        <v>4500000</v>
      </c>
      <c r="G479" s="7">
        <v>0</v>
      </c>
      <c r="H479" s="7">
        <v>4500000</v>
      </c>
    </row>
    <row r="480" spans="1:8" x14ac:dyDescent="0.3">
      <c r="A480" s="58" t="s">
        <v>802</v>
      </c>
      <c r="B480" s="7">
        <v>4322520.29</v>
      </c>
      <c r="C480" s="7">
        <v>0</v>
      </c>
      <c r="D480" s="7">
        <v>4322520.29</v>
      </c>
      <c r="E480" s="7">
        <v>0</v>
      </c>
      <c r="F480" s="7">
        <v>4322520.29</v>
      </c>
      <c r="G480" s="7">
        <v>0</v>
      </c>
      <c r="H480" s="7">
        <v>4322520.29</v>
      </c>
    </row>
    <row r="481" spans="1:8" x14ac:dyDescent="0.3">
      <c r="A481" s="58" t="s">
        <v>632</v>
      </c>
      <c r="B481" s="7">
        <v>3943703.33</v>
      </c>
      <c r="C481" s="7">
        <v>-351205</v>
      </c>
      <c r="D481" s="7">
        <v>3592498.33</v>
      </c>
      <c r="E481" s="7">
        <v>261127.11</v>
      </c>
      <c r="F481" s="7">
        <v>3331371.22</v>
      </c>
      <c r="G481" s="7">
        <v>889883.43</v>
      </c>
      <c r="H481" s="7">
        <v>4221254.6500000004</v>
      </c>
    </row>
    <row r="482" spans="1:8" x14ac:dyDescent="0.3">
      <c r="A482" s="58" t="s">
        <v>716</v>
      </c>
      <c r="B482" s="7">
        <v>4000000</v>
      </c>
      <c r="C482" s="7">
        <v>0</v>
      </c>
      <c r="D482" s="7">
        <v>4000000</v>
      </c>
      <c r="E482" s="7">
        <v>0</v>
      </c>
      <c r="F482" s="7">
        <v>4000000</v>
      </c>
      <c r="G482" s="7">
        <v>0</v>
      </c>
      <c r="H482" s="7">
        <v>4000000</v>
      </c>
    </row>
    <row r="483" spans="1:8" x14ac:dyDescent="0.3">
      <c r="A483" s="58" t="s">
        <v>3636</v>
      </c>
      <c r="B483" s="7">
        <v>2000000</v>
      </c>
      <c r="C483" s="7">
        <v>0</v>
      </c>
      <c r="D483" s="7">
        <v>2000000</v>
      </c>
      <c r="E483" s="7">
        <v>2000000</v>
      </c>
      <c r="F483" s="7">
        <v>0</v>
      </c>
      <c r="G483" s="7">
        <v>3791323.95</v>
      </c>
      <c r="H483" s="7">
        <v>3791323.95</v>
      </c>
    </row>
    <row r="484" spans="1:8" x14ac:dyDescent="0.3">
      <c r="A484" s="58" t="s">
        <v>7148</v>
      </c>
      <c r="B484" s="7">
        <v>4000000</v>
      </c>
      <c r="C484" s="7">
        <v>0</v>
      </c>
      <c r="D484" s="7">
        <v>4000000</v>
      </c>
      <c r="E484" s="7">
        <v>400000</v>
      </c>
      <c r="F484" s="7">
        <v>3600000</v>
      </c>
      <c r="G484" s="7">
        <v>0</v>
      </c>
      <c r="H484" s="7">
        <v>3600000</v>
      </c>
    </row>
    <row r="485" spans="1:8" x14ac:dyDescent="0.3">
      <c r="A485" s="58" t="s">
        <v>709</v>
      </c>
      <c r="B485" s="7">
        <v>2580000</v>
      </c>
      <c r="C485" s="7">
        <v>-2000000</v>
      </c>
      <c r="D485" s="7">
        <v>580000</v>
      </c>
      <c r="E485" s="7">
        <v>0</v>
      </c>
      <c r="F485" s="7">
        <v>580000</v>
      </c>
      <c r="G485" s="7">
        <v>3000000</v>
      </c>
      <c r="H485" s="7">
        <v>3580000</v>
      </c>
    </row>
    <row r="486" spans="1:8" x14ac:dyDescent="0.3">
      <c r="A486" s="58" t="s">
        <v>610</v>
      </c>
      <c r="B486" s="7">
        <v>6725299.2699999996</v>
      </c>
      <c r="C486" s="7">
        <v>-3245530.27</v>
      </c>
      <c r="D486" s="7">
        <v>3479769</v>
      </c>
      <c r="E486" s="7">
        <v>0</v>
      </c>
      <c r="F486" s="7">
        <v>3479769</v>
      </c>
      <c r="G486" s="7">
        <v>0</v>
      </c>
      <c r="H486" s="7">
        <v>3479769</v>
      </c>
    </row>
    <row r="487" spans="1:8" x14ac:dyDescent="0.3">
      <c r="A487" s="58" t="s">
        <v>719</v>
      </c>
      <c r="B487" s="7">
        <v>2997859.42</v>
      </c>
      <c r="C487" s="7">
        <v>-23562.19</v>
      </c>
      <c r="D487" s="7">
        <v>2974297.23</v>
      </c>
      <c r="E487" s="7">
        <v>0</v>
      </c>
      <c r="F487" s="7">
        <v>2974297.23</v>
      </c>
      <c r="G487" s="7">
        <v>357058.94</v>
      </c>
      <c r="H487" s="7">
        <v>3331356.17</v>
      </c>
    </row>
    <row r="488" spans="1:8" x14ac:dyDescent="0.3">
      <c r="A488" s="58" t="s">
        <v>578</v>
      </c>
      <c r="B488" s="7">
        <v>10762.35</v>
      </c>
      <c r="C488" s="7">
        <v>0</v>
      </c>
      <c r="D488" s="7">
        <v>10762.35</v>
      </c>
      <c r="E488" s="7">
        <v>10762.34</v>
      </c>
      <c r="F488" s="7">
        <v>0.01</v>
      </c>
      <c r="G488" s="7">
        <v>3011596.96</v>
      </c>
      <c r="H488" s="7">
        <v>3011596.97</v>
      </c>
    </row>
    <row r="489" spans="1:8" x14ac:dyDescent="0.3">
      <c r="A489" s="58" t="s">
        <v>1116</v>
      </c>
      <c r="B489" s="7">
        <v>2000000</v>
      </c>
      <c r="C489" s="7">
        <v>0</v>
      </c>
      <c r="D489" s="7">
        <v>2000000</v>
      </c>
      <c r="E489" s="7">
        <v>0</v>
      </c>
      <c r="F489" s="7">
        <v>2000000</v>
      </c>
      <c r="G489" s="7">
        <v>1000000</v>
      </c>
      <c r="H489" s="7">
        <v>3000000</v>
      </c>
    </row>
    <row r="490" spans="1:8" x14ac:dyDescent="0.3">
      <c r="A490" s="58" t="s">
        <v>807</v>
      </c>
      <c r="B490" s="7">
        <v>0</v>
      </c>
      <c r="C490" s="7">
        <v>0</v>
      </c>
      <c r="D490" s="7">
        <v>0</v>
      </c>
      <c r="E490" s="7">
        <v>0</v>
      </c>
      <c r="F490" s="7">
        <v>0</v>
      </c>
      <c r="G490" s="7">
        <v>3000000</v>
      </c>
      <c r="H490" s="7">
        <v>3000000</v>
      </c>
    </row>
    <row r="491" spans="1:8" x14ac:dyDescent="0.3">
      <c r="A491" s="58" t="s">
        <v>3614</v>
      </c>
      <c r="B491" s="7">
        <v>0</v>
      </c>
      <c r="C491" s="7">
        <v>0</v>
      </c>
      <c r="D491" s="7">
        <v>0</v>
      </c>
      <c r="E491" s="7">
        <v>0</v>
      </c>
      <c r="F491" s="7">
        <v>0</v>
      </c>
      <c r="G491" s="7">
        <v>3000000</v>
      </c>
      <c r="H491" s="7">
        <v>3000000</v>
      </c>
    </row>
    <row r="492" spans="1:8" x14ac:dyDescent="0.3">
      <c r="A492" s="58" t="s">
        <v>1149</v>
      </c>
      <c r="B492" s="7">
        <v>6000000</v>
      </c>
      <c r="C492" s="7">
        <v>-3000000</v>
      </c>
      <c r="D492" s="7">
        <v>3000000</v>
      </c>
      <c r="E492" s="7">
        <v>0</v>
      </c>
      <c r="F492" s="7">
        <v>3000000</v>
      </c>
      <c r="G492" s="7">
        <v>0</v>
      </c>
      <c r="H492" s="7">
        <v>3000000</v>
      </c>
    </row>
    <row r="493" spans="1:8" x14ac:dyDescent="0.3">
      <c r="A493" s="58" t="s">
        <v>847</v>
      </c>
      <c r="B493" s="7">
        <v>3000000</v>
      </c>
      <c r="C493" s="7">
        <v>0</v>
      </c>
      <c r="D493" s="7">
        <v>3000000</v>
      </c>
      <c r="E493" s="7">
        <v>0</v>
      </c>
      <c r="F493" s="7">
        <v>3000000</v>
      </c>
      <c r="G493" s="7">
        <v>0</v>
      </c>
      <c r="H493" s="7">
        <v>3000000</v>
      </c>
    </row>
    <row r="494" spans="1:8" x14ac:dyDescent="0.3">
      <c r="A494" s="58" t="s">
        <v>7166</v>
      </c>
      <c r="B494" s="7">
        <v>0</v>
      </c>
      <c r="C494" s="7">
        <v>0</v>
      </c>
      <c r="D494" s="7">
        <v>0</v>
      </c>
      <c r="E494" s="7">
        <v>0</v>
      </c>
      <c r="F494" s="7">
        <v>0</v>
      </c>
      <c r="G494" s="7">
        <v>3000000</v>
      </c>
      <c r="H494" s="7">
        <v>3000000</v>
      </c>
    </row>
    <row r="495" spans="1:8" x14ac:dyDescent="0.3">
      <c r="A495" s="58" t="s">
        <v>840</v>
      </c>
      <c r="B495" s="7">
        <v>6405051</v>
      </c>
      <c r="C495" s="7">
        <v>-1705051</v>
      </c>
      <c r="D495" s="7">
        <v>4700000</v>
      </c>
      <c r="E495" s="7">
        <v>4700000</v>
      </c>
      <c r="F495" s="7">
        <v>0</v>
      </c>
      <c r="G495" s="7">
        <v>2900000</v>
      </c>
      <c r="H495" s="7">
        <v>2900000</v>
      </c>
    </row>
    <row r="496" spans="1:8" x14ac:dyDescent="0.3">
      <c r="A496" s="58" t="s">
        <v>1109</v>
      </c>
      <c r="B496" s="7">
        <v>53000000</v>
      </c>
      <c r="C496" s="7">
        <v>-3000000</v>
      </c>
      <c r="D496" s="7">
        <v>50000000</v>
      </c>
      <c r="E496" s="7">
        <v>47123976.630000003</v>
      </c>
      <c r="F496" s="7">
        <v>2876023.37</v>
      </c>
      <c r="G496" s="7">
        <v>0</v>
      </c>
      <c r="H496" s="7">
        <v>2876023.37</v>
      </c>
    </row>
    <row r="497" spans="1:8" x14ac:dyDescent="0.3">
      <c r="A497" s="58" t="s">
        <v>823</v>
      </c>
      <c r="B497" s="7">
        <v>2114801.62</v>
      </c>
      <c r="C497" s="7">
        <v>0</v>
      </c>
      <c r="D497" s="7">
        <v>2114801.62</v>
      </c>
      <c r="E497" s="7">
        <v>0</v>
      </c>
      <c r="F497" s="7">
        <v>2114801.62</v>
      </c>
      <c r="G497" s="7">
        <v>519266.54000000004</v>
      </c>
      <c r="H497" s="7">
        <v>2634068.16</v>
      </c>
    </row>
    <row r="498" spans="1:8" x14ac:dyDescent="0.3">
      <c r="A498" s="58" t="s">
        <v>3592</v>
      </c>
      <c r="B498" s="7">
        <v>1000000</v>
      </c>
      <c r="C498" s="7">
        <v>0</v>
      </c>
      <c r="D498" s="7">
        <v>1000000</v>
      </c>
      <c r="E498" s="7">
        <v>400000</v>
      </c>
      <c r="F498" s="7">
        <v>600000</v>
      </c>
      <c r="G498" s="7">
        <v>2000000</v>
      </c>
      <c r="H498" s="7">
        <v>2600000</v>
      </c>
    </row>
    <row r="499" spans="1:8" x14ac:dyDescent="0.3">
      <c r="A499" s="58" t="s">
        <v>1159</v>
      </c>
      <c r="B499" s="7">
        <v>2000000</v>
      </c>
      <c r="C499" s="7">
        <v>0</v>
      </c>
      <c r="D499" s="7">
        <v>2000000</v>
      </c>
      <c r="E499" s="7">
        <v>600000</v>
      </c>
      <c r="F499" s="7">
        <v>1400000</v>
      </c>
      <c r="G499" s="7">
        <v>1000000</v>
      </c>
      <c r="H499" s="7">
        <v>2400000</v>
      </c>
    </row>
    <row r="500" spans="1:8" x14ac:dyDescent="0.3">
      <c r="A500" s="58" t="s">
        <v>576</v>
      </c>
      <c r="B500" s="7">
        <v>2079202.22</v>
      </c>
      <c r="C500" s="7">
        <v>0</v>
      </c>
      <c r="D500" s="7">
        <v>2079202.22</v>
      </c>
      <c r="E500" s="7">
        <v>0</v>
      </c>
      <c r="F500" s="7">
        <v>2079202.22</v>
      </c>
      <c r="G500" s="7">
        <v>0</v>
      </c>
      <c r="H500" s="7">
        <v>2079202.22</v>
      </c>
    </row>
    <row r="501" spans="1:8" x14ac:dyDescent="0.3">
      <c r="A501" s="58" t="s">
        <v>585</v>
      </c>
      <c r="B501" s="7">
        <v>2680498.0399999996</v>
      </c>
      <c r="C501" s="7">
        <v>-631790.19999999995</v>
      </c>
      <c r="D501" s="7">
        <v>2048707.84</v>
      </c>
      <c r="E501" s="7">
        <v>0</v>
      </c>
      <c r="F501" s="7">
        <v>2048707.84</v>
      </c>
      <c r="G501" s="7">
        <v>0.52</v>
      </c>
      <c r="H501" s="7">
        <v>2048708.36</v>
      </c>
    </row>
    <row r="502" spans="1:8" x14ac:dyDescent="0.3">
      <c r="A502" s="58" t="s">
        <v>804</v>
      </c>
      <c r="B502" s="7">
        <v>2000000</v>
      </c>
      <c r="C502" s="7">
        <v>0</v>
      </c>
      <c r="D502" s="7">
        <v>2000000</v>
      </c>
      <c r="E502" s="7">
        <v>2000000</v>
      </c>
      <c r="F502" s="7">
        <v>0</v>
      </c>
      <c r="G502" s="7">
        <v>2000000</v>
      </c>
      <c r="H502" s="7">
        <v>2000000</v>
      </c>
    </row>
    <row r="503" spans="1:8" x14ac:dyDescent="0.3">
      <c r="A503" s="58" t="s">
        <v>5252</v>
      </c>
      <c r="B503" s="7">
        <v>0</v>
      </c>
      <c r="C503" s="7">
        <v>0</v>
      </c>
      <c r="D503" s="7">
        <v>0</v>
      </c>
      <c r="E503" s="7">
        <v>0</v>
      </c>
      <c r="F503" s="7">
        <v>0</v>
      </c>
      <c r="G503" s="7">
        <v>2000000</v>
      </c>
      <c r="H503" s="7">
        <v>2000000</v>
      </c>
    </row>
    <row r="504" spans="1:8" x14ac:dyDescent="0.3">
      <c r="A504" s="58" t="s">
        <v>3628</v>
      </c>
      <c r="B504" s="7">
        <v>500000</v>
      </c>
      <c r="C504" s="7">
        <v>0</v>
      </c>
      <c r="D504" s="7">
        <v>500000</v>
      </c>
      <c r="E504" s="7">
        <v>0</v>
      </c>
      <c r="F504" s="7">
        <v>500000</v>
      </c>
      <c r="G504" s="7">
        <v>1500000</v>
      </c>
      <c r="H504" s="7">
        <v>2000000</v>
      </c>
    </row>
    <row r="505" spans="1:8" x14ac:dyDescent="0.3">
      <c r="A505" s="58" t="s">
        <v>7160</v>
      </c>
      <c r="B505" s="7">
        <v>0</v>
      </c>
      <c r="C505" s="7">
        <v>0</v>
      </c>
      <c r="D505" s="7">
        <v>0</v>
      </c>
      <c r="E505" s="7">
        <v>0</v>
      </c>
      <c r="F505" s="7">
        <v>0</v>
      </c>
      <c r="G505" s="7">
        <v>2000000</v>
      </c>
      <c r="H505" s="7">
        <v>2000000</v>
      </c>
    </row>
    <row r="506" spans="1:8" x14ac:dyDescent="0.3">
      <c r="A506" s="58" t="s">
        <v>630</v>
      </c>
      <c r="B506" s="7">
        <v>1630965</v>
      </c>
      <c r="C506" s="7">
        <v>0</v>
      </c>
      <c r="D506" s="7">
        <v>1630965</v>
      </c>
      <c r="E506" s="7">
        <v>0</v>
      </c>
      <c r="F506" s="7">
        <v>1630965</v>
      </c>
      <c r="G506" s="7">
        <v>0</v>
      </c>
      <c r="H506" s="7">
        <v>1630965</v>
      </c>
    </row>
    <row r="507" spans="1:8" x14ac:dyDescent="0.3">
      <c r="A507" s="58" t="s">
        <v>3598</v>
      </c>
      <c r="B507" s="7">
        <v>800000</v>
      </c>
      <c r="C507" s="7">
        <v>0</v>
      </c>
      <c r="D507" s="7">
        <v>800000</v>
      </c>
      <c r="E507" s="7">
        <v>0</v>
      </c>
      <c r="F507" s="7">
        <v>800000</v>
      </c>
      <c r="G507" s="7">
        <v>800000</v>
      </c>
      <c r="H507" s="7">
        <v>1600000</v>
      </c>
    </row>
    <row r="508" spans="1:8" x14ac:dyDescent="0.3">
      <c r="A508" s="58" t="s">
        <v>1144</v>
      </c>
      <c r="B508" s="7">
        <v>4786324.91</v>
      </c>
      <c r="C508" s="7">
        <v>0</v>
      </c>
      <c r="D508" s="7">
        <v>4786324.91</v>
      </c>
      <c r="E508" s="7">
        <v>3229971.38</v>
      </c>
      <c r="F508" s="7">
        <v>1556353.5299999998</v>
      </c>
      <c r="G508" s="7">
        <v>0</v>
      </c>
      <c r="H508" s="7">
        <v>1556353.5299999998</v>
      </c>
    </row>
    <row r="509" spans="1:8" x14ac:dyDescent="0.3">
      <c r="A509" s="58" t="s">
        <v>3617</v>
      </c>
      <c r="B509" s="7">
        <v>25000000</v>
      </c>
      <c r="C509" s="7">
        <v>0</v>
      </c>
      <c r="D509" s="7">
        <v>25000000</v>
      </c>
      <c r="E509" s="7">
        <v>24499600</v>
      </c>
      <c r="F509" s="7">
        <v>500400</v>
      </c>
      <c r="G509" s="7">
        <v>1000800</v>
      </c>
      <c r="H509" s="7">
        <v>1501200</v>
      </c>
    </row>
    <row r="510" spans="1:8" x14ac:dyDescent="0.3">
      <c r="A510" s="58" t="s">
        <v>1120</v>
      </c>
      <c r="B510" s="7">
        <v>1500000</v>
      </c>
      <c r="C510" s="7">
        <v>0</v>
      </c>
      <c r="D510" s="7">
        <v>1500000</v>
      </c>
      <c r="E510" s="7">
        <v>0</v>
      </c>
      <c r="F510" s="7">
        <v>1500000</v>
      </c>
      <c r="G510" s="7">
        <v>0</v>
      </c>
      <c r="H510" s="7">
        <v>1500000</v>
      </c>
    </row>
    <row r="511" spans="1:8" x14ac:dyDescent="0.3">
      <c r="A511" s="58" t="s">
        <v>7135</v>
      </c>
      <c r="B511" s="7">
        <v>0</v>
      </c>
      <c r="C511" s="7">
        <v>0</v>
      </c>
      <c r="D511" s="7">
        <v>0</v>
      </c>
      <c r="E511" s="7">
        <v>0</v>
      </c>
      <c r="F511" s="7">
        <v>0</v>
      </c>
      <c r="G511" s="7">
        <v>1500000</v>
      </c>
      <c r="H511" s="7">
        <v>1500000</v>
      </c>
    </row>
    <row r="512" spans="1:8" x14ac:dyDescent="0.3">
      <c r="A512" s="58" t="s">
        <v>598</v>
      </c>
      <c r="B512" s="7">
        <v>858383.06</v>
      </c>
      <c r="C512" s="7">
        <v>0</v>
      </c>
      <c r="D512" s="7">
        <v>858383.06</v>
      </c>
      <c r="E512" s="7">
        <v>50000</v>
      </c>
      <c r="F512" s="7">
        <v>808383.06</v>
      </c>
      <c r="G512" s="7">
        <v>639805</v>
      </c>
      <c r="H512" s="7">
        <v>1448188.06</v>
      </c>
    </row>
    <row r="513" spans="1:8" x14ac:dyDescent="0.3">
      <c r="A513" s="58" t="s">
        <v>575</v>
      </c>
      <c r="B513" s="7">
        <v>4016859.88</v>
      </c>
      <c r="C513" s="7">
        <v>-2512049.54</v>
      </c>
      <c r="D513" s="7">
        <v>1504810.34</v>
      </c>
      <c r="E513" s="7">
        <v>193652.22</v>
      </c>
      <c r="F513" s="7">
        <v>1311158.1200000001</v>
      </c>
      <c r="G513" s="7">
        <v>0</v>
      </c>
      <c r="H513" s="7">
        <v>1311158.1200000001</v>
      </c>
    </row>
    <row r="514" spans="1:8" x14ac:dyDescent="0.3">
      <c r="A514" s="58" t="s">
        <v>654</v>
      </c>
      <c r="B514" s="7">
        <v>2405980</v>
      </c>
      <c r="C514" s="7">
        <v>0</v>
      </c>
      <c r="D514" s="7">
        <v>2405980</v>
      </c>
      <c r="E514" s="7">
        <v>1173448.0900000001</v>
      </c>
      <c r="F514" s="7">
        <v>1232531.9099999999</v>
      </c>
      <c r="G514" s="7">
        <v>0</v>
      </c>
      <c r="H514" s="7">
        <v>1232531.9099999999</v>
      </c>
    </row>
    <row r="515" spans="1:8" x14ac:dyDescent="0.3">
      <c r="A515" s="58" t="s">
        <v>819</v>
      </c>
      <c r="B515" s="7">
        <v>1864000</v>
      </c>
      <c r="C515" s="7">
        <v>-75036.08</v>
      </c>
      <c r="D515" s="7">
        <v>1788963.92</v>
      </c>
      <c r="E515" s="7">
        <v>948963.92</v>
      </c>
      <c r="F515" s="7">
        <v>840000</v>
      </c>
      <c r="G515" s="7">
        <v>263468.79999999999</v>
      </c>
      <c r="H515" s="7">
        <v>1103468.8</v>
      </c>
    </row>
    <row r="516" spans="1:8" x14ac:dyDescent="0.3">
      <c r="A516" s="58" t="s">
        <v>839</v>
      </c>
      <c r="B516" s="7">
        <v>1050000</v>
      </c>
      <c r="C516" s="7">
        <v>0</v>
      </c>
      <c r="D516" s="7">
        <v>1050000</v>
      </c>
      <c r="E516" s="7">
        <v>0</v>
      </c>
      <c r="F516" s="7">
        <v>1050000</v>
      </c>
      <c r="G516" s="7">
        <v>0</v>
      </c>
      <c r="H516" s="7">
        <v>1050000</v>
      </c>
    </row>
    <row r="517" spans="1:8" x14ac:dyDescent="0.3">
      <c r="A517" s="58" t="s">
        <v>608</v>
      </c>
      <c r="B517" s="7">
        <v>1449390.35</v>
      </c>
      <c r="C517" s="7">
        <v>-425688.05</v>
      </c>
      <c r="D517" s="7">
        <v>1023702.3</v>
      </c>
      <c r="E517" s="7">
        <v>384952.17</v>
      </c>
      <c r="F517" s="7">
        <v>638750.13</v>
      </c>
      <c r="G517" s="7">
        <v>408421.2</v>
      </c>
      <c r="H517" s="7">
        <v>1047171.33</v>
      </c>
    </row>
    <row r="518" spans="1:8" x14ac:dyDescent="0.3">
      <c r="A518" s="58" t="s">
        <v>3637</v>
      </c>
      <c r="B518" s="7">
        <v>4500000</v>
      </c>
      <c r="C518" s="7">
        <v>-3500000</v>
      </c>
      <c r="D518" s="7">
        <v>1000000</v>
      </c>
      <c r="E518" s="7">
        <v>0</v>
      </c>
      <c r="F518" s="7">
        <v>1000000</v>
      </c>
      <c r="G518" s="7">
        <v>0</v>
      </c>
      <c r="H518" s="7">
        <v>1000000</v>
      </c>
    </row>
    <row r="519" spans="1:8" x14ac:dyDescent="0.3">
      <c r="A519" s="58" t="s">
        <v>948</v>
      </c>
      <c r="B519" s="7">
        <v>1000000</v>
      </c>
      <c r="C519" s="7">
        <v>0</v>
      </c>
      <c r="D519" s="7">
        <v>1000000</v>
      </c>
      <c r="E519" s="7">
        <v>0</v>
      </c>
      <c r="F519" s="7">
        <v>1000000</v>
      </c>
      <c r="G519" s="7">
        <v>0</v>
      </c>
      <c r="H519" s="7">
        <v>1000000</v>
      </c>
    </row>
    <row r="520" spans="1:8" x14ac:dyDescent="0.3">
      <c r="A520" s="58" t="s">
        <v>794</v>
      </c>
      <c r="B520" s="7">
        <v>1125137.43</v>
      </c>
      <c r="C520" s="7">
        <v>-391816.99</v>
      </c>
      <c r="D520" s="7">
        <v>733320.44</v>
      </c>
      <c r="E520" s="7">
        <v>0</v>
      </c>
      <c r="F520" s="7">
        <v>733320.44</v>
      </c>
      <c r="G520" s="7">
        <v>147426.65</v>
      </c>
      <c r="H520" s="7">
        <v>880747.09</v>
      </c>
    </row>
    <row r="521" spans="1:8" x14ac:dyDescent="0.3">
      <c r="A521" s="58" t="s">
        <v>639</v>
      </c>
      <c r="B521" s="7">
        <v>848346.17</v>
      </c>
      <c r="C521" s="7">
        <v>0</v>
      </c>
      <c r="D521" s="7">
        <v>848346.17</v>
      </c>
      <c r="E521" s="7">
        <v>0</v>
      </c>
      <c r="F521" s="7">
        <v>848346.17</v>
      </c>
      <c r="G521" s="7">
        <v>0</v>
      </c>
      <c r="H521" s="7">
        <v>848346.17</v>
      </c>
    </row>
    <row r="522" spans="1:8" x14ac:dyDescent="0.3">
      <c r="A522" s="58" t="s">
        <v>800</v>
      </c>
      <c r="B522" s="7">
        <v>2689401.6</v>
      </c>
      <c r="C522" s="7">
        <v>0</v>
      </c>
      <c r="D522" s="7">
        <v>2689401.6</v>
      </c>
      <c r="E522" s="7">
        <v>1980413.94</v>
      </c>
      <c r="F522" s="7">
        <v>708987.66</v>
      </c>
      <c r="G522" s="7">
        <v>0</v>
      </c>
      <c r="H522" s="7">
        <v>708987.66</v>
      </c>
    </row>
    <row r="523" spans="1:8" x14ac:dyDescent="0.3">
      <c r="A523" s="58" t="s">
        <v>569</v>
      </c>
      <c r="B523" s="7">
        <v>3040681</v>
      </c>
      <c r="C523" s="7">
        <v>-2340681</v>
      </c>
      <c r="D523" s="7">
        <v>700000</v>
      </c>
      <c r="E523" s="7">
        <v>0</v>
      </c>
      <c r="F523" s="7">
        <v>700000</v>
      </c>
      <c r="G523" s="7">
        <v>0</v>
      </c>
      <c r="H523" s="7">
        <v>700000</v>
      </c>
    </row>
    <row r="524" spans="1:8" x14ac:dyDescent="0.3">
      <c r="A524" s="58" t="s">
        <v>661</v>
      </c>
      <c r="B524" s="7">
        <v>1132921.47</v>
      </c>
      <c r="C524" s="7">
        <v>-40842.639999999999</v>
      </c>
      <c r="D524" s="7">
        <v>1092078.83</v>
      </c>
      <c r="E524" s="7">
        <v>399269.36</v>
      </c>
      <c r="F524" s="7">
        <v>692809.47</v>
      </c>
      <c r="G524" s="7">
        <v>0</v>
      </c>
      <c r="H524" s="7">
        <v>692809.47</v>
      </c>
    </row>
    <row r="525" spans="1:8" x14ac:dyDescent="0.3">
      <c r="A525" s="58" t="s">
        <v>826</v>
      </c>
      <c r="B525" s="7">
        <v>32</v>
      </c>
      <c r="C525" s="7">
        <v>-12</v>
      </c>
      <c r="D525" s="7">
        <v>20</v>
      </c>
      <c r="E525" s="7">
        <v>0</v>
      </c>
      <c r="F525" s="7">
        <v>20</v>
      </c>
      <c r="G525" s="7">
        <v>671394</v>
      </c>
      <c r="H525" s="7">
        <v>671414</v>
      </c>
    </row>
    <row r="526" spans="1:8" x14ac:dyDescent="0.3">
      <c r="A526" s="58" t="s">
        <v>1127</v>
      </c>
      <c r="B526" s="7">
        <v>822651.8</v>
      </c>
      <c r="C526" s="7">
        <v>-15711.52</v>
      </c>
      <c r="D526" s="7">
        <v>806940.28</v>
      </c>
      <c r="E526" s="7">
        <v>154146.21</v>
      </c>
      <c r="F526" s="7">
        <v>652794.06999999995</v>
      </c>
      <c r="G526" s="7">
        <v>0</v>
      </c>
      <c r="H526" s="7">
        <v>652794.06999999995</v>
      </c>
    </row>
    <row r="527" spans="1:8" x14ac:dyDescent="0.3">
      <c r="A527" s="58" t="s">
        <v>805</v>
      </c>
      <c r="B527" s="7">
        <v>617251.51</v>
      </c>
      <c r="C527" s="7">
        <v>0</v>
      </c>
      <c r="D527" s="7">
        <v>617251.51</v>
      </c>
      <c r="E527" s="7">
        <v>0</v>
      </c>
      <c r="F527" s="7">
        <v>617251.51</v>
      </c>
      <c r="G527" s="7">
        <v>0</v>
      </c>
      <c r="H527" s="7">
        <v>617251.51</v>
      </c>
    </row>
    <row r="528" spans="1:8" x14ac:dyDescent="0.3">
      <c r="A528" s="58" t="s">
        <v>663</v>
      </c>
      <c r="B528" s="7">
        <v>0</v>
      </c>
      <c r="C528" s="7">
        <v>0</v>
      </c>
      <c r="D528" s="7">
        <v>0</v>
      </c>
      <c r="E528" s="7">
        <v>0</v>
      </c>
      <c r="F528" s="7">
        <v>0</v>
      </c>
      <c r="G528" s="7">
        <v>550000</v>
      </c>
      <c r="H528" s="7">
        <v>550000</v>
      </c>
    </row>
    <row r="529" spans="1:8" x14ac:dyDescent="0.3">
      <c r="A529" s="58" t="s">
        <v>816</v>
      </c>
      <c r="B529" s="7">
        <v>547222.51</v>
      </c>
      <c r="C529" s="7">
        <v>0</v>
      </c>
      <c r="D529" s="7">
        <v>547222.51</v>
      </c>
      <c r="E529" s="7">
        <v>27591.38</v>
      </c>
      <c r="F529" s="7">
        <v>519631.13</v>
      </c>
      <c r="G529" s="7">
        <v>0</v>
      </c>
      <c r="H529" s="7">
        <v>519631.13</v>
      </c>
    </row>
    <row r="530" spans="1:8" x14ac:dyDescent="0.3">
      <c r="A530" s="58" t="s">
        <v>7146</v>
      </c>
      <c r="B530" s="7">
        <v>0</v>
      </c>
      <c r="C530" s="7">
        <v>0</v>
      </c>
      <c r="D530" s="7">
        <v>0</v>
      </c>
      <c r="E530" s="7">
        <v>0</v>
      </c>
      <c r="F530" s="7">
        <v>0</v>
      </c>
      <c r="G530" s="7">
        <v>500000</v>
      </c>
      <c r="H530" s="7">
        <v>500000</v>
      </c>
    </row>
    <row r="531" spans="1:8" x14ac:dyDescent="0.3">
      <c r="A531" s="58" t="s">
        <v>844</v>
      </c>
      <c r="B531" s="7">
        <v>771395.6</v>
      </c>
      <c r="C531" s="7">
        <v>-380000</v>
      </c>
      <c r="D531" s="7">
        <v>391395.6</v>
      </c>
      <c r="E531" s="7">
        <v>0</v>
      </c>
      <c r="F531" s="7">
        <v>391395.6</v>
      </c>
      <c r="G531" s="7">
        <v>100000</v>
      </c>
      <c r="H531" s="7">
        <v>491395.6</v>
      </c>
    </row>
    <row r="532" spans="1:8" x14ac:dyDescent="0.3">
      <c r="A532" s="58" t="s">
        <v>642</v>
      </c>
      <c r="B532" s="7">
        <v>1690979.14</v>
      </c>
      <c r="C532" s="7">
        <v>-203415.09</v>
      </c>
      <c r="D532" s="7">
        <v>1487564.05</v>
      </c>
      <c r="E532" s="7">
        <v>1320951.93</v>
      </c>
      <c r="F532" s="7">
        <v>166612.12</v>
      </c>
      <c r="G532" s="7">
        <v>314529.03999999998</v>
      </c>
      <c r="H532" s="7">
        <v>481141.16</v>
      </c>
    </row>
    <row r="533" spans="1:8" x14ac:dyDescent="0.3">
      <c r="A533" s="58" t="s">
        <v>791</v>
      </c>
      <c r="B533" s="7">
        <v>473000</v>
      </c>
      <c r="C533" s="7">
        <v>0</v>
      </c>
      <c r="D533" s="7">
        <v>473000</v>
      </c>
      <c r="E533" s="7">
        <v>0</v>
      </c>
      <c r="F533" s="7">
        <v>473000</v>
      </c>
      <c r="G533" s="7">
        <v>0</v>
      </c>
      <c r="H533" s="7">
        <v>473000</v>
      </c>
    </row>
    <row r="534" spans="1:8" x14ac:dyDescent="0.3">
      <c r="A534" s="58" t="s">
        <v>649</v>
      </c>
      <c r="B534" s="7">
        <v>115550.99</v>
      </c>
      <c r="C534" s="7">
        <v>0</v>
      </c>
      <c r="D534" s="7">
        <v>115550.99</v>
      </c>
      <c r="E534" s="7">
        <v>0</v>
      </c>
      <c r="F534" s="7">
        <v>115550.99</v>
      </c>
      <c r="G534" s="7">
        <v>328872</v>
      </c>
      <c r="H534" s="7">
        <v>444422.99</v>
      </c>
    </row>
    <row r="535" spans="1:8" x14ac:dyDescent="0.3">
      <c r="A535" s="58" t="s">
        <v>806</v>
      </c>
      <c r="B535" s="7">
        <v>400000</v>
      </c>
      <c r="C535" s="7">
        <v>0</v>
      </c>
      <c r="D535" s="7">
        <v>400000</v>
      </c>
      <c r="E535" s="7">
        <v>0</v>
      </c>
      <c r="F535" s="7">
        <v>400000</v>
      </c>
      <c r="G535" s="7">
        <v>0</v>
      </c>
      <c r="H535" s="7">
        <v>400000</v>
      </c>
    </row>
    <row r="536" spans="1:8" x14ac:dyDescent="0.3">
      <c r="A536" s="58" t="s">
        <v>825</v>
      </c>
      <c r="B536" s="7">
        <v>28</v>
      </c>
      <c r="C536" s="7">
        <v>-12</v>
      </c>
      <c r="D536" s="7">
        <v>16</v>
      </c>
      <c r="E536" s="7">
        <v>0</v>
      </c>
      <c r="F536" s="7">
        <v>16</v>
      </c>
      <c r="G536" s="7">
        <v>361519</v>
      </c>
      <c r="H536" s="7">
        <v>361535</v>
      </c>
    </row>
    <row r="537" spans="1:8" x14ac:dyDescent="0.3">
      <c r="A537" s="58" t="s">
        <v>3427</v>
      </c>
      <c r="B537" s="7">
        <v>414843</v>
      </c>
      <c r="C537" s="7">
        <v>-130739</v>
      </c>
      <c r="D537" s="7">
        <v>284104</v>
      </c>
      <c r="E537" s="7">
        <v>0</v>
      </c>
      <c r="F537" s="7">
        <v>284104</v>
      </c>
      <c r="G537" s="7">
        <v>0</v>
      </c>
      <c r="H537" s="7">
        <v>284104</v>
      </c>
    </row>
    <row r="538" spans="1:8" x14ac:dyDescent="0.3">
      <c r="A538" s="58" t="s">
        <v>1148</v>
      </c>
      <c r="B538" s="7">
        <v>1061213.42</v>
      </c>
      <c r="C538" s="7">
        <v>0</v>
      </c>
      <c r="D538" s="7">
        <v>1061213.42</v>
      </c>
      <c r="E538" s="7">
        <v>811213.42</v>
      </c>
      <c r="F538" s="7">
        <v>250000</v>
      </c>
      <c r="G538" s="7">
        <v>0</v>
      </c>
      <c r="H538" s="7">
        <v>250000</v>
      </c>
    </row>
    <row r="539" spans="1:8" x14ac:dyDescent="0.3">
      <c r="A539" s="58" t="s">
        <v>659</v>
      </c>
      <c r="B539" s="7">
        <v>290292</v>
      </c>
      <c r="C539" s="7">
        <v>0</v>
      </c>
      <c r="D539" s="7">
        <v>290292</v>
      </c>
      <c r="E539" s="7">
        <v>240000</v>
      </c>
      <c r="F539" s="7">
        <v>50292</v>
      </c>
      <c r="G539" s="7">
        <v>190000</v>
      </c>
      <c r="H539" s="7">
        <v>240292</v>
      </c>
    </row>
    <row r="540" spans="1:8" x14ac:dyDescent="0.3">
      <c r="A540" t="s">
        <v>662</v>
      </c>
      <c r="B540" s="7">
        <v>227042</v>
      </c>
      <c r="C540" s="7">
        <v>0</v>
      </c>
      <c r="D540" s="7">
        <v>227042</v>
      </c>
      <c r="E540" s="7">
        <v>0</v>
      </c>
      <c r="F540" s="7">
        <v>227042</v>
      </c>
      <c r="G540" s="7">
        <v>0</v>
      </c>
      <c r="H540" s="7">
        <v>227042</v>
      </c>
    </row>
    <row r="541" spans="1:8" x14ac:dyDescent="0.3">
      <c r="A541" t="s">
        <v>572</v>
      </c>
      <c r="B541" s="7">
        <v>50647.23</v>
      </c>
      <c r="C541" s="7">
        <v>-11131.67</v>
      </c>
      <c r="D541" s="7">
        <v>39515.56</v>
      </c>
      <c r="E541" s="7">
        <v>0</v>
      </c>
      <c r="F541" s="7">
        <v>39515.56</v>
      </c>
      <c r="G541" s="7">
        <v>180520</v>
      </c>
      <c r="H541" s="7">
        <v>220035.56</v>
      </c>
    </row>
    <row r="542" spans="1:8" x14ac:dyDescent="0.3">
      <c r="A542" t="s">
        <v>3625</v>
      </c>
      <c r="B542" s="7">
        <v>30182000</v>
      </c>
      <c r="C542" s="7">
        <v>-30000000</v>
      </c>
      <c r="D542" s="7">
        <v>182000</v>
      </c>
      <c r="E542" s="7">
        <v>0</v>
      </c>
      <c r="F542" s="7">
        <v>182000</v>
      </c>
      <c r="G542" s="7">
        <v>0</v>
      </c>
      <c r="H542" s="7">
        <v>182000</v>
      </c>
    </row>
    <row r="543" spans="1:8" x14ac:dyDescent="0.3">
      <c r="A543" t="s">
        <v>7161</v>
      </c>
      <c r="B543" s="7">
        <v>0</v>
      </c>
      <c r="C543" s="7">
        <v>0</v>
      </c>
      <c r="D543" s="7">
        <v>0</v>
      </c>
      <c r="E543" s="7">
        <v>0</v>
      </c>
      <c r="F543" s="7">
        <v>0</v>
      </c>
      <c r="G543" s="7">
        <v>150000</v>
      </c>
      <c r="H543" s="7">
        <v>150000</v>
      </c>
    </row>
    <row r="544" spans="1:8" x14ac:dyDescent="0.3">
      <c r="A544" t="s">
        <v>1157</v>
      </c>
      <c r="B544" s="7">
        <v>100000</v>
      </c>
      <c r="C544" s="7">
        <v>-50000</v>
      </c>
      <c r="D544" s="7">
        <v>50000</v>
      </c>
      <c r="E544" s="7">
        <v>0</v>
      </c>
      <c r="F544" s="7">
        <v>50000</v>
      </c>
      <c r="G544" s="7">
        <v>50000</v>
      </c>
      <c r="H544" s="7">
        <v>100000</v>
      </c>
    </row>
    <row r="545" spans="1:8" x14ac:dyDescent="0.3">
      <c r="A545" t="s">
        <v>923</v>
      </c>
      <c r="B545" s="7">
        <v>97484.43</v>
      </c>
      <c r="C545" s="7">
        <v>0</v>
      </c>
      <c r="D545" s="7">
        <v>97484.43</v>
      </c>
      <c r="E545" s="7">
        <v>0</v>
      </c>
      <c r="F545" s="7">
        <v>97484.43</v>
      </c>
      <c r="G545" s="7">
        <v>0</v>
      </c>
      <c r="H545" s="7">
        <v>97484.43</v>
      </c>
    </row>
    <row r="546" spans="1:8" x14ac:dyDescent="0.3">
      <c r="A546" t="s">
        <v>588</v>
      </c>
      <c r="B546" s="7">
        <v>77576.160000000003</v>
      </c>
      <c r="C546" s="7">
        <v>0</v>
      </c>
      <c r="D546" s="7">
        <v>77576.160000000003</v>
      </c>
      <c r="E546" s="7">
        <v>0</v>
      </c>
      <c r="F546" s="7">
        <v>77576.160000000003</v>
      </c>
      <c r="G546" s="7">
        <v>0</v>
      </c>
      <c r="H546" s="7">
        <v>77576.160000000003</v>
      </c>
    </row>
    <row r="547" spans="1:8" x14ac:dyDescent="0.3">
      <c r="A547" t="s">
        <v>821</v>
      </c>
      <c r="B547" s="7">
        <v>106442.52</v>
      </c>
      <c r="C547" s="7">
        <v>0</v>
      </c>
      <c r="D547" s="7">
        <v>106442.52</v>
      </c>
      <c r="E547" s="7">
        <v>41749.72</v>
      </c>
      <c r="F547" s="7">
        <v>64692.800000000003</v>
      </c>
      <c r="G547" s="7">
        <v>0</v>
      </c>
      <c r="H547" s="7">
        <v>64692.800000000003</v>
      </c>
    </row>
    <row r="548" spans="1:8" x14ac:dyDescent="0.3">
      <c r="A548" t="s">
        <v>586</v>
      </c>
      <c r="B548" s="7">
        <v>122</v>
      </c>
      <c r="C548" s="7">
        <v>-20</v>
      </c>
      <c r="D548" s="7">
        <v>102</v>
      </c>
      <c r="E548" s="7">
        <v>0</v>
      </c>
      <c r="F548" s="7">
        <v>102</v>
      </c>
      <c r="G548" s="7">
        <v>63355</v>
      </c>
      <c r="H548" s="7">
        <v>63457</v>
      </c>
    </row>
    <row r="549" spans="1:8" x14ac:dyDescent="0.3">
      <c r="A549" t="s">
        <v>1113</v>
      </c>
      <c r="B549" s="7">
        <v>63042.07</v>
      </c>
      <c r="C549" s="7">
        <v>0</v>
      </c>
      <c r="D549" s="7">
        <v>63042.07</v>
      </c>
      <c r="E549" s="7">
        <v>0</v>
      </c>
      <c r="F549" s="7">
        <v>63042.07</v>
      </c>
      <c r="G549" s="7">
        <v>0</v>
      </c>
      <c r="H549" s="7">
        <v>63042.07</v>
      </c>
    </row>
    <row r="550" spans="1:8" x14ac:dyDescent="0.3">
      <c r="A550" t="s">
        <v>657</v>
      </c>
      <c r="B550" s="7">
        <v>38383.730000000003</v>
      </c>
      <c r="C550" s="7">
        <v>0</v>
      </c>
      <c r="D550" s="7">
        <v>38383.730000000003</v>
      </c>
      <c r="E550" s="7">
        <v>0</v>
      </c>
      <c r="F550" s="7">
        <v>38383.730000000003</v>
      </c>
      <c r="G550" s="7">
        <v>0</v>
      </c>
      <c r="H550" s="7">
        <v>38383.730000000003</v>
      </c>
    </row>
    <row r="551" spans="1:8" x14ac:dyDescent="0.3">
      <c r="A551" t="s">
        <v>624</v>
      </c>
      <c r="B551" s="7">
        <v>555894.42000000004</v>
      </c>
      <c r="C551" s="7">
        <v>-429468.03</v>
      </c>
      <c r="D551" s="7">
        <v>126426.39</v>
      </c>
      <c r="E551" s="7">
        <v>100000</v>
      </c>
      <c r="F551" s="7">
        <v>26426.39</v>
      </c>
      <c r="G551" s="7">
        <v>0</v>
      </c>
      <c r="H551" s="7">
        <v>26426.39</v>
      </c>
    </row>
    <row r="552" spans="1:8" x14ac:dyDescent="0.3">
      <c r="A552" t="s">
        <v>1996</v>
      </c>
      <c r="B552" s="7">
        <v>21080.86</v>
      </c>
      <c r="C552" s="7">
        <v>-10</v>
      </c>
      <c r="D552" s="7">
        <v>21070.86</v>
      </c>
      <c r="E552" s="7">
        <v>0</v>
      </c>
      <c r="F552" s="7">
        <v>21070.86</v>
      </c>
      <c r="G552" s="7">
        <v>0</v>
      </c>
      <c r="H552" s="7">
        <v>21070.86</v>
      </c>
    </row>
    <row r="553" spans="1:8" x14ac:dyDescent="0.3">
      <c r="A553" t="s">
        <v>721</v>
      </c>
      <c r="B553" s="7">
        <v>11475</v>
      </c>
      <c r="C553" s="7">
        <v>0</v>
      </c>
      <c r="D553" s="7">
        <v>11475</v>
      </c>
      <c r="E553" s="7">
        <v>0</v>
      </c>
      <c r="F553" s="7">
        <v>11475</v>
      </c>
      <c r="G553" s="7">
        <v>0</v>
      </c>
      <c r="H553" s="7">
        <v>11475</v>
      </c>
    </row>
    <row r="554" spans="1:8" x14ac:dyDescent="0.3">
      <c r="A554" t="s">
        <v>849</v>
      </c>
      <c r="B554" s="7">
        <v>10000</v>
      </c>
      <c r="C554" s="7">
        <v>0</v>
      </c>
      <c r="D554" s="7">
        <v>10000</v>
      </c>
      <c r="E554" s="7">
        <v>0</v>
      </c>
      <c r="F554" s="7">
        <v>10000</v>
      </c>
      <c r="G554" s="7">
        <v>0</v>
      </c>
      <c r="H554" s="7">
        <v>10000</v>
      </c>
    </row>
    <row r="555" spans="1:8" x14ac:dyDescent="0.3">
      <c r="A555" t="s">
        <v>574</v>
      </c>
      <c r="B555" s="7">
        <v>10</v>
      </c>
      <c r="C555" s="7">
        <v>0</v>
      </c>
      <c r="D555" s="7">
        <v>10</v>
      </c>
      <c r="E555" s="7">
        <v>0</v>
      </c>
      <c r="F555" s="7">
        <v>10</v>
      </c>
      <c r="G555" s="7">
        <v>9068.6</v>
      </c>
      <c r="H555" s="7">
        <v>9078.6</v>
      </c>
    </row>
    <row r="556" spans="1:8" x14ac:dyDescent="0.3">
      <c r="A556" t="s">
        <v>570</v>
      </c>
      <c r="B556" s="7">
        <v>4925.24</v>
      </c>
      <c r="C556" s="7">
        <v>-1227.92</v>
      </c>
      <c r="D556" s="7">
        <v>3697.32</v>
      </c>
      <c r="E556" s="7">
        <v>0</v>
      </c>
      <c r="F556" s="7">
        <v>3697.32</v>
      </c>
      <c r="G556" s="7">
        <v>2103</v>
      </c>
      <c r="H556" s="7">
        <v>5800.32</v>
      </c>
    </row>
    <row r="557" spans="1:8" x14ac:dyDescent="0.3">
      <c r="A557" t="s">
        <v>566</v>
      </c>
      <c r="B557" s="7">
        <v>2133.19</v>
      </c>
      <c r="C557" s="7">
        <v>-426.63</v>
      </c>
      <c r="D557" s="7">
        <v>1706.56</v>
      </c>
      <c r="E557" s="7">
        <v>0</v>
      </c>
      <c r="F557" s="7">
        <v>1706.56</v>
      </c>
      <c r="G557" s="7">
        <v>0</v>
      </c>
      <c r="H557" s="7">
        <v>1706.56</v>
      </c>
    </row>
    <row r="558" spans="1:8" x14ac:dyDescent="0.3">
      <c r="A558" t="s">
        <v>795</v>
      </c>
      <c r="B558" s="7">
        <v>1203.3599999999999</v>
      </c>
      <c r="C558" s="7">
        <v>-200.56</v>
      </c>
      <c r="D558" s="7">
        <v>1002.8</v>
      </c>
      <c r="E558" s="7">
        <v>0</v>
      </c>
      <c r="F558" s="7">
        <v>1002.8</v>
      </c>
      <c r="G558" s="7">
        <v>200.56</v>
      </c>
      <c r="H558" s="7">
        <v>1203.3599999999999</v>
      </c>
    </row>
    <row r="559" spans="1:8" x14ac:dyDescent="0.3">
      <c r="A559" t="s">
        <v>796</v>
      </c>
      <c r="B559" s="7">
        <v>20</v>
      </c>
      <c r="C559" s="7">
        <v>0</v>
      </c>
      <c r="D559" s="7">
        <v>20</v>
      </c>
      <c r="E559" s="7">
        <v>0</v>
      </c>
      <c r="F559" s="7">
        <v>20</v>
      </c>
      <c r="G559" s="7">
        <v>5</v>
      </c>
      <c r="H559" s="7">
        <v>25</v>
      </c>
    </row>
    <row r="560" spans="1:8" x14ac:dyDescent="0.3">
      <c r="A560" t="s">
        <v>803</v>
      </c>
      <c r="B560" s="7">
        <v>18</v>
      </c>
      <c r="C560" s="7">
        <v>0</v>
      </c>
      <c r="D560" s="7">
        <v>18</v>
      </c>
      <c r="E560" s="7">
        <v>0</v>
      </c>
      <c r="F560" s="7">
        <v>18</v>
      </c>
      <c r="G560" s="7">
        <v>0</v>
      </c>
      <c r="H560" s="7">
        <v>18</v>
      </c>
    </row>
    <row r="561" spans="1:8" x14ac:dyDescent="0.3">
      <c r="A561" t="s">
        <v>607</v>
      </c>
      <c r="B561" s="7">
        <v>18</v>
      </c>
      <c r="C561" s="7">
        <v>0</v>
      </c>
      <c r="D561" s="7">
        <v>18</v>
      </c>
      <c r="E561" s="7">
        <v>0</v>
      </c>
      <c r="F561" s="7">
        <v>18</v>
      </c>
      <c r="G561" s="7">
        <v>0</v>
      </c>
      <c r="H561" s="7">
        <v>18</v>
      </c>
    </row>
    <row r="562" spans="1:8" x14ac:dyDescent="0.3">
      <c r="A562" t="s">
        <v>614</v>
      </c>
      <c r="B562" s="7">
        <v>16</v>
      </c>
      <c r="C562" s="7">
        <v>0</v>
      </c>
      <c r="D562" s="7">
        <v>16</v>
      </c>
      <c r="E562" s="7">
        <v>0</v>
      </c>
      <c r="F562" s="7">
        <v>16</v>
      </c>
      <c r="G562" s="7">
        <v>0</v>
      </c>
      <c r="H562" s="7">
        <v>16</v>
      </c>
    </row>
    <row r="563" spans="1:8" x14ac:dyDescent="0.3">
      <c r="A563" t="s">
        <v>833</v>
      </c>
      <c r="B563" s="7">
        <v>20</v>
      </c>
      <c r="C563" s="7">
        <v>-4</v>
      </c>
      <c r="D563" s="7">
        <v>16</v>
      </c>
      <c r="E563" s="7">
        <v>0</v>
      </c>
      <c r="F563" s="7">
        <v>16</v>
      </c>
      <c r="G563" s="7">
        <v>0</v>
      </c>
      <c r="H563" s="7">
        <v>16</v>
      </c>
    </row>
    <row r="564" spans="1:8" x14ac:dyDescent="0.3">
      <c r="A564" t="s">
        <v>7162</v>
      </c>
      <c r="B564" s="7">
        <v>0</v>
      </c>
      <c r="C564" s="7">
        <v>0</v>
      </c>
      <c r="D564" s="7">
        <v>0</v>
      </c>
      <c r="E564" s="7">
        <v>0</v>
      </c>
      <c r="F564" s="7">
        <v>0</v>
      </c>
      <c r="G564" s="7">
        <v>12</v>
      </c>
      <c r="H564" s="7">
        <v>12</v>
      </c>
    </row>
    <row r="565" spans="1:8" x14ac:dyDescent="0.3">
      <c r="A565" t="s">
        <v>714</v>
      </c>
      <c r="B565" s="7">
        <v>4</v>
      </c>
      <c r="C565" s="7">
        <v>0</v>
      </c>
      <c r="D565" s="7">
        <v>4</v>
      </c>
      <c r="E565" s="7">
        <v>0</v>
      </c>
      <c r="F565" s="7">
        <v>4</v>
      </c>
      <c r="G565" s="7">
        <v>2</v>
      </c>
      <c r="H565" s="7">
        <v>6</v>
      </c>
    </row>
    <row r="566" spans="1:8" x14ac:dyDescent="0.3">
      <c r="A566" t="s">
        <v>837</v>
      </c>
      <c r="B566" s="7">
        <v>8</v>
      </c>
      <c r="C566" s="7">
        <v>-4</v>
      </c>
      <c r="D566" s="7">
        <v>4</v>
      </c>
      <c r="E566" s="7">
        <v>0</v>
      </c>
      <c r="F566" s="7">
        <v>4</v>
      </c>
      <c r="G566" s="7">
        <v>0</v>
      </c>
      <c r="H566" s="7">
        <v>4</v>
      </c>
    </row>
    <row r="567" spans="1:8" x14ac:dyDescent="0.3">
      <c r="A567" t="s">
        <v>792</v>
      </c>
      <c r="B567" s="7">
        <v>1.89</v>
      </c>
      <c r="C567" s="7">
        <v>0</v>
      </c>
      <c r="D567" s="7">
        <v>1.89</v>
      </c>
      <c r="E567" s="7">
        <v>0</v>
      </c>
      <c r="F567" s="7">
        <v>1.89</v>
      </c>
      <c r="G567" s="7">
        <v>0.63</v>
      </c>
      <c r="H567" s="7">
        <v>2.52</v>
      </c>
    </row>
    <row r="568" spans="1:8" x14ac:dyDescent="0.3">
      <c r="A568" t="s">
        <v>604</v>
      </c>
      <c r="B568" s="7">
        <v>2</v>
      </c>
      <c r="C568" s="7">
        <v>0</v>
      </c>
      <c r="D568" s="7">
        <v>2</v>
      </c>
      <c r="E568" s="7">
        <v>0</v>
      </c>
      <c r="F568" s="7">
        <v>2</v>
      </c>
      <c r="G568" s="7">
        <v>0</v>
      </c>
      <c r="H568" s="7">
        <v>2</v>
      </c>
    </row>
    <row r="569" spans="1:8" x14ac:dyDescent="0.3">
      <c r="A569" t="s">
        <v>606</v>
      </c>
      <c r="B569" s="7">
        <v>100002</v>
      </c>
      <c r="C569" s="7">
        <v>-56238.63</v>
      </c>
      <c r="D569" s="7">
        <v>43763.37</v>
      </c>
      <c r="E569" s="7">
        <v>43761.37</v>
      </c>
      <c r="F569" s="7">
        <v>2</v>
      </c>
      <c r="G569" s="7">
        <v>0</v>
      </c>
      <c r="H569" s="7">
        <v>2</v>
      </c>
    </row>
    <row r="570" spans="1:8" x14ac:dyDescent="0.3">
      <c r="A570" t="s">
        <v>824</v>
      </c>
      <c r="B570" s="7">
        <v>4</v>
      </c>
      <c r="C570" s="7">
        <v>-2</v>
      </c>
      <c r="D570" s="7">
        <v>2</v>
      </c>
      <c r="E570" s="7">
        <v>0</v>
      </c>
      <c r="F570" s="7">
        <v>2</v>
      </c>
      <c r="G570" s="7">
        <v>0</v>
      </c>
      <c r="H570" s="7">
        <v>2</v>
      </c>
    </row>
    <row r="571" spans="1:8" x14ac:dyDescent="0.3">
      <c r="A571" t="s">
        <v>7142</v>
      </c>
      <c r="B571" s="7">
        <v>60369953.530000001</v>
      </c>
      <c r="C571" s="7">
        <v>0</v>
      </c>
      <c r="D571" s="7">
        <v>60369953.530000001</v>
      </c>
      <c r="E571" s="7">
        <v>60369953</v>
      </c>
      <c r="F571" s="7">
        <v>0.53</v>
      </c>
      <c r="G571" s="7">
        <v>0</v>
      </c>
      <c r="H571" s="7">
        <v>0.53</v>
      </c>
    </row>
    <row r="572" spans="1:8" x14ac:dyDescent="0.3">
      <c r="A572" s="152" t="s">
        <v>26</v>
      </c>
      <c r="B572" s="153">
        <v>66180904054.059998</v>
      </c>
      <c r="C572" s="153">
        <v>-4462077146.5200024</v>
      </c>
      <c r="D572" s="153">
        <v>61718826907.540001</v>
      </c>
      <c r="E572" s="153">
        <v>10592082756.629999</v>
      </c>
      <c r="F572" s="153">
        <v>51126744150.910027</v>
      </c>
      <c r="G572" s="153">
        <v>28129326204.909992</v>
      </c>
      <c r="H572" s="153">
        <v>79256070355.819977</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workbookViewId="0">
      <selection activeCell="A19" sqref="A19"/>
    </sheetView>
  </sheetViews>
  <sheetFormatPr defaultRowHeight="14.4" x14ac:dyDescent="0.3"/>
  <cols>
    <col min="2" max="2" width="14.33203125" bestFit="1" customWidth="1"/>
    <col min="3" max="3" width="13.33203125" bestFit="1" customWidth="1"/>
    <col min="4" max="4" width="15" customWidth="1"/>
    <col min="5" max="5" width="12.33203125" bestFit="1" customWidth="1"/>
    <col min="6" max="7" width="14.33203125" bestFit="1" customWidth="1"/>
    <col min="8" max="8" width="13.33203125" bestFit="1" customWidth="1"/>
    <col min="9" max="9" width="14.33203125" bestFit="1" customWidth="1"/>
    <col min="10" max="10" width="13.33203125" bestFit="1" customWidth="1"/>
    <col min="11" max="13" width="14.33203125" bestFit="1" customWidth="1"/>
    <col min="14" max="14" width="12" bestFit="1" customWidth="1"/>
  </cols>
  <sheetData>
    <row r="1" spans="1:13" ht="43.2" x14ac:dyDescent="0.3">
      <c r="B1" s="75" t="s">
        <v>666</v>
      </c>
      <c r="C1" s="75" t="s">
        <v>667</v>
      </c>
      <c r="D1" s="75" t="s">
        <v>668</v>
      </c>
      <c r="E1" s="75" t="s">
        <v>669</v>
      </c>
      <c r="F1" s="75" t="s">
        <v>58</v>
      </c>
      <c r="G1" s="75" t="s">
        <v>676</v>
      </c>
      <c r="H1" s="75" t="s">
        <v>673</v>
      </c>
      <c r="I1" s="75" t="s">
        <v>672</v>
      </c>
      <c r="J1" s="75" t="s">
        <v>674</v>
      </c>
      <c r="K1" s="75" t="s">
        <v>670</v>
      </c>
      <c r="L1" s="75" t="s">
        <v>671</v>
      </c>
      <c r="M1" s="75" t="s">
        <v>675</v>
      </c>
    </row>
    <row r="2" spans="1:13" x14ac:dyDescent="0.3">
      <c r="B2" s="73" t="s">
        <v>677</v>
      </c>
      <c r="C2" s="73" t="s">
        <v>678</v>
      </c>
      <c r="D2" s="74" t="s">
        <v>679</v>
      </c>
      <c r="E2" s="73" t="s">
        <v>680</v>
      </c>
      <c r="F2" s="73" t="s">
        <v>684</v>
      </c>
      <c r="G2" s="73" t="s">
        <v>681</v>
      </c>
      <c r="H2" s="73" t="s">
        <v>682</v>
      </c>
      <c r="I2" s="73" t="s">
        <v>683</v>
      </c>
      <c r="J2" s="73" t="s">
        <v>685</v>
      </c>
      <c r="K2" s="73" t="s">
        <v>686</v>
      </c>
      <c r="L2" s="73" t="s">
        <v>687</v>
      </c>
      <c r="M2" s="73" t="s">
        <v>688</v>
      </c>
    </row>
    <row r="3" spans="1:13" x14ac:dyDescent="0.3">
      <c r="A3" s="63">
        <v>2012</v>
      </c>
      <c r="B3" s="76">
        <v>1442969827</v>
      </c>
      <c r="C3" s="76">
        <v>0</v>
      </c>
      <c r="D3" s="76">
        <v>4963201244</v>
      </c>
      <c r="E3" s="76">
        <v>0</v>
      </c>
      <c r="F3" s="76">
        <v>4963201244</v>
      </c>
      <c r="G3" s="76">
        <v>1442969827</v>
      </c>
      <c r="H3" s="76">
        <v>0</v>
      </c>
      <c r="I3" s="76">
        <v>0</v>
      </c>
      <c r="J3" s="76">
        <v>0</v>
      </c>
      <c r="K3" s="76">
        <v>4963201244</v>
      </c>
      <c r="L3" s="76">
        <v>1442969827</v>
      </c>
      <c r="M3" s="76">
        <v>6406171071</v>
      </c>
    </row>
    <row r="4" spans="1:13" x14ac:dyDescent="0.3">
      <c r="A4" s="63">
        <v>2013</v>
      </c>
      <c r="B4" s="76">
        <v>6282682949</v>
      </c>
      <c r="C4" s="76">
        <v>3996857623.0900002</v>
      </c>
      <c r="D4" s="76">
        <v>4067112419</v>
      </c>
      <c r="E4" s="76">
        <v>0</v>
      </c>
      <c r="F4" s="76">
        <v>4067112419</v>
      </c>
      <c r="G4" s="76">
        <v>6282682949</v>
      </c>
      <c r="H4" s="76">
        <v>0</v>
      </c>
      <c r="I4" s="76">
        <v>0</v>
      </c>
      <c r="J4" s="76">
        <v>0</v>
      </c>
      <c r="K4" s="76">
        <v>4067112419</v>
      </c>
      <c r="L4" s="76">
        <v>6282682949</v>
      </c>
      <c r="M4" s="76">
        <v>10349795368</v>
      </c>
    </row>
    <row r="5" spans="1:13" x14ac:dyDescent="0.3">
      <c r="A5" s="63">
        <v>2014</v>
      </c>
      <c r="B5" s="76">
        <v>4614690452</v>
      </c>
      <c r="C5" s="76">
        <v>2752606018</v>
      </c>
      <c r="D5" s="76">
        <v>9198660934</v>
      </c>
      <c r="E5" s="76">
        <v>-513180000</v>
      </c>
      <c r="F5" s="76">
        <v>8685480934</v>
      </c>
      <c r="G5" s="76">
        <v>4029085133</v>
      </c>
      <c r="H5" s="76">
        <v>0</v>
      </c>
      <c r="I5" s="76">
        <v>0</v>
      </c>
      <c r="J5" s="76">
        <v>0</v>
      </c>
      <c r="K5" s="76">
        <v>8685480934</v>
      </c>
      <c r="L5" s="76">
        <v>4029085133</v>
      </c>
      <c r="M5" s="76">
        <v>12714566067</v>
      </c>
    </row>
    <row r="6" spans="1:13" x14ac:dyDescent="0.3">
      <c r="A6" s="63">
        <v>2015</v>
      </c>
      <c r="B6" s="7">
        <v>6011825048</v>
      </c>
      <c r="C6" s="7">
        <v>6011825048</v>
      </c>
      <c r="D6" s="7">
        <v>13150662606.48</v>
      </c>
      <c r="E6" s="7">
        <v>0</v>
      </c>
      <c r="F6" s="7">
        <v>13150662606.48</v>
      </c>
      <c r="G6" s="7">
        <v>5338277046.6499996</v>
      </c>
      <c r="H6" s="7">
        <v>3436844068.98</v>
      </c>
      <c r="I6" s="7">
        <v>1343304875.6500001</v>
      </c>
      <c r="J6" s="7">
        <v>4780148944.6300001</v>
      </c>
      <c r="K6" s="7">
        <v>9713818537.5</v>
      </c>
      <c r="L6" s="7">
        <v>3994972171</v>
      </c>
      <c r="M6" s="7">
        <v>13708790708.5</v>
      </c>
    </row>
    <row r="7" spans="1:13" x14ac:dyDescent="0.3">
      <c r="A7" s="63">
        <v>2016</v>
      </c>
      <c r="B7" s="7">
        <v>2717034119</v>
      </c>
      <c r="C7" s="7">
        <v>2051234119</v>
      </c>
      <c r="D7" s="7">
        <v>13708790708.5</v>
      </c>
      <c r="E7" s="7">
        <v>-181534000</v>
      </c>
      <c r="F7" s="7">
        <v>13527256708.5</v>
      </c>
      <c r="G7" s="7">
        <v>2717034117.8199997</v>
      </c>
      <c r="H7" s="7">
        <v>353793732.99000001</v>
      </c>
      <c r="I7" s="7">
        <v>767434117.82000005</v>
      </c>
      <c r="J7" s="7">
        <v>1121227850.8099999</v>
      </c>
      <c r="K7" s="7">
        <v>13173462975.51</v>
      </c>
      <c r="L7" s="7">
        <v>1949600000</v>
      </c>
      <c r="M7" s="7">
        <v>15123062975.51</v>
      </c>
    </row>
    <row r="8" spans="1:13" x14ac:dyDescent="0.3">
      <c r="A8" s="63">
        <v>2017</v>
      </c>
      <c r="B8" s="7">
        <v>4123138732</v>
      </c>
      <c r="C8" s="7">
        <v>3255138732</v>
      </c>
      <c r="D8" s="7">
        <v>15123062975.51</v>
      </c>
      <c r="E8" s="7">
        <v>0</v>
      </c>
      <c r="F8" s="7">
        <v>15123062975.51</v>
      </c>
      <c r="G8" s="7">
        <v>4123138730.0500002</v>
      </c>
      <c r="H8" s="7">
        <v>1880000000</v>
      </c>
      <c r="I8" s="7">
        <v>435138730.05000001</v>
      </c>
      <c r="J8" s="7">
        <v>2315138730.0500002</v>
      </c>
      <c r="K8" s="7">
        <v>13243062975.51</v>
      </c>
      <c r="L8" s="7">
        <v>3688000000</v>
      </c>
      <c r="M8" s="7">
        <v>16931062975.51</v>
      </c>
    </row>
    <row r="9" spans="1:13" x14ac:dyDescent="0.3">
      <c r="A9" s="72">
        <v>2018</v>
      </c>
      <c r="B9" s="7">
        <v>4781734976</v>
      </c>
      <c r="C9" s="7">
        <v>2628734976</v>
      </c>
      <c r="D9" s="7">
        <v>16931062975.51</v>
      </c>
      <c r="E9" s="7">
        <v>-356642806.49000001</v>
      </c>
      <c r="F9" s="7">
        <v>16574420169.02</v>
      </c>
      <c r="G9" s="7">
        <v>4781734976</v>
      </c>
      <c r="H9" s="7">
        <v>700000000</v>
      </c>
      <c r="I9" s="7">
        <v>228820339.84</v>
      </c>
      <c r="J9" s="7">
        <v>928820339.84000003</v>
      </c>
      <c r="K9" s="7">
        <v>15874420169.02</v>
      </c>
      <c r="L9" s="7">
        <v>4552914636.1599998</v>
      </c>
      <c r="M9" s="7">
        <v>20427334805.18</v>
      </c>
    </row>
    <row r="10" spans="1:13" x14ac:dyDescent="0.3">
      <c r="A10" s="98">
        <v>2019</v>
      </c>
      <c r="B10" s="7">
        <v>6986035909</v>
      </c>
      <c r="C10" s="7">
        <v>2141285909</v>
      </c>
      <c r="D10" s="7">
        <v>20427334805.18</v>
      </c>
      <c r="E10" s="7">
        <v>0</v>
      </c>
      <c r="F10" s="7">
        <v>20427334805.18</v>
      </c>
      <c r="G10" s="7">
        <v>6986035907.1700001</v>
      </c>
      <c r="H10" s="7">
        <v>1808000000</v>
      </c>
      <c r="I10" s="7">
        <v>333285907.17000002</v>
      </c>
      <c r="J10" s="7">
        <v>2141285907.1700001</v>
      </c>
      <c r="K10" s="7">
        <v>18619334805.18</v>
      </c>
      <c r="L10" s="7">
        <v>6652750000</v>
      </c>
      <c r="M10" s="7">
        <v>25272084805.18</v>
      </c>
    </row>
    <row r="11" spans="1:13" x14ac:dyDescent="0.3">
      <c r="A11" s="146">
        <v>2020</v>
      </c>
      <c r="B11" s="7">
        <v>6749364155</v>
      </c>
      <c r="C11" s="7">
        <v>2750564155</v>
      </c>
      <c r="D11" s="7">
        <v>25272084805.18</v>
      </c>
      <c r="E11" s="7">
        <v>0</v>
      </c>
      <c r="F11" s="7">
        <v>25272084805.18</v>
      </c>
      <c r="G11" s="7">
        <v>6749364154.6499996</v>
      </c>
      <c r="H11" s="7">
        <v>2748000000</v>
      </c>
      <c r="I11" s="7">
        <v>2564154.65</v>
      </c>
      <c r="J11" s="7">
        <v>2750564154.6500001</v>
      </c>
      <c r="K11" s="7">
        <v>22524084805.18</v>
      </c>
      <c r="L11" s="7">
        <v>6746800000</v>
      </c>
      <c r="M11" s="7">
        <v>29270884805.18</v>
      </c>
    </row>
    <row r="12" spans="1:13" x14ac:dyDescent="0.3">
      <c r="A12" s="161">
        <v>2021</v>
      </c>
      <c r="B12" s="7">
        <v>10038467346</v>
      </c>
      <c r="C12" s="7">
        <v>3910467346</v>
      </c>
      <c r="D12" s="7">
        <v>29270884805.18</v>
      </c>
      <c r="E12" s="7">
        <v>0</v>
      </c>
      <c r="F12" s="7">
        <v>29270884805.18</v>
      </c>
      <c r="G12" s="7">
        <v>10038467345.689999</v>
      </c>
      <c r="H12" s="7">
        <v>3607700000</v>
      </c>
      <c r="I12" s="7">
        <v>229118863.69</v>
      </c>
      <c r="J12" s="7">
        <v>3836818863.6900001</v>
      </c>
      <c r="K12" s="7">
        <v>25663184805.18</v>
      </c>
      <c r="L12" s="7">
        <v>9809348482</v>
      </c>
      <c r="M12" s="7">
        <v>35472533287.18</v>
      </c>
    </row>
    <row r="13" spans="1:13" x14ac:dyDescent="0.3">
      <c r="A13" s="179">
        <v>2022</v>
      </c>
      <c r="B13" s="7">
        <v>14013267691</v>
      </c>
      <c r="C13" s="7">
        <v>5686705691</v>
      </c>
      <c r="D13" s="7">
        <v>35472533287.18</v>
      </c>
      <c r="E13" s="7">
        <v>0</v>
      </c>
      <c r="F13" s="7">
        <v>35472533287.18</v>
      </c>
      <c r="G13" s="7">
        <v>14013267690.700001</v>
      </c>
      <c r="H13" s="7">
        <v>5585774343</v>
      </c>
      <c r="I13" s="7">
        <v>100931347.7</v>
      </c>
      <c r="J13" s="7">
        <v>5686705690.6999998</v>
      </c>
      <c r="K13" s="7">
        <v>29886758944.18</v>
      </c>
      <c r="L13" s="7">
        <v>13912336343</v>
      </c>
      <c r="M13" s="7">
        <v>43799095287.18</v>
      </c>
    </row>
    <row r="19" spans="1:3" x14ac:dyDescent="0.3">
      <c r="A19" s="185" t="s">
        <v>7225</v>
      </c>
      <c r="B19" s="185"/>
      <c r="C19" s="185"/>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K1" sqref="K1"/>
    </sheetView>
  </sheetViews>
  <sheetFormatPr defaultRowHeight="14.4" x14ac:dyDescent="0.3"/>
  <cols>
    <col min="2" max="3" width="15.6640625" customWidth="1"/>
    <col min="4" max="4" width="11.44140625" bestFit="1" customWidth="1"/>
  </cols>
  <sheetData>
    <row r="1" spans="1:4" ht="43.2" x14ac:dyDescent="0.3">
      <c r="B1" s="90" t="s">
        <v>739</v>
      </c>
      <c r="C1" s="90" t="s">
        <v>739</v>
      </c>
    </row>
    <row r="2" spans="1:4" x14ac:dyDescent="0.3">
      <c r="A2" s="24">
        <v>2011</v>
      </c>
      <c r="B2" s="91">
        <v>2684787307.2199998</v>
      </c>
      <c r="C2" s="91">
        <f>B2/1000000</f>
        <v>2684.78730722</v>
      </c>
    </row>
    <row r="3" spans="1:4" x14ac:dyDescent="0.3">
      <c r="A3" s="24">
        <v>2012</v>
      </c>
      <c r="B3" s="91">
        <v>3000000000</v>
      </c>
      <c r="C3" s="91">
        <f t="shared" ref="C3:C14" si="0">B3/1000000</f>
        <v>3000</v>
      </c>
      <c r="D3" t="s">
        <v>740</v>
      </c>
    </row>
    <row r="4" spans="1:4" x14ac:dyDescent="0.3">
      <c r="A4" s="24">
        <v>2013</v>
      </c>
      <c r="B4" s="91">
        <v>5550000000</v>
      </c>
      <c r="C4" s="91">
        <f t="shared" si="0"/>
        <v>5550</v>
      </c>
      <c r="D4" t="s">
        <v>740</v>
      </c>
    </row>
    <row r="5" spans="1:4" x14ac:dyDescent="0.3">
      <c r="A5" s="24">
        <v>2014</v>
      </c>
      <c r="B5" s="91">
        <v>2919431533.4099998</v>
      </c>
      <c r="C5" s="91">
        <f t="shared" si="0"/>
        <v>2919.4315334099997</v>
      </c>
    </row>
    <row r="6" spans="1:4" x14ac:dyDescent="0.3">
      <c r="A6" s="24">
        <v>2015</v>
      </c>
      <c r="B6" s="91">
        <v>1181155621.9300001</v>
      </c>
      <c r="C6" s="91">
        <f t="shared" si="0"/>
        <v>1181.1556219300001</v>
      </c>
    </row>
    <row r="7" spans="1:4" x14ac:dyDescent="0.3">
      <c r="A7" s="24">
        <v>2016</v>
      </c>
      <c r="B7" s="91">
        <v>1292429211.72</v>
      </c>
      <c r="C7" s="91">
        <f t="shared" si="0"/>
        <v>1292.42921172</v>
      </c>
    </row>
    <row r="8" spans="1:4" x14ac:dyDescent="0.3">
      <c r="A8" s="24">
        <v>2017</v>
      </c>
      <c r="B8" s="91">
        <v>2194787573.9899998</v>
      </c>
      <c r="C8" s="91">
        <f t="shared" si="0"/>
        <v>2194.7875739899996</v>
      </c>
    </row>
    <row r="9" spans="1:4" x14ac:dyDescent="0.3">
      <c r="A9" s="92">
        <v>2018</v>
      </c>
      <c r="B9" s="91">
        <v>2593732649.4099998</v>
      </c>
      <c r="C9" s="91">
        <f t="shared" ref="C9" si="1">B9/1000000</f>
        <v>2593.7326494099998</v>
      </c>
    </row>
    <row r="10" spans="1:4" x14ac:dyDescent="0.3">
      <c r="A10" s="92">
        <v>2019</v>
      </c>
      <c r="B10" s="91">
        <v>3337115822.7399998</v>
      </c>
      <c r="C10" s="91">
        <f t="shared" si="0"/>
        <v>3337.1158227399997</v>
      </c>
    </row>
    <row r="11" spans="1:4" x14ac:dyDescent="0.3">
      <c r="A11" s="92">
        <v>2020</v>
      </c>
      <c r="B11" s="154">
        <v>2236729460.0500002</v>
      </c>
      <c r="C11" s="155">
        <f t="shared" si="0"/>
        <v>2236.7294600500004</v>
      </c>
    </row>
    <row r="12" spans="1:4" x14ac:dyDescent="0.3">
      <c r="A12" s="92">
        <v>2021</v>
      </c>
      <c r="B12" s="154">
        <v>3132578965.5799999</v>
      </c>
      <c r="C12" s="155">
        <f t="shared" ref="C12" si="2">B12/1000000</f>
        <v>3132.5789655799999</v>
      </c>
    </row>
    <row r="13" spans="1:4" x14ac:dyDescent="0.3">
      <c r="A13" s="92">
        <v>2022</v>
      </c>
      <c r="B13" s="154">
        <v>2977593405.7399998</v>
      </c>
      <c r="C13" s="155">
        <f t="shared" si="0"/>
        <v>2977.59340574</v>
      </c>
    </row>
    <row r="14" spans="1:4" x14ac:dyDescent="0.3">
      <c r="A14" s="93">
        <v>2023</v>
      </c>
      <c r="B14" s="186">
        <v>4850000000</v>
      </c>
      <c r="C14" s="94">
        <f t="shared" si="0"/>
        <v>4850</v>
      </c>
      <c r="D14" t="s">
        <v>741</v>
      </c>
    </row>
    <row r="15" spans="1:4" x14ac:dyDescent="0.3">
      <c r="A15" s="93">
        <v>2024</v>
      </c>
      <c r="B15" s="186">
        <v>5950000000</v>
      </c>
      <c r="C15" s="94">
        <f t="shared" ref="C15" si="3">B15/1000000</f>
        <v>5950</v>
      </c>
      <c r="D15" t="s">
        <v>741</v>
      </c>
    </row>
    <row r="16" spans="1:4" x14ac:dyDescent="0.3">
      <c r="A16" s="93">
        <v>2025</v>
      </c>
      <c r="B16" s="186">
        <v>6000000000</v>
      </c>
      <c r="C16" s="94">
        <f t="shared" ref="C16" si="4">B16/1000000</f>
        <v>6000</v>
      </c>
      <c r="D16" t="s">
        <v>741</v>
      </c>
    </row>
    <row r="27" spans="1:3" x14ac:dyDescent="0.3">
      <c r="A27" s="185" t="s">
        <v>7226</v>
      </c>
      <c r="B27" s="185"/>
      <c r="C27" s="185"/>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workbookViewId="0">
      <selection activeCell="K12" sqref="K12"/>
    </sheetView>
  </sheetViews>
  <sheetFormatPr defaultRowHeight="14.4" x14ac:dyDescent="0.3"/>
  <cols>
    <col min="1" max="1" width="6.44140625" customWidth="1"/>
    <col min="2" max="2" width="15" customWidth="1"/>
    <col min="3" max="3" width="16" bestFit="1" customWidth="1"/>
    <col min="4" max="4" width="15.33203125" bestFit="1" customWidth="1"/>
    <col min="5" max="5" width="16" bestFit="1" customWidth="1"/>
    <col min="6" max="6" width="15" bestFit="1" customWidth="1"/>
    <col min="7" max="8" width="15.88671875" bestFit="1" customWidth="1"/>
    <col min="9" max="9" width="12" customWidth="1"/>
    <col min="10" max="11" width="13.88671875" customWidth="1"/>
  </cols>
  <sheetData>
    <row r="1" spans="1:11" ht="28.8" x14ac:dyDescent="0.3">
      <c r="A1" s="201" t="s">
        <v>38</v>
      </c>
      <c r="B1" s="75" t="s">
        <v>668</v>
      </c>
      <c r="C1" s="75" t="s">
        <v>742</v>
      </c>
      <c r="D1" s="75" t="s">
        <v>58</v>
      </c>
      <c r="E1" s="75" t="s">
        <v>743</v>
      </c>
      <c r="F1" s="75" t="s">
        <v>744</v>
      </c>
      <c r="G1" s="75" t="s">
        <v>745</v>
      </c>
      <c r="H1" s="75" t="s">
        <v>746</v>
      </c>
      <c r="I1" s="202" t="s">
        <v>752</v>
      </c>
      <c r="J1" s="202" t="s">
        <v>750</v>
      </c>
      <c r="K1" s="202" t="s">
        <v>751</v>
      </c>
    </row>
    <row r="2" spans="1:11" x14ac:dyDescent="0.3">
      <c r="A2" s="201"/>
      <c r="B2" s="74" t="s">
        <v>679</v>
      </c>
      <c r="C2" s="73" t="s">
        <v>680</v>
      </c>
      <c r="D2" s="73" t="s">
        <v>684</v>
      </c>
      <c r="E2" s="73" t="s">
        <v>681</v>
      </c>
      <c r="F2" s="73" t="s">
        <v>682</v>
      </c>
      <c r="G2" s="73" t="s">
        <v>683</v>
      </c>
      <c r="H2" s="73" t="s">
        <v>685</v>
      </c>
      <c r="I2" s="202"/>
      <c r="J2" s="202"/>
      <c r="K2" s="202"/>
    </row>
    <row r="3" spans="1:11" x14ac:dyDescent="0.3">
      <c r="A3" s="89">
        <v>2011</v>
      </c>
      <c r="B3" s="76">
        <f>ciclo_annuale_E!D3-ciclo_annuale_U!D3</f>
        <v>121513590768.99974</v>
      </c>
      <c r="C3" s="76">
        <f>ciclo_annuale_E!E3-ciclo_annuale_U!E3</f>
        <v>-66970730178.870064</v>
      </c>
      <c r="D3" s="76">
        <f>ciclo_annuale_E!F3-ciclo_annuale_U!F3</f>
        <v>54542860590.129929</v>
      </c>
      <c r="E3" s="76">
        <f>ciclo_annuale_E!G3-ciclo_annuale_U!G3</f>
        <v>43207350156.11084</v>
      </c>
      <c r="F3" s="76">
        <f>ciclo_annuale_E!I3-ciclo_annuale_U!I3</f>
        <v>-29001938950.760227</v>
      </c>
      <c r="G3" s="76">
        <f>ciclo_annuale_E!J3-ciclo_annuale_U!J3</f>
        <v>4694231153.2427979</v>
      </c>
      <c r="H3" s="76">
        <f>ciclo_annuale_E!K3-ciclo_annuale_U!K3</f>
        <v>-24307707797.5177</v>
      </c>
      <c r="I3" s="97">
        <f>H3/(E3+D3)*100</f>
        <v>-24.867166640305697</v>
      </c>
      <c r="J3" s="97">
        <f>G3/E3*100</f>
        <v>10.864427316839031</v>
      </c>
      <c r="K3" s="97">
        <f>F3/D3*100</f>
        <v>-53.172750084927557</v>
      </c>
    </row>
    <row r="4" spans="1:11" x14ac:dyDescent="0.3">
      <c r="A4" s="89">
        <v>2012</v>
      </c>
      <c r="B4" s="76">
        <f>ciclo_annuale_E!D4-ciclo_annuale_U!D4</f>
        <v>122057918543.7601</v>
      </c>
      <c r="C4" s="76">
        <f>ciclo_annuale_E!E4-ciclo_annuale_U!E4</f>
        <v>-21961641191.429996</v>
      </c>
      <c r="D4" s="76">
        <f>ciclo_annuale_E!F4-ciclo_annuale_U!F4</f>
        <v>100096277352.32997</v>
      </c>
      <c r="E4" s="76">
        <f>ciclo_annuale_E!G4-ciclo_annuale_U!G4</f>
        <v>36237441454.820923</v>
      </c>
      <c r="F4" s="76">
        <f>ciclo_annuale_E!I4-ciclo_annuale_U!I4</f>
        <v>-13449808656.270164</v>
      </c>
      <c r="G4" s="76">
        <f>ciclo_annuale_E!J4-ciclo_annuale_U!J4</f>
        <v>-19464688294.68811</v>
      </c>
      <c r="H4" s="76">
        <f>ciclo_annuale_E!K4-ciclo_annuale_U!K4</f>
        <v>-32914496950.958008</v>
      </c>
      <c r="I4" s="97">
        <f t="shared" ref="I4:I10" si="0">H4/(E4+D4)*100</f>
        <v>-24.14259453856517</v>
      </c>
      <c r="J4" s="97">
        <f t="shared" ref="J4:J10" si="1">G4/E4*100</f>
        <v>-53.714300770808379</v>
      </c>
      <c r="K4" s="97">
        <f t="shared" ref="K4:K10" si="2">F4/D4*100</f>
        <v>-13.436871991680608</v>
      </c>
    </row>
    <row r="5" spans="1:11" x14ac:dyDescent="0.3">
      <c r="A5" s="89">
        <v>2013</v>
      </c>
      <c r="B5" s="76">
        <f>ciclo_annuale_E!D5-ciclo_annuale_U!D5</f>
        <v>167802843697.11975</v>
      </c>
      <c r="C5" s="76">
        <f>ciclo_annuale_E!E5-ciclo_annuale_U!E5</f>
        <v>-39940237563.359978</v>
      </c>
      <c r="D5" s="76">
        <f>ciclo_annuale_E!F5-ciclo_annuale_U!F5</f>
        <v>127862606133.75995</v>
      </c>
      <c r="E5" s="76">
        <f>ciclo_annuale_E!G5-ciclo_annuale_U!G5</f>
        <v>65856259921.799072</v>
      </c>
      <c r="F5" s="76">
        <f>ciclo_annuale_E!I5-ciclo_annuale_U!I5</f>
        <v>-12082990502.37001</v>
      </c>
      <c r="G5" s="76">
        <f>ciclo_annuale_E!J5-ciclo_annuale_U!J5</f>
        <v>28894475902.841675</v>
      </c>
      <c r="H5" s="76">
        <f>ciclo_annuale_E!K5-ciclo_annuale_U!K5</f>
        <v>16811485400.474243</v>
      </c>
      <c r="I5" s="97">
        <f t="shared" si="0"/>
        <v>8.6782902165309341</v>
      </c>
      <c r="J5" s="97">
        <f t="shared" si="1"/>
        <v>43.875063565942526</v>
      </c>
      <c r="K5" s="97">
        <f t="shared" si="2"/>
        <v>-9.4499798398678987</v>
      </c>
    </row>
    <row r="6" spans="1:11" x14ac:dyDescent="0.3">
      <c r="A6" s="89">
        <v>2014</v>
      </c>
      <c r="B6" s="76">
        <f>ciclo_annuale_E!D6-ciclo_annuale_U!D6</f>
        <v>176907380655.09021</v>
      </c>
      <c r="C6" s="76">
        <f>ciclo_annuale_E!E6-ciclo_annuale_U!E6</f>
        <v>-107059942400.1899</v>
      </c>
      <c r="D6" s="76">
        <f>ciclo_annuale_E!F6-ciclo_annuale_U!F6</f>
        <v>69847438254.900116</v>
      </c>
      <c r="E6" s="76">
        <f>ciclo_annuale_E!G6-ciclo_annuale_U!G6</f>
        <v>29572221292.109863</v>
      </c>
      <c r="F6" s="76">
        <f>ciclo_annuale_E!I6-ciclo_annuale_U!I6</f>
        <v>-6052092952.9899178</v>
      </c>
      <c r="G6" s="76">
        <f>ciclo_annuale_E!J6-ciclo_annuale_U!J6</f>
        <v>9598864093.1385498</v>
      </c>
      <c r="H6" s="76">
        <f>ciclo_annuale_E!K6-ciclo_annuale_U!K6</f>
        <v>3546771140.1512451</v>
      </c>
      <c r="I6" s="97">
        <f t="shared" si="0"/>
        <v>3.5674746386293714</v>
      </c>
      <c r="J6" s="97">
        <f t="shared" si="1"/>
        <v>32.45905675573858</v>
      </c>
      <c r="K6" s="97">
        <f t="shared" si="2"/>
        <v>-8.6647314550084253</v>
      </c>
    </row>
    <row r="7" spans="1:11" x14ac:dyDescent="0.3">
      <c r="A7" s="89">
        <v>2015</v>
      </c>
      <c r="B7" s="76">
        <f>ciclo_annuale_E!D7-ciclo_annuale_U!D7</f>
        <v>95872888406.860123</v>
      </c>
      <c r="C7" s="76">
        <f>ciclo_annuale_E!E7-ciclo_annuale_U!E7</f>
        <v>-44496423821.929962</v>
      </c>
      <c r="D7" s="76">
        <f>ciclo_annuale_E!F7-ciclo_annuale_U!F7</f>
        <v>51376464584.930161</v>
      </c>
      <c r="E7" s="76">
        <f>ciclo_annuale_E!G7-ciclo_annuale_U!G7</f>
        <v>2477249006.7049561</v>
      </c>
      <c r="F7" s="76">
        <f>ciclo_annuale_E!I7-ciclo_annuale_U!I7</f>
        <v>-14750106546.829834</v>
      </c>
      <c r="G7" s="76">
        <f>ciclo_annuale_E!J7-ciclo_annuale_U!J7</f>
        <v>-26624625111.427734</v>
      </c>
      <c r="H7" s="76">
        <f>ciclo_annuale_E!K7-ciclo_annuale_U!K7</f>
        <v>-41374731658.259521</v>
      </c>
      <c r="I7" s="97">
        <f t="shared" si="0"/>
        <v>-76.828001077136662</v>
      </c>
      <c r="J7" s="97">
        <f t="shared" si="1"/>
        <v>-1074.7658002633227</v>
      </c>
      <c r="K7" s="97">
        <f t="shared" si="2"/>
        <v>-28.709851224672168</v>
      </c>
    </row>
    <row r="8" spans="1:11" x14ac:dyDescent="0.3">
      <c r="A8" s="89">
        <v>2016</v>
      </c>
      <c r="B8" s="76">
        <f>ciclo_annuale_E!D8-ciclo_annuale_U!D8</f>
        <v>95228445249.889786</v>
      </c>
      <c r="C8" s="76">
        <f>ciclo_annuale_E!E8-ciclo_annuale_U!E8</f>
        <v>-50743087911.42997</v>
      </c>
      <c r="D8" s="76">
        <f>ciclo_annuale_E!F8-ciclo_annuale_U!F8</f>
        <v>44485357338.459824</v>
      </c>
      <c r="E8" s="76">
        <f>ciclo_annuale_E!G8-ciclo_annuale_U!G8</f>
        <v>57510111367.619141</v>
      </c>
      <c r="F8" s="76">
        <f>ciclo_annuale_E!I8-ciclo_annuale_U!I8</f>
        <v>-9122447635.3800011</v>
      </c>
      <c r="G8" s="76">
        <f>ciclo_annuale_E!J8-ciclo_annuale_U!J8</f>
        <v>33303087960.140015</v>
      </c>
      <c r="H8" s="76">
        <f>ciclo_annuale_E!K8-ciclo_annuale_U!K8</f>
        <v>24180640324.762451</v>
      </c>
      <c r="I8" s="97">
        <f t="shared" si="0"/>
        <v>23.707563317782252</v>
      </c>
      <c r="J8" s="97">
        <f t="shared" si="1"/>
        <v>57.9082306887884</v>
      </c>
      <c r="K8" s="97">
        <f t="shared" si="2"/>
        <v>-20.506630004055708</v>
      </c>
    </row>
    <row r="9" spans="1:11" x14ac:dyDescent="0.3">
      <c r="A9" s="89">
        <v>2017</v>
      </c>
      <c r="B9" s="76">
        <f>ciclo_annuale_E!D9-ciclo_annuale_U!D9</f>
        <v>77814828381.320053</v>
      </c>
      <c r="C9" s="76">
        <f>ciclo_annuale_E!E9-ciclo_annuale_U!E9</f>
        <v>-44618533813.45005</v>
      </c>
      <c r="D9" s="76">
        <f>ciclo_annuale_E!F9-ciclo_annuale_U!F9</f>
        <v>33196294567.869873</v>
      </c>
      <c r="E9" s="76">
        <f>ciclo_annuale_E!G9-ciclo_annuale_U!G9</f>
        <v>10441098053.592896</v>
      </c>
      <c r="F9" s="76">
        <f>ciclo_annuale_E!I9-ciclo_annuale_U!I9</f>
        <v>-14872357234.970169</v>
      </c>
      <c r="G9" s="76">
        <f>ciclo_annuale_E!J9-ciclo_annuale_U!J9</f>
        <v>-7660486371.7475586</v>
      </c>
      <c r="H9" s="76">
        <f>ciclo_annuale_E!K9-ciclo_annuale_U!K9</f>
        <v>-22532843606.718262</v>
      </c>
      <c r="I9" s="97">
        <f t="shared" si="0"/>
        <v>-51.636548961991899</v>
      </c>
      <c r="J9" s="97">
        <f t="shared" si="1"/>
        <v>-73.36858951450516</v>
      </c>
      <c r="K9" s="97">
        <f t="shared" si="2"/>
        <v>-44.801256973315539</v>
      </c>
    </row>
    <row r="10" spans="1:11" x14ac:dyDescent="0.3">
      <c r="A10" s="89">
        <v>2018</v>
      </c>
      <c r="B10" s="76">
        <f>ciclo_annuale_E!D10-ciclo_annuale_U!D10</f>
        <v>66170236228.179779</v>
      </c>
      <c r="C10" s="76">
        <f>ciclo_annuale_E!E10-ciclo_annuale_U!E10</f>
        <v>-28503824675.640026</v>
      </c>
      <c r="D10" s="76">
        <f>ciclo_annuale_E!F10-ciclo_annuale_U!F10</f>
        <v>37666411552.539963</v>
      </c>
      <c r="E10" s="76">
        <f>ciclo_annuale_E!G10-ciclo_annuale_U!G10</f>
        <v>23975627621.570312</v>
      </c>
      <c r="F10" s="76">
        <f>ciclo_annuale_E!I10-ciclo_annuale_U!I10</f>
        <v>-6110283498.0200043</v>
      </c>
      <c r="G10" s="76">
        <f>ciclo_annuale_E!J10-ciclo_annuale_U!J10</f>
        <v>4177088210.8260498</v>
      </c>
      <c r="H10" s="76">
        <f>ciclo_annuale_E!K10-ciclo_annuale_U!K10</f>
        <v>-1933195287.190918</v>
      </c>
      <c r="I10" s="97">
        <f t="shared" si="0"/>
        <v>-3.1361637497593722</v>
      </c>
      <c r="J10" s="97">
        <f t="shared" si="1"/>
        <v>17.422226757759702</v>
      </c>
      <c r="K10" s="97">
        <f t="shared" si="2"/>
        <v>-16.22210145900657</v>
      </c>
    </row>
    <row r="11" spans="1:11" x14ac:dyDescent="0.3">
      <c r="A11" s="113">
        <v>2019</v>
      </c>
      <c r="B11" s="76">
        <f>ciclo_annuale_E!D11-ciclo_annuale_U!D11</f>
        <v>63575234461.300262</v>
      </c>
      <c r="C11" s="76">
        <f>ciclo_annuale_E!E11-ciclo_annuale_U!E11</f>
        <v>-29977857409.740017</v>
      </c>
      <c r="D11" s="76">
        <f>ciclo_annuale_E!F11-ciclo_annuale_U!F11</f>
        <v>33597377051.560013</v>
      </c>
      <c r="E11" s="76">
        <f>ciclo_annuale_E!G11-ciclo_annuale_U!G11</f>
        <v>42815115016.607788</v>
      </c>
      <c r="F11" s="76">
        <f>ciclo_annuale_E!I11-ciclo_annuale_U!I11</f>
        <v>-15107571553.379986</v>
      </c>
      <c r="G11" s="76">
        <f>ciclo_annuale_E!J11-ciclo_annuale_U!J11</f>
        <v>-10626723811.328491</v>
      </c>
      <c r="H11" s="76">
        <f>ciclo_annuale_E!K11-ciclo_annuale_U!K11</f>
        <v>-25734295364.715332</v>
      </c>
      <c r="I11" s="97">
        <f t="shared" ref="I11" si="3">H11/(E11+D11)*100</f>
        <v>-33.678126008189466</v>
      </c>
      <c r="J11" s="97">
        <f t="shared" ref="J11" si="4">G11/E11*100</f>
        <v>-24.820028644571977</v>
      </c>
      <c r="K11" s="97">
        <f t="shared" ref="K11" si="5">F11/D11*100</f>
        <v>-44.966520839395415</v>
      </c>
    </row>
    <row r="12" spans="1:11" x14ac:dyDescent="0.3">
      <c r="A12" s="176">
        <v>2020</v>
      </c>
      <c r="B12" s="76">
        <f>ciclo_annuale_E!D12-ciclo_annuale_U!D12</f>
        <v>102146787432.88013</v>
      </c>
      <c r="C12" s="76">
        <f>ciclo_annuale_E!E12-ciclo_annuale_U!E12</f>
        <v>-42765384924.270004</v>
      </c>
      <c r="D12" s="76">
        <f>ciclo_annuale_E!F12-ciclo_annuale_U!F12</f>
        <v>59381402508.609848</v>
      </c>
      <c r="E12" s="76">
        <f>ciclo_annuale_E!G12-ciclo_annuale_U!G12</f>
        <v>-132593572293.84949</v>
      </c>
      <c r="F12" s="76">
        <f>ciclo_annuale_E!I12-ciclo_annuale_U!I12</f>
        <v>1123300240.2000237</v>
      </c>
      <c r="G12" s="76">
        <f>ciclo_annuale_E!J12-ciclo_annuale_U!J12</f>
        <v>-88600834855.060791</v>
      </c>
      <c r="H12" s="76">
        <f>ciclo_annuale_E!K12-ciclo_annuale_U!K12</f>
        <v>-87477534614.856689</v>
      </c>
      <c r="I12" s="97">
        <f t="shared" ref="I12" si="6">H12/(E12+D12)*100</f>
        <v>119.48496386797855</v>
      </c>
      <c r="J12" s="97">
        <f t="shared" ref="J12" si="7">G12/E12*100</f>
        <v>66.821364959310813</v>
      </c>
      <c r="K12" s="97">
        <f t="shared" ref="K12" si="8">F12/D12*100</f>
        <v>1.8916701067091732</v>
      </c>
    </row>
    <row r="13" spans="1:11" x14ac:dyDescent="0.3">
      <c r="A13" s="179">
        <v>2021</v>
      </c>
      <c r="B13" s="76">
        <f>ciclo_annuale_E!D13-ciclo_annuale_U!D13</f>
        <v>14265364829.619446</v>
      </c>
      <c r="C13" s="76">
        <f>ciclo_annuale_E!E13-ciclo_annuale_U!E13</f>
        <v>-22768106185.45002</v>
      </c>
      <c r="D13" s="76">
        <f>ciclo_annuale_E!F13-ciclo_annuale_U!F13</f>
        <v>-8502741355.8294678</v>
      </c>
      <c r="E13" s="76">
        <f>ciclo_annuale_E!G13-ciclo_annuale_U!G13</f>
        <v>-59595004882.75769</v>
      </c>
      <c r="F13" s="76">
        <f>ciclo_annuale_E!I13-ciclo_annuale_U!I13</f>
        <v>-14684574123.300014</v>
      </c>
      <c r="G13" s="76">
        <f>ciclo_annuale_E!J13-ciclo_annuale_U!J13</f>
        <v>-78109310771.549194</v>
      </c>
      <c r="H13" s="76">
        <f>ciclo_annuale_E!K13-ciclo_annuale_U!K13</f>
        <v>-92793884894.85083</v>
      </c>
      <c r="I13" s="97">
        <f t="shared" ref="I13" si="9">H13/(E13+D13)*100</f>
        <v>136.26572099719471</v>
      </c>
      <c r="J13" s="97">
        <f t="shared" ref="J13" si="10">G13/E13*100</f>
        <v>131.06687536181099</v>
      </c>
      <c r="K13" s="97">
        <f t="shared" ref="K13" si="11">F13/D13*100</f>
        <v>172.70399637914767</v>
      </c>
    </row>
    <row r="14" spans="1:11" x14ac:dyDescent="0.3">
      <c r="A14" s="179">
        <v>2022</v>
      </c>
      <c r="B14" s="76">
        <f>ciclo_annuale_E!D14-ciclo_annuale_U!D14</f>
        <v>24696138656.25943</v>
      </c>
      <c r="C14" s="76">
        <f>ciclo_annuale_E!E14-ciclo_annuale_U!E14</f>
        <v>-15161489942.070021</v>
      </c>
      <c r="D14" s="76">
        <f>ciclo_annuale_E!F14-ciclo_annuale_U!F14</f>
        <v>9534648714.1893311</v>
      </c>
      <c r="E14" s="76">
        <f>ciclo_annuale_E!G14-ciclo_annuale_U!G14</f>
        <v>-85108743541.49292</v>
      </c>
      <c r="F14" s="76">
        <f>ciclo_annuale_E!I14-ciclo_annuale_U!I14</f>
        <v>-17149937782.400078</v>
      </c>
      <c r="G14" s="76">
        <f>ciclo_annuale_E!J14-ciclo_annuale_U!J14</f>
        <v>-100266866249.94702</v>
      </c>
      <c r="H14" s="76">
        <f>ciclo_annuale_E!K14-ciclo_annuale_U!K14</f>
        <v>-117416804032.34741</v>
      </c>
      <c r="I14" s="97">
        <f t="shared" ref="I14" si="12">H14/(E14+D14)*100</f>
        <v>155.36647087955168</v>
      </c>
      <c r="J14" s="97">
        <f t="shared" ref="J14" si="13">G14/E14*100</f>
        <v>117.81030018503809</v>
      </c>
      <c r="K14" s="97">
        <f t="shared" ref="K14" si="14">F14/D14*100</f>
        <v>-179.86963438807953</v>
      </c>
    </row>
    <row r="15" spans="1:11" x14ac:dyDescent="0.3">
      <c r="I15" s="24"/>
      <c r="J15" s="24"/>
      <c r="K15" s="24"/>
    </row>
  </sheetData>
  <mergeCells count="4">
    <mergeCell ref="A1:A2"/>
    <mergeCell ref="I1:I2"/>
    <mergeCell ref="J1:J2"/>
    <mergeCell ref="K1:K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topLeftCell="A4" workbookViewId="0">
      <selection activeCell="H28" sqref="H28"/>
    </sheetView>
  </sheetViews>
  <sheetFormatPr defaultRowHeight="14.4" x14ac:dyDescent="0.3"/>
  <cols>
    <col min="1" max="1" width="6.44140625" customWidth="1"/>
    <col min="2" max="2" width="15.33203125" bestFit="1" customWidth="1"/>
    <col min="3" max="3" width="15.88671875" bestFit="1" customWidth="1"/>
    <col min="4" max="4" width="15.33203125" bestFit="1" customWidth="1"/>
    <col min="5" max="5" width="15.88671875" bestFit="1" customWidth="1"/>
    <col min="6" max="6" width="15" bestFit="1" customWidth="1"/>
    <col min="7" max="8" width="15.88671875" bestFit="1" customWidth="1"/>
    <col min="9" max="9" width="14.6640625" customWidth="1"/>
    <col min="10" max="10" width="12" customWidth="1"/>
    <col min="11" max="12" width="13.88671875" customWidth="1"/>
  </cols>
  <sheetData>
    <row r="1" spans="1:13" ht="28.8" x14ac:dyDescent="0.3">
      <c r="A1" s="201" t="s">
        <v>38</v>
      </c>
      <c r="B1" s="75" t="s">
        <v>668</v>
      </c>
      <c r="C1" s="75" t="s">
        <v>742</v>
      </c>
      <c r="D1" s="75" t="s">
        <v>58</v>
      </c>
      <c r="E1" s="75" t="s">
        <v>743</v>
      </c>
      <c r="F1" s="75" t="s">
        <v>744</v>
      </c>
      <c r="G1" s="75" t="s">
        <v>745</v>
      </c>
      <c r="H1" s="75" t="s">
        <v>746</v>
      </c>
      <c r="I1" s="203" t="s">
        <v>992</v>
      </c>
      <c r="J1" s="202" t="s">
        <v>752</v>
      </c>
      <c r="K1" s="202" t="s">
        <v>750</v>
      </c>
      <c r="L1" s="202" t="s">
        <v>751</v>
      </c>
    </row>
    <row r="2" spans="1:13" x14ac:dyDescent="0.3">
      <c r="A2" s="201"/>
      <c r="B2" s="74" t="s">
        <v>679</v>
      </c>
      <c r="C2" s="73" t="s">
        <v>680</v>
      </c>
      <c r="D2" s="73" t="s">
        <v>684</v>
      </c>
      <c r="E2" s="73" t="s">
        <v>681</v>
      </c>
      <c r="F2" s="73" t="s">
        <v>682</v>
      </c>
      <c r="G2" s="73" t="s">
        <v>683</v>
      </c>
      <c r="H2" s="73" t="s">
        <v>685</v>
      </c>
      <c r="I2" s="203"/>
      <c r="J2" s="202"/>
      <c r="K2" s="202"/>
      <c r="L2" s="202"/>
      <c r="M2" s="76"/>
    </row>
    <row r="3" spans="1:13" x14ac:dyDescent="0.3">
      <c r="A3" s="95">
        <v>2011</v>
      </c>
      <c r="B3" s="76">
        <f>'Entrate2011-2022'!I287-'Uscite2008-2022'!I323</f>
        <v>121586129368.60983</v>
      </c>
      <c r="C3" s="76">
        <f>'Entrate2011-2022'!J287-'Uscite2008-2022'!J323</f>
        <v>-66981386266.430038</v>
      </c>
      <c r="D3" s="76">
        <f>B3+C3</f>
        <v>54604743102.179794</v>
      </c>
      <c r="E3" s="76">
        <f>'Entrate2011-2022'!C287-'Uscite2008-2022'!C323</f>
        <v>920522829.62994385</v>
      </c>
      <c r="F3" s="76">
        <f>'Entrate2011-2022'!L287-'Uscite2008-2022'!L323</f>
        <v>-29001830801.850224</v>
      </c>
      <c r="G3" s="76">
        <f>'Entrate2011-2022'!D287-'Uscite2008-2022'!D323</f>
        <v>-37715920657.180054</v>
      </c>
      <c r="H3" s="76">
        <f t="shared" ref="H3:H10" si="0">G3+F3</f>
        <v>-66717751459.030273</v>
      </c>
      <c r="I3" s="96">
        <v>-59240</v>
      </c>
      <c r="J3" s="97">
        <f t="shared" ref="J3:J10" si="1">H3/(E3+D3)*100</f>
        <v>-120.15746406503655</v>
      </c>
      <c r="K3" s="97">
        <f t="shared" ref="K3:K10" si="2">G3/E3*100</f>
        <v>-4097.2281667736688</v>
      </c>
      <c r="L3" s="97">
        <f t="shared" ref="L3:L10" si="3">F3/D3*100</f>
        <v>-53.112292365482226</v>
      </c>
    </row>
    <row r="4" spans="1:13" x14ac:dyDescent="0.3">
      <c r="A4" s="95">
        <v>2012</v>
      </c>
      <c r="B4" s="76">
        <f>'Entrate2011-2022'!I263-'Uscite2008-2022'!I296</f>
        <v>122346051095.4301</v>
      </c>
      <c r="C4" s="76">
        <f>'Entrate2011-2022'!J263-'Uscite2008-2022'!J296</f>
        <v>-21967295603.819977</v>
      </c>
      <c r="D4" s="76">
        <f t="shared" ref="D4:D10" si="4">B4+C4</f>
        <v>100378755491.61012</v>
      </c>
      <c r="E4" s="76">
        <f>'Entrate2011-2022'!C263-'Uscite2008-2022'!C296</f>
        <v>10787443243.009888</v>
      </c>
      <c r="F4" s="76">
        <f>'Entrate2011-2022'!L263-'Uscite2008-2022'!L296</f>
        <v>-13308374875.940197</v>
      </c>
      <c r="G4" s="76">
        <f>'Entrate2011-2022'!D263-'Uscite2008-2022'!D296</f>
        <v>-45455882364.769897</v>
      </c>
      <c r="H4" s="76">
        <f t="shared" si="0"/>
        <v>-58764257240.710098</v>
      </c>
      <c r="I4" s="96">
        <v>-47844</v>
      </c>
      <c r="J4" s="97">
        <f t="shared" si="1"/>
        <v>-52.861623325804516</v>
      </c>
      <c r="K4" s="97">
        <f t="shared" si="2"/>
        <v>-421.37771982461805</v>
      </c>
      <c r="L4" s="97">
        <f t="shared" si="3"/>
        <v>-13.2581588711294</v>
      </c>
    </row>
    <row r="5" spans="1:13" x14ac:dyDescent="0.3">
      <c r="A5" s="95">
        <v>2013</v>
      </c>
      <c r="B5" s="76">
        <f>'Entrate2011-2022'!I239-'Uscite2008-2022'!I269</f>
        <v>168485083914.3399</v>
      </c>
      <c r="C5" s="76">
        <f>'Entrate2011-2022'!J239-'Uscite2008-2022'!J269</f>
        <v>-39940237563.849976</v>
      </c>
      <c r="D5" s="76">
        <f t="shared" si="4"/>
        <v>128544846350.48993</v>
      </c>
      <c r="E5" s="76">
        <f>'Entrate2011-2022'!C239-'Uscite2008-2022'!C269</f>
        <v>-28018162562.819946</v>
      </c>
      <c r="F5" s="76">
        <f>'Entrate2011-2022'!L239-'Uscite2008-2022'!L269</f>
        <v>-11573394152.3801</v>
      </c>
      <c r="G5" s="76">
        <f>'Entrate2011-2022'!D239-'Uscite2008-2022'!D269</f>
        <v>-65373275483.529785</v>
      </c>
      <c r="H5" s="76">
        <f t="shared" si="0"/>
        <v>-76946669635.909882</v>
      </c>
      <c r="I5" s="96">
        <v>-46032</v>
      </c>
      <c r="J5" s="97">
        <f t="shared" si="1"/>
        <v>-76.543527287177568</v>
      </c>
      <c r="K5" s="97">
        <f t="shared" si="2"/>
        <v>233.32463482198511</v>
      </c>
      <c r="L5" s="97">
        <f t="shared" si="3"/>
        <v>-9.003390241584734</v>
      </c>
    </row>
    <row r="6" spans="1:13" x14ac:dyDescent="0.3">
      <c r="A6" s="95">
        <v>2014</v>
      </c>
      <c r="B6" s="76">
        <f>'Entrate2011-2022'!I215-'Uscite2008-2022'!I242</f>
        <v>177424859402.87012</v>
      </c>
      <c r="C6" s="76">
        <f>'Entrate2011-2022'!J215-'Uscite2008-2022'!J242</f>
        <v>-107060022434.79999</v>
      </c>
      <c r="D6" s="76">
        <f t="shared" si="4"/>
        <v>70364836968.070129</v>
      </c>
      <c r="E6" s="76">
        <f>'Entrate2011-2022'!C215-'Uscite2008-2022'!C242</f>
        <v>-52838590921.689819</v>
      </c>
      <c r="F6" s="76">
        <f>'Entrate2011-2022'!L215-'Uscite2008-2022'!L242</f>
        <v>-5631249855.1199417</v>
      </c>
      <c r="G6" s="76">
        <f>'Entrate2011-2022'!D215-'Uscite2008-2022'!D242</f>
        <v>-73177382545.939819</v>
      </c>
      <c r="H6" s="76">
        <f t="shared" si="0"/>
        <v>-78808632401.059753</v>
      </c>
      <c r="I6" s="96">
        <v>-48080</v>
      </c>
      <c r="J6" s="97">
        <f t="shared" si="1"/>
        <v>-449.66065290026023</v>
      </c>
      <c r="K6" s="97">
        <f t="shared" si="2"/>
        <v>138.49230509268006</v>
      </c>
      <c r="L6" s="97">
        <f t="shared" si="3"/>
        <v>-8.002931716697173</v>
      </c>
    </row>
    <row r="7" spans="1:13" x14ac:dyDescent="0.3">
      <c r="A7" s="95">
        <v>2015</v>
      </c>
      <c r="B7" s="76">
        <f>'Entrate2011-2022'!I191-'Uscite2008-2022'!I215</f>
        <v>96334878447.439865</v>
      </c>
      <c r="C7" s="76">
        <f>'Entrate2011-2022'!J191-'Uscite2008-2022'!J215</f>
        <v>-44496794347.179962</v>
      </c>
      <c r="D7" s="76">
        <f t="shared" si="4"/>
        <v>51838084100.259903</v>
      </c>
      <c r="E7" s="76">
        <f>'Entrate2011-2022'!C191-'Uscite2008-2022'!C215</f>
        <v>-41545193709.530151</v>
      </c>
      <c r="F7" s="76">
        <f>'Entrate2011-2022'!L191-'Uscite2008-2022'!L215</f>
        <v>-14394369053.989922</v>
      </c>
      <c r="G7" s="76">
        <f>'Entrate2011-2022'!D191-'Uscite2008-2022'!D215</f>
        <v>-73881033655.55011</v>
      </c>
      <c r="H7" s="76">
        <f t="shared" si="0"/>
        <v>-88275402709.540039</v>
      </c>
      <c r="I7" s="96">
        <v>-42248</v>
      </c>
      <c r="J7" s="97">
        <f t="shared" si="1"/>
        <v>-857.63472997871338</v>
      </c>
      <c r="K7" s="97">
        <f t="shared" si="2"/>
        <v>177.83292616734715</v>
      </c>
      <c r="L7" s="97">
        <f t="shared" si="3"/>
        <v>-27.76794185940555</v>
      </c>
    </row>
    <row r="8" spans="1:13" x14ac:dyDescent="0.3">
      <c r="A8" s="95">
        <v>2016</v>
      </c>
      <c r="B8" s="76">
        <f>'Entrate2011-2022'!I167-'Uscite2008-2022'!I188</f>
        <v>98568293100.269699</v>
      </c>
      <c r="C8" s="76">
        <f>'Entrate2011-2022'!J167-'Uscite2008-2022'!J188</f>
        <v>-50743087911.42997</v>
      </c>
      <c r="D8" s="76">
        <f t="shared" si="4"/>
        <v>47825205188.839729</v>
      </c>
      <c r="E8" s="76">
        <f>'Entrate2011-2022'!C167-'Uscite2008-2022'!C188</f>
        <v>-11126366195.930054</v>
      </c>
      <c r="F8" s="76">
        <f>'Entrate2011-2022'!L167-'Uscite2008-2022'!L188</f>
        <v>-5884347957.6400299</v>
      </c>
      <c r="G8" s="76">
        <f>'Entrate2011-2022'!D167-'Uscite2008-2022'!D188</f>
        <v>-35581134446.800049</v>
      </c>
      <c r="H8" s="76">
        <f t="shared" si="0"/>
        <v>-41465482404.440079</v>
      </c>
      <c r="I8" s="96">
        <v>-40765</v>
      </c>
      <c r="J8" s="97">
        <f t="shared" si="1"/>
        <v>-112.98854008011352</v>
      </c>
      <c r="K8" s="97">
        <f t="shared" si="2"/>
        <v>319.79115032017711</v>
      </c>
      <c r="L8" s="97">
        <f t="shared" si="3"/>
        <v>-12.303863484548467</v>
      </c>
    </row>
    <row r="9" spans="1:13" x14ac:dyDescent="0.3">
      <c r="A9" s="95">
        <v>2017</v>
      </c>
      <c r="B9" s="76">
        <f>'Entrate2011-2022'!I143-'Uscite2008-2022'!I161</f>
        <v>78164321397.349823</v>
      </c>
      <c r="C9" s="76">
        <f>'Entrate2011-2022'!J143-'Uscite2008-2022'!J161</f>
        <v>-44618533813.450035</v>
      </c>
      <c r="D9" s="76">
        <f t="shared" si="4"/>
        <v>33545787583.899788</v>
      </c>
      <c r="E9" s="76">
        <f>'Entrate2011-2022'!C143-'Uscite2008-2022'!C161</f>
        <v>-29096207534.700073</v>
      </c>
      <c r="F9" s="76">
        <f>'Entrate2011-2022'!L143-'Uscite2008-2022'!L161</f>
        <v>-14627623959.350193</v>
      </c>
      <c r="G9" s="76">
        <f>'Entrate2011-2022'!D143-'Uscite2008-2022'!D161</f>
        <v>-47568356186.06012</v>
      </c>
      <c r="H9" s="76">
        <f t="shared" si="0"/>
        <v>-62195980145.410309</v>
      </c>
      <c r="I9" s="96">
        <v>-42010</v>
      </c>
      <c r="J9" s="97">
        <f t="shared" si="1"/>
        <v>-1397.7943863847702</v>
      </c>
      <c r="K9" s="97">
        <f t="shared" si="2"/>
        <v>163.48644794800217</v>
      </c>
      <c r="L9" s="97">
        <f t="shared" si="3"/>
        <v>-43.604950167784054</v>
      </c>
    </row>
    <row r="10" spans="1:13" x14ac:dyDescent="0.3">
      <c r="A10" s="95">
        <v>2018</v>
      </c>
      <c r="B10" s="76">
        <f>'Entrate2011-2022'!I119-'Uscite2008-2022'!I134</f>
        <v>66645560194.60997</v>
      </c>
      <c r="C10" s="76">
        <f>'Entrate2011-2022'!J119-'Uscite2008-2022'!J134</f>
        <v>-28506824686.570019</v>
      </c>
      <c r="D10" s="76">
        <f t="shared" si="4"/>
        <v>38138735508.039948</v>
      </c>
      <c r="E10" s="76">
        <f>'Entrate2011-2022'!C119-'Uscite2008-2022'!C134</f>
        <v>-19985671488.740112</v>
      </c>
      <c r="F10" s="76">
        <f>'Entrate2011-2022'!L119-'Uscite2008-2022'!L134</f>
        <v>-5730619003.1900024</v>
      </c>
      <c r="G10" s="76">
        <f>'Entrate2011-2022'!D119-'Uscite2008-2022'!D134</f>
        <v>-40200946204.500427</v>
      </c>
      <c r="H10" s="76">
        <f t="shared" si="0"/>
        <v>-45931565207.69043</v>
      </c>
      <c r="I10" s="96">
        <v>-38353</v>
      </c>
      <c r="J10" s="97">
        <f t="shared" si="1"/>
        <v>-253.02376039029699</v>
      </c>
      <c r="K10" s="97">
        <f t="shared" si="2"/>
        <v>201.14883919286655</v>
      </c>
      <c r="L10" s="97">
        <f t="shared" si="3"/>
        <v>-15.025718411618399</v>
      </c>
    </row>
    <row r="11" spans="1:13" x14ac:dyDescent="0.3">
      <c r="A11" s="113">
        <v>2019</v>
      </c>
      <c r="B11" s="76">
        <f>'Entrate2011-2022'!I95-'Uscite2008-2022'!I107</f>
        <v>64084629226.990051</v>
      </c>
      <c r="C11" s="76">
        <f>'Entrate2011-2022'!J95-'Uscite2008-2022'!J107</f>
        <v>-29977857410.370014</v>
      </c>
      <c r="D11" s="76">
        <f t="shared" ref="D11" si="5">B11+C11</f>
        <v>34106771816.620037</v>
      </c>
      <c r="E11" s="76">
        <f>'Entrate2011-2022'!C95-'Uscite2008-2022'!C107</f>
        <v>2297490096.3498535</v>
      </c>
      <c r="F11" s="76">
        <f>'Entrate2011-2022'!L95-'Uscite2008-2022'!L107</f>
        <v>-14682450912.300049</v>
      </c>
      <c r="G11" s="76">
        <f>'Entrate2011-2022'!D95-'Uscite2008-2022'!D107</f>
        <v>-51812525826.590149</v>
      </c>
      <c r="H11" s="76">
        <f t="shared" ref="H11" si="6">G11+F11</f>
        <v>-66494976738.890198</v>
      </c>
      <c r="I11" s="96">
        <v>-27083</v>
      </c>
      <c r="J11" s="97">
        <f t="shared" ref="J11" si="7">H11/(E11+D11)*100</f>
        <v>-182.65712102021703</v>
      </c>
      <c r="K11" s="97">
        <f t="shared" ref="K11" si="8">G11/E11*100</f>
        <v>-2255.1795069283435</v>
      </c>
      <c r="L11" s="97">
        <f t="shared" ref="L11" si="9">F11/D11*100</f>
        <v>-43.048491927768353</v>
      </c>
    </row>
    <row r="12" spans="1:13" x14ac:dyDescent="0.3">
      <c r="A12" s="151">
        <v>2020</v>
      </c>
      <c r="B12" s="76">
        <f>'Entrate2011-2022'!I71-'Uscite2008-2022'!I80</f>
        <v>102899238651.85997</v>
      </c>
      <c r="C12" s="76">
        <f>'Entrate2011-2022'!J71-'Uscite2008-2022'!J80</f>
        <v>-42765384924.270012</v>
      </c>
      <c r="D12" s="76">
        <f t="shared" ref="D12" si="10">B12+C12</f>
        <v>60133853727.589958</v>
      </c>
      <c r="E12" s="76">
        <f>'Entrate2011-2022'!C71-'Uscite2008-2022'!C80</f>
        <v>-270866568160.94958</v>
      </c>
      <c r="F12" s="76">
        <f>'Entrate2011-2022'!L71-'Uscite2008-2022'!L80</f>
        <v>1796492266.2999916</v>
      </c>
      <c r="G12" s="76">
        <f>'Entrate2011-2022'!D71-'Uscite2008-2022'!D80</f>
        <v>-227508935032.15973</v>
      </c>
      <c r="H12" s="76">
        <f t="shared" ref="H12" si="11">G12+F12</f>
        <v>-225712442765.85974</v>
      </c>
      <c r="I12" s="96">
        <v>-160383</v>
      </c>
      <c r="J12" s="97">
        <f t="shared" ref="J12" si="12">H12/(E12+D12)*100</f>
        <v>107.10840192647791</v>
      </c>
      <c r="K12" s="97">
        <f t="shared" ref="K12" si="13">G12/E12*100</f>
        <v>83.992992039155368</v>
      </c>
      <c r="L12" s="97">
        <f t="shared" ref="L12" si="14">F12/D12*100</f>
        <v>2.9874890015168685</v>
      </c>
    </row>
    <row r="13" spans="1:13" x14ac:dyDescent="0.3">
      <c r="A13" s="179">
        <v>2021</v>
      </c>
      <c r="B13" s="76">
        <f>'Entrate2011-2022'!I47-'Uscite2008-2022'!I53</f>
        <v>14979728332.500061</v>
      </c>
      <c r="C13" s="76">
        <f>'Entrate2011-2022'!J47-'Uscite2008-2022'!J53</f>
        <v>-22768106185.450001</v>
      </c>
      <c r="D13" s="76">
        <f t="shared" ref="D13" si="15">B13+C13</f>
        <v>-7788377852.9499397</v>
      </c>
      <c r="E13" s="76">
        <f>'Entrate2011-2022'!C47-'Uscite2008-2022'!C53</f>
        <v>-187671053386.58008</v>
      </c>
      <c r="F13" s="76">
        <f>'Entrate2011-2022'!L47-'Uscite2008-2022'!L53</f>
        <v>-14044591390.970009</v>
      </c>
      <c r="G13" s="76">
        <f>'Entrate2011-2022'!D47-'Uscite2008-2022'!D53</f>
        <v>-206319202931.36938</v>
      </c>
      <c r="H13" s="76">
        <f t="shared" ref="H13" si="16">G13+F13</f>
        <v>-220363794322.33939</v>
      </c>
      <c r="I13" s="96">
        <v>-161210</v>
      </c>
      <c r="J13" s="97">
        <f t="shared" ref="J13" si="17">H13/(E13+D13)*100</f>
        <v>112.74144866015176</v>
      </c>
      <c r="K13" s="97">
        <f t="shared" ref="K13" si="18">G13/E13*100</f>
        <v>109.93661473534564</v>
      </c>
      <c r="L13" s="97">
        <f t="shared" ref="L13" si="19">F13/D13*100</f>
        <v>180.3275554440448</v>
      </c>
    </row>
    <row r="14" spans="1:13" x14ac:dyDescent="0.3">
      <c r="A14" s="179">
        <v>2022</v>
      </c>
      <c r="B14" s="76">
        <f>'Entrate2011-2022'!I23-'Uscite2008-2022'!I26</f>
        <v>24904363082.809967</v>
      </c>
      <c r="C14" s="76">
        <f>'Entrate2011-2022'!J23-'Uscite2008-2022'!J26</f>
        <v>-15161489942.069992</v>
      </c>
      <c r="D14" s="76">
        <f t="shared" ref="D14" si="20">B14+C14</f>
        <v>9742873140.739975</v>
      </c>
      <c r="E14" s="76">
        <f>'Entrate2011-2022'!C23-'Uscite2008-2022'!C26</f>
        <v>-129552430109.26978</v>
      </c>
      <c r="F14" s="76">
        <f>'Entrate2011-2022'!L23-'Uscite2008-2022'!L26</f>
        <v>-17005951933.120003</v>
      </c>
      <c r="G14" s="76">
        <f>'Entrate2011-2022'!D23-'Uscite2008-2022'!D26</f>
        <v>-145539411045.72974</v>
      </c>
      <c r="H14" s="76">
        <f t="shared" ref="H14" si="21">G14+F14</f>
        <v>-162545362978.84973</v>
      </c>
      <c r="I14" s="96">
        <v>-151900</v>
      </c>
      <c r="J14" s="97">
        <f t="shared" ref="J14" si="22">H14/(E14+D14)*100</f>
        <v>135.66978051804773</v>
      </c>
      <c r="K14" s="97">
        <f t="shared" ref="K14" si="23">G14/E14*100</f>
        <v>112.3401629154898</v>
      </c>
      <c r="L14" s="97">
        <f t="shared" ref="L14" si="24">F14/D14*100</f>
        <v>-174.54760713253415</v>
      </c>
    </row>
    <row r="15" spans="1:13" x14ac:dyDescent="0.3">
      <c r="J15" s="24"/>
      <c r="K15" s="24"/>
      <c r="L15" s="24"/>
    </row>
    <row r="16" spans="1:13" ht="28.8" x14ac:dyDescent="0.3">
      <c r="A16" s="201" t="s">
        <v>38</v>
      </c>
      <c r="B16" s="75" t="s">
        <v>668</v>
      </c>
      <c r="C16" s="75" t="s">
        <v>742</v>
      </c>
      <c r="D16" s="75" t="s">
        <v>58</v>
      </c>
      <c r="E16" s="75" t="s">
        <v>743</v>
      </c>
      <c r="F16" s="75" t="s">
        <v>744</v>
      </c>
      <c r="G16" s="75" t="s">
        <v>745</v>
      </c>
      <c r="H16" s="75" t="s">
        <v>746</v>
      </c>
      <c r="I16" s="203" t="s">
        <v>992</v>
      </c>
      <c r="J16" s="204"/>
      <c r="K16" s="204"/>
      <c r="L16" s="204"/>
    </row>
    <row r="17" spans="1:13" x14ac:dyDescent="0.3">
      <c r="A17" s="201"/>
      <c r="B17" s="74" t="s">
        <v>679</v>
      </c>
      <c r="C17" s="73" t="s">
        <v>680</v>
      </c>
      <c r="D17" s="73" t="s">
        <v>684</v>
      </c>
      <c r="E17" s="73" t="s">
        <v>681</v>
      </c>
      <c r="F17" s="73" t="s">
        <v>682</v>
      </c>
      <c r="G17" s="73" t="s">
        <v>683</v>
      </c>
      <c r="H17" s="73" t="s">
        <v>685</v>
      </c>
      <c r="I17" s="203"/>
      <c r="J17" s="204"/>
      <c r="K17" s="204"/>
      <c r="L17" s="204"/>
      <c r="M17" s="76"/>
    </row>
    <row r="18" spans="1:13" ht="15.6" x14ac:dyDescent="0.3">
      <c r="A18" s="126">
        <v>2011</v>
      </c>
      <c r="B18" s="142">
        <f>B3/1000000</f>
        <v>121586.12936860984</v>
      </c>
      <c r="C18" s="142">
        <f t="shared" ref="C18:H18" si="25">C3/1000000</f>
        <v>-66981.38626643004</v>
      </c>
      <c r="D18" s="142">
        <f t="shared" si="25"/>
        <v>54604.743102179797</v>
      </c>
      <c r="E18" s="142">
        <f t="shared" si="25"/>
        <v>920.52282962994389</v>
      </c>
      <c r="F18" s="142">
        <f t="shared" si="25"/>
        <v>-29001.830801850225</v>
      </c>
      <c r="G18" s="142">
        <f t="shared" si="25"/>
        <v>-37715.920657180053</v>
      </c>
      <c r="H18" s="142">
        <f t="shared" si="25"/>
        <v>-66717.751459030274</v>
      </c>
      <c r="I18" s="143">
        <f>I3</f>
        <v>-59240</v>
      </c>
      <c r="J18" s="141"/>
      <c r="K18" s="141"/>
      <c r="L18" s="141"/>
    </row>
    <row r="19" spans="1:13" ht="15.6" x14ac:dyDescent="0.3">
      <c r="A19" s="126">
        <v>2012</v>
      </c>
      <c r="B19" s="142">
        <f t="shared" ref="B19:H29" si="26">B4/1000000</f>
        <v>122346.0510954301</v>
      </c>
      <c r="C19" s="142">
        <f t="shared" si="26"/>
        <v>-21967.295603819977</v>
      </c>
      <c r="D19" s="142">
        <f t="shared" si="26"/>
        <v>100378.75549161012</v>
      </c>
      <c r="E19" s="142">
        <f t="shared" si="26"/>
        <v>10787.443243009888</v>
      </c>
      <c r="F19" s="142">
        <f t="shared" si="26"/>
        <v>-13308.374875940197</v>
      </c>
      <c r="G19" s="142">
        <f t="shared" si="26"/>
        <v>-45455.882364769896</v>
      </c>
      <c r="H19" s="142">
        <f t="shared" si="26"/>
        <v>-58764.257240710096</v>
      </c>
      <c r="I19" s="143">
        <f t="shared" ref="I19:I29" si="27">I4</f>
        <v>-47844</v>
      </c>
      <c r="J19" s="141"/>
      <c r="K19" s="141"/>
      <c r="L19" s="141"/>
    </row>
    <row r="20" spans="1:13" ht="15.6" x14ac:dyDescent="0.3">
      <c r="A20" s="126">
        <v>2013</v>
      </c>
      <c r="B20" s="142">
        <f t="shared" si="26"/>
        <v>168485.08391433989</v>
      </c>
      <c r="C20" s="142">
        <f t="shared" si="26"/>
        <v>-39940.237563849973</v>
      </c>
      <c r="D20" s="142">
        <f t="shared" si="26"/>
        <v>128544.84635048993</v>
      </c>
      <c r="E20" s="142">
        <f t="shared" si="26"/>
        <v>-28018.162562819947</v>
      </c>
      <c r="F20" s="142">
        <f t="shared" si="26"/>
        <v>-11573.3941523801</v>
      </c>
      <c r="G20" s="142">
        <f t="shared" si="26"/>
        <v>-65373.275483529782</v>
      </c>
      <c r="H20" s="142">
        <f t="shared" si="26"/>
        <v>-76946.669635909886</v>
      </c>
      <c r="I20" s="143">
        <f t="shared" si="27"/>
        <v>-46032</v>
      </c>
      <c r="J20" s="141"/>
      <c r="K20" s="141"/>
      <c r="L20" s="141"/>
    </row>
    <row r="21" spans="1:13" ht="15.6" x14ac:dyDescent="0.3">
      <c r="A21" s="126">
        <v>2014</v>
      </c>
      <c r="B21" s="142">
        <f t="shared" si="26"/>
        <v>177424.85940287012</v>
      </c>
      <c r="C21" s="142">
        <f t="shared" si="26"/>
        <v>-107060.02243479999</v>
      </c>
      <c r="D21" s="142">
        <f t="shared" si="26"/>
        <v>70364.836968070129</v>
      </c>
      <c r="E21" s="142">
        <f t="shared" si="26"/>
        <v>-52838.590921689822</v>
      </c>
      <c r="F21" s="142">
        <f t="shared" si="26"/>
        <v>-5631.2498551199415</v>
      </c>
      <c r="G21" s="142">
        <f t="shared" si="26"/>
        <v>-73177.382545939821</v>
      </c>
      <c r="H21" s="142">
        <f t="shared" si="26"/>
        <v>-78808.63240105976</v>
      </c>
      <c r="I21" s="143">
        <f t="shared" si="27"/>
        <v>-48080</v>
      </c>
      <c r="J21" s="141"/>
      <c r="K21" s="141"/>
      <c r="L21" s="141"/>
    </row>
    <row r="22" spans="1:13" ht="15.6" x14ac:dyDescent="0.3">
      <c r="A22" s="126">
        <v>2015</v>
      </c>
      <c r="B22" s="142">
        <f t="shared" si="26"/>
        <v>96334.878447439871</v>
      </c>
      <c r="C22" s="142">
        <f t="shared" si="26"/>
        <v>-44496.794347179959</v>
      </c>
      <c r="D22" s="142">
        <f t="shared" si="26"/>
        <v>51838.084100259905</v>
      </c>
      <c r="E22" s="142">
        <f t="shared" si="26"/>
        <v>-41545.193709530155</v>
      </c>
      <c r="F22" s="142">
        <f t="shared" si="26"/>
        <v>-14394.369053989922</v>
      </c>
      <c r="G22" s="142">
        <f t="shared" si="26"/>
        <v>-73881.033655550113</v>
      </c>
      <c r="H22" s="142">
        <f t="shared" si="26"/>
        <v>-88275.402709540038</v>
      </c>
      <c r="I22" s="143">
        <f t="shared" si="27"/>
        <v>-42248</v>
      </c>
      <c r="J22" s="141"/>
      <c r="K22" s="141"/>
      <c r="L22" s="141"/>
    </row>
    <row r="23" spans="1:13" ht="15.6" x14ac:dyDescent="0.3">
      <c r="A23" s="126">
        <v>2016</v>
      </c>
      <c r="B23" s="142">
        <f t="shared" si="26"/>
        <v>98568.293100269701</v>
      </c>
      <c r="C23" s="142">
        <f t="shared" si="26"/>
        <v>-50743.087911429968</v>
      </c>
      <c r="D23" s="142">
        <f t="shared" si="26"/>
        <v>47825.205188839733</v>
      </c>
      <c r="E23" s="142">
        <f t="shared" si="26"/>
        <v>-11126.366195930053</v>
      </c>
      <c r="F23" s="142">
        <f t="shared" si="26"/>
        <v>-5884.3479576400296</v>
      </c>
      <c r="G23" s="142">
        <f t="shared" si="26"/>
        <v>-35581.134446800046</v>
      </c>
      <c r="H23" s="142">
        <f t="shared" si="26"/>
        <v>-41465.482404440081</v>
      </c>
      <c r="I23" s="143">
        <f t="shared" si="27"/>
        <v>-40765</v>
      </c>
      <c r="J23" s="141"/>
      <c r="K23" s="141"/>
      <c r="L23" s="141"/>
    </row>
    <row r="24" spans="1:13" ht="15.6" x14ac:dyDescent="0.3">
      <c r="A24" s="126">
        <v>2017</v>
      </c>
      <c r="B24" s="142">
        <f t="shared" si="26"/>
        <v>78164.32139734982</v>
      </c>
      <c r="C24" s="142">
        <f t="shared" si="26"/>
        <v>-44618.533813450034</v>
      </c>
      <c r="D24" s="142">
        <f t="shared" si="26"/>
        <v>33545.787583899786</v>
      </c>
      <c r="E24" s="142">
        <f t="shared" si="26"/>
        <v>-29096.207534700072</v>
      </c>
      <c r="F24" s="142">
        <f t="shared" si="26"/>
        <v>-14627.623959350192</v>
      </c>
      <c r="G24" s="142">
        <f t="shared" si="26"/>
        <v>-47568.356186060118</v>
      </c>
      <c r="H24" s="142">
        <f t="shared" si="26"/>
        <v>-62195.980145410307</v>
      </c>
      <c r="I24" s="143">
        <f t="shared" si="27"/>
        <v>-42010</v>
      </c>
      <c r="J24" s="141"/>
      <c r="K24" s="141"/>
      <c r="L24" s="141"/>
    </row>
    <row r="25" spans="1:13" ht="15.6" x14ac:dyDescent="0.3">
      <c r="A25" s="126">
        <v>2018</v>
      </c>
      <c r="B25" s="142">
        <f t="shared" si="26"/>
        <v>66645.560194609963</v>
      </c>
      <c r="C25" s="142">
        <f t="shared" si="26"/>
        <v>-28506.82468657002</v>
      </c>
      <c r="D25" s="142">
        <f t="shared" si="26"/>
        <v>38138.73550803995</v>
      </c>
      <c r="E25" s="142">
        <f t="shared" si="26"/>
        <v>-19985.671488740114</v>
      </c>
      <c r="F25" s="142">
        <f t="shared" si="26"/>
        <v>-5730.6190031900023</v>
      </c>
      <c r="G25" s="142">
        <f t="shared" si="26"/>
        <v>-40200.946204500426</v>
      </c>
      <c r="H25" s="142">
        <f t="shared" si="26"/>
        <v>-45931.56520769043</v>
      </c>
      <c r="I25" s="143">
        <f t="shared" si="27"/>
        <v>-38353</v>
      </c>
      <c r="J25" s="141"/>
      <c r="K25" s="141"/>
      <c r="L25" s="141"/>
    </row>
    <row r="26" spans="1:13" ht="15.6" x14ac:dyDescent="0.3">
      <c r="A26" s="126">
        <v>2019</v>
      </c>
      <c r="B26" s="142">
        <f t="shared" si="26"/>
        <v>64084.629226990051</v>
      </c>
      <c r="C26" s="142">
        <f t="shared" si="26"/>
        <v>-29977.857410370016</v>
      </c>
      <c r="D26" s="142">
        <f t="shared" si="26"/>
        <v>34106.771816620036</v>
      </c>
      <c r="E26" s="142">
        <f t="shared" si="26"/>
        <v>2297.4900963498535</v>
      </c>
      <c r="F26" s="142">
        <f t="shared" si="26"/>
        <v>-14682.450912300048</v>
      </c>
      <c r="G26" s="142">
        <f t="shared" si="26"/>
        <v>-51812.52582659015</v>
      </c>
      <c r="H26" s="142">
        <f t="shared" si="26"/>
        <v>-66494.976738890196</v>
      </c>
      <c r="I26" s="143">
        <f t="shared" si="27"/>
        <v>-27083</v>
      </c>
      <c r="J26" s="141"/>
      <c r="K26" s="141"/>
      <c r="L26" s="141"/>
    </row>
    <row r="27" spans="1:13" ht="15.6" x14ac:dyDescent="0.3">
      <c r="A27" s="176">
        <v>2020</v>
      </c>
      <c r="B27" s="142">
        <f t="shared" si="26"/>
        <v>102899.23865185997</v>
      </c>
      <c r="C27" s="142">
        <f t="shared" si="26"/>
        <v>-42765.384924270009</v>
      </c>
      <c r="D27" s="142">
        <f t="shared" si="26"/>
        <v>60133.853727589958</v>
      </c>
      <c r="E27" s="142">
        <f t="shared" si="26"/>
        <v>-270866.56816094957</v>
      </c>
      <c r="F27" s="142">
        <f t="shared" si="26"/>
        <v>1796.4922662999916</v>
      </c>
      <c r="G27" s="142">
        <f t="shared" si="26"/>
        <v>-227508.93503215973</v>
      </c>
      <c r="H27" s="142">
        <f t="shared" si="26"/>
        <v>-225712.44276585974</v>
      </c>
      <c r="I27" s="143">
        <f t="shared" si="27"/>
        <v>-160383</v>
      </c>
      <c r="J27" s="141"/>
      <c r="K27" s="141"/>
      <c r="L27" s="141"/>
    </row>
    <row r="28" spans="1:13" ht="15.6" x14ac:dyDescent="0.3">
      <c r="A28" s="179">
        <v>2021</v>
      </c>
      <c r="B28" s="142">
        <f t="shared" si="26"/>
        <v>14979.728332500061</v>
      </c>
      <c r="C28" s="142">
        <f t="shared" si="26"/>
        <v>-22768.10618545</v>
      </c>
      <c r="D28" s="142">
        <f t="shared" si="26"/>
        <v>-7788.3778529499396</v>
      </c>
      <c r="E28" s="142">
        <f t="shared" si="26"/>
        <v>-187671.05338658008</v>
      </c>
      <c r="F28" s="142">
        <f t="shared" si="26"/>
        <v>-14044.591390970008</v>
      </c>
      <c r="G28" s="142">
        <f t="shared" si="26"/>
        <v>-206319.20293136939</v>
      </c>
      <c r="H28" s="142">
        <f t="shared" si="26"/>
        <v>-220363.79432233938</v>
      </c>
      <c r="I28" s="143">
        <f t="shared" si="27"/>
        <v>-161210</v>
      </c>
      <c r="J28" s="141"/>
      <c r="K28" s="141"/>
      <c r="L28" s="141"/>
    </row>
    <row r="29" spans="1:13" ht="15.6" x14ac:dyDescent="0.3">
      <c r="A29" s="179">
        <v>2022</v>
      </c>
      <c r="B29" s="142">
        <f t="shared" si="26"/>
        <v>24904.363082809967</v>
      </c>
      <c r="C29" s="142">
        <f t="shared" si="26"/>
        <v>-15161.489942069991</v>
      </c>
      <c r="D29" s="142">
        <f t="shared" si="26"/>
        <v>9742.8731407399755</v>
      </c>
      <c r="E29" s="142">
        <f t="shared" si="26"/>
        <v>-129552.43010926977</v>
      </c>
      <c r="F29" s="142">
        <f t="shared" si="26"/>
        <v>-17005.951933120003</v>
      </c>
      <c r="G29" s="142">
        <f t="shared" si="26"/>
        <v>-145539.41104572974</v>
      </c>
      <c r="H29" s="142">
        <f t="shared" si="26"/>
        <v>-162545.36297884973</v>
      </c>
      <c r="I29" s="143">
        <f t="shared" si="27"/>
        <v>-151900</v>
      </c>
      <c r="J29" s="141"/>
      <c r="K29" s="141"/>
      <c r="L29" s="141"/>
    </row>
  </sheetData>
  <mergeCells count="10">
    <mergeCell ref="A1:A2"/>
    <mergeCell ref="J1:J2"/>
    <mergeCell ref="K1:K2"/>
    <mergeCell ref="L1:L2"/>
    <mergeCell ref="I1:I2"/>
    <mergeCell ref="A16:A17"/>
    <mergeCell ref="I16:I17"/>
    <mergeCell ref="J16:J17"/>
    <mergeCell ref="K16:K17"/>
    <mergeCell ref="L16:L1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workbookViewId="0">
      <selection activeCell="E14" sqref="E14"/>
    </sheetView>
  </sheetViews>
  <sheetFormatPr defaultRowHeight="14.4" x14ac:dyDescent="0.3"/>
  <cols>
    <col min="1" max="1" width="26.33203125" customWidth="1"/>
    <col min="2" max="2" width="13.5546875" bestFit="1" customWidth="1"/>
    <col min="3" max="3" width="13" customWidth="1"/>
    <col min="4" max="4" width="11.109375" customWidth="1"/>
    <col min="5" max="5" width="13.6640625" customWidth="1"/>
    <col min="6" max="6" width="12" customWidth="1"/>
    <col min="7" max="7" width="10" customWidth="1"/>
    <col min="8" max="8" width="12.88671875" customWidth="1"/>
  </cols>
  <sheetData>
    <row r="1" spans="1:8" ht="24" x14ac:dyDescent="0.3">
      <c r="A1" s="106" t="s">
        <v>754</v>
      </c>
      <c r="B1" s="107" t="s">
        <v>0</v>
      </c>
      <c r="C1" s="107" t="s">
        <v>1</v>
      </c>
      <c r="D1" s="107" t="s">
        <v>57</v>
      </c>
      <c r="E1" s="107" t="s">
        <v>758</v>
      </c>
      <c r="F1" s="107" t="s">
        <v>756</v>
      </c>
      <c r="G1" s="107" t="s">
        <v>768</v>
      </c>
      <c r="H1" s="107" t="s">
        <v>759</v>
      </c>
    </row>
    <row r="2" spans="1:8" x14ac:dyDescent="0.3">
      <c r="A2" t="s">
        <v>728</v>
      </c>
      <c r="B2" s="56">
        <f>'Entrate2011-2022'!B23/1000000</f>
        <v>705176.61491469992</v>
      </c>
      <c r="C2" s="56">
        <f>'Entrate2011-2022'!C23/1000000</f>
        <v>711773.3072327004</v>
      </c>
      <c r="D2" s="56">
        <f>'Entrate2011-2022'!D23/1000000</f>
        <v>625037.97464278992</v>
      </c>
      <c r="E2" s="56">
        <f>'Entrate2011-2022'!E23/1000000</f>
        <v>86735.332589910395</v>
      </c>
      <c r="F2" s="56">
        <f>'Entrate2011-2022'!L23/1000000</f>
        <v>32703.279837819999</v>
      </c>
      <c r="G2" s="56">
        <f>D2+F2</f>
        <v>657741.2544806099</v>
      </c>
      <c r="H2" s="56">
        <f>'Entrate2011-2022'!K23/1000000-F2+E2</f>
        <v>235337.86746531032</v>
      </c>
    </row>
    <row r="3" spans="1:8" x14ac:dyDescent="0.3">
      <c r="A3" s="99" t="s">
        <v>755</v>
      </c>
      <c r="B3" s="100">
        <f>'Entrate2011-2022'!B21/1000000</f>
        <v>491397.10767</v>
      </c>
      <c r="C3" s="100">
        <f>'Entrate2011-2022'!C21/1000000</f>
        <v>306257.95969387994</v>
      </c>
      <c r="D3" s="100">
        <f>'Entrate2011-2022'!D21/1000000</f>
        <v>306257.95969387994</v>
      </c>
      <c r="E3" s="100">
        <f>'Entrate2011-2022'!E21/1000000</f>
        <v>0</v>
      </c>
      <c r="F3" s="100">
        <f>'Entrate2011-2022'!L21/1000000</f>
        <v>0</v>
      </c>
      <c r="G3" s="100">
        <f>D3+F3</f>
        <v>306257.95969387994</v>
      </c>
      <c r="H3" s="100">
        <f>'Entrate2011-2022'!K21/1000000-F3+E3</f>
        <v>0</v>
      </c>
    </row>
    <row r="4" spans="1:8" x14ac:dyDescent="0.3">
      <c r="A4" t="s">
        <v>757</v>
      </c>
      <c r="B4" s="56">
        <f>B2+B3</f>
        <v>1196573.7225847</v>
      </c>
      <c r="C4" s="56">
        <f t="shared" ref="C4:H4" si="0">C2+C3</f>
        <v>1018031.2669265803</v>
      </c>
      <c r="D4" s="56">
        <f t="shared" si="0"/>
        <v>931295.93433666986</v>
      </c>
      <c r="E4" s="56">
        <f t="shared" si="0"/>
        <v>86735.332589910395</v>
      </c>
      <c r="F4" s="56">
        <f t="shared" si="0"/>
        <v>32703.279837819999</v>
      </c>
      <c r="G4" s="56">
        <f t="shared" si="0"/>
        <v>963999.21417448984</v>
      </c>
      <c r="H4" s="56">
        <f t="shared" si="0"/>
        <v>235337.86746531032</v>
      </c>
    </row>
    <row r="5" spans="1:8" ht="24" x14ac:dyDescent="0.3">
      <c r="A5" s="108"/>
      <c r="B5" s="107" t="s">
        <v>0</v>
      </c>
      <c r="C5" s="107" t="s">
        <v>65</v>
      </c>
      <c r="D5" s="107" t="s">
        <v>66</v>
      </c>
      <c r="E5" s="107" t="s">
        <v>761</v>
      </c>
      <c r="F5" s="107" t="s">
        <v>762</v>
      </c>
      <c r="G5" s="107" t="s">
        <v>769</v>
      </c>
      <c r="H5" s="107" t="s">
        <v>760</v>
      </c>
    </row>
    <row r="6" spans="1:8" x14ac:dyDescent="0.3">
      <c r="A6" t="s">
        <v>696</v>
      </c>
      <c r="B6" s="56">
        <f>'Uscite2008-2022'!B26/1000000</f>
        <v>883322.60578099987</v>
      </c>
      <c r="C6" s="56">
        <f>'Uscite2008-2022'!C26/1000000</f>
        <v>841325.73734197021</v>
      </c>
      <c r="D6" s="56">
        <f>'Uscite2008-2022'!D26/1000000</f>
        <v>770577.38568851969</v>
      </c>
      <c r="E6" s="56">
        <f>'Uscite2008-2022'!E26/1000000</f>
        <v>70748.351653449994</v>
      </c>
      <c r="F6" s="56">
        <f>'Uscite2008-2022'!L26/1000000</f>
        <v>49709.231770940001</v>
      </c>
      <c r="G6" s="56">
        <f>D6+F6</f>
        <v>820286.6174594597</v>
      </c>
      <c r="H6" s="56">
        <f>'Uscite2008-2022'!K26/1000000-F6+E6</f>
        <v>192602.06145499001</v>
      </c>
    </row>
    <row r="7" spans="1:8" x14ac:dyDescent="0.3">
      <c r="A7" s="99" t="s">
        <v>697</v>
      </c>
      <c r="B7" s="100">
        <f>'Uscite2008-2022'!B24/1000000</f>
        <v>272601.697216</v>
      </c>
      <c r="C7" s="100">
        <f>'Uscite2008-2022'!C24/1000000</f>
        <v>261814.27312609993</v>
      </c>
      <c r="D7" s="100">
        <f>'Uscite2008-2022'!D24/1000000</f>
        <v>260985.4148980999</v>
      </c>
      <c r="E7" s="100">
        <f>'Uscite2008-2022'!E24/1000000</f>
        <v>828.85822800000005</v>
      </c>
      <c r="F7" s="100">
        <f>'Uscite2008-2022'!L24/1000000</f>
        <v>143.98584928</v>
      </c>
      <c r="G7" s="100">
        <f>D7+F7</f>
        <v>261129.4007473799</v>
      </c>
      <c r="H7" s="100">
        <f>'Uscite2008-2022'!K24/1000000-F7+E7</f>
        <v>893.09680527</v>
      </c>
    </row>
    <row r="8" spans="1:8" x14ac:dyDescent="0.3">
      <c r="A8" t="s">
        <v>763</v>
      </c>
      <c r="B8" s="56">
        <f>B6+B7</f>
        <v>1155924.3029969998</v>
      </c>
      <c r="C8" s="56">
        <f t="shared" ref="C8" si="1">C6+C7</f>
        <v>1103140.0104680702</v>
      </c>
      <c r="D8" s="56">
        <f t="shared" ref="D8" si="2">D6+D7</f>
        <v>1031562.8005866196</v>
      </c>
      <c r="E8" s="56">
        <f t="shared" ref="E8" si="3">E6+E7</f>
        <v>71577.209881449991</v>
      </c>
      <c r="F8" s="56">
        <f t="shared" ref="F8" si="4">F6+F7</f>
        <v>49853.217620219999</v>
      </c>
      <c r="G8" s="56">
        <f t="shared" ref="G8" si="5">G6+G7</f>
        <v>1081416.0182068397</v>
      </c>
      <c r="H8" s="56">
        <f t="shared" ref="H8" si="6">H6+H7</f>
        <v>193495.15826026001</v>
      </c>
    </row>
    <row r="9" spans="1:8" ht="48" x14ac:dyDescent="0.3">
      <c r="A9" s="108"/>
      <c r="B9" s="107" t="s">
        <v>0</v>
      </c>
      <c r="C9" s="107" t="s">
        <v>764</v>
      </c>
      <c r="D9" s="107" t="s">
        <v>765</v>
      </c>
      <c r="E9" s="107" t="s">
        <v>766</v>
      </c>
      <c r="F9" s="107" t="s">
        <v>767</v>
      </c>
      <c r="G9" s="107" t="s">
        <v>770</v>
      </c>
      <c r="H9" s="107" t="s">
        <v>771</v>
      </c>
    </row>
    <row r="10" spans="1:8" x14ac:dyDescent="0.3">
      <c r="A10" t="s">
        <v>993</v>
      </c>
      <c r="B10" s="101">
        <f>B2-B6</f>
        <v>-178145.99086629995</v>
      </c>
      <c r="C10" s="101">
        <f t="shared" ref="C10:H10" si="7">C2-C6</f>
        <v>-129552.4301092698</v>
      </c>
      <c r="D10" s="101">
        <f t="shared" si="7"/>
        <v>-145539.41104572976</v>
      </c>
      <c r="E10" s="102">
        <f t="shared" si="7"/>
        <v>15986.980936460401</v>
      </c>
      <c r="F10" s="101">
        <f t="shared" si="7"/>
        <v>-17005.951933120003</v>
      </c>
      <c r="G10" s="101">
        <f t="shared" si="7"/>
        <v>-162545.36297884979</v>
      </c>
      <c r="H10" s="102">
        <f t="shared" si="7"/>
        <v>42735.806010320317</v>
      </c>
    </row>
    <row r="11" spans="1:8" x14ac:dyDescent="0.3">
      <c r="A11" s="144" t="s">
        <v>994</v>
      </c>
      <c r="B11" s="102">
        <f>('Entrate2011-2022'!B3+'Entrate2011-2022'!B9-'Uscite2008-2022'!B3)/1000000</f>
        <v>-15286.034051409912</v>
      </c>
      <c r="C11" s="101">
        <f>('Entrate2011-2022'!C3+'Entrate2011-2022'!C9-'Uscite2008-2022'!C3)/1000000</f>
        <v>25763.174898260131</v>
      </c>
      <c r="D11" s="102">
        <f>('Entrate2011-2022'!D3+'Entrate2011-2022'!D9-'Uscite2008-2022'!D3)/1000000</f>
        <v>-33524.734540119753</v>
      </c>
      <c r="E11" s="102">
        <f>('Entrate2011-2022'!E3+'Entrate2011-2022'!E9-'Uscite2008-2022'!E3)/1000000</f>
        <v>59287.909438380419</v>
      </c>
      <c r="F11" s="102">
        <f>('Entrate2011-2022'!L3+'Entrate2011-2022'!L9-'Uscite2008-2022'!L3)/1000000</f>
        <v>14980.559107539997</v>
      </c>
      <c r="G11" s="102">
        <f>D11+F11</f>
        <v>-18544.175432579756</v>
      </c>
      <c r="H11" s="102">
        <f>('Entrate2011-2022'!K3+'Entrate2011-2022'!K9-'Uscite2008-2022'!K3)/1000000-F11+E11</f>
        <v>184164.53612955034</v>
      </c>
    </row>
    <row r="12" spans="1:8" x14ac:dyDescent="0.3">
      <c r="A12" s="99" t="s">
        <v>772</v>
      </c>
      <c r="B12" s="102">
        <f t="shared" ref="B12:H13" si="8">B3-B7</f>
        <v>218795.410454</v>
      </c>
      <c r="C12" s="102">
        <f t="shared" si="8"/>
        <v>44443.686567780009</v>
      </c>
      <c r="D12" s="102">
        <f t="shared" si="8"/>
        <v>45272.544795780035</v>
      </c>
      <c r="E12" s="101">
        <f t="shared" si="8"/>
        <v>-828.85822800000005</v>
      </c>
      <c r="F12" s="101">
        <f t="shared" si="8"/>
        <v>-143.98584928</v>
      </c>
      <c r="G12" s="102">
        <f t="shared" si="8"/>
        <v>45128.558946500038</v>
      </c>
      <c r="H12" s="101">
        <f t="shared" si="8"/>
        <v>-893.09680527</v>
      </c>
    </row>
    <row r="13" spans="1:8" x14ac:dyDescent="0.3">
      <c r="A13" s="103" t="s">
        <v>773</v>
      </c>
      <c r="B13" s="104">
        <f t="shared" si="8"/>
        <v>40649.419587700162</v>
      </c>
      <c r="C13" s="104">
        <f t="shared" si="8"/>
        <v>-85108.743541489821</v>
      </c>
      <c r="D13" s="104">
        <f t="shared" si="8"/>
        <v>-100266.86624994979</v>
      </c>
      <c r="E13" s="104">
        <f t="shared" si="8"/>
        <v>15158.122708460403</v>
      </c>
      <c r="F13" s="105">
        <f t="shared" si="8"/>
        <v>-17149.9377824</v>
      </c>
      <c r="G13" s="105">
        <f t="shared" si="8"/>
        <v>-117416.80403234984</v>
      </c>
      <c r="H13" s="104">
        <f t="shared" si="8"/>
        <v>41842.709205050312</v>
      </c>
    </row>
  </sheetData>
  <conditionalFormatting sqref="B10:H13">
    <cfRule type="cellIs" dxfId="0" priority="1" operator="lessThan">
      <formula>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8"/>
  <sheetViews>
    <sheetView showGridLines="0" topLeftCell="B13" workbookViewId="0">
      <selection activeCell="J24" sqref="J24"/>
    </sheetView>
  </sheetViews>
  <sheetFormatPr defaultRowHeight="14.4" x14ac:dyDescent="0.3"/>
  <cols>
    <col min="1" max="1" width="88.6640625" bestFit="1" customWidth="1"/>
    <col min="2" max="2" width="19.33203125" bestFit="1" customWidth="1"/>
    <col min="3" max="3" width="16.44140625" customWidth="1"/>
    <col min="4" max="4" width="15.33203125" bestFit="1" customWidth="1"/>
    <col min="5" max="5" width="14.33203125" bestFit="1" customWidth="1"/>
    <col min="9" max="9" width="15.33203125" bestFit="1" customWidth="1"/>
    <col min="10" max="10" width="16" bestFit="1" customWidth="1"/>
    <col min="11" max="11" width="15.33203125" bestFit="1" customWidth="1"/>
    <col min="12" max="12" width="14.33203125" bestFit="1" customWidth="1"/>
    <col min="13" max="13" width="15.33203125" bestFit="1" customWidth="1"/>
  </cols>
  <sheetData>
    <row r="1" spans="1:12" x14ac:dyDescent="0.3">
      <c r="B1" s="194">
        <v>2022</v>
      </c>
      <c r="C1" s="194"/>
      <c r="D1" s="194"/>
      <c r="E1" s="194"/>
    </row>
    <row r="2" spans="1:12" ht="43.2" x14ac:dyDescent="0.3">
      <c r="A2" s="156" t="s">
        <v>7227</v>
      </c>
      <c r="B2" s="156" t="s">
        <v>0</v>
      </c>
      <c r="C2" s="156" t="s">
        <v>1</v>
      </c>
      <c r="D2" s="156" t="s">
        <v>2</v>
      </c>
      <c r="E2" s="156" t="s">
        <v>3</v>
      </c>
      <c r="F2" s="2" t="s">
        <v>4</v>
      </c>
      <c r="G2" s="2" t="s">
        <v>5</v>
      </c>
      <c r="H2" s="2" t="s">
        <v>729</v>
      </c>
      <c r="I2" s="2" t="s">
        <v>747</v>
      </c>
      <c r="J2" s="2" t="s">
        <v>748</v>
      </c>
      <c r="K2" s="2" t="s">
        <v>58</v>
      </c>
      <c r="L2" s="2" t="s">
        <v>749</v>
      </c>
    </row>
    <row r="3" spans="1:12" x14ac:dyDescent="0.3">
      <c r="A3" s="3" t="s">
        <v>6</v>
      </c>
      <c r="B3" s="4">
        <v>589553217330</v>
      </c>
      <c r="C3" s="4">
        <v>578740864235.84045</v>
      </c>
      <c r="D3" s="4">
        <v>521125960736.85999</v>
      </c>
      <c r="E3" s="4">
        <f>C3-D3</f>
        <v>57614903498.980469</v>
      </c>
      <c r="F3" s="5">
        <f>C3/B3*100</f>
        <v>98.166008974876419</v>
      </c>
      <c r="G3" s="5">
        <f>D3/C3*100</f>
        <v>90.044783933642876</v>
      </c>
      <c r="H3" s="33">
        <f t="shared" ref="H3:H24" si="0">C3/C27*100-100</f>
        <v>10.491068160817889</v>
      </c>
      <c r="I3" s="4">
        <v>104778469053.08997</v>
      </c>
      <c r="J3" s="4">
        <v>-14525322300.369997</v>
      </c>
      <c r="K3" s="4">
        <v>90253146752.719971</v>
      </c>
      <c r="L3" s="4">
        <v>29289783065.849998</v>
      </c>
    </row>
    <row r="4" spans="1:12" x14ac:dyDescent="0.3">
      <c r="A4" s="6" t="s">
        <v>7</v>
      </c>
      <c r="B4" s="7">
        <v>321749472093</v>
      </c>
      <c r="C4" s="7">
        <v>312278974572.11041</v>
      </c>
      <c r="D4" s="7">
        <v>285001660865.65997</v>
      </c>
      <c r="E4" s="7">
        <f t="shared" ref="E4:E8" si="1">C4-D4</f>
        <v>27277313706.450439</v>
      </c>
      <c r="F4" s="8">
        <f t="shared" ref="F4:F8" si="2">C4/B4*100</f>
        <v>97.056561597666828</v>
      </c>
      <c r="G4" s="8">
        <f t="shared" ref="G4:G8" si="3">D4/C4*100</f>
        <v>91.265081568867629</v>
      </c>
      <c r="H4" s="80">
        <f t="shared" si="0"/>
        <v>11.190619821756471</v>
      </c>
      <c r="I4" s="7">
        <v>45829812141.409966</v>
      </c>
      <c r="J4" s="7">
        <v>-4618937906.499999</v>
      </c>
      <c r="K4" s="7">
        <v>41210874234.909988</v>
      </c>
      <c r="L4" s="7">
        <v>15336905779.499992</v>
      </c>
    </row>
    <row r="5" spans="1:12" x14ac:dyDescent="0.3">
      <c r="A5" s="6" t="s">
        <v>8</v>
      </c>
      <c r="B5" s="7">
        <v>215657295237</v>
      </c>
      <c r="C5" s="7">
        <v>214483869150.82001</v>
      </c>
      <c r="D5" s="7">
        <v>186456108460.26004</v>
      </c>
      <c r="E5" s="7">
        <f t="shared" si="1"/>
        <v>28027760690.559967</v>
      </c>
      <c r="F5" s="8">
        <f t="shared" si="2"/>
        <v>99.4558838898121</v>
      </c>
      <c r="G5" s="8">
        <f t="shared" si="3"/>
        <v>86.932462193298321</v>
      </c>
      <c r="H5" s="80">
        <f t="shared" si="0"/>
        <v>13.892987000821535</v>
      </c>
      <c r="I5" s="7">
        <v>48236624189.260002</v>
      </c>
      <c r="J5" s="7">
        <v>-9503927405.9499989</v>
      </c>
      <c r="K5" s="7">
        <v>38732696783.30999</v>
      </c>
      <c r="L5" s="7">
        <v>11836909865.480003</v>
      </c>
    </row>
    <row r="6" spans="1:12" x14ac:dyDescent="0.3">
      <c r="A6" s="6" t="s">
        <v>9</v>
      </c>
      <c r="B6" s="7">
        <v>27737450000</v>
      </c>
      <c r="C6" s="7">
        <v>27188764461.110008</v>
      </c>
      <c r="D6" s="7">
        <v>26058994634.159988</v>
      </c>
      <c r="E6" s="7">
        <f t="shared" si="1"/>
        <v>1129769826.9500198</v>
      </c>
      <c r="F6" s="8">
        <f t="shared" si="2"/>
        <v>98.02186019662949</v>
      </c>
      <c r="G6" s="8">
        <f t="shared" si="3"/>
        <v>95.844718032090029</v>
      </c>
      <c r="H6" s="80">
        <f t="shared" si="0"/>
        <v>-15.25302435007373</v>
      </c>
      <c r="I6" s="7">
        <v>7874469008.3699989</v>
      </c>
      <c r="J6" s="7">
        <v>-384312750.57000005</v>
      </c>
      <c r="K6" s="7">
        <v>7490156257.7999983</v>
      </c>
      <c r="L6" s="7">
        <v>1031339645.5599996</v>
      </c>
    </row>
    <row r="7" spans="1:12" x14ac:dyDescent="0.3">
      <c r="A7" s="6" t="s">
        <v>10</v>
      </c>
      <c r="B7" s="7">
        <v>10933000000</v>
      </c>
      <c r="C7" s="7">
        <v>10977102754.99</v>
      </c>
      <c r="D7" s="7">
        <v>10445266744.119999</v>
      </c>
      <c r="E7" s="7">
        <f t="shared" si="1"/>
        <v>531836010.87000084</v>
      </c>
      <c r="F7" s="8">
        <f t="shared" si="2"/>
        <v>100.40339115512668</v>
      </c>
      <c r="G7" s="8">
        <f t="shared" si="3"/>
        <v>95.155042065828908</v>
      </c>
      <c r="H7" s="80">
        <f t="shared" si="0"/>
        <v>1.0319490406361211</v>
      </c>
      <c r="I7" s="7">
        <v>1592447477.3100002</v>
      </c>
      <c r="J7" s="7">
        <v>-16849807.840000004</v>
      </c>
      <c r="K7" s="7">
        <v>1575597669.4700003</v>
      </c>
      <c r="L7" s="7">
        <v>528946922.42999995</v>
      </c>
    </row>
    <row r="8" spans="1:12" x14ac:dyDescent="0.3">
      <c r="A8" s="6" t="s">
        <v>11</v>
      </c>
      <c r="B8" s="7">
        <v>13476000000</v>
      </c>
      <c r="C8" s="7">
        <v>13812153296.810003</v>
      </c>
      <c r="D8" s="7">
        <v>13163930032.660002</v>
      </c>
      <c r="E8" s="7">
        <f t="shared" si="1"/>
        <v>648223264.15000153</v>
      </c>
      <c r="F8" s="8">
        <f t="shared" si="2"/>
        <v>102.4944590146186</v>
      </c>
      <c r="G8" s="8">
        <f t="shared" si="3"/>
        <v>95.306863092087795</v>
      </c>
      <c r="H8" s="80">
        <f t="shared" si="0"/>
        <v>18.337490011256946</v>
      </c>
      <c r="I8" s="7">
        <v>1245116236.7400002</v>
      </c>
      <c r="J8" s="7">
        <v>-1294429.5100000002</v>
      </c>
      <c r="K8" s="7">
        <v>1243821807.2299998</v>
      </c>
      <c r="L8" s="7">
        <v>555680852.88000023</v>
      </c>
    </row>
    <row r="9" spans="1:12" x14ac:dyDescent="0.3">
      <c r="A9" s="3" t="s">
        <v>12</v>
      </c>
      <c r="B9" s="4">
        <v>110786274215</v>
      </c>
      <c r="C9" s="4">
        <v>128019933987.80994</v>
      </c>
      <c r="D9" s="4">
        <v>98930356720.949997</v>
      </c>
      <c r="E9" s="4">
        <f>C9-D9</f>
        <v>29089577266.85994</v>
      </c>
      <c r="F9" s="5">
        <f>C9/B9*100</f>
        <v>115.55577159257567</v>
      </c>
      <c r="G9" s="5">
        <f>D9/C9*100</f>
        <v>77.277306462578039</v>
      </c>
      <c r="H9" s="33">
        <f t="shared" si="0"/>
        <v>22.321831344050949</v>
      </c>
      <c r="I9" s="4">
        <v>107483139738.81001</v>
      </c>
      <c r="J9" s="4">
        <v>-17112043990.290001</v>
      </c>
      <c r="K9" s="4">
        <v>90371095748.519974</v>
      </c>
      <c r="L9" s="4">
        <v>3409474839.3899999</v>
      </c>
    </row>
    <row r="10" spans="1:12" x14ac:dyDescent="0.3">
      <c r="A10" s="6" t="s">
        <v>14</v>
      </c>
      <c r="B10" s="7">
        <v>1637697625</v>
      </c>
      <c r="C10" s="7">
        <v>1197326224.3499999</v>
      </c>
      <c r="D10" s="7">
        <v>1131522304.3200002</v>
      </c>
      <c r="E10" s="7">
        <f t="shared" ref="E10:E16" si="4">C10-D10</f>
        <v>65803920.029999733</v>
      </c>
      <c r="F10" s="8">
        <f t="shared" ref="F10:F16" si="5">C10/B10*100</f>
        <v>73.11033527022424</v>
      </c>
      <c r="G10" s="8">
        <f t="shared" ref="G10:G16" si="6">D10/C10*100</f>
        <v>94.504094315171031</v>
      </c>
      <c r="H10" s="80">
        <f t="shared" si="0"/>
        <v>13.56065072262011</v>
      </c>
      <c r="I10" s="7">
        <v>135014909.62</v>
      </c>
      <c r="J10" s="7">
        <v>-636709.10999999987</v>
      </c>
      <c r="K10" s="7">
        <v>134378200.50999999</v>
      </c>
      <c r="L10" s="7">
        <v>10752125.279999999</v>
      </c>
    </row>
    <row r="11" spans="1:12" x14ac:dyDescent="0.3">
      <c r="A11" s="6" t="s">
        <v>15</v>
      </c>
      <c r="B11" s="7">
        <v>48820386881</v>
      </c>
      <c r="C11" s="7">
        <v>49960238258.009972</v>
      </c>
      <c r="D11" s="7">
        <v>39724285001.05999</v>
      </c>
      <c r="E11" s="7">
        <f t="shared" si="4"/>
        <v>10235953256.949982</v>
      </c>
      <c r="F11" s="8">
        <f t="shared" si="5"/>
        <v>102.33478562918472</v>
      </c>
      <c r="G11" s="8">
        <f t="shared" si="6"/>
        <v>79.511800556097469</v>
      </c>
      <c r="H11" s="80">
        <f t="shared" si="0"/>
        <v>27.654980077014727</v>
      </c>
      <c r="I11" s="7">
        <v>45602214323.600029</v>
      </c>
      <c r="J11" s="7">
        <v>-5239357851.340003</v>
      </c>
      <c r="K11" s="7">
        <v>40362856472.260002</v>
      </c>
      <c r="L11" s="7">
        <v>1958040608.0899999</v>
      </c>
    </row>
    <row r="12" spans="1:12" x14ac:dyDescent="0.3">
      <c r="A12" s="6" t="s">
        <v>16</v>
      </c>
      <c r="B12" s="7">
        <v>400804631</v>
      </c>
      <c r="C12" s="7">
        <v>553975871.15999997</v>
      </c>
      <c r="D12" s="7">
        <v>525744577.96999997</v>
      </c>
      <c r="E12" s="7">
        <f t="shared" si="4"/>
        <v>28231293.189999998</v>
      </c>
      <c r="F12" s="8">
        <f t="shared" si="5"/>
        <v>138.21593572355704</v>
      </c>
      <c r="G12" s="8">
        <f t="shared" si="6"/>
        <v>94.903876746312974</v>
      </c>
      <c r="H12" s="80">
        <f t="shared" si="0"/>
        <v>30.140814248000481</v>
      </c>
      <c r="I12" s="7">
        <v>798810609.65999973</v>
      </c>
      <c r="J12" s="7">
        <v>1044619.76</v>
      </c>
      <c r="K12" s="7">
        <v>799855229.41999984</v>
      </c>
      <c r="L12" s="7">
        <v>3622998.0500000007</v>
      </c>
    </row>
    <row r="13" spans="1:12" x14ac:dyDescent="0.3">
      <c r="A13" s="6" t="s">
        <v>13</v>
      </c>
      <c r="B13" s="7">
        <v>2906816121</v>
      </c>
      <c r="C13" s="7">
        <v>3143523817.77</v>
      </c>
      <c r="D13" s="7">
        <v>3143523817.77</v>
      </c>
      <c r="E13" s="7">
        <f t="shared" si="4"/>
        <v>0</v>
      </c>
      <c r="F13" s="8">
        <f t="shared" si="5"/>
        <v>108.14319471603069</v>
      </c>
      <c r="G13" s="8">
        <f t="shared" si="6"/>
        <v>100</v>
      </c>
      <c r="H13" s="80">
        <f t="shared" si="0"/>
        <v>-18.40063447855988</v>
      </c>
      <c r="I13" s="7">
        <v>0</v>
      </c>
      <c r="J13" s="7">
        <v>0</v>
      </c>
      <c r="K13" s="7">
        <v>0</v>
      </c>
      <c r="L13" s="7">
        <v>0</v>
      </c>
    </row>
    <row r="14" spans="1:12" x14ac:dyDescent="0.3">
      <c r="A14" s="6" t="s">
        <v>17</v>
      </c>
      <c r="B14" s="7">
        <v>4413724515</v>
      </c>
      <c r="C14" s="7">
        <v>5253390476.8999987</v>
      </c>
      <c r="D14" s="7">
        <v>2884824461.0500002</v>
      </c>
      <c r="E14" s="7">
        <f t="shared" si="4"/>
        <v>2368566015.8499985</v>
      </c>
      <c r="F14" s="8">
        <f t="shared" si="5"/>
        <v>119.02397757373397</v>
      </c>
      <c r="G14" s="8">
        <f t="shared" si="6"/>
        <v>54.913573885951109</v>
      </c>
      <c r="H14" s="80">
        <f t="shared" si="0"/>
        <v>13.479859674932612</v>
      </c>
      <c r="I14" s="7">
        <v>7781549378.4199982</v>
      </c>
      <c r="J14" s="7">
        <v>-1097393690.0899997</v>
      </c>
      <c r="K14" s="7">
        <v>6684155688.3300009</v>
      </c>
      <c r="L14" s="7">
        <v>266046936.59999999</v>
      </c>
    </row>
    <row r="15" spans="1:12" x14ac:dyDescent="0.3">
      <c r="A15" s="6" t="s">
        <v>18</v>
      </c>
      <c r="B15" s="7">
        <v>48469967817</v>
      </c>
      <c r="C15" s="7">
        <v>63559365824.199966</v>
      </c>
      <c r="D15" s="7">
        <v>47422574248.640015</v>
      </c>
      <c r="E15" s="7">
        <f t="shared" si="4"/>
        <v>16136791575.559952</v>
      </c>
      <c r="F15" s="8">
        <f t="shared" si="5"/>
        <v>131.13143805700574</v>
      </c>
      <c r="G15" s="8">
        <f t="shared" si="6"/>
        <v>74.61146541299199</v>
      </c>
      <c r="H15" s="80">
        <f t="shared" si="0"/>
        <v>21.615982381322311</v>
      </c>
      <c r="I15" s="7">
        <v>51879456660.649979</v>
      </c>
      <c r="J15" s="7">
        <v>-10689281632.659998</v>
      </c>
      <c r="K15" s="7">
        <v>41190175027.989983</v>
      </c>
      <c r="L15" s="7">
        <v>947467890.21999979</v>
      </c>
    </row>
    <row r="16" spans="1:12" x14ac:dyDescent="0.3">
      <c r="A16" s="6" t="s">
        <v>19</v>
      </c>
      <c r="B16" s="7">
        <v>4136876625</v>
      </c>
      <c r="C16" s="7">
        <v>4352113515.4199991</v>
      </c>
      <c r="D16" s="7">
        <v>4097882310.1399999</v>
      </c>
      <c r="E16" s="7">
        <f t="shared" si="4"/>
        <v>254231205.27999926</v>
      </c>
      <c r="F16" s="8">
        <f t="shared" si="5"/>
        <v>105.20288396127837</v>
      </c>
      <c r="G16" s="8">
        <f t="shared" si="6"/>
        <v>94.158442688150686</v>
      </c>
      <c r="H16" s="80">
        <f t="shared" si="0"/>
        <v>31.992536167947407</v>
      </c>
      <c r="I16" s="7">
        <v>1286093856.8600004</v>
      </c>
      <c r="J16" s="7">
        <v>-86418726.849999994</v>
      </c>
      <c r="K16" s="7">
        <v>1199675130.01</v>
      </c>
      <c r="L16" s="7">
        <v>223544281.15000004</v>
      </c>
    </row>
    <row r="17" spans="1:13" x14ac:dyDescent="0.3">
      <c r="A17" s="3" t="s">
        <v>20</v>
      </c>
      <c r="B17" s="4">
        <v>4837123369.6999998</v>
      </c>
      <c r="C17" s="4">
        <v>5012509009.0499992</v>
      </c>
      <c r="D17" s="4">
        <v>4981657184.9800005</v>
      </c>
      <c r="E17" s="4">
        <f>C17-D17</f>
        <v>30851824.069998741</v>
      </c>
      <c r="F17" s="5">
        <f>C17/B17*100</f>
        <v>103.62582522597262</v>
      </c>
      <c r="G17" s="5">
        <f>D17/C17*100</f>
        <v>99.384503369185055</v>
      </c>
      <c r="H17" s="33">
        <f t="shared" si="0"/>
        <v>-29.760680603797908</v>
      </c>
      <c r="I17" s="4">
        <v>699976364.47000003</v>
      </c>
      <c r="J17" s="4">
        <v>-18404152.490000002</v>
      </c>
      <c r="K17" s="4">
        <v>681572211.98000002</v>
      </c>
      <c r="L17" s="4">
        <v>4021932.58</v>
      </c>
    </row>
    <row r="18" spans="1:13" x14ac:dyDescent="0.3">
      <c r="A18" s="6" t="s">
        <v>21</v>
      </c>
      <c r="B18" s="7">
        <v>22665012</v>
      </c>
      <c r="C18" s="7">
        <v>18649144.280000001</v>
      </c>
      <c r="D18" s="7">
        <v>18166794.060000002</v>
      </c>
      <c r="E18" s="7">
        <f t="shared" ref="E18:E20" si="7">C18-D18</f>
        <v>482350.21999999881</v>
      </c>
      <c r="F18" s="8">
        <f t="shared" ref="F18:F20" si="8">C18/B18*100</f>
        <v>82.281643089357289</v>
      </c>
      <c r="G18" s="8">
        <f t="shared" ref="G18:G20" si="9">D18/C18*100</f>
        <v>97.413553068398485</v>
      </c>
      <c r="H18" s="80">
        <f t="shared" si="0"/>
        <v>-62.002510857265037</v>
      </c>
      <c r="I18" s="7">
        <v>4627525.1300000008</v>
      </c>
      <c r="J18" s="7">
        <v>30748.739999999991</v>
      </c>
      <c r="K18" s="7">
        <v>4658273.870000001</v>
      </c>
      <c r="L18" s="7">
        <v>2161.5999999999995</v>
      </c>
    </row>
    <row r="19" spans="1:13" x14ac:dyDescent="0.3">
      <c r="A19" s="6" t="s">
        <v>22</v>
      </c>
      <c r="B19" s="7">
        <v>1199088342</v>
      </c>
      <c r="C19" s="7">
        <v>475083342</v>
      </c>
      <c r="D19" s="7">
        <v>475083342</v>
      </c>
      <c r="E19" s="7">
        <f t="shared" si="7"/>
        <v>0</v>
      </c>
      <c r="F19" s="8">
        <f t="shared" si="8"/>
        <v>39.620378696001033</v>
      </c>
      <c r="G19" s="8">
        <f t="shared" si="9"/>
        <v>100</v>
      </c>
      <c r="H19" s="80">
        <f t="shared" si="0"/>
        <v>5.2642507949529858</v>
      </c>
      <c r="I19" s="7">
        <v>0</v>
      </c>
      <c r="J19" s="7">
        <v>0</v>
      </c>
      <c r="K19" s="7">
        <v>0</v>
      </c>
      <c r="L19" s="7">
        <v>0</v>
      </c>
    </row>
    <row r="20" spans="1:13" x14ac:dyDescent="0.3">
      <c r="A20" s="6" t="s">
        <v>23</v>
      </c>
      <c r="B20" s="7">
        <v>3615370015.6999998</v>
      </c>
      <c r="C20" s="7">
        <v>4518776522.7699995</v>
      </c>
      <c r="D20" s="7">
        <v>4488407048.9200001</v>
      </c>
      <c r="E20" s="7">
        <f t="shared" si="7"/>
        <v>30369473.849999428</v>
      </c>
      <c r="F20" s="8">
        <f t="shared" si="8"/>
        <v>124.98794046382231</v>
      </c>
      <c r="G20" s="8">
        <f t="shared" si="9"/>
        <v>99.327927068378614</v>
      </c>
      <c r="H20" s="80">
        <f t="shared" si="0"/>
        <v>-31.904342996708309</v>
      </c>
      <c r="I20" s="7">
        <v>695348839.34000003</v>
      </c>
      <c r="J20" s="7">
        <v>-18434901.23</v>
      </c>
      <c r="K20" s="7">
        <v>676913938.11000001</v>
      </c>
      <c r="L20" s="7">
        <v>4019770.98</v>
      </c>
    </row>
    <row r="21" spans="1:13" x14ac:dyDescent="0.3">
      <c r="A21" s="3" t="s">
        <v>24</v>
      </c>
      <c r="B21" s="4">
        <v>491397107670</v>
      </c>
      <c r="C21" s="4">
        <v>306257959693.87994</v>
      </c>
      <c r="D21" s="4">
        <v>306257959693.87994</v>
      </c>
      <c r="E21" s="4">
        <f>C21-D21</f>
        <v>0</v>
      </c>
      <c r="F21" s="5">
        <f>C21/B21*100</f>
        <v>62.323923953485881</v>
      </c>
      <c r="G21" s="5">
        <f>D21/C21*100</f>
        <v>100</v>
      </c>
      <c r="H21" s="33">
        <f t="shared" si="0"/>
        <v>-16.048977753654981</v>
      </c>
      <c r="I21" s="4">
        <v>0</v>
      </c>
      <c r="J21" s="4">
        <v>0</v>
      </c>
      <c r="K21" s="4">
        <v>0</v>
      </c>
      <c r="L21" s="4">
        <v>0</v>
      </c>
    </row>
    <row r="22" spans="1:13" x14ac:dyDescent="0.3">
      <c r="A22" s="6" t="s">
        <v>25</v>
      </c>
      <c r="B22" s="7">
        <v>491397107670</v>
      </c>
      <c r="C22" s="7">
        <v>306257959693.87994</v>
      </c>
      <c r="D22" s="7">
        <v>306257959693.87994</v>
      </c>
      <c r="E22" s="7">
        <f t="shared" ref="E22" si="10">C22-D22</f>
        <v>0</v>
      </c>
      <c r="F22" s="8">
        <f t="shared" ref="F22:F24" si="11">C22/B22*100</f>
        <v>62.323923953485881</v>
      </c>
      <c r="G22" s="8">
        <f t="shared" ref="G22:G24" si="12">D22/C22*100</f>
        <v>100</v>
      </c>
      <c r="H22" s="80">
        <f t="shared" si="0"/>
        <v>-16.048977753654981</v>
      </c>
      <c r="I22" s="7">
        <v>0</v>
      </c>
      <c r="J22" s="7">
        <v>0</v>
      </c>
      <c r="K22" s="7">
        <v>0</v>
      </c>
      <c r="L22" s="7">
        <v>0</v>
      </c>
    </row>
    <row r="23" spans="1:13" x14ac:dyDescent="0.3">
      <c r="A23" s="9" t="s">
        <v>728</v>
      </c>
      <c r="B23" s="10">
        <f>B3+B9+B17</f>
        <v>705176614914.69995</v>
      </c>
      <c r="C23" s="10">
        <f>C3+C9+C17</f>
        <v>711773307232.70044</v>
      </c>
      <c r="D23" s="10">
        <f>D3+D9+D17</f>
        <v>625037974642.78992</v>
      </c>
      <c r="E23" s="10">
        <f>E3+E9+E17</f>
        <v>86735332589.9104</v>
      </c>
      <c r="F23" s="11">
        <f t="shared" si="11"/>
        <v>100.93546668713603</v>
      </c>
      <c r="G23" s="11">
        <f t="shared" si="12"/>
        <v>87.814191441495836</v>
      </c>
      <c r="H23" s="81">
        <f t="shared" si="0"/>
        <v>11.987231018776413</v>
      </c>
      <c r="I23" s="10">
        <f>I3+I9+I17</f>
        <v>212961585156.36996</v>
      </c>
      <c r="J23" s="10">
        <f>J3+J9+J17</f>
        <v>-31655770443.149998</v>
      </c>
      <c r="K23" s="10">
        <f>K3+K9+K17</f>
        <v>181305814713.21994</v>
      </c>
      <c r="L23" s="10">
        <f>L3+L9+L17</f>
        <v>32703279837.82</v>
      </c>
    </row>
    <row r="24" spans="1:13" x14ac:dyDescent="0.3">
      <c r="A24" s="9" t="s">
        <v>26</v>
      </c>
      <c r="B24" s="10">
        <f>B23+B21</f>
        <v>1196573722584.7</v>
      </c>
      <c r="C24" s="10">
        <f>C23+C21</f>
        <v>1018031266926.5803</v>
      </c>
      <c r="D24" s="10">
        <f>D23+D21</f>
        <v>931295934336.66992</v>
      </c>
      <c r="E24" s="10">
        <f>E23+E21</f>
        <v>86735332589.9104</v>
      </c>
      <c r="F24" s="11">
        <f t="shared" si="11"/>
        <v>85.078858720676834</v>
      </c>
      <c r="G24" s="11">
        <f t="shared" si="12"/>
        <v>91.480091485621756</v>
      </c>
      <c r="H24" s="81">
        <f t="shared" si="0"/>
        <v>1.7634532534236627</v>
      </c>
      <c r="I24" s="10">
        <f>I23+I21</f>
        <v>212961585156.36996</v>
      </c>
      <c r="J24" s="10">
        <f>J23+J21</f>
        <v>-31655770443.149998</v>
      </c>
      <c r="K24" s="10">
        <f>K23+K21</f>
        <v>181305814713.21994</v>
      </c>
      <c r="L24" s="10">
        <f>L23+L21</f>
        <v>32703279837.82</v>
      </c>
      <c r="M24" s="7"/>
    </row>
    <row r="25" spans="1:13" x14ac:dyDescent="0.3">
      <c r="B25" s="194">
        <v>2021</v>
      </c>
      <c r="C25" s="194"/>
      <c r="D25" s="194"/>
      <c r="E25" s="194"/>
    </row>
    <row r="26" spans="1:13" ht="43.2" x14ac:dyDescent="0.3">
      <c r="B26" s="1" t="s">
        <v>0</v>
      </c>
      <c r="C26" s="1" t="s">
        <v>1</v>
      </c>
      <c r="D26" s="1" t="s">
        <v>2</v>
      </c>
      <c r="E26" s="1" t="s">
        <v>3</v>
      </c>
      <c r="F26" s="2" t="s">
        <v>4</v>
      </c>
      <c r="G26" s="2" t="s">
        <v>5</v>
      </c>
      <c r="H26" s="2" t="s">
        <v>729</v>
      </c>
      <c r="I26" s="2" t="s">
        <v>747</v>
      </c>
      <c r="J26" s="2" t="s">
        <v>748</v>
      </c>
      <c r="K26" s="2" t="s">
        <v>58</v>
      </c>
      <c r="L26" s="2" t="s">
        <v>749</v>
      </c>
    </row>
    <row r="27" spans="1:13" x14ac:dyDescent="0.3">
      <c r="A27" s="3" t="s">
        <v>6</v>
      </c>
      <c r="B27" s="4">
        <v>505228054766</v>
      </c>
      <c r="C27" s="4">
        <v>523789726961.00006</v>
      </c>
      <c r="D27" s="4">
        <v>472584241021.98016</v>
      </c>
      <c r="E27" s="4">
        <f>C27-D27</f>
        <v>51205485939.019897</v>
      </c>
      <c r="F27" s="5">
        <f>C27/B27*100</f>
        <v>103.67391953394136</v>
      </c>
      <c r="G27" s="5">
        <f>D27/C27*100</f>
        <v>90.224037757267325</v>
      </c>
      <c r="H27" s="33">
        <f t="shared" ref="H27:H46" si="13">C27/C51*100-100</f>
        <v>8.9470816538496507</v>
      </c>
      <c r="I27" s="4">
        <v>104347595890.09</v>
      </c>
      <c r="J27" s="4">
        <v>-22471197110.069996</v>
      </c>
      <c r="K27" s="4">
        <v>81876398780.020035</v>
      </c>
      <c r="L27" s="4">
        <v>28303415665.950001</v>
      </c>
    </row>
    <row r="28" spans="1:13" x14ac:dyDescent="0.3">
      <c r="A28" s="6" t="s">
        <v>7</v>
      </c>
      <c r="B28" s="7">
        <v>273233049747</v>
      </c>
      <c r="C28" s="7">
        <v>280850106845.97998</v>
      </c>
      <c r="D28" s="7">
        <v>255964808065.58997</v>
      </c>
      <c r="E28" s="7">
        <f t="shared" ref="E28:E46" si="14">C28-D28</f>
        <v>24885298780.390015</v>
      </c>
      <c r="F28" s="8">
        <f t="shared" ref="F28:F48" si="15">C28/B28*100</f>
        <v>102.7877510081716</v>
      </c>
      <c r="G28" s="8">
        <f t="shared" ref="G28:G48" si="16">D28/C28*100</f>
        <v>91.139295241914482</v>
      </c>
      <c r="H28" s="80">
        <f t="shared" si="13"/>
        <v>5.5044691292609684</v>
      </c>
      <c r="I28" s="7">
        <v>43962217235.62999</v>
      </c>
      <c r="J28" s="7">
        <v>-8275066579.210001</v>
      </c>
      <c r="K28" s="7">
        <v>35687150656.420029</v>
      </c>
      <c r="L28" s="7">
        <v>14742637295.4</v>
      </c>
    </row>
    <row r="29" spans="1:13" x14ac:dyDescent="0.3">
      <c r="A29" s="6" t="s">
        <v>8</v>
      </c>
      <c r="B29" s="7">
        <v>176533642519</v>
      </c>
      <c r="C29" s="7">
        <v>188320523325.35004</v>
      </c>
      <c r="D29" s="7">
        <v>164367933919.46017</v>
      </c>
      <c r="E29" s="7">
        <f t="shared" si="14"/>
        <v>23952589405.889862</v>
      </c>
      <c r="F29" s="8">
        <f t="shared" si="15"/>
        <v>106.67684676878596</v>
      </c>
      <c r="G29" s="8">
        <f t="shared" si="16"/>
        <v>87.280945813585902</v>
      </c>
      <c r="H29" s="80">
        <f t="shared" si="13"/>
        <v>14.379721929828861</v>
      </c>
      <c r="I29" s="7">
        <v>49718044114.940002</v>
      </c>
      <c r="J29" s="7">
        <v>-14028962118.459997</v>
      </c>
      <c r="K29" s="7">
        <v>35689081996.480011</v>
      </c>
      <c r="L29" s="7">
        <v>11405047213.110001</v>
      </c>
    </row>
    <row r="30" spans="1:13" x14ac:dyDescent="0.3">
      <c r="A30" s="6" t="s">
        <v>9</v>
      </c>
      <c r="B30" s="7">
        <v>31448300000</v>
      </c>
      <c r="C30" s="7">
        <v>32082282881.009998</v>
      </c>
      <c r="D30" s="7">
        <v>30844792724.75</v>
      </c>
      <c r="E30" s="7">
        <f t="shared" si="14"/>
        <v>1237490156.2599983</v>
      </c>
      <c r="F30" s="8">
        <f t="shared" si="15"/>
        <v>102.01595278921276</v>
      </c>
      <c r="G30" s="8">
        <f t="shared" si="16"/>
        <v>96.142761533368031</v>
      </c>
      <c r="H30" s="80">
        <f t="shared" si="13"/>
        <v>8.9371919320889504</v>
      </c>
      <c r="I30" s="7">
        <v>7773545758.5299997</v>
      </c>
      <c r="J30" s="7">
        <v>-164444770.94</v>
      </c>
      <c r="K30" s="7">
        <v>7609100987.5899992</v>
      </c>
      <c r="L30" s="7">
        <v>972122135.48000014</v>
      </c>
    </row>
    <row r="31" spans="1:13" x14ac:dyDescent="0.3">
      <c r="A31" s="6" t="s">
        <v>10</v>
      </c>
      <c r="B31" s="7">
        <v>10742062500</v>
      </c>
      <c r="C31" s="7">
        <v>10864981680.770002</v>
      </c>
      <c r="D31" s="7">
        <v>10320692109.76</v>
      </c>
      <c r="E31" s="7">
        <f t="shared" si="14"/>
        <v>544289571.01000214</v>
      </c>
      <c r="F31" s="8">
        <f t="shared" si="15"/>
        <v>101.14427914350715</v>
      </c>
      <c r="G31" s="8">
        <f t="shared" si="16"/>
        <v>94.990423481584472</v>
      </c>
      <c r="H31" s="80">
        <f t="shared" si="13"/>
        <v>2.2409493016548367</v>
      </c>
      <c r="I31" s="7">
        <v>1557460320.0300002</v>
      </c>
      <c r="J31" s="7">
        <v>734.72</v>
      </c>
      <c r="K31" s="7">
        <v>1557461054.7500002</v>
      </c>
      <c r="L31" s="7">
        <v>509303148.44999999</v>
      </c>
    </row>
    <row r="32" spans="1:13" x14ac:dyDescent="0.3">
      <c r="A32" s="6" t="s">
        <v>11</v>
      </c>
      <c r="B32" s="7">
        <v>13271000000</v>
      </c>
      <c r="C32" s="7">
        <v>11671832227.890003</v>
      </c>
      <c r="D32" s="7">
        <v>11086014202.42</v>
      </c>
      <c r="E32" s="7">
        <f t="shared" si="14"/>
        <v>585818025.47000313</v>
      </c>
      <c r="F32" s="8">
        <f t="shared" si="15"/>
        <v>87.949907526863115</v>
      </c>
      <c r="G32" s="8">
        <f t="shared" si="16"/>
        <v>94.980924896519824</v>
      </c>
      <c r="H32" s="80">
        <f t="shared" si="13"/>
        <v>18.436043156403812</v>
      </c>
      <c r="I32" s="7">
        <v>1336328460.9600003</v>
      </c>
      <c r="J32" s="7">
        <v>-2724376.1799999997</v>
      </c>
      <c r="K32" s="7">
        <v>1333604084.7800002</v>
      </c>
      <c r="L32" s="7">
        <v>674305873.50999999</v>
      </c>
    </row>
    <row r="33" spans="1:13" x14ac:dyDescent="0.3">
      <c r="A33" s="3" t="s">
        <v>12</v>
      </c>
      <c r="B33" s="4">
        <v>84207072894.399994</v>
      </c>
      <c r="C33" s="4">
        <v>104658287552.71992</v>
      </c>
      <c r="D33" s="4">
        <v>79129641841.669983</v>
      </c>
      <c r="E33" s="4">
        <f>C33-D33</f>
        <v>25528645711.049942</v>
      </c>
      <c r="F33" s="5">
        <f>C33/B33*100</f>
        <v>124.2868133938901</v>
      </c>
      <c r="G33" s="5">
        <f>D33/C33*100</f>
        <v>75.607621423969604</v>
      </c>
      <c r="H33" s="33">
        <f t="shared" si="13"/>
        <v>23.603533461535875</v>
      </c>
      <c r="I33" s="4">
        <v>106131156975.72003</v>
      </c>
      <c r="J33" s="4">
        <v>-20726739944.350006</v>
      </c>
      <c r="K33" s="4">
        <v>85404417031.37001</v>
      </c>
      <c r="L33" s="4">
        <v>3449923003.6100001</v>
      </c>
    </row>
    <row r="34" spans="1:13" x14ac:dyDescent="0.3">
      <c r="A34" s="6" t="s">
        <v>14</v>
      </c>
      <c r="B34" s="7">
        <v>1252422906</v>
      </c>
      <c r="C34" s="7">
        <v>1054349562.75</v>
      </c>
      <c r="D34" s="7">
        <v>1038564315.9799999</v>
      </c>
      <c r="E34" s="7">
        <f t="shared" si="14"/>
        <v>15785246.7700001</v>
      </c>
      <c r="F34" s="8">
        <f t="shared" si="15"/>
        <v>84.184787558492644</v>
      </c>
      <c r="G34" s="8">
        <f t="shared" si="16"/>
        <v>98.502845040422045</v>
      </c>
      <c r="H34" s="80">
        <f t="shared" si="13"/>
        <v>48.686276436038185</v>
      </c>
      <c r="I34" s="7">
        <v>135785005.40000001</v>
      </c>
      <c r="J34" s="7">
        <v>4582257.5</v>
      </c>
      <c r="K34" s="7">
        <v>140367262.90000001</v>
      </c>
      <c r="L34" s="7">
        <v>21137600.049999997</v>
      </c>
    </row>
    <row r="35" spans="1:13" x14ac:dyDescent="0.3">
      <c r="A35" s="6" t="s">
        <v>15</v>
      </c>
      <c r="B35" s="7">
        <v>38890444912.399994</v>
      </c>
      <c r="C35" s="7">
        <v>39136928483.219986</v>
      </c>
      <c r="D35" s="7">
        <v>30416335509.189987</v>
      </c>
      <c r="E35" s="7">
        <f t="shared" si="14"/>
        <v>8720592974.0299988</v>
      </c>
      <c r="F35" s="8">
        <f t="shared" si="15"/>
        <v>100.63378953718629</v>
      </c>
      <c r="G35" s="8">
        <f t="shared" si="16"/>
        <v>77.717737921694692</v>
      </c>
      <c r="H35" s="80">
        <f t="shared" si="13"/>
        <v>14.85829186183922</v>
      </c>
      <c r="I35" s="7">
        <v>44772756226.789993</v>
      </c>
      <c r="J35" s="7">
        <v>-5457355942.8899994</v>
      </c>
      <c r="K35" s="7">
        <v>39315400283.899994</v>
      </c>
      <c r="L35" s="7">
        <v>2433778934.3300009</v>
      </c>
    </row>
    <row r="36" spans="1:13" x14ac:dyDescent="0.3">
      <c r="A36" s="6" t="s">
        <v>16</v>
      </c>
      <c r="B36" s="7">
        <v>316507936</v>
      </c>
      <c r="C36" s="7">
        <v>425674200.95000017</v>
      </c>
      <c r="D36" s="7">
        <v>398544802.56</v>
      </c>
      <c r="E36" s="7">
        <f t="shared" si="14"/>
        <v>27129398.390000165</v>
      </c>
      <c r="F36" s="8">
        <f t="shared" si="15"/>
        <v>134.49084605259318</v>
      </c>
      <c r="G36" s="8">
        <f t="shared" si="16"/>
        <v>93.626722425400928</v>
      </c>
      <c r="H36" s="80">
        <f t="shared" si="13"/>
        <v>23.207984765704026</v>
      </c>
      <c r="I36" s="7">
        <v>780727046.41999996</v>
      </c>
      <c r="J36" s="7">
        <v>-5251043.0100000007</v>
      </c>
      <c r="K36" s="7">
        <v>775476003.40999997</v>
      </c>
      <c r="L36" s="7">
        <v>3794792.14</v>
      </c>
    </row>
    <row r="37" spans="1:13" x14ac:dyDescent="0.3">
      <c r="A37" s="6" t="s">
        <v>13</v>
      </c>
      <c r="B37" s="7">
        <v>3748376898</v>
      </c>
      <c r="C37" s="7">
        <v>3852387573.9499998</v>
      </c>
      <c r="D37" s="7">
        <v>3852387573.9499998</v>
      </c>
      <c r="E37" s="7">
        <f t="shared" si="14"/>
        <v>0</v>
      </c>
      <c r="F37" s="8">
        <f t="shared" si="15"/>
        <v>102.77481904248999</v>
      </c>
      <c r="G37" s="8">
        <f t="shared" si="16"/>
        <v>100</v>
      </c>
      <c r="H37" s="80">
        <f t="shared" si="13"/>
        <v>17.939345713144391</v>
      </c>
      <c r="I37" s="7">
        <v>150.30000000000001</v>
      </c>
      <c r="J37" s="7">
        <v>-150.30000000000001</v>
      </c>
      <c r="K37" s="7">
        <v>0</v>
      </c>
      <c r="L37" s="7">
        <v>0</v>
      </c>
    </row>
    <row r="38" spans="1:13" x14ac:dyDescent="0.3">
      <c r="A38" s="6" t="s">
        <v>17</v>
      </c>
      <c r="B38" s="7">
        <v>3823689737</v>
      </c>
      <c r="C38" s="7">
        <v>4629359334.7300005</v>
      </c>
      <c r="D38" s="7">
        <v>2974252056.9000001</v>
      </c>
      <c r="E38" s="7">
        <f t="shared" si="14"/>
        <v>1655107277.8300004</v>
      </c>
      <c r="F38" s="8">
        <f t="shared" si="15"/>
        <v>121.07047519922772</v>
      </c>
      <c r="G38" s="8">
        <f t="shared" si="16"/>
        <v>64.247595441270022</v>
      </c>
      <c r="H38" s="80">
        <f t="shared" si="13"/>
        <v>15.769153146132169</v>
      </c>
      <c r="I38" s="7">
        <v>7724728701.8500004</v>
      </c>
      <c r="J38" s="7">
        <v>-1386013445.8899999</v>
      </c>
      <c r="K38" s="7">
        <v>6338715255.96</v>
      </c>
      <c r="L38" s="7">
        <v>212273155.37000003</v>
      </c>
    </row>
    <row r="39" spans="1:13" x14ac:dyDescent="0.3">
      <c r="A39" s="6" t="s">
        <v>18</v>
      </c>
      <c r="B39" s="7">
        <v>33393032494</v>
      </c>
      <c r="C39" s="7">
        <v>52262346263.759949</v>
      </c>
      <c r="D39" s="7">
        <v>37406077232.23999</v>
      </c>
      <c r="E39" s="7">
        <f t="shared" si="14"/>
        <v>14856269031.519958</v>
      </c>
      <c r="F39" s="8">
        <f t="shared" si="15"/>
        <v>156.50673916227987</v>
      </c>
      <c r="G39" s="8">
        <f t="shared" si="16"/>
        <v>71.573666140929319</v>
      </c>
      <c r="H39" s="80">
        <f t="shared" si="13"/>
        <v>31.766827239029965</v>
      </c>
      <c r="I39" s="7">
        <v>51473567763.050034</v>
      </c>
      <c r="J39" s="7">
        <v>-13838137025.430002</v>
      </c>
      <c r="K39" s="7">
        <v>37635430737.62001</v>
      </c>
      <c r="L39" s="7">
        <v>612243108.48999953</v>
      </c>
    </row>
    <row r="40" spans="1:13" x14ac:dyDescent="0.3">
      <c r="A40" s="6" t="s">
        <v>19</v>
      </c>
      <c r="B40" s="7">
        <v>2782598011</v>
      </c>
      <c r="C40" s="7">
        <v>3297242133.3600001</v>
      </c>
      <c r="D40" s="7">
        <v>3043480350.8499999</v>
      </c>
      <c r="E40" s="7">
        <f t="shared" si="14"/>
        <v>253761782.51000023</v>
      </c>
      <c r="F40" s="8">
        <f t="shared" si="15"/>
        <v>118.49509416471729</v>
      </c>
      <c r="G40" s="8">
        <f t="shared" si="16"/>
        <v>92.303817182773642</v>
      </c>
      <c r="H40" s="80">
        <f t="shared" si="13"/>
        <v>26.04526484976526</v>
      </c>
      <c r="I40" s="7">
        <v>1243592081.9100001</v>
      </c>
      <c r="J40" s="7">
        <v>-44564594.329999998</v>
      </c>
      <c r="K40" s="7">
        <v>1199027487.5800002</v>
      </c>
      <c r="L40" s="7">
        <v>166695413.22999999</v>
      </c>
    </row>
    <row r="41" spans="1:13" x14ac:dyDescent="0.3">
      <c r="A41" s="3" t="s">
        <v>20</v>
      </c>
      <c r="B41" s="4">
        <v>7734469149</v>
      </c>
      <c r="C41" s="4">
        <v>7136329127.5300007</v>
      </c>
      <c r="D41" s="4">
        <v>7133986147.5600004</v>
      </c>
      <c r="E41" s="4">
        <f>C41-D41</f>
        <v>2342979.970000267</v>
      </c>
      <c r="F41" s="5">
        <f>C41/B41*100</f>
        <v>92.266566587219074</v>
      </c>
      <c r="G41" s="5">
        <f>D41/C41*100</f>
        <v>99.967168274779226</v>
      </c>
      <c r="H41" s="33">
        <f t="shared" si="13"/>
        <v>89.750834592167593</v>
      </c>
      <c r="I41" s="4">
        <v>703145944.98000002</v>
      </c>
      <c r="J41" s="4">
        <v>-99459.789999999979</v>
      </c>
      <c r="K41" s="4">
        <v>703046485.18999994</v>
      </c>
      <c r="L41" s="4">
        <v>5413100.6900000004</v>
      </c>
    </row>
    <row r="42" spans="1:13" x14ac:dyDescent="0.3">
      <c r="A42" s="6" t="s">
        <v>21</v>
      </c>
      <c r="B42" s="7">
        <v>31253683</v>
      </c>
      <c r="C42" s="7">
        <v>49079938.43999999</v>
      </c>
      <c r="D42" s="7">
        <v>49077505.120000005</v>
      </c>
      <c r="E42" s="7">
        <f t="shared" si="14"/>
        <v>2433.3199999853969</v>
      </c>
      <c r="F42" s="8">
        <f t="shared" si="15"/>
        <v>157.03729522053447</v>
      </c>
      <c r="G42" s="8">
        <f t="shared" si="16"/>
        <v>99.995042129070796</v>
      </c>
      <c r="H42" s="80">
        <f t="shared" si="13"/>
        <v>0.47783833420591293</v>
      </c>
      <c r="I42" s="7">
        <v>5453044.0600000005</v>
      </c>
      <c r="J42" s="7">
        <v>0</v>
      </c>
      <c r="K42" s="7">
        <v>5453044.0600000005</v>
      </c>
      <c r="L42" s="7">
        <v>827952.24999999988</v>
      </c>
    </row>
    <row r="43" spans="1:13" x14ac:dyDescent="0.3">
      <c r="A43" s="6" t="s">
        <v>22</v>
      </c>
      <c r="B43" s="7">
        <v>1169005000</v>
      </c>
      <c r="C43" s="7">
        <v>451324489</v>
      </c>
      <c r="D43" s="7">
        <v>451324489</v>
      </c>
      <c r="E43" s="7">
        <f t="shared" si="14"/>
        <v>0</v>
      </c>
      <c r="F43" s="8">
        <f t="shared" si="15"/>
        <v>38.607575587786194</v>
      </c>
      <c r="G43" s="8">
        <f t="shared" si="16"/>
        <v>100</v>
      </c>
      <c r="H43" s="80">
        <f t="shared" si="13"/>
        <v>1.647893969191756</v>
      </c>
      <c r="I43" s="7">
        <v>0</v>
      </c>
      <c r="J43" s="7">
        <v>0</v>
      </c>
      <c r="K43" s="7">
        <v>0</v>
      </c>
      <c r="L43" s="7">
        <v>0</v>
      </c>
    </row>
    <row r="44" spans="1:13" x14ac:dyDescent="0.3">
      <c r="A44" s="6" t="s">
        <v>23</v>
      </c>
      <c r="B44" s="7">
        <v>6534210466</v>
      </c>
      <c r="C44" s="7">
        <v>6635924700.0900011</v>
      </c>
      <c r="D44" s="7">
        <v>6633584153.4400005</v>
      </c>
      <c r="E44" s="7">
        <f t="shared" si="14"/>
        <v>2340546.6500005722</v>
      </c>
      <c r="F44" s="8">
        <f t="shared" si="15"/>
        <v>101.55664153487646</v>
      </c>
      <c r="G44" s="8">
        <f t="shared" si="16"/>
        <v>99.964729155983818</v>
      </c>
      <c r="H44" s="80">
        <f t="shared" si="13"/>
        <v>103.05515612126516</v>
      </c>
      <c r="I44" s="7">
        <v>697692900.92000008</v>
      </c>
      <c r="J44" s="7">
        <v>-99459.789999999979</v>
      </c>
      <c r="K44" s="7">
        <v>697593441.13</v>
      </c>
      <c r="L44" s="7">
        <v>4585148.4400000004</v>
      </c>
    </row>
    <row r="45" spans="1:13" x14ac:dyDescent="0.3">
      <c r="A45" s="3" t="s">
        <v>24</v>
      </c>
      <c r="B45" s="4">
        <v>568749479951</v>
      </c>
      <c r="C45" s="4">
        <v>364805515762.75</v>
      </c>
      <c r="D45" s="4">
        <v>364805515762.75</v>
      </c>
      <c r="E45" s="4">
        <f>C45-D45</f>
        <v>0</v>
      </c>
      <c r="F45" s="5">
        <f>C45/B45*100</f>
        <v>64.141687794453787</v>
      </c>
      <c r="G45" s="5">
        <f>D45/C45*100</f>
        <v>100</v>
      </c>
      <c r="H45" s="33">
        <f t="shared" si="13"/>
        <v>-2.5325437181560346</v>
      </c>
      <c r="I45" s="4">
        <v>0</v>
      </c>
      <c r="J45" s="4">
        <v>0</v>
      </c>
      <c r="K45" s="4">
        <v>0</v>
      </c>
      <c r="L45" s="4">
        <v>0</v>
      </c>
    </row>
    <row r="46" spans="1:13" x14ac:dyDescent="0.3">
      <c r="A46" s="6" t="s">
        <v>25</v>
      </c>
      <c r="B46" s="7">
        <v>568749479951</v>
      </c>
      <c r="C46" s="7">
        <v>364805515762.75</v>
      </c>
      <c r="D46" s="7">
        <v>364805515762.75</v>
      </c>
      <c r="E46" s="7">
        <f t="shared" si="14"/>
        <v>0</v>
      </c>
      <c r="F46" s="8">
        <f t="shared" si="15"/>
        <v>64.141687794453787</v>
      </c>
      <c r="G46" s="8">
        <f t="shared" si="16"/>
        <v>100</v>
      </c>
      <c r="H46" s="80">
        <f t="shared" si="13"/>
        <v>-2.5325437181560346</v>
      </c>
      <c r="I46" s="7">
        <v>0</v>
      </c>
      <c r="J46" s="7">
        <v>0</v>
      </c>
      <c r="K46" s="7">
        <v>0</v>
      </c>
      <c r="L46" s="7">
        <v>0</v>
      </c>
    </row>
    <row r="47" spans="1:13" x14ac:dyDescent="0.3">
      <c r="A47" s="9" t="s">
        <v>728</v>
      </c>
      <c r="B47" s="10">
        <f>B27+B33+B41</f>
        <v>597169596809.40002</v>
      </c>
      <c r="C47" s="10">
        <f>C27+C33+C41</f>
        <v>635584343641.25</v>
      </c>
      <c r="D47" s="10">
        <f>D27+D33+D41</f>
        <v>558847869011.21021</v>
      </c>
      <c r="E47" s="10">
        <f>E27+E33+E41</f>
        <v>76736474630.039841</v>
      </c>
      <c r="F47" s="11">
        <f t="shared" si="15"/>
        <v>106.43280351797797</v>
      </c>
      <c r="G47" s="11">
        <f t="shared" si="16"/>
        <v>87.926626041412831</v>
      </c>
      <c r="H47" s="81">
        <f t="shared" ref="H47:H48" si="17">C47/C71*100-100</f>
        <v>11.661193344443816</v>
      </c>
      <c r="I47" s="10">
        <f>I27+I33+I41</f>
        <v>211181898810.79004</v>
      </c>
      <c r="J47" s="10">
        <f>J27+J33+J41</f>
        <v>-43198036514.209999</v>
      </c>
      <c r="K47" s="10">
        <f>K27+K33+K41</f>
        <v>167983862296.58005</v>
      </c>
      <c r="L47" s="10">
        <f>L27+L33+L41</f>
        <v>31758751770.25</v>
      </c>
    </row>
    <row r="48" spans="1:13" x14ac:dyDescent="0.3">
      <c r="A48" s="9" t="s">
        <v>26</v>
      </c>
      <c r="B48" s="10">
        <f>B47+B45</f>
        <v>1165919076760.3999</v>
      </c>
      <c r="C48" s="10">
        <f>C47+C45</f>
        <v>1000389859404</v>
      </c>
      <c r="D48" s="10">
        <f>D47+D45</f>
        <v>923653384773.96021</v>
      </c>
      <c r="E48" s="10">
        <f>E47+E45</f>
        <v>76736474630.039841</v>
      </c>
      <c r="F48" s="11">
        <f t="shared" si="15"/>
        <v>85.802683852095797</v>
      </c>
      <c r="G48" s="11">
        <f t="shared" si="16"/>
        <v>92.329343014756574</v>
      </c>
      <c r="H48" s="81">
        <f t="shared" si="17"/>
        <v>6.0305224953630869</v>
      </c>
      <c r="I48" s="10">
        <f>I47+I45</f>
        <v>211181898810.79004</v>
      </c>
      <c r="J48" s="10">
        <f>J47+J45</f>
        <v>-43198036514.209999</v>
      </c>
      <c r="K48" s="10">
        <f>K47+K45</f>
        <v>167983862296.58005</v>
      </c>
      <c r="L48" s="10">
        <f>L47+L45</f>
        <v>31758751770.25</v>
      </c>
      <c r="M48" s="7"/>
    </row>
    <row r="49" spans="1:12" x14ac:dyDescent="0.3">
      <c r="B49" s="194">
        <v>2020</v>
      </c>
      <c r="C49" s="194"/>
      <c r="D49" s="194"/>
      <c r="E49" s="194"/>
    </row>
    <row r="50" spans="1:12" ht="43.2" x14ac:dyDescent="0.3">
      <c r="B50" s="1" t="s">
        <v>0</v>
      </c>
      <c r="C50" s="1" t="s">
        <v>1</v>
      </c>
      <c r="D50" s="1" t="s">
        <v>2</v>
      </c>
      <c r="E50" s="1" t="s">
        <v>3</v>
      </c>
      <c r="F50" s="2" t="s">
        <v>4</v>
      </c>
      <c r="G50" s="2" t="s">
        <v>5</v>
      </c>
      <c r="H50" s="2" t="s">
        <v>729</v>
      </c>
      <c r="I50" s="2" t="s">
        <v>747</v>
      </c>
      <c r="J50" s="2" t="s">
        <v>748</v>
      </c>
      <c r="K50" s="2" t="s">
        <v>58</v>
      </c>
      <c r="L50" s="2" t="s">
        <v>749</v>
      </c>
    </row>
    <row r="51" spans="1:12" x14ac:dyDescent="0.3">
      <c r="A51" s="3" t="s">
        <v>6</v>
      </c>
      <c r="B51" s="4">
        <v>462924910351</v>
      </c>
      <c r="C51" s="4">
        <v>480774444812.76007</v>
      </c>
      <c r="D51" s="4">
        <v>425712853037.51019</v>
      </c>
      <c r="E51" s="4">
        <f>C51-D51</f>
        <v>55061591775.249878</v>
      </c>
      <c r="F51" s="5">
        <f>C51/B51*100</f>
        <v>103.85581636732968</v>
      </c>
      <c r="G51" s="5">
        <f>D51/C51*100</f>
        <v>88.547313117548526</v>
      </c>
      <c r="H51" s="33">
        <f>C51/C75*100-100</f>
        <v>-6.4622503066136403</v>
      </c>
      <c r="I51" s="4">
        <v>108477466317.89999</v>
      </c>
      <c r="J51" s="4">
        <v>-30707389254.540005</v>
      </c>
      <c r="K51" s="4">
        <v>77770077063.359985</v>
      </c>
      <c r="L51" s="4">
        <v>28484072948.519989</v>
      </c>
    </row>
    <row r="52" spans="1:12" x14ac:dyDescent="0.3">
      <c r="A52" s="6" t="s">
        <v>7</v>
      </c>
      <c r="B52" s="7">
        <v>251060841934</v>
      </c>
      <c r="C52" s="7">
        <v>266197355584.90009</v>
      </c>
      <c r="D52" s="7">
        <v>240252879363.2901</v>
      </c>
      <c r="E52" s="7">
        <f t="shared" ref="E52:E70" si="18">C52-D52</f>
        <v>25944476221.609985</v>
      </c>
      <c r="F52" s="8">
        <f t="shared" ref="F52:F72" si="19">C52/B52*100</f>
        <v>106.0290221024907</v>
      </c>
      <c r="G52" s="8">
        <f t="shared" ref="G52:G72" si="20">D52/C52*100</f>
        <v>90.25366868705224</v>
      </c>
      <c r="H52" s="80">
        <f t="shared" ref="H52:H72" si="21">C52/C76*100-100</f>
        <v>-1.1690667119540876</v>
      </c>
      <c r="I52" s="7">
        <v>45652427230.480003</v>
      </c>
      <c r="J52" s="7">
        <v>-11387566559.570004</v>
      </c>
      <c r="K52" s="7">
        <v>34264860670.909981</v>
      </c>
      <c r="L52" s="7">
        <v>16247119656.889997</v>
      </c>
    </row>
    <row r="53" spans="1:12" x14ac:dyDescent="0.3">
      <c r="A53" s="6" t="s">
        <v>8</v>
      </c>
      <c r="B53" s="7">
        <v>156205120417</v>
      </c>
      <c r="C53" s="7">
        <v>164645026363.05002</v>
      </c>
      <c r="D53" s="7">
        <v>137983643998.00006</v>
      </c>
      <c r="E53" s="7">
        <f t="shared" si="18"/>
        <v>26661382365.049957</v>
      </c>
      <c r="F53" s="8">
        <f t="shared" si="19"/>
        <v>105.40309173189657</v>
      </c>
      <c r="G53" s="8">
        <f t="shared" si="20"/>
        <v>83.80674900785624</v>
      </c>
      <c r="H53" s="80">
        <f t="shared" si="21"/>
        <v>-10.692532071326383</v>
      </c>
      <c r="I53" s="7">
        <v>52352080693.189995</v>
      </c>
      <c r="J53" s="7">
        <v>-19366096567.150002</v>
      </c>
      <c r="K53" s="7">
        <v>32985984126.039997</v>
      </c>
      <c r="L53" s="7">
        <v>9929322376.149992</v>
      </c>
    </row>
    <row r="54" spans="1:12" x14ac:dyDescent="0.3">
      <c r="A54" s="6" t="s">
        <v>9</v>
      </c>
      <c r="B54" s="7">
        <v>31851948000</v>
      </c>
      <c r="C54" s="7">
        <v>29450256897.580009</v>
      </c>
      <c r="D54" s="7">
        <v>28207654632.220009</v>
      </c>
      <c r="E54" s="7">
        <f t="shared" si="18"/>
        <v>1242602265.3600006</v>
      </c>
      <c r="F54" s="8">
        <f t="shared" si="19"/>
        <v>92.459829764823212</v>
      </c>
      <c r="G54" s="8">
        <f t="shared" si="20"/>
        <v>95.780674274993814</v>
      </c>
      <c r="H54" s="80">
        <f t="shared" si="21"/>
        <v>-14.964282852806974</v>
      </c>
      <c r="I54" s="7">
        <v>7568278950.1199999</v>
      </c>
      <c r="J54" s="7">
        <v>45686005.189999998</v>
      </c>
      <c r="K54" s="7">
        <v>7613964955.3099995</v>
      </c>
      <c r="L54" s="7">
        <v>1083021462.1400001</v>
      </c>
    </row>
    <row r="55" spans="1:12" x14ac:dyDescent="0.3">
      <c r="A55" s="6" t="s">
        <v>10</v>
      </c>
      <c r="B55" s="7">
        <v>10716000000</v>
      </c>
      <c r="C55" s="7">
        <v>10626839593.120001</v>
      </c>
      <c r="D55" s="7">
        <v>10117617542.889999</v>
      </c>
      <c r="E55" s="7">
        <f t="shared" si="18"/>
        <v>509222050.23000145</v>
      </c>
      <c r="F55" s="8">
        <f t="shared" si="19"/>
        <v>99.167969327360964</v>
      </c>
      <c r="G55" s="8">
        <f t="shared" si="20"/>
        <v>95.20815153209162</v>
      </c>
      <c r="H55" s="80">
        <f t="shared" si="21"/>
        <v>-0.60809798746650756</v>
      </c>
      <c r="I55" s="7">
        <v>1591380506.98</v>
      </c>
      <c r="J55" s="7">
        <v>-705898.23</v>
      </c>
      <c r="K55" s="7">
        <v>1590674608.75</v>
      </c>
      <c r="L55" s="7">
        <v>542436338.94999993</v>
      </c>
    </row>
    <row r="56" spans="1:12" x14ac:dyDescent="0.3">
      <c r="A56" s="6" t="s">
        <v>11</v>
      </c>
      <c r="B56" s="7">
        <v>13091000000</v>
      </c>
      <c r="C56" s="7">
        <v>9854966374.1099987</v>
      </c>
      <c r="D56" s="7">
        <v>9151057501.1099987</v>
      </c>
      <c r="E56" s="7">
        <f t="shared" si="18"/>
        <v>703908873</v>
      </c>
      <c r="F56" s="8">
        <f t="shared" si="19"/>
        <v>75.280470354518357</v>
      </c>
      <c r="G56" s="8">
        <f t="shared" si="20"/>
        <v>92.857318368439692</v>
      </c>
      <c r="H56" s="80">
        <f t="shared" si="21"/>
        <v>-34.130629508958194</v>
      </c>
      <c r="I56" s="7">
        <v>1313298937.1300001</v>
      </c>
      <c r="J56" s="7">
        <v>1293765.22</v>
      </c>
      <c r="K56" s="7">
        <v>1314592702.3500001</v>
      </c>
      <c r="L56" s="7">
        <v>682173114.38999999</v>
      </c>
    </row>
    <row r="57" spans="1:12" x14ac:dyDescent="0.3">
      <c r="A57" s="3" t="s">
        <v>12</v>
      </c>
      <c r="B57" s="4">
        <v>70224136699</v>
      </c>
      <c r="C57" s="4">
        <v>84672569320.430054</v>
      </c>
      <c r="D57" s="4">
        <v>56663277652.539986</v>
      </c>
      <c r="E57" s="4">
        <f t="shared" si="18"/>
        <v>28009291667.890068</v>
      </c>
      <c r="F57" s="5">
        <f t="shared" si="19"/>
        <v>120.57473868758262</v>
      </c>
      <c r="G57" s="5">
        <f t="shared" si="20"/>
        <v>66.920465632862403</v>
      </c>
      <c r="H57" s="33">
        <f t="shared" si="21"/>
        <v>-5.35442570064221</v>
      </c>
      <c r="I57" s="4">
        <v>106974109313.31996</v>
      </c>
      <c r="J57" s="4">
        <v>-24637998899.960003</v>
      </c>
      <c r="K57" s="4">
        <v>82336110413.360001</v>
      </c>
      <c r="L57" s="4">
        <v>4214245105.5299993</v>
      </c>
    </row>
    <row r="58" spans="1:12" x14ac:dyDescent="0.3">
      <c r="A58" s="6" t="s">
        <v>14</v>
      </c>
      <c r="B58" s="7">
        <v>900155599</v>
      </c>
      <c r="C58" s="7">
        <v>709110207.08999991</v>
      </c>
      <c r="D58" s="7">
        <v>692459914.68000007</v>
      </c>
      <c r="E58" s="7">
        <f t="shared" si="18"/>
        <v>16650292.409999847</v>
      </c>
      <c r="F58" s="8">
        <f t="shared" si="19"/>
        <v>78.776403532651912</v>
      </c>
      <c r="G58" s="8">
        <f t="shared" si="20"/>
        <v>97.65194574221006</v>
      </c>
      <c r="H58" s="80">
        <f t="shared" si="21"/>
        <v>-22.567308137022152</v>
      </c>
      <c r="I58" s="7">
        <v>118593842.56999999</v>
      </c>
      <c r="J58" s="7">
        <v>12424450.83</v>
      </c>
      <c r="K58" s="7">
        <v>131018293.40000001</v>
      </c>
      <c r="L58" s="7">
        <v>11883580.41</v>
      </c>
    </row>
    <row r="59" spans="1:12" x14ac:dyDescent="0.3">
      <c r="A59" s="6" t="s">
        <v>15</v>
      </c>
      <c r="B59" s="7">
        <v>31532237814</v>
      </c>
      <c r="C59" s="7">
        <v>34074099352.180012</v>
      </c>
      <c r="D59" s="7">
        <v>23916557555.650002</v>
      </c>
      <c r="E59" s="7">
        <f t="shared" si="18"/>
        <v>10157541796.53001</v>
      </c>
      <c r="F59" s="8">
        <f t="shared" si="19"/>
        <v>108.06115174309465</v>
      </c>
      <c r="G59" s="8">
        <f t="shared" si="20"/>
        <v>70.189845103330242</v>
      </c>
      <c r="H59" s="80">
        <f t="shared" si="21"/>
        <v>5.9798368002241631</v>
      </c>
      <c r="I59" s="7">
        <v>44453548001.340004</v>
      </c>
      <c r="J59" s="7">
        <v>-6593998989.7099972</v>
      </c>
      <c r="K59" s="7">
        <v>37859549011.630005</v>
      </c>
      <c r="L59" s="7">
        <v>3244334581.3699999</v>
      </c>
    </row>
    <row r="60" spans="1:12" x14ac:dyDescent="0.3">
      <c r="A60" s="6" t="s">
        <v>16</v>
      </c>
      <c r="B60" s="7">
        <v>342196531</v>
      </c>
      <c r="C60" s="7">
        <v>345492381.65000015</v>
      </c>
      <c r="D60" s="7">
        <v>324696984.18000001</v>
      </c>
      <c r="E60" s="7">
        <f t="shared" si="18"/>
        <v>20795397.470000148</v>
      </c>
      <c r="F60" s="8">
        <f t="shared" si="19"/>
        <v>100.963145546908</v>
      </c>
      <c r="G60" s="8">
        <f t="shared" si="20"/>
        <v>93.980938922390806</v>
      </c>
      <c r="H60" s="80">
        <f t="shared" si="21"/>
        <v>1.7929466553804048</v>
      </c>
      <c r="I60" s="7">
        <v>784688078.81000006</v>
      </c>
      <c r="J60" s="7">
        <v>-20159250.489999998</v>
      </c>
      <c r="K60" s="7">
        <v>764528828.32000005</v>
      </c>
      <c r="L60" s="7">
        <v>4597179.3699999992</v>
      </c>
    </row>
    <row r="61" spans="1:12" x14ac:dyDescent="0.3">
      <c r="A61" s="6" t="s">
        <v>13</v>
      </c>
      <c r="B61" s="7">
        <v>2323000000</v>
      </c>
      <c r="C61" s="7">
        <v>3266414232.3800001</v>
      </c>
      <c r="D61" s="7">
        <v>3266414232.3800001</v>
      </c>
      <c r="E61" s="7">
        <f t="shared" si="18"/>
        <v>0</v>
      </c>
      <c r="F61" s="8">
        <f t="shared" si="19"/>
        <v>140.61189119156262</v>
      </c>
      <c r="G61" s="8">
        <f t="shared" si="20"/>
        <v>100</v>
      </c>
      <c r="H61" s="80">
        <f t="shared" si="21"/>
        <v>-1.7127314246425271</v>
      </c>
      <c r="I61" s="7">
        <v>150.30000000000001</v>
      </c>
      <c r="J61" s="7">
        <v>0</v>
      </c>
      <c r="K61" s="7">
        <v>150.30000000000001</v>
      </c>
      <c r="L61" s="7">
        <v>0</v>
      </c>
    </row>
    <row r="62" spans="1:12" x14ac:dyDescent="0.3">
      <c r="A62" s="6" t="s">
        <v>17</v>
      </c>
      <c r="B62" s="7">
        <v>3701991321</v>
      </c>
      <c r="C62" s="7">
        <v>3998784830.7800002</v>
      </c>
      <c r="D62" s="7">
        <v>2183127525.8400002</v>
      </c>
      <c r="E62" s="7">
        <f t="shared" si="18"/>
        <v>1815657304.9400001</v>
      </c>
      <c r="F62" s="8">
        <f t="shared" si="19"/>
        <v>108.017131431303</v>
      </c>
      <c r="G62" s="8">
        <f t="shared" si="20"/>
        <v>54.594773618118396</v>
      </c>
      <c r="H62" s="80">
        <f t="shared" si="21"/>
        <v>-16.01050091787809</v>
      </c>
      <c r="I62" s="7">
        <v>7794041568.4800005</v>
      </c>
      <c r="J62" s="7">
        <v>-1705008909.6600006</v>
      </c>
      <c r="K62" s="7">
        <v>6089032658.8200006</v>
      </c>
      <c r="L62" s="7">
        <v>179961261.90999997</v>
      </c>
    </row>
    <row r="63" spans="1:12" x14ac:dyDescent="0.3">
      <c r="A63" s="6" t="s">
        <v>18</v>
      </c>
      <c r="B63" s="7">
        <v>28317589783</v>
      </c>
      <c r="C63" s="7">
        <v>39662749235.780029</v>
      </c>
      <c r="D63" s="7">
        <v>23905020062.839981</v>
      </c>
      <c r="E63" s="7">
        <f t="shared" si="18"/>
        <v>15757729172.940048</v>
      </c>
      <c r="F63" s="8">
        <f t="shared" si="19"/>
        <v>140.06400099626737</v>
      </c>
      <c r="G63" s="8">
        <f t="shared" si="20"/>
        <v>60.270708721510168</v>
      </c>
      <c r="H63" s="80">
        <f t="shared" si="21"/>
        <v>-12.194567177690445</v>
      </c>
      <c r="I63" s="7">
        <v>52585052576.209961</v>
      </c>
      <c r="J63" s="7">
        <v>-16264204847.360004</v>
      </c>
      <c r="K63" s="7">
        <v>36320847728.850006</v>
      </c>
      <c r="L63" s="7">
        <v>605009138.73999989</v>
      </c>
    </row>
    <row r="64" spans="1:12" x14ac:dyDescent="0.3">
      <c r="A64" s="6" t="s">
        <v>19</v>
      </c>
      <c r="B64" s="7">
        <v>3106965651</v>
      </c>
      <c r="C64" s="7">
        <v>2615919080.5699997</v>
      </c>
      <c r="D64" s="7">
        <v>2375001376.9699998</v>
      </c>
      <c r="E64" s="7">
        <f t="shared" si="18"/>
        <v>240917703.5999999</v>
      </c>
      <c r="F64" s="8">
        <f t="shared" si="19"/>
        <v>84.195300959572776</v>
      </c>
      <c r="G64" s="8">
        <f t="shared" si="20"/>
        <v>90.790322782174712</v>
      </c>
      <c r="H64" s="80">
        <f t="shared" si="21"/>
        <v>-6.5925218624601172</v>
      </c>
      <c r="I64" s="7">
        <v>1238185095.6100001</v>
      </c>
      <c r="J64" s="7">
        <v>-67051353.57</v>
      </c>
      <c r="K64" s="7">
        <v>1171133742.04</v>
      </c>
      <c r="L64" s="7">
        <v>168459363.72999999</v>
      </c>
    </row>
    <row r="65" spans="1:12" x14ac:dyDescent="0.3">
      <c r="A65" s="3" t="s">
        <v>20</v>
      </c>
      <c r="B65" s="4">
        <v>4183775524</v>
      </c>
      <c r="C65" s="4">
        <v>3760894724.3200002</v>
      </c>
      <c r="D65" s="4">
        <v>3741675672.9400001</v>
      </c>
      <c r="E65" s="4">
        <f t="shared" si="18"/>
        <v>19219051.380000114</v>
      </c>
      <c r="F65" s="5">
        <f t="shared" si="19"/>
        <v>89.892364032100502</v>
      </c>
      <c r="G65" s="5">
        <f t="shared" si="20"/>
        <v>99.488976618895521</v>
      </c>
      <c r="H65" s="33">
        <f t="shared" si="21"/>
        <v>76.435781869887904</v>
      </c>
      <c r="I65" s="4">
        <v>709465258.47000003</v>
      </c>
      <c r="J65" s="4">
        <v>-18652837.489999998</v>
      </c>
      <c r="K65" s="4">
        <v>690812420.98000002</v>
      </c>
      <c r="L65" s="4">
        <v>6885527.3799999999</v>
      </c>
    </row>
    <row r="66" spans="1:12" x14ac:dyDescent="0.3">
      <c r="A66" s="6" t="s">
        <v>21</v>
      </c>
      <c r="B66" s="7">
        <v>26342657</v>
      </c>
      <c r="C66" s="7">
        <v>48846530.990000002</v>
      </c>
      <c r="D66" s="7">
        <v>48188716.769999996</v>
      </c>
      <c r="E66" s="7">
        <f t="shared" si="18"/>
        <v>657814.22000000626</v>
      </c>
      <c r="F66" s="8">
        <f t="shared" si="19"/>
        <v>185.42750258639438</v>
      </c>
      <c r="G66" s="8">
        <f t="shared" si="20"/>
        <v>98.653304120747748</v>
      </c>
      <c r="H66" s="80">
        <f t="shared" si="21"/>
        <v>26.240559008228345</v>
      </c>
      <c r="I66" s="7">
        <v>4611041.99</v>
      </c>
      <c r="J66" s="7">
        <v>234506.61</v>
      </c>
      <c r="K66" s="7">
        <v>4845548.5999999996</v>
      </c>
      <c r="L66" s="7">
        <v>50318.760000000009</v>
      </c>
    </row>
    <row r="67" spans="1:12" x14ac:dyDescent="0.3">
      <c r="A67" s="6" t="s">
        <v>22</v>
      </c>
      <c r="B67" s="7">
        <v>1168012713</v>
      </c>
      <c r="C67" s="7">
        <v>444007712.68000001</v>
      </c>
      <c r="D67" s="7">
        <v>444007712.68000001</v>
      </c>
      <c r="E67" s="7">
        <f t="shared" si="18"/>
        <v>0</v>
      </c>
      <c r="F67" s="8">
        <f t="shared" si="19"/>
        <v>38.01394520266664</v>
      </c>
      <c r="G67" s="8">
        <f t="shared" si="20"/>
        <v>100</v>
      </c>
      <c r="H67" s="80">
        <f t="shared" si="21"/>
        <v>-5.2937761351709298</v>
      </c>
      <c r="I67" s="7">
        <v>0</v>
      </c>
      <c r="J67" s="7">
        <v>0</v>
      </c>
      <c r="K67" s="7">
        <v>0</v>
      </c>
      <c r="L67" s="7">
        <v>0</v>
      </c>
    </row>
    <row r="68" spans="1:12" x14ac:dyDescent="0.3">
      <c r="A68" s="6" t="s">
        <v>23</v>
      </c>
      <c r="B68" s="7">
        <v>2989420154</v>
      </c>
      <c r="C68" s="7">
        <v>3268040480.6500001</v>
      </c>
      <c r="D68" s="7">
        <v>3249479243.4900002</v>
      </c>
      <c r="E68" s="7">
        <f t="shared" si="18"/>
        <v>18561237.159999847</v>
      </c>
      <c r="F68" s="8">
        <f t="shared" si="19"/>
        <v>109.32021302784058</v>
      </c>
      <c r="G68" s="8">
        <f t="shared" si="20"/>
        <v>99.432037721995783</v>
      </c>
      <c r="H68" s="80">
        <f t="shared" si="21"/>
        <v>101.22478120994188</v>
      </c>
      <c r="I68" s="7">
        <v>704854216.48000002</v>
      </c>
      <c r="J68" s="7">
        <v>-18887344.099999998</v>
      </c>
      <c r="K68" s="7">
        <v>685966872.38</v>
      </c>
      <c r="L68" s="7">
        <v>6835208.6200000001</v>
      </c>
    </row>
    <row r="69" spans="1:12" x14ac:dyDescent="0.3">
      <c r="A69" s="3" t="s">
        <v>24</v>
      </c>
      <c r="B69" s="4">
        <v>529827509738</v>
      </c>
      <c r="C69" s="4">
        <v>374284432649.85999</v>
      </c>
      <c r="D69" s="4">
        <v>374284432649.85999</v>
      </c>
      <c r="E69" s="4">
        <f t="shared" si="18"/>
        <v>0</v>
      </c>
      <c r="F69" s="5">
        <f t="shared" si="19"/>
        <v>70.642695173556362</v>
      </c>
      <c r="G69" s="5">
        <f t="shared" si="20"/>
        <v>100</v>
      </c>
      <c r="H69" s="33">
        <f t="shared" si="21"/>
        <v>43.729580346447733</v>
      </c>
      <c r="I69" s="4">
        <v>0</v>
      </c>
      <c r="J69" s="4">
        <v>0</v>
      </c>
      <c r="K69" s="4">
        <v>0</v>
      </c>
      <c r="L69" s="4">
        <v>0</v>
      </c>
    </row>
    <row r="70" spans="1:12" x14ac:dyDescent="0.3">
      <c r="A70" s="6" t="s">
        <v>25</v>
      </c>
      <c r="B70" s="7">
        <v>529827509738</v>
      </c>
      <c r="C70" s="7">
        <v>374284432649.85999</v>
      </c>
      <c r="D70" s="7">
        <v>374284432649.85999</v>
      </c>
      <c r="E70" s="7">
        <f t="shared" si="18"/>
        <v>0</v>
      </c>
      <c r="F70" s="8">
        <f t="shared" si="19"/>
        <v>70.642695173556362</v>
      </c>
      <c r="G70" s="8">
        <f t="shared" si="20"/>
        <v>100</v>
      </c>
      <c r="H70" s="80">
        <f t="shared" si="21"/>
        <v>43.729580346447733</v>
      </c>
      <c r="I70" s="7">
        <v>0</v>
      </c>
      <c r="J70" s="7">
        <v>0</v>
      </c>
      <c r="K70" s="7">
        <v>0</v>
      </c>
      <c r="L70" s="7">
        <v>0</v>
      </c>
    </row>
    <row r="71" spans="1:12" x14ac:dyDescent="0.3">
      <c r="A71" s="9" t="s">
        <v>728</v>
      </c>
      <c r="B71" s="10">
        <f>B51+B57+B65</f>
        <v>537332822574</v>
      </c>
      <c r="C71" s="10">
        <f>C51+C57+C65</f>
        <v>569207908857.51013</v>
      </c>
      <c r="D71" s="10">
        <f>D51+D57+D65</f>
        <v>486117806362.99017</v>
      </c>
      <c r="E71" s="10">
        <f>E51+E57+E65</f>
        <v>83090102494.519958</v>
      </c>
      <c r="F71" s="11">
        <f t="shared" si="19"/>
        <v>105.93209365674296</v>
      </c>
      <c r="G71" s="11">
        <f t="shared" si="20"/>
        <v>85.402503865187867</v>
      </c>
      <c r="H71" s="81">
        <f t="shared" si="21"/>
        <v>-6.006799081487344</v>
      </c>
      <c r="I71" s="10">
        <f>I51+I57+I65</f>
        <v>216161040889.68997</v>
      </c>
      <c r="J71" s="10">
        <f t="shared" ref="J71:L71" si="22">J51+J57+J65</f>
        <v>-55364040991.990005</v>
      </c>
      <c r="K71" s="10">
        <f t="shared" si="22"/>
        <v>160796999897.69998</v>
      </c>
      <c r="L71" s="10">
        <f t="shared" si="22"/>
        <v>32705203581.429989</v>
      </c>
    </row>
    <row r="72" spans="1:12" x14ac:dyDescent="0.3">
      <c r="A72" s="9" t="s">
        <v>26</v>
      </c>
      <c r="B72" s="10">
        <f>B71+B69</f>
        <v>1067160332312</v>
      </c>
      <c r="C72" s="10">
        <f t="shared" ref="C72:E72" si="23">C71+C69</f>
        <v>943492341507.37012</v>
      </c>
      <c r="D72" s="10">
        <f t="shared" si="23"/>
        <v>860402239012.8501</v>
      </c>
      <c r="E72" s="10">
        <f t="shared" si="23"/>
        <v>83090102494.519958</v>
      </c>
      <c r="F72" s="11">
        <f t="shared" si="19"/>
        <v>88.411489158643718</v>
      </c>
      <c r="G72" s="11">
        <f t="shared" si="20"/>
        <v>91.193346375046218</v>
      </c>
      <c r="H72" s="81">
        <f t="shared" si="21"/>
        <v>8.9492004266040368</v>
      </c>
      <c r="I72" s="10">
        <f>I71+I69</f>
        <v>216161040889.68997</v>
      </c>
      <c r="J72" s="10">
        <f t="shared" ref="J72:L72" si="24">J71+J69</f>
        <v>-55364040991.990005</v>
      </c>
      <c r="K72" s="10">
        <f t="shared" si="24"/>
        <v>160796999897.69998</v>
      </c>
      <c r="L72" s="10">
        <f t="shared" si="24"/>
        <v>32705203581.429989</v>
      </c>
    </row>
    <row r="73" spans="1:12" x14ac:dyDescent="0.3">
      <c r="B73" s="194">
        <v>2019</v>
      </c>
      <c r="C73" s="194"/>
      <c r="D73" s="194"/>
      <c r="E73" s="194"/>
    </row>
    <row r="74" spans="1:12" ht="43.2" x14ac:dyDescent="0.3">
      <c r="B74" s="1" t="s">
        <v>0</v>
      </c>
      <c r="C74" s="1" t="s">
        <v>1</v>
      </c>
      <c r="D74" s="1" t="s">
        <v>2</v>
      </c>
      <c r="E74" s="1" t="s">
        <v>3</v>
      </c>
      <c r="F74" s="2" t="s">
        <v>4</v>
      </c>
      <c r="G74" s="2" t="s">
        <v>5</v>
      </c>
      <c r="H74" s="2" t="s">
        <v>729</v>
      </c>
      <c r="I74" s="2" t="s">
        <v>747</v>
      </c>
      <c r="J74" s="2" t="s">
        <v>748</v>
      </c>
      <c r="K74" s="2" t="s">
        <v>58</v>
      </c>
      <c r="L74" s="2" t="s">
        <v>749</v>
      </c>
    </row>
    <row r="75" spans="1:12" x14ac:dyDescent="0.3">
      <c r="A75" s="3" t="s">
        <v>6</v>
      </c>
      <c r="B75" s="4">
        <v>505532000946</v>
      </c>
      <c r="C75" s="4">
        <v>513989748939.57013</v>
      </c>
      <c r="D75" s="4">
        <v>454539450840.19006</v>
      </c>
      <c r="E75" s="4">
        <f>C75-D75</f>
        <v>59450298099.380066</v>
      </c>
      <c r="F75" s="5">
        <f>C75/B75*100</f>
        <v>101.6730390910453</v>
      </c>
      <c r="G75" s="5">
        <f>D75/C75*100</f>
        <v>88.433563466580026</v>
      </c>
      <c r="H75" s="33">
        <f>C75/C99*100-100</f>
        <v>2.5312962738627647</v>
      </c>
      <c r="I75" s="4">
        <v>99831039477.740021</v>
      </c>
      <c r="J75" s="4">
        <v>-25710243908.12001</v>
      </c>
      <c r="K75" s="4">
        <v>74120795569.61998</v>
      </c>
      <c r="L75" s="4">
        <v>25093627351.10001</v>
      </c>
    </row>
    <row r="76" spans="1:12" x14ac:dyDescent="0.3">
      <c r="A76" s="6" t="s">
        <v>7</v>
      </c>
      <c r="B76" s="7">
        <v>265593601767</v>
      </c>
      <c r="C76" s="7">
        <v>269346192258.51016</v>
      </c>
      <c r="D76" s="7">
        <v>242423076891.74002</v>
      </c>
      <c r="E76" s="7">
        <f t="shared" ref="E76:E94" si="25">C76-D76</f>
        <v>26923115366.770142</v>
      </c>
      <c r="F76" s="8">
        <f t="shared" ref="F76:F96" si="26">C76/B76*100</f>
        <v>101.41290696257141</v>
      </c>
      <c r="G76" s="8">
        <f t="shared" ref="G76:G96" si="27">D76/C76*100</f>
        <v>90.00427103089315</v>
      </c>
      <c r="H76" s="80">
        <f t="shared" ref="H76:H96" si="28">C76/C100*100-100</f>
        <v>2.5634767652750128</v>
      </c>
      <c r="I76" s="7">
        <v>39917492129.740021</v>
      </c>
      <c r="J76" s="7">
        <v>-7988528847.6599998</v>
      </c>
      <c r="K76" s="7">
        <v>31928963282.080002</v>
      </c>
      <c r="L76" s="7">
        <v>13199651418.370008</v>
      </c>
    </row>
    <row r="77" spans="1:12" x14ac:dyDescent="0.3">
      <c r="A77" s="6" t="s">
        <v>8</v>
      </c>
      <c r="B77" s="7">
        <v>179391399179</v>
      </c>
      <c r="C77" s="7">
        <v>184357512514.56998</v>
      </c>
      <c r="D77" s="7">
        <v>154763125902.17004</v>
      </c>
      <c r="E77" s="7">
        <f t="shared" si="25"/>
        <v>29594386612.399933</v>
      </c>
      <c r="F77" s="8">
        <f t="shared" si="26"/>
        <v>102.76831183562747</v>
      </c>
      <c r="G77" s="8">
        <f t="shared" si="27"/>
        <v>83.947284703105836</v>
      </c>
      <c r="H77" s="80">
        <f t="shared" si="28"/>
        <v>2.5997655074644541</v>
      </c>
      <c r="I77" s="7">
        <v>48591105560.209991</v>
      </c>
      <c r="J77" s="7">
        <v>-16225393408.310009</v>
      </c>
      <c r="K77" s="7">
        <v>32365712151.899986</v>
      </c>
      <c r="L77" s="7">
        <v>9608018071.1100006</v>
      </c>
    </row>
    <row r="78" spans="1:12" x14ac:dyDescent="0.3">
      <c r="A78" s="6" t="s">
        <v>9</v>
      </c>
      <c r="B78" s="7">
        <v>34524000000</v>
      </c>
      <c r="C78" s="7">
        <v>34632808289.960007</v>
      </c>
      <c r="D78" s="7">
        <v>33063427362.420006</v>
      </c>
      <c r="E78" s="7">
        <f t="shared" si="25"/>
        <v>1569380927.5400009</v>
      </c>
      <c r="F78" s="8">
        <f t="shared" si="26"/>
        <v>100.31516710103119</v>
      </c>
      <c r="G78" s="8">
        <f t="shared" si="27"/>
        <v>95.468513802286822</v>
      </c>
      <c r="H78" s="80">
        <f t="shared" si="28"/>
        <v>0.94579973646222015</v>
      </c>
      <c r="I78" s="7">
        <v>8565190535.8499994</v>
      </c>
      <c r="J78" s="7">
        <v>-1492656030.9699998</v>
      </c>
      <c r="K78" s="7">
        <v>7072534504.8800001</v>
      </c>
      <c r="L78" s="7">
        <v>1073636482.2999998</v>
      </c>
    </row>
    <row r="79" spans="1:12" x14ac:dyDescent="0.3">
      <c r="A79" s="6" t="s">
        <v>10</v>
      </c>
      <c r="B79" s="7">
        <v>10790000000</v>
      </c>
      <c r="C79" s="7">
        <v>10691856557.669998</v>
      </c>
      <c r="D79" s="7">
        <v>10017053344.589998</v>
      </c>
      <c r="E79" s="7">
        <f t="shared" si="25"/>
        <v>674803213.07999992</v>
      </c>
      <c r="F79" s="8">
        <f t="shared" si="26"/>
        <v>99.090422221223335</v>
      </c>
      <c r="G79" s="8">
        <f t="shared" si="27"/>
        <v>93.688624520538326</v>
      </c>
      <c r="H79" s="80">
        <f t="shared" si="28"/>
        <v>0.70560860421741722</v>
      </c>
      <c r="I79" s="7">
        <v>1463436039.6300001</v>
      </c>
      <c r="J79" s="7">
        <v>-1753931.59</v>
      </c>
      <c r="K79" s="7">
        <v>1461682108.04</v>
      </c>
      <c r="L79" s="7">
        <v>545104814.1400001</v>
      </c>
    </row>
    <row r="80" spans="1:12" x14ac:dyDescent="0.3">
      <c r="A80" s="6" t="s">
        <v>11</v>
      </c>
      <c r="B80" s="7">
        <v>15233000000</v>
      </c>
      <c r="C80" s="7">
        <v>14961379318.859999</v>
      </c>
      <c r="D80" s="7">
        <v>14272767339.27</v>
      </c>
      <c r="E80" s="7">
        <f t="shared" si="25"/>
        <v>688611979.58999825</v>
      </c>
      <c r="F80" s="8">
        <f t="shared" si="26"/>
        <v>98.216893053633541</v>
      </c>
      <c r="G80" s="8">
        <f t="shared" si="27"/>
        <v>95.397403107600184</v>
      </c>
      <c r="H80" s="80">
        <f t="shared" si="28"/>
        <v>6.2986478439707838</v>
      </c>
      <c r="I80" s="7">
        <v>1293815212.3099995</v>
      </c>
      <c r="J80" s="7">
        <v>-1911689.5900000089</v>
      </c>
      <c r="K80" s="7">
        <v>1291903522.7199998</v>
      </c>
      <c r="L80" s="7">
        <v>667216565.17999995</v>
      </c>
    </row>
    <row r="81" spans="1:12" x14ac:dyDescent="0.3">
      <c r="A81" s="3" t="s">
        <v>12</v>
      </c>
      <c r="B81" s="4">
        <v>76341416799</v>
      </c>
      <c r="C81" s="4">
        <v>89462787824.200027</v>
      </c>
      <c r="D81" s="4">
        <v>57878489971.759949</v>
      </c>
      <c r="E81" s="4">
        <f t="shared" si="25"/>
        <v>31584297852.440079</v>
      </c>
      <c r="F81" s="5">
        <f t="shared" si="26"/>
        <v>117.18774889880208</v>
      </c>
      <c r="G81" s="5">
        <f t="shared" si="27"/>
        <v>64.695602919836119</v>
      </c>
      <c r="H81" s="33">
        <f t="shared" si="28"/>
        <v>1.5344638254801737</v>
      </c>
      <c r="I81" s="4">
        <v>103420909146.13002</v>
      </c>
      <c r="J81" s="4">
        <v>-23516953703.600002</v>
      </c>
      <c r="K81" s="4">
        <v>79903955442.530029</v>
      </c>
      <c r="L81" s="4">
        <v>4514143981.6499987</v>
      </c>
    </row>
    <row r="82" spans="1:12" x14ac:dyDescent="0.3">
      <c r="A82" s="6" t="s">
        <v>14</v>
      </c>
      <c r="B82" s="7">
        <v>923253307</v>
      </c>
      <c r="C82" s="7">
        <v>915776256.80999982</v>
      </c>
      <c r="D82" s="7">
        <v>899075417.56999981</v>
      </c>
      <c r="E82" s="7">
        <f t="shared" si="25"/>
        <v>16700839.24000001</v>
      </c>
      <c r="F82" s="8">
        <f t="shared" si="26"/>
        <v>99.19014097937044</v>
      </c>
      <c r="G82" s="8">
        <f t="shared" si="27"/>
        <v>98.176318820693666</v>
      </c>
      <c r="H82" s="80">
        <f t="shared" si="28"/>
        <v>-2.9034625552881153</v>
      </c>
      <c r="I82" s="7">
        <v>156194410.07999998</v>
      </c>
      <c r="J82" s="7">
        <v>-7984594.71</v>
      </c>
      <c r="K82" s="7">
        <v>148209815.37</v>
      </c>
      <c r="L82" s="7">
        <v>46316812.039999992</v>
      </c>
    </row>
    <row r="83" spans="1:12" x14ac:dyDescent="0.3">
      <c r="A83" s="6" t="s">
        <v>15</v>
      </c>
      <c r="B83" s="7">
        <v>30629972041</v>
      </c>
      <c r="C83" s="7">
        <v>32151492567.78997</v>
      </c>
      <c r="D83" s="7">
        <v>20874741535.379963</v>
      </c>
      <c r="E83" s="7">
        <f t="shared" si="25"/>
        <v>11276751032.410007</v>
      </c>
      <c r="F83" s="8">
        <f t="shared" si="26"/>
        <v>104.96742381858309</v>
      </c>
      <c r="G83" s="8">
        <f t="shared" si="27"/>
        <v>64.926197411726733</v>
      </c>
      <c r="H83" s="80">
        <f t="shared" si="28"/>
        <v>7.361400026321931</v>
      </c>
      <c r="I83" s="7">
        <v>41042984482.290009</v>
      </c>
      <c r="J83" s="7">
        <v>-4568907083.2099972</v>
      </c>
      <c r="K83" s="7">
        <v>36474077399.080002</v>
      </c>
      <c r="L83" s="7">
        <v>3297280430.1499991</v>
      </c>
    </row>
    <row r="84" spans="1:12" x14ac:dyDescent="0.3">
      <c r="A84" s="6" t="s">
        <v>16</v>
      </c>
      <c r="B84" s="7">
        <v>290749165</v>
      </c>
      <c r="C84" s="7">
        <v>339406995.28000021</v>
      </c>
      <c r="D84" s="7">
        <v>293886273.09000009</v>
      </c>
      <c r="E84" s="7">
        <f t="shared" si="25"/>
        <v>45520722.190000117</v>
      </c>
      <c r="F84" s="8">
        <f t="shared" si="26"/>
        <v>116.73532932760106</v>
      </c>
      <c r="G84" s="8">
        <f t="shared" si="27"/>
        <v>86.588160284543662</v>
      </c>
      <c r="H84" s="80">
        <f t="shared" si="28"/>
        <v>12.184477213933718</v>
      </c>
      <c r="I84" s="7">
        <v>763225176.62999988</v>
      </c>
      <c r="J84" s="7">
        <v>-10731948.399999997</v>
      </c>
      <c r="K84" s="7">
        <v>752493228.22999978</v>
      </c>
      <c r="L84" s="7">
        <v>13325871.610000001</v>
      </c>
    </row>
    <row r="85" spans="1:12" x14ac:dyDescent="0.3">
      <c r="A85" s="6" t="s">
        <v>13</v>
      </c>
      <c r="B85" s="7">
        <v>3241031944</v>
      </c>
      <c r="C85" s="7">
        <v>3323334018.4599996</v>
      </c>
      <c r="D85" s="7">
        <v>3323334018.4599996</v>
      </c>
      <c r="E85" s="7">
        <f t="shared" si="25"/>
        <v>0</v>
      </c>
      <c r="F85" s="8">
        <f t="shared" si="26"/>
        <v>102.53937868808613</v>
      </c>
      <c r="G85" s="8">
        <f t="shared" si="27"/>
        <v>100</v>
      </c>
      <c r="H85" s="80">
        <f t="shared" si="28"/>
        <v>30.58394917788516</v>
      </c>
      <c r="I85" s="7">
        <v>150.30000000000001</v>
      </c>
      <c r="J85" s="7">
        <v>0</v>
      </c>
      <c r="K85" s="7">
        <v>150.30000000000001</v>
      </c>
      <c r="L85" s="7">
        <v>0</v>
      </c>
    </row>
    <row r="86" spans="1:12" x14ac:dyDescent="0.3">
      <c r="A86" s="6" t="s">
        <v>17</v>
      </c>
      <c r="B86" s="7">
        <v>5043429840</v>
      </c>
      <c r="C86" s="7">
        <v>4761053315.5700006</v>
      </c>
      <c r="D86" s="7">
        <v>2715259731.2799993</v>
      </c>
      <c r="E86" s="7">
        <f t="shared" si="25"/>
        <v>2045793584.2900014</v>
      </c>
      <c r="F86" s="8">
        <f t="shared" si="26"/>
        <v>94.401101365772149</v>
      </c>
      <c r="G86" s="8">
        <f t="shared" si="27"/>
        <v>57.030651650136463</v>
      </c>
      <c r="H86" s="80">
        <f t="shared" si="28"/>
        <v>7.0009668152402469</v>
      </c>
      <c r="I86" s="7">
        <v>7571712739.4100008</v>
      </c>
      <c r="J86" s="7">
        <v>-1584524809.8399999</v>
      </c>
      <c r="K86" s="7">
        <v>5987187929.5700016</v>
      </c>
      <c r="L86" s="7">
        <v>238939945.38</v>
      </c>
    </row>
    <row r="87" spans="1:12" x14ac:dyDescent="0.3">
      <c r="A87" s="6" t="s">
        <v>18</v>
      </c>
      <c r="B87" s="7">
        <v>33100384326</v>
      </c>
      <c r="C87" s="7">
        <v>45171179004.430054</v>
      </c>
      <c r="D87" s="7">
        <v>27285283108.559994</v>
      </c>
      <c r="E87" s="7">
        <f t="shared" si="25"/>
        <v>17885895895.87006</v>
      </c>
      <c r="F87" s="8">
        <f t="shared" si="26"/>
        <v>136.46723421561174</v>
      </c>
      <c r="G87" s="8">
        <f t="shared" si="27"/>
        <v>60.404186275244342</v>
      </c>
      <c r="H87" s="80">
        <f t="shared" si="28"/>
        <v>-4.3472646999914986</v>
      </c>
      <c r="I87" s="7">
        <v>52693898687.400002</v>
      </c>
      <c r="J87" s="7">
        <v>-17256850617.490005</v>
      </c>
      <c r="K87" s="7">
        <v>35437048069.910004</v>
      </c>
      <c r="L87" s="7">
        <v>737891389.56999981</v>
      </c>
    </row>
    <row r="88" spans="1:12" x14ac:dyDescent="0.3">
      <c r="A88" s="6" t="s">
        <v>19</v>
      </c>
      <c r="B88" s="7">
        <v>3112596176</v>
      </c>
      <c r="C88" s="7">
        <v>2800545665.8599997</v>
      </c>
      <c r="D88" s="7">
        <v>2486909887.4199996</v>
      </c>
      <c r="E88" s="7">
        <f t="shared" si="25"/>
        <v>313635778.44000006</v>
      </c>
      <c r="F88" s="8">
        <f t="shared" si="26"/>
        <v>89.974590583060575</v>
      </c>
      <c r="G88" s="8">
        <f t="shared" si="27"/>
        <v>88.800904685705675</v>
      </c>
      <c r="H88" s="80">
        <f t="shared" si="28"/>
        <v>3.7461434851414168</v>
      </c>
      <c r="I88" s="7">
        <v>1192893500.02</v>
      </c>
      <c r="J88" s="7">
        <v>-87954649.950000018</v>
      </c>
      <c r="K88" s="7">
        <v>1104938850.0699999</v>
      </c>
      <c r="L88" s="7">
        <v>180389532.90000001</v>
      </c>
    </row>
    <row r="89" spans="1:12" x14ac:dyDescent="0.3">
      <c r="A89" s="3" t="s">
        <v>20</v>
      </c>
      <c r="B89" s="4">
        <v>2840223665</v>
      </c>
      <c r="C89" s="4">
        <v>2131594104.3599999</v>
      </c>
      <c r="D89" s="4">
        <v>2100437357.3699999</v>
      </c>
      <c r="E89" s="4">
        <f t="shared" si="25"/>
        <v>31156746.99000001</v>
      </c>
      <c r="F89" s="5">
        <f t="shared" si="26"/>
        <v>75.050219834007322</v>
      </c>
      <c r="G89" s="5">
        <f t="shared" si="27"/>
        <v>98.538335843288763</v>
      </c>
      <c r="H89" s="33">
        <f t="shared" si="28"/>
        <v>-3.1306103244354802</v>
      </c>
      <c r="I89" s="4">
        <v>687769688.41000009</v>
      </c>
      <c r="J89" s="4">
        <v>-1256547.0800000238</v>
      </c>
      <c r="K89" s="4">
        <v>686513141.33000004</v>
      </c>
      <c r="L89" s="4">
        <v>8204629.8500000006</v>
      </c>
    </row>
    <row r="90" spans="1:12" x14ac:dyDescent="0.3">
      <c r="A90" s="6" t="s">
        <v>21</v>
      </c>
      <c r="B90" s="7">
        <v>43451731</v>
      </c>
      <c r="C90" s="7">
        <v>38693215.060000002</v>
      </c>
      <c r="D90" s="7">
        <v>38689028.560000002</v>
      </c>
      <c r="E90" s="7">
        <f t="shared" si="25"/>
        <v>4186.5</v>
      </c>
      <c r="F90" s="8">
        <f t="shared" si="26"/>
        <v>89.048731016032491</v>
      </c>
      <c r="G90" s="8">
        <f t="shared" si="27"/>
        <v>99.989180273612547</v>
      </c>
      <c r="H90" s="80">
        <f t="shared" si="28"/>
        <v>-9.8813704523025905</v>
      </c>
      <c r="I90" s="7">
        <v>1579214.4499999997</v>
      </c>
      <c r="J90" s="7">
        <v>3133468.77</v>
      </c>
      <c r="K90" s="7">
        <v>4712683.2200000007</v>
      </c>
      <c r="L90" s="7">
        <v>105827.73</v>
      </c>
    </row>
    <row r="91" spans="1:12" x14ac:dyDescent="0.3">
      <c r="A91" s="6" t="s">
        <v>22</v>
      </c>
      <c r="B91" s="7">
        <v>1192831329</v>
      </c>
      <c r="C91" s="7">
        <v>468826329</v>
      </c>
      <c r="D91" s="7">
        <v>468826329</v>
      </c>
      <c r="E91" s="7">
        <f t="shared" si="25"/>
        <v>0</v>
      </c>
      <c r="F91" s="8">
        <f t="shared" si="26"/>
        <v>39.30365656920133</v>
      </c>
      <c r="G91" s="8">
        <f t="shared" si="27"/>
        <v>100</v>
      </c>
      <c r="H91" s="80">
        <f t="shared" si="28"/>
        <v>23.051529921259856</v>
      </c>
      <c r="I91" s="7">
        <v>0</v>
      </c>
      <c r="J91" s="7">
        <v>0</v>
      </c>
      <c r="K91" s="7">
        <v>0</v>
      </c>
      <c r="L91" s="7">
        <v>0</v>
      </c>
    </row>
    <row r="92" spans="1:12" x14ac:dyDescent="0.3">
      <c r="A92" s="6" t="s">
        <v>23</v>
      </c>
      <c r="B92" s="7">
        <v>1603940605</v>
      </c>
      <c r="C92" s="7">
        <v>1624074560.3</v>
      </c>
      <c r="D92" s="7">
        <v>1592921999.8099999</v>
      </c>
      <c r="E92" s="7">
        <f t="shared" si="25"/>
        <v>31152560.49000001</v>
      </c>
      <c r="F92" s="8">
        <f t="shared" si="26"/>
        <v>101.25528060311186</v>
      </c>
      <c r="G92" s="8">
        <f t="shared" si="27"/>
        <v>98.081826952313961</v>
      </c>
      <c r="H92" s="80">
        <f t="shared" si="28"/>
        <v>-8.5825048850322787</v>
      </c>
      <c r="I92" s="7">
        <v>686190473.96000004</v>
      </c>
      <c r="J92" s="7">
        <v>-4390015.8500000238</v>
      </c>
      <c r="K92" s="7">
        <v>681800458.11000001</v>
      </c>
      <c r="L92" s="7">
        <v>8098802.1200000001</v>
      </c>
    </row>
    <row r="93" spans="1:12" x14ac:dyDescent="0.3">
      <c r="A93" s="3" t="s">
        <v>24</v>
      </c>
      <c r="B93" s="4">
        <v>292110847859</v>
      </c>
      <c r="C93" s="4">
        <v>260408770239</v>
      </c>
      <c r="D93" s="4">
        <v>260408770239</v>
      </c>
      <c r="E93" s="4">
        <f t="shared" si="25"/>
        <v>0</v>
      </c>
      <c r="F93" s="5">
        <f t="shared" si="26"/>
        <v>89.147243982085058</v>
      </c>
      <c r="G93" s="5">
        <f t="shared" si="27"/>
        <v>100</v>
      </c>
      <c r="H93" s="33">
        <f t="shared" si="28"/>
        <v>4.5543073021111979</v>
      </c>
      <c r="I93" s="4">
        <v>0</v>
      </c>
      <c r="J93" s="4">
        <v>0</v>
      </c>
      <c r="K93" s="4">
        <v>0</v>
      </c>
      <c r="L93" s="4">
        <v>0</v>
      </c>
    </row>
    <row r="94" spans="1:12" x14ac:dyDescent="0.3">
      <c r="A94" s="6" t="s">
        <v>25</v>
      </c>
      <c r="B94" s="7">
        <v>292110847859</v>
      </c>
      <c r="C94" s="7">
        <v>260408770239</v>
      </c>
      <c r="D94" s="7">
        <v>260408770239</v>
      </c>
      <c r="E94" s="7">
        <f t="shared" si="25"/>
        <v>0</v>
      </c>
      <c r="F94" s="8">
        <f t="shared" si="26"/>
        <v>89.147243982085058</v>
      </c>
      <c r="G94" s="8">
        <f t="shared" si="27"/>
        <v>100</v>
      </c>
      <c r="H94" s="80">
        <f t="shared" si="28"/>
        <v>4.5543073021111979</v>
      </c>
      <c r="I94" s="7">
        <v>0</v>
      </c>
      <c r="J94" s="7">
        <v>0</v>
      </c>
      <c r="K94" s="7">
        <v>0</v>
      </c>
      <c r="L94" s="7">
        <v>0</v>
      </c>
    </row>
    <row r="95" spans="1:12" x14ac:dyDescent="0.3">
      <c r="A95" s="9" t="s">
        <v>728</v>
      </c>
      <c r="B95" s="10">
        <f>B75+B81+B89</f>
        <v>584713641410</v>
      </c>
      <c r="C95" s="10">
        <f>C75+C81+C89</f>
        <v>605584130868.13013</v>
      </c>
      <c r="D95" s="10">
        <f>D75+D81+D89</f>
        <v>514518378169.32001</v>
      </c>
      <c r="E95" s="10">
        <f>E75+E81+E89</f>
        <v>91065752698.81015</v>
      </c>
      <c r="F95" s="11">
        <f t="shared" si="26"/>
        <v>103.56935224014994</v>
      </c>
      <c r="G95" s="11">
        <f t="shared" si="27"/>
        <v>84.962328426891972</v>
      </c>
      <c r="H95" s="81">
        <f t="shared" si="28"/>
        <v>2.3617752691788212</v>
      </c>
      <c r="I95" s="10">
        <f>I75+I81+I89</f>
        <v>203939718312.28006</v>
      </c>
      <c r="J95" s="10">
        <f t="shared" ref="J95:L95" si="29">J75+J81+J89</f>
        <v>-49228454158.800018</v>
      </c>
      <c r="K95" s="10">
        <f t="shared" si="29"/>
        <v>154711264153.48001</v>
      </c>
      <c r="L95" s="10">
        <f t="shared" si="29"/>
        <v>29615975962.600006</v>
      </c>
    </row>
    <row r="96" spans="1:12" x14ac:dyDescent="0.3">
      <c r="A96" s="9" t="s">
        <v>26</v>
      </c>
      <c r="B96" s="10">
        <f>B95+B93</f>
        <v>876824489269</v>
      </c>
      <c r="C96" s="10">
        <f t="shared" ref="C96:E96" si="30">C95+C93</f>
        <v>865992901107.13013</v>
      </c>
      <c r="D96" s="10">
        <f t="shared" si="30"/>
        <v>774927148408.32007</v>
      </c>
      <c r="E96" s="10">
        <f t="shared" si="30"/>
        <v>91065752698.81015</v>
      </c>
      <c r="F96" s="11">
        <f t="shared" si="26"/>
        <v>98.764680013568039</v>
      </c>
      <c r="G96" s="11">
        <f t="shared" si="27"/>
        <v>89.484237967495233</v>
      </c>
      <c r="H96" s="81">
        <f t="shared" si="28"/>
        <v>3.0113518807822572</v>
      </c>
      <c r="I96" s="10">
        <f>I95+I93</f>
        <v>203939718312.28006</v>
      </c>
      <c r="J96" s="10">
        <f t="shared" ref="J96:L96" si="31">J95+J93</f>
        <v>-49228454158.800018</v>
      </c>
      <c r="K96" s="10">
        <f t="shared" si="31"/>
        <v>154711264153.48001</v>
      </c>
      <c r="L96" s="10">
        <f t="shared" si="31"/>
        <v>29615975962.600006</v>
      </c>
    </row>
    <row r="97" spans="1:12" x14ac:dyDescent="0.3">
      <c r="B97" s="194">
        <v>2018</v>
      </c>
      <c r="C97" s="194"/>
      <c r="D97" s="194"/>
      <c r="E97" s="194"/>
    </row>
    <row r="98" spans="1:12" ht="43.2" x14ac:dyDescent="0.3">
      <c r="B98" s="1" t="s">
        <v>0</v>
      </c>
      <c r="C98" s="1" t="s">
        <v>1</v>
      </c>
      <c r="D98" s="1" t="s">
        <v>2</v>
      </c>
      <c r="E98" s="1" t="s">
        <v>3</v>
      </c>
      <c r="F98" s="2" t="s">
        <v>4</v>
      </c>
      <c r="G98" s="2" t="s">
        <v>5</v>
      </c>
      <c r="H98" s="2" t="s">
        <v>729</v>
      </c>
      <c r="I98" s="2" t="s">
        <v>747</v>
      </c>
      <c r="J98" s="2" t="s">
        <v>748</v>
      </c>
      <c r="K98" s="2" t="s">
        <v>58</v>
      </c>
      <c r="L98" s="2" t="s">
        <v>749</v>
      </c>
    </row>
    <row r="99" spans="1:12" x14ac:dyDescent="0.3">
      <c r="A99" s="3" t="s">
        <v>6</v>
      </c>
      <c r="B99" s="4">
        <v>504526017315</v>
      </c>
      <c r="C99" s="4">
        <v>501300351813.26007</v>
      </c>
      <c r="D99" s="4">
        <v>444572681639.55981</v>
      </c>
      <c r="E99" s="4">
        <v>56727670173.699982</v>
      </c>
      <c r="F99" s="5">
        <f>C99/B99*100</f>
        <v>99.360654279256721</v>
      </c>
      <c r="G99" s="5">
        <f>D99/C99*100</f>
        <v>88.683895798494888</v>
      </c>
      <c r="H99" s="33">
        <f>C99/C123*100-100</f>
        <v>2.0110703152013514</v>
      </c>
      <c r="I99" s="4">
        <v>103390459108.82002</v>
      </c>
      <c r="J99" s="4">
        <v>-22580085296.280014</v>
      </c>
      <c r="K99" s="4">
        <v>80810373812.539948</v>
      </c>
      <c r="L99" s="4">
        <v>37707004508.500008</v>
      </c>
    </row>
    <row r="100" spans="1:12" x14ac:dyDescent="0.3">
      <c r="A100" s="6" t="s">
        <v>7</v>
      </c>
      <c r="B100" s="7">
        <v>266808908815</v>
      </c>
      <c r="C100" s="7">
        <v>262614139802.35007</v>
      </c>
      <c r="D100" s="7">
        <v>236811245384.44998</v>
      </c>
      <c r="E100" s="7">
        <v>25802894417.900002</v>
      </c>
      <c r="F100" s="8">
        <f t="shared" ref="F100:F105" si="32">C100/B100*100</f>
        <v>98.427800244272007</v>
      </c>
      <c r="G100" s="8">
        <f t="shared" ref="G100:G105" si="33">D100/C100*100</f>
        <v>90.174598200492937</v>
      </c>
      <c r="H100" s="80">
        <f t="shared" ref="H100:H120" si="34">C100/C124*100-100</f>
        <v>-9.992201528574185E-2</v>
      </c>
      <c r="I100" s="7">
        <v>45523284420.240028</v>
      </c>
      <c r="J100" s="7">
        <v>-9941423992.9399986</v>
      </c>
      <c r="K100" s="7">
        <v>35581860427.299973</v>
      </c>
      <c r="L100" s="7">
        <v>21467262715.460011</v>
      </c>
    </row>
    <row r="101" spans="1:12" x14ac:dyDescent="0.3">
      <c r="A101" s="6" t="s">
        <v>8</v>
      </c>
      <c r="B101" s="7">
        <v>177628808500</v>
      </c>
      <c r="C101" s="7">
        <v>179686095385.04001</v>
      </c>
      <c r="D101" s="7">
        <v>151878984919.16989</v>
      </c>
      <c r="E101" s="7">
        <v>27807110465.869984</v>
      </c>
      <c r="F101" s="8">
        <f t="shared" si="32"/>
        <v>101.15819438435292</v>
      </c>
      <c r="G101" s="8">
        <f t="shared" si="33"/>
        <v>84.524617552469095</v>
      </c>
      <c r="H101" s="80">
        <f t="shared" si="34"/>
        <v>5.616408597264666</v>
      </c>
      <c r="I101" s="7">
        <v>46939790946.68998</v>
      </c>
      <c r="J101" s="7">
        <v>-12757123958.970011</v>
      </c>
      <c r="K101" s="7">
        <v>34182666987.719994</v>
      </c>
      <c r="L101" s="7">
        <v>13398671893.379999</v>
      </c>
    </row>
    <row r="102" spans="1:12" x14ac:dyDescent="0.3">
      <c r="A102" s="6" t="s">
        <v>9</v>
      </c>
      <c r="B102" s="7">
        <v>34932000000</v>
      </c>
      <c r="C102" s="7">
        <v>34308320287.099998</v>
      </c>
      <c r="D102" s="7">
        <v>32915571118.039989</v>
      </c>
      <c r="E102" s="7">
        <v>1392749169.0600009</v>
      </c>
      <c r="F102" s="8">
        <f t="shared" si="32"/>
        <v>98.214589164949047</v>
      </c>
      <c r="G102" s="8">
        <f t="shared" si="33"/>
        <v>95.940491526821603</v>
      </c>
      <c r="H102" s="80">
        <f t="shared" si="34"/>
        <v>-1.9463125464838527E-2</v>
      </c>
      <c r="I102" s="7">
        <v>8294138208.2199984</v>
      </c>
      <c r="J102" s="7">
        <v>118908737.66999996</v>
      </c>
      <c r="K102" s="7">
        <v>8413046945.8899975</v>
      </c>
      <c r="L102" s="7">
        <v>1240605579.1000004</v>
      </c>
    </row>
    <row r="103" spans="1:12" x14ac:dyDescent="0.3">
      <c r="A103" s="6" t="s">
        <v>10</v>
      </c>
      <c r="B103" s="7">
        <v>10852800000</v>
      </c>
      <c r="C103" s="7">
        <v>10616942497.9</v>
      </c>
      <c r="D103" s="7">
        <v>10042599532.300001</v>
      </c>
      <c r="E103" s="7">
        <v>574342965.59999967</v>
      </c>
      <c r="F103" s="8">
        <f t="shared" si="32"/>
        <v>97.826758973721056</v>
      </c>
      <c r="G103" s="8">
        <f t="shared" si="33"/>
        <v>94.590316696981247</v>
      </c>
      <c r="H103" s="80">
        <f t="shared" si="34"/>
        <v>0.48712434453197773</v>
      </c>
      <c r="I103" s="7">
        <v>1435168985.5700002</v>
      </c>
      <c r="J103" s="7">
        <v>-1279924.5899999999</v>
      </c>
      <c r="K103" s="7">
        <v>1433889060.98</v>
      </c>
      <c r="L103" s="7">
        <v>544795986.94999993</v>
      </c>
    </row>
    <row r="104" spans="1:12" x14ac:dyDescent="0.3">
      <c r="A104" s="6" t="s">
        <v>11</v>
      </c>
      <c r="B104" s="7">
        <v>14303500000</v>
      </c>
      <c r="C104" s="7">
        <v>14074853840.870001</v>
      </c>
      <c r="D104" s="7">
        <v>12924280685.6</v>
      </c>
      <c r="E104" s="7">
        <v>1150573155.2699997</v>
      </c>
      <c r="F104" s="8">
        <f t="shared" si="32"/>
        <v>98.401467059600805</v>
      </c>
      <c r="G104" s="8">
        <f t="shared" si="33"/>
        <v>91.825327862879746</v>
      </c>
      <c r="H104" s="80">
        <f t="shared" si="34"/>
        <v>4.031152906413709</v>
      </c>
      <c r="I104" s="7">
        <v>1198076548.0999994</v>
      </c>
      <c r="J104" s="7">
        <v>833842.54999999981</v>
      </c>
      <c r="K104" s="7">
        <v>1198910390.6499999</v>
      </c>
      <c r="L104" s="7">
        <v>1055668333.6099998</v>
      </c>
    </row>
    <row r="105" spans="1:12" x14ac:dyDescent="0.3">
      <c r="A105" s="3" t="s">
        <v>12</v>
      </c>
      <c r="B105" s="4">
        <v>77134141256.350006</v>
      </c>
      <c r="C105" s="4">
        <v>88110760084.350052</v>
      </c>
      <c r="D105" s="4">
        <v>56824005678.60997</v>
      </c>
      <c r="E105" s="4">
        <v>31286754405.739994</v>
      </c>
      <c r="F105" s="5">
        <f t="shared" si="32"/>
        <v>114.23055815390491</v>
      </c>
      <c r="G105" s="5">
        <f t="shared" si="33"/>
        <v>64.491562238495391</v>
      </c>
      <c r="H105" s="33">
        <f t="shared" si="34"/>
        <v>-1.0897485473515047</v>
      </c>
      <c r="I105" s="4">
        <v>100072643845.17998</v>
      </c>
      <c r="J105" s="4">
        <v>-23450654226.529995</v>
      </c>
      <c r="K105" s="4">
        <v>76621989618.649963</v>
      </c>
      <c r="L105" s="4">
        <v>4487834878.2600012</v>
      </c>
    </row>
    <row r="106" spans="1:12" x14ac:dyDescent="0.3">
      <c r="A106" s="6" t="s">
        <v>14</v>
      </c>
      <c r="B106" s="7">
        <v>875765738</v>
      </c>
      <c r="C106" s="7">
        <v>943160570.82000017</v>
      </c>
      <c r="D106" s="7">
        <v>907285926.67999995</v>
      </c>
      <c r="E106" s="7">
        <v>35874644.139999986</v>
      </c>
      <c r="F106" s="8">
        <f t="shared" ref="F106:G109" si="35">C106/B106*100</f>
        <v>107.69553202365634</v>
      </c>
      <c r="G106" s="8">
        <f t="shared" si="35"/>
        <v>96.196337585570376</v>
      </c>
      <c r="H106" s="80">
        <f t="shared" si="34"/>
        <v>-2.0346803938788867</v>
      </c>
      <c r="I106" s="7">
        <v>174612115.67999998</v>
      </c>
      <c r="J106" s="7">
        <v>-22643529.109999999</v>
      </c>
      <c r="K106" s="7">
        <v>151968586.56999999</v>
      </c>
      <c r="L106" s="7">
        <v>31648820.629999999</v>
      </c>
    </row>
    <row r="107" spans="1:12" x14ac:dyDescent="0.3">
      <c r="A107" s="6" t="s">
        <v>15</v>
      </c>
      <c r="B107" s="7">
        <v>30877459284</v>
      </c>
      <c r="C107" s="7">
        <v>29946975877.650021</v>
      </c>
      <c r="D107" s="7">
        <v>19535761817.599991</v>
      </c>
      <c r="E107" s="7">
        <v>10411214060.050001</v>
      </c>
      <c r="F107" s="8">
        <f t="shared" si="35"/>
        <v>96.986528594235295</v>
      </c>
      <c r="G107" s="8">
        <f t="shared" si="35"/>
        <v>65.234506139833272</v>
      </c>
      <c r="H107" s="80">
        <f t="shared" si="34"/>
        <v>-2.3714183034702927</v>
      </c>
      <c r="I107" s="7">
        <v>38310248870.87999</v>
      </c>
      <c r="J107" s="7">
        <v>-4479805201.1099968</v>
      </c>
      <c r="K107" s="7">
        <v>33830443669.769989</v>
      </c>
      <c r="L107" s="7">
        <v>3198673247.5300007</v>
      </c>
    </row>
    <row r="108" spans="1:12" x14ac:dyDescent="0.3">
      <c r="A108" s="6" t="s">
        <v>16</v>
      </c>
      <c r="B108" s="7">
        <v>276766211</v>
      </c>
      <c r="C108" s="7">
        <v>302543635.00999999</v>
      </c>
      <c r="D108" s="7">
        <v>272053286.43999994</v>
      </c>
      <c r="E108" s="7">
        <v>30490348.570000008</v>
      </c>
      <c r="F108" s="8">
        <f t="shared" si="35"/>
        <v>109.31379011797071</v>
      </c>
      <c r="G108" s="8">
        <f t="shared" si="35"/>
        <v>89.921999658332837</v>
      </c>
      <c r="H108" s="80">
        <f t="shared" si="34"/>
        <v>11.300638271961347</v>
      </c>
      <c r="I108" s="7">
        <v>735667242.70999992</v>
      </c>
      <c r="J108" s="7">
        <v>12027188.99</v>
      </c>
      <c r="K108" s="7">
        <v>747694431.69999993</v>
      </c>
      <c r="L108" s="7">
        <v>14959603.639999997</v>
      </c>
    </row>
    <row r="109" spans="1:12" x14ac:dyDescent="0.3">
      <c r="A109" s="6" t="s">
        <v>13</v>
      </c>
      <c r="B109" s="7">
        <v>2496841189</v>
      </c>
      <c r="C109" s="7">
        <v>2544978949.8499999</v>
      </c>
      <c r="D109" s="7">
        <v>2544978949.8499999</v>
      </c>
      <c r="E109" s="7">
        <v>0</v>
      </c>
      <c r="F109" s="8">
        <f t="shared" si="35"/>
        <v>101.92794644137055</v>
      </c>
      <c r="G109" s="8">
        <f t="shared" si="35"/>
        <v>100</v>
      </c>
      <c r="H109" s="80">
        <f t="shared" si="34"/>
        <v>9.1457571547701093</v>
      </c>
      <c r="I109" s="7">
        <v>150.30000000000001</v>
      </c>
      <c r="J109" s="7">
        <v>436.37</v>
      </c>
      <c r="K109" s="7">
        <v>586.67000000000007</v>
      </c>
      <c r="L109" s="7">
        <v>436.37</v>
      </c>
    </row>
    <row r="110" spans="1:12" x14ac:dyDescent="0.3">
      <c r="A110" s="6" t="s">
        <v>17</v>
      </c>
      <c r="B110" s="7">
        <v>4917431836</v>
      </c>
      <c r="C110" s="7">
        <v>4449542333.3800001</v>
      </c>
      <c r="D110" s="7">
        <v>2500270954.4299998</v>
      </c>
      <c r="E110" s="7">
        <v>1949271378.9500003</v>
      </c>
      <c r="F110" s="8">
        <f t="shared" ref="F110:F120" si="36">C110/B110*100</f>
        <v>90.485084120645453</v>
      </c>
      <c r="G110" s="8">
        <f t="shared" ref="G110:G120" si="37">D110/C110*100</f>
        <v>56.191643254481015</v>
      </c>
      <c r="H110" s="80">
        <f t="shared" si="34"/>
        <v>-12.182411456151883</v>
      </c>
      <c r="I110" s="7">
        <v>7849932066.9800005</v>
      </c>
      <c r="J110" s="7">
        <v>-1922232665.4700003</v>
      </c>
      <c r="K110" s="7">
        <v>5927699401.5100012</v>
      </c>
      <c r="L110" s="7">
        <v>305258041.05000007</v>
      </c>
    </row>
    <row r="111" spans="1:12" x14ac:dyDescent="0.3">
      <c r="A111" s="6" t="s">
        <v>18</v>
      </c>
      <c r="B111" s="7">
        <v>34825072130.349998</v>
      </c>
      <c r="C111" s="7">
        <v>47224137253.110039</v>
      </c>
      <c r="D111" s="7">
        <v>28579265546.70998</v>
      </c>
      <c r="E111" s="7">
        <v>18644871706.399994</v>
      </c>
      <c r="F111" s="8">
        <f t="shared" si="36"/>
        <v>135.60384620698107</v>
      </c>
      <c r="G111" s="8">
        <f t="shared" si="37"/>
        <v>60.518343391922599</v>
      </c>
      <c r="H111" s="80">
        <f t="shared" si="34"/>
        <v>0.10267012720402136</v>
      </c>
      <c r="I111" s="7">
        <v>51793310886.18998</v>
      </c>
      <c r="J111" s="7">
        <v>-17021177521.089998</v>
      </c>
      <c r="K111" s="7">
        <v>34772133365.099976</v>
      </c>
      <c r="L111" s="7">
        <v>723106384.10000026</v>
      </c>
    </row>
    <row r="112" spans="1:12" x14ac:dyDescent="0.3">
      <c r="A112" s="6" t="s">
        <v>19</v>
      </c>
      <c r="B112" s="7">
        <v>2864804868</v>
      </c>
      <c r="C112" s="7">
        <v>2699421464.5299997</v>
      </c>
      <c r="D112" s="7">
        <v>2484389196.9000001</v>
      </c>
      <c r="E112" s="7">
        <v>215032267.63</v>
      </c>
      <c r="F112" s="8">
        <f t="shared" si="36"/>
        <v>94.227062187818078</v>
      </c>
      <c r="G112" s="8">
        <f t="shared" si="37"/>
        <v>92.03413507466351</v>
      </c>
      <c r="H112" s="80">
        <f t="shared" si="34"/>
        <v>3.89072104105432</v>
      </c>
      <c r="I112" s="7">
        <v>1208872512.4400001</v>
      </c>
      <c r="J112" s="7">
        <v>-16822935.109999999</v>
      </c>
      <c r="K112" s="7">
        <v>1192049577.3299999</v>
      </c>
      <c r="L112" s="7">
        <v>214188344.94</v>
      </c>
    </row>
    <row r="113" spans="1:13" x14ac:dyDescent="0.3">
      <c r="A113" s="3" t="s">
        <v>20</v>
      </c>
      <c r="B113" s="4">
        <v>2773491588</v>
      </c>
      <c r="C113" s="4">
        <v>2200482641.1100001</v>
      </c>
      <c r="D113" s="4">
        <v>2115122456.27</v>
      </c>
      <c r="E113" s="4">
        <v>85360184.840000004</v>
      </c>
      <c r="F113" s="5">
        <f t="shared" si="36"/>
        <v>79.339798636158704</v>
      </c>
      <c r="G113" s="5">
        <f t="shared" si="37"/>
        <v>96.120842616738784</v>
      </c>
      <c r="H113" s="33">
        <f t="shared" si="34"/>
        <v>-11.095455564506736</v>
      </c>
      <c r="I113" s="4">
        <v>612670537.05999994</v>
      </c>
      <c r="J113" s="4">
        <v>-6144548.5499999998</v>
      </c>
      <c r="K113" s="4">
        <v>606525988.50999987</v>
      </c>
      <c r="L113" s="4">
        <v>4116484.9400000004</v>
      </c>
    </row>
    <row r="114" spans="1:13" x14ac:dyDescent="0.3">
      <c r="A114" s="6" t="s">
        <v>21</v>
      </c>
      <c r="B114" s="7">
        <v>54396716</v>
      </c>
      <c r="C114" s="7">
        <v>42935867.149999999</v>
      </c>
      <c r="D114" s="7">
        <v>42522629.009999998</v>
      </c>
      <c r="E114" s="7">
        <v>413238.14000000205</v>
      </c>
      <c r="F114" s="8">
        <f t="shared" si="36"/>
        <v>78.930991256898665</v>
      </c>
      <c r="G114" s="8">
        <f t="shared" si="37"/>
        <v>99.037545605970138</v>
      </c>
      <c r="H114" s="80">
        <f t="shared" si="34"/>
        <v>-61.347380086964385</v>
      </c>
      <c r="I114" s="7">
        <v>1897009</v>
      </c>
      <c r="J114" s="7">
        <v>1558.17</v>
      </c>
      <c r="K114" s="7">
        <v>1898567.1700000002</v>
      </c>
      <c r="L114" s="7">
        <v>732590.8600000001</v>
      </c>
    </row>
    <row r="115" spans="1:13" x14ac:dyDescent="0.3">
      <c r="A115" s="6" t="s">
        <v>22</v>
      </c>
      <c r="B115" s="7">
        <v>1105005000</v>
      </c>
      <c r="C115" s="7">
        <v>381000000</v>
      </c>
      <c r="D115" s="7">
        <v>381000000</v>
      </c>
      <c r="E115" s="7">
        <v>0</v>
      </c>
      <c r="F115" s="8">
        <f t="shared" si="36"/>
        <v>34.479481993294151</v>
      </c>
      <c r="G115" s="8">
        <f t="shared" si="37"/>
        <v>100</v>
      </c>
      <c r="H115" s="80">
        <f t="shared" si="34"/>
        <v>-1.650351247252047</v>
      </c>
      <c r="I115" s="7">
        <v>0</v>
      </c>
      <c r="J115" s="7">
        <v>0</v>
      </c>
      <c r="K115" s="7">
        <v>0</v>
      </c>
      <c r="L115" s="7">
        <v>0</v>
      </c>
    </row>
    <row r="116" spans="1:13" x14ac:dyDescent="0.3">
      <c r="A116" s="6" t="s">
        <v>23</v>
      </c>
      <c r="B116" s="7">
        <v>1614089872</v>
      </c>
      <c r="C116" s="7">
        <v>1776546773.9600003</v>
      </c>
      <c r="D116" s="7">
        <v>1691599827.26</v>
      </c>
      <c r="E116" s="7">
        <v>84946946.700000003</v>
      </c>
      <c r="F116" s="8">
        <f t="shared" si="36"/>
        <v>110.06492294996573</v>
      </c>
      <c r="G116" s="8">
        <f t="shared" si="37"/>
        <v>95.218423294836768</v>
      </c>
      <c r="H116" s="80">
        <f t="shared" si="34"/>
        <v>-10.12254675926323</v>
      </c>
      <c r="I116" s="7">
        <v>610773528.05999994</v>
      </c>
      <c r="J116" s="7">
        <v>-6146106.7199999997</v>
      </c>
      <c r="K116" s="7">
        <v>604627421.33999991</v>
      </c>
      <c r="L116" s="7">
        <v>3383894.08</v>
      </c>
    </row>
    <row r="117" spans="1:13" x14ac:dyDescent="0.3">
      <c r="A117" s="3" t="s">
        <v>24</v>
      </c>
      <c r="B117" s="4">
        <v>273957994749</v>
      </c>
      <c r="C117" s="4">
        <v>249065559285.42001</v>
      </c>
      <c r="D117" s="4">
        <v>249065559285.42001</v>
      </c>
      <c r="E117" s="4">
        <v>0</v>
      </c>
      <c r="F117" s="5">
        <f t="shared" si="36"/>
        <v>90.913776585937413</v>
      </c>
      <c r="G117" s="5">
        <f t="shared" si="37"/>
        <v>100</v>
      </c>
      <c r="H117" s="33">
        <f t="shared" si="34"/>
        <v>-11.55645686791253</v>
      </c>
      <c r="I117" s="4">
        <v>0</v>
      </c>
      <c r="J117" s="4">
        <v>0</v>
      </c>
      <c r="K117" s="4">
        <v>0</v>
      </c>
      <c r="L117" s="4">
        <v>0</v>
      </c>
    </row>
    <row r="118" spans="1:13" x14ac:dyDescent="0.3">
      <c r="A118" s="6" t="s">
        <v>25</v>
      </c>
      <c r="B118" s="7">
        <v>273957994749</v>
      </c>
      <c r="C118" s="7">
        <v>249065559285.42001</v>
      </c>
      <c r="D118" s="7">
        <v>249065559285.42001</v>
      </c>
      <c r="E118" s="7">
        <v>0</v>
      </c>
      <c r="F118" s="8">
        <f t="shared" si="36"/>
        <v>90.913776585937413</v>
      </c>
      <c r="G118" s="8">
        <f t="shared" si="37"/>
        <v>100</v>
      </c>
      <c r="H118" s="80">
        <f t="shared" si="34"/>
        <v>-11.55645686791253</v>
      </c>
      <c r="I118" s="7">
        <v>0</v>
      </c>
      <c r="J118" s="7">
        <v>0</v>
      </c>
      <c r="K118" s="7">
        <v>0</v>
      </c>
      <c r="L118" s="7">
        <v>0</v>
      </c>
    </row>
    <row r="119" spans="1:13" x14ac:dyDescent="0.3">
      <c r="A119" s="9" t="s">
        <v>728</v>
      </c>
      <c r="B119" s="10">
        <f>B99+B105+B113</f>
        <v>584433650159.34998</v>
      </c>
      <c r="C119" s="10">
        <f>C99+C105+C113</f>
        <v>591611594538.72009</v>
      </c>
      <c r="D119" s="10">
        <f>D99+D105+D113</f>
        <v>503511809774.43982</v>
      </c>
      <c r="E119" s="10">
        <f>E99+E105+E113</f>
        <v>88099784764.279968</v>
      </c>
      <c r="F119" s="11">
        <f t="shared" si="36"/>
        <v>101.22818807189029</v>
      </c>
      <c r="G119" s="11">
        <f t="shared" si="37"/>
        <v>85.108509438025521</v>
      </c>
      <c r="H119" s="81">
        <f t="shared" si="34"/>
        <v>1.48160312662948</v>
      </c>
      <c r="I119" s="10">
        <f>I99+I105+I113</f>
        <v>204075773491.06</v>
      </c>
      <c r="J119" s="10">
        <f t="shared" ref="J119:L119" si="38">J99+J105+J113</f>
        <v>-46036884071.360016</v>
      </c>
      <c r="K119" s="10">
        <f t="shared" si="38"/>
        <v>158038889419.69992</v>
      </c>
      <c r="L119" s="10">
        <f t="shared" si="38"/>
        <v>42198955871.700012</v>
      </c>
    </row>
    <row r="120" spans="1:13" x14ac:dyDescent="0.3">
      <c r="A120" s="9" t="s">
        <v>26</v>
      </c>
      <c r="B120" s="10">
        <v>858391644908.34998</v>
      </c>
      <c r="C120" s="10">
        <v>840677153824.14014</v>
      </c>
      <c r="D120" s="10">
        <v>752577369059.85974</v>
      </c>
      <c r="E120" s="10">
        <v>88099784764.279984</v>
      </c>
      <c r="F120" s="11">
        <f t="shared" si="36"/>
        <v>97.936315994070384</v>
      </c>
      <c r="G120" s="11">
        <f t="shared" si="37"/>
        <v>89.5203783802706</v>
      </c>
      <c r="H120" s="81">
        <f t="shared" si="34"/>
        <v>-2.765114474739633</v>
      </c>
      <c r="I120" s="10">
        <v>204075773491.06</v>
      </c>
      <c r="J120" s="10">
        <v>-46036884071.360008</v>
      </c>
      <c r="K120" s="10">
        <v>158038889419.69995</v>
      </c>
      <c r="L120" s="10">
        <v>42198955871.699982</v>
      </c>
      <c r="M120" s="7"/>
    </row>
    <row r="121" spans="1:13" x14ac:dyDescent="0.3">
      <c r="B121" s="194">
        <v>2017</v>
      </c>
      <c r="C121" s="194"/>
      <c r="D121" s="194"/>
      <c r="E121" s="194"/>
    </row>
    <row r="122" spans="1:13" ht="43.2" x14ac:dyDescent="0.3">
      <c r="B122" s="1" t="s">
        <v>0</v>
      </c>
      <c r="C122" s="1" t="s">
        <v>1</v>
      </c>
      <c r="D122" s="1" t="s">
        <v>2</v>
      </c>
      <c r="E122" s="1" t="s">
        <v>3</v>
      </c>
      <c r="F122" s="2" t="s">
        <v>4</v>
      </c>
      <c r="G122" s="2" t="s">
        <v>5</v>
      </c>
      <c r="H122" s="2" t="s">
        <v>729</v>
      </c>
    </row>
    <row r="123" spans="1:13" x14ac:dyDescent="0.3">
      <c r="A123" s="3" t="s">
        <v>6</v>
      </c>
      <c r="B123" s="4">
        <v>497001810000</v>
      </c>
      <c r="C123" s="4">
        <v>491417598368.78986</v>
      </c>
      <c r="D123" s="4">
        <v>436128673489.31995</v>
      </c>
      <c r="E123" s="4">
        <v>55288924879.469963</v>
      </c>
      <c r="F123" s="5">
        <f>C123/B123*100</f>
        <v>98.876420262692776</v>
      </c>
      <c r="G123" s="5">
        <f>D123/C123*100</f>
        <v>88.749095461172772</v>
      </c>
      <c r="H123" s="33">
        <f>C123/C147*100-100</f>
        <v>0.53660799793853187</v>
      </c>
      <c r="I123" s="4">
        <v>111457854280.29997</v>
      </c>
      <c r="J123" s="4">
        <v>-33905778024.800007</v>
      </c>
      <c r="K123" s="4">
        <v>77552076255.5</v>
      </c>
      <c r="L123" s="4">
        <v>29450542026.150002</v>
      </c>
    </row>
    <row r="124" spans="1:13" x14ac:dyDescent="0.3">
      <c r="A124" s="6" t="s">
        <v>7</v>
      </c>
      <c r="B124" s="7">
        <v>264830360000</v>
      </c>
      <c r="C124" s="7">
        <v>262876811610.22992</v>
      </c>
      <c r="D124" s="7">
        <v>234899472170.57993</v>
      </c>
      <c r="E124" s="7">
        <v>27977339439.649975</v>
      </c>
      <c r="F124" s="8">
        <f t="shared" ref="F124:G144" si="39">C124/B124*100</f>
        <v>99.26233971446095</v>
      </c>
      <c r="G124" s="8">
        <f t="shared" si="39"/>
        <v>89.357243315499318</v>
      </c>
      <c r="H124" s="80">
        <f t="shared" ref="H124:H144" si="40">C124/C148*100-100</f>
        <v>0.1811247131540199</v>
      </c>
      <c r="I124" s="7">
        <v>43843496807.499985</v>
      </c>
      <c r="J124" s="7">
        <v>-11745204260.890003</v>
      </c>
      <c r="K124" s="7">
        <v>32098292546.610001</v>
      </c>
      <c r="L124" s="7">
        <v>14552347566.020004</v>
      </c>
    </row>
    <row r="125" spans="1:13" x14ac:dyDescent="0.3">
      <c r="A125" s="6" t="s">
        <v>8</v>
      </c>
      <c r="B125" s="7">
        <v>172666450000</v>
      </c>
      <c r="C125" s="7">
        <v>170130851608.68994</v>
      </c>
      <c r="D125" s="7">
        <v>145655122345.27005</v>
      </c>
      <c r="E125" s="7">
        <v>24475729263.419991</v>
      </c>
      <c r="F125" s="8">
        <f t="shared" si="39"/>
        <v>98.531504880473278</v>
      </c>
      <c r="G125" s="8">
        <f t="shared" si="39"/>
        <v>85.613585641882651</v>
      </c>
      <c r="H125" s="80">
        <f t="shared" si="40"/>
        <v>1.6729088075793328</v>
      </c>
      <c r="I125" s="7">
        <v>51850309785.929993</v>
      </c>
      <c r="J125" s="7">
        <v>-17222354435.280003</v>
      </c>
      <c r="K125" s="7">
        <v>34627955350.649994</v>
      </c>
      <c r="L125" s="7">
        <v>12163893667.379999</v>
      </c>
    </row>
    <row r="126" spans="1:13" x14ac:dyDescent="0.3">
      <c r="A126" s="6" t="s">
        <v>9</v>
      </c>
      <c r="B126" s="7">
        <v>34642000000</v>
      </c>
      <c r="C126" s="7">
        <v>34314999058.419994</v>
      </c>
      <c r="D126" s="7">
        <v>33095165324.909992</v>
      </c>
      <c r="E126" s="7">
        <v>1219833733.5099988</v>
      </c>
      <c r="F126" s="8">
        <f t="shared" si="39"/>
        <v>99.056056400958354</v>
      </c>
      <c r="G126" s="8">
        <f t="shared" si="39"/>
        <v>96.445187914960215</v>
      </c>
      <c r="H126" s="80">
        <f t="shared" si="40"/>
        <v>0.33108948513122982</v>
      </c>
      <c r="I126" s="7">
        <v>13092501306.449999</v>
      </c>
      <c r="J126" s="7">
        <v>-4937692300.8299999</v>
      </c>
      <c r="K126" s="7">
        <v>8154809005.619998</v>
      </c>
      <c r="L126" s="7">
        <v>1080504530.9100001</v>
      </c>
    </row>
    <row r="127" spans="1:13" x14ac:dyDescent="0.3">
      <c r="A127" s="6" t="s">
        <v>10</v>
      </c>
      <c r="B127" s="7">
        <v>10137000000</v>
      </c>
      <c r="C127" s="7">
        <v>10565475494.65</v>
      </c>
      <c r="D127" s="7">
        <v>10022729297.4</v>
      </c>
      <c r="E127" s="7">
        <v>542746197.24999964</v>
      </c>
      <c r="F127" s="8">
        <f t="shared" si="39"/>
        <v>104.22684714067279</v>
      </c>
      <c r="G127" s="8">
        <f t="shared" si="39"/>
        <v>94.863021569404722</v>
      </c>
      <c r="H127" s="80">
        <f t="shared" si="40"/>
        <v>-3.5045846302720207</v>
      </c>
      <c r="I127" s="7">
        <v>1444763021.3299999</v>
      </c>
      <c r="J127" s="7">
        <v>-1468956.01</v>
      </c>
      <c r="K127" s="7">
        <v>1443294065.3199999</v>
      </c>
      <c r="L127" s="7">
        <v>550871277</v>
      </c>
    </row>
    <row r="128" spans="1:13" x14ac:dyDescent="0.3">
      <c r="A128" s="6" t="s">
        <v>11</v>
      </c>
      <c r="B128" s="7">
        <v>14726000000</v>
      </c>
      <c r="C128" s="7">
        <v>13529460596.799999</v>
      </c>
      <c r="D128" s="7">
        <v>12456184351.16</v>
      </c>
      <c r="E128" s="7">
        <v>1073276245.64</v>
      </c>
      <c r="F128" s="8">
        <f t="shared" si="39"/>
        <v>91.874647540404723</v>
      </c>
      <c r="G128" s="8">
        <f t="shared" si="39"/>
        <v>92.067117251563957</v>
      </c>
      <c r="H128" s="80">
        <f t="shared" si="40"/>
        <v>-2.7402136957555854</v>
      </c>
      <c r="I128" s="7">
        <v>1226783359.0900002</v>
      </c>
      <c r="J128" s="7">
        <v>941928.21</v>
      </c>
      <c r="K128" s="7">
        <v>1227725287.3</v>
      </c>
      <c r="L128" s="7">
        <v>1102924984.8399999</v>
      </c>
    </row>
    <row r="129" spans="1:12" x14ac:dyDescent="0.3">
      <c r="A129" s="3" t="s">
        <v>12</v>
      </c>
      <c r="B129" s="4">
        <v>77974200722.729996</v>
      </c>
      <c r="C129" s="4">
        <v>89081524705.789978</v>
      </c>
      <c r="D129" s="4">
        <v>56159986162.640007</v>
      </c>
      <c r="E129" s="4">
        <v>32921538543.150009</v>
      </c>
      <c r="F129" s="5">
        <f t="shared" si="39"/>
        <v>114.2448705855373</v>
      </c>
      <c r="G129" s="5">
        <f t="shared" si="39"/>
        <v>63.043359830357517</v>
      </c>
      <c r="H129" s="33">
        <f t="shared" si="40"/>
        <v>0.43923135305092842</v>
      </c>
      <c r="I129" s="4">
        <v>100211838336.65001</v>
      </c>
      <c r="J129" s="4">
        <v>-28298593510.529999</v>
      </c>
      <c r="K129" s="4">
        <v>71913244826.119995</v>
      </c>
      <c r="L129" s="4">
        <v>4762139524.0900002</v>
      </c>
    </row>
    <row r="130" spans="1:12" x14ac:dyDescent="0.3">
      <c r="A130" s="6" t="s">
        <v>14</v>
      </c>
      <c r="B130" s="7">
        <v>992434260</v>
      </c>
      <c r="C130" s="7">
        <v>962749445.01999986</v>
      </c>
      <c r="D130" s="7">
        <v>921397585.12999988</v>
      </c>
      <c r="E130" s="7">
        <v>41351859.890000008</v>
      </c>
      <c r="F130" s="8">
        <f>C130/B130*100</f>
        <v>97.008888530309292</v>
      </c>
      <c r="G130" s="8">
        <f>D130/C130*100</f>
        <v>95.704816024158717</v>
      </c>
      <c r="H130" s="80">
        <f t="shared" si="40"/>
        <v>1.349095560722489</v>
      </c>
      <c r="I130" s="7">
        <v>164934964.71000004</v>
      </c>
      <c r="J130" s="7">
        <v>-8284625.9299999978</v>
      </c>
      <c r="K130" s="7">
        <v>156650338.78</v>
      </c>
      <c r="L130" s="7">
        <v>23390082.989999998</v>
      </c>
    </row>
    <row r="131" spans="1:12" x14ac:dyDescent="0.3">
      <c r="A131" s="6" t="s">
        <v>15</v>
      </c>
      <c r="B131" s="7">
        <v>32789574547.099998</v>
      </c>
      <c r="C131" s="7">
        <v>30674394073.180019</v>
      </c>
      <c r="D131" s="7">
        <v>20715707865.980022</v>
      </c>
      <c r="E131" s="7">
        <v>9958686207.1999989</v>
      </c>
      <c r="F131" s="8">
        <f t="shared" si="39"/>
        <v>93.549228670589585</v>
      </c>
      <c r="G131" s="8">
        <f t="shared" si="39"/>
        <v>67.534203989681032</v>
      </c>
      <c r="H131" s="80">
        <f t="shared" si="40"/>
        <v>-4.4825707386266345</v>
      </c>
      <c r="I131" s="7">
        <v>37148891869.07</v>
      </c>
      <c r="J131" s="7">
        <v>-5547644300.3100014</v>
      </c>
      <c r="K131" s="7">
        <v>31601247568.759998</v>
      </c>
      <c r="L131" s="7">
        <v>3249684905.0799999</v>
      </c>
    </row>
    <row r="132" spans="1:12" x14ac:dyDescent="0.3">
      <c r="A132" s="6" t="s">
        <v>16</v>
      </c>
      <c r="B132" s="7">
        <v>313100000</v>
      </c>
      <c r="C132" s="7">
        <v>271825606.49000001</v>
      </c>
      <c r="D132" s="7">
        <v>246157020.28</v>
      </c>
      <c r="E132" s="7">
        <v>25668586.20999999</v>
      </c>
      <c r="F132" s="8">
        <f t="shared" si="39"/>
        <v>86.817504468221017</v>
      </c>
      <c r="G132" s="8">
        <f t="shared" si="39"/>
        <v>90.556965349419968</v>
      </c>
      <c r="H132" s="80">
        <f t="shared" si="40"/>
        <v>-18.322568276808866</v>
      </c>
      <c r="I132" s="7">
        <v>727767481.98999989</v>
      </c>
      <c r="J132" s="7">
        <v>-3469672.4700000007</v>
      </c>
      <c r="K132" s="7">
        <v>724297809.51999998</v>
      </c>
      <c r="L132" s="7">
        <v>14299153.020000001</v>
      </c>
    </row>
    <row r="133" spans="1:12" x14ac:dyDescent="0.3">
      <c r="A133" s="6" t="s">
        <v>13</v>
      </c>
      <c r="B133" s="7">
        <v>2193241734</v>
      </c>
      <c r="C133" s="7">
        <v>2331725040.1600003</v>
      </c>
      <c r="D133" s="7">
        <v>2331725040.1600003</v>
      </c>
      <c r="E133" s="7">
        <v>0</v>
      </c>
      <c r="F133" s="8">
        <f>C133/B133*100</f>
        <v>106.3140922413252</v>
      </c>
      <c r="G133" s="8">
        <f>D133/C133*100</f>
        <v>100</v>
      </c>
      <c r="H133" s="80">
        <f t="shared" si="40"/>
        <v>40.073854437912786</v>
      </c>
      <c r="I133" s="7">
        <v>150.30000000000001</v>
      </c>
      <c r="J133" s="7">
        <v>0</v>
      </c>
      <c r="K133" s="7">
        <v>150.30000000000001</v>
      </c>
      <c r="L133" s="7">
        <v>0</v>
      </c>
    </row>
    <row r="134" spans="1:12" x14ac:dyDescent="0.3">
      <c r="A134" s="6" t="s">
        <v>17</v>
      </c>
      <c r="B134" s="7">
        <v>4999774598</v>
      </c>
      <c r="C134" s="7">
        <v>5066800862.0600004</v>
      </c>
      <c r="D134" s="7">
        <v>2830643831.0300002</v>
      </c>
      <c r="E134" s="7">
        <v>2236157031.0299993</v>
      </c>
      <c r="F134" s="8">
        <f t="shared" si="39"/>
        <v>101.34058571534028</v>
      </c>
      <c r="G134" s="8">
        <f t="shared" si="39"/>
        <v>55.86649067315328</v>
      </c>
      <c r="H134" s="80">
        <f t="shared" si="40"/>
        <v>2.1425493010358849</v>
      </c>
      <c r="I134" s="7">
        <v>8297422617.1800003</v>
      </c>
      <c r="J134" s="7">
        <v>-2279962565.4500003</v>
      </c>
      <c r="K134" s="7">
        <v>6017460051.7300005</v>
      </c>
      <c r="L134" s="7">
        <v>403685015.77999997</v>
      </c>
    </row>
    <row r="135" spans="1:12" x14ac:dyDescent="0.3">
      <c r="A135" s="6" t="s">
        <v>18</v>
      </c>
      <c r="B135" s="7">
        <v>33867436794.630001</v>
      </c>
      <c r="C135" s="7">
        <v>47175701899.959961</v>
      </c>
      <c r="D135" s="7">
        <v>26742007382.139988</v>
      </c>
      <c r="E135" s="7">
        <v>20433694517.820011</v>
      </c>
      <c r="F135" s="8">
        <f t="shared" si="39"/>
        <v>139.29516480987456</v>
      </c>
      <c r="G135" s="8">
        <f t="shared" si="39"/>
        <v>56.685976689543828</v>
      </c>
      <c r="H135" s="80">
        <f t="shared" si="40"/>
        <v>2.0395412531366759</v>
      </c>
      <c r="I135" s="7">
        <v>52667674552.820007</v>
      </c>
      <c r="J135" s="7">
        <v>-20437455820.199997</v>
      </c>
      <c r="K135" s="7">
        <v>32230218732.619987</v>
      </c>
      <c r="L135" s="7">
        <v>870602364.25000024</v>
      </c>
    </row>
    <row r="136" spans="1:12" x14ac:dyDescent="0.3">
      <c r="A136" s="6" t="s">
        <v>19</v>
      </c>
      <c r="B136" s="7">
        <v>2818638789</v>
      </c>
      <c r="C136" s="7">
        <v>2598327778.9200001</v>
      </c>
      <c r="D136" s="7">
        <v>2372347437.9199996</v>
      </c>
      <c r="E136" s="7">
        <v>225980340.99999988</v>
      </c>
      <c r="F136" s="8">
        <f t="shared" si="39"/>
        <v>92.183779952940966</v>
      </c>
      <c r="G136" s="8">
        <f t="shared" si="39"/>
        <v>91.30285475014513</v>
      </c>
      <c r="H136" s="80">
        <f t="shared" si="40"/>
        <v>6.6034834554202746</v>
      </c>
      <c r="I136" s="7">
        <v>1205146700.5799999</v>
      </c>
      <c r="J136" s="7">
        <v>-21776526.170000002</v>
      </c>
      <c r="K136" s="7">
        <v>1183370174.4099996</v>
      </c>
      <c r="L136" s="7">
        <v>200478002.96999997</v>
      </c>
    </row>
    <row r="137" spans="1:12" x14ac:dyDescent="0.3">
      <c r="A137" s="3" t="s">
        <v>20</v>
      </c>
      <c r="B137" s="4">
        <v>3057063412.5700002</v>
      </c>
      <c r="C137" s="4">
        <v>2475107043.2699995</v>
      </c>
      <c r="D137" s="4">
        <v>2422837431.4499998</v>
      </c>
      <c r="E137" s="4">
        <v>52269611.82</v>
      </c>
      <c r="F137" s="5">
        <f t="shared" si="39"/>
        <v>80.963549303324271</v>
      </c>
      <c r="G137" s="5">
        <f t="shared" si="39"/>
        <v>97.888187827588112</v>
      </c>
      <c r="H137" s="33">
        <f t="shared" si="40"/>
        <v>-35.348084777248957</v>
      </c>
      <c r="I137" s="4">
        <v>568332117.83999979</v>
      </c>
      <c r="J137" s="4">
        <v>-4364287.1800000006</v>
      </c>
      <c r="K137" s="4">
        <v>563967830.65999997</v>
      </c>
      <c r="L137" s="4">
        <v>3566905.4200000009</v>
      </c>
    </row>
    <row r="138" spans="1:12" x14ac:dyDescent="0.3">
      <c r="A138" s="6" t="s">
        <v>21</v>
      </c>
      <c r="B138" s="7">
        <v>199697409</v>
      </c>
      <c r="C138" s="7">
        <v>111081389.16999999</v>
      </c>
      <c r="D138" s="7">
        <v>110348109.91</v>
      </c>
      <c r="E138" s="7">
        <v>733279.25999999954</v>
      </c>
      <c r="F138" s="8">
        <f t="shared" si="39"/>
        <v>55.624852483689459</v>
      </c>
      <c r="G138" s="8">
        <f t="shared" si="39"/>
        <v>99.339872083452448</v>
      </c>
      <c r="H138" s="80">
        <f t="shared" si="40"/>
        <v>-88.363150033979565</v>
      </c>
      <c r="I138" s="7">
        <v>1373061.98</v>
      </c>
      <c r="J138" s="7">
        <v>-2890.7500000000005</v>
      </c>
      <c r="K138" s="7">
        <v>1370171.23</v>
      </c>
      <c r="L138" s="7">
        <v>206441.49000000002</v>
      </c>
    </row>
    <row r="139" spans="1:12" x14ac:dyDescent="0.3">
      <c r="A139" s="6" t="s">
        <v>22</v>
      </c>
      <c r="B139" s="7">
        <v>1027393351.5700001</v>
      </c>
      <c r="C139" s="7">
        <v>387393351</v>
      </c>
      <c r="D139" s="7">
        <v>387393351</v>
      </c>
      <c r="E139" s="7">
        <v>0</v>
      </c>
      <c r="F139" s="8">
        <f t="shared" si="39"/>
        <v>37.706429617050667</v>
      </c>
      <c r="G139" s="8">
        <f t="shared" si="39"/>
        <v>100</v>
      </c>
      <c r="H139" s="80">
        <f t="shared" si="40"/>
        <v>1.8370799204543715</v>
      </c>
      <c r="I139" s="7">
        <v>0</v>
      </c>
      <c r="J139" s="7">
        <v>0</v>
      </c>
      <c r="K139" s="7">
        <v>0</v>
      </c>
      <c r="L139" s="7">
        <v>0</v>
      </c>
    </row>
    <row r="140" spans="1:12" x14ac:dyDescent="0.3">
      <c r="A140" s="6" t="s">
        <v>23</v>
      </c>
      <c r="B140" s="7">
        <v>1829972652</v>
      </c>
      <c r="C140" s="7">
        <v>1976632303.0999994</v>
      </c>
      <c r="D140" s="7">
        <v>1925095970.5399997</v>
      </c>
      <c r="E140" s="7">
        <v>51536332.560000002</v>
      </c>
      <c r="F140" s="8">
        <f t="shared" si="39"/>
        <v>108.01430835262555</v>
      </c>
      <c r="G140" s="8">
        <f t="shared" si="39"/>
        <v>97.392720311249889</v>
      </c>
      <c r="H140" s="80">
        <f t="shared" si="40"/>
        <v>-20.725029535576851</v>
      </c>
      <c r="I140" s="7">
        <v>566959055.85999978</v>
      </c>
      <c r="J140" s="7">
        <v>-4361396.4300000006</v>
      </c>
      <c r="K140" s="7">
        <v>562597659.42999995</v>
      </c>
      <c r="L140" s="7">
        <v>3360463.9300000006</v>
      </c>
    </row>
    <row r="141" spans="1:12" x14ac:dyDescent="0.3">
      <c r="A141" s="3" t="s">
        <v>24</v>
      </c>
      <c r="B141" s="4">
        <v>314194723378</v>
      </c>
      <c r="C141" s="4">
        <v>281609657941.28003</v>
      </c>
      <c r="D141" s="4">
        <v>281609657941.28003</v>
      </c>
      <c r="E141" s="4">
        <v>0</v>
      </c>
      <c r="F141" s="8">
        <f t="shared" si="39"/>
        <v>89.629022064282836</v>
      </c>
      <c r="G141" s="8">
        <f t="shared" si="39"/>
        <v>100</v>
      </c>
      <c r="H141" s="80">
        <f t="shared" si="40"/>
        <v>6.4211185251141103</v>
      </c>
      <c r="I141" s="4">
        <v>0</v>
      </c>
      <c r="J141" s="4">
        <v>0</v>
      </c>
      <c r="K141" s="4">
        <v>0</v>
      </c>
      <c r="L141" s="4">
        <v>0</v>
      </c>
    </row>
    <row r="142" spans="1:12" x14ac:dyDescent="0.3">
      <c r="A142" s="6" t="s">
        <v>25</v>
      </c>
      <c r="B142" s="7">
        <v>314194723378</v>
      </c>
      <c r="C142" s="7">
        <v>281609657941.28003</v>
      </c>
      <c r="D142" s="7">
        <v>281609657941.28003</v>
      </c>
      <c r="E142" s="7">
        <v>0</v>
      </c>
      <c r="F142" s="8">
        <f t="shared" si="39"/>
        <v>89.629022064282836</v>
      </c>
      <c r="G142" s="8">
        <f t="shared" si="39"/>
        <v>100</v>
      </c>
      <c r="H142" s="80">
        <f t="shared" si="40"/>
        <v>6.4211185251141103</v>
      </c>
      <c r="I142" s="7">
        <v>0</v>
      </c>
      <c r="J142" s="7">
        <v>0</v>
      </c>
      <c r="K142" s="7">
        <v>0</v>
      </c>
      <c r="L142" s="7">
        <v>0</v>
      </c>
    </row>
    <row r="143" spans="1:12" x14ac:dyDescent="0.3">
      <c r="A143" s="9" t="s">
        <v>728</v>
      </c>
      <c r="B143" s="10">
        <f>B123+B129+B137</f>
        <v>578033074135.29993</v>
      </c>
      <c r="C143" s="10">
        <f>C123+C129+C137</f>
        <v>582974230117.84985</v>
      </c>
      <c r="D143" s="10">
        <f>D123+D129+D137</f>
        <v>494711497083.40997</v>
      </c>
      <c r="E143" s="10">
        <f>E123+E129+E137</f>
        <v>88262733034.439972</v>
      </c>
      <c r="F143" s="11">
        <f t="shared" si="39"/>
        <v>100.85482236287977</v>
      </c>
      <c r="G143" s="11">
        <f t="shared" si="39"/>
        <v>84.859925452176967</v>
      </c>
      <c r="H143" s="81">
        <f t="shared" si="40"/>
        <v>0.28542578215694903</v>
      </c>
      <c r="I143" s="10">
        <f>I123+I129+I137</f>
        <v>212238024734.78998</v>
      </c>
      <c r="J143" s="10">
        <f t="shared" ref="J143:L143" si="41">J123+J129+J137</f>
        <v>-62208735822.510002</v>
      </c>
      <c r="K143" s="10">
        <f t="shared" si="41"/>
        <v>150029288912.28</v>
      </c>
      <c r="L143" s="10">
        <f t="shared" si="41"/>
        <v>34216248455.66</v>
      </c>
    </row>
    <row r="144" spans="1:12" x14ac:dyDescent="0.3">
      <c r="A144" s="9" t="s">
        <v>26</v>
      </c>
      <c r="B144" s="10">
        <v>892227797513.29993</v>
      </c>
      <c r="C144" s="10">
        <v>864583888059.12988</v>
      </c>
      <c r="D144" s="10">
        <v>776321155024.68994</v>
      </c>
      <c r="E144" s="10">
        <v>88262733034.439957</v>
      </c>
      <c r="F144" s="11">
        <f t="shared" si="39"/>
        <v>96.901698251139962</v>
      </c>
      <c r="G144" s="11">
        <f t="shared" si="39"/>
        <v>89.791304897830386</v>
      </c>
      <c r="H144" s="81">
        <f t="shared" si="40"/>
        <v>2.2047451727490852</v>
      </c>
      <c r="I144" s="10">
        <v>212238024734.79019</v>
      </c>
      <c r="J144" s="10">
        <v>-62208735822.510017</v>
      </c>
      <c r="K144" s="10">
        <v>150029288912.28</v>
      </c>
      <c r="L144" s="10">
        <v>34216248455.660027</v>
      </c>
    </row>
    <row r="145" spans="1:12" x14ac:dyDescent="0.3">
      <c r="B145" s="194">
        <v>2016</v>
      </c>
      <c r="C145" s="194"/>
      <c r="D145" s="194"/>
      <c r="E145" s="194"/>
    </row>
    <row r="146" spans="1:12" ht="43.2" x14ac:dyDescent="0.3">
      <c r="B146" s="1" t="s">
        <v>0</v>
      </c>
      <c r="C146" s="1" t="s">
        <v>1</v>
      </c>
      <c r="D146" s="1" t="s">
        <v>2</v>
      </c>
      <c r="E146" s="1" t="s">
        <v>3</v>
      </c>
      <c r="F146" s="2" t="s">
        <v>4</v>
      </c>
      <c r="G146" s="2" t="s">
        <v>5</v>
      </c>
      <c r="H146" s="2" t="s">
        <v>729</v>
      </c>
    </row>
    <row r="147" spans="1:12" x14ac:dyDescent="0.3">
      <c r="A147" s="3" t="s">
        <v>6</v>
      </c>
      <c r="B147" s="4">
        <v>487774944898</v>
      </c>
      <c r="C147" s="4">
        <v>488794686984.93011</v>
      </c>
      <c r="D147" s="4">
        <v>430133793852.37</v>
      </c>
      <c r="E147" s="4">
        <v>58660893132.559998</v>
      </c>
      <c r="F147" s="5">
        <f>C147/B147*100</f>
        <v>100.20905995635823</v>
      </c>
      <c r="G147" s="5">
        <f>D147/C147*100</f>
        <v>87.998868503583253</v>
      </c>
      <c r="H147" s="33">
        <f>C147/C171*100-100</f>
        <v>2.4345095347942021</v>
      </c>
      <c r="I147" s="4">
        <v>108105781521.43004</v>
      </c>
      <c r="J147" s="4">
        <v>-28625709694.780003</v>
      </c>
      <c r="K147" s="4">
        <v>79480071826.650024</v>
      </c>
      <c r="L147" s="4">
        <v>26683110678.91</v>
      </c>
    </row>
    <row r="148" spans="1:12" x14ac:dyDescent="0.3">
      <c r="A148" s="6" t="s">
        <v>7</v>
      </c>
      <c r="B148" s="7">
        <v>264977320000</v>
      </c>
      <c r="C148" s="7">
        <v>262401537577.98007</v>
      </c>
      <c r="D148" s="7">
        <v>235538941697.95001</v>
      </c>
      <c r="E148" s="7">
        <v>26862595880.029999</v>
      </c>
      <c r="F148" s="8">
        <f t="shared" ref="F148:G166" si="42">C148/B148*100</f>
        <v>99.027923438119174</v>
      </c>
      <c r="G148" s="8">
        <f t="shared" si="42"/>
        <v>89.762790215340459</v>
      </c>
      <c r="H148" s="80">
        <f t="shared" ref="H148:H168" si="43">C148/C172*100-100</f>
        <v>1.1327826096561751</v>
      </c>
      <c r="I148" s="7">
        <v>43144358651.080025</v>
      </c>
      <c r="J148" s="7">
        <v>-12344189407.620001</v>
      </c>
      <c r="K148" s="7">
        <v>30800169243.460011</v>
      </c>
      <c r="L148" s="7">
        <v>13819268315.989998</v>
      </c>
    </row>
    <row r="149" spans="1:12" x14ac:dyDescent="0.3">
      <c r="A149" s="6" t="s">
        <v>8</v>
      </c>
      <c r="B149" s="7">
        <v>163814624898</v>
      </c>
      <c r="C149" s="7">
        <v>167331547414.14001</v>
      </c>
      <c r="D149" s="7">
        <v>138576433815.85999</v>
      </c>
      <c r="E149" s="7">
        <v>28755113598.279999</v>
      </c>
      <c r="F149" s="8">
        <f t="shared" si="42"/>
        <v>102.14689165776856</v>
      </c>
      <c r="G149" s="8">
        <f t="shared" si="42"/>
        <v>82.815485757080779</v>
      </c>
      <c r="H149" s="80">
        <f t="shared" si="43"/>
        <v>3.2361829611134709</v>
      </c>
      <c r="I149" s="7">
        <v>49189432141.110001</v>
      </c>
      <c r="J149" s="7">
        <v>-15887892497.680002</v>
      </c>
      <c r="K149" s="7">
        <v>33301539643.43</v>
      </c>
      <c r="L149" s="7">
        <v>10206343455.780003</v>
      </c>
    </row>
    <row r="150" spans="1:12" x14ac:dyDescent="0.3">
      <c r="A150" s="6" t="s">
        <v>9</v>
      </c>
      <c r="B150" s="7">
        <v>33953000000</v>
      </c>
      <c r="C150" s="7">
        <v>34201760625.260006</v>
      </c>
      <c r="D150" s="7">
        <v>32973224167.989998</v>
      </c>
      <c r="E150" s="7">
        <v>1228536457.2700005</v>
      </c>
      <c r="F150" s="8">
        <f t="shared" si="42"/>
        <v>100.73266169487233</v>
      </c>
      <c r="G150" s="8">
        <f t="shared" si="42"/>
        <v>96.4079730551571</v>
      </c>
      <c r="H150" s="80">
        <f t="shared" si="43"/>
        <v>2.4652915137697278</v>
      </c>
      <c r="I150" s="7">
        <v>13330066944.050001</v>
      </c>
      <c r="J150" s="7">
        <v>-404883312.27999997</v>
      </c>
      <c r="K150" s="7">
        <v>12925183631.769999</v>
      </c>
      <c r="L150" s="7">
        <v>1061218782.5899999</v>
      </c>
    </row>
    <row r="151" spans="1:12" x14ac:dyDescent="0.3">
      <c r="A151" s="6" t="s">
        <v>10</v>
      </c>
      <c r="B151" s="7">
        <v>10960000000</v>
      </c>
      <c r="C151" s="7">
        <v>10949199455.92</v>
      </c>
      <c r="D151" s="7">
        <v>10252665865.5</v>
      </c>
      <c r="E151" s="7">
        <v>696533590.4199996</v>
      </c>
      <c r="F151" s="8">
        <f t="shared" si="42"/>
        <v>99.901454889781022</v>
      </c>
      <c r="G151" s="8">
        <f t="shared" si="42"/>
        <v>93.638497561176507</v>
      </c>
      <c r="H151" s="80">
        <f t="shared" si="43"/>
        <v>2.1747113206998563</v>
      </c>
      <c r="I151" s="7">
        <v>1295489554.1199999</v>
      </c>
      <c r="J151" s="7">
        <v>-1479127.54</v>
      </c>
      <c r="K151" s="7">
        <v>1294010426.5799999</v>
      </c>
      <c r="L151" s="7">
        <v>545780995.66999996</v>
      </c>
    </row>
    <row r="152" spans="1:12" x14ac:dyDescent="0.3">
      <c r="A152" s="6" t="s">
        <v>11</v>
      </c>
      <c r="B152" s="7">
        <v>14070000000</v>
      </c>
      <c r="C152" s="7">
        <v>13910641911.630001</v>
      </c>
      <c r="D152" s="7">
        <v>12792528305.07</v>
      </c>
      <c r="E152" s="7">
        <v>1118113606.5599999</v>
      </c>
      <c r="F152" s="8">
        <f t="shared" si="42"/>
        <v>98.867390985287855</v>
      </c>
      <c r="G152" s="8">
        <f t="shared" si="42"/>
        <v>91.96217102227898</v>
      </c>
      <c r="H152" s="80">
        <f t="shared" si="43"/>
        <v>20.603595352061106</v>
      </c>
      <c r="I152" s="7">
        <v>1146434231.0699999</v>
      </c>
      <c r="J152" s="7">
        <v>12734650.34</v>
      </c>
      <c r="K152" s="7">
        <v>1159168881.4100001</v>
      </c>
      <c r="L152" s="7">
        <v>1050499128.8800001</v>
      </c>
    </row>
    <row r="153" spans="1:12" x14ac:dyDescent="0.3">
      <c r="A153" s="3" t="s">
        <v>12</v>
      </c>
      <c r="B153" s="4">
        <v>78560353104.440002</v>
      </c>
      <c r="C153" s="4">
        <v>88691961801.919998</v>
      </c>
      <c r="D153" s="4">
        <v>56790650991.520027</v>
      </c>
      <c r="E153" s="4">
        <v>31901310810.400002</v>
      </c>
      <c r="F153" s="5">
        <f t="shared" si="42"/>
        <v>112.8965926158845</v>
      </c>
      <c r="G153" s="5">
        <f t="shared" si="42"/>
        <v>64.031339298090288</v>
      </c>
      <c r="H153" s="33">
        <f t="shared" si="43"/>
        <v>6.0872576659168658</v>
      </c>
      <c r="I153" s="4">
        <v>99643832116.369995</v>
      </c>
      <c r="J153" s="4">
        <v>-26530472848.129993</v>
      </c>
      <c r="K153" s="4">
        <v>73113359268.240005</v>
      </c>
      <c r="L153" s="4">
        <v>4802831741.9900007</v>
      </c>
    </row>
    <row r="154" spans="1:12" x14ac:dyDescent="0.3">
      <c r="A154" s="6" t="s">
        <v>14</v>
      </c>
      <c r="B154" s="7">
        <v>1017497193</v>
      </c>
      <c r="C154" s="7">
        <v>949933928.56000018</v>
      </c>
      <c r="D154" s="7">
        <v>922572440.34000015</v>
      </c>
      <c r="E154" s="7">
        <v>27361488.21999998</v>
      </c>
      <c r="F154" s="8">
        <f t="shared" si="42"/>
        <v>93.359857412402718</v>
      </c>
      <c r="G154" s="8">
        <f t="shared" si="42"/>
        <v>97.119643019649047</v>
      </c>
      <c r="H154" s="80">
        <f t="shared" si="43"/>
        <v>42.956253483274111</v>
      </c>
      <c r="I154" s="7">
        <v>170556043.40999997</v>
      </c>
      <c r="J154" s="7">
        <v>-8099130.9400000013</v>
      </c>
      <c r="K154" s="7">
        <v>162456912.47000006</v>
      </c>
      <c r="L154" s="7">
        <v>24883435.979999993</v>
      </c>
    </row>
    <row r="155" spans="1:12" x14ac:dyDescent="0.3">
      <c r="A155" s="6" t="s">
        <v>15</v>
      </c>
      <c r="B155" s="7">
        <v>35519981205</v>
      </c>
      <c r="C155" s="7">
        <v>32113923406.84</v>
      </c>
      <c r="D155" s="7">
        <v>22239897273.360016</v>
      </c>
      <c r="E155" s="7">
        <v>9874026133.4799995</v>
      </c>
      <c r="F155" s="8">
        <f t="shared" si="42"/>
        <v>90.410868242012072</v>
      </c>
      <c r="G155" s="8">
        <f t="shared" si="42"/>
        <v>69.253130461857864</v>
      </c>
      <c r="H155" s="80">
        <f t="shared" si="43"/>
        <v>20.239445626648518</v>
      </c>
      <c r="I155" s="7">
        <v>35696642152.810005</v>
      </c>
      <c r="J155" s="7">
        <v>-5103339657.8599987</v>
      </c>
      <c r="K155" s="7">
        <v>30593302494.949997</v>
      </c>
      <c r="L155" s="7">
        <v>3318436759.3600006</v>
      </c>
    </row>
    <row r="156" spans="1:12" x14ac:dyDescent="0.3">
      <c r="A156" s="6" t="s">
        <v>16</v>
      </c>
      <c r="B156" s="7">
        <v>360700000</v>
      </c>
      <c r="C156" s="7">
        <v>332803812.21000004</v>
      </c>
      <c r="D156" s="7">
        <v>291306571.90999997</v>
      </c>
      <c r="E156" s="7">
        <v>41497240.300000012</v>
      </c>
      <c r="F156" s="8">
        <f t="shared" si="42"/>
        <v>92.266097091766014</v>
      </c>
      <c r="G156" s="8">
        <f t="shared" si="42"/>
        <v>87.5310201453416</v>
      </c>
      <c r="H156" s="80">
        <f t="shared" si="43"/>
        <v>-12.276651761595929</v>
      </c>
      <c r="I156" s="7">
        <v>699948038.52999997</v>
      </c>
      <c r="J156" s="7">
        <v>-5371519.7100000009</v>
      </c>
      <c r="K156" s="7">
        <v>694576518.82000005</v>
      </c>
      <c r="L156" s="7">
        <v>8306277.1299999999</v>
      </c>
    </row>
    <row r="157" spans="1:12" x14ac:dyDescent="0.3">
      <c r="A157" s="6" t="s">
        <v>13</v>
      </c>
      <c r="B157" s="7">
        <v>1625188298</v>
      </c>
      <c r="C157" s="7">
        <v>1664639735.6000001</v>
      </c>
      <c r="D157" s="7">
        <v>1664639735.6000001</v>
      </c>
      <c r="E157" s="7">
        <v>0</v>
      </c>
      <c r="F157" s="8">
        <f>C157/B157*100</f>
        <v>102.42749948720098</v>
      </c>
      <c r="G157" s="8">
        <f>D157/C157*100</f>
        <v>100</v>
      </c>
      <c r="H157" s="80">
        <f t="shared" si="43"/>
        <v>2.5820497049244864</v>
      </c>
      <c r="I157" s="7">
        <v>150.30000000000001</v>
      </c>
      <c r="J157" s="7">
        <v>0</v>
      </c>
      <c r="K157" s="7">
        <v>150.30000000000001</v>
      </c>
      <c r="L157" s="7">
        <v>0</v>
      </c>
    </row>
    <row r="158" spans="1:12" x14ac:dyDescent="0.3">
      <c r="A158" s="6" t="s">
        <v>17</v>
      </c>
      <c r="B158" s="7">
        <v>4471975250</v>
      </c>
      <c r="C158" s="7">
        <v>4960519290.6700001</v>
      </c>
      <c r="D158" s="7">
        <v>2435758774.7099996</v>
      </c>
      <c r="E158" s="7">
        <v>2524760515.96</v>
      </c>
      <c r="F158" s="8">
        <f t="shared" si="42"/>
        <v>110.92456942086162</v>
      </c>
      <c r="G158" s="8">
        <f t="shared" si="42"/>
        <v>49.102898950343764</v>
      </c>
      <c r="H158" s="80">
        <f t="shared" si="43"/>
        <v>-4.3010752058398509</v>
      </c>
      <c r="I158" s="7">
        <v>8376264508.4599991</v>
      </c>
      <c r="J158" s="7">
        <v>-2363372887.5299997</v>
      </c>
      <c r="K158" s="7">
        <v>6012891620.9300003</v>
      </c>
      <c r="L158" s="7">
        <v>240229519.70999998</v>
      </c>
    </row>
    <row r="159" spans="1:12" x14ac:dyDescent="0.3">
      <c r="A159" s="6" t="s">
        <v>18</v>
      </c>
      <c r="B159" s="7">
        <v>32758115678.440002</v>
      </c>
      <c r="C159" s="7">
        <v>46232765573.62001</v>
      </c>
      <c r="D159" s="7">
        <v>27031274515.970009</v>
      </c>
      <c r="E159" s="7">
        <v>19201491057.650002</v>
      </c>
      <c r="F159" s="8">
        <f t="shared" si="42"/>
        <v>141.13377590899847</v>
      </c>
      <c r="G159" s="8">
        <f t="shared" si="42"/>
        <v>58.467786169802061</v>
      </c>
      <c r="H159" s="80">
        <f t="shared" si="43"/>
        <v>-0.85562462321024668</v>
      </c>
      <c r="I159" s="7">
        <v>53518196913.73999</v>
      </c>
      <c r="J159" s="7">
        <v>-19043015470.239998</v>
      </c>
      <c r="K159" s="7">
        <v>34475181443.500008</v>
      </c>
      <c r="L159" s="7">
        <v>1008997948.3300002</v>
      </c>
    </row>
    <row r="160" spans="1:12" x14ac:dyDescent="0.3">
      <c r="A160" s="6" t="s">
        <v>19</v>
      </c>
      <c r="B160" s="7">
        <v>2806895480</v>
      </c>
      <c r="C160" s="7">
        <v>2437376054.4199996</v>
      </c>
      <c r="D160" s="7">
        <v>2205201679.6300001</v>
      </c>
      <c r="E160" s="7">
        <v>232174374.78999999</v>
      </c>
      <c r="F160" s="8">
        <f t="shared" si="42"/>
        <v>86.835297993354558</v>
      </c>
      <c r="G160" s="8">
        <f t="shared" si="42"/>
        <v>90.474413073478402</v>
      </c>
      <c r="H160" s="80">
        <f t="shared" si="43"/>
        <v>1.0228361014900713</v>
      </c>
      <c r="I160" s="7">
        <v>1182224309.1200001</v>
      </c>
      <c r="J160" s="7">
        <v>-7274181.8500000034</v>
      </c>
      <c r="K160" s="7">
        <v>1174950127.2699997</v>
      </c>
      <c r="L160" s="7">
        <v>201977801.47999999</v>
      </c>
    </row>
    <row r="161" spans="1:12" x14ac:dyDescent="0.3">
      <c r="A161" s="3" t="s">
        <v>20</v>
      </c>
      <c r="B161" s="4">
        <v>5270199912</v>
      </c>
      <c r="C161" s="4">
        <v>3828358424.8699999</v>
      </c>
      <c r="D161" s="4">
        <v>3756400936.7999992</v>
      </c>
      <c r="E161" s="4">
        <v>71957488.069999933</v>
      </c>
      <c r="F161" s="5">
        <f t="shared" si="42"/>
        <v>72.64161680381433</v>
      </c>
      <c r="G161" s="5">
        <f t="shared" si="42"/>
        <v>98.120408799694772</v>
      </c>
      <c r="H161" s="33">
        <f t="shared" si="43"/>
        <v>-56.421885311639357</v>
      </c>
      <c r="I161" s="4">
        <v>509928914.57999998</v>
      </c>
      <c r="J161" s="4">
        <v>-6001865.419999999</v>
      </c>
      <c r="K161" s="4">
        <v>503927049.15999997</v>
      </c>
      <c r="L161" s="4">
        <v>7552419.3899999987</v>
      </c>
    </row>
    <row r="162" spans="1:12" x14ac:dyDescent="0.3">
      <c r="A162" s="6" t="s">
        <v>21</v>
      </c>
      <c r="B162" s="7">
        <v>1725637014</v>
      </c>
      <c r="C162" s="7">
        <v>954565793.09999979</v>
      </c>
      <c r="D162" s="7">
        <v>954359475.89999986</v>
      </c>
      <c r="E162" s="7">
        <v>206317.19999995653</v>
      </c>
      <c r="F162" s="8">
        <f t="shared" si="42"/>
        <v>55.316719875365386</v>
      </c>
      <c r="G162" s="8">
        <f t="shared" si="42"/>
        <v>99.978386277667681</v>
      </c>
      <c r="H162" s="80">
        <f t="shared" si="43"/>
        <v>-85.580687284727702</v>
      </c>
      <c r="I162" s="7">
        <v>1740233.15</v>
      </c>
      <c r="J162" s="7">
        <v>11034.939999999999</v>
      </c>
      <c r="K162" s="7">
        <v>1751268.0899999999</v>
      </c>
      <c r="L162" s="7">
        <v>584523.30999999994</v>
      </c>
    </row>
    <row r="163" spans="1:12" x14ac:dyDescent="0.3">
      <c r="A163" s="6" t="s">
        <v>22</v>
      </c>
      <c r="B163" s="7">
        <v>990405007</v>
      </c>
      <c r="C163" s="7">
        <v>380405007</v>
      </c>
      <c r="D163" s="7">
        <v>380405007</v>
      </c>
      <c r="E163" s="7">
        <v>0</v>
      </c>
      <c r="F163" s="8">
        <f t="shared" si="42"/>
        <v>38.409035123143312</v>
      </c>
      <c r="G163" s="8">
        <f t="shared" si="42"/>
        <v>100</v>
      </c>
      <c r="H163" s="80">
        <f t="shared" si="43"/>
        <v>3.980642022319671</v>
      </c>
      <c r="I163" s="7">
        <v>0</v>
      </c>
      <c r="J163" s="7">
        <v>0</v>
      </c>
      <c r="K163" s="7">
        <v>0</v>
      </c>
      <c r="L163" s="7">
        <v>0</v>
      </c>
    </row>
    <row r="164" spans="1:12" x14ac:dyDescent="0.3">
      <c r="A164" s="6" t="s">
        <v>23</v>
      </c>
      <c r="B164" s="7">
        <v>2554157891</v>
      </c>
      <c r="C164" s="7">
        <v>2493387624.77</v>
      </c>
      <c r="D164" s="7">
        <v>2421636453.8999996</v>
      </c>
      <c r="E164" s="7">
        <v>71751170.869999975</v>
      </c>
      <c r="F164" s="8">
        <f t="shared" si="42"/>
        <v>97.620731809723509</v>
      </c>
      <c r="G164" s="8">
        <f t="shared" si="42"/>
        <v>97.122341903151991</v>
      </c>
      <c r="H164" s="80">
        <f t="shared" si="43"/>
        <v>38.586547555998806</v>
      </c>
      <c r="I164" s="7">
        <v>508188681.43000001</v>
      </c>
      <c r="J164" s="7">
        <v>-6012900.3599999994</v>
      </c>
      <c r="K164" s="7">
        <v>502175781.06999999</v>
      </c>
      <c r="L164" s="7">
        <v>6967896.0799999991</v>
      </c>
    </row>
    <row r="165" spans="1:12" x14ac:dyDescent="0.3">
      <c r="A165" s="3" t="s">
        <v>24</v>
      </c>
      <c r="B165" s="4">
        <v>258096150793</v>
      </c>
      <c r="C165" s="4">
        <v>264618209096.18002</v>
      </c>
      <c r="D165" s="4">
        <v>264618209096.18002</v>
      </c>
      <c r="E165" s="4">
        <v>0</v>
      </c>
      <c r="F165" s="8">
        <f t="shared" si="42"/>
        <v>102.52698782339102</v>
      </c>
      <c r="G165" s="8">
        <f t="shared" si="42"/>
        <v>100</v>
      </c>
      <c r="H165" s="80">
        <f t="shared" si="43"/>
        <v>1.9556696117561785</v>
      </c>
      <c r="I165" s="4">
        <v>0</v>
      </c>
      <c r="J165" s="4">
        <v>0</v>
      </c>
      <c r="K165" s="4">
        <v>0</v>
      </c>
      <c r="L165" s="4">
        <v>0</v>
      </c>
    </row>
    <row r="166" spans="1:12" x14ac:dyDescent="0.3">
      <c r="A166" s="6" t="s">
        <v>25</v>
      </c>
      <c r="B166" s="7">
        <v>258096150793</v>
      </c>
      <c r="C166" s="7">
        <v>264618209096.18002</v>
      </c>
      <c r="D166" s="7">
        <v>264618209096.18002</v>
      </c>
      <c r="E166" s="7">
        <v>0</v>
      </c>
      <c r="F166" s="8">
        <f t="shared" si="42"/>
        <v>102.52698782339102</v>
      </c>
      <c r="G166" s="8">
        <f t="shared" si="42"/>
        <v>100</v>
      </c>
      <c r="H166" s="80">
        <f t="shared" si="43"/>
        <v>1.9556696117561785</v>
      </c>
      <c r="I166" s="7">
        <v>0</v>
      </c>
      <c r="J166" s="7">
        <v>0</v>
      </c>
      <c r="K166" s="7">
        <v>0</v>
      </c>
      <c r="L166" s="7">
        <v>0</v>
      </c>
    </row>
    <row r="167" spans="1:12" x14ac:dyDescent="0.3">
      <c r="A167" s="9" t="s">
        <v>728</v>
      </c>
      <c r="B167" s="10">
        <f>B147+B153+B161</f>
        <v>571605497914.43994</v>
      </c>
      <c r="C167" s="10">
        <f>C147+C153+C161</f>
        <v>581315007211.72009</v>
      </c>
      <c r="D167" s="10">
        <f>D147+D153+D161</f>
        <v>490680845780.69</v>
      </c>
      <c r="E167" s="10">
        <f>E147+E153+E161</f>
        <v>90634161431.029999</v>
      </c>
      <c r="F167" s="11">
        <f>C167/B167*100</f>
        <v>101.69863819237328</v>
      </c>
      <c r="G167" s="11">
        <f>D167/C167*100</f>
        <v>84.408769719234115</v>
      </c>
      <c r="H167" s="81">
        <f t="shared" si="43"/>
        <v>2.062864662955846</v>
      </c>
      <c r="I167" s="10">
        <f t="shared" ref="I167:L167" si="44">I147+I153+I161</f>
        <v>208259542552.38004</v>
      </c>
      <c r="J167" s="10">
        <f t="shared" si="44"/>
        <v>-55162184408.329994</v>
      </c>
      <c r="K167" s="10">
        <f t="shared" si="44"/>
        <v>153097358144.05002</v>
      </c>
      <c r="L167" s="10">
        <f t="shared" si="44"/>
        <v>31493494840.290001</v>
      </c>
    </row>
    <row r="168" spans="1:12" x14ac:dyDescent="0.3">
      <c r="A168" s="9" t="s">
        <v>26</v>
      </c>
      <c r="B168" s="10">
        <v>829701648707.43994</v>
      </c>
      <c r="C168" s="10">
        <v>845933216307.90027</v>
      </c>
      <c r="D168" s="10">
        <v>755299054876.87012</v>
      </c>
      <c r="E168" s="10">
        <v>90634161431.029999</v>
      </c>
      <c r="F168" s="11">
        <f>C168/B168*100</f>
        <v>101.95631376962393</v>
      </c>
      <c r="G168" s="11">
        <f>D168/C168*100</f>
        <v>89.285896370566277</v>
      </c>
      <c r="H168" s="81">
        <f t="shared" si="43"/>
        <v>2.0293085269680802</v>
      </c>
      <c r="I168" s="10">
        <v>208259542552.38</v>
      </c>
      <c r="J168" s="10">
        <v>-55162184408.329994</v>
      </c>
      <c r="K168" s="10">
        <v>153097358144.05002</v>
      </c>
      <c r="L168" s="10">
        <v>31493494840.290005</v>
      </c>
    </row>
    <row r="169" spans="1:12" x14ac:dyDescent="0.3">
      <c r="B169" s="194">
        <v>2015</v>
      </c>
      <c r="C169" s="194"/>
      <c r="D169" s="194"/>
      <c r="E169" s="194"/>
    </row>
    <row r="170" spans="1:12" ht="43.2" x14ac:dyDescent="0.3">
      <c r="B170" s="1" t="s">
        <v>0</v>
      </c>
      <c r="C170" s="1" t="s">
        <v>1</v>
      </c>
      <c r="D170" s="1" t="s">
        <v>2</v>
      </c>
      <c r="E170" s="1" t="s">
        <v>3</v>
      </c>
      <c r="F170" s="2" t="s">
        <v>4</v>
      </c>
      <c r="G170" s="2" t="s">
        <v>5</v>
      </c>
      <c r="H170" s="2" t="s">
        <v>729</v>
      </c>
    </row>
    <row r="171" spans="1:12" x14ac:dyDescent="0.3">
      <c r="A171" s="3" t="s">
        <v>6</v>
      </c>
      <c r="B171" s="4">
        <v>478138006060</v>
      </c>
      <c r="C171" s="4">
        <v>477177749183.1499</v>
      </c>
      <c r="D171" s="4">
        <v>416797057645.85992</v>
      </c>
      <c r="E171" s="4">
        <v>60380691537.290009</v>
      </c>
      <c r="F171" s="5">
        <f>C171/B171*100</f>
        <v>99.799167423488683</v>
      </c>
      <c r="G171" s="5">
        <f>D171/C171*100</f>
        <v>87.346289377354282</v>
      </c>
      <c r="H171" s="33">
        <f>C171/C195*100-100</f>
        <v>3.6771752157033433</v>
      </c>
      <c r="I171" s="4">
        <v>112393242058.33</v>
      </c>
      <c r="J171" s="4">
        <v>-31679069197.579998</v>
      </c>
      <c r="K171" s="4">
        <v>80714172860.750015</v>
      </c>
      <c r="L171" s="4">
        <v>32989082876.610001</v>
      </c>
    </row>
    <row r="172" spans="1:12" x14ac:dyDescent="0.3">
      <c r="A172" s="6" t="s">
        <v>7</v>
      </c>
      <c r="B172" s="7">
        <v>259644860000</v>
      </c>
      <c r="C172" s="7">
        <v>259462392714.71002</v>
      </c>
      <c r="D172" s="7">
        <v>230479760921.81998</v>
      </c>
      <c r="E172" s="7">
        <v>28982631792.890011</v>
      </c>
      <c r="F172" s="8">
        <f t="shared" ref="F172:G190" si="45">C172/B172*100</f>
        <v>99.929724283665777</v>
      </c>
      <c r="G172" s="8">
        <f t="shared" si="45"/>
        <v>88.829736945824862</v>
      </c>
      <c r="H172" s="80">
        <f t="shared" ref="H172:H192" si="46">C172/C196*100-100</f>
        <v>5.961470907422779</v>
      </c>
      <c r="I172" s="7">
        <v>45059312033.790009</v>
      </c>
      <c r="J172" s="7">
        <v>-11743024992.670004</v>
      </c>
      <c r="K172" s="7">
        <v>33316287041.120007</v>
      </c>
      <c r="L172" s="7">
        <v>19154560182.93</v>
      </c>
    </row>
    <row r="173" spans="1:12" x14ac:dyDescent="0.3">
      <c r="A173" s="6" t="s">
        <v>8</v>
      </c>
      <c r="B173" s="7">
        <v>160511146060</v>
      </c>
      <c r="C173" s="7">
        <v>162086143263.51999</v>
      </c>
      <c r="D173" s="7">
        <v>133477439144.17998</v>
      </c>
      <c r="E173" s="7">
        <v>28608704119.340004</v>
      </c>
      <c r="F173" s="8">
        <f t="shared" si="45"/>
        <v>100.98123852590975</v>
      </c>
      <c r="G173" s="8">
        <f t="shared" si="45"/>
        <v>82.349691624886205</v>
      </c>
      <c r="H173" s="80">
        <f t="shared" si="46"/>
        <v>2.4136731485810543</v>
      </c>
      <c r="I173" s="7">
        <v>50892812431.279991</v>
      </c>
      <c r="J173" s="7">
        <v>-19173150624.719997</v>
      </c>
      <c r="K173" s="7">
        <v>31719661806.560005</v>
      </c>
      <c r="L173" s="7">
        <v>11138933784.789999</v>
      </c>
    </row>
    <row r="174" spans="1:12" x14ac:dyDescent="0.3">
      <c r="A174" s="6" t="s">
        <v>9</v>
      </c>
      <c r="B174" s="7">
        <v>34613000000</v>
      </c>
      <c r="C174" s="7">
        <v>33378874075.289997</v>
      </c>
      <c r="D174" s="7">
        <v>32136223582.110001</v>
      </c>
      <c r="E174" s="7">
        <v>1242650493.1799994</v>
      </c>
      <c r="F174" s="8">
        <f t="shared" si="45"/>
        <v>96.434501705399697</v>
      </c>
      <c r="G174" s="8">
        <f t="shared" si="45"/>
        <v>96.277134781787282</v>
      </c>
      <c r="H174" s="80">
        <f t="shared" si="46"/>
        <v>-5.882985555233077</v>
      </c>
      <c r="I174" s="7">
        <v>14049593536.590002</v>
      </c>
      <c r="J174" s="7">
        <v>-745703526.80000007</v>
      </c>
      <c r="K174" s="7">
        <v>13303890009.790003</v>
      </c>
      <c r="L174" s="7">
        <v>1216473558.9199998</v>
      </c>
    </row>
    <row r="175" spans="1:12" x14ac:dyDescent="0.3">
      <c r="A175" s="6" t="s">
        <v>10</v>
      </c>
      <c r="B175" s="7">
        <v>10581000000</v>
      </c>
      <c r="C175" s="7">
        <v>10716154040.85</v>
      </c>
      <c r="D175" s="7">
        <v>10169230143.379999</v>
      </c>
      <c r="E175" s="7">
        <v>546923897.4700011</v>
      </c>
      <c r="F175" s="8">
        <f t="shared" si="45"/>
        <v>101.27732767082507</v>
      </c>
      <c r="G175" s="8">
        <f t="shared" si="45"/>
        <v>94.896266931353111</v>
      </c>
      <c r="H175" s="80">
        <f t="shared" si="46"/>
        <v>3.3412689283804298</v>
      </c>
      <c r="I175" s="7">
        <v>1286608098.52</v>
      </c>
      <c r="J175" s="7">
        <v>-2478833.38</v>
      </c>
      <c r="K175" s="7">
        <v>1284129265.1400001</v>
      </c>
      <c r="L175" s="7">
        <v>535563608.49000001</v>
      </c>
    </row>
    <row r="176" spans="1:12" x14ac:dyDescent="0.3">
      <c r="A176" s="6" t="s">
        <v>11</v>
      </c>
      <c r="B176" s="7">
        <v>12788000000</v>
      </c>
      <c r="C176" s="7">
        <v>11534185088.779999</v>
      </c>
      <c r="D176" s="7">
        <v>10534403854.369999</v>
      </c>
      <c r="E176" s="7">
        <v>999781234.40999985</v>
      </c>
      <c r="F176" s="8">
        <f t="shared" si="45"/>
        <v>90.19537917406943</v>
      </c>
      <c r="G176" s="8">
        <f t="shared" si="45"/>
        <v>91.332016724939251</v>
      </c>
      <c r="H176" s="80">
        <f t="shared" si="46"/>
        <v>2.185523122112528</v>
      </c>
      <c r="I176" s="7">
        <v>1104915958.1500001</v>
      </c>
      <c r="J176" s="7">
        <v>-14711220.010000002</v>
      </c>
      <c r="K176" s="7">
        <v>1090204738.1399999</v>
      </c>
      <c r="L176" s="7">
        <v>943551741.48000002</v>
      </c>
    </row>
    <row r="177" spans="1:12" x14ac:dyDescent="0.3">
      <c r="A177" s="3" t="s">
        <v>12</v>
      </c>
      <c r="B177" s="4">
        <v>70860848012</v>
      </c>
      <c r="C177" s="4">
        <v>83602841428.160004</v>
      </c>
      <c r="D177" s="4">
        <v>48665553133</v>
      </c>
      <c r="E177" s="4">
        <v>34937288295.160004</v>
      </c>
      <c r="F177" s="5">
        <f t="shared" si="45"/>
        <v>117.98171172606091</v>
      </c>
      <c r="G177" s="5">
        <f t="shared" si="45"/>
        <v>58.210405653279565</v>
      </c>
      <c r="H177" s="33">
        <f t="shared" si="46"/>
        <v>-0.92978900265765674</v>
      </c>
      <c r="I177" s="4">
        <v>96248664263.350006</v>
      </c>
      <c r="J177" s="4">
        <v>-26767167260.610001</v>
      </c>
      <c r="K177" s="4">
        <v>69481497002.73999</v>
      </c>
      <c r="L177" s="4">
        <v>4774953181.5300007</v>
      </c>
    </row>
    <row r="178" spans="1:12" x14ac:dyDescent="0.3">
      <c r="A178" s="6" t="s">
        <v>14</v>
      </c>
      <c r="B178" s="7">
        <v>807686026</v>
      </c>
      <c r="C178" s="7">
        <v>664492741.94999981</v>
      </c>
      <c r="D178" s="7">
        <v>637859316.62999988</v>
      </c>
      <c r="E178" s="7">
        <v>26633425.319999982</v>
      </c>
      <c r="F178" s="8">
        <f t="shared" si="45"/>
        <v>82.271169806025569</v>
      </c>
      <c r="G178" s="8">
        <f t="shared" si="45"/>
        <v>95.99191629364644</v>
      </c>
      <c r="H178" s="80">
        <f t="shared" si="46"/>
        <v>-7.8173399731150397</v>
      </c>
      <c r="I178" s="7">
        <v>221977735.11000004</v>
      </c>
      <c r="J178" s="7">
        <v>-60542379.579999991</v>
      </c>
      <c r="K178" s="7">
        <v>161435355.53000003</v>
      </c>
      <c r="L178" s="7">
        <v>17512737.440000001</v>
      </c>
    </row>
    <row r="179" spans="1:12" x14ac:dyDescent="0.3">
      <c r="A179" s="6" t="s">
        <v>15</v>
      </c>
      <c r="B179" s="7">
        <v>30736016075</v>
      </c>
      <c r="C179" s="7">
        <v>26708309606.280014</v>
      </c>
      <c r="D179" s="7">
        <v>16423468377.070005</v>
      </c>
      <c r="E179" s="7">
        <v>10284841229.209997</v>
      </c>
      <c r="F179" s="8">
        <f t="shared" si="45"/>
        <v>86.895808295740594</v>
      </c>
      <c r="G179" s="8">
        <f t="shared" si="45"/>
        <v>61.491979908785765</v>
      </c>
      <c r="H179" s="80">
        <f t="shared" si="46"/>
        <v>5.5976552726222195</v>
      </c>
      <c r="I179" s="7">
        <v>34023427065.010002</v>
      </c>
      <c r="J179" s="7">
        <v>-5213481415.6699991</v>
      </c>
      <c r="K179" s="7">
        <v>28809945649.339993</v>
      </c>
      <c r="L179" s="7">
        <v>3398144725.7400002</v>
      </c>
    </row>
    <row r="180" spans="1:12" x14ac:dyDescent="0.3">
      <c r="A180" s="6" t="s">
        <v>16</v>
      </c>
      <c r="B180" s="7">
        <v>398191974</v>
      </c>
      <c r="C180" s="7">
        <v>379378830.03000003</v>
      </c>
      <c r="D180" s="7">
        <v>347714494.23000002</v>
      </c>
      <c r="E180" s="7">
        <v>31664335.800000001</v>
      </c>
      <c r="F180" s="8">
        <f t="shared" si="45"/>
        <v>95.275358320004727</v>
      </c>
      <c r="G180" s="8">
        <f t="shared" si="45"/>
        <v>91.653636604473661</v>
      </c>
      <c r="H180" s="80">
        <f t="shared" si="46"/>
        <v>-9.5579781731690616</v>
      </c>
      <c r="I180" s="7">
        <v>678213558.95000005</v>
      </c>
      <c r="J180" s="7">
        <v>-1268972.06</v>
      </c>
      <c r="K180" s="7">
        <v>676944586.8900001</v>
      </c>
      <c r="L180" s="7">
        <v>8660884.1600000001</v>
      </c>
    </row>
    <row r="181" spans="1:12" x14ac:dyDescent="0.3">
      <c r="A181" s="6" t="s">
        <v>13</v>
      </c>
      <c r="B181" s="7">
        <v>1544579014</v>
      </c>
      <c r="C181" s="7">
        <v>1622739787.7</v>
      </c>
      <c r="D181" s="7">
        <v>1622739787.7</v>
      </c>
      <c r="E181" s="7">
        <v>0</v>
      </c>
      <c r="F181" s="8">
        <f>C181/B181*100</f>
        <v>105.06032860679537</v>
      </c>
      <c r="G181" s="8">
        <f>D181/C181*100</f>
        <v>100</v>
      </c>
      <c r="H181" s="80">
        <f t="shared" si="46"/>
        <v>-16.849737198899447</v>
      </c>
      <c r="I181" s="7">
        <v>150.30000000000001</v>
      </c>
      <c r="J181" s="7">
        <v>0</v>
      </c>
      <c r="K181" s="7">
        <v>150.30000000000001</v>
      </c>
      <c r="L181" s="7">
        <v>0</v>
      </c>
    </row>
    <row r="182" spans="1:12" x14ac:dyDescent="0.3">
      <c r="A182" s="6" t="s">
        <v>17</v>
      </c>
      <c r="B182" s="7">
        <v>4906758360</v>
      </c>
      <c r="C182" s="7">
        <v>5183463974.4800005</v>
      </c>
      <c r="D182" s="7">
        <v>2348252445.8800011</v>
      </c>
      <c r="E182" s="7">
        <v>2835211528.6000004</v>
      </c>
      <c r="F182" s="8">
        <f t="shared" si="45"/>
        <v>105.6392753459333</v>
      </c>
      <c r="G182" s="8">
        <f t="shared" si="45"/>
        <v>45.302763893822089</v>
      </c>
      <c r="H182" s="80">
        <f t="shared" si="46"/>
        <v>-11.283844447928587</v>
      </c>
      <c r="I182" s="7">
        <v>8087798720.6899996</v>
      </c>
      <c r="J182" s="7">
        <v>-2341122978.3000002</v>
      </c>
      <c r="K182" s="7">
        <v>5746675742.3900003</v>
      </c>
      <c r="L182" s="7">
        <v>205622762.53000003</v>
      </c>
    </row>
    <row r="183" spans="1:12" x14ac:dyDescent="0.3">
      <c r="A183" s="6" t="s">
        <v>18</v>
      </c>
      <c r="B183" s="7">
        <v>29909785767</v>
      </c>
      <c r="C183" s="7">
        <v>46631758380.55999</v>
      </c>
      <c r="D183" s="7">
        <v>25099980646.299992</v>
      </c>
      <c r="E183" s="7">
        <v>21531777734.260006</v>
      </c>
      <c r="F183" s="8">
        <f t="shared" si="45"/>
        <v>155.90803205287293</v>
      </c>
      <c r="G183" s="8">
        <f t="shared" si="45"/>
        <v>53.825936481871459</v>
      </c>
      <c r="H183" s="80">
        <f t="shared" si="46"/>
        <v>-2.5906356615943054</v>
      </c>
      <c r="I183" s="7">
        <v>52020014894.129997</v>
      </c>
      <c r="J183" s="7">
        <v>-19096015234.41</v>
      </c>
      <c r="K183" s="7">
        <v>32923999659.720001</v>
      </c>
      <c r="L183" s="7">
        <v>937580480.24000037</v>
      </c>
    </row>
    <row r="184" spans="1:12" x14ac:dyDescent="0.3">
      <c r="A184" s="6" t="s">
        <v>19</v>
      </c>
      <c r="B184" s="7">
        <v>2557830796</v>
      </c>
      <c r="C184" s="7">
        <v>2412698107.1599994</v>
      </c>
      <c r="D184" s="7">
        <v>2185538065.1899996</v>
      </c>
      <c r="E184" s="7">
        <v>227160041.97000024</v>
      </c>
      <c r="F184" s="8">
        <f t="shared" si="45"/>
        <v>94.32594645951707</v>
      </c>
      <c r="G184" s="8">
        <f t="shared" si="45"/>
        <v>90.584812857610643</v>
      </c>
      <c r="H184" s="80">
        <f t="shared" si="46"/>
        <v>5.4335979511915866</v>
      </c>
      <c r="I184" s="7">
        <v>1217232139.1599996</v>
      </c>
      <c r="J184" s="7">
        <v>-54736280.590000004</v>
      </c>
      <c r="K184" s="7">
        <v>1162495858.5699999</v>
      </c>
      <c r="L184" s="7">
        <v>207431591.41999999</v>
      </c>
    </row>
    <row r="185" spans="1:12" x14ac:dyDescent="0.3">
      <c r="A185" s="3" t="s">
        <v>20</v>
      </c>
      <c r="B185" s="4">
        <v>10158400254</v>
      </c>
      <c r="C185" s="4">
        <v>8785048302.9099998</v>
      </c>
      <c r="D185" s="4">
        <v>8750796399.4699993</v>
      </c>
      <c r="E185" s="4">
        <v>34251903.44000002</v>
      </c>
      <c r="F185" s="5">
        <f t="shared" si="45"/>
        <v>86.480627689884287</v>
      </c>
      <c r="G185" s="5">
        <f t="shared" si="45"/>
        <v>99.610111381759225</v>
      </c>
      <c r="H185" s="33">
        <f t="shared" si="46"/>
        <v>58.410718390956362</v>
      </c>
      <c r="I185" s="4">
        <v>484518353.57999998</v>
      </c>
      <c r="J185" s="4">
        <v>375271.13999999996</v>
      </c>
      <c r="K185" s="4">
        <v>484893624.71999997</v>
      </c>
      <c r="L185" s="4">
        <v>9216613.5800000019</v>
      </c>
    </row>
    <row r="186" spans="1:12" x14ac:dyDescent="0.3">
      <c r="A186" s="6" t="s">
        <v>21</v>
      </c>
      <c r="B186" s="7">
        <v>7244027362</v>
      </c>
      <c r="C186" s="7">
        <v>6620050566.5500002</v>
      </c>
      <c r="D186" s="7">
        <v>6619477056.4899998</v>
      </c>
      <c r="E186" s="7">
        <v>573510.05999999878</v>
      </c>
      <c r="F186" s="8">
        <f t="shared" si="45"/>
        <v>91.386327463046385</v>
      </c>
      <c r="G186" s="8">
        <f t="shared" si="45"/>
        <v>99.991336772215931</v>
      </c>
      <c r="H186" s="80">
        <f t="shared" si="46"/>
        <v>88.965897921950614</v>
      </c>
      <c r="I186" s="7">
        <v>1241780.29</v>
      </c>
      <c r="J186" s="7">
        <v>9318.85</v>
      </c>
      <c r="K186" s="7">
        <v>1251099.1400000001</v>
      </c>
      <c r="L186" s="7">
        <v>84376.05</v>
      </c>
    </row>
    <row r="187" spans="1:12" x14ac:dyDescent="0.3">
      <c r="A187" s="6" t="s">
        <v>22</v>
      </c>
      <c r="B187" s="7">
        <v>945842141</v>
      </c>
      <c r="C187" s="7">
        <v>365842141</v>
      </c>
      <c r="D187" s="7">
        <v>365842141</v>
      </c>
      <c r="E187" s="7">
        <v>0</v>
      </c>
      <c r="F187" s="8">
        <f t="shared" si="45"/>
        <v>38.678985122529028</v>
      </c>
      <c r="G187" s="8">
        <f t="shared" si="45"/>
        <v>100</v>
      </c>
      <c r="H187" s="80">
        <f t="shared" si="46"/>
        <v>2.5242356553855103</v>
      </c>
      <c r="I187" s="7">
        <v>0</v>
      </c>
      <c r="J187" s="7">
        <v>0</v>
      </c>
      <c r="K187" s="7">
        <v>0</v>
      </c>
      <c r="L187" s="7">
        <v>0</v>
      </c>
    </row>
    <row r="188" spans="1:12" x14ac:dyDescent="0.3">
      <c r="A188" s="6" t="s">
        <v>23</v>
      </c>
      <c r="B188" s="7">
        <v>1968530751</v>
      </c>
      <c r="C188" s="7">
        <v>1799155595.3600001</v>
      </c>
      <c r="D188" s="7">
        <v>1765477201.98</v>
      </c>
      <c r="E188" s="7">
        <v>33678393.380000018</v>
      </c>
      <c r="F188" s="8">
        <f t="shared" si="45"/>
        <v>91.395859294859449</v>
      </c>
      <c r="G188" s="8">
        <f t="shared" si="45"/>
        <v>98.128100011646779</v>
      </c>
      <c r="H188" s="80">
        <f t="shared" si="46"/>
        <v>6.7366835408715389</v>
      </c>
      <c r="I188" s="7">
        <v>483276573.28999996</v>
      </c>
      <c r="J188" s="7">
        <v>365952.29</v>
      </c>
      <c r="K188" s="7">
        <v>483642525.57999998</v>
      </c>
      <c r="L188" s="7">
        <v>9132237.5300000012</v>
      </c>
    </row>
    <row r="189" spans="1:12" x14ac:dyDescent="0.3">
      <c r="A189" s="3" t="s">
        <v>24</v>
      </c>
      <c r="B189" s="4">
        <v>304651577302</v>
      </c>
      <c r="C189" s="4">
        <v>259542416918.88</v>
      </c>
      <c r="D189" s="4">
        <v>259542416918.88</v>
      </c>
      <c r="E189" s="4">
        <v>0</v>
      </c>
      <c r="F189" s="8">
        <f t="shared" si="45"/>
        <v>85.193196509071925</v>
      </c>
      <c r="G189" s="8">
        <f t="shared" si="45"/>
        <v>100</v>
      </c>
      <c r="H189" s="80">
        <f t="shared" si="46"/>
        <v>-10.494278890453799</v>
      </c>
      <c r="I189" s="4">
        <v>0</v>
      </c>
      <c r="J189" s="4">
        <v>0</v>
      </c>
      <c r="K189" s="4">
        <v>0</v>
      </c>
      <c r="L189" s="4">
        <v>0</v>
      </c>
    </row>
    <row r="190" spans="1:12" x14ac:dyDescent="0.3">
      <c r="A190" s="6" t="s">
        <v>25</v>
      </c>
      <c r="B190" s="7">
        <v>304651577302</v>
      </c>
      <c r="C190" s="7">
        <v>259542416918.88</v>
      </c>
      <c r="D190" s="7">
        <v>259542416918.88</v>
      </c>
      <c r="E190" s="7">
        <v>0</v>
      </c>
      <c r="F190" s="8">
        <f t="shared" si="45"/>
        <v>85.193196509071925</v>
      </c>
      <c r="G190" s="8">
        <f t="shared" si="45"/>
        <v>100</v>
      </c>
      <c r="H190" s="80">
        <f t="shared" si="46"/>
        <v>-10.494278890453799</v>
      </c>
      <c r="I190" s="7">
        <v>0</v>
      </c>
      <c r="J190" s="7">
        <v>0</v>
      </c>
      <c r="K190" s="7">
        <v>0</v>
      </c>
      <c r="L190" s="7">
        <v>0</v>
      </c>
    </row>
    <row r="191" spans="1:12" x14ac:dyDescent="0.3">
      <c r="A191" s="9" t="s">
        <v>728</v>
      </c>
      <c r="B191" s="10">
        <f>B171+B177+B185</f>
        <v>559157254326</v>
      </c>
      <c r="C191" s="10">
        <f>C171+C177+C185</f>
        <v>569565638914.21997</v>
      </c>
      <c r="D191" s="10">
        <f>D171+D177+D185</f>
        <v>474213407178.3299</v>
      </c>
      <c r="E191" s="10">
        <f>E171+E177+E185</f>
        <v>95352231735.890015</v>
      </c>
      <c r="F191" s="11">
        <f>C191/B191*100</f>
        <v>101.86144139375712</v>
      </c>
      <c r="G191" s="11">
        <f>D191/C191*100</f>
        <v>83.258780863666061</v>
      </c>
      <c r="H191" s="81">
        <f t="shared" si="46"/>
        <v>3.5222605455993232</v>
      </c>
      <c r="I191" s="10">
        <f>I171+I177+I185</f>
        <v>209126424675.25998</v>
      </c>
      <c r="J191" s="10">
        <f t="shared" ref="J191:L191" si="47">J171+J177+J185</f>
        <v>-58445861187.050003</v>
      </c>
      <c r="K191" s="10">
        <f t="shared" si="47"/>
        <v>150680563488.20999</v>
      </c>
      <c r="L191" s="10">
        <f t="shared" si="47"/>
        <v>37773252671.720001</v>
      </c>
    </row>
    <row r="192" spans="1:12" x14ac:dyDescent="0.3">
      <c r="A192" s="9" t="s">
        <v>26</v>
      </c>
      <c r="B192" s="10">
        <v>863808831628</v>
      </c>
      <c r="C192" s="10">
        <v>829108055833.09998</v>
      </c>
      <c r="D192" s="10">
        <v>733755824097.20996</v>
      </c>
      <c r="E192" s="10">
        <v>95352231735.89003</v>
      </c>
      <c r="F192" s="11">
        <f>C192/B192*100</f>
        <v>95.982817664702466</v>
      </c>
      <c r="G192" s="11">
        <f>D192/C192*100</f>
        <v>88.49942042354435</v>
      </c>
      <c r="H192" s="81">
        <f t="shared" si="46"/>
        <v>-1.3154128612233507</v>
      </c>
      <c r="I192" s="10">
        <v>209126424675.26025</v>
      </c>
      <c r="J192" s="10">
        <v>-58445861187.050003</v>
      </c>
      <c r="K192" s="10">
        <v>150680563488.20987</v>
      </c>
      <c r="L192" s="10">
        <v>37773252671.720085</v>
      </c>
    </row>
    <row r="193" spans="1:12" x14ac:dyDescent="0.3">
      <c r="B193" s="194">
        <v>2014</v>
      </c>
      <c r="C193" s="194"/>
      <c r="D193" s="194"/>
      <c r="E193" s="194"/>
    </row>
    <row r="194" spans="1:12" ht="43.2" x14ac:dyDescent="0.3">
      <c r="B194" s="1" t="s">
        <v>0</v>
      </c>
      <c r="C194" s="1" t="s">
        <v>1</v>
      </c>
      <c r="D194" s="1" t="s">
        <v>2</v>
      </c>
      <c r="E194" s="1" t="s">
        <v>3</v>
      </c>
      <c r="F194" s="2" t="s">
        <v>4</v>
      </c>
      <c r="G194" s="2" t="s">
        <v>5</v>
      </c>
      <c r="H194" s="2" t="s">
        <v>729</v>
      </c>
    </row>
    <row r="195" spans="1:12" x14ac:dyDescent="0.3">
      <c r="A195" s="3" t="s">
        <v>6</v>
      </c>
      <c r="B195" s="4">
        <v>478538136436</v>
      </c>
      <c r="C195" s="4">
        <v>460253424334.11011</v>
      </c>
      <c r="D195" s="4">
        <v>399719603445.30005</v>
      </c>
      <c r="E195" s="4">
        <v>60533820888.809998</v>
      </c>
      <c r="F195" s="5">
        <f>C195/B195*100</f>
        <v>96.179048082130166</v>
      </c>
      <c r="G195" s="5">
        <f>D195/C195*100</f>
        <v>86.847719606564638</v>
      </c>
      <c r="H195" s="33">
        <f>C195/C219*100-100</f>
        <v>-0.9961567001399203</v>
      </c>
      <c r="I195" s="4">
        <v>137889654768.25003</v>
      </c>
      <c r="J195" s="4">
        <v>-60162238636.819992</v>
      </c>
      <c r="K195" s="4">
        <v>77727416131.430008</v>
      </c>
      <c r="L195" s="4">
        <v>25867994961.909988</v>
      </c>
    </row>
    <row r="196" spans="1:12" x14ac:dyDescent="0.3">
      <c r="A196" s="6" t="s">
        <v>7</v>
      </c>
      <c r="B196" s="7">
        <v>266542959936</v>
      </c>
      <c r="C196" s="7">
        <v>244864846149.03006</v>
      </c>
      <c r="D196" s="7">
        <v>216513583548.87003</v>
      </c>
      <c r="E196" s="7">
        <v>28351262600.16</v>
      </c>
      <c r="F196" s="8">
        <f t="shared" ref="F196:G214" si="48">C196/B196*100</f>
        <v>91.866934398801931</v>
      </c>
      <c r="G196" s="8">
        <f t="shared" si="48"/>
        <v>88.421668914081337</v>
      </c>
      <c r="H196" s="80">
        <f t="shared" ref="H196:H216" si="49">C196/C220*100-100</f>
        <v>-3.0751671083213381</v>
      </c>
      <c r="I196" s="7">
        <v>55999237458.349998</v>
      </c>
      <c r="J196" s="7">
        <v>-27204616139.089996</v>
      </c>
      <c r="K196" s="7">
        <v>28794621319.260002</v>
      </c>
      <c r="L196" s="7">
        <v>12086571885.629993</v>
      </c>
    </row>
    <row r="197" spans="1:12" x14ac:dyDescent="0.3">
      <c r="A197" s="6" t="s">
        <v>8</v>
      </c>
      <c r="B197" s="7">
        <v>154128176500</v>
      </c>
      <c r="C197" s="7">
        <v>158266116506.11002</v>
      </c>
      <c r="D197" s="7">
        <v>130169243099.92999</v>
      </c>
      <c r="E197" s="7">
        <v>28096873406.180004</v>
      </c>
      <c r="F197" s="8">
        <f t="shared" si="48"/>
        <v>102.68473948117463</v>
      </c>
      <c r="G197" s="8">
        <f t="shared" si="48"/>
        <v>82.247069665669528</v>
      </c>
      <c r="H197" s="80">
        <f t="shared" si="49"/>
        <v>2.2593225965706267</v>
      </c>
      <c r="I197" s="7">
        <v>63512882933.130005</v>
      </c>
      <c r="J197" s="7">
        <v>-32183702112.199997</v>
      </c>
      <c r="K197" s="7">
        <v>31329180820.93</v>
      </c>
      <c r="L197" s="7">
        <v>8533241795.829999</v>
      </c>
    </row>
    <row r="198" spans="1:12" x14ac:dyDescent="0.3">
      <c r="A198" s="6" t="s">
        <v>9</v>
      </c>
      <c r="B198" s="7">
        <v>36039000000</v>
      </c>
      <c r="C198" s="7">
        <v>35465292085.820007</v>
      </c>
      <c r="D198" s="7">
        <v>32935816803.649998</v>
      </c>
      <c r="E198" s="7">
        <v>2529475282.170001</v>
      </c>
      <c r="F198" s="8">
        <f t="shared" si="48"/>
        <v>98.408091472626907</v>
      </c>
      <c r="G198" s="8">
        <f t="shared" si="48"/>
        <v>92.867744396270282</v>
      </c>
      <c r="H198" s="80">
        <f t="shared" si="49"/>
        <v>-1.8591627011228127</v>
      </c>
      <c r="I198" s="7">
        <v>14817976032.800003</v>
      </c>
      <c r="J198" s="7">
        <v>-785487287.00999999</v>
      </c>
      <c r="K198" s="7">
        <v>14032488745.790001</v>
      </c>
      <c r="L198" s="7">
        <v>2512370491.3699999</v>
      </c>
    </row>
    <row r="199" spans="1:12" x14ac:dyDescent="0.3">
      <c r="A199" s="6" t="s">
        <v>10</v>
      </c>
      <c r="B199" s="7">
        <v>10735000000</v>
      </c>
      <c r="C199" s="7">
        <v>10369675302.01</v>
      </c>
      <c r="D199" s="7">
        <v>9836342818.3700008</v>
      </c>
      <c r="E199" s="7">
        <v>533332483.63999891</v>
      </c>
      <c r="F199" s="8">
        <f t="shared" si="48"/>
        <v>96.596882179878904</v>
      </c>
      <c r="G199" s="8">
        <f t="shared" si="48"/>
        <v>94.85680633089234</v>
      </c>
      <c r="H199" s="80">
        <f t="shared" si="49"/>
        <v>-5.1065107930568843E-2</v>
      </c>
      <c r="I199" s="7">
        <v>1273989909.1300001</v>
      </c>
      <c r="J199" s="7">
        <v>-11572.429999999998</v>
      </c>
      <c r="K199" s="7">
        <v>1273978336.7</v>
      </c>
      <c r="L199" s="7">
        <v>520702721.81999999</v>
      </c>
    </row>
    <row r="200" spans="1:12" x14ac:dyDescent="0.3">
      <c r="A200" s="6" t="s">
        <v>11</v>
      </c>
      <c r="B200" s="7">
        <v>11093000000</v>
      </c>
      <c r="C200" s="7">
        <v>11287494291.140001</v>
      </c>
      <c r="D200" s="7">
        <v>10264617174.48</v>
      </c>
      <c r="E200" s="7">
        <v>1022877116.6599997</v>
      </c>
      <c r="F200" s="8">
        <f t="shared" si="48"/>
        <v>101.75330650987111</v>
      </c>
      <c r="G200" s="8">
        <f t="shared" si="48"/>
        <v>90.937961160583725</v>
      </c>
      <c r="H200" s="80">
        <f t="shared" si="49"/>
        <v>2.9021360241276568</v>
      </c>
      <c r="I200" s="7">
        <v>2285568434.8400002</v>
      </c>
      <c r="J200" s="7">
        <v>11578473.91</v>
      </c>
      <c r="K200" s="7">
        <v>2297146908.75</v>
      </c>
      <c r="L200" s="7">
        <v>2215108067.2599998</v>
      </c>
    </row>
    <row r="201" spans="1:12" x14ac:dyDescent="0.3">
      <c r="A201" s="3" t="s">
        <v>12</v>
      </c>
      <c r="B201" s="4">
        <v>72897410476</v>
      </c>
      <c r="C201" s="4">
        <v>84387466814.220001</v>
      </c>
      <c r="D201" s="4">
        <v>48477677235.210007</v>
      </c>
      <c r="E201" s="4">
        <v>35909789579.009995</v>
      </c>
      <c r="F201" s="5">
        <f t="shared" si="48"/>
        <v>115.76195404362528</v>
      </c>
      <c r="G201" s="5">
        <f t="shared" si="48"/>
        <v>57.446536867772302</v>
      </c>
      <c r="H201" s="33">
        <f t="shared" si="49"/>
        <v>-1.4918363769047005</v>
      </c>
      <c r="I201" s="4">
        <v>122852461535.78</v>
      </c>
      <c r="J201" s="4">
        <v>-57711295928.910011</v>
      </c>
      <c r="K201" s="4">
        <v>65141165606.87001</v>
      </c>
      <c r="L201" s="4">
        <v>4802290922.5299978</v>
      </c>
    </row>
    <row r="202" spans="1:12" x14ac:dyDescent="0.3">
      <c r="A202" s="6" t="s">
        <v>14</v>
      </c>
      <c r="B202" s="7">
        <v>742794477</v>
      </c>
      <c r="C202" s="7">
        <v>720843531.48000002</v>
      </c>
      <c r="D202" s="7">
        <v>696827133.39999986</v>
      </c>
      <c r="E202" s="7">
        <v>24016398.079999987</v>
      </c>
      <c r="F202" s="8">
        <f t="shared" si="48"/>
        <v>97.044815733060446</v>
      </c>
      <c r="G202" s="8">
        <f t="shared" si="48"/>
        <v>96.668292489121612</v>
      </c>
      <c r="H202" s="80">
        <f t="shared" si="49"/>
        <v>6.4032066603449493</v>
      </c>
      <c r="I202" s="7">
        <v>216342372.21000001</v>
      </c>
      <c r="J202" s="7">
        <v>96581.539999999834</v>
      </c>
      <c r="K202" s="7">
        <v>216438953.74999997</v>
      </c>
      <c r="L202" s="7">
        <v>18477616.719999999</v>
      </c>
    </row>
    <row r="203" spans="1:12" x14ac:dyDescent="0.3">
      <c r="A203" s="6" t="s">
        <v>15</v>
      </c>
      <c r="B203" s="7">
        <v>32603971902</v>
      </c>
      <c r="C203" s="7">
        <v>25292521445.980007</v>
      </c>
      <c r="D203" s="7">
        <v>14578495177.920002</v>
      </c>
      <c r="E203" s="7">
        <v>10714026268.059998</v>
      </c>
      <c r="F203" s="8">
        <f t="shared" si="48"/>
        <v>77.574970074208991</v>
      </c>
      <c r="G203" s="8">
        <f t="shared" si="48"/>
        <v>57.639548548201816</v>
      </c>
      <c r="H203" s="80">
        <f t="shared" si="49"/>
        <v>-6.644160853041484</v>
      </c>
      <c r="I203" s="7">
        <v>37482440314.190018</v>
      </c>
      <c r="J203" s="7">
        <v>-10734587767.179996</v>
      </c>
      <c r="K203" s="7">
        <v>26747852547.010006</v>
      </c>
      <c r="L203" s="7">
        <v>3438451750.0599985</v>
      </c>
    </row>
    <row r="204" spans="1:12" x14ac:dyDescent="0.3">
      <c r="A204" s="6" t="s">
        <v>16</v>
      </c>
      <c r="B204" s="7">
        <v>412186706</v>
      </c>
      <c r="C204" s="7">
        <v>419471858.73000002</v>
      </c>
      <c r="D204" s="7">
        <v>383494753.73000002</v>
      </c>
      <c r="E204" s="7">
        <v>35977104.999999993</v>
      </c>
      <c r="F204" s="8">
        <f t="shared" si="48"/>
        <v>101.7674400032688</v>
      </c>
      <c r="G204" s="8">
        <f t="shared" si="48"/>
        <v>91.423237518501267</v>
      </c>
      <c r="H204" s="80">
        <f t="shared" si="49"/>
        <v>1.6802079694612928</v>
      </c>
      <c r="I204" s="7">
        <v>659495266.13999999</v>
      </c>
      <c r="J204" s="7">
        <v>-7585754.5199999996</v>
      </c>
      <c r="K204" s="7">
        <v>651909511.61999989</v>
      </c>
      <c r="L204" s="7">
        <v>9673057.6699999999</v>
      </c>
    </row>
    <row r="205" spans="1:12" x14ac:dyDescent="0.3">
      <c r="A205" s="6" t="s">
        <v>13</v>
      </c>
      <c r="B205" s="7">
        <v>1678145150</v>
      </c>
      <c r="C205" s="7">
        <v>1951575055.8500001</v>
      </c>
      <c r="D205" s="7">
        <v>1951575055.8500001</v>
      </c>
      <c r="E205" s="7">
        <v>0</v>
      </c>
      <c r="F205" s="8">
        <f>C205/B205*100</f>
        <v>116.29357900596382</v>
      </c>
      <c r="G205" s="8">
        <f>D205/C205*100</f>
        <v>100</v>
      </c>
      <c r="H205" s="80">
        <f t="shared" si="49"/>
        <v>-13.223436630835977</v>
      </c>
      <c r="I205" s="7">
        <v>150.30000000000001</v>
      </c>
      <c r="J205" s="7">
        <v>0</v>
      </c>
      <c r="K205" s="7">
        <v>150.30000000000001</v>
      </c>
      <c r="L205" s="7">
        <v>0</v>
      </c>
    </row>
    <row r="206" spans="1:12" x14ac:dyDescent="0.3">
      <c r="A206" s="6" t="s">
        <v>17</v>
      </c>
      <c r="B206" s="7">
        <v>4609263812</v>
      </c>
      <c r="C206" s="7">
        <v>5842750897.2000008</v>
      </c>
      <c r="D206" s="7">
        <v>3053172259.1800003</v>
      </c>
      <c r="E206" s="7">
        <v>2789578638.02</v>
      </c>
      <c r="F206" s="8">
        <f t="shared" si="48"/>
        <v>126.76104331430706</v>
      </c>
      <c r="G206" s="8">
        <f t="shared" si="48"/>
        <v>52.255732152523571</v>
      </c>
      <c r="H206" s="80">
        <f t="shared" si="49"/>
        <v>24.212440459332413</v>
      </c>
      <c r="I206" s="7">
        <v>10150397343.33</v>
      </c>
      <c r="J206" s="7">
        <v>-4688585939.9000006</v>
      </c>
      <c r="K206" s="7">
        <v>5461811403.4299984</v>
      </c>
      <c r="L206" s="7">
        <v>163591320.75999999</v>
      </c>
    </row>
    <row r="207" spans="1:12" x14ac:dyDescent="0.3">
      <c r="A207" s="6" t="s">
        <v>18</v>
      </c>
      <c r="B207" s="7">
        <v>30394676950</v>
      </c>
      <c r="C207" s="7">
        <v>47871946087.809998</v>
      </c>
      <c r="D207" s="7">
        <v>25817149810.460003</v>
      </c>
      <c r="E207" s="7">
        <v>22054796277.349998</v>
      </c>
      <c r="F207" s="8">
        <f t="shared" si="48"/>
        <v>157.50108535965208</v>
      </c>
      <c r="G207" s="8">
        <f t="shared" si="48"/>
        <v>53.929601614909117</v>
      </c>
      <c r="H207" s="80">
        <f t="shared" si="49"/>
        <v>-1.1211973237066388</v>
      </c>
      <c r="I207" s="7">
        <v>73171485162.519989</v>
      </c>
      <c r="J207" s="7">
        <v>-42259899936.820015</v>
      </c>
      <c r="K207" s="7">
        <v>30911585225.700008</v>
      </c>
      <c r="L207" s="7">
        <v>946366608.92000008</v>
      </c>
    </row>
    <row r="208" spans="1:12" x14ac:dyDescent="0.3">
      <c r="A208" s="6" t="s">
        <v>19</v>
      </c>
      <c r="B208" s="7">
        <v>2456371479</v>
      </c>
      <c r="C208" s="7">
        <v>2288357937.1700001</v>
      </c>
      <c r="D208" s="7">
        <v>1996963044.6699994</v>
      </c>
      <c r="E208" s="7">
        <v>291394892.50000018</v>
      </c>
      <c r="F208" s="8">
        <f t="shared" si="48"/>
        <v>93.160092304181987</v>
      </c>
      <c r="G208" s="8">
        <f t="shared" si="48"/>
        <v>87.266201332979961</v>
      </c>
      <c r="H208" s="80">
        <f t="shared" si="49"/>
        <v>8.1822865080223721</v>
      </c>
      <c r="I208" s="7">
        <v>1172300927.0899999</v>
      </c>
      <c r="J208" s="7">
        <v>-20733112.029999994</v>
      </c>
      <c r="K208" s="7">
        <v>1151567815.0599997</v>
      </c>
      <c r="L208" s="7">
        <v>225730568.40000001</v>
      </c>
    </row>
    <row r="209" spans="1:12" x14ac:dyDescent="0.3">
      <c r="A209" s="3" t="s">
        <v>20</v>
      </c>
      <c r="B209" s="4">
        <v>6500297449</v>
      </c>
      <c r="C209" s="4">
        <v>5545741091.3500004</v>
      </c>
      <c r="D209" s="4">
        <v>5424732485.1100006</v>
      </c>
      <c r="E209" s="4">
        <v>121008606.24000001</v>
      </c>
      <c r="F209" s="5">
        <f t="shared" si="48"/>
        <v>85.31518957187339</v>
      </c>
      <c r="G209" s="5">
        <f t="shared" si="48"/>
        <v>97.81799034165617</v>
      </c>
      <c r="H209" s="33">
        <f t="shared" si="49"/>
        <v>61.120176149585745</v>
      </c>
      <c r="I209" s="4">
        <v>381605675.71000004</v>
      </c>
      <c r="J209" s="4">
        <v>-4454278.3399999989</v>
      </c>
      <c r="K209" s="4">
        <v>377151397.37</v>
      </c>
      <c r="L209" s="4">
        <v>13641650.030000001</v>
      </c>
    </row>
    <row r="210" spans="1:12" x14ac:dyDescent="0.3">
      <c r="A210" s="6" t="s">
        <v>21</v>
      </c>
      <c r="B210" s="7">
        <v>3867862852</v>
      </c>
      <c r="C210" s="7">
        <v>3503304373.6199999</v>
      </c>
      <c r="D210" s="7">
        <v>3503255099.5000005</v>
      </c>
      <c r="E210" s="7">
        <v>49274.120000011928</v>
      </c>
      <c r="F210" s="8">
        <f t="shared" si="48"/>
        <v>90.574679291136349</v>
      </c>
      <c r="G210" s="8">
        <f t="shared" si="48"/>
        <v>99.998593495890049</v>
      </c>
      <c r="H210" s="80">
        <f t="shared" si="49"/>
        <v>111.34672382925012</v>
      </c>
      <c r="I210" s="7">
        <v>1723454.5999999999</v>
      </c>
      <c r="J210" s="7">
        <v>140104.75</v>
      </c>
      <c r="K210" s="7">
        <v>1863559.3499999999</v>
      </c>
      <c r="L210" s="7">
        <v>671053.18000000005</v>
      </c>
    </row>
    <row r="211" spans="1:12" x14ac:dyDescent="0.3">
      <c r="A211" s="6" t="s">
        <v>22</v>
      </c>
      <c r="B211" s="7">
        <v>1080839790</v>
      </c>
      <c r="C211" s="7">
        <v>356834790</v>
      </c>
      <c r="D211" s="7">
        <v>356834790</v>
      </c>
      <c r="E211" s="7">
        <v>0</v>
      </c>
      <c r="F211" s="8">
        <f t="shared" si="48"/>
        <v>33.014586740926703</v>
      </c>
      <c r="G211" s="8">
        <f t="shared" si="48"/>
        <v>100</v>
      </c>
      <c r="H211" s="80">
        <f t="shared" si="49"/>
        <v>18.944929999999999</v>
      </c>
      <c r="I211" s="7">
        <v>0</v>
      </c>
      <c r="J211" s="7">
        <v>0</v>
      </c>
      <c r="K211" s="7">
        <v>0</v>
      </c>
      <c r="L211" s="7">
        <v>0</v>
      </c>
    </row>
    <row r="212" spans="1:12" x14ac:dyDescent="0.3">
      <c r="A212" s="6" t="s">
        <v>23</v>
      </c>
      <c r="B212" s="7">
        <v>1551594807</v>
      </c>
      <c r="C212" s="7">
        <v>1685601927.73</v>
      </c>
      <c r="D212" s="7">
        <v>1564642595.6100001</v>
      </c>
      <c r="E212" s="7">
        <v>120959332.12</v>
      </c>
      <c r="F212" s="8">
        <f t="shared" si="48"/>
        <v>108.63673428948258</v>
      </c>
      <c r="G212" s="8">
        <f t="shared" si="48"/>
        <v>92.823968095308501</v>
      </c>
      <c r="H212" s="80">
        <f t="shared" si="49"/>
        <v>13.555920740719557</v>
      </c>
      <c r="I212" s="7">
        <v>379882221.11000001</v>
      </c>
      <c r="J212" s="7">
        <v>-4594383.0899999989</v>
      </c>
      <c r="K212" s="7">
        <v>375287838.01999998</v>
      </c>
      <c r="L212" s="7">
        <v>12970596.850000001</v>
      </c>
    </row>
    <row r="213" spans="1:12" x14ac:dyDescent="0.3">
      <c r="A213" s="3" t="s">
        <v>24</v>
      </c>
      <c r="B213" s="4">
        <v>290692196308</v>
      </c>
      <c r="C213" s="4">
        <v>289972991336.75</v>
      </c>
      <c r="D213" s="4">
        <v>289972991336.75</v>
      </c>
      <c r="E213" s="4">
        <v>0</v>
      </c>
      <c r="F213" s="8">
        <f t="shared" si="48"/>
        <v>99.75258882750056</v>
      </c>
      <c r="G213" s="8">
        <f t="shared" si="48"/>
        <v>100</v>
      </c>
      <c r="H213" s="80">
        <f t="shared" si="49"/>
        <v>9.4869840078378473</v>
      </c>
      <c r="I213" s="4">
        <v>0</v>
      </c>
      <c r="J213" s="4">
        <v>0</v>
      </c>
      <c r="K213" s="4">
        <v>0</v>
      </c>
      <c r="L213" s="4">
        <v>0</v>
      </c>
    </row>
    <row r="214" spans="1:12" x14ac:dyDescent="0.3">
      <c r="A214" s="6" t="s">
        <v>25</v>
      </c>
      <c r="B214" s="7">
        <v>290692196308</v>
      </c>
      <c r="C214" s="7">
        <v>289972991336.75</v>
      </c>
      <c r="D214" s="7">
        <v>289972991336.75</v>
      </c>
      <c r="E214" s="7">
        <v>0</v>
      </c>
      <c r="F214" s="8">
        <f t="shared" si="48"/>
        <v>99.75258882750056</v>
      </c>
      <c r="G214" s="8">
        <f t="shared" si="48"/>
        <v>100</v>
      </c>
      <c r="H214" s="80">
        <f t="shared" si="49"/>
        <v>9.4869840078378473</v>
      </c>
      <c r="I214" s="7">
        <v>0</v>
      </c>
      <c r="J214" s="7">
        <v>0</v>
      </c>
      <c r="K214" s="7">
        <v>0</v>
      </c>
      <c r="L214" s="7">
        <v>0</v>
      </c>
    </row>
    <row r="215" spans="1:12" x14ac:dyDescent="0.3">
      <c r="A215" s="9" t="s">
        <v>728</v>
      </c>
      <c r="B215" s="10">
        <f>B195+B201+B209</f>
        <v>557935844361</v>
      </c>
      <c r="C215" s="10">
        <f>C195+C201+C209</f>
        <v>550186632239.68005</v>
      </c>
      <c r="D215" s="10">
        <f>D195+D201+D209</f>
        <v>453622013165.62006</v>
      </c>
      <c r="E215" s="10">
        <f>E195+E201+E209</f>
        <v>96564619074.059998</v>
      </c>
      <c r="F215" s="11">
        <f>C215/B215*100</f>
        <v>98.611092619404104</v>
      </c>
      <c r="G215" s="11">
        <f>D215/C215*100</f>
        <v>82.448752220502314</v>
      </c>
      <c r="H215" s="81">
        <f t="shared" si="49"/>
        <v>-0.68687200440481888</v>
      </c>
      <c r="I215" s="10">
        <f t="shared" ref="I215:L215" si="50">I195+I201+I209</f>
        <v>261123721979.74002</v>
      </c>
      <c r="J215" s="10">
        <f t="shared" si="50"/>
        <v>-117877988844.07001</v>
      </c>
      <c r="K215" s="10">
        <f t="shared" si="50"/>
        <v>143245733135.67001</v>
      </c>
      <c r="L215" s="10">
        <f t="shared" si="50"/>
        <v>30683927534.469986</v>
      </c>
    </row>
    <row r="216" spans="1:12" x14ac:dyDescent="0.3">
      <c r="A216" s="9" t="s">
        <v>26</v>
      </c>
      <c r="B216" s="10">
        <v>848628040669</v>
      </c>
      <c r="C216" s="10">
        <v>840159623576.43005</v>
      </c>
      <c r="D216" s="10">
        <v>743595004502.37</v>
      </c>
      <c r="E216" s="10">
        <v>96564619074.059998</v>
      </c>
      <c r="F216" s="11">
        <f>C216/B216*100</f>
        <v>99.002104963925774</v>
      </c>
      <c r="G216" s="11">
        <f>D216/C216*100</f>
        <v>88.506396122322641</v>
      </c>
      <c r="H216" s="81">
        <f t="shared" si="49"/>
        <v>2.6037818832760138</v>
      </c>
      <c r="I216" s="10">
        <v>261123721979.74005</v>
      </c>
      <c r="J216" s="10">
        <v>-117877988844.06992</v>
      </c>
      <c r="K216" s="10">
        <v>143245733135.6701</v>
      </c>
      <c r="L216" s="10">
        <v>30683927534.470005</v>
      </c>
    </row>
    <row r="217" spans="1:12" x14ac:dyDescent="0.3">
      <c r="B217" s="194">
        <v>2013</v>
      </c>
      <c r="C217" s="194"/>
      <c r="D217" s="194"/>
      <c r="E217" s="194"/>
    </row>
    <row r="218" spans="1:12" ht="43.2" x14ac:dyDescent="0.3">
      <c r="B218" s="1" t="s">
        <v>0</v>
      </c>
      <c r="C218" s="1" t="s">
        <v>1</v>
      </c>
      <c r="D218" s="1" t="s">
        <v>2</v>
      </c>
      <c r="E218" s="1" t="s">
        <v>3</v>
      </c>
      <c r="F218" s="2" t="s">
        <v>4</v>
      </c>
      <c r="G218" s="2" t="s">
        <v>5</v>
      </c>
      <c r="H218" s="2" t="s">
        <v>729</v>
      </c>
    </row>
    <row r="219" spans="1:12" x14ac:dyDescent="0.3">
      <c r="A219" s="3" t="s">
        <v>6</v>
      </c>
      <c r="B219" s="4">
        <v>470025411000</v>
      </c>
      <c r="C219" s="4">
        <v>464884401447.03003</v>
      </c>
      <c r="D219" s="4">
        <v>405343118906.40991</v>
      </c>
      <c r="E219" s="4">
        <v>59541282540.619987</v>
      </c>
      <c r="F219" s="5">
        <f>C219/B219*100</f>
        <v>98.906227316086543</v>
      </c>
      <c r="G219" s="5">
        <f>D219/C219*100</f>
        <v>87.192239112500232</v>
      </c>
      <c r="H219" s="33">
        <f>C219/C243*100-100</f>
        <v>0.24059019930248837</v>
      </c>
      <c r="I219" s="4">
        <v>128339532445.53999</v>
      </c>
      <c r="J219" s="4">
        <v>-27433414871.700001</v>
      </c>
      <c r="K219" s="4">
        <v>100906117573.83995</v>
      </c>
      <c r="L219" s="4">
        <v>22557745346.209995</v>
      </c>
    </row>
    <row r="220" spans="1:12" x14ac:dyDescent="0.3">
      <c r="A220" s="6" t="s">
        <v>7</v>
      </c>
      <c r="B220" s="7">
        <v>259368000000</v>
      </c>
      <c r="C220" s="7">
        <v>252633756328.15002</v>
      </c>
      <c r="D220" s="7">
        <v>224934213492.73996</v>
      </c>
      <c r="E220" s="7">
        <v>27699542835.409981</v>
      </c>
      <c r="F220" s="8">
        <f t="shared" ref="F220:G238" si="51">C220/B220*100</f>
        <v>97.40359501871859</v>
      </c>
      <c r="G220" s="8">
        <f t="shared" si="51"/>
        <v>89.035692126815107</v>
      </c>
      <c r="H220" s="80">
        <f t="shared" ref="H220:H240" si="52">C220/C244*100-100</f>
        <v>1.6081412701920925</v>
      </c>
      <c r="I220" s="7">
        <v>52122968744.779999</v>
      </c>
      <c r="J220" s="7">
        <v>-12263337558.27</v>
      </c>
      <c r="K220" s="7">
        <v>39859631186.509972</v>
      </c>
      <c r="L220" s="7">
        <v>11559936563.569996</v>
      </c>
    </row>
    <row r="221" spans="1:12" x14ac:dyDescent="0.3">
      <c r="A221" s="6" t="s">
        <v>8</v>
      </c>
      <c r="B221" s="7">
        <v>153447767000</v>
      </c>
      <c r="C221" s="7">
        <v>154769376999.00003</v>
      </c>
      <c r="D221" s="7">
        <v>128464719647.34001</v>
      </c>
      <c r="E221" s="7">
        <v>26304657351.660004</v>
      </c>
      <c r="F221" s="8">
        <f t="shared" si="51"/>
        <v>100.86127678808128</v>
      </c>
      <c r="G221" s="8">
        <f t="shared" si="51"/>
        <v>83.003965085528534</v>
      </c>
      <c r="H221" s="80">
        <f t="shared" si="52"/>
        <v>-0.3859945601062833</v>
      </c>
      <c r="I221" s="7">
        <v>58342560611.989998</v>
      </c>
      <c r="J221" s="7">
        <v>-13049077307.190001</v>
      </c>
      <c r="K221" s="7">
        <v>45293483304.800003</v>
      </c>
      <c r="L221" s="7">
        <v>8085257723.329999</v>
      </c>
    </row>
    <row r="222" spans="1:12" x14ac:dyDescent="0.3">
      <c r="A222" s="6" t="s">
        <v>9</v>
      </c>
      <c r="B222" s="7">
        <v>35208650000</v>
      </c>
      <c r="C222" s="7">
        <v>36137140319.900002</v>
      </c>
      <c r="D222" s="7">
        <v>32070510966.550003</v>
      </c>
      <c r="E222" s="7">
        <v>4066629353.3499994</v>
      </c>
      <c r="F222" s="8">
        <f t="shared" si="51"/>
        <v>102.6371085511657</v>
      </c>
      <c r="G222" s="8">
        <f t="shared" si="51"/>
        <v>88.746676363014302</v>
      </c>
      <c r="H222" s="80">
        <f t="shared" si="52"/>
        <v>1.8156432158917823E-2</v>
      </c>
      <c r="I222" s="7">
        <v>13896228261.92</v>
      </c>
      <c r="J222" s="7">
        <v>-2115209926.77</v>
      </c>
      <c r="K222" s="7">
        <v>11781018335.150002</v>
      </c>
      <c r="L222" s="7">
        <v>1029671655.6999999</v>
      </c>
    </row>
    <row r="223" spans="1:12" x14ac:dyDescent="0.3">
      <c r="A223" s="6" t="s">
        <v>10</v>
      </c>
      <c r="B223" s="7">
        <v>10926000000</v>
      </c>
      <c r="C223" s="7">
        <v>10374973293.320002</v>
      </c>
      <c r="D223" s="7">
        <v>9853785497.8099995</v>
      </c>
      <c r="E223" s="7">
        <v>521187795.51000094</v>
      </c>
      <c r="F223" s="8">
        <f t="shared" si="51"/>
        <v>94.956738910122667</v>
      </c>
      <c r="G223" s="8">
        <f t="shared" si="51"/>
        <v>94.976490244600697</v>
      </c>
      <c r="H223" s="80">
        <f t="shared" si="52"/>
        <v>-5.8789649488919906</v>
      </c>
      <c r="I223" s="7">
        <v>1305451751.0999999</v>
      </c>
      <c r="J223" s="7">
        <v>-2150329.59</v>
      </c>
      <c r="K223" s="7">
        <v>1303301421.51</v>
      </c>
      <c r="L223" s="7">
        <v>550499307.88999999</v>
      </c>
    </row>
    <row r="224" spans="1:12" x14ac:dyDescent="0.3">
      <c r="A224" s="6" t="s">
        <v>11</v>
      </c>
      <c r="B224" s="7">
        <v>11074994000</v>
      </c>
      <c r="C224" s="7">
        <v>10969154506.66</v>
      </c>
      <c r="D224" s="7">
        <v>10019889301.969999</v>
      </c>
      <c r="E224" s="7">
        <v>949265204.6900003</v>
      </c>
      <c r="F224" s="8">
        <f t="shared" si="51"/>
        <v>99.04433814284684</v>
      </c>
      <c r="G224" s="8">
        <f t="shared" si="51"/>
        <v>91.346049468866113</v>
      </c>
      <c r="H224" s="80">
        <f t="shared" si="52"/>
        <v>-13.016291835027417</v>
      </c>
      <c r="I224" s="7">
        <v>2672323075.75</v>
      </c>
      <c r="J224" s="7">
        <v>-3639749.88</v>
      </c>
      <c r="K224" s="7">
        <v>2668683325.8699999</v>
      </c>
      <c r="L224" s="7">
        <v>1332380095.72</v>
      </c>
    </row>
    <row r="225" spans="1:12" x14ac:dyDescent="0.3">
      <c r="A225" s="3" t="s">
        <v>12</v>
      </c>
      <c r="B225" s="4">
        <v>75045010985.949997</v>
      </c>
      <c r="C225" s="4">
        <v>85665455237.900009</v>
      </c>
      <c r="D225" s="4">
        <v>49819798967.540009</v>
      </c>
      <c r="E225" s="4">
        <v>35845656270.359993</v>
      </c>
      <c r="F225" s="5">
        <f t="shared" si="51"/>
        <v>114.1520990035412</v>
      </c>
      <c r="G225" s="5">
        <f t="shared" si="51"/>
        <v>58.156229753506054</v>
      </c>
      <c r="H225" s="33">
        <f t="shared" si="52"/>
        <v>15.64579311086321</v>
      </c>
      <c r="I225" s="4">
        <v>115482876940.97002</v>
      </c>
      <c r="J225" s="4">
        <v>-25889866574.139996</v>
      </c>
      <c r="K225" s="4">
        <v>89593010366.830002</v>
      </c>
      <c r="L225" s="4">
        <v>2586205101.4099998</v>
      </c>
    </row>
    <row r="226" spans="1:12" x14ac:dyDescent="0.3">
      <c r="A226" s="6" t="s">
        <v>14</v>
      </c>
      <c r="B226" s="7">
        <v>811657500</v>
      </c>
      <c r="C226" s="7">
        <v>677464104.80000007</v>
      </c>
      <c r="D226" s="7">
        <v>633180865.62999988</v>
      </c>
      <c r="E226" s="7">
        <v>44283239.169999987</v>
      </c>
      <c r="F226" s="8">
        <f t="shared" si="51"/>
        <v>83.466746109042305</v>
      </c>
      <c r="G226" s="8">
        <f t="shared" si="51"/>
        <v>93.463382213722838</v>
      </c>
      <c r="H226" s="80">
        <f t="shared" si="52"/>
        <v>-1.4582595853842975</v>
      </c>
      <c r="I226" s="7">
        <v>188676634.60999998</v>
      </c>
      <c r="J226" s="7">
        <v>21896307.300000004</v>
      </c>
      <c r="K226" s="7">
        <v>210572941.90999994</v>
      </c>
      <c r="L226" s="7">
        <v>38513808.870000005</v>
      </c>
    </row>
    <row r="227" spans="1:12" x14ac:dyDescent="0.3">
      <c r="A227" s="6" t="s">
        <v>15</v>
      </c>
      <c r="B227" s="7">
        <v>33095679398</v>
      </c>
      <c r="C227" s="7">
        <v>27092597182.02</v>
      </c>
      <c r="D227" s="7">
        <v>16498128694.479996</v>
      </c>
      <c r="E227" s="7">
        <v>10594468487.540001</v>
      </c>
      <c r="F227" s="8">
        <f t="shared" si="51"/>
        <v>81.861432292147569</v>
      </c>
      <c r="G227" s="8">
        <f t="shared" si="51"/>
        <v>60.895338249184086</v>
      </c>
      <c r="H227" s="80">
        <f t="shared" si="52"/>
        <v>47.516803396754625</v>
      </c>
      <c r="I227" s="7">
        <v>32932347677.000011</v>
      </c>
      <c r="J227" s="7">
        <v>-4818089985.9000015</v>
      </c>
      <c r="K227" s="7">
        <v>28114257691.099998</v>
      </c>
      <c r="L227" s="7">
        <v>1226285864.45</v>
      </c>
    </row>
    <row r="228" spans="1:12" x14ac:dyDescent="0.3">
      <c r="A228" s="6" t="s">
        <v>16</v>
      </c>
      <c r="B228" s="7">
        <v>349441519</v>
      </c>
      <c r="C228" s="7">
        <v>412540323.33999997</v>
      </c>
      <c r="D228" s="7">
        <v>376263724.70000005</v>
      </c>
      <c r="E228" s="7">
        <v>36276598.639999986</v>
      </c>
      <c r="F228" s="8">
        <f t="shared" si="51"/>
        <v>118.05704271220272</v>
      </c>
      <c r="G228" s="8">
        <f t="shared" si="51"/>
        <v>91.206532649633345</v>
      </c>
      <c r="H228" s="80">
        <f t="shared" si="52"/>
        <v>19.294927263587255</v>
      </c>
      <c r="I228" s="7">
        <v>634213734.99000013</v>
      </c>
      <c r="J228" s="7">
        <v>-1670696.38</v>
      </c>
      <c r="K228" s="7">
        <v>632543038.61000013</v>
      </c>
      <c r="L228" s="7">
        <v>9324371.1100000013</v>
      </c>
    </row>
    <row r="229" spans="1:12" x14ac:dyDescent="0.3">
      <c r="A229" s="6" t="s">
        <v>13</v>
      </c>
      <c r="B229" s="7">
        <v>1806103460.95</v>
      </c>
      <c r="C229" s="7">
        <v>2248965596.3299999</v>
      </c>
      <c r="D229" s="7">
        <v>2248965596.3299999</v>
      </c>
      <c r="E229" s="7">
        <v>0</v>
      </c>
      <c r="F229" s="8">
        <f>C229/B229*100</f>
        <v>124.52030821905721</v>
      </c>
      <c r="G229" s="8">
        <f>D229/C229*100</f>
        <v>100</v>
      </c>
      <c r="H229" s="80">
        <f t="shared" si="52"/>
        <v>13.401674495905851</v>
      </c>
      <c r="I229" s="7">
        <v>150.30000000000001</v>
      </c>
      <c r="J229" s="7">
        <v>0</v>
      </c>
      <c r="K229" s="7">
        <v>150.30000000000001</v>
      </c>
      <c r="L229" s="7">
        <v>0</v>
      </c>
    </row>
    <row r="230" spans="1:12" x14ac:dyDescent="0.3">
      <c r="A230" s="6" t="s">
        <v>17</v>
      </c>
      <c r="B230" s="7">
        <v>4819121311</v>
      </c>
      <c r="C230" s="7">
        <v>4703837132.25</v>
      </c>
      <c r="D230" s="7">
        <v>2107171123.21</v>
      </c>
      <c r="E230" s="7">
        <v>2596666009.04</v>
      </c>
      <c r="F230" s="8">
        <f t="shared" si="51"/>
        <v>97.607775955196331</v>
      </c>
      <c r="G230" s="8">
        <f t="shared" si="51"/>
        <v>44.796855502564362</v>
      </c>
      <c r="H230" s="80">
        <f t="shared" si="52"/>
        <v>-13.359984915343233</v>
      </c>
      <c r="I230" s="7">
        <v>9811918851.6699982</v>
      </c>
      <c r="J230" s="7">
        <v>-2050227271.3800001</v>
      </c>
      <c r="K230" s="7">
        <v>7761691580.2900009</v>
      </c>
      <c r="L230" s="7">
        <v>207960246</v>
      </c>
    </row>
    <row r="231" spans="1:12" x14ac:dyDescent="0.3">
      <c r="A231" s="6" t="s">
        <v>18</v>
      </c>
      <c r="B231" s="7">
        <v>31932237985</v>
      </c>
      <c r="C231" s="7">
        <v>48414771206.860001</v>
      </c>
      <c r="D231" s="7">
        <v>26134717265.030006</v>
      </c>
      <c r="E231" s="7">
        <v>22280053941.829994</v>
      </c>
      <c r="F231" s="8">
        <f t="shared" si="51"/>
        <v>151.61721902988003</v>
      </c>
      <c r="G231" s="8">
        <f t="shared" si="51"/>
        <v>53.980875285695696</v>
      </c>
      <c r="H231" s="80">
        <f t="shared" si="52"/>
        <v>7.4505473142892527</v>
      </c>
      <c r="I231" s="7">
        <v>70805400282.710007</v>
      </c>
      <c r="J231" s="7">
        <v>-19000777898.199993</v>
      </c>
      <c r="K231" s="7">
        <v>51804622384.510002</v>
      </c>
      <c r="L231" s="7">
        <v>913191163.82000017</v>
      </c>
    </row>
    <row r="232" spans="1:12" x14ac:dyDescent="0.3">
      <c r="A232" s="6" t="s">
        <v>19</v>
      </c>
      <c r="B232" s="7">
        <v>2230769812</v>
      </c>
      <c r="C232" s="7">
        <v>2115279692.3000002</v>
      </c>
      <c r="D232" s="7">
        <v>1821371698.1600001</v>
      </c>
      <c r="E232" s="7">
        <v>293907994.13999999</v>
      </c>
      <c r="F232" s="8">
        <f t="shared" si="51"/>
        <v>94.822858052016727</v>
      </c>
      <c r="G232" s="8">
        <f t="shared" si="51"/>
        <v>86.105478381422643</v>
      </c>
      <c r="H232" s="80">
        <f t="shared" si="52"/>
        <v>-4.1368706384563865</v>
      </c>
      <c r="I232" s="7">
        <v>1110319609.6899998</v>
      </c>
      <c r="J232" s="7">
        <v>-40997029.579999998</v>
      </c>
      <c r="K232" s="7">
        <v>1069322580.1099999</v>
      </c>
      <c r="L232" s="7">
        <v>190929647.16</v>
      </c>
    </row>
    <row r="233" spans="1:12" x14ac:dyDescent="0.3">
      <c r="A233" s="3" t="s">
        <v>20</v>
      </c>
      <c r="B233" s="4">
        <v>3784595404</v>
      </c>
      <c r="C233" s="4">
        <v>3441990459.4700003</v>
      </c>
      <c r="D233" s="4">
        <v>3353961848.6800003</v>
      </c>
      <c r="E233" s="4">
        <v>88028610.789999872</v>
      </c>
      <c r="F233" s="5">
        <f t="shared" si="51"/>
        <v>90.947382534791032</v>
      </c>
      <c r="G233" s="5">
        <f t="shared" si="51"/>
        <v>97.442508576750825</v>
      </c>
      <c r="H233" s="33">
        <f t="shared" si="52"/>
        <v>-56.686644268167313</v>
      </c>
      <c r="I233" s="4">
        <v>296836559.72999996</v>
      </c>
      <c r="J233" s="4">
        <v>934741.84999999986</v>
      </c>
      <c r="K233" s="4">
        <v>297771301.57999992</v>
      </c>
      <c r="L233" s="4">
        <v>4194236.66</v>
      </c>
    </row>
    <row r="234" spans="1:12" x14ac:dyDescent="0.3">
      <c r="A234" s="6" t="s">
        <v>21</v>
      </c>
      <c r="B234" s="7">
        <v>1315104978</v>
      </c>
      <c r="C234" s="7">
        <v>1657609973.8600001</v>
      </c>
      <c r="D234" s="7">
        <v>1657103213.4100001</v>
      </c>
      <c r="E234" s="7">
        <v>506760.44999989506</v>
      </c>
      <c r="F234" s="8">
        <f t="shared" si="51"/>
        <v>126.04392817224969</v>
      </c>
      <c r="G234" s="8">
        <f t="shared" si="51"/>
        <v>99.969428245607133</v>
      </c>
      <c r="H234" s="80">
        <f t="shared" si="52"/>
        <v>-73.172072068367669</v>
      </c>
      <c r="I234" s="7">
        <v>1217122.6000000001</v>
      </c>
      <c r="J234" s="7">
        <v>189198.34</v>
      </c>
      <c r="K234" s="7">
        <v>1406320.94</v>
      </c>
      <c r="L234" s="7">
        <v>189626.79</v>
      </c>
    </row>
    <row r="235" spans="1:12" x14ac:dyDescent="0.3">
      <c r="A235" s="6" t="s">
        <v>22</v>
      </c>
      <c r="B235" s="7">
        <v>1024005000</v>
      </c>
      <c r="C235" s="7">
        <v>300000000</v>
      </c>
      <c r="D235" s="7">
        <v>300000000</v>
      </c>
      <c r="E235" s="7">
        <v>0</v>
      </c>
      <c r="F235" s="8">
        <f t="shared" si="51"/>
        <v>29.296731949551031</v>
      </c>
      <c r="G235" s="8">
        <f t="shared" si="51"/>
        <v>100</v>
      </c>
      <c r="H235" s="80">
        <f t="shared" si="52"/>
        <v>0.44165913735845663</v>
      </c>
      <c r="I235" s="7">
        <v>0</v>
      </c>
      <c r="J235" s="7">
        <v>0</v>
      </c>
      <c r="K235" s="7">
        <v>0</v>
      </c>
      <c r="L235" s="7">
        <v>0</v>
      </c>
    </row>
    <row r="236" spans="1:12" x14ac:dyDescent="0.3">
      <c r="A236" s="6" t="s">
        <v>23</v>
      </c>
      <c r="B236" s="7">
        <v>1445485426</v>
      </c>
      <c r="C236" s="7">
        <v>1484380485.6100001</v>
      </c>
      <c r="D236" s="7">
        <v>1396858635.27</v>
      </c>
      <c r="E236" s="7">
        <v>87521850.339999974</v>
      </c>
      <c r="F236" s="8">
        <f t="shared" si="51"/>
        <v>102.6907956946776</v>
      </c>
      <c r="G236" s="8">
        <f t="shared" si="51"/>
        <v>94.103812924754706</v>
      </c>
      <c r="H236" s="80">
        <f t="shared" si="52"/>
        <v>1.0219347633371569</v>
      </c>
      <c r="I236" s="7">
        <v>295619437.12999994</v>
      </c>
      <c r="J236" s="7">
        <v>745543.50999999989</v>
      </c>
      <c r="K236" s="7">
        <v>296364980.63999993</v>
      </c>
      <c r="L236" s="7">
        <v>4004609.87</v>
      </c>
    </row>
    <row r="237" spans="1:12" x14ac:dyDescent="0.3">
      <c r="A237" s="3" t="s">
        <v>24</v>
      </c>
      <c r="B237" s="4">
        <v>249632036346.69</v>
      </c>
      <c r="C237" s="4">
        <v>264846998905.36002</v>
      </c>
      <c r="D237" s="4">
        <v>264846998905.36002</v>
      </c>
      <c r="E237" s="4">
        <v>0</v>
      </c>
      <c r="F237" s="8">
        <f t="shared" si="51"/>
        <v>106.09495591244522</v>
      </c>
      <c r="G237" s="8">
        <f t="shared" si="51"/>
        <v>100</v>
      </c>
      <c r="H237" s="80">
        <f t="shared" si="52"/>
        <v>10.452484933431847</v>
      </c>
      <c r="I237" s="4">
        <v>0</v>
      </c>
      <c r="J237" s="4">
        <v>0</v>
      </c>
      <c r="K237" s="4">
        <v>0</v>
      </c>
      <c r="L237" s="4">
        <v>0</v>
      </c>
    </row>
    <row r="238" spans="1:12" x14ac:dyDescent="0.3">
      <c r="A238" s="6" t="s">
        <v>25</v>
      </c>
      <c r="B238" s="7">
        <v>249632036346.69</v>
      </c>
      <c r="C238" s="7">
        <v>264846998905.36002</v>
      </c>
      <c r="D238" s="7">
        <v>264846998905.36002</v>
      </c>
      <c r="E238" s="7">
        <v>0</v>
      </c>
      <c r="F238" s="8">
        <f t="shared" si="51"/>
        <v>106.09495591244522</v>
      </c>
      <c r="G238" s="8">
        <f t="shared" si="51"/>
        <v>100</v>
      </c>
      <c r="H238" s="80">
        <f t="shared" si="52"/>
        <v>10.452484933431847</v>
      </c>
      <c r="I238" s="7">
        <v>0</v>
      </c>
      <c r="J238" s="7">
        <v>0</v>
      </c>
      <c r="K238" s="7">
        <v>0</v>
      </c>
      <c r="L238" s="7">
        <v>0</v>
      </c>
    </row>
    <row r="239" spans="1:12" x14ac:dyDescent="0.3">
      <c r="A239" s="9" t="s">
        <v>728</v>
      </c>
      <c r="B239" s="10">
        <f>B219+B225+B233</f>
        <v>548855017389.95001</v>
      </c>
      <c r="C239" s="10">
        <f>C219+C225+C233</f>
        <v>553991847144.40002</v>
      </c>
      <c r="D239" s="10">
        <f>D219+D225+D233</f>
        <v>458516879722.62994</v>
      </c>
      <c r="E239" s="10">
        <f>E219+E225+E233</f>
        <v>95474967421.769974</v>
      </c>
      <c r="F239" s="11">
        <f>C239/B239*100</f>
        <v>100.93591742658707</v>
      </c>
      <c r="G239" s="11">
        <f>D239/C239*100</f>
        <v>82.765997746374026</v>
      </c>
      <c r="H239" s="81">
        <f t="shared" si="52"/>
        <v>1.5025507892088257</v>
      </c>
      <c r="I239" s="10">
        <f t="shared" ref="I239:L239" si="53">I219+I225+I233</f>
        <v>244119245946.24002</v>
      </c>
      <c r="J239" s="10">
        <f t="shared" si="53"/>
        <v>-53322346703.989998</v>
      </c>
      <c r="K239" s="10">
        <f t="shared" si="53"/>
        <v>190796899242.24994</v>
      </c>
      <c r="L239" s="10">
        <f t="shared" si="53"/>
        <v>25148144684.279995</v>
      </c>
    </row>
    <row r="240" spans="1:12" x14ac:dyDescent="0.3">
      <c r="A240" s="9" t="s">
        <v>26</v>
      </c>
      <c r="B240" s="10">
        <v>798487053736.64001</v>
      </c>
      <c r="C240" s="10">
        <v>818838846049.76001</v>
      </c>
      <c r="D240" s="10">
        <v>723363878627.98999</v>
      </c>
      <c r="E240" s="10">
        <v>95474967421.769958</v>
      </c>
      <c r="F240" s="11">
        <f>C240/B240*100</f>
        <v>102.54879427510826</v>
      </c>
      <c r="G240" s="11">
        <f>D240/C240*100</f>
        <v>88.340200531232725</v>
      </c>
      <c r="H240" s="81">
        <f t="shared" si="52"/>
        <v>4.2343697307856303</v>
      </c>
      <c r="I240" s="10">
        <v>244119245946.23984</v>
      </c>
      <c r="J240" s="10">
        <v>-53322346703.989998</v>
      </c>
      <c r="K240" s="10">
        <v>190796899242.24991</v>
      </c>
      <c r="L240" s="10">
        <v>25148144684.280029</v>
      </c>
    </row>
    <row r="241" spans="1:12" x14ac:dyDescent="0.3">
      <c r="B241" s="194">
        <v>2012</v>
      </c>
      <c r="C241" s="194"/>
      <c r="D241" s="194"/>
      <c r="E241" s="194"/>
    </row>
    <row r="242" spans="1:12" ht="43.2" x14ac:dyDescent="0.3">
      <c r="B242" s="1" t="s">
        <v>0</v>
      </c>
      <c r="C242" s="1" t="s">
        <v>1</v>
      </c>
      <c r="D242" s="1" t="s">
        <v>2</v>
      </c>
      <c r="E242" s="1" t="s">
        <v>3</v>
      </c>
      <c r="F242" s="2" t="s">
        <v>4</v>
      </c>
      <c r="G242" s="2" t="s">
        <v>5</v>
      </c>
      <c r="H242" s="2" t="s">
        <v>729</v>
      </c>
    </row>
    <row r="243" spans="1:12" x14ac:dyDescent="0.3">
      <c r="A243" s="3" t="s">
        <v>6</v>
      </c>
      <c r="B243" s="4">
        <v>482458877000</v>
      </c>
      <c r="C243" s="4">
        <v>463768619600.82996</v>
      </c>
      <c r="D243" s="4">
        <v>404223451172.45007</v>
      </c>
      <c r="E243" s="4">
        <v>59545168428.380005</v>
      </c>
      <c r="F243" s="5">
        <f>C243/B243*100</f>
        <v>96.126041349806059</v>
      </c>
      <c r="G243" s="5">
        <f>D243/C243*100</f>
        <v>87.160587001416573</v>
      </c>
      <c r="H243" s="33">
        <f>C243/C267*100-100</f>
        <v>2.4379983631505553</v>
      </c>
      <c r="I243" s="4">
        <v>114750057569.34001</v>
      </c>
      <c r="J243" s="4">
        <v>-24173078867.980007</v>
      </c>
      <c r="K243" s="4">
        <v>90576978701.360001</v>
      </c>
      <c r="L243" s="4">
        <v>21782614684.200001</v>
      </c>
    </row>
    <row r="244" spans="1:12" x14ac:dyDescent="0.3">
      <c r="A244" s="6" t="s">
        <v>7</v>
      </c>
      <c r="B244" s="7">
        <v>258273970000</v>
      </c>
      <c r="C244" s="7">
        <v>248635348673.84</v>
      </c>
      <c r="D244" s="7">
        <v>221242221125.00003</v>
      </c>
      <c r="E244" s="7">
        <v>27393127548.840004</v>
      </c>
      <c r="F244" s="8">
        <f t="shared" ref="F244:G262" si="54">C244/B244*100</f>
        <v>96.268063201971145</v>
      </c>
      <c r="G244" s="8">
        <f t="shared" si="54"/>
        <v>88.982609393656944</v>
      </c>
      <c r="H244" s="80">
        <f t="shared" ref="H244:H264" si="55">C244/C268*100-100</f>
        <v>4.0211589909313545</v>
      </c>
      <c r="I244" s="7">
        <v>47138913815.909996</v>
      </c>
      <c r="J244" s="7">
        <v>-12054081115.940002</v>
      </c>
      <c r="K244" s="7">
        <v>35084832699.970001</v>
      </c>
      <c r="L244" s="7">
        <v>10354991504.030001</v>
      </c>
    </row>
    <row r="245" spans="1:12" x14ac:dyDescent="0.3">
      <c r="A245" s="6" t="s">
        <v>8</v>
      </c>
      <c r="B245" s="7">
        <v>163593507000</v>
      </c>
      <c r="C245" s="7">
        <v>155369093247.01999</v>
      </c>
      <c r="D245" s="7">
        <v>130223547682.85001</v>
      </c>
      <c r="E245" s="7">
        <v>25145545564.170002</v>
      </c>
      <c r="F245" s="8">
        <f t="shared" si="54"/>
        <v>94.972652702542774</v>
      </c>
      <c r="G245" s="8">
        <f t="shared" si="54"/>
        <v>83.815606412665815</v>
      </c>
      <c r="H245" s="80">
        <f t="shared" si="55"/>
        <v>-2.6254238502617824</v>
      </c>
      <c r="I245" s="7">
        <v>53996252025.5</v>
      </c>
      <c r="J245" s="7">
        <v>-12094896644.440002</v>
      </c>
      <c r="K245" s="7">
        <v>41901355381.060005</v>
      </c>
      <c r="L245" s="7">
        <v>8704340333.2399998</v>
      </c>
    </row>
    <row r="246" spans="1:12" x14ac:dyDescent="0.3">
      <c r="A246" s="6" t="s">
        <v>9</v>
      </c>
      <c r="B246" s="7">
        <v>35391800000</v>
      </c>
      <c r="C246" s="7">
        <v>36130580295.600006</v>
      </c>
      <c r="D246" s="7">
        <v>32327483011.650005</v>
      </c>
      <c r="E246" s="7">
        <v>3803097283.9499993</v>
      </c>
      <c r="F246" s="8">
        <f t="shared" si="54"/>
        <v>102.08743351736844</v>
      </c>
      <c r="G246" s="8">
        <f t="shared" si="54"/>
        <v>89.47402102918025</v>
      </c>
      <c r="H246" s="80">
        <f t="shared" si="55"/>
        <v>20.760238772213157</v>
      </c>
      <c r="I246" s="7">
        <v>10686323494.200001</v>
      </c>
      <c r="J246" s="7">
        <v>-24202109.750000037</v>
      </c>
      <c r="K246" s="7">
        <v>10662121384.450001</v>
      </c>
      <c r="L246" s="7">
        <v>568990406.48000014</v>
      </c>
    </row>
    <row r="247" spans="1:12" x14ac:dyDescent="0.3">
      <c r="A247" s="6" t="s">
        <v>10</v>
      </c>
      <c r="B247" s="7">
        <v>10956200000</v>
      </c>
      <c r="C247" s="7">
        <v>11023012324.17</v>
      </c>
      <c r="D247" s="7">
        <v>10467979562.530001</v>
      </c>
      <c r="E247" s="7">
        <v>555032761.63999939</v>
      </c>
      <c r="F247" s="8">
        <f t="shared" si="54"/>
        <v>100.60981292939158</v>
      </c>
      <c r="G247" s="8">
        <f t="shared" si="54"/>
        <v>94.964781447055202</v>
      </c>
      <c r="H247" s="80">
        <f t="shared" si="55"/>
        <v>0.736033475976555</v>
      </c>
      <c r="I247" s="7">
        <v>1291834079.02</v>
      </c>
      <c r="J247" s="7">
        <v>6117.42</v>
      </c>
      <c r="K247" s="7">
        <v>1291840196.4400001</v>
      </c>
      <c r="L247" s="7">
        <v>541421206.9799999</v>
      </c>
    </row>
    <row r="248" spans="1:12" x14ac:dyDescent="0.3">
      <c r="A248" s="6" t="s">
        <v>11</v>
      </c>
      <c r="B248" s="7">
        <v>14243400000</v>
      </c>
      <c r="C248" s="7">
        <v>12610585060.199999</v>
      </c>
      <c r="D248" s="7">
        <v>9962219790.4199982</v>
      </c>
      <c r="E248" s="7">
        <v>2648365269.7799993</v>
      </c>
      <c r="F248" s="8">
        <f t="shared" si="54"/>
        <v>88.536340060659668</v>
      </c>
      <c r="G248" s="8">
        <f t="shared" si="54"/>
        <v>78.998870733298091</v>
      </c>
      <c r="H248" s="80">
        <f t="shared" si="55"/>
        <v>-5.0930244327180247</v>
      </c>
      <c r="I248" s="7">
        <v>1636734154.7099998</v>
      </c>
      <c r="J248" s="7">
        <v>94884.73</v>
      </c>
      <c r="K248" s="7">
        <v>1636829039.4399998</v>
      </c>
      <c r="L248" s="7">
        <v>1612871233.47</v>
      </c>
    </row>
    <row r="249" spans="1:12" x14ac:dyDescent="0.3">
      <c r="A249" s="3" t="s">
        <v>12</v>
      </c>
      <c r="B249" s="4">
        <v>51885027374</v>
      </c>
      <c r="C249" s="4">
        <v>74075721159.84996</v>
      </c>
      <c r="D249" s="4">
        <v>35956159100.809998</v>
      </c>
      <c r="E249" s="4">
        <v>38119562059.039993</v>
      </c>
      <c r="F249" s="5">
        <f t="shared" si="54"/>
        <v>142.76897384267332</v>
      </c>
      <c r="G249" s="5">
        <f t="shared" si="54"/>
        <v>48.539735473137348</v>
      </c>
      <c r="H249" s="33">
        <f t="shared" si="55"/>
        <v>12.75203025637903</v>
      </c>
      <c r="I249" s="4">
        <v>100211645815.31998</v>
      </c>
      <c r="J249" s="4">
        <v>-21870370511.149998</v>
      </c>
      <c r="K249" s="4">
        <v>78341275304.170013</v>
      </c>
      <c r="L249" s="4">
        <v>1819577260.6300001</v>
      </c>
    </row>
    <row r="250" spans="1:12" x14ac:dyDescent="0.3">
      <c r="A250" s="6" t="s">
        <v>14</v>
      </c>
      <c r="B250" s="7">
        <v>839192871</v>
      </c>
      <c r="C250" s="7">
        <v>687489486.13000011</v>
      </c>
      <c r="D250" s="7">
        <v>641115462.49000013</v>
      </c>
      <c r="E250" s="7">
        <v>46374023.640000015</v>
      </c>
      <c r="F250" s="8">
        <f t="shared" si="54"/>
        <v>81.922703336453878</v>
      </c>
      <c r="G250" s="8">
        <f t="shared" si="54"/>
        <v>93.254584313565644</v>
      </c>
      <c r="H250" s="80">
        <f t="shared" si="55"/>
        <v>8.3808692757614267E-2</v>
      </c>
      <c r="I250" s="7">
        <v>171239701.78</v>
      </c>
      <c r="J250" s="7">
        <v>2026566.6500000001</v>
      </c>
      <c r="K250" s="7">
        <v>173266268.42999998</v>
      </c>
      <c r="L250" s="7">
        <v>30963657.460000001</v>
      </c>
    </row>
    <row r="251" spans="1:12" x14ac:dyDescent="0.3">
      <c r="A251" s="6" t="s">
        <v>15</v>
      </c>
      <c r="B251" s="7">
        <v>19852045004</v>
      </c>
      <c r="C251" s="7">
        <v>18365770243.23999</v>
      </c>
      <c r="D251" s="7">
        <v>10120948758.959993</v>
      </c>
      <c r="E251" s="7">
        <v>8244821484.2799969</v>
      </c>
      <c r="F251" s="8">
        <f t="shared" si="54"/>
        <v>92.513241026501106</v>
      </c>
      <c r="G251" s="8">
        <f t="shared" si="54"/>
        <v>55.107673813382682</v>
      </c>
      <c r="H251" s="80">
        <f t="shared" si="55"/>
        <v>21.784630717030453</v>
      </c>
      <c r="I251" s="7">
        <v>28282297152.720001</v>
      </c>
      <c r="J251" s="7">
        <v>-4026021840.6799998</v>
      </c>
      <c r="K251" s="7">
        <v>24256275312.039993</v>
      </c>
      <c r="L251" s="7">
        <v>410365472.33000004</v>
      </c>
    </row>
    <row r="252" spans="1:12" x14ac:dyDescent="0.3">
      <c r="A252" s="6" t="s">
        <v>16</v>
      </c>
      <c r="B252" s="7">
        <v>297603276</v>
      </c>
      <c r="C252" s="7">
        <v>345815478.3300001</v>
      </c>
      <c r="D252" s="7">
        <v>317505761.99000001</v>
      </c>
      <c r="E252" s="7">
        <v>28309716.339999985</v>
      </c>
      <c r="F252" s="8">
        <f t="shared" si="54"/>
        <v>116.20015847204587</v>
      </c>
      <c r="G252" s="8">
        <f t="shared" si="54"/>
        <v>91.81363527257011</v>
      </c>
      <c r="H252" s="80">
        <f t="shared" si="55"/>
        <v>6.0554456695150094</v>
      </c>
      <c r="I252" s="7">
        <v>620997475.92000008</v>
      </c>
      <c r="J252" s="7">
        <v>-8765348.1799999997</v>
      </c>
      <c r="K252" s="7">
        <v>612232127.73999989</v>
      </c>
      <c r="L252" s="7">
        <v>6328109.0899999989</v>
      </c>
    </row>
    <row r="253" spans="1:12" x14ac:dyDescent="0.3">
      <c r="A253" s="6" t="s">
        <v>13</v>
      </c>
      <c r="B253" s="7">
        <v>1918941873</v>
      </c>
      <c r="C253" s="7">
        <v>1983185527.3099997</v>
      </c>
      <c r="D253" s="7">
        <v>1983185527.3099997</v>
      </c>
      <c r="E253" s="7">
        <v>0</v>
      </c>
      <c r="F253" s="8">
        <f>C253/B253*100</f>
        <v>103.34786869857415</v>
      </c>
      <c r="G253" s="8">
        <f>D253/C253*100</f>
        <v>100</v>
      </c>
      <c r="H253" s="80">
        <f t="shared" si="55"/>
        <v>-24.914624023745574</v>
      </c>
      <c r="I253" s="7">
        <v>150.30000000000001</v>
      </c>
      <c r="J253" s="7">
        <v>0</v>
      </c>
      <c r="K253" s="7">
        <v>150.30000000000001</v>
      </c>
      <c r="L253" s="7">
        <v>0</v>
      </c>
    </row>
    <row r="254" spans="1:12" x14ac:dyDescent="0.3">
      <c r="A254" s="6" t="s">
        <v>17</v>
      </c>
      <c r="B254" s="7">
        <v>5132684867</v>
      </c>
      <c r="C254" s="7">
        <v>5429173953.46</v>
      </c>
      <c r="D254" s="7">
        <v>2839992951.2700005</v>
      </c>
      <c r="E254" s="7">
        <v>2589181002.1900001</v>
      </c>
      <c r="F254" s="8">
        <f t="shared" si="54"/>
        <v>105.77649113753782</v>
      </c>
      <c r="G254" s="8">
        <f t="shared" si="54"/>
        <v>52.309853683359684</v>
      </c>
      <c r="H254" s="80">
        <f t="shared" si="55"/>
        <v>-22.234247396947779</v>
      </c>
      <c r="I254" s="7">
        <v>9315547574.9499989</v>
      </c>
      <c r="J254" s="7">
        <v>-1856584462.8299999</v>
      </c>
      <c r="K254" s="7">
        <v>7458963112.1200008</v>
      </c>
      <c r="L254" s="7">
        <v>236225262.63999999</v>
      </c>
    </row>
    <row r="255" spans="1:12" x14ac:dyDescent="0.3">
      <c r="A255" s="6" t="s">
        <v>18</v>
      </c>
      <c r="B255" s="7">
        <v>21102957887</v>
      </c>
      <c r="C255" s="7">
        <v>45057724150.299973</v>
      </c>
      <c r="D255" s="7">
        <v>18172420092.700008</v>
      </c>
      <c r="E255" s="7">
        <v>26885304057.599998</v>
      </c>
      <c r="F255" s="8">
        <f t="shared" si="54"/>
        <v>213.51378508913558</v>
      </c>
      <c r="G255" s="8">
        <f t="shared" si="54"/>
        <v>40.331420273429472</v>
      </c>
      <c r="H255" s="80">
        <f t="shared" si="55"/>
        <v>19.979922324670582</v>
      </c>
      <c r="I255" s="7">
        <v>60752083570.559982</v>
      </c>
      <c r="J255" s="7">
        <v>-15969116717.369999</v>
      </c>
      <c r="K255" s="7">
        <v>44782966853.19001</v>
      </c>
      <c r="L255" s="7">
        <v>862871113.45999992</v>
      </c>
    </row>
    <row r="256" spans="1:12" x14ac:dyDescent="0.3">
      <c r="A256" s="6" t="s">
        <v>19</v>
      </c>
      <c r="B256" s="7">
        <v>2741601596</v>
      </c>
      <c r="C256" s="7">
        <v>2206562321.0800004</v>
      </c>
      <c r="D256" s="7">
        <v>1880990546.0900002</v>
      </c>
      <c r="E256" s="7">
        <v>325571774.99000001</v>
      </c>
      <c r="F256" s="8">
        <f t="shared" si="54"/>
        <v>80.484426486305566</v>
      </c>
      <c r="G256" s="8">
        <f t="shared" si="54"/>
        <v>85.245294371262119</v>
      </c>
      <c r="H256" s="80">
        <f t="shared" si="55"/>
        <v>-9.0945120888986111</v>
      </c>
      <c r="I256" s="7">
        <v>1069480189.0900002</v>
      </c>
      <c r="J256" s="7">
        <v>-11908708.74</v>
      </c>
      <c r="K256" s="7">
        <v>1057571480.3499999</v>
      </c>
      <c r="L256" s="7">
        <v>272823645.64999998</v>
      </c>
    </row>
    <row r="257" spans="1:12" x14ac:dyDescent="0.3">
      <c r="A257" s="3" t="s">
        <v>20</v>
      </c>
      <c r="B257" s="4">
        <v>2442486420</v>
      </c>
      <c r="C257" s="4">
        <v>7946718515.1399994</v>
      </c>
      <c r="D257" s="4">
        <v>7888952967.1999989</v>
      </c>
      <c r="E257" s="4">
        <v>57765547.939999267</v>
      </c>
      <c r="F257" s="5">
        <f t="shared" si="54"/>
        <v>325.35364168534454</v>
      </c>
      <c r="G257" s="5">
        <f t="shared" si="54"/>
        <v>99.273089290504686</v>
      </c>
      <c r="H257" s="33">
        <f t="shared" si="55"/>
        <v>139.83209626163847</v>
      </c>
      <c r="I257" s="4">
        <v>245157626.78999996</v>
      </c>
      <c r="J257" s="4">
        <v>1377209.71</v>
      </c>
      <c r="K257" s="4">
        <v>246534836.50000003</v>
      </c>
      <c r="L257" s="4">
        <v>7463400.8000000007</v>
      </c>
    </row>
    <row r="258" spans="1:12" x14ac:dyDescent="0.3">
      <c r="A258" s="6" t="s">
        <v>21</v>
      </c>
      <c r="B258" s="7">
        <v>7611332</v>
      </c>
      <c r="C258" s="7">
        <v>6178673127.8099995</v>
      </c>
      <c r="D258" s="7">
        <v>6178671564.6099997</v>
      </c>
      <c r="E258" s="7">
        <v>1563.1999992751901</v>
      </c>
      <c r="F258" s="8">
        <f t="shared" si="54"/>
        <v>81177.291015685551</v>
      </c>
      <c r="G258" s="8">
        <f t="shared" si="54"/>
        <v>99.999974700069615</v>
      </c>
      <c r="H258" s="80">
        <f t="shared" si="55"/>
        <v>315.70717164904841</v>
      </c>
      <c r="I258" s="7">
        <v>188449.66</v>
      </c>
      <c r="J258" s="7">
        <v>1353904.2</v>
      </c>
      <c r="K258" s="7">
        <v>1542353.8599999999</v>
      </c>
      <c r="L258" s="7">
        <v>326794.46000000002</v>
      </c>
    </row>
    <row r="259" spans="1:12" x14ac:dyDescent="0.3">
      <c r="A259" s="6" t="s">
        <v>22</v>
      </c>
      <c r="B259" s="7">
        <v>1074305000</v>
      </c>
      <c r="C259" s="7">
        <v>298680848.74000001</v>
      </c>
      <c r="D259" s="7">
        <v>298680848.74000001</v>
      </c>
      <c r="E259" s="7">
        <v>0</v>
      </c>
      <c r="F259" s="8">
        <f t="shared" si="54"/>
        <v>27.802239470169088</v>
      </c>
      <c r="G259" s="8">
        <f t="shared" si="54"/>
        <v>100</v>
      </c>
      <c r="H259" s="80">
        <f t="shared" si="55"/>
        <v>60.694041738173468</v>
      </c>
      <c r="I259" s="7">
        <v>0</v>
      </c>
      <c r="J259" s="7">
        <v>0</v>
      </c>
      <c r="K259" s="7">
        <v>0</v>
      </c>
      <c r="L259" s="7">
        <v>0</v>
      </c>
    </row>
    <row r="260" spans="1:12" x14ac:dyDescent="0.3">
      <c r="A260" s="6" t="s">
        <v>23</v>
      </c>
      <c r="B260" s="7">
        <v>1360570088</v>
      </c>
      <c r="C260" s="7">
        <v>1469364538.5900002</v>
      </c>
      <c r="D260" s="7">
        <v>1411600553.8499999</v>
      </c>
      <c r="E260" s="7">
        <v>57763984.739999995</v>
      </c>
      <c r="F260" s="8">
        <f t="shared" si="54"/>
        <v>107.99624007241884</v>
      </c>
      <c r="G260" s="8">
        <f t="shared" si="54"/>
        <v>96.068777813609785</v>
      </c>
      <c r="H260" s="80">
        <f t="shared" si="55"/>
        <v>-10.474329411758987</v>
      </c>
      <c r="I260" s="7">
        <v>244969177.12999997</v>
      </c>
      <c r="J260" s="7">
        <v>23305.51</v>
      </c>
      <c r="K260" s="7">
        <v>244992482.64000002</v>
      </c>
      <c r="L260" s="7">
        <v>7136606.3400000008</v>
      </c>
    </row>
    <row r="261" spans="1:12" x14ac:dyDescent="0.3">
      <c r="A261" s="3" t="s">
        <v>24</v>
      </c>
      <c r="B261" s="4">
        <v>266671739280</v>
      </c>
      <c r="C261" s="4">
        <v>239783649109.37003</v>
      </c>
      <c r="D261" s="4">
        <v>239783649109.37003</v>
      </c>
      <c r="E261" s="4">
        <v>0</v>
      </c>
      <c r="F261" s="8">
        <f t="shared" si="54"/>
        <v>89.917157984859415</v>
      </c>
      <c r="G261" s="8">
        <f t="shared" si="54"/>
        <v>100</v>
      </c>
      <c r="H261" s="80">
        <f t="shared" si="55"/>
        <v>4.9739139987071752</v>
      </c>
      <c r="I261" s="4">
        <v>0</v>
      </c>
      <c r="J261" s="4">
        <v>0</v>
      </c>
      <c r="K261" s="4">
        <v>0</v>
      </c>
      <c r="L261" s="4">
        <v>0</v>
      </c>
    </row>
    <row r="262" spans="1:12" x14ac:dyDescent="0.3">
      <c r="A262" s="6" t="s">
        <v>25</v>
      </c>
      <c r="B262" s="7">
        <v>266671739280</v>
      </c>
      <c r="C262" s="7">
        <v>239783649109.37003</v>
      </c>
      <c r="D262" s="7">
        <v>239783649109.37003</v>
      </c>
      <c r="E262" s="7">
        <v>0</v>
      </c>
      <c r="F262" s="8">
        <f t="shared" si="54"/>
        <v>89.917157984859415</v>
      </c>
      <c r="G262" s="8">
        <f t="shared" si="54"/>
        <v>100</v>
      </c>
      <c r="H262" s="80">
        <f t="shared" si="55"/>
        <v>4.9739139987071752</v>
      </c>
      <c r="I262" s="7">
        <v>0</v>
      </c>
      <c r="J262" s="7">
        <v>0</v>
      </c>
      <c r="K262" s="7">
        <v>0</v>
      </c>
      <c r="L262" s="7">
        <v>0</v>
      </c>
    </row>
    <row r="263" spans="1:12" x14ac:dyDescent="0.3">
      <c r="A263" s="9" t="s">
        <v>728</v>
      </c>
      <c r="B263" s="10">
        <f>B243+B249+B257</f>
        <v>536786390794</v>
      </c>
      <c r="C263" s="10">
        <f>C243+C249+C257</f>
        <v>545791059275.81995</v>
      </c>
      <c r="D263" s="10">
        <f>D243+D249+D257</f>
        <v>448068563240.46008</v>
      </c>
      <c r="E263" s="10">
        <f>E243+E249+E257</f>
        <v>97722496035.360001</v>
      </c>
      <c r="F263" s="11">
        <f>C263/B263*100</f>
        <v>101.67751430294282</v>
      </c>
      <c r="G263" s="11">
        <f>D263/C263*100</f>
        <v>82.095255249321525</v>
      </c>
      <c r="H263" s="81">
        <f t="shared" si="55"/>
        <v>4.6092975852897808</v>
      </c>
      <c r="I263" s="10">
        <f t="shared" ref="I263:L263" si="56">I243+I249+I257</f>
        <v>215206861011.44998</v>
      </c>
      <c r="J263" s="10">
        <f t="shared" si="56"/>
        <v>-46042072169.420006</v>
      </c>
      <c r="K263" s="10">
        <f t="shared" si="56"/>
        <v>169164788842.03003</v>
      </c>
      <c r="L263" s="10">
        <f t="shared" si="56"/>
        <v>23609655345.630001</v>
      </c>
    </row>
    <row r="264" spans="1:12" x14ac:dyDescent="0.3">
      <c r="A264" s="9" t="s">
        <v>26</v>
      </c>
      <c r="B264" s="10">
        <v>803458130074</v>
      </c>
      <c r="C264" s="10">
        <v>785574708385.19006</v>
      </c>
      <c r="D264" s="10">
        <v>687852212349.83008</v>
      </c>
      <c r="E264" s="10">
        <v>97722496035.360001</v>
      </c>
      <c r="F264" s="11">
        <f>C264/B264*100</f>
        <v>97.774193698536251</v>
      </c>
      <c r="G264" s="11">
        <f>D264/C264*100</f>
        <v>87.56038159168385</v>
      </c>
      <c r="H264" s="81">
        <f t="shared" si="55"/>
        <v>4.7203218396069815</v>
      </c>
      <c r="I264" s="10">
        <v>215206861011.44998</v>
      </c>
      <c r="J264" s="10">
        <v>-46042072169.420021</v>
      </c>
      <c r="K264" s="10">
        <v>169164788842.02985</v>
      </c>
      <c r="L264" s="10">
        <v>23609655345.630035</v>
      </c>
    </row>
    <row r="265" spans="1:12" x14ac:dyDescent="0.3">
      <c r="B265" s="194">
        <v>2011</v>
      </c>
      <c r="C265" s="194"/>
      <c r="D265" s="194"/>
      <c r="E265" s="194"/>
    </row>
    <row r="266" spans="1:12" ht="43.2" x14ac:dyDescent="0.3">
      <c r="B266" s="1" t="s">
        <v>0</v>
      </c>
      <c r="C266" s="1" t="s">
        <v>1</v>
      </c>
      <c r="D266" s="1" t="s">
        <v>2</v>
      </c>
      <c r="E266" s="1" t="s">
        <v>3</v>
      </c>
      <c r="F266" s="2" t="s">
        <v>4</v>
      </c>
      <c r="G266" s="2" t="s">
        <v>5</v>
      </c>
    </row>
    <row r="267" spans="1:12" x14ac:dyDescent="0.3">
      <c r="A267" s="3" t="s">
        <v>6</v>
      </c>
      <c r="B267" s="4">
        <v>452260716000</v>
      </c>
      <c r="C267" s="4">
        <v>452731044154.86005</v>
      </c>
      <c r="D267" s="4">
        <v>397920866082.45007</v>
      </c>
      <c r="E267" s="4">
        <v>54810178072.409996</v>
      </c>
      <c r="F267" s="5">
        <f>C267/B267*100</f>
        <v>100.10399491669757</v>
      </c>
      <c r="G267" s="5">
        <f>D267/C267*100</f>
        <v>87.893435013998783</v>
      </c>
      <c r="I267" s="4">
        <v>102534942019.47</v>
      </c>
      <c r="J267" s="4">
        <v>-24867083954.770004</v>
      </c>
      <c r="K267" s="4">
        <v>77667858064.700012</v>
      </c>
      <c r="L267" s="4">
        <v>17727978567.769997</v>
      </c>
    </row>
    <row r="268" spans="1:12" x14ac:dyDescent="0.3">
      <c r="A268" s="6" t="s">
        <v>7</v>
      </c>
      <c r="B268" s="7">
        <v>240117950000</v>
      </c>
      <c r="C268" s="7">
        <v>239023820812.76004</v>
      </c>
      <c r="D268" s="7">
        <v>213117689184.00009</v>
      </c>
      <c r="E268" s="7">
        <v>25906131628.759987</v>
      </c>
      <c r="F268" s="8">
        <f t="shared" ref="F268:G286" si="57">C268/B268*100</f>
        <v>99.544336778137605</v>
      </c>
      <c r="G268" s="8">
        <f t="shared" si="57"/>
        <v>89.161694620782754</v>
      </c>
      <c r="I268" s="7">
        <v>42249931609.900002</v>
      </c>
      <c r="J268" s="7">
        <v>-11777436506.77</v>
      </c>
      <c r="K268" s="7">
        <v>30472495103.129993</v>
      </c>
      <c r="L268" s="7">
        <v>9239712915.9799976</v>
      </c>
    </row>
    <row r="269" spans="1:12" x14ac:dyDescent="0.3">
      <c r="A269" s="6" t="s">
        <v>8</v>
      </c>
      <c r="B269" s="7">
        <v>159662719000</v>
      </c>
      <c r="C269" s="7">
        <v>159558171537.61002</v>
      </c>
      <c r="D269" s="7">
        <v>134714430782.40999</v>
      </c>
      <c r="E269" s="7">
        <v>24843740755.200001</v>
      </c>
      <c r="F269" s="8">
        <f t="shared" si="57"/>
        <v>99.934519803342454</v>
      </c>
      <c r="G269" s="8">
        <f t="shared" si="57"/>
        <v>84.429665672532465</v>
      </c>
      <c r="I269" s="7">
        <v>47709305000.729996</v>
      </c>
      <c r="J269" s="7">
        <v>-11792289063.390001</v>
      </c>
      <c r="K269" s="7">
        <v>35917015937.340004</v>
      </c>
      <c r="L269" s="7">
        <v>6764504667.04</v>
      </c>
    </row>
    <row r="270" spans="1:12" x14ac:dyDescent="0.3">
      <c r="A270" s="6" t="s">
        <v>9</v>
      </c>
      <c r="B270" s="7">
        <v>28778047000</v>
      </c>
      <c r="C270" s="7">
        <v>29919268678.950001</v>
      </c>
      <c r="D270" s="7">
        <v>28015275955.950001</v>
      </c>
      <c r="E270" s="7">
        <v>1903992723</v>
      </c>
      <c r="F270" s="8">
        <f t="shared" si="57"/>
        <v>103.96559807880638</v>
      </c>
      <c r="G270" s="8">
        <f t="shared" si="57"/>
        <v>93.636232411190008</v>
      </c>
      <c r="I270" s="7">
        <v>9409901766.7800026</v>
      </c>
      <c r="J270" s="7">
        <v>-407012111.22000003</v>
      </c>
      <c r="K270" s="7">
        <v>9002889655.5600014</v>
      </c>
      <c r="L270" s="7">
        <v>220558884.36000001</v>
      </c>
    </row>
    <row r="271" spans="1:12" x14ac:dyDescent="0.3">
      <c r="A271" s="6" t="s">
        <v>10</v>
      </c>
      <c r="B271" s="7">
        <v>10884000000</v>
      </c>
      <c r="C271" s="7">
        <v>10942472066.66</v>
      </c>
      <c r="D271" s="7">
        <v>10401186222.290001</v>
      </c>
      <c r="E271" s="7">
        <v>541285844.37000024</v>
      </c>
      <c r="F271" s="8">
        <f t="shared" si="57"/>
        <v>100.53722957239985</v>
      </c>
      <c r="G271" s="8">
        <f t="shared" si="57"/>
        <v>95.053349544119811</v>
      </c>
      <c r="I271" s="7">
        <v>2047682132.4200001</v>
      </c>
      <c r="J271" s="7">
        <v>-891399922.82000005</v>
      </c>
      <c r="K271" s="7">
        <v>1156282209.6000001</v>
      </c>
      <c r="L271" s="7">
        <v>405733974.95000005</v>
      </c>
    </row>
    <row r="272" spans="1:12" x14ac:dyDescent="0.3">
      <c r="A272" s="6" t="s">
        <v>11</v>
      </c>
      <c r="B272" s="7">
        <v>12818000000</v>
      </c>
      <c r="C272" s="7">
        <v>13287311058.880001</v>
      </c>
      <c r="D272" s="7">
        <v>11672283937.799999</v>
      </c>
      <c r="E272" s="7">
        <v>1615027121.0800002</v>
      </c>
      <c r="F272" s="8">
        <f t="shared" si="57"/>
        <v>103.66134388266501</v>
      </c>
      <c r="G272" s="8">
        <f t="shared" si="57"/>
        <v>87.845342718904234</v>
      </c>
      <c r="I272" s="7">
        <v>1118121509.6399999</v>
      </c>
      <c r="J272" s="7">
        <v>1053649.4300000002</v>
      </c>
      <c r="K272" s="7">
        <v>1119175159.0699999</v>
      </c>
      <c r="L272" s="7">
        <v>1097468125.4400001</v>
      </c>
    </row>
    <row r="273" spans="1:12" x14ac:dyDescent="0.3">
      <c r="A273" s="3" t="s">
        <v>12</v>
      </c>
      <c r="B273" s="4">
        <v>37623492625</v>
      </c>
      <c r="C273" s="4">
        <v>65697904500.180008</v>
      </c>
      <c r="D273" s="4">
        <v>32084896434.659996</v>
      </c>
      <c r="E273" s="4">
        <v>33613008065.52</v>
      </c>
      <c r="F273" s="5">
        <f t="shared" si="57"/>
        <v>174.61936656174544</v>
      </c>
      <c r="G273" s="5">
        <f t="shared" si="57"/>
        <v>48.837016460048716</v>
      </c>
      <c r="I273" s="4">
        <v>127080981904.49005</v>
      </c>
      <c r="J273" s="4">
        <v>-58796858065.360016</v>
      </c>
      <c r="K273" s="4">
        <v>68284123839.130013</v>
      </c>
      <c r="L273" s="4">
        <v>1685486089.3299999</v>
      </c>
    </row>
    <row r="274" spans="1:12" x14ac:dyDescent="0.3">
      <c r="A274" s="6" t="s">
        <v>14</v>
      </c>
      <c r="B274" s="7">
        <v>813562304</v>
      </c>
      <c r="C274" s="7">
        <v>686913792.66000009</v>
      </c>
      <c r="D274" s="7">
        <v>655317548.62999988</v>
      </c>
      <c r="E274" s="7">
        <v>31596244.029999979</v>
      </c>
      <c r="F274" s="8">
        <f t="shared" si="57"/>
        <v>84.432844206606717</v>
      </c>
      <c r="G274" s="8">
        <f t="shared" si="57"/>
        <v>95.400260648771209</v>
      </c>
      <c r="I274" s="7">
        <v>170808871.67999998</v>
      </c>
      <c r="J274" s="7">
        <v>2156140.4899999998</v>
      </c>
      <c r="K274" s="7">
        <v>172965012.16999996</v>
      </c>
      <c r="L274" s="7">
        <v>33317576.880000003</v>
      </c>
    </row>
    <row r="275" spans="1:12" x14ac:dyDescent="0.3">
      <c r="A275" s="6" t="s">
        <v>15</v>
      </c>
      <c r="B275" s="7">
        <v>6642936739</v>
      </c>
      <c r="C275" s="7">
        <v>15080532030.279997</v>
      </c>
      <c r="D275" s="7">
        <v>6620826654.2899971</v>
      </c>
      <c r="E275" s="7">
        <v>8459705375.9899988</v>
      </c>
      <c r="F275" s="8">
        <f t="shared" si="57"/>
        <v>227.01604159111949</v>
      </c>
      <c r="G275" s="8">
        <f t="shared" si="57"/>
        <v>43.903137110787128</v>
      </c>
      <c r="I275" s="7">
        <v>24192042538.140011</v>
      </c>
      <c r="J275" s="7">
        <v>-4004497491.0799994</v>
      </c>
      <c r="K275" s="7">
        <v>20187545047.060009</v>
      </c>
      <c r="L275" s="7">
        <v>364953270.32999998</v>
      </c>
    </row>
    <row r="276" spans="1:12" x14ac:dyDescent="0.3">
      <c r="A276" s="6" t="s">
        <v>16</v>
      </c>
      <c r="B276" s="7">
        <v>247522098</v>
      </c>
      <c r="C276" s="7">
        <v>326070458.85000002</v>
      </c>
      <c r="D276" s="7">
        <v>295649940.37</v>
      </c>
      <c r="E276" s="7">
        <v>30420518.48</v>
      </c>
      <c r="F276" s="8">
        <f t="shared" si="57"/>
        <v>131.73387810004746</v>
      </c>
      <c r="G276" s="8">
        <f t="shared" si="57"/>
        <v>90.670568996870031</v>
      </c>
      <c r="I276" s="7">
        <v>599201719.76999998</v>
      </c>
      <c r="J276" s="7">
        <v>-4500249.4700000007</v>
      </c>
      <c r="K276" s="7">
        <v>594701470.29999995</v>
      </c>
      <c r="L276" s="7">
        <v>4124512.8600000003</v>
      </c>
    </row>
    <row r="277" spans="1:12" x14ac:dyDescent="0.3">
      <c r="A277" s="6" t="s">
        <v>13</v>
      </c>
      <c r="B277" s="7">
        <v>2523906078</v>
      </c>
      <c r="C277" s="7">
        <v>2641240723.0100002</v>
      </c>
      <c r="D277" s="7">
        <v>2641240723.0100002</v>
      </c>
      <c r="E277" s="7">
        <v>0</v>
      </c>
      <c r="F277" s="8">
        <f>C277/B277*100</f>
        <v>104.6489307202342</v>
      </c>
      <c r="G277" s="8">
        <f>D277/C277*100</f>
        <v>100</v>
      </c>
      <c r="I277" s="7">
        <v>0</v>
      </c>
      <c r="J277" s="7">
        <v>150.30000000000001</v>
      </c>
      <c r="K277" s="7">
        <v>150.30000000000001</v>
      </c>
      <c r="L277" s="7">
        <v>0</v>
      </c>
    </row>
    <row r="278" spans="1:12" x14ac:dyDescent="0.3">
      <c r="A278" s="6" t="s">
        <v>17</v>
      </c>
      <c r="B278" s="7">
        <v>5389313898</v>
      </c>
      <c r="C278" s="7">
        <v>6981445908.6800003</v>
      </c>
      <c r="D278" s="7">
        <v>4318263843.7200003</v>
      </c>
      <c r="E278" s="7">
        <v>2663182064.96</v>
      </c>
      <c r="F278" s="8">
        <f t="shared" si="57"/>
        <v>129.54238778466492</v>
      </c>
      <c r="G278" s="8">
        <f t="shared" si="57"/>
        <v>61.85343122620376</v>
      </c>
      <c r="I278" s="7">
        <v>8514233885.2299995</v>
      </c>
      <c r="J278" s="7">
        <v>-1657925461.5699999</v>
      </c>
      <c r="K278" s="7">
        <v>6856308423.6599989</v>
      </c>
      <c r="L278" s="7">
        <v>203942913.66999999</v>
      </c>
    </row>
    <row r="279" spans="1:12" x14ac:dyDescent="0.3">
      <c r="A279" s="6" t="s">
        <v>18</v>
      </c>
      <c r="B279" s="7">
        <v>19069726175</v>
      </c>
      <c r="C279" s="7">
        <v>37554386831.800011</v>
      </c>
      <c r="D279" s="7">
        <v>15411690206.060001</v>
      </c>
      <c r="E279" s="7">
        <v>22142696625.740002</v>
      </c>
      <c r="F279" s="8">
        <f t="shared" si="57"/>
        <v>196.93196686291699</v>
      </c>
      <c r="G279" s="8">
        <f t="shared" si="57"/>
        <v>41.038322034351019</v>
      </c>
      <c r="I279" s="7">
        <v>92632306576.440048</v>
      </c>
      <c r="J279" s="7">
        <v>-53215193110.550011</v>
      </c>
      <c r="K279" s="7">
        <v>39417113465.890007</v>
      </c>
      <c r="L279" s="7">
        <v>807730498.61000001</v>
      </c>
    </row>
    <row r="280" spans="1:12" x14ac:dyDescent="0.3">
      <c r="A280" s="6" t="s">
        <v>19</v>
      </c>
      <c r="B280" s="7">
        <v>2936525333</v>
      </c>
      <c r="C280" s="7">
        <v>2427314754.9000006</v>
      </c>
      <c r="D280" s="7">
        <v>2141907518.5799999</v>
      </c>
      <c r="E280" s="7">
        <v>285407236.32000017</v>
      </c>
      <c r="F280" s="8">
        <f t="shared" si="57"/>
        <v>82.659418177748805</v>
      </c>
      <c r="G280" s="8">
        <f t="shared" si="57"/>
        <v>88.241853029408261</v>
      </c>
      <c r="I280" s="7">
        <v>972388313.23000002</v>
      </c>
      <c r="J280" s="7">
        <v>83101956.519999996</v>
      </c>
      <c r="K280" s="7">
        <v>1055490269.7499999</v>
      </c>
      <c r="L280" s="7">
        <v>271417316.98000002</v>
      </c>
    </row>
    <row r="281" spans="1:12" x14ac:dyDescent="0.3">
      <c r="A281" s="3" t="s">
        <v>20</v>
      </c>
      <c r="B281" s="4">
        <v>3354454206</v>
      </c>
      <c r="C281" s="4">
        <v>3313450801.21</v>
      </c>
      <c r="D281" s="4">
        <v>3235459714.6099997</v>
      </c>
      <c r="E281" s="4">
        <v>77991086.600000024</v>
      </c>
      <c r="F281" s="5">
        <f t="shared" si="57"/>
        <v>98.777643030074501</v>
      </c>
      <c r="G281" s="5">
        <f t="shared" si="57"/>
        <v>97.646227716086216</v>
      </c>
      <c r="I281" s="4">
        <v>173709189.00999999</v>
      </c>
      <c r="J281" s="4">
        <v>-3750701.06</v>
      </c>
      <c r="K281" s="4">
        <v>169958487.95000002</v>
      </c>
      <c r="L281" s="4">
        <v>2791947.7600000002</v>
      </c>
    </row>
    <row r="282" spans="1:12" x14ac:dyDescent="0.3">
      <c r="A282" s="6" t="s">
        <v>21</v>
      </c>
      <c r="B282" s="7">
        <v>1461807024</v>
      </c>
      <c r="C282" s="7">
        <v>1486304194.1999998</v>
      </c>
      <c r="D282" s="7">
        <v>1486166216.3899996</v>
      </c>
      <c r="E282" s="7">
        <v>137977.81000004741</v>
      </c>
      <c r="F282" s="8">
        <f t="shared" si="57"/>
        <v>101.67581423524477</v>
      </c>
      <c r="G282" s="8">
        <f t="shared" si="57"/>
        <v>99.990716717981513</v>
      </c>
      <c r="I282" s="7">
        <v>3753177.75</v>
      </c>
      <c r="J282" s="7">
        <v>-3497479.93</v>
      </c>
      <c r="K282" s="7">
        <v>255697.82</v>
      </c>
      <c r="L282" s="7">
        <v>205225.97</v>
      </c>
    </row>
    <row r="283" spans="1:12" x14ac:dyDescent="0.3">
      <c r="A283" s="6" t="s">
        <v>22</v>
      </c>
      <c r="B283" s="7">
        <v>909874274</v>
      </c>
      <c r="C283" s="7">
        <v>185869274</v>
      </c>
      <c r="D283" s="7">
        <v>185869274</v>
      </c>
      <c r="E283" s="7">
        <v>0</v>
      </c>
      <c r="F283" s="8">
        <f t="shared" si="57"/>
        <v>20.428017288902929</v>
      </c>
      <c r="G283" s="8">
        <f t="shared" si="57"/>
        <v>100</v>
      </c>
      <c r="I283" s="7">
        <v>0</v>
      </c>
      <c r="J283" s="7">
        <v>0</v>
      </c>
      <c r="K283" s="7">
        <v>0</v>
      </c>
      <c r="L283" s="7">
        <v>0</v>
      </c>
    </row>
    <row r="284" spans="1:12" x14ac:dyDescent="0.3">
      <c r="A284" s="6" t="s">
        <v>23</v>
      </c>
      <c r="B284" s="7">
        <v>982772908</v>
      </c>
      <c r="C284" s="7">
        <v>1641277333.01</v>
      </c>
      <c r="D284" s="7">
        <v>1563424224.2200003</v>
      </c>
      <c r="E284" s="7">
        <v>77853108.789999977</v>
      </c>
      <c r="F284" s="8">
        <f t="shared" si="57"/>
        <v>167.00473930952114</v>
      </c>
      <c r="G284" s="8">
        <f t="shared" si="57"/>
        <v>95.256553708249783</v>
      </c>
      <c r="I284" s="7">
        <v>169956011.25999999</v>
      </c>
      <c r="J284" s="7">
        <v>-253221.13000000006</v>
      </c>
      <c r="K284" s="7">
        <v>169702790.13000003</v>
      </c>
      <c r="L284" s="7">
        <v>2586721.79</v>
      </c>
    </row>
    <row r="285" spans="1:12" x14ac:dyDescent="0.3">
      <c r="A285" s="3" t="s">
        <v>24</v>
      </c>
      <c r="B285" s="4">
        <v>243222795795</v>
      </c>
      <c r="C285" s="4">
        <v>228422128865.58002</v>
      </c>
      <c r="D285" s="4">
        <v>228422128865.58002</v>
      </c>
      <c r="E285" s="4">
        <v>0</v>
      </c>
      <c r="F285" s="8">
        <f t="shared" si="57"/>
        <v>93.914769838475706</v>
      </c>
      <c r="G285" s="8">
        <f t="shared" si="57"/>
        <v>100</v>
      </c>
      <c r="I285" s="4">
        <v>0</v>
      </c>
      <c r="J285" s="4">
        <v>0</v>
      </c>
      <c r="K285" s="4">
        <v>0</v>
      </c>
      <c r="L285" s="4">
        <v>0</v>
      </c>
    </row>
    <row r="286" spans="1:12" x14ac:dyDescent="0.3">
      <c r="A286" s="6" t="s">
        <v>25</v>
      </c>
      <c r="B286" s="7">
        <v>243222795795</v>
      </c>
      <c r="C286" s="7">
        <v>228422128865.58002</v>
      </c>
      <c r="D286" s="7">
        <v>228422128865.58002</v>
      </c>
      <c r="E286" s="7">
        <v>0</v>
      </c>
      <c r="F286" s="8">
        <f t="shared" si="57"/>
        <v>93.914769838475706</v>
      </c>
      <c r="G286" s="8">
        <f t="shared" si="57"/>
        <v>100</v>
      </c>
      <c r="I286" s="7">
        <v>0</v>
      </c>
      <c r="J286" s="7">
        <v>0</v>
      </c>
      <c r="K286" s="7">
        <v>0</v>
      </c>
      <c r="L286" s="7">
        <v>0</v>
      </c>
    </row>
    <row r="287" spans="1:12" x14ac:dyDescent="0.3">
      <c r="A287" s="9" t="s">
        <v>728</v>
      </c>
      <c r="B287" s="10">
        <f>B267+B273+B281</f>
        <v>493238662831</v>
      </c>
      <c r="C287" s="10">
        <f>C267+C273+C281</f>
        <v>521742399456.25006</v>
      </c>
      <c r="D287" s="10">
        <f>D267+D273+D281</f>
        <v>433241222231.72003</v>
      </c>
      <c r="E287" s="10">
        <f>E267+E273+E281</f>
        <v>88501177224.529999</v>
      </c>
      <c r="F287" s="11">
        <f>C287/B287*100</f>
        <v>105.77889341878628</v>
      </c>
      <c r="G287" s="11">
        <f>D287/C287*100</f>
        <v>83.037380646701465</v>
      </c>
      <c r="I287" s="10">
        <f t="shared" ref="I287:L287" si="58">I267+I273+I281</f>
        <v>229789633112.97006</v>
      </c>
      <c r="J287" s="10">
        <f t="shared" si="58"/>
        <v>-83667692721.190018</v>
      </c>
      <c r="K287" s="10">
        <f t="shared" si="58"/>
        <v>146121940391.78003</v>
      </c>
      <c r="L287" s="10">
        <f t="shared" si="58"/>
        <v>19416256604.859997</v>
      </c>
    </row>
    <row r="288" spans="1:12" x14ac:dyDescent="0.3">
      <c r="A288" s="9" t="s">
        <v>26</v>
      </c>
      <c r="B288" s="10">
        <v>736461458626</v>
      </c>
      <c r="C288" s="10">
        <v>750164528321.83008</v>
      </c>
      <c r="D288" s="10">
        <v>661663351097.30005</v>
      </c>
      <c r="E288" s="10">
        <v>88501177224.529999</v>
      </c>
      <c r="F288" s="12">
        <f>C288/B288*100</f>
        <v>101.86066351949981</v>
      </c>
      <c r="G288" s="12">
        <f>D288/C288*100</f>
        <v>88.202431082350259</v>
      </c>
      <c r="I288" s="10">
        <v>229789633112.96985</v>
      </c>
      <c r="J288" s="10">
        <v>-83667692721.190048</v>
      </c>
      <c r="K288" s="10">
        <v>146121940391.77994</v>
      </c>
      <c r="L288" s="10">
        <v>19416256604.859978</v>
      </c>
    </row>
  </sheetData>
  <mergeCells count="12">
    <mergeCell ref="B1:E1"/>
    <mergeCell ref="B25:E25"/>
    <mergeCell ref="B49:E49"/>
    <mergeCell ref="B73:E73"/>
    <mergeCell ref="B97:E97"/>
    <mergeCell ref="B265:E265"/>
    <mergeCell ref="B121:E121"/>
    <mergeCell ref="B145:E145"/>
    <mergeCell ref="B169:E169"/>
    <mergeCell ref="B193:E193"/>
    <mergeCell ref="B217:E217"/>
    <mergeCell ref="B241:E24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workbookViewId="0">
      <pane xSplit="1" ySplit="1" topLeftCell="B29" activePane="bottomRight" state="frozen"/>
      <selection pane="topRight" activeCell="B1" sqref="B1"/>
      <selection pane="bottomLeft" activeCell="A2" sqref="A2"/>
      <selection pane="bottomRight" activeCell="A51" sqref="A51"/>
    </sheetView>
  </sheetViews>
  <sheetFormatPr defaultRowHeight="14.4" x14ac:dyDescent="0.3"/>
  <cols>
    <col min="1" max="1" width="51.5546875" customWidth="1"/>
    <col min="2" max="21" width="9.44140625" customWidth="1"/>
  </cols>
  <sheetData>
    <row r="1" spans="1:22" x14ac:dyDescent="0.3">
      <c r="B1">
        <v>2003</v>
      </c>
      <c r="C1">
        <v>2004</v>
      </c>
      <c r="D1">
        <v>2005</v>
      </c>
      <c r="E1">
        <v>2006</v>
      </c>
      <c r="F1">
        <v>2007</v>
      </c>
      <c r="G1">
        <v>2008</v>
      </c>
      <c r="H1">
        <v>2009</v>
      </c>
      <c r="I1">
        <v>2010</v>
      </c>
      <c r="J1">
        <v>2011</v>
      </c>
      <c r="K1">
        <v>2012</v>
      </c>
      <c r="L1">
        <v>2013</v>
      </c>
      <c r="M1">
        <v>2014</v>
      </c>
      <c r="N1">
        <v>2015</v>
      </c>
      <c r="O1">
        <v>2016</v>
      </c>
      <c r="P1">
        <v>2017</v>
      </c>
      <c r="Q1">
        <v>2018</v>
      </c>
      <c r="R1">
        <v>2019</v>
      </c>
      <c r="S1">
        <v>2020</v>
      </c>
      <c r="T1">
        <v>2021</v>
      </c>
      <c r="U1">
        <v>2022</v>
      </c>
    </row>
    <row r="2" spans="1:22" x14ac:dyDescent="0.3">
      <c r="A2" s="3" t="s">
        <v>6</v>
      </c>
      <c r="B2" s="13">
        <v>367408</v>
      </c>
      <c r="C2" s="13">
        <v>380062</v>
      </c>
      <c r="D2" s="13">
        <v>377854</v>
      </c>
      <c r="E2" s="13">
        <v>429363</v>
      </c>
      <c r="F2" s="13">
        <v>444168</v>
      </c>
      <c r="G2" s="13">
        <v>446165</v>
      </c>
      <c r="H2" s="13">
        <v>439017</v>
      </c>
      <c r="I2" s="13">
        <v>441614</v>
      </c>
      <c r="J2" s="13">
        <f>'Entrate2011-2022'!$C267/1000000</f>
        <v>452731.04415486002</v>
      </c>
      <c r="K2" s="13">
        <f>'Entrate2011-2022'!$C243/1000000</f>
        <v>463768.61960082996</v>
      </c>
      <c r="L2" s="13">
        <f>'Entrate2011-2022'!$C219/1000000</f>
        <v>464884.40144703002</v>
      </c>
      <c r="M2" s="13">
        <f>'Entrate2011-2022'!$C195/1000000</f>
        <v>460253.42433411011</v>
      </c>
      <c r="N2" s="13">
        <f>'Entrate2011-2022'!$C171/1000000</f>
        <v>477177.74918314989</v>
      </c>
      <c r="O2" s="13">
        <f>'Entrate2011-2022'!$C147/1000000</f>
        <v>488794.68698493013</v>
      </c>
      <c r="P2" s="13">
        <f>'Entrate2011-2022'!$C123/1000000</f>
        <v>491417.59836878988</v>
      </c>
      <c r="Q2" s="13">
        <f>'Entrate2011-2022'!$C99/1000000</f>
        <v>501300.35181326006</v>
      </c>
      <c r="R2" s="13">
        <f>'Entrate2011-2022'!$C75/1000000</f>
        <v>513989.74893957016</v>
      </c>
      <c r="S2" s="13">
        <f>'Entrate2011-2022'!$C51/1000000</f>
        <v>480774.44481276005</v>
      </c>
      <c r="T2" s="13">
        <f>'Entrate2011-2022'!$C27/1000000</f>
        <v>523789.72696100007</v>
      </c>
      <c r="U2" s="13">
        <f>'Entrate2011-2022'!$C3/1000000</f>
        <v>578740.8642358405</v>
      </c>
    </row>
    <row r="3" spans="1:22" x14ac:dyDescent="0.3">
      <c r="A3" s="3" t="s">
        <v>12</v>
      </c>
      <c r="B3" s="13">
        <v>34150</v>
      </c>
      <c r="C3" s="13">
        <v>35715</v>
      </c>
      <c r="D3" s="13">
        <v>44105</v>
      </c>
      <c r="E3" s="13">
        <v>48759</v>
      </c>
      <c r="F3" s="13">
        <v>49382</v>
      </c>
      <c r="G3" s="13">
        <v>49400</v>
      </c>
      <c r="H3" s="13">
        <v>66150</v>
      </c>
      <c r="I3" s="13">
        <v>61791</v>
      </c>
      <c r="J3" s="13">
        <f>'Entrate2011-2022'!$C273/1000000</f>
        <v>65697.904500180011</v>
      </c>
      <c r="K3" s="13">
        <f>'Entrate2011-2022'!$C249/1000000</f>
        <v>74075.721159849956</v>
      </c>
      <c r="L3" s="13">
        <f>'Entrate2011-2022'!$C225/1000000</f>
        <v>85665.455237900009</v>
      </c>
      <c r="M3" s="13">
        <f>'Entrate2011-2022'!$C201/1000000</f>
        <v>84387.466814219995</v>
      </c>
      <c r="N3" s="13">
        <f>'Entrate2011-2022'!$C177/1000000</f>
        <v>83602.841428159998</v>
      </c>
      <c r="O3" s="13">
        <f>'Entrate2011-2022'!$C153/1000000</f>
        <v>88691.961801919999</v>
      </c>
      <c r="P3" s="13">
        <f>'Entrate2011-2022'!$C129/1000000</f>
        <v>89081.524705789983</v>
      </c>
      <c r="Q3" s="13">
        <f>'Entrate2011-2022'!$C105/1000000</f>
        <v>88110.760084350055</v>
      </c>
      <c r="R3" s="13">
        <f>'Entrate2011-2022'!$C81/1000000</f>
        <v>89462.78782420003</v>
      </c>
      <c r="S3" s="13">
        <f>'Entrate2011-2022'!$C57/1000000</f>
        <v>84672.569320430048</v>
      </c>
      <c r="T3" s="13">
        <f>'Entrate2011-2022'!$C33/1000000</f>
        <v>104658.28755271992</v>
      </c>
      <c r="U3" s="13">
        <f>'Entrate2011-2022'!$C9/1000000</f>
        <v>128019.93398780994</v>
      </c>
    </row>
    <row r="4" spans="1:22" x14ac:dyDescent="0.3">
      <c r="A4" s="3" t="s">
        <v>27</v>
      </c>
      <c r="B4" s="13">
        <v>17949</v>
      </c>
      <c r="C4" s="13">
        <v>10992</v>
      </c>
      <c r="D4" s="13">
        <v>10075</v>
      </c>
      <c r="E4" s="13">
        <v>1921</v>
      </c>
      <c r="F4" s="13">
        <v>6121</v>
      </c>
      <c r="G4" s="13">
        <v>2182</v>
      </c>
      <c r="H4" s="13">
        <v>2630</v>
      </c>
      <c r="I4" s="13">
        <v>1921</v>
      </c>
      <c r="J4" s="13">
        <f>'Entrate2011-2022'!$C281/1000000</f>
        <v>3313.45080121</v>
      </c>
      <c r="K4" s="13">
        <f>'Entrate2011-2022'!$C257/1000000</f>
        <v>7946.718515139999</v>
      </c>
      <c r="L4" s="13">
        <f>'Entrate2011-2022'!$C233/1000000</f>
        <v>3441.9904594700001</v>
      </c>
      <c r="M4" s="13">
        <f>'Entrate2011-2022'!$C209/1000000</f>
        <v>5545.7410913500007</v>
      </c>
      <c r="N4" s="13">
        <f>'Entrate2011-2022'!$C185/1000000</f>
        <v>8785.0483029099996</v>
      </c>
      <c r="O4" s="13">
        <f>'Entrate2011-2022'!$C161/1000000</f>
        <v>3828.3584248699999</v>
      </c>
      <c r="P4" s="13">
        <f>'Entrate2011-2022'!$C137/1000000</f>
        <v>2475.1070432699994</v>
      </c>
      <c r="Q4" s="13">
        <f>'Entrate2011-2022'!$C113/1000000</f>
        <v>2200.4826411100003</v>
      </c>
      <c r="R4" s="13">
        <f>'Entrate2011-2022'!$C89/1000000</f>
        <v>2131.5941043600001</v>
      </c>
      <c r="S4" s="13">
        <f>'Entrate2011-2022'!$C65/1000000</f>
        <v>3760.89472432</v>
      </c>
      <c r="T4" s="13">
        <f>'Entrate2011-2022'!$C41/1000000</f>
        <v>7136.3291275300007</v>
      </c>
      <c r="U4" s="13">
        <f>'Entrate2011-2022'!$C17/1000000</f>
        <v>5012.5090090499989</v>
      </c>
    </row>
    <row r="5" spans="1:22" x14ac:dyDescent="0.3">
      <c r="A5" s="3" t="s">
        <v>24</v>
      </c>
      <c r="B5" s="13">
        <v>237530</v>
      </c>
      <c r="C5" s="13">
        <v>209685</v>
      </c>
      <c r="D5" s="13">
        <v>195380</v>
      </c>
      <c r="E5" s="13">
        <v>182127</v>
      </c>
      <c r="F5" s="13">
        <v>182747</v>
      </c>
      <c r="G5" s="13">
        <v>222489</v>
      </c>
      <c r="H5" s="13">
        <v>269718</v>
      </c>
      <c r="I5" s="13">
        <v>272921</v>
      </c>
      <c r="J5" s="13">
        <f>'Entrate2011-2022'!$C285/1000000</f>
        <v>228422.12886558002</v>
      </c>
      <c r="K5" s="13">
        <f>'Entrate2011-2022'!$C261/1000000</f>
        <v>239783.64910937002</v>
      </c>
      <c r="L5" s="13">
        <f>'Entrate2011-2022'!$C237/1000000</f>
        <v>264846.99890536</v>
      </c>
      <c r="M5" s="13">
        <f>'Entrate2011-2022'!$C213/1000000</f>
        <v>289972.99133674998</v>
      </c>
      <c r="N5" s="13">
        <f>'Entrate2011-2022'!$C189/1000000</f>
        <v>259542.41691888002</v>
      </c>
      <c r="O5" s="13">
        <f>'Entrate2011-2022'!$C165/1000000</f>
        <v>264618.20909618004</v>
      </c>
      <c r="P5" s="13">
        <f>'Entrate2011-2022'!$C141/1000000</f>
        <v>281609.65794128005</v>
      </c>
      <c r="Q5" s="13">
        <f>'Entrate2011-2022'!$C117/1000000</f>
        <v>249065.55928542002</v>
      </c>
      <c r="R5" s="13">
        <f>'Entrate2011-2022'!$C93/1000000</f>
        <v>260408.770239</v>
      </c>
      <c r="S5" s="13">
        <f>'Entrate2011-2022'!$C69/1000000</f>
        <v>374284.43264985998</v>
      </c>
      <c r="T5" s="13">
        <f>'Entrate2011-2022'!$C45/1000000</f>
        <v>364805.51576275</v>
      </c>
      <c r="U5" s="13">
        <f>'Entrate2011-2022'!$C21/1000000</f>
        <v>306257.95969387994</v>
      </c>
    </row>
    <row r="6" spans="1:22" x14ac:dyDescent="0.3">
      <c r="B6" s="14">
        <f t="shared" ref="B6:G6" si="0">SUM(B2:B5)</f>
        <v>657037</v>
      </c>
      <c r="C6" s="14">
        <f t="shared" si="0"/>
        <v>636454</v>
      </c>
      <c r="D6" s="14">
        <f t="shared" si="0"/>
        <v>627414</v>
      </c>
      <c r="E6" s="14">
        <f t="shared" si="0"/>
        <v>662170</v>
      </c>
      <c r="F6" s="14">
        <f t="shared" si="0"/>
        <v>682418</v>
      </c>
      <c r="G6" s="14">
        <f t="shared" si="0"/>
        <v>720236</v>
      </c>
      <c r="H6" s="14">
        <f>SUM(H2:H5)</f>
        <v>777515</v>
      </c>
      <c r="I6" s="14">
        <f t="shared" ref="I6:P6" si="1">SUM(I2:I5)</f>
        <v>778247</v>
      </c>
      <c r="J6" s="14">
        <f t="shared" si="1"/>
        <v>750164.52832183009</v>
      </c>
      <c r="K6" s="14">
        <f t="shared" si="1"/>
        <v>785574.70838519</v>
      </c>
      <c r="L6" s="14">
        <f t="shared" si="1"/>
        <v>818838.84604976</v>
      </c>
      <c r="M6" s="14">
        <f t="shared" si="1"/>
        <v>840159.62357643002</v>
      </c>
      <c r="N6" s="14">
        <f t="shared" si="1"/>
        <v>829108.05583309988</v>
      </c>
      <c r="O6" s="14">
        <f t="shared" si="1"/>
        <v>845933.21630790015</v>
      </c>
      <c r="P6" s="14">
        <f t="shared" si="1"/>
        <v>864583.88805912994</v>
      </c>
      <c r="Q6" s="14">
        <f>SUM(Q2:Q5)</f>
        <v>840677.15382414008</v>
      </c>
      <c r="R6" s="14">
        <f>SUM(R2:R5)</f>
        <v>865992.90110713011</v>
      </c>
      <c r="S6" s="14">
        <f>SUM(S2:S5)</f>
        <v>943492.34150737012</v>
      </c>
      <c r="T6" s="14">
        <f>SUM(T2:T5)</f>
        <v>1000389.859404</v>
      </c>
      <c r="U6" s="14">
        <f>SUM(U2:U5)</f>
        <v>1018031.2669265803</v>
      </c>
    </row>
    <row r="8" spans="1:22" x14ac:dyDescent="0.3">
      <c r="B8">
        <v>2003</v>
      </c>
      <c r="C8">
        <v>2004</v>
      </c>
      <c r="D8">
        <v>2005</v>
      </c>
      <c r="E8">
        <v>2006</v>
      </c>
      <c r="F8">
        <v>2007</v>
      </c>
      <c r="G8">
        <v>2008</v>
      </c>
      <c r="H8">
        <v>2009</v>
      </c>
      <c r="I8">
        <v>2010</v>
      </c>
      <c r="J8">
        <v>2011</v>
      </c>
      <c r="K8">
        <v>2012</v>
      </c>
      <c r="L8">
        <v>2013</v>
      </c>
      <c r="M8">
        <v>2014</v>
      </c>
      <c r="N8">
        <v>2015</v>
      </c>
      <c r="O8">
        <v>2016</v>
      </c>
      <c r="P8">
        <v>2017</v>
      </c>
      <c r="Q8">
        <v>2018</v>
      </c>
      <c r="R8">
        <v>2019</v>
      </c>
      <c r="S8">
        <v>2020</v>
      </c>
      <c r="T8">
        <v>2021</v>
      </c>
      <c r="U8">
        <v>2022</v>
      </c>
    </row>
    <row r="9" spans="1:22" x14ac:dyDescent="0.3">
      <c r="A9" s="3" t="s">
        <v>6</v>
      </c>
      <c r="B9" s="13">
        <f>B2/B$6*100</f>
        <v>55.918920852250331</v>
      </c>
      <c r="C9" s="13">
        <f t="shared" ref="C9:P9" si="2">C2/C$6*100</f>
        <v>59.715548963475761</v>
      </c>
      <c r="D9" s="13">
        <f t="shared" si="2"/>
        <v>60.224030703809603</v>
      </c>
      <c r="E9" s="13">
        <f t="shared" si="2"/>
        <v>64.841807994925773</v>
      </c>
      <c r="F9" s="13">
        <f t="shared" si="2"/>
        <v>65.087380461828388</v>
      </c>
      <c r="G9" s="13">
        <f t="shared" si="2"/>
        <v>61.947056242676013</v>
      </c>
      <c r="H9" s="13">
        <f t="shared" si="2"/>
        <v>56.46411966328624</v>
      </c>
      <c r="I9" s="13">
        <f t="shared" si="2"/>
        <v>56.744709584489236</v>
      </c>
      <c r="J9" s="13">
        <f t="shared" si="2"/>
        <v>60.350899977589002</v>
      </c>
      <c r="K9" s="13">
        <f t="shared" si="2"/>
        <v>59.035584349977675</v>
      </c>
      <c r="L9" s="13">
        <f t="shared" si="2"/>
        <v>56.773613475926801</v>
      </c>
      <c r="M9" s="13">
        <f t="shared" si="2"/>
        <v>54.781664271710916</v>
      </c>
      <c r="N9" s="13">
        <f t="shared" si="2"/>
        <v>57.55314350476003</v>
      </c>
      <c r="O9" s="13">
        <f t="shared" si="2"/>
        <v>57.78171108096317</v>
      </c>
      <c r="P9" s="13">
        <f t="shared" si="2"/>
        <v>56.838625511742272</v>
      </c>
      <c r="Q9" s="13">
        <f t="shared" ref="Q9:R13" si="3">Q2/Q$6*100</f>
        <v>59.630543013201262</v>
      </c>
      <c r="R9" s="13">
        <f t="shared" si="3"/>
        <v>59.352651538189185</v>
      </c>
      <c r="S9" s="13">
        <f t="shared" ref="S9:U9" si="4">S2/S$6*100</f>
        <v>50.956899559423128</v>
      </c>
      <c r="T9" s="13">
        <f t="shared" ref="T9" si="5">T2/T$6*100</f>
        <v>52.358560219018727</v>
      </c>
      <c r="U9" s="13">
        <f t="shared" si="4"/>
        <v>56.849026453092122</v>
      </c>
    </row>
    <row r="10" spans="1:22" x14ac:dyDescent="0.3">
      <c r="A10" s="3" t="s">
        <v>12</v>
      </c>
      <c r="B10" s="13">
        <f t="shared" ref="B10:P13" si="6">B3/B$6*100</f>
        <v>5.1975763921970914</v>
      </c>
      <c r="C10" s="13">
        <f t="shared" si="6"/>
        <v>5.6115603012943591</v>
      </c>
      <c r="D10" s="13">
        <f t="shared" si="6"/>
        <v>7.0296486849193682</v>
      </c>
      <c r="E10" s="13">
        <f t="shared" si="6"/>
        <v>7.3635169216364371</v>
      </c>
      <c r="F10" s="13">
        <f t="shared" si="6"/>
        <v>7.2363272950010105</v>
      </c>
      <c r="G10" s="13">
        <f t="shared" si="6"/>
        <v>6.8588629282624032</v>
      </c>
      <c r="H10" s="13">
        <f t="shared" si="6"/>
        <v>8.5078744461521634</v>
      </c>
      <c r="I10" s="13">
        <f t="shared" si="6"/>
        <v>7.9397671947338058</v>
      </c>
      <c r="J10" s="13">
        <f t="shared" si="6"/>
        <v>8.7577993919748209</v>
      </c>
      <c r="K10" s="13">
        <f t="shared" si="6"/>
        <v>9.4294941485728803</v>
      </c>
      <c r="L10" s="13">
        <f t="shared" si="6"/>
        <v>10.461821108166406</v>
      </c>
      <c r="M10" s="13">
        <f t="shared" si="6"/>
        <v>10.04421831829951</v>
      </c>
      <c r="N10" s="13">
        <f t="shared" si="6"/>
        <v>10.083467509449614</v>
      </c>
      <c r="O10" s="13">
        <f t="shared" si="6"/>
        <v>10.48451108103056</v>
      </c>
      <c r="P10" s="13">
        <f t="shared" si="6"/>
        <v>10.303398656406328</v>
      </c>
      <c r="Q10" s="13">
        <f t="shared" si="3"/>
        <v>10.480927153015248</v>
      </c>
      <c r="R10" s="13">
        <f t="shared" si="3"/>
        <v>10.330660645119167</v>
      </c>
      <c r="S10" s="13">
        <f t="shared" ref="S10:U10" si="7">S3/S$6*100</f>
        <v>8.9743780204037442</v>
      </c>
      <c r="T10" s="13">
        <f t="shared" ref="T10" si="8">T3/T$6*100</f>
        <v>10.461750143596213</v>
      </c>
      <c r="U10" s="13">
        <f t="shared" si="7"/>
        <v>12.575245785357852</v>
      </c>
    </row>
    <row r="11" spans="1:22" x14ac:dyDescent="0.3">
      <c r="A11" s="3" t="s">
        <v>27</v>
      </c>
      <c r="B11" s="13">
        <f t="shared" si="6"/>
        <v>2.7318096241155372</v>
      </c>
      <c r="C11" s="13">
        <f t="shared" si="6"/>
        <v>1.7270690419103345</v>
      </c>
      <c r="D11" s="13">
        <f t="shared" si="6"/>
        <v>1.6057977667058754</v>
      </c>
      <c r="E11" s="13">
        <f t="shared" si="6"/>
        <v>0.29010677016476133</v>
      </c>
      <c r="F11" s="13">
        <f t="shared" si="6"/>
        <v>0.89695758318215513</v>
      </c>
      <c r="G11" s="13">
        <f t="shared" si="6"/>
        <v>0.30295625322810854</v>
      </c>
      <c r="H11" s="13">
        <f t="shared" si="6"/>
        <v>0.33825713973363858</v>
      </c>
      <c r="I11" s="13">
        <f t="shared" si="6"/>
        <v>0.24683680116980855</v>
      </c>
      <c r="J11" s="13">
        <f t="shared" si="6"/>
        <v>0.44169654470632175</v>
      </c>
      <c r="K11" s="13">
        <f t="shared" si="6"/>
        <v>1.011580239322508</v>
      </c>
      <c r="L11" s="13">
        <f t="shared" si="6"/>
        <v>0.42035016732228092</v>
      </c>
      <c r="M11" s="13">
        <f t="shared" si="6"/>
        <v>0.66008183870377335</v>
      </c>
      <c r="N11" s="13">
        <f t="shared" si="6"/>
        <v>1.0595782107173779</v>
      </c>
      <c r="O11" s="13">
        <f t="shared" si="6"/>
        <v>0.45256036186626886</v>
      </c>
      <c r="P11" s="13">
        <f t="shared" si="6"/>
        <v>0.28627725747078969</v>
      </c>
      <c r="Q11" s="13">
        <f t="shared" si="3"/>
        <v>0.2617512122341219</v>
      </c>
      <c r="R11" s="13">
        <f t="shared" si="3"/>
        <v>0.24614452400647394</v>
      </c>
      <c r="S11" s="13">
        <f t="shared" ref="S11:U11" si="9">S4/S$6*100</f>
        <v>0.39861422916389638</v>
      </c>
      <c r="T11" s="13">
        <f t="shared" ref="T11" si="10">T4/T$6*100</f>
        <v>0.71335480467400936</v>
      </c>
      <c r="U11" s="13">
        <f t="shared" si="9"/>
        <v>0.49237279560014707</v>
      </c>
    </row>
    <row r="12" spans="1:22" x14ac:dyDescent="0.3">
      <c r="A12" s="3" t="s">
        <v>24</v>
      </c>
      <c r="B12" s="13">
        <f t="shared" si="6"/>
        <v>36.151693131437042</v>
      </c>
      <c r="C12" s="13">
        <f t="shared" si="6"/>
        <v>32.945821693319552</v>
      </c>
      <c r="D12" s="13">
        <f t="shared" si="6"/>
        <v>31.140522844565151</v>
      </c>
      <c r="E12" s="13">
        <f t="shared" si="6"/>
        <v>27.504568313273026</v>
      </c>
      <c r="F12" s="13">
        <f t="shared" si="6"/>
        <v>26.77933465998845</v>
      </c>
      <c r="G12" s="13">
        <f t="shared" si="6"/>
        <v>30.89112457583348</v>
      </c>
      <c r="H12" s="13">
        <f t="shared" si="6"/>
        <v>34.68974875082796</v>
      </c>
      <c r="I12" s="13">
        <f t="shared" si="6"/>
        <v>35.06868641960714</v>
      </c>
      <c r="J12" s="13">
        <f t="shared" si="6"/>
        <v>30.449604085729849</v>
      </c>
      <c r="K12" s="13">
        <f t="shared" si="6"/>
        <v>30.52334126212693</v>
      </c>
      <c r="L12" s="13">
        <f t="shared" si="6"/>
        <v>32.344215248584518</v>
      </c>
      <c r="M12" s="13">
        <f t="shared" si="6"/>
        <v>34.514035571285802</v>
      </c>
      <c r="N12" s="13">
        <f t="shared" si="6"/>
        <v>31.303810775072982</v>
      </c>
      <c r="O12" s="13">
        <f t="shared" si="6"/>
        <v>31.28121747614</v>
      </c>
      <c r="P12" s="13">
        <f t="shared" si="6"/>
        <v>32.571698574380612</v>
      </c>
      <c r="Q12" s="13">
        <f t="shared" si="3"/>
        <v>29.626778621549366</v>
      </c>
      <c r="R12" s="13">
        <f t="shared" si="3"/>
        <v>30.070543292685194</v>
      </c>
      <c r="S12" s="13">
        <f t="shared" ref="S12:U12" si="11">S5/S$6*100</f>
        <v>39.670108191009227</v>
      </c>
      <c r="T12" s="13">
        <f t="shared" ref="T12" si="12">T5/T$6*100</f>
        <v>36.466334832711055</v>
      </c>
      <c r="U12" s="13">
        <f t="shared" si="11"/>
        <v>30.083354965949887</v>
      </c>
    </row>
    <row r="13" spans="1:22" x14ac:dyDescent="0.3">
      <c r="B13" s="14">
        <f t="shared" si="6"/>
        <v>100</v>
      </c>
      <c r="C13" s="14">
        <f t="shared" si="6"/>
        <v>100</v>
      </c>
      <c r="D13" s="14">
        <f t="shared" si="6"/>
        <v>100</v>
      </c>
      <c r="E13" s="14">
        <f t="shared" si="6"/>
        <v>100</v>
      </c>
      <c r="F13" s="14">
        <f t="shared" si="6"/>
        <v>100</v>
      </c>
      <c r="G13" s="14">
        <f t="shared" si="6"/>
        <v>100</v>
      </c>
      <c r="H13" s="14">
        <f t="shared" si="6"/>
        <v>100</v>
      </c>
      <c r="I13" s="14">
        <f t="shared" si="6"/>
        <v>100</v>
      </c>
      <c r="J13" s="14">
        <f t="shared" si="6"/>
        <v>100</v>
      </c>
      <c r="K13" s="14">
        <f t="shared" si="6"/>
        <v>100</v>
      </c>
      <c r="L13" s="14">
        <f t="shared" si="6"/>
        <v>100</v>
      </c>
      <c r="M13" s="14">
        <f t="shared" si="6"/>
        <v>100</v>
      </c>
      <c r="N13" s="14">
        <f t="shared" si="6"/>
        <v>100</v>
      </c>
      <c r="O13" s="14">
        <f t="shared" si="6"/>
        <v>100</v>
      </c>
      <c r="P13" s="14">
        <f t="shared" si="6"/>
        <v>100</v>
      </c>
      <c r="Q13" s="14">
        <f t="shared" si="3"/>
        <v>100</v>
      </c>
      <c r="R13" s="14">
        <f t="shared" si="3"/>
        <v>100</v>
      </c>
      <c r="S13" s="14">
        <f t="shared" ref="S13:U13" si="13">S6/S$6*100</f>
        <v>100</v>
      </c>
      <c r="T13" s="14">
        <f t="shared" ref="T13" si="14">T6/T$6*100</f>
        <v>100</v>
      </c>
      <c r="U13" s="14">
        <f t="shared" si="13"/>
        <v>100</v>
      </c>
    </row>
    <row r="15" spans="1:22" x14ac:dyDescent="0.3">
      <c r="B15">
        <v>2003</v>
      </c>
      <c r="C15">
        <v>2004</v>
      </c>
      <c r="D15">
        <v>2005</v>
      </c>
      <c r="E15">
        <v>2006</v>
      </c>
      <c r="F15">
        <v>2007</v>
      </c>
      <c r="G15">
        <v>2008</v>
      </c>
      <c r="H15">
        <v>2009</v>
      </c>
      <c r="I15">
        <v>2010</v>
      </c>
      <c r="J15">
        <v>2011</v>
      </c>
      <c r="K15">
        <v>2012</v>
      </c>
      <c r="L15">
        <v>2013</v>
      </c>
      <c r="M15">
        <v>2014</v>
      </c>
      <c r="N15">
        <v>2015</v>
      </c>
      <c r="O15">
        <v>2016</v>
      </c>
      <c r="P15">
        <v>2017</v>
      </c>
      <c r="Q15">
        <v>2018</v>
      </c>
      <c r="R15">
        <v>2019</v>
      </c>
      <c r="S15">
        <v>2020</v>
      </c>
      <c r="T15">
        <v>2021</v>
      </c>
      <c r="U15">
        <v>2022</v>
      </c>
    </row>
    <row r="16" spans="1:22" x14ac:dyDescent="0.3">
      <c r="A16" s="3" t="s">
        <v>6</v>
      </c>
      <c r="B16" s="13"/>
      <c r="C16" s="13">
        <f>C2/B2*100-100</f>
        <v>3.4441275094717554</v>
      </c>
      <c r="D16" s="13">
        <f t="shared" ref="D16:R16" si="15">D2/C2*100-100</f>
        <v>-0.58095784372022763</v>
      </c>
      <c r="E16" s="13">
        <f t="shared" si="15"/>
        <v>13.63198484070567</v>
      </c>
      <c r="F16" s="13">
        <f t="shared" si="15"/>
        <v>3.448131301486157</v>
      </c>
      <c r="G16" s="13">
        <f t="shared" si="15"/>
        <v>0.4496046540948555</v>
      </c>
      <c r="H16" s="13">
        <f t="shared" si="15"/>
        <v>-1.6020978785875144</v>
      </c>
      <c r="I16" s="13">
        <f t="shared" si="15"/>
        <v>0.59154884662780205</v>
      </c>
      <c r="J16" s="13">
        <f t="shared" si="15"/>
        <v>2.5173667852151453</v>
      </c>
      <c r="K16" s="13">
        <f t="shared" si="15"/>
        <v>2.4379983631505695</v>
      </c>
      <c r="L16" s="13">
        <f t="shared" si="15"/>
        <v>0.24059019930248837</v>
      </c>
      <c r="M16" s="13">
        <f t="shared" si="15"/>
        <v>-0.99615670013990609</v>
      </c>
      <c r="N16" s="13">
        <f t="shared" si="15"/>
        <v>3.6771752157033148</v>
      </c>
      <c r="O16" s="13">
        <f t="shared" si="15"/>
        <v>2.4345095347942305</v>
      </c>
      <c r="P16" s="13">
        <f t="shared" si="15"/>
        <v>0.53660799793853187</v>
      </c>
      <c r="Q16" s="13">
        <f t="shared" si="15"/>
        <v>2.0110703152013514</v>
      </c>
      <c r="R16" s="13">
        <f t="shared" si="15"/>
        <v>2.5312962738627931</v>
      </c>
      <c r="S16" s="13">
        <f t="shared" ref="S16:S20" si="16">S2/R2*100-100</f>
        <v>-6.4622503066136545</v>
      </c>
      <c r="T16" s="13">
        <f t="shared" ref="T16:T20" si="17">T2/S2*100-100</f>
        <v>8.9470816538496507</v>
      </c>
      <c r="U16" s="13">
        <f t="shared" ref="U16:U20" si="18">U2/T2*100-100</f>
        <v>10.491068160817889</v>
      </c>
      <c r="V16" s="13"/>
    </row>
    <row r="17" spans="1:22" x14ac:dyDescent="0.3">
      <c r="A17" s="3" t="s">
        <v>12</v>
      </c>
      <c r="B17" s="13"/>
      <c r="C17" s="13">
        <f t="shared" ref="C17:R20" si="19">C3/B3*100-100</f>
        <v>4.5827232796486186</v>
      </c>
      <c r="D17" s="13">
        <f t="shared" si="19"/>
        <v>23.491530169396597</v>
      </c>
      <c r="E17" s="13">
        <f t="shared" si="19"/>
        <v>10.552091599591876</v>
      </c>
      <c r="F17" s="13">
        <f t="shared" si="19"/>
        <v>1.2777128325027149</v>
      </c>
      <c r="G17" s="13">
        <f t="shared" si="19"/>
        <v>3.6450528532668613E-2</v>
      </c>
      <c r="H17" s="13">
        <f t="shared" si="19"/>
        <v>33.906882591093108</v>
      </c>
      <c r="I17" s="13">
        <f t="shared" si="19"/>
        <v>-6.5895691609977263</v>
      </c>
      <c r="J17" s="13">
        <f t="shared" si="19"/>
        <v>6.3227727341845963</v>
      </c>
      <c r="K17" s="13">
        <f t="shared" si="19"/>
        <v>12.752030256379015</v>
      </c>
      <c r="L17" s="13">
        <f t="shared" si="19"/>
        <v>15.645793110863224</v>
      </c>
      <c r="M17" s="13">
        <f t="shared" si="19"/>
        <v>-1.4918363769047147</v>
      </c>
      <c r="N17" s="13">
        <f t="shared" si="19"/>
        <v>-0.92978900265765674</v>
      </c>
      <c r="O17" s="13">
        <f t="shared" si="19"/>
        <v>6.0872576659168658</v>
      </c>
      <c r="P17" s="13">
        <f t="shared" si="19"/>
        <v>0.43923135305092842</v>
      </c>
      <c r="Q17" s="13">
        <f t="shared" si="19"/>
        <v>-1.0897485473515189</v>
      </c>
      <c r="R17" s="13">
        <f t="shared" si="19"/>
        <v>1.5344638254801737</v>
      </c>
      <c r="S17" s="13">
        <f t="shared" si="16"/>
        <v>-5.3544257006422242</v>
      </c>
      <c r="T17" s="13">
        <f t="shared" si="17"/>
        <v>23.603533461535875</v>
      </c>
      <c r="U17" s="13">
        <f t="shared" si="18"/>
        <v>22.321831344050963</v>
      </c>
      <c r="V17" s="13"/>
    </row>
    <row r="18" spans="1:22" x14ac:dyDescent="0.3">
      <c r="A18" s="3" t="s">
        <v>27</v>
      </c>
      <c r="B18" s="13"/>
      <c r="C18" s="13">
        <f t="shared" si="19"/>
        <v>-38.759819488550896</v>
      </c>
      <c r="D18" s="13">
        <f t="shared" si="19"/>
        <v>-8.3424308588064093</v>
      </c>
      <c r="E18" s="13">
        <f t="shared" si="19"/>
        <v>-80.933002481389579</v>
      </c>
      <c r="F18" s="13">
        <f t="shared" si="19"/>
        <v>218.63612701717858</v>
      </c>
      <c r="G18" s="13">
        <f t="shared" si="19"/>
        <v>-64.352230027773231</v>
      </c>
      <c r="H18" s="13">
        <f t="shared" si="19"/>
        <v>20.531622364802928</v>
      </c>
      <c r="I18" s="13">
        <f t="shared" si="19"/>
        <v>-26.958174904942965</v>
      </c>
      <c r="J18" s="13">
        <f t="shared" si="19"/>
        <v>72.485726247267053</v>
      </c>
      <c r="K18" s="13">
        <f t="shared" si="19"/>
        <v>139.83209626163847</v>
      </c>
      <c r="L18" s="13">
        <f t="shared" si="19"/>
        <v>-56.686644268167313</v>
      </c>
      <c r="M18" s="13">
        <f t="shared" si="19"/>
        <v>61.120176149585745</v>
      </c>
      <c r="N18" s="13">
        <f t="shared" si="19"/>
        <v>58.410718390956362</v>
      </c>
      <c r="O18" s="13">
        <f t="shared" si="19"/>
        <v>-56.421885311639357</v>
      </c>
      <c r="P18" s="13">
        <f t="shared" si="19"/>
        <v>-35.348084777248957</v>
      </c>
      <c r="Q18" s="13">
        <f t="shared" si="19"/>
        <v>-11.095455564506722</v>
      </c>
      <c r="R18" s="13">
        <f t="shared" si="19"/>
        <v>-3.1306103244354802</v>
      </c>
      <c r="S18" s="13">
        <f t="shared" si="16"/>
        <v>76.435781869887876</v>
      </c>
      <c r="T18" s="13">
        <f t="shared" si="17"/>
        <v>89.750834592167593</v>
      </c>
      <c r="U18" s="13">
        <f t="shared" si="18"/>
        <v>-29.760680603797923</v>
      </c>
      <c r="V18" s="13"/>
    </row>
    <row r="19" spans="1:22" x14ac:dyDescent="0.3">
      <c r="A19" s="3" t="s">
        <v>24</v>
      </c>
      <c r="B19" s="13"/>
      <c r="C19" s="13">
        <f t="shared" si="19"/>
        <v>-11.722729760451315</v>
      </c>
      <c r="D19" s="13">
        <f t="shared" si="19"/>
        <v>-6.8221379688580441</v>
      </c>
      <c r="E19" s="13">
        <f t="shared" si="19"/>
        <v>-6.7831917289384762</v>
      </c>
      <c r="F19" s="13">
        <f t="shared" si="19"/>
        <v>0.34042179358360158</v>
      </c>
      <c r="G19" s="13">
        <f t="shared" si="19"/>
        <v>21.747005422797642</v>
      </c>
      <c r="H19" s="13">
        <f t="shared" si="19"/>
        <v>21.227566306648853</v>
      </c>
      <c r="I19" s="13">
        <f t="shared" si="19"/>
        <v>1.1875366123136075</v>
      </c>
      <c r="J19" s="13">
        <f t="shared" si="19"/>
        <v>-16.304670997988424</v>
      </c>
      <c r="K19" s="13">
        <f t="shared" si="19"/>
        <v>4.9739139987071752</v>
      </c>
      <c r="L19" s="13">
        <f t="shared" si="19"/>
        <v>10.452484933431847</v>
      </c>
      <c r="M19" s="13">
        <f t="shared" si="19"/>
        <v>9.4869840078378473</v>
      </c>
      <c r="N19" s="13">
        <f t="shared" si="19"/>
        <v>-10.494278890453799</v>
      </c>
      <c r="O19" s="13">
        <f t="shared" si="19"/>
        <v>1.9556696117561785</v>
      </c>
      <c r="P19" s="13">
        <f t="shared" si="19"/>
        <v>6.4211185251141103</v>
      </c>
      <c r="Q19" s="13">
        <f t="shared" si="19"/>
        <v>-11.55645686791253</v>
      </c>
      <c r="R19" s="13">
        <f t="shared" si="19"/>
        <v>4.5543073021111979</v>
      </c>
      <c r="S19" s="13">
        <f t="shared" si="16"/>
        <v>43.729580346447733</v>
      </c>
      <c r="T19" s="13">
        <f t="shared" si="17"/>
        <v>-2.5325437181560346</v>
      </c>
      <c r="U19" s="13">
        <f t="shared" si="18"/>
        <v>-16.048977753654981</v>
      </c>
      <c r="V19" s="13"/>
    </row>
    <row r="20" spans="1:22" x14ac:dyDescent="0.3">
      <c r="B20" s="14"/>
      <c r="C20" s="14">
        <f t="shared" si="19"/>
        <v>-3.1327002893292217</v>
      </c>
      <c r="D20" s="14">
        <f t="shared" si="19"/>
        <v>-1.4203697360689063</v>
      </c>
      <c r="E20" s="14">
        <f t="shared" si="19"/>
        <v>5.5395639880525493</v>
      </c>
      <c r="F20" s="14">
        <f t="shared" si="19"/>
        <v>3.0578250298261622</v>
      </c>
      <c r="G20" s="14">
        <f t="shared" si="19"/>
        <v>5.5417647248460611</v>
      </c>
      <c r="H20" s="14">
        <f t="shared" si="19"/>
        <v>7.9528099123065203</v>
      </c>
      <c r="I20" s="14">
        <f t="shared" si="19"/>
        <v>9.4146093644482676E-2</v>
      </c>
      <c r="J20" s="14">
        <f t="shared" si="19"/>
        <v>-3.6084265892666281</v>
      </c>
      <c r="K20" s="14">
        <f t="shared" si="19"/>
        <v>4.7203218396069531</v>
      </c>
      <c r="L20" s="14">
        <f t="shared" si="19"/>
        <v>4.2343697307856303</v>
      </c>
      <c r="M20" s="14">
        <f t="shared" si="19"/>
        <v>2.6037818832760138</v>
      </c>
      <c r="N20" s="14">
        <f t="shared" si="19"/>
        <v>-1.3154128612233649</v>
      </c>
      <c r="O20" s="14">
        <f t="shared" si="19"/>
        <v>2.0293085269680802</v>
      </c>
      <c r="P20" s="14">
        <f t="shared" si="19"/>
        <v>2.2047451727491136</v>
      </c>
      <c r="Q20" s="14">
        <f t="shared" si="19"/>
        <v>-2.7651144747396472</v>
      </c>
      <c r="R20" s="14">
        <f t="shared" si="19"/>
        <v>3.0113518807822572</v>
      </c>
      <c r="S20" s="14">
        <f t="shared" si="16"/>
        <v>8.9492004266040368</v>
      </c>
      <c r="T20" s="14">
        <f t="shared" si="17"/>
        <v>6.0305224953630869</v>
      </c>
      <c r="U20" s="14">
        <f t="shared" si="18"/>
        <v>1.7634532534236627</v>
      </c>
      <c r="V20" s="1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workbookViewId="0">
      <pane xSplit="1" ySplit="1" topLeftCell="K2" activePane="bottomRight" state="frozen"/>
      <selection pane="topRight" activeCell="B1" sqref="B1"/>
      <selection pane="bottomLeft" activeCell="A2" sqref="A2"/>
      <selection pane="bottomRight" activeCell="A28" sqref="A28"/>
    </sheetView>
  </sheetViews>
  <sheetFormatPr defaultRowHeight="14.4" x14ac:dyDescent="0.3"/>
  <cols>
    <col min="1" max="1" width="51.5546875" customWidth="1"/>
    <col min="2" max="13" width="14.77734375" bestFit="1" customWidth="1"/>
  </cols>
  <sheetData>
    <row r="1" spans="1:14" x14ac:dyDescent="0.3">
      <c r="A1" s="69"/>
      <c r="B1" s="69">
        <v>2011</v>
      </c>
      <c r="C1" s="69">
        <v>2012</v>
      </c>
      <c r="D1" s="69">
        <v>2013</v>
      </c>
      <c r="E1" s="69">
        <v>2014</v>
      </c>
      <c r="F1" s="69">
        <v>2015</v>
      </c>
      <c r="G1" s="69">
        <v>2016</v>
      </c>
      <c r="H1" s="69">
        <v>2017</v>
      </c>
      <c r="I1" s="69">
        <v>2018</v>
      </c>
      <c r="J1" s="69">
        <v>2019</v>
      </c>
      <c r="K1" s="69">
        <v>2020</v>
      </c>
      <c r="L1" s="69">
        <v>2021</v>
      </c>
      <c r="M1" s="69">
        <v>2022</v>
      </c>
    </row>
    <row r="2" spans="1:14" x14ac:dyDescent="0.3">
      <c r="A2" t="s">
        <v>51</v>
      </c>
      <c r="B2" s="56"/>
      <c r="C2" s="56"/>
      <c r="D2" s="56"/>
      <c r="E2" s="56">
        <v>175424797638.03003</v>
      </c>
      <c r="F2" s="56">
        <v>187621787431.19003</v>
      </c>
      <c r="G2" s="56">
        <v>189934151776.00003</v>
      </c>
      <c r="H2" s="56">
        <v>192748754214.91995</v>
      </c>
      <c r="I2" s="56">
        <v>195799070353.35999</v>
      </c>
      <c r="J2" s="56">
        <v>201839508057.25995</v>
      </c>
      <c r="K2" s="56">
        <v>195600508973.44</v>
      </c>
      <c r="L2" s="56">
        <v>204374621167.29999</v>
      </c>
      <c r="M2" s="56">
        <v>215919116584.04001</v>
      </c>
      <c r="N2" s="32">
        <f>M2/L2*100-100</f>
        <v>5.6486932432230788</v>
      </c>
    </row>
    <row r="3" spans="1:14" x14ac:dyDescent="0.3">
      <c r="A3" t="s">
        <v>50</v>
      </c>
      <c r="B3" s="56">
        <v>135548908822.75</v>
      </c>
      <c r="C3" s="56">
        <v>133117607254.14001</v>
      </c>
      <c r="D3" s="56">
        <v>131128624255.42</v>
      </c>
      <c r="E3" s="56">
        <v>134826141901.90001</v>
      </c>
      <c r="F3" s="56">
        <v>139120341553.08002</v>
      </c>
      <c r="G3" s="56">
        <v>143813457603.73999</v>
      </c>
      <c r="H3" s="56">
        <v>147298157496.82999</v>
      </c>
      <c r="I3" s="56">
        <v>155452846696.47998</v>
      </c>
      <c r="J3" s="56">
        <v>160666919473.62</v>
      </c>
      <c r="K3" s="56">
        <v>143114116535.60001</v>
      </c>
      <c r="L3" s="56">
        <v>163937393210.01001</v>
      </c>
      <c r="M3" s="56">
        <v>188237285049.98999</v>
      </c>
      <c r="N3" s="32">
        <f t="shared" ref="N3:N30" si="0">M3/L3*100-100</f>
        <v>14.822665753170099</v>
      </c>
    </row>
    <row r="4" spans="1:14" x14ac:dyDescent="0.3">
      <c r="A4" t="s">
        <v>52</v>
      </c>
      <c r="B4" s="56">
        <v>45531625580.640007</v>
      </c>
      <c r="C4" s="56">
        <v>46154998990.919998</v>
      </c>
      <c r="D4" s="56">
        <v>48333446934.220001</v>
      </c>
      <c r="E4" s="56">
        <v>40098348339.959999</v>
      </c>
      <c r="F4" s="56">
        <v>40965181686.779999</v>
      </c>
      <c r="G4" s="56">
        <v>41695226993.120003</v>
      </c>
      <c r="H4" s="56">
        <v>40964364481.229996</v>
      </c>
      <c r="I4" s="56">
        <v>38351659268.110001</v>
      </c>
      <c r="J4" s="56">
        <v>39569256605.139999</v>
      </c>
      <c r="K4" s="56">
        <v>38214529196.079994</v>
      </c>
      <c r="L4" s="56">
        <v>35875846994.68</v>
      </c>
      <c r="M4" s="56">
        <v>50278766884.080002</v>
      </c>
      <c r="N4" s="32">
        <f t="shared" si="0"/>
        <v>40.146564042197525</v>
      </c>
    </row>
    <row r="5" spans="1:14" x14ac:dyDescent="0.3">
      <c r="A5" t="s">
        <v>1270</v>
      </c>
      <c r="B5" s="56">
        <v>21554868098.669998</v>
      </c>
      <c r="C5" s="56">
        <v>26608886625.600002</v>
      </c>
      <c r="D5" s="56">
        <v>25832188903.169998</v>
      </c>
      <c r="E5" s="56">
        <v>25595982910.66</v>
      </c>
      <c r="F5" s="56">
        <v>25491173266.079998</v>
      </c>
      <c r="G5" s="56">
        <v>25484337558.660004</v>
      </c>
      <c r="H5" s="56">
        <v>25849470818.459999</v>
      </c>
      <c r="I5" s="56">
        <v>25518169206.740002</v>
      </c>
      <c r="J5" s="56">
        <v>25591968208</v>
      </c>
      <c r="K5" s="56">
        <v>21399395008.220001</v>
      </c>
      <c r="L5" s="56">
        <v>23868347949.02</v>
      </c>
      <c r="M5" s="56">
        <v>18148296561.200001</v>
      </c>
      <c r="N5" s="32">
        <f t="shared" si="0"/>
        <v>-23.965007549066073</v>
      </c>
    </row>
    <row r="6" spans="1:14" x14ac:dyDescent="0.3">
      <c r="A6" t="s">
        <v>1287</v>
      </c>
      <c r="B6" s="56"/>
      <c r="C6" s="56"/>
      <c r="D6" s="56"/>
      <c r="E6" s="56"/>
      <c r="F6" s="56"/>
      <c r="G6" s="56"/>
      <c r="H6" s="56"/>
      <c r="I6" s="56"/>
      <c r="J6" s="56">
        <v>10676398648.959999</v>
      </c>
      <c r="K6" s="56">
        <v>10569364976.200001</v>
      </c>
      <c r="L6" s="56">
        <v>10782925486.120001</v>
      </c>
      <c r="M6" s="56">
        <v>10888846698.77</v>
      </c>
      <c r="N6" s="32">
        <f t="shared" si="0"/>
        <v>0.98230496711066451</v>
      </c>
    </row>
    <row r="7" spans="1:14" x14ac:dyDescent="0.3">
      <c r="A7" t="s">
        <v>1179</v>
      </c>
      <c r="B7" s="56">
        <v>6066226383.0100002</v>
      </c>
      <c r="C7" s="56">
        <v>9234393408.9399967</v>
      </c>
      <c r="D7" s="56">
        <v>10754425223.630001</v>
      </c>
      <c r="E7" s="56">
        <v>10087774025.670002</v>
      </c>
      <c r="F7" s="56">
        <v>11129375346.399998</v>
      </c>
      <c r="G7" s="56">
        <v>9020069711.5300007</v>
      </c>
      <c r="H7" s="56">
        <v>8572206752.6000013</v>
      </c>
      <c r="I7" s="56">
        <v>8173425328.8100014</v>
      </c>
      <c r="J7" s="56">
        <v>8297802360.0099993</v>
      </c>
      <c r="K7" s="56">
        <v>8258879075.9199991</v>
      </c>
      <c r="L7" s="56">
        <v>10541583774.65</v>
      </c>
      <c r="M7" s="56">
        <v>8900217412.9100018</v>
      </c>
      <c r="N7" s="32">
        <f t="shared" si="0"/>
        <v>-15.570396221553466</v>
      </c>
    </row>
    <row r="8" spans="1:14" x14ac:dyDescent="0.3">
      <c r="A8" t="s">
        <v>1237</v>
      </c>
      <c r="B8" s="56">
        <v>5631691169.04</v>
      </c>
      <c r="C8" s="56">
        <v>6173468323.2700005</v>
      </c>
      <c r="D8" s="56">
        <v>7720632189.5699997</v>
      </c>
      <c r="E8" s="56">
        <v>7762893519.7399998</v>
      </c>
      <c r="F8" s="56">
        <v>7183764399.1800003</v>
      </c>
      <c r="G8" s="56">
        <v>6809927489.1700001</v>
      </c>
      <c r="H8" s="56">
        <v>6350731318.9300003</v>
      </c>
      <c r="I8" s="56">
        <v>6985544031.1599998</v>
      </c>
      <c r="J8" s="56">
        <v>6570577174.6999998</v>
      </c>
      <c r="K8" s="56">
        <v>6733291254</v>
      </c>
      <c r="L8" s="56">
        <v>6984107487.4200001</v>
      </c>
      <c r="M8" s="56">
        <v>7555543853.5400009</v>
      </c>
      <c r="N8" s="32">
        <f t="shared" si="0"/>
        <v>8.1819526281531267</v>
      </c>
    </row>
    <row r="9" spans="1:14" x14ac:dyDescent="0.3">
      <c r="A9" t="s">
        <v>1294</v>
      </c>
      <c r="B9" s="56"/>
      <c r="C9" s="56"/>
      <c r="D9" s="56"/>
      <c r="E9" s="56"/>
      <c r="F9" s="56"/>
      <c r="G9" s="56"/>
      <c r="H9" s="56"/>
      <c r="I9" s="56">
        <v>7568030981.9300003</v>
      </c>
      <c r="J9" s="56">
        <v>7624353339.7600002</v>
      </c>
      <c r="K9" s="56">
        <v>5947624500.4799995</v>
      </c>
      <c r="L9" s="56">
        <v>7722371225.7300005</v>
      </c>
      <c r="M9" s="56">
        <v>7082793361.4400005</v>
      </c>
      <c r="N9" s="32">
        <f t="shared" si="0"/>
        <v>-8.2821434711530628</v>
      </c>
    </row>
    <row r="10" spans="1:14" x14ac:dyDescent="0.3">
      <c r="A10" t="s">
        <v>1238</v>
      </c>
      <c r="B10" s="56">
        <v>4952127238.0299997</v>
      </c>
      <c r="C10" s="56">
        <v>4394882706.7399998</v>
      </c>
      <c r="D10" s="56">
        <v>4244042583.71</v>
      </c>
      <c r="E10" s="56">
        <v>4624536959.6300001</v>
      </c>
      <c r="F10" s="56">
        <v>4677471832.79</v>
      </c>
      <c r="G10" s="56">
        <v>5188640063</v>
      </c>
      <c r="H10" s="56">
        <v>5216461404.3599997</v>
      </c>
      <c r="I10" s="56">
        <v>5367301066.2400007</v>
      </c>
      <c r="J10" s="56">
        <v>5169259536.79</v>
      </c>
      <c r="K10" s="56">
        <v>4141949264.4299998</v>
      </c>
      <c r="L10" s="56">
        <v>5261981613.8799992</v>
      </c>
      <c r="M10" s="56">
        <v>5782856873.2800007</v>
      </c>
      <c r="N10" s="32">
        <f t="shared" si="0"/>
        <v>9.8988422541432328</v>
      </c>
    </row>
    <row r="11" spans="1:14" x14ac:dyDescent="0.3">
      <c r="A11" t="s">
        <v>1291</v>
      </c>
      <c r="B11" s="56">
        <v>3813349207.6599998</v>
      </c>
      <c r="C11" s="56">
        <v>3867188225.9400001</v>
      </c>
      <c r="D11" s="56">
        <v>4147011781.9000001</v>
      </c>
      <c r="E11" s="56">
        <v>4261522546.3299999</v>
      </c>
      <c r="F11" s="56">
        <v>4115302680.9899998</v>
      </c>
      <c r="G11" s="56">
        <v>5556854353.3100004</v>
      </c>
      <c r="H11" s="56">
        <v>5806097133.46</v>
      </c>
      <c r="I11" s="56">
        <v>5863714398.7399998</v>
      </c>
      <c r="J11" s="56">
        <v>6593038547.9099998</v>
      </c>
      <c r="K11" s="56">
        <v>3208612504.5299997</v>
      </c>
      <c r="L11" s="56">
        <v>3043507109.7199998</v>
      </c>
      <c r="M11" s="56">
        <v>5623400628.8299999</v>
      </c>
      <c r="N11" s="32">
        <f t="shared" si="0"/>
        <v>84.767126413821615</v>
      </c>
    </row>
    <row r="12" spans="1:14" x14ac:dyDescent="0.3">
      <c r="A12" t="s">
        <v>1246</v>
      </c>
      <c r="B12" s="56">
        <v>3076804507.73</v>
      </c>
      <c r="C12" s="56">
        <v>3068435434.0699997</v>
      </c>
      <c r="D12" s="56">
        <v>3031309645.29</v>
      </c>
      <c r="E12" s="56">
        <v>2940015654.23</v>
      </c>
      <c r="F12" s="56">
        <v>3070601550.6199999</v>
      </c>
      <c r="G12" s="56">
        <v>3100132924.3299999</v>
      </c>
      <c r="H12" s="56">
        <v>3196258385.3099999</v>
      </c>
      <c r="I12" s="56">
        <v>3834782510.25</v>
      </c>
      <c r="J12" s="56">
        <v>4294610379.6700001</v>
      </c>
      <c r="K12" s="56">
        <v>3812630815.3699999</v>
      </c>
      <c r="L12" s="56">
        <v>4122854513.3699999</v>
      </c>
      <c r="M12" s="56">
        <v>4163622811.1400003</v>
      </c>
      <c r="N12" s="32">
        <f t="shared" si="0"/>
        <v>0.9888366819103851</v>
      </c>
    </row>
    <row r="13" spans="1:14" x14ac:dyDescent="0.3">
      <c r="A13" t="s">
        <v>4099</v>
      </c>
      <c r="B13" s="56"/>
      <c r="C13" s="56"/>
      <c r="D13" s="56">
        <v>3780927753.1300001</v>
      </c>
      <c r="E13" s="56">
        <v>3823155513.4299998</v>
      </c>
      <c r="F13" s="56">
        <v>3780465294.9299998</v>
      </c>
      <c r="G13" s="56">
        <v>3603484108.1900001</v>
      </c>
      <c r="H13" s="56">
        <v>3658631417.0900002</v>
      </c>
      <c r="I13" s="56">
        <v>3710116028.0799999</v>
      </c>
      <c r="J13" s="56">
        <v>3759470199.73</v>
      </c>
      <c r="K13" s="56">
        <v>3619762017.1100001</v>
      </c>
      <c r="L13" s="56">
        <v>3837418534.79</v>
      </c>
      <c r="M13" s="56">
        <v>4035606365.02</v>
      </c>
      <c r="N13" s="32">
        <f t="shared" si="0"/>
        <v>5.1646133574753748</v>
      </c>
    </row>
    <row r="14" spans="1:14" x14ac:dyDescent="0.3">
      <c r="A14" t="s">
        <v>1213</v>
      </c>
      <c r="B14" s="56">
        <v>691175285.13999999</v>
      </c>
      <c r="C14" s="56">
        <v>887162289.02999997</v>
      </c>
      <c r="D14" s="56">
        <v>2438544027.7000003</v>
      </c>
      <c r="E14" s="56">
        <v>2843518025.5999999</v>
      </c>
      <c r="F14" s="56">
        <v>4270595348.1199999</v>
      </c>
      <c r="G14" s="56">
        <v>1307674164.9000001</v>
      </c>
      <c r="H14" s="56">
        <v>1652196852.71</v>
      </c>
      <c r="I14" s="56">
        <v>1748458422.9500003</v>
      </c>
      <c r="J14" s="56">
        <v>978394943.44000006</v>
      </c>
      <c r="K14" s="56">
        <v>2596001879.3699999</v>
      </c>
      <c r="L14" s="56">
        <v>3264767364.3400006</v>
      </c>
      <c r="M14" s="56">
        <v>3805038358.3400002</v>
      </c>
      <c r="N14" s="32">
        <f t="shared" si="0"/>
        <v>16.548529610446522</v>
      </c>
    </row>
    <row r="15" spans="1:14" x14ac:dyDescent="0.3">
      <c r="A15" t="s">
        <v>884</v>
      </c>
      <c r="B15" s="56">
        <v>4825170750.7700005</v>
      </c>
      <c r="C15" s="56">
        <v>4104261977.1500001</v>
      </c>
      <c r="D15" s="56">
        <v>4444270254.0600004</v>
      </c>
      <c r="E15" s="56">
        <v>4468132787.25</v>
      </c>
      <c r="F15" s="56">
        <v>2900155568.8099999</v>
      </c>
      <c r="G15" s="56">
        <v>3415501765.1300001</v>
      </c>
      <c r="H15" s="56">
        <v>3447367281.3899999</v>
      </c>
      <c r="I15" s="56">
        <v>3479917042.0100002</v>
      </c>
      <c r="J15" s="56">
        <v>3603714798.29</v>
      </c>
      <c r="K15" s="56">
        <v>3075480677.2999997</v>
      </c>
      <c r="L15" s="56">
        <v>3164019049.21</v>
      </c>
      <c r="M15" s="56">
        <v>3727444546.6400003</v>
      </c>
      <c r="N15" s="32">
        <f t="shared" si="0"/>
        <v>17.807272606992626</v>
      </c>
    </row>
    <row r="16" spans="1:14" x14ac:dyDescent="0.3">
      <c r="A16" t="s">
        <v>1219</v>
      </c>
      <c r="B16" s="56">
        <v>446841647.10999995</v>
      </c>
      <c r="C16" s="56">
        <v>646271907.73000002</v>
      </c>
      <c r="D16" s="56">
        <v>564350430.21999991</v>
      </c>
      <c r="E16" s="56">
        <v>976850146.51999998</v>
      </c>
      <c r="F16" s="56">
        <v>877609131.27999997</v>
      </c>
      <c r="G16" s="56">
        <v>1134688248.3899999</v>
      </c>
      <c r="H16" s="56">
        <v>1144077533.54</v>
      </c>
      <c r="I16" s="56">
        <v>1157781751.8099999</v>
      </c>
      <c r="J16" s="56">
        <v>1751689787.3</v>
      </c>
      <c r="K16" s="56">
        <v>1743511250.5599999</v>
      </c>
      <c r="L16" s="56">
        <v>2701056905.3099999</v>
      </c>
      <c r="M16" s="56">
        <v>3570672048.8900003</v>
      </c>
      <c r="N16" s="32">
        <f t="shared" si="0"/>
        <v>32.195365520453379</v>
      </c>
    </row>
    <row r="17" spans="1:14" x14ac:dyDescent="0.3">
      <c r="A17" t="s">
        <v>1195</v>
      </c>
      <c r="B17" s="56">
        <v>675444828.38999999</v>
      </c>
      <c r="C17" s="56">
        <v>1039548378.3299999</v>
      </c>
      <c r="D17" s="56">
        <v>1488417501.8799999</v>
      </c>
      <c r="E17" s="56">
        <v>1718565541.01</v>
      </c>
      <c r="F17" s="56">
        <v>2039433897.3099999</v>
      </c>
      <c r="G17" s="56">
        <v>2376456633.3800001</v>
      </c>
      <c r="H17" s="56">
        <v>2607126578.0799999</v>
      </c>
      <c r="I17" s="56">
        <v>2842541496.5299997</v>
      </c>
      <c r="J17" s="56">
        <v>2988868658.8199997</v>
      </c>
      <c r="K17" s="56">
        <v>3124812363.7200003</v>
      </c>
      <c r="L17" s="56">
        <v>3368116240.7299995</v>
      </c>
      <c r="M17" s="56">
        <v>3474303473.1000004</v>
      </c>
      <c r="N17" s="32">
        <f t="shared" si="0"/>
        <v>3.1527187537620591</v>
      </c>
    </row>
    <row r="18" spans="1:14" x14ac:dyDescent="0.3">
      <c r="A18" t="s">
        <v>1188</v>
      </c>
      <c r="B18" s="56">
        <v>463730494.14999998</v>
      </c>
      <c r="C18" s="56">
        <v>480454159.37</v>
      </c>
      <c r="D18" s="56">
        <v>343798721.04000002</v>
      </c>
      <c r="E18" s="56">
        <v>331287212.88999999</v>
      </c>
      <c r="F18" s="56">
        <v>291061814.57999998</v>
      </c>
      <c r="G18" s="56">
        <v>427620059.70999998</v>
      </c>
      <c r="H18" s="56">
        <v>772273770.73000002</v>
      </c>
      <c r="I18" s="56">
        <v>846858797</v>
      </c>
      <c r="J18" s="56">
        <v>979293087.18999994</v>
      </c>
      <c r="K18" s="56">
        <v>2919554171.71</v>
      </c>
      <c r="L18" s="56">
        <v>2438047473.0099998</v>
      </c>
      <c r="M18" s="56">
        <v>3156722949.8099999</v>
      </c>
      <c r="N18" s="32">
        <f t="shared" si="0"/>
        <v>29.477501351223793</v>
      </c>
    </row>
    <row r="19" spans="1:14" x14ac:dyDescent="0.3">
      <c r="A19" t="s">
        <v>1209</v>
      </c>
      <c r="B19" s="56">
        <v>1403526004.1800001</v>
      </c>
      <c r="C19" s="56">
        <v>1409564607.6000001</v>
      </c>
      <c r="D19" s="56">
        <v>2319699168.29</v>
      </c>
      <c r="E19" s="56">
        <v>2114262241.5900002</v>
      </c>
      <c r="F19" s="56">
        <v>2325387111.7700005</v>
      </c>
      <c r="G19" s="56">
        <v>2574161088.29</v>
      </c>
      <c r="H19" s="56">
        <v>2769758825.3299999</v>
      </c>
      <c r="I19" s="56">
        <v>2969919607.5899997</v>
      </c>
      <c r="J19" s="56">
        <v>2882081706.0999999</v>
      </c>
      <c r="K19" s="56">
        <v>2999981534.3400002</v>
      </c>
      <c r="L19" s="56">
        <v>2543413269.6399999</v>
      </c>
      <c r="M19" s="56">
        <v>2980025802.2999997</v>
      </c>
      <c r="N19" s="32">
        <f t="shared" si="0"/>
        <v>17.166401460262847</v>
      </c>
    </row>
    <row r="20" spans="1:14" x14ac:dyDescent="0.3">
      <c r="A20" t="s">
        <v>885</v>
      </c>
      <c r="B20" s="56"/>
      <c r="C20" s="56"/>
      <c r="D20" s="56"/>
      <c r="E20" s="56"/>
      <c r="F20" s="56"/>
      <c r="G20" s="56"/>
      <c r="H20" s="56"/>
      <c r="I20" s="56"/>
      <c r="J20" s="56">
        <v>2748122703.1300001</v>
      </c>
      <c r="K20" s="56">
        <v>2683670705.2399998</v>
      </c>
      <c r="L20" s="56">
        <v>2521016615.5100002</v>
      </c>
      <c r="M20" s="56">
        <v>2818069135.9000001</v>
      </c>
      <c r="N20" s="32">
        <f t="shared" si="0"/>
        <v>11.783044925703763</v>
      </c>
    </row>
    <row r="21" spans="1:14" x14ac:dyDescent="0.3">
      <c r="A21" t="s">
        <v>6805</v>
      </c>
      <c r="B21" s="56"/>
      <c r="C21" s="56"/>
      <c r="D21" s="56"/>
      <c r="E21" s="56"/>
      <c r="F21" s="56"/>
      <c r="G21" s="56"/>
      <c r="H21" s="56"/>
      <c r="I21" s="56"/>
      <c r="J21" s="56"/>
      <c r="K21" s="56"/>
      <c r="L21" s="56"/>
      <c r="M21" s="56">
        <v>2760462296.1500001</v>
      </c>
      <c r="N21" s="32" t="e">
        <f t="shared" si="0"/>
        <v>#DIV/0!</v>
      </c>
    </row>
    <row r="22" spans="1:14" x14ac:dyDescent="0.3">
      <c r="A22" t="s">
        <v>1181</v>
      </c>
      <c r="B22" s="56">
        <v>226891709.87</v>
      </c>
      <c r="C22" s="56">
        <v>560989066.5</v>
      </c>
      <c r="D22" s="56">
        <v>469208407.80000001</v>
      </c>
      <c r="E22" s="56">
        <v>646041539.18000007</v>
      </c>
      <c r="F22" s="56">
        <v>699867666.26999998</v>
      </c>
      <c r="G22" s="56">
        <v>893893991.90999997</v>
      </c>
      <c r="H22" s="56">
        <v>970346312.48999989</v>
      </c>
      <c r="I22" s="56">
        <v>1290618273.45</v>
      </c>
      <c r="J22" s="56">
        <v>1415032748.8599999</v>
      </c>
      <c r="K22" s="56">
        <v>1442290337.26</v>
      </c>
      <c r="L22" s="56">
        <v>2055407118.6500001</v>
      </c>
      <c r="M22" s="56">
        <v>2259303446.27</v>
      </c>
      <c r="N22" s="32">
        <f t="shared" si="0"/>
        <v>9.9199971514120335</v>
      </c>
    </row>
    <row r="23" spans="1:14" x14ac:dyDescent="0.3">
      <c r="A23" t="s">
        <v>1171</v>
      </c>
      <c r="B23" s="56">
        <v>482992.34</v>
      </c>
      <c r="C23" s="56">
        <v>405486.02</v>
      </c>
      <c r="D23" s="56">
        <v>285894.93</v>
      </c>
      <c r="E23" s="56">
        <v>2219207976.5900002</v>
      </c>
      <c r="F23" s="56">
        <v>19469521.009999998</v>
      </c>
      <c r="G23" s="56">
        <v>122481375.84</v>
      </c>
      <c r="H23" s="56">
        <v>63873960.369999997</v>
      </c>
      <c r="I23" s="56">
        <v>8975933.8300000001</v>
      </c>
      <c r="J23" s="56">
        <v>396850615.47000003</v>
      </c>
      <c r="K23" s="56">
        <v>83387830.839999989</v>
      </c>
      <c r="L23" s="56">
        <v>3374245372.9300003</v>
      </c>
      <c r="M23" s="56">
        <v>2110802043.0800002</v>
      </c>
      <c r="N23" s="32">
        <f t="shared" si="0"/>
        <v>-37.443730085133041</v>
      </c>
    </row>
    <row r="24" spans="1:14" x14ac:dyDescent="0.3">
      <c r="A24" t="s">
        <v>4105</v>
      </c>
      <c r="B24" s="56">
        <v>200082765.25</v>
      </c>
      <c r="C24" s="56">
        <v>97726506.980000004</v>
      </c>
      <c r="D24" s="56">
        <v>539107366.62</v>
      </c>
      <c r="E24" s="56">
        <v>574801543.64999998</v>
      </c>
      <c r="F24" s="56">
        <v>1107759971.45</v>
      </c>
      <c r="G24" s="56">
        <v>677417083.52999997</v>
      </c>
      <c r="H24" s="56">
        <v>669582877.49000001</v>
      </c>
      <c r="I24" s="56">
        <v>929556355.15999997</v>
      </c>
      <c r="J24" s="56">
        <v>151816761.16999999</v>
      </c>
      <c r="K24" s="56">
        <v>1281113821.3800001</v>
      </c>
      <c r="L24" s="56">
        <v>1016361284.6799999</v>
      </c>
      <c r="M24" s="56">
        <v>2062109035.4000001</v>
      </c>
      <c r="N24" s="32">
        <f t="shared" si="0"/>
        <v>102.89134055802336</v>
      </c>
    </row>
    <row r="25" spans="1:14" x14ac:dyDescent="0.3">
      <c r="A25" t="s">
        <v>1228</v>
      </c>
      <c r="B25" s="56">
        <v>1721870643.4499998</v>
      </c>
      <c r="C25" s="56">
        <v>1757253206.97</v>
      </c>
      <c r="D25" s="56">
        <v>1776433829.1500001</v>
      </c>
      <c r="E25" s="56">
        <v>1740547310.48</v>
      </c>
      <c r="F25" s="56">
        <v>1720248574.5799999</v>
      </c>
      <c r="G25" s="56">
        <v>2111497326.55</v>
      </c>
      <c r="H25" s="56">
        <v>1942320031.8600001</v>
      </c>
      <c r="I25" s="56">
        <v>1924078293.1900001</v>
      </c>
      <c r="J25" s="56">
        <v>1913031303.3499999</v>
      </c>
      <c r="K25" s="56">
        <v>1916119144.8899999</v>
      </c>
      <c r="L25" s="56">
        <v>1923821050.03</v>
      </c>
      <c r="M25" s="56">
        <v>1955885648.5700002</v>
      </c>
      <c r="N25" s="32">
        <f t="shared" si="0"/>
        <v>1.6667141956628484</v>
      </c>
    </row>
    <row r="26" spans="1:14" x14ac:dyDescent="0.3">
      <c r="A26" t="s">
        <v>1259</v>
      </c>
      <c r="B26" s="56">
        <v>2137488193.75</v>
      </c>
      <c r="C26" s="56">
        <v>1961317630.29</v>
      </c>
      <c r="D26" s="56">
        <v>1908900493.45</v>
      </c>
      <c r="E26" s="56">
        <v>1566021766.97</v>
      </c>
      <c r="F26" s="56">
        <v>1573486626.5</v>
      </c>
      <c r="G26" s="56">
        <v>1646507117.0800002</v>
      </c>
      <c r="H26" s="56">
        <v>1701042508.5100002</v>
      </c>
      <c r="I26" s="56">
        <v>1681965586.8</v>
      </c>
      <c r="J26" s="56">
        <v>1620798178.9000001</v>
      </c>
      <c r="K26" s="56">
        <v>1476934159.72</v>
      </c>
      <c r="L26" s="56">
        <v>1842426084.6600001</v>
      </c>
      <c r="M26" s="56">
        <v>1845599512.9000001</v>
      </c>
      <c r="N26" s="32">
        <f t="shared" si="0"/>
        <v>0.17224182106528474</v>
      </c>
    </row>
    <row r="27" spans="1:14" x14ac:dyDescent="0.3">
      <c r="A27" t="s">
        <v>1169</v>
      </c>
      <c r="B27" s="56">
        <v>199348684.91</v>
      </c>
      <c r="C27" s="56">
        <v>350528290.05000001</v>
      </c>
      <c r="D27" s="56">
        <v>390042441.86000001</v>
      </c>
      <c r="E27" s="56">
        <v>438744765.63999999</v>
      </c>
      <c r="F27" s="56">
        <v>501828006.44999999</v>
      </c>
      <c r="G27" s="56">
        <v>533457728.31999999</v>
      </c>
      <c r="H27" s="56">
        <v>564087004.99000001</v>
      </c>
      <c r="I27" s="56">
        <v>731928674.99000001</v>
      </c>
      <c r="J27" s="56">
        <v>745348582.35000002</v>
      </c>
      <c r="K27" s="56">
        <v>765291866.18000007</v>
      </c>
      <c r="L27" s="56">
        <v>906037029.37</v>
      </c>
      <c r="M27" s="56">
        <v>1537855446.22</v>
      </c>
      <c r="N27" s="32">
        <f t="shared" si="0"/>
        <v>69.734281974029898</v>
      </c>
    </row>
    <row r="28" spans="1:14" x14ac:dyDescent="0.3">
      <c r="A28" t="s">
        <v>1200</v>
      </c>
      <c r="B28" s="56">
        <v>407048061.46999997</v>
      </c>
      <c r="C28" s="56">
        <v>516481174.5</v>
      </c>
      <c r="D28" s="56">
        <v>345052006.44</v>
      </c>
      <c r="E28" s="56">
        <v>225861787.40000001</v>
      </c>
      <c r="F28" s="56">
        <v>273588699.02000004</v>
      </c>
      <c r="G28" s="56">
        <v>319193717.97000003</v>
      </c>
      <c r="H28" s="56">
        <v>425102102.82000005</v>
      </c>
      <c r="I28" s="56">
        <v>492391436.71000004</v>
      </c>
      <c r="J28" s="56">
        <v>474769951.25</v>
      </c>
      <c r="K28" s="56">
        <v>343301990.25999999</v>
      </c>
      <c r="L28" s="56">
        <v>363330668.13</v>
      </c>
      <c r="M28" s="56">
        <v>1496025159.4400001</v>
      </c>
      <c r="N28" s="32">
        <f t="shared" si="0"/>
        <v>311.75306426506256</v>
      </c>
    </row>
    <row r="29" spans="1:14" x14ac:dyDescent="0.3">
      <c r="A29" t="s">
        <v>1201</v>
      </c>
      <c r="B29" s="56">
        <v>444748782.73000002</v>
      </c>
      <c r="C29" s="56">
        <v>503408447.93000001</v>
      </c>
      <c r="D29" s="56">
        <v>746002668.61000001</v>
      </c>
      <c r="E29" s="56">
        <v>666673466.89999998</v>
      </c>
      <c r="F29" s="56">
        <v>1050536337.86</v>
      </c>
      <c r="G29" s="56">
        <v>977013429.90999997</v>
      </c>
      <c r="H29" s="56">
        <v>1043441892.9400001</v>
      </c>
      <c r="I29" s="56">
        <v>984863156.42999995</v>
      </c>
      <c r="J29" s="56">
        <v>1099023159.04</v>
      </c>
      <c r="K29" s="56">
        <v>1020866917.15</v>
      </c>
      <c r="L29" s="56">
        <v>1372548446.3900001</v>
      </c>
      <c r="M29" s="56">
        <v>1098573503.5</v>
      </c>
      <c r="N29" s="32">
        <f t="shared" si="0"/>
        <v>-19.961039889746232</v>
      </c>
    </row>
    <row r="30" spans="1:14" x14ac:dyDescent="0.3">
      <c r="A30" t="s">
        <v>1247</v>
      </c>
      <c r="B30" s="56">
        <v>510746084.04999995</v>
      </c>
      <c r="C30" s="56">
        <v>596980402.53999996</v>
      </c>
      <c r="D30" s="56">
        <v>647009085.52999997</v>
      </c>
      <c r="E30" s="56">
        <v>627309410.80999994</v>
      </c>
      <c r="F30" s="56">
        <v>712686920.5</v>
      </c>
      <c r="G30" s="56">
        <v>764878783.98000002</v>
      </c>
      <c r="H30" s="56">
        <v>830480605.62</v>
      </c>
      <c r="I30" s="56">
        <v>838697917.54999995</v>
      </c>
      <c r="J30" s="56">
        <v>803228814.48000002</v>
      </c>
      <c r="K30" s="56">
        <v>458404685.81999999</v>
      </c>
      <c r="L30" s="56">
        <v>848289861.28000009</v>
      </c>
      <c r="M30" s="56">
        <v>1096378836.3900001</v>
      </c>
      <c r="N30" s="32">
        <f t="shared" si="0"/>
        <v>29.245778646423275</v>
      </c>
    </row>
    <row r="31" spans="1:14" x14ac:dyDescent="0.3">
      <c r="A31" t="s">
        <v>1274</v>
      </c>
      <c r="B31" s="56"/>
      <c r="C31" s="56"/>
      <c r="D31" s="56"/>
      <c r="E31" s="56"/>
      <c r="F31" s="56"/>
      <c r="G31" s="56"/>
      <c r="H31" s="56"/>
      <c r="I31" s="56"/>
      <c r="J31" s="56">
        <v>662367174.30000007</v>
      </c>
      <c r="K31" s="56">
        <v>621793671.37</v>
      </c>
      <c r="L31" s="56">
        <v>710168420.22000003</v>
      </c>
      <c r="M31" s="56">
        <v>763923024.52999997</v>
      </c>
    </row>
    <row r="32" spans="1:14" x14ac:dyDescent="0.3">
      <c r="A32" t="s">
        <v>1230</v>
      </c>
      <c r="B32" s="56">
        <v>956239143.02999997</v>
      </c>
      <c r="C32" s="56">
        <v>839916754.44000006</v>
      </c>
      <c r="D32" s="56">
        <v>784856847.13</v>
      </c>
      <c r="E32" s="56">
        <v>617077501.60000002</v>
      </c>
      <c r="F32" s="56">
        <v>621977041.74000001</v>
      </c>
      <c r="G32" s="56">
        <v>649003656</v>
      </c>
      <c r="H32" s="56">
        <v>670415518.13</v>
      </c>
      <c r="I32" s="56">
        <v>661026611.90999997</v>
      </c>
      <c r="J32" s="56">
        <v>624932006.78999996</v>
      </c>
      <c r="K32" s="56">
        <v>584992068.0999999</v>
      </c>
      <c r="L32" s="56">
        <v>726297719.88</v>
      </c>
      <c r="M32" s="56">
        <v>723521257.26999998</v>
      </c>
    </row>
    <row r="33" spans="1:13" x14ac:dyDescent="0.3">
      <c r="A33" t="s">
        <v>1273</v>
      </c>
      <c r="B33" s="56"/>
      <c r="C33" s="56"/>
      <c r="D33" s="56"/>
      <c r="E33" s="56"/>
      <c r="F33" s="56"/>
      <c r="G33" s="56"/>
      <c r="H33" s="56"/>
      <c r="I33" s="56"/>
      <c r="J33" s="56">
        <v>916077671.92000008</v>
      </c>
      <c r="K33" s="56">
        <v>690278838.36999989</v>
      </c>
      <c r="L33" s="56">
        <v>765123813.13</v>
      </c>
      <c r="M33" s="56">
        <v>718931541.13</v>
      </c>
    </row>
    <row r="34" spans="1:13" x14ac:dyDescent="0.3">
      <c r="A34" t="s">
        <v>1261</v>
      </c>
      <c r="B34" s="56">
        <v>1610740806</v>
      </c>
      <c r="C34" s="56">
        <v>1602244869.3200002</v>
      </c>
      <c r="D34" s="56">
        <v>1562955853.54</v>
      </c>
      <c r="E34" s="56">
        <v>1375772074.1999998</v>
      </c>
      <c r="F34" s="56">
        <v>1086227944.5799999</v>
      </c>
      <c r="G34" s="56">
        <v>965092105.63</v>
      </c>
      <c r="H34" s="56">
        <v>871711613.75</v>
      </c>
      <c r="I34" s="56">
        <v>807245749.8499999</v>
      </c>
      <c r="J34" s="56">
        <v>753151731.75</v>
      </c>
      <c r="K34" s="56">
        <v>690283111.99000001</v>
      </c>
      <c r="L34" s="56">
        <v>720832181.01999998</v>
      </c>
      <c r="M34" s="56">
        <v>714450871.03999996</v>
      </c>
    </row>
    <row r="35" spans="1:13" x14ac:dyDescent="0.3">
      <c r="A35" t="s">
        <v>1220</v>
      </c>
      <c r="B35" s="56">
        <v>498107476.79000002</v>
      </c>
      <c r="C35" s="56">
        <v>616396917.79999995</v>
      </c>
      <c r="D35" s="56">
        <v>594361909.93000007</v>
      </c>
      <c r="E35" s="56">
        <v>542550174.5</v>
      </c>
      <c r="F35" s="56">
        <v>510376248.47999996</v>
      </c>
      <c r="G35" s="56">
        <v>525522018.13999999</v>
      </c>
      <c r="H35" s="56">
        <v>622402259.01999998</v>
      </c>
      <c r="I35" s="56">
        <v>596612336.58000004</v>
      </c>
      <c r="J35" s="56">
        <v>578134210.79999995</v>
      </c>
      <c r="K35" s="56">
        <v>592958672.90999997</v>
      </c>
      <c r="L35" s="56">
        <v>612436200.58000016</v>
      </c>
      <c r="M35" s="56">
        <v>525021937.62999994</v>
      </c>
    </row>
    <row r="36" spans="1:13" x14ac:dyDescent="0.3">
      <c r="A36" t="s">
        <v>1236</v>
      </c>
      <c r="B36" s="56">
        <v>637925417.76999998</v>
      </c>
      <c r="C36" s="56">
        <v>420419200.36000001</v>
      </c>
      <c r="D36" s="56">
        <v>289422495.30000001</v>
      </c>
      <c r="E36" s="56">
        <v>424731388.20999998</v>
      </c>
      <c r="F36" s="56">
        <v>465244232.31</v>
      </c>
      <c r="G36" s="56">
        <v>500078601.56999999</v>
      </c>
      <c r="H36" s="56">
        <v>229609662.66999999</v>
      </c>
      <c r="I36" s="56">
        <v>261901193.22</v>
      </c>
      <c r="J36" s="56">
        <v>385315142.51999998</v>
      </c>
      <c r="K36" s="56">
        <v>249009133.30000001</v>
      </c>
      <c r="L36" s="56">
        <v>172409176.37</v>
      </c>
      <c r="M36" s="56">
        <v>518246864.65999997</v>
      </c>
    </row>
    <row r="37" spans="1:13" x14ac:dyDescent="0.3">
      <c r="A37" t="s">
        <v>1295</v>
      </c>
      <c r="B37" s="56">
        <v>144384193.91</v>
      </c>
      <c r="C37" s="56">
        <v>128766375.38999999</v>
      </c>
      <c r="D37" s="56">
        <v>118899248.50999999</v>
      </c>
      <c r="E37" s="56">
        <v>129142990.79999998</v>
      </c>
      <c r="F37" s="56">
        <v>164111117.69000003</v>
      </c>
      <c r="G37" s="56">
        <v>160284736.90000001</v>
      </c>
      <c r="H37" s="56">
        <v>182717719.52000001</v>
      </c>
      <c r="I37" s="56">
        <v>224520384.02999997</v>
      </c>
      <c r="J37" s="56">
        <v>270885388.92999995</v>
      </c>
      <c r="K37" s="56">
        <v>324336703.07999998</v>
      </c>
      <c r="L37" s="56">
        <v>411941018.56999999</v>
      </c>
      <c r="M37" s="56">
        <v>497624796.46999997</v>
      </c>
    </row>
    <row r="38" spans="1:13" x14ac:dyDescent="0.3">
      <c r="A38" t="s">
        <v>1266</v>
      </c>
      <c r="B38" s="56">
        <v>521360641.88</v>
      </c>
      <c r="C38" s="56">
        <v>566895762.61000001</v>
      </c>
      <c r="D38" s="56">
        <v>564044738.82000005</v>
      </c>
      <c r="E38" s="56">
        <v>563938981.67999995</v>
      </c>
      <c r="F38" s="56">
        <v>627536184.78999996</v>
      </c>
      <c r="G38" s="56">
        <v>604716270.00999999</v>
      </c>
      <c r="H38" s="56">
        <v>642909302.30999994</v>
      </c>
      <c r="I38" s="56">
        <v>623221769.04999995</v>
      </c>
      <c r="J38" s="56">
        <v>634417644.87</v>
      </c>
      <c r="K38" s="56">
        <v>524701845.36000001</v>
      </c>
      <c r="L38" s="56">
        <v>563716162.43999994</v>
      </c>
      <c r="M38" s="56">
        <v>491999673.55000001</v>
      </c>
    </row>
    <row r="39" spans="1:13" x14ac:dyDescent="0.3">
      <c r="A39" t="s">
        <v>1216</v>
      </c>
      <c r="B39" s="56">
        <v>130680076.25999998</v>
      </c>
      <c r="C39" s="56">
        <v>116644728.59999999</v>
      </c>
      <c r="D39" s="56">
        <v>107329481.57000002</v>
      </c>
      <c r="E39" s="56">
        <v>117361013.3</v>
      </c>
      <c r="F39" s="56">
        <v>152806329.24000001</v>
      </c>
      <c r="G39" s="56">
        <v>147346816.33000001</v>
      </c>
      <c r="H39" s="56">
        <v>166482921.64000002</v>
      </c>
      <c r="I39" s="56">
        <v>204516431.85999998</v>
      </c>
      <c r="J39" s="56">
        <v>247636953.67000002</v>
      </c>
      <c r="K39" s="56">
        <v>293342253.64999998</v>
      </c>
      <c r="L39" s="56">
        <v>383828168.56999999</v>
      </c>
      <c r="M39" s="56">
        <v>475253854.22999996</v>
      </c>
    </row>
    <row r="40" spans="1:13" x14ac:dyDescent="0.3">
      <c r="A40" t="s">
        <v>1248</v>
      </c>
      <c r="B40" s="56"/>
      <c r="C40" s="56"/>
      <c r="D40" s="56">
        <v>260369601.81</v>
      </c>
      <c r="E40" s="56">
        <v>401507429.74000001</v>
      </c>
      <c r="F40" s="56">
        <v>480245837.69</v>
      </c>
      <c r="G40" s="56">
        <v>399919243.88999999</v>
      </c>
      <c r="H40" s="56">
        <v>431649058.89999998</v>
      </c>
      <c r="I40" s="56">
        <v>428998685.26999998</v>
      </c>
      <c r="J40" s="56">
        <v>353613323.19999999</v>
      </c>
      <c r="K40" s="56">
        <v>365086009.18000007</v>
      </c>
      <c r="L40" s="56">
        <v>413237806.43000001</v>
      </c>
      <c r="M40" s="56">
        <v>460618584.47999996</v>
      </c>
    </row>
    <row r="41" spans="1:13" x14ac:dyDescent="0.3">
      <c r="A41" t="s">
        <v>1242</v>
      </c>
      <c r="B41" s="56">
        <v>534210081.75</v>
      </c>
      <c r="C41" s="56">
        <v>348058449.25999999</v>
      </c>
      <c r="D41" s="56">
        <v>377433777.62</v>
      </c>
      <c r="E41" s="56">
        <v>317422893.51999998</v>
      </c>
      <c r="F41" s="56">
        <v>293495310.63999999</v>
      </c>
      <c r="G41" s="56">
        <v>324708477.73000002</v>
      </c>
      <c r="H41" s="56">
        <v>359035827.32999998</v>
      </c>
      <c r="I41" s="56">
        <v>363184653.26999998</v>
      </c>
      <c r="J41" s="56">
        <v>399528348.95999998</v>
      </c>
      <c r="K41" s="56">
        <v>358024419.82999998</v>
      </c>
      <c r="L41" s="56">
        <v>431171070.13999999</v>
      </c>
      <c r="M41" s="56">
        <v>448843953.37</v>
      </c>
    </row>
    <row r="42" spans="1:13" x14ac:dyDescent="0.3">
      <c r="A42" t="s">
        <v>1212</v>
      </c>
      <c r="B42" s="56">
        <v>5114803584</v>
      </c>
      <c r="C42" s="56">
        <v>775675045.21000004</v>
      </c>
      <c r="D42" s="56">
        <v>2544795840.3200002</v>
      </c>
      <c r="E42" s="56">
        <v>825969648.08999991</v>
      </c>
      <c r="F42" s="56">
        <v>229661512.55999997</v>
      </c>
      <c r="G42" s="56">
        <v>393224668.94</v>
      </c>
      <c r="H42" s="56">
        <v>352047688.16000003</v>
      </c>
      <c r="I42" s="56">
        <v>307802450.61000001</v>
      </c>
      <c r="J42" s="56">
        <v>221479706.45000002</v>
      </c>
      <c r="K42" s="56">
        <v>422550470.04000002</v>
      </c>
      <c r="L42" s="56">
        <v>573062959.22000003</v>
      </c>
      <c r="M42" s="56">
        <v>438513761.87</v>
      </c>
    </row>
    <row r="43" spans="1:13" x14ac:dyDescent="0.3">
      <c r="A43" t="s">
        <v>1292</v>
      </c>
      <c r="B43" s="56">
        <v>703395230.28999996</v>
      </c>
      <c r="C43" s="56">
        <v>570789500.27999997</v>
      </c>
      <c r="D43" s="56">
        <v>451621140.33999997</v>
      </c>
      <c r="E43" s="56">
        <v>394588295.89999998</v>
      </c>
      <c r="F43" s="56">
        <v>338187502.19</v>
      </c>
      <c r="G43" s="56">
        <v>270448313.45999998</v>
      </c>
      <c r="H43" s="56">
        <v>253299615.93000001</v>
      </c>
      <c r="I43" s="56">
        <v>274130838.91000003</v>
      </c>
      <c r="J43" s="56">
        <v>316219373.05000001</v>
      </c>
      <c r="K43" s="56">
        <v>232798629.94999999</v>
      </c>
      <c r="L43" s="56">
        <v>300228449.64999998</v>
      </c>
      <c r="M43" s="56">
        <v>398791120.95999998</v>
      </c>
    </row>
    <row r="44" spans="1:13" x14ac:dyDescent="0.3">
      <c r="A44" t="s">
        <v>1251</v>
      </c>
      <c r="B44" s="56">
        <v>93778738.12999998</v>
      </c>
      <c r="C44" s="56">
        <v>83621009.510000005</v>
      </c>
      <c r="D44" s="56">
        <v>76878884.480000004</v>
      </c>
      <c r="E44" s="56">
        <v>84935096.080000013</v>
      </c>
      <c r="F44" s="56">
        <v>108010567.35000001</v>
      </c>
      <c r="G44" s="56">
        <v>105320654.49000001</v>
      </c>
      <c r="H44" s="56">
        <v>118961820.08000001</v>
      </c>
      <c r="I44" s="56">
        <v>146083249.81</v>
      </c>
      <c r="J44" s="56">
        <v>176890194.46000001</v>
      </c>
      <c r="K44" s="56">
        <v>209531733.77000001</v>
      </c>
      <c r="L44" s="56">
        <v>274166950.26999998</v>
      </c>
      <c r="M44" s="56">
        <v>339470004.07999998</v>
      </c>
    </row>
    <row r="45" spans="1:13" x14ac:dyDescent="0.3">
      <c r="A45" t="s">
        <v>1281</v>
      </c>
      <c r="B45" s="56">
        <v>346544744.19</v>
      </c>
      <c r="C45" s="56">
        <v>306046563.33999997</v>
      </c>
      <c r="D45" s="56">
        <v>294257987.12</v>
      </c>
      <c r="E45" s="56">
        <v>351493472.31</v>
      </c>
      <c r="F45" s="56">
        <v>327012719.23000002</v>
      </c>
      <c r="G45" s="56">
        <v>325390974.22000003</v>
      </c>
      <c r="H45" s="56">
        <v>323692228.89999998</v>
      </c>
      <c r="I45" s="56">
        <v>340347796.75</v>
      </c>
      <c r="J45" s="56">
        <v>318501378.91999996</v>
      </c>
      <c r="K45" s="56">
        <v>286594659.47000003</v>
      </c>
      <c r="L45" s="56">
        <v>345217896.37</v>
      </c>
      <c r="M45" s="56">
        <v>316900924.90000004</v>
      </c>
    </row>
    <row r="46" spans="1:13" x14ac:dyDescent="0.3">
      <c r="A46" t="s">
        <v>4120</v>
      </c>
      <c r="B46" s="56"/>
      <c r="C46" s="56"/>
      <c r="D46" s="56"/>
      <c r="E46" s="56"/>
      <c r="F46" s="56"/>
      <c r="G46" s="56"/>
      <c r="H46" s="56"/>
      <c r="I46" s="56"/>
      <c r="J46" s="56">
        <v>4379.8599999999997</v>
      </c>
      <c r="K46" s="56">
        <v>0</v>
      </c>
      <c r="L46" s="56">
        <v>239773138.44999999</v>
      </c>
      <c r="M46" s="56">
        <v>298080948.94</v>
      </c>
    </row>
    <row r="47" spans="1:13" x14ac:dyDescent="0.3">
      <c r="A47" t="s">
        <v>1257</v>
      </c>
      <c r="B47" s="56">
        <v>655077491.77999997</v>
      </c>
      <c r="C47" s="56">
        <v>663704488.92999995</v>
      </c>
      <c r="D47" s="56">
        <v>623780877.21000004</v>
      </c>
      <c r="E47" s="56">
        <v>631535362.53999996</v>
      </c>
      <c r="F47" s="56">
        <v>639186901.15999997</v>
      </c>
      <c r="G47" s="56">
        <v>635311565.19000006</v>
      </c>
      <c r="H47" s="56">
        <v>625726356.04000008</v>
      </c>
      <c r="I47" s="56">
        <v>642143957.33000004</v>
      </c>
      <c r="J47" s="56">
        <v>281318417.89000005</v>
      </c>
      <c r="K47" s="56">
        <v>247313513.98000002</v>
      </c>
      <c r="L47" s="56">
        <v>333926034.41999996</v>
      </c>
      <c r="M47" s="56">
        <v>289339787.31999993</v>
      </c>
    </row>
    <row r="48" spans="1:13" x14ac:dyDescent="0.3">
      <c r="A48" t="s">
        <v>1210</v>
      </c>
      <c r="B48" s="56">
        <v>363551062.62</v>
      </c>
      <c r="C48" s="56">
        <v>148737820.09</v>
      </c>
      <c r="D48" s="56">
        <v>220854725.38</v>
      </c>
      <c r="E48" s="56">
        <v>263254672.71000001</v>
      </c>
      <c r="F48" s="56">
        <v>395289347.15999997</v>
      </c>
      <c r="G48" s="56">
        <v>449340299.02999997</v>
      </c>
      <c r="H48" s="56">
        <v>735714750.94999993</v>
      </c>
      <c r="I48" s="56">
        <v>384294660.76999998</v>
      </c>
      <c r="J48" s="56">
        <v>263133901.82999998</v>
      </c>
      <c r="K48" s="56">
        <v>232800080.17999998</v>
      </c>
      <c r="L48" s="56">
        <v>268287326.73999998</v>
      </c>
      <c r="M48" s="56">
        <v>260603297.09000003</v>
      </c>
    </row>
    <row r="49" spans="1:13" x14ac:dyDescent="0.3">
      <c r="A49" t="s">
        <v>4225</v>
      </c>
      <c r="B49" s="56">
        <v>243578027.31</v>
      </c>
      <c r="C49" s="56">
        <v>183494546.22999999</v>
      </c>
      <c r="D49" s="56">
        <v>141865428.34999999</v>
      </c>
      <c r="E49" s="56">
        <v>120873352.15000001</v>
      </c>
      <c r="F49" s="56">
        <v>106618501.84999999</v>
      </c>
      <c r="G49" s="56">
        <v>163307417.34</v>
      </c>
      <c r="H49" s="56">
        <v>161074111.38</v>
      </c>
      <c r="I49" s="56">
        <v>163214927.47999999</v>
      </c>
      <c r="J49" s="56">
        <v>189766619.93000001</v>
      </c>
      <c r="K49" s="56">
        <v>135594254.34</v>
      </c>
      <c r="L49" s="56">
        <v>172946591.59999999</v>
      </c>
      <c r="M49" s="56">
        <v>215936529.65000001</v>
      </c>
    </row>
    <row r="50" spans="1:13" x14ac:dyDescent="0.3">
      <c r="A50" t="s">
        <v>4133</v>
      </c>
      <c r="B50" s="56"/>
      <c r="C50" s="56"/>
      <c r="D50" s="56"/>
      <c r="E50" s="56"/>
      <c r="F50" s="56"/>
      <c r="G50" s="56"/>
      <c r="H50" s="56"/>
      <c r="I50" s="56"/>
      <c r="J50" s="56"/>
      <c r="K50" s="56"/>
      <c r="L50" s="56">
        <v>145087405.34999999</v>
      </c>
      <c r="M50" s="56">
        <v>170778498.46000001</v>
      </c>
    </row>
    <row r="51" spans="1:13" x14ac:dyDescent="0.3">
      <c r="A51" t="s">
        <v>1174</v>
      </c>
      <c r="B51" s="56"/>
      <c r="C51" s="56">
        <v>62088777.060000002</v>
      </c>
      <c r="D51" s="56">
        <v>75894921.079999998</v>
      </c>
      <c r="E51" s="56">
        <v>77377142.939999998</v>
      </c>
      <c r="F51" s="56">
        <v>88002194.959999993</v>
      </c>
      <c r="G51" s="56">
        <v>98595221.489999995</v>
      </c>
      <c r="H51" s="56">
        <v>92738288.209999993</v>
      </c>
      <c r="I51" s="56">
        <v>91600764.25</v>
      </c>
      <c r="J51" s="56">
        <v>90873646.549999997</v>
      </c>
      <c r="K51" s="56">
        <v>90565121.629999995</v>
      </c>
      <c r="L51" s="56">
        <v>98577522.359999999</v>
      </c>
      <c r="M51" s="56">
        <v>118454516.98</v>
      </c>
    </row>
    <row r="52" spans="1:13" x14ac:dyDescent="0.3">
      <c r="A52" t="s">
        <v>1208</v>
      </c>
      <c r="B52" s="56"/>
      <c r="C52" s="56">
        <v>13382011.109999999</v>
      </c>
      <c r="D52" s="56">
        <v>19114523.280000001</v>
      </c>
      <c r="E52" s="56">
        <v>36528771.710000001</v>
      </c>
      <c r="F52" s="56">
        <v>133841060</v>
      </c>
      <c r="G52" s="56">
        <v>144607632.06999999</v>
      </c>
      <c r="H52" s="56">
        <v>89836805.609999999</v>
      </c>
      <c r="I52" s="56">
        <v>86834769.319999993</v>
      </c>
      <c r="J52" s="56">
        <v>77946399.790000007</v>
      </c>
      <c r="K52" s="56">
        <v>89213907.359999999</v>
      </c>
      <c r="L52" s="56">
        <v>101565080.61</v>
      </c>
      <c r="M52" s="56">
        <v>113192860.09999999</v>
      </c>
    </row>
    <row r="53" spans="1:13" x14ac:dyDescent="0.3">
      <c r="A53" t="s">
        <v>1194</v>
      </c>
      <c r="B53" s="56">
        <v>49797267.039999999</v>
      </c>
      <c r="C53" s="56">
        <v>40124035.079999998</v>
      </c>
      <c r="D53" s="56">
        <v>27938953.129999999</v>
      </c>
      <c r="E53" s="56">
        <v>22169217.629999999</v>
      </c>
      <c r="F53" s="56">
        <v>25629790.73</v>
      </c>
      <c r="G53" s="56">
        <v>35363533.450000003</v>
      </c>
      <c r="H53" s="56">
        <v>45887640.520000003</v>
      </c>
      <c r="I53" s="56">
        <v>63382310.810000002</v>
      </c>
      <c r="J53" s="56">
        <v>73622252.379999995</v>
      </c>
      <c r="K53" s="56">
        <v>80708562.620000005</v>
      </c>
      <c r="L53" s="56">
        <v>91390299.319999993</v>
      </c>
      <c r="M53" s="56">
        <v>96911984.730000004</v>
      </c>
    </row>
    <row r="54" spans="1:13" x14ac:dyDescent="0.3">
      <c r="A54" t="s">
        <v>4045</v>
      </c>
      <c r="B54" s="56"/>
      <c r="C54" s="56">
        <v>36252262.859999999</v>
      </c>
      <c r="D54" s="56">
        <v>33342611.34</v>
      </c>
      <c r="E54" s="56">
        <v>28103873.399999999</v>
      </c>
      <c r="F54" s="56">
        <v>26055856.800000001</v>
      </c>
      <c r="G54" s="56">
        <v>23677753.199999999</v>
      </c>
      <c r="H54" s="56">
        <v>26296582.620000001</v>
      </c>
      <c r="I54" s="56">
        <v>40997625.600000001</v>
      </c>
      <c r="J54" s="56">
        <v>38373349.439999998</v>
      </c>
      <c r="K54" s="56">
        <v>56254867.68</v>
      </c>
      <c r="L54" s="56">
        <v>91494082.200000003</v>
      </c>
      <c r="M54" s="56">
        <v>91494082.200000003</v>
      </c>
    </row>
    <row r="55" spans="1:13" x14ac:dyDescent="0.3">
      <c r="A55" t="s">
        <v>1180</v>
      </c>
      <c r="B55" s="56">
        <v>116539208.12</v>
      </c>
      <c r="C55" s="56">
        <v>208118429.13</v>
      </c>
      <c r="D55" s="56">
        <v>111030078.55</v>
      </c>
      <c r="E55" s="56">
        <v>97406430.390000001</v>
      </c>
      <c r="F55" s="56">
        <v>76415509.650000006</v>
      </c>
      <c r="G55" s="56">
        <v>64967968.68</v>
      </c>
      <c r="H55" s="56">
        <v>72880021.269999996</v>
      </c>
      <c r="I55" s="56">
        <v>77357786.800000012</v>
      </c>
      <c r="J55" s="56">
        <v>72629998.090000004</v>
      </c>
      <c r="K55" s="56">
        <v>72091193.939999998</v>
      </c>
      <c r="L55" s="56">
        <v>86019864.489999995</v>
      </c>
      <c r="M55" s="56">
        <v>88633381.780000001</v>
      </c>
    </row>
    <row r="56" spans="1:13" x14ac:dyDescent="0.3">
      <c r="A56" t="s">
        <v>4001</v>
      </c>
      <c r="B56" s="56">
        <v>145838072.42000002</v>
      </c>
      <c r="C56" s="56">
        <v>109482673.58000001</v>
      </c>
      <c r="D56" s="56">
        <v>88512671.359999999</v>
      </c>
      <c r="E56" s="56">
        <v>74029990.38000001</v>
      </c>
      <c r="F56" s="56">
        <v>64765717.669999994</v>
      </c>
      <c r="G56" s="56">
        <v>63187159.929999992</v>
      </c>
      <c r="H56" s="56">
        <v>57891222.449999996</v>
      </c>
      <c r="I56" s="56">
        <v>59218373.130000003</v>
      </c>
      <c r="J56" s="56">
        <v>69678462.719999999</v>
      </c>
      <c r="K56" s="56">
        <v>49259391.879999995</v>
      </c>
      <c r="L56" s="56">
        <v>63448189.93</v>
      </c>
      <c r="M56" s="56">
        <v>80021779.849999994</v>
      </c>
    </row>
    <row r="57" spans="1:13" x14ac:dyDescent="0.3">
      <c r="A57" t="s">
        <v>1271</v>
      </c>
      <c r="B57" s="56">
        <v>43727015.130000003</v>
      </c>
      <c r="C57" s="56">
        <v>34042267.890000001</v>
      </c>
      <c r="D57" s="56">
        <v>55090167.82</v>
      </c>
      <c r="E57" s="56">
        <v>36727106</v>
      </c>
      <c r="F57" s="56">
        <v>56260574.670000002</v>
      </c>
      <c r="G57" s="56">
        <v>43782063.920000002</v>
      </c>
      <c r="H57" s="56">
        <v>29327518.77</v>
      </c>
      <c r="I57" s="56">
        <v>30383172.260000002</v>
      </c>
      <c r="J57" s="56">
        <v>25482605.370000001</v>
      </c>
      <c r="K57" s="56">
        <v>75424305.209999993</v>
      </c>
      <c r="L57" s="56">
        <v>34627838.439999998</v>
      </c>
      <c r="M57" s="56">
        <v>71653013.030000001</v>
      </c>
    </row>
    <row r="58" spans="1:13" x14ac:dyDescent="0.3">
      <c r="A58" t="s">
        <v>4102</v>
      </c>
      <c r="B58" s="56"/>
      <c r="C58" s="56"/>
      <c r="D58" s="56"/>
      <c r="E58" s="56"/>
      <c r="F58" s="56"/>
      <c r="G58" s="56"/>
      <c r="H58" s="56"/>
      <c r="I58" s="56"/>
      <c r="J58" s="56">
        <v>21478400</v>
      </c>
      <c r="K58" s="56">
        <v>34791373.590000004</v>
      </c>
      <c r="L58" s="56">
        <v>45554966.68</v>
      </c>
      <c r="M58" s="56">
        <v>64331615</v>
      </c>
    </row>
    <row r="59" spans="1:13" x14ac:dyDescent="0.3">
      <c r="A59" t="s">
        <v>4028</v>
      </c>
      <c r="B59" s="56">
        <v>28667036.399999999</v>
      </c>
      <c r="C59" s="56">
        <v>24471642.91</v>
      </c>
      <c r="D59" s="56">
        <v>20670601</v>
      </c>
      <c r="E59" s="56">
        <v>10030587.800000001</v>
      </c>
      <c r="F59" s="56">
        <v>27460793.23</v>
      </c>
      <c r="G59" s="56">
        <v>28915869.07</v>
      </c>
      <c r="H59" s="56">
        <v>29475667.219999999</v>
      </c>
      <c r="I59" s="56">
        <v>32668575.140000001</v>
      </c>
      <c r="J59" s="56">
        <v>35202247.390000001</v>
      </c>
      <c r="K59" s="56">
        <v>32662705.23</v>
      </c>
      <c r="L59" s="56">
        <v>44953043.149999999</v>
      </c>
      <c r="M59" s="56">
        <v>49871659.409999996</v>
      </c>
    </row>
    <row r="60" spans="1:13" x14ac:dyDescent="0.3">
      <c r="A60" t="s">
        <v>1278</v>
      </c>
      <c r="B60" s="56"/>
      <c r="C60" s="56"/>
      <c r="D60" s="56"/>
      <c r="E60" s="56"/>
      <c r="F60" s="56"/>
      <c r="G60" s="56"/>
      <c r="H60" s="56"/>
      <c r="I60" s="56"/>
      <c r="J60" s="56">
        <v>42995217.730000004</v>
      </c>
      <c r="K60" s="56">
        <v>37453718.68</v>
      </c>
      <c r="L60" s="56">
        <v>47232239.189999998</v>
      </c>
      <c r="M60" s="56">
        <v>49678761.219999999</v>
      </c>
    </row>
    <row r="61" spans="1:13" x14ac:dyDescent="0.3">
      <c r="A61" t="s">
        <v>4094</v>
      </c>
      <c r="B61" s="56"/>
      <c r="C61" s="56"/>
      <c r="D61" s="56"/>
      <c r="E61" s="56"/>
      <c r="F61" s="56"/>
      <c r="G61" s="56"/>
      <c r="H61" s="56"/>
      <c r="I61" s="56"/>
      <c r="J61" s="56"/>
      <c r="K61" s="56">
        <v>43631718.549999997</v>
      </c>
      <c r="L61" s="56">
        <v>47923274.100000001</v>
      </c>
      <c r="M61" s="56">
        <v>43697987.890000001</v>
      </c>
    </row>
    <row r="62" spans="1:13" x14ac:dyDescent="0.3">
      <c r="A62" t="s">
        <v>4095</v>
      </c>
      <c r="B62" s="56"/>
      <c r="C62" s="56"/>
      <c r="D62" s="56"/>
      <c r="E62" s="56">
        <v>7392.47</v>
      </c>
      <c r="F62" s="56">
        <v>4886162.7</v>
      </c>
      <c r="G62" s="56">
        <v>3429559.04</v>
      </c>
      <c r="H62" s="56">
        <v>4033924.3</v>
      </c>
      <c r="I62" s="56">
        <v>17636030.890000001</v>
      </c>
      <c r="J62" s="56">
        <v>14729588.119999999</v>
      </c>
      <c r="K62" s="56">
        <v>13094613.369999999</v>
      </c>
      <c r="L62" s="56">
        <v>32189339.18</v>
      </c>
      <c r="M62" s="56">
        <v>43671353.840000004</v>
      </c>
    </row>
    <row r="63" spans="1:13" x14ac:dyDescent="0.3">
      <c r="A63" t="s">
        <v>1289</v>
      </c>
      <c r="B63" s="56">
        <v>120666625.14</v>
      </c>
      <c r="C63" s="56">
        <v>46710495.299999997</v>
      </c>
      <c r="D63" s="56">
        <v>38776011.009999998</v>
      </c>
      <c r="E63" s="56">
        <v>36316169.969999999</v>
      </c>
      <c r="F63" s="56">
        <v>32759618.579999998</v>
      </c>
      <c r="G63" s="56">
        <v>41788943.32</v>
      </c>
      <c r="H63" s="56">
        <v>49667530.350000001</v>
      </c>
      <c r="I63" s="56">
        <v>44100922.060000002</v>
      </c>
      <c r="J63" s="56">
        <v>48757642</v>
      </c>
      <c r="K63" s="56">
        <v>36039564.32</v>
      </c>
      <c r="L63" s="56">
        <v>38812809.799999997</v>
      </c>
      <c r="M63" s="56">
        <v>38004515.43</v>
      </c>
    </row>
    <row r="64" spans="1:13" x14ac:dyDescent="0.3">
      <c r="A64" t="s">
        <v>1241</v>
      </c>
      <c r="B64" s="56">
        <v>64839159.100000001</v>
      </c>
      <c r="C64" s="56">
        <v>80043327.439999998</v>
      </c>
      <c r="D64" s="56">
        <v>89304134.030000001</v>
      </c>
      <c r="E64" s="56">
        <v>97993936.379999995</v>
      </c>
      <c r="F64" s="56">
        <v>59576494.850000001</v>
      </c>
      <c r="G64" s="56">
        <v>58276236.43</v>
      </c>
      <c r="H64" s="56">
        <v>35443711.200000003</v>
      </c>
      <c r="I64" s="56">
        <v>36167732.32</v>
      </c>
      <c r="J64" s="56">
        <v>34041993.189999998</v>
      </c>
      <c r="K64" s="56">
        <v>25346993.620000001</v>
      </c>
      <c r="L64" s="56">
        <v>32449558.850000001</v>
      </c>
      <c r="M64" s="56">
        <v>36332782.280000001</v>
      </c>
    </row>
    <row r="65" spans="1:13" x14ac:dyDescent="0.3">
      <c r="A65" t="s">
        <v>1258</v>
      </c>
      <c r="B65" s="56">
        <v>32501606.34</v>
      </c>
      <c r="C65" s="56">
        <v>29480963.48</v>
      </c>
      <c r="D65" s="56">
        <v>29800638.93</v>
      </c>
      <c r="E65" s="56">
        <v>28635569.460000001</v>
      </c>
      <c r="F65" s="56">
        <v>30136937.059999999</v>
      </c>
      <c r="G65" s="56">
        <v>30885030.739999998</v>
      </c>
      <c r="H65" s="56">
        <v>32064633.829999998</v>
      </c>
      <c r="I65" s="56">
        <v>30714342.789999999</v>
      </c>
      <c r="J65" s="56">
        <v>31790429.239999998</v>
      </c>
      <c r="K65" s="56">
        <v>29588577.27</v>
      </c>
      <c r="L65" s="56">
        <v>31943600.789999999</v>
      </c>
      <c r="M65" s="56">
        <v>30964305.18</v>
      </c>
    </row>
    <row r="66" spans="1:13" x14ac:dyDescent="0.3">
      <c r="A66" t="s">
        <v>1245</v>
      </c>
      <c r="B66" s="56">
        <v>48806939.539999999</v>
      </c>
      <c r="C66" s="56">
        <v>43749966.450000003</v>
      </c>
      <c r="D66" s="56">
        <v>43026505.329999998</v>
      </c>
      <c r="E66" s="56">
        <v>42748197.969999999</v>
      </c>
      <c r="F66" s="56">
        <v>39903612.630000003</v>
      </c>
      <c r="G66" s="56">
        <v>40276418.969999999</v>
      </c>
      <c r="H66" s="56">
        <v>42296576.68</v>
      </c>
      <c r="I66" s="56">
        <v>35131371.93</v>
      </c>
      <c r="J66" s="56">
        <v>30952880.870000001</v>
      </c>
      <c r="K66" s="56">
        <v>18470601.75</v>
      </c>
      <c r="L66" s="56">
        <v>12715236.609999999</v>
      </c>
      <c r="M66" s="56">
        <v>27490034.449999999</v>
      </c>
    </row>
    <row r="67" spans="1:13" x14ac:dyDescent="0.3">
      <c r="A67" t="s">
        <v>1178</v>
      </c>
      <c r="B67" s="56">
        <v>52113969.590000004</v>
      </c>
      <c r="C67" s="56">
        <v>63497480.479999997</v>
      </c>
      <c r="D67" s="56">
        <v>88229663.760000005</v>
      </c>
      <c r="E67" s="56">
        <v>64793180.590000004</v>
      </c>
      <c r="F67" s="56">
        <v>99263933.069999993</v>
      </c>
      <c r="G67" s="56">
        <v>62916470.200000003</v>
      </c>
      <c r="H67" s="56">
        <v>134947461.05000001</v>
      </c>
      <c r="I67" s="56">
        <v>48305499.770000003</v>
      </c>
      <c r="J67" s="56">
        <v>42481446.899999999</v>
      </c>
      <c r="K67" s="56">
        <v>19313530.329999998</v>
      </c>
      <c r="L67" s="56">
        <v>36284848.399999999</v>
      </c>
      <c r="M67" s="56">
        <v>26088071.240000002</v>
      </c>
    </row>
    <row r="68" spans="1:13" x14ac:dyDescent="0.3">
      <c r="A68" t="s">
        <v>1163</v>
      </c>
      <c r="B68" s="56">
        <v>14083384.6</v>
      </c>
      <c r="C68" s="56">
        <v>54667890.259999998</v>
      </c>
      <c r="D68" s="56">
        <v>13370232.859999999</v>
      </c>
      <c r="E68" s="56">
        <v>11817577.35</v>
      </c>
      <c r="F68" s="56">
        <v>13688375.09</v>
      </c>
      <c r="G68" s="56">
        <v>12555999.77</v>
      </c>
      <c r="H68" s="56">
        <v>11410377.91</v>
      </c>
      <c r="I68" s="56">
        <v>16161326.17</v>
      </c>
      <c r="J68" s="56">
        <v>15117157.300000001</v>
      </c>
      <c r="K68" s="56">
        <v>11987527.26</v>
      </c>
      <c r="L68" s="56">
        <v>11227673.300000001</v>
      </c>
      <c r="M68" s="56">
        <v>18106772.129999999</v>
      </c>
    </row>
    <row r="69" spans="1:13" x14ac:dyDescent="0.3">
      <c r="A69" t="s">
        <v>1203</v>
      </c>
      <c r="B69" s="56"/>
      <c r="C69" s="56"/>
      <c r="D69" s="56"/>
      <c r="E69" s="56"/>
      <c r="F69" s="56"/>
      <c r="G69" s="56"/>
      <c r="H69" s="56"/>
      <c r="I69" s="56">
        <v>26325825.68</v>
      </c>
      <c r="J69" s="56">
        <v>19627420.809999999</v>
      </c>
      <c r="K69" s="56">
        <v>22102976.350000001</v>
      </c>
      <c r="L69" s="56">
        <v>24624976.239999998</v>
      </c>
      <c r="M69" s="56">
        <v>17280439.370000001</v>
      </c>
    </row>
    <row r="70" spans="1:13" x14ac:dyDescent="0.3">
      <c r="A70" t="s">
        <v>4098</v>
      </c>
      <c r="B70" s="56"/>
      <c r="C70" s="56"/>
      <c r="D70" s="56"/>
      <c r="E70" s="56"/>
      <c r="F70" s="56"/>
      <c r="G70" s="56"/>
      <c r="H70" s="56"/>
      <c r="I70" s="56"/>
      <c r="J70" s="56"/>
      <c r="K70" s="56">
        <v>22444837.219999999</v>
      </c>
      <c r="L70" s="56">
        <v>24987494.120000001</v>
      </c>
      <c r="M70" s="56">
        <v>16598089.449999999</v>
      </c>
    </row>
    <row r="71" spans="1:13" x14ac:dyDescent="0.3">
      <c r="A71" t="s">
        <v>4097</v>
      </c>
      <c r="B71" s="56"/>
      <c r="C71" s="56">
        <v>4632238.96</v>
      </c>
      <c r="D71" s="56">
        <v>7495413.5899999999</v>
      </c>
      <c r="E71" s="56">
        <v>7765941.6100000003</v>
      </c>
      <c r="F71" s="56">
        <v>7972101.0999999996</v>
      </c>
      <c r="G71" s="56">
        <v>7736847.9199999999</v>
      </c>
      <c r="H71" s="56">
        <v>10191148.619999999</v>
      </c>
      <c r="I71" s="56">
        <v>10852117.93</v>
      </c>
      <c r="J71" s="56">
        <v>8766684.6400000006</v>
      </c>
      <c r="K71" s="56">
        <v>5493649.4100000001</v>
      </c>
      <c r="L71" s="56">
        <v>11536890.689999999</v>
      </c>
      <c r="M71" s="56">
        <v>16346111.16</v>
      </c>
    </row>
    <row r="72" spans="1:13" x14ac:dyDescent="0.3">
      <c r="A72" t="s">
        <v>1277</v>
      </c>
      <c r="B72" s="56">
        <v>10705034.550000001</v>
      </c>
      <c r="C72" s="56">
        <v>40024955.829999998</v>
      </c>
      <c r="D72" s="56">
        <v>7798127</v>
      </c>
      <c r="E72" s="56">
        <v>17532206.18</v>
      </c>
      <c r="F72" s="56">
        <v>15766256.470000001</v>
      </c>
      <c r="G72" s="56">
        <v>14320545.199999999</v>
      </c>
      <c r="H72" s="56">
        <v>21263527.91</v>
      </c>
      <c r="I72" s="56">
        <v>29543102.050000001</v>
      </c>
      <c r="J72" s="56">
        <v>30746701.59</v>
      </c>
      <c r="K72" s="56">
        <v>10603834.290000001</v>
      </c>
      <c r="L72" s="56">
        <v>12460231.51</v>
      </c>
      <c r="M72" s="56">
        <v>15486587.35</v>
      </c>
    </row>
    <row r="73" spans="1:13" x14ac:dyDescent="0.3">
      <c r="A73" t="s">
        <v>1285</v>
      </c>
      <c r="B73" s="56">
        <v>14258475.27</v>
      </c>
      <c r="C73" s="56">
        <v>14232507.470000001</v>
      </c>
      <c r="D73" s="56">
        <v>11897545.93</v>
      </c>
      <c r="E73" s="56">
        <v>11591479.76</v>
      </c>
      <c r="F73" s="56">
        <v>15342800.57</v>
      </c>
      <c r="G73" s="56">
        <v>13014024.18</v>
      </c>
      <c r="H73" s="56">
        <v>11654670.1</v>
      </c>
      <c r="I73" s="56">
        <v>11921771.710000001</v>
      </c>
      <c r="J73" s="56">
        <v>11553921.58</v>
      </c>
      <c r="K73" s="56">
        <v>10990698.5</v>
      </c>
      <c r="L73" s="56">
        <v>13162263.32</v>
      </c>
      <c r="M73" s="56">
        <v>15095963.960000001</v>
      </c>
    </row>
    <row r="74" spans="1:13" x14ac:dyDescent="0.3">
      <c r="A74" t="s">
        <v>4110</v>
      </c>
      <c r="B74" s="56">
        <v>25748180.989999998</v>
      </c>
      <c r="C74" s="56">
        <v>33110438.379999999</v>
      </c>
      <c r="D74" s="56">
        <v>19722452.32</v>
      </c>
      <c r="E74" s="56">
        <v>19971318.780000001</v>
      </c>
      <c r="F74" s="56">
        <v>20130342.100000001</v>
      </c>
      <c r="G74" s="56">
        <v>1479915</v>
      </c>
      <c r="H74" s="56">
        <v>8885151.7799999993</v>
      </c>
      <c r="I74" s="56">
        <v>1477026.01</v>
      </c>
      <c r="J74" s="56">
        <v>1497717.44</v>
      </c>
      <c r="K74" s="56">
        <v>1519995.19</v>
      </c>
      <c r="L74" s="56">
        <v>662327.18999999994</v>
      </c>
      <c r="M74" s="56">
        <v>13932243.92</v>
      </c>
    </row>
    <row r="75" spans="1:13" x14ac:dyDescent="0.3">
      <c r="A75" t="s">
        <v>1268</v>
      </c>
      <c r="B75" s="56"/>
      <c r="C75" s="56"/>
      <c r="D75" s="56"/>
      <c r="E75" s="56"/>
      <c r="F75" s="56"/>
      <c r="G75" s="56"/>
      <c r="H75" s="56"/>
      <c r="I75" s="56"/>
      <c r="J75" s="56">
        <v>11114709.620000001</v>
      </c>
      <c r="K75" s="56">
        <v>9272954.2299999986</v>
      </c>
      <c r="L75" s="56">
        <v>14158041.629999999</v>
      </c>
      <c r="M75" s="56">
        <v>13767478.790000001</v>
      </c>
    </row>
    <row r="76" spans="1:13" x14ac:dyDescent="0.3">
      <c r="A76" t="s">
        <v>1235</v>
      </c>
      <c r="B76" s="56">
        <v>28160586.189999998</v>
      </c>
      <c r="C76" s="56">
        <v>36412211.300000004</v>
      </c>
      <c r="D76" s="56">
        <v>44897602.5</v>
      </c>
      <c r="E76" s="56">
        <v>42215030.670000002</v>
      </c>
      <c r="F76" s="56">
        <v>34506200.200000003</v>
      </c>
      <c r="G76" s="56">
        <v>29058605.140000001</v>
      </c>
      <c r="H76" s="56">
        <v>21547679.810000002</v>
      </c>
      <c r="I76" s="56">
        <v>17696647.199999999</v>
      </c>
      <c r="J76" s="56">
        <v>17554818.68</v>
      </c>
      <c r="K76" s="56">
        <v>9195963.9300000016</v>
      </c>
      <c r="L76" s="56">
        <v>7811717.2800000003</v>
      </c>
      <c r="M76" s="56">
        <v>12254857.93</v>
      </c>
    </row>
    <row r="77" spans="1:13" x14ac:dyDescent="0.3">
      <c r="A77" t="s">
        <v>1276</v>
      </c>
      <c r="B77" s="56">
        <v>12583436.970000001</v>
      </c>
      <c r="C77" s="56">
        <v>137318760.24000001</v>
      </c>
      <c r="D77" s="56">
        <v>56190711.119999997</v>
      </c>
      <c r="E77" s="56">
        <v>6627129.9100000001</v>
      </c>
      <c r="F77" s="56">
        <v>2408256.7600000002</v>
      </c>
      <c r="G77" s="56">
        <v>7411058.75</v>
      </c>
      <c r="H77" s="56">
        <v>8220824.54</v>
      </c>
      <c r="I77" s="56">
        <v>8732776.1600000001</v>
      </c>
      <c r="J77" s="56">
        <v>2094451.42</v>
      </c>
      <c r="K77" s="56">
        <v>1692922.35</v>
      </c>
      <c r="L77" s="56">
        <v>1293283.1299999999</v>
      </c>
      <c r="M77" s="56">
        <v>11383975.76</v>
      </c>
    </row>
    <row r="78" spans="1:13" x14ac:dyDescent="0.3">
      <c r="A78" t="s">
        <v>4100</v>
      </c>
      <c r="B78" s="56"/>
      <c r="C78" s="56">
        <v>8103979214</v>
      </c>
      <c r="D78" s="56">
        <v>243502357.58000001</v>
      </c>
      <c r="E78" s="56">
        <v>37490310.43</v>
      </c>
      <c r="F78" s="56">
        <v>21620938.949999999</v>
      </c>
      <c r="G78" s="56">
        <v>18018399.370000001</v>
      </c>
      <c r="H78" s="56">
        <v>18067887.210000001</v>
      </c>
      <c r="I78" s="56">
        <v>13746456.18</v>
      </c>
      <c r="J78" s="56">
        <v>13641722.57</v>
      </c>
      <c r="K78" s="56">
        <v>9111589.5500000007</v>
      </c>
      <c r="L78" s="56">
        <v>9065641.1300000008</v>
      </c>
      <c r="M78" s="56">
        <v>8731957.2899999991</v>
      </c>
    </row>
    <row r="79" spans="1:13" x14ac:dyDescent="0.3">
      <c r="A79" t="s">
        <v>1267</v>
      </c>
      <c r="B79" s="56"/>
      <c r="C79" s="56"/>
      <c r="D79" s="56"/>
      <c r="E79" s="56"/>
      <c r="F79" s="56"/>
      <c r="G79" s="56"/>
      <c r="H79" s="56"/>
      <c r="I79" s="56"/>
      <c r="J79" s="56">
        <v>5942211.4400000004</v>
      </c>
      <c r="K79" s="56">
        <v>2688225.6</v>
      </c>
      <c r="L79" s="56">
        <v>5197680.8499999996</v>
      </c>
      <c r="M79" s="56">
        <v>8057123.9199999999</v>
      </c>
    </row>
    <row r="80" spans="1:13" x14ac:dyDescent="0.3">
      <c r="A80" t="s">
        <v>1218</v>
      </c>
      <c r="B80" s="56">
        <v>1802825.92</v>
      </c>
      <c r="C80" s="56">
        <v>2776430.03</v>
      </c>
      <c r="D80" s="56">
        <v>3170012.67</v>
      </c>
      <c r="E80" s="56">
        <v>3043123.21</v>
      </c>
      <c r="F80" s="56">
        <v>2269184.9300000002</v>
      </c>
      <c r="G80" s="56">
        <v>2669232.71</v>
      </c>
      <c r="H80" s="56">
        <v>2771410.41</v>
      </c>
      <c r="I80" s="56">
        <v>2962907.45</v>
      </c>
      <c r="J80" s="56">
        <v>3868318.49</v>
      </c>
      <c r="K80" s="56">
        <v>4274916.37</v>
      </c>
      <c r="L80" s="56">
        <v>4260776.78</v>
      </c>
      <c r="M80" s="56">
        <v>6906591.6500000004</v>
      </c>
    </row>
    <row r="81" spans="1:13" x14ac:dyDescent="0.3">
      <c r="A81" t="s">
        <v>1198</v>
      </c>
      <c r="B81" s="56">
        <v>3096.84</v>
      </c>
      <c r="C81" s="56">
        <v>539.27</v>
      </c>
      <c r="D81" s="56">
        <v>12984.69</v>
      </c>
      <c r="E81" s="56">
        <v>84.53</v>
      </c>
      <c r="F81" s="56">
        <v>0</v>
      </c>
      <c r="G81" s="56">
        <v>211266338.78999999</v>
      </c>
      <c r="H81" s="56">
        <v>289914442.72000003</v>
      </c>
      <c r="I81" s="56">
        <v>95853982.959999993</v>
      </c>
      <c r="J81" s="56">
        <v>15267908.83</v>
      </c>
      <c r="K81" s="56">
        <v>23928052.34</v>
      </c>
      <c r="L81" s="56">
        <v>6562186.8200000003</v>
      </c>
      <c r="M81" s="56">
        <v>5622462.4299999997</v>
      </c>
    </row>
    <row r="82" spans="1:13" x14ac:dyDescent="0.3">
      <c r="A82" t="s">
        <v>4114</v>
      </c>
      <c r="B82" s="56">
        <v>1853500.83</v>
      </c>
      <c r="C82" s="56">
        <v>1623463.37</v>
      </c>
      <c r="D82" s="56">
        <v>2052837.38</v>
      </c>
      <c r="E82" s="56">
        <v>2256799.62</v>
      </c>
      <c r="F82" s="56">
        <v>2653682.58</v>
      </c>
      <c r="G82" s="56">
        <v>2904272.73</v>
      </c>
      <c r="H82" s="56">
        <v>3127664.22</v>
      </c>
      <c r="I82" s="56">
        <v>3519078.93</v>
      </c>
      <c r="J82" s="56">
        <v>3663924</v>
      </c>
      <c r="K82" s="56">
        <v>3971451</v>
      </c>
      <c r="L82" s="56">
        <v>4363793.5</v>
      </c>
      <c r="M82" s="56">
        <v>4815383.28</v>
      </c>
    </row>
    <row r="83" spans="1:13" x14ac:dyDescent="0.3">
      <c r="A83" t="s">
        <v>1173</v>
      </c>
      <c r="B83" s="56">
        <v>55541267.600000001</v>
      </c>
      <c r="C83" s="56">
        <v>65391844.190000005</v>
      </c>
      <c r="D83" s="56">
        <v>33925325.549999997</v>
      </c>
      <c r="E83" s="56">
        <v>55060899.490000002</v>
      </c>
      <c r="F83" s="56">
        <v>28682476.789999999</v>
      </c>
      <c r="G83" s="56">
        <v>24593444.66</v>
      </c>
      <c r="H83" s="56">
        <v>11522762.18</v>
      </c>
      <c r="I83" s="56">
        <v>17899673.349999998</v>
      </c>
      <c r="J83" s="56">
        <v>10021651.879999999</v>
      </c>
      <c r="K83" s="56">
        <v>2716535.3699999996</v>
      </c>
      <c r="L83" s="56">
        <v>4261551.1399999997</v>
      </c>
      <c r="M83" s="56">
        <v>4568347.3599999994</v>
      </c>
    </row>
    <row r="84" spans="1:13" x14ac:dyDescent="0.3">
      <c r="A84" t="s">
        <v>1275</v>
      </c>
      <c r="B84" s="56">
        <v>6306964.1799999997</v>
      </c>
      <c r="C84" s="56">
        <v>4925325.12</v>
      </c>
      <c r="D84" s="56">
        <v>7640242.3900000006</v>
      </c>
      <c r="E84" s="56">
        <v>4216765.53</v>
      </c>
      <c r="F84" s="56">
        <v>5017185.75</v>
      </c>
      <c r="G84" s="56">
        <v>12064180.369999999</v>
      </c>
      <c r="H84" s="56">
        <v>13212625.950000001</v>
      </c>
      <c r="I84" s="56">
        <v>4240365.6100000003</v>
      </c>
      <c r="J84" s="56">
        <v>6745034.9400000004</v>
      </c>
      <c r="K84" s="56">
        <v>5235782.34</v>
      </c>
      <c r="L84" s="56">
        <v>4550729.91</v>
      </c>
      <c r="M84" s="56">
        <v>4330685.37</v>
      </c>
    </row>
    <row r="85" spans="1:13" x14ac:dyDescent="0.3">
      <c r="A85" t="s">
        <v>1272</v>
      </c>
      <c r="B85" s="56">
        <v>3662258.97</v>
      </c>
      <c r="C85" s="56">
        <v>3508863.91</v>
      </c>
      <c r="D85" s="56">
        <v>4711294.88</v>
      </c>
      <c r="E85" s="56">
        <v>5405034.8700000001</v>
      </c>
      <c r="F85" s="56">
        <v>6327088.9699999997</v>
      </c>
      <c r="G85" s="56">
        <v>8737632.8100000005</v>
      </c>
      <c r="H85" s="56">
        <v>5276149.62</v>
      </c>
      <c r="I85" s="56">
        <v>6847616.9900000002</v>
      </c>
      <c r="J85" s="56">
        <v>7495798.4900000002</v>
      </c>
      <c r="K85" s="56">
        <v>5033345.1500000004</v>
      </c>
      <c r="L85" s="56">
        <v>3639464.13</v>
      </c>
      <c r="M85" s="56">
        <v>4172667.51</v>
      </c>
    </row>
    <row r="86" spans="1:13" x14ac:dyDescent="0.3">
      <c r="A86" t="s">
        <v>1286</v>
      </c>
      <c r="B86" s="56">
        <v>13862876.720000001</v>
      </c>
      <c r="C86" s="56">
        <v>12575933.76</v>
      </c>
      <c r="D86" s="56">
        <v>14728811.109999999</v>
      </c>
      <c r="E86" s="56">
        <v>8356393.7199999997</v>
      </c>
      <c r="F86" s="56">
        <v>10452281.59</v>
      </c>
      <c r="G86" s="56">
        <v>8337147.6900000004</v>
      </c>
      <c r="H86" s="56">
        <v>5167155.51</v>
      </c>
      <c r="I86" s="56">
        <v>8222654.2599999998</v>
      </c>
      <c r="J86" s="56">
        <v>5488110.3200000003</v>
      </c>
      <c r="K86" s="56">
        <v>3535414.86</v>
      </c>
      <c r="L86" s="56">
        <v>3153287.33</v>
      </c>
      <c r="M86" s="56">
        <v>3767978.36</v>
      </c>
    </row>
    <row r="87" spans="1:13" x14ac:dyDescent="0.3">
      <c r="A87" t="s">
        <v>1205</v>
      </c>
      <c r="B87" s="56">
        <v>0</v>
      </c>
      <c r="C87" s="56">
        <v>4846.59</v>
      </c>
      <c r="D87" s="56">
        <v>76871.61</v>
      </c>
      <c r="E87" s="56">
        <v>40200.89</v>
      </c>
      <c r="F87" s="56">
        <v>0.05</v>
      </c>
      <c r="G87" s="56">
        <v>80051.78</v>
      </c>
      <c r="H87" s="56">
        <v>0</v>
      </c>
      <c r="I87" s="56">
        <v>4439.2299999999996</v>
      </c>
      <c r="J87" s="56">
        <v>14183.38</v>
      </c>
      <c r="K87" s="56">
        <v>4000</v>
      </c>
      <c r="L87" s="56">
        <v>64947.49</v>
      </c>
      <c r="M87" s="56">
        <v>3627070.01</v>
      </c>
    </row>
    <row r="88" spans="1:13" x14ac:dyDescent="0.3">
      <c r="A88" t="s">
        <v>1226</v>
      </c>
      <c r="B88" s="56"/>
      <c r="C88" s="56">
        <v>263171217.61000001</v>
      </c>
      <c r="D88" s="56">
        <v>249418362.91</v>
      </c>
      <c r="E88" s="56">
        <v>255663340.88</v>
      </c>
      <c r="F88" s="56">
        <v>284445737.57999998</v>
      </c>
      <c r="G88" s="56">
        <v>308330986.25</v>
      </c>
      <c r="H88" s="56">
        <v>325372884.83999997</v>
      </c>
      <c r="I88" s="56">
        <v>16818912.530000001</v>
      </c>
      <c r="J88" s="56">
        <v>11542304.539999999</v>
      </c>
      <c r="K88" s="56">
        <v>10279813.5</v>
      </c>
      <c r="L88" s="56">
        <v>6030486.9500000002</v>
      </c>
      <c r="M88" s="56">
        <v>3496769.82</v>
      </c>
    </row>
    <row r="89" spans="1:13" x14ac:dyDescent="0.3">
      <c r="A89" t="s">
        <v>1183</v>
      </c>
      <c r="B89" s="56">
        <v>8721440.120000001</v>
      </c>
      <c r="C89" s="56">
        <v>22500802.370000001</v>
      </c>
      <c r="D89" s="56">
        <v>6315217.5899999999</v>
      </c>
      <c r="E89" s="56">
        <v>5327196.71</v>
      </c>
      <c r="F89" s="56">
        <v>1700704.6199999999</v>
      </c>
      <c r="G89" s="56">
        <v>2685629.74</v>
      </c>
      <c r="H89" s="56">
        <v>2404292.31</v>
      </c>
      <c r="I89" s="56">
        <v>2342466.14</v>
      </c>
      <c r="J89" s="56">
        <v>2611414.1599999997</v>
      </c>
      <c r="K89" s="56">
        <v>944566.57000000007</v>
      </c>
      <c r="L89" s="56">
        <v>1622088.46</v>
      </c>
      <c r="M89" s="56">
        <v>3328934.13</v>
      </c>
    </row>
    <row r="90" spans="1:13" x14ac:dyDescent="0.3">
      <c r="A90" t="s">
        <v>3910</v>
      </c>
      <c r="B90" s="56"/>
      <c r="C90" s="56"/>
      <c r="D90" s="56"/>
      <c r="E90" s="56"/>
      <c r="F90" s="56"/>
      <c r="G90" s="56"/>
      <c r="H90" s="56"/>
      <c r="I90" s="56"/>
      <c r="J90" s="56">
        <v>164684.70000000001</v>
      </c>
      <c r="K90" s="56">
        <v>293253.3</v>
      </c>
      <c r="L90" s="56">
        <v>97137.41</v>
      </c>
      <c r="M90" s="56">
        <v>2918642.77</v>
      </c>
    </row>
    <row r="91" spans="1:13" x14ac:dyDescent="0.3">
      <c r="A91" t="s">
        <v>1269</v>
      </c>
      <c r="B91" s="56">
        <v>1050959.71</v>
      </c>
      <c r="C91" s="56">
        <v>1273598.5900000001</v>
      </c>
      <c r="D91" s="56">
        <v>1917284.18</v>
      </c>
      <c r="E91" s="56">
        <v>2176823.9</v>
      </c>
      <c r="F91" s="56">
        <v>4771878.8600000003</v>
      </c>
      <c r="G91" s="56">
        <v>5299248.3</v>
      </c>
      <c r="H91" s="56">
        <v>5097267.2699999996</v>
      </c>
      <c r="I91" s="56">
        <v>5041693.66</v>
      </c>
      <c r="J91" s="56">
        <v>6254584.4199999999</v>
      </c>
      <c r="K91" s="56">
        <v>5718080.0099999998</v>
      </c>
      <c r="L91" s="56">
        <v>4648404.1500000004</v>
      </c>
      <c r="M91" s="56">
        <v>2584563.89</v>
      </c>
    </row>
    <row r="92" spans="1:13" x14ac:dyDescent="0.3">
      <c r="A92" t="s">
        <v>4130</v>
      </c>
      <c r="B92" s="56"/>
      <c r="C92" s="56"/>
      <c r="D92" s="56"/>
      <c r="E92" s="56"/>
      <c r="F92" s="56"/>
      <c r="G92" s="56"/>
      <c r="H92" s="56"/>
      <c r="I92" s="56"/>
      <c r="J92" s="56">
        <v>47883307.340000004</v>
      </c>
      <c r="K92" s="56">
        <v>44274964.689999998</v>
      </c>
      <c r="L92" s="56">
        <v>35248139.310000002</v>
      </c>
      <c r="M92" s="56">
        <v>2012086.28</v>
      </c>
    </row>
    <row r="93" spans="1:13" x14ac:dyDescent="0.3">
      <c r="A93" t="s">
        <v>1249</v>
      </c>
      <c r="B93" s="56">
        <v>15419491.5</v>
      </c>
      <c r="C93" s="56">
        <v>12402443.170000002</v>
      </c>
      <c r="D93" s="56">
        <v>12869837.75</v>
      </c>
      <c r="E93" s="56">
        <v>8205911.3200000003</v>
      </c>
      <c r="F93" s="56">
        <v>8112303.8700000001</v>
      </c>
      <c r="G93" s="56">
        <v>8506483.8699999992</v>
      </c>
      <c r="H93" s="56">
        <v>4046697.2</v>
      </c>
      <c r="I93" s="56">
        <v>3788141.24</v>
      </c>
      <c r="J93" s="56">
        <v>3091936.16</v>
      </c>
      <c r="K93" s="56">
        <v>1931065.31</v>
      </c>
      <c r="L93" s="56">
        <v>2290950.16</v>
      </c>
      <c r="M93" s="56">
        <v>1943934.7400000002</v>
      </c>
    </row>
    <row r="94" spans="1:13" x14ac:dyDescent="0.3">
      <c r="A94" t="s">
        <v>4113</v>
      </c>
      <c r="B94" s="56"/>
      <c r="C94" s="56"/>
      <c r="D94" s="56"/>
      <c r="E94" s="56"/>
      <c r="F94" s="56"/>
      <c r="G94" s="56"/>
      <c r="H94" s="56"/>
      <c r="I94" s="56"/>
      <c r="J94" s="56"/>
      <c r="K94" s="56">
        <v>130477.43</v>
      </c>
      <c r="L94" s="56">
        <v>533612.92000000004</v>
      </c>
      <c r="M94" s="56">
        <v>1179415.93</v>
      </c>
    </row>
    <row r="95" spans="1:13" x14ac:dyDescent="0.3">
      <c r="A95" t="s">
        <v>4547</v>
      </c>
      <c r="B95" s="56"/>
      <c r="C95" s="56"/>
      <c r="D95" s="56"/>
      <c r="E95" s="56"/>
      <c r="F95" s="56">
        <v>212255941.13999999</v>
      </c>
      <c r="G95" s="56">
        <v>4077637340.9000001</v>
      </c>
      <c r="H95" s="56">
        <v>956142507.65999997</v>
      </c>
      <c r="I95" s="56">
        <v>264180044.21000001</v>
      </c>
      <c r="J95" s="56">
        <v>37652590.390000001</v>
      </c>
      <c r="K95" s="56">
        <v>1340401.3</v>
      </c>
      <c r="L95" s="56">
        <v>982713.67</v>
      </c>
      <c r="M95" s="56">
        <v>1174162.49</v>
      </c>
    </row>
    <row r="96" spans="1:13" x14ac:dyDescent="0.3">
      <c r="A96" t="s">
        <v>1240</v>
      </c>
      <c r="B96" s="56"/>
      <c r="C96" s="56">
        <v>2630853.6</v>
      </c>
      <c r="D96" s="56">
        <v>1156440.28</v>
      </c>
      <c r="E96" s="56">
        <v>1002422.53</v>
      </c>
      <c r="F96" s="56">
        <v>1262295</v>
      </c>
      <c r="G96" s="56">
        <v>1659839.72</v>
      </c>
      <c r="H96" s="56">
        <v>1232170.72</v>
      </c>
      <c r="I96" s="56">
        <v>1687839.4</v>
      </c>
      <c r="J96" s="56">
        <v>1021548.51</v>
      </c>
      <c r="K96" s="56">
        <v>762574.62</v>
      </c>
      <c r="L96" s="56">
        <v>674174.61</v>
      </c>
      <c r="M96" s="56">
        <v>891387.91</v>
      </c>
    </row>
    <row r="97" spans="1:13" x14ac:dyDescent="0.3">
      <c r="A97" t="s">
        <v>4067</v>
      </c>
      <c r="B97" s="56">
        <v>1005977.06</v>
      </c>
      <c r="C97" s="56">
        <v>1235241.53</v>
      </c>
      <c r="D97" s="56">
        <v>1491934.71</v>
      </c>
      <c r="E97" s="56">
        <v>997740.33</v>
      </c>
      <c r="F97" s="56">
        <v>547119.96</v>
      </c>
      <c r="G97" s="56">
        <v>571109.06999999995</v>
      </c>
      <c r="H97" s="56">
        <v>1025385.29</v>
      </c>
      <c r="I97" s="56">
        <v>1224714.3999999999</v>
      </c>
      <c r="J97" s="56">
        <v>728305.38</v>
      </c>
      <c r="K97" s="56">
        <v>748283.15</v>
      </c>
      <c r="L97" s="56">
        <v>1943569.77</v>
      </c>
      <c r="M97" s="56">
        <v>877150.34</v>
      </c>
    </row>
    <row r="98" spans="1:13" x14ac:dyDescent="0.3">
      <c r="A98" t="s">
        <v>1260</v>
      </c>
      <c r="B98" s="56">
        <v>1684812.39</v>
      </c>
      <c r="C98" s="56">
        <v>1750377.71</v>
      </c>
      <c r="D98" s="56">
        <v>1634231.83</v>
      </c>
      <c r="E98" s="56">
        <v>1473698.3</v>
      </c>
      <c r="F98" s="56">
        <v>1063921.4099999999</v>
      </c>
      <c r="G98" s="56">
        <v>1181784.3999999999</v>
      </c>
      <c r="H98" s="56">
        <v>997879.92</v>
      </c>
      <c r="I98" s="56">
        <v>975085.44</v>
      </c>
      <c r="J98" s="56">
        <v>914607.31</v>
      </c>
      <c r="K98" s="56">
        <v>922553.26</v>
      </c>
      <c r="L98" s="56">
        <v>685966.58</v>
      </c>
      <c r="M98" s="56">
        <v>814420.76</v>
      </c>
    </row>
    <row r="99" spans="1:13" x14ac:dyDescent="0.3">
      <c r="A99" t="s">
        <v>1234</v>
      </c>
      <c r="B99" s="56">
        <v>2255400.87</v>
      </c>
      <c r="C99" s="56">
        <v>5279694.5199999996</v>
      </c>
      <c r="D99" s="56">
        <v>828583.74000000011</v>
      </c>
      <c r="E99" s="56">
        <v>777032.14999999991</v>
      </c>
      <c r="F99" s="56">
        <v>673234.25</v>
      </c>
      <c r="G99" s="56">
        <v>511312.75</v>
      </c>
      <c r="H99" s="56">
        <v>310814.12</v>
      </c>
      <c r="I99" s="56">
        <v>271286.01</v>
      </c>
      <c r="J99" s="56">
        <v>290901.32</v>
      </c>
      <c r="K99" s="56">
        <v>1160237.1900000002</v>
      </c>
      <c r="L99" s="56">
        <v>860381.15</v>
      </c>
      <c r="M99" s="56">
        <v>775730.94</v>
      </c>
    </row>
    <row r="100" spans="1:13" x14ac:dyDescent="0.3">
      <c r="A100" t="s">
        <v>4030</v>
      </c>
      <c r="B100" s="56">
        <v>138424077.44999999</v>
      </c>
      <c r="C100" s="56">
        <v>34716859.030000001</v>
      </c>
      <c r="D100" s="56">
        <v>283301.37</v>
      </c>
      <c r="E100" s="56">
        <v>58817.19</v>
      </c>
      <c r="F100" s="56">
        <v>17568.46</v>
      </c>
      <c r="G100" s="56">
        <v>14840.82</v>
      </c>
      <c r="H100" s="56">
        <v>251457.53</v>
      </c>
      <c r="I100" s="56">
        <v>59465.42</v>
      </c>
      <c r="J100" s="56">
        <v>27509.4</v>
      </c>
      <c r="K100" s="56">
        <v>31462</v>
      </c>
      <c r="L100" s="56">
        <v>13602.08</v>
      </c>
      <c r="M100" s="56">
        <v>710526.03</v>
      </c>
    </row>
    <row r="101" spans="1:13" x14ac:dyDescent="0.3">
      <c r="A101" t="s">
        <v>1254</v>
      </c>
      <c r="B101" s="56">
        <v>983767.40999999992</v>
      </c>
      <c r="C101" s="56">
        <v>971759.86</v>
      </c>
      <c r="D101" s="56">
        <v>903258.39</v>
      </c>
      <c r="E101" s="56">
        <v>821291.26</v>
      </c>
      <c r="F101" s="56">
        <v>771388.98</v>
      </c>
      <c r="G101" s="56">
        <v>805847.63</v>
      </c>
      <c r="H101" s="56">
        <v>776524.08</v>
      </c>
      <c r="I101" s="56">
        <v>736547.05</v>
      </c>
      <c r="J101" s="56">
        <v>777424.2</v>
      </c>
      <c r="K101" s="56">
        <v>699262.07</v>
      </c>
      <c r="L101" s="56">
        <v>679931.05999999994</v>
      </c>
      <c r="M101" s="56">
        <v>697372.16000000003</v>
      </c>
    </row>
    <row r="102" spans="1:13" x14ac:dyDescent="0.3">
      <c r="A102" t="s">
        <v>1191</v>
      </c>
      <c r="B102" s="56">
        <v>749105.3</v>
      </c>
      <c r="C102" s="56">
        <v>442198.86</v>
      </c>
      <c r="D102" s="56">
        <v>126925.11</v>
      </c>
      <c r="E102" s="56">
        <v>396269.83</v>
      </c>
      <c r="F102" s="56">
        <v>71617.33</v>
      </c>
      <c r="G102" s="56">
        <v>253248.37</v>
      </c>
      <c r="H102" s="56">
        <v>61509.86</v>
      </c>
      <c r="I102" s="56">
        <v>3359988.8</v>
      </c>
      <c r="J102" s="56">
        <v>486406.39</v>
      </c>
      <c r="K102" s="56">
        <v>2949848.11</v>
      </c>
      <c r="L102" s="56">
        <v>1787707.44</v>
      </c>
      <c r="M102" s="56">
        <v>674466.1</v>
      </c>
    </row>
    <row r="103" spans="1:13" x14ac:dyDescent="0.3">
      <c r="A103" t="s">
        <v>1244</v>
      </c>
      <c r="B103" s="56">
        <v>963868.3</v>
      </c>
      <c r="C103" s="56">
        <v>828455.73</v>
      </c>
      <c r="D103" s="56">
        <v>789299.22</v>
      </c>
      <c r="E103" s="56">
        <v>654738.46</v>
      </c>
      <c r="F103" s="56">
        <v>700021.24</v>
      </c>
      <c r="G103" s="56">
        <v>575756.38</v>
      </c>
      <c r="H103" s="56">
        <v>600442.65</v>
      </c>
      <c r="I103" s="56">
        <v>432772.73</v>
      </c>
      <c r="J103" s="56">
        <v>436187.24</v>
      </c>
      <c r="K103" s="56">
        <v>239298.27</v>
      </c>
      <c r="L103" s="56">
        <v>321356.02</v>
      </c>
      <c r="M103" s="56">
        <v>526643.11</v>
      </c>
    </row>
    <row r="104" spans="1:13" x14ac:dyDescent="0.3">
      <c r="A104" t="s">
        <v>4117</v>
      </c>
      <c r="B104" s="56">
        <v>3550000</v>
      </c>
      <c r="C104" s="56">
        <v>0</v>
      </c>
      <c r="D104" s="56">
        <v>1833750.65</v>
      </c>
      <c r="E104" s="56">
        <v>7934811.0300000003</v>
      </c>
      <c r="F104" s="56">
        <v>0</v>
      </c>
      <c r="G104" s="56">
        <v>0</v>
      </c>
      <c r="H104" s="56">
        <v>52741.78</v>
      </c>
      <c r="I104" s="56">
        <v>0</v>
      </c>
      <c r="J104" s="56">
        <v>0</v>
      </c>
      <c r="K104" s="56">
        <v>0</v>
      </c>
      <c r="L104" s="56">
        <v>0</v>
      </c>
      <c r="M104" s="56">
        <v>298095.5</v>
      </c>
    </row>
    <row r="105" spans="1:13" x14ac:dyDescent="0.3">
      <c r="A105" t="s">
        <v>4149</v>
      </c>
      <c r="B105" s="56"/>
      <c r="C105" s="56"/>
      <c r="D105" s="56"/>
      <c r="E105" s="56">
        <v>26527892.23</v>
      </c>
      <c r="F105" s="56">
        <v>12625234.02</v>
      </c>
      <c r="G105" s="56">
        <v>5216899.25</v>
      </c>
      <c r="H105" s="56">
        <v>3321243.58</v>
      </c>
      <c r="I105" s="56">
        <v>2651921.5299999998</v>
      </c>
      <c r="J105" s="56">
        <v>1464890.79</v>
      </c>
      <c r="K105" s="56">
        <v>215667.44</v>
      </c>
      <c r="L105" s="56">
        <v>278249.86</v>
      </c>
      <c r="M105" s="56">
        <v>191554.27</v>
      </c>
    </row>
    <row r="106" spans="1:13" x14ac:dyDescent="0.3">
      <c r="A106" t="s">
        <v>4104</v>
      </c>
      <c r="B106" s="56">
        <v>1258776889.5999999</v>
      </c>
      <c r="C106" s="56">
        <v>171154.46</v>
      </c>
      <c r="D106" s="56">
        <v>297413.36</v>
      </c>
      <c r="E106" s="56">
        <v>1367217.5</v>
      </c>
      <c r="F106" s="56">
        <v>323465.52</v>
      </c>
      <c r="G106" s="56">
        <v>233323.16</v>
      </c>
      <c r="H106" s="56">
        <v>146091.56</v>
      </c>
      <c r="I106" s="56">
        <v>106390.9</v>
      </c>
      <c r="J106" s="56">
        <v>70473.22</v>
      </c>
      <c r="K106" s="56">
        <v>62495.51</v>
      </c>
      <c r="L106" s="56">
        <v>55513.84</v>
      </c>
      <c r="M106" s="56">
        <v>172167.89</v>
      </c>
    </row>
    <row r="107" spans="1:13" x14ac:dyDescent="0.3">
      <c r="A107" t="s">
        <v>1202</v>
      </c>
      <c r="B107" s="56">
        <v>549530.06000000006</v>
      </c>
      <c r="C107" s="56">
        <v>2025217.53</v>
      </c>
      <c r="D107" s="56">
        <v>646613.30000000005</v>
      </c>
      <c r="E107" s="56">
        <v>310409.44</v>
      </c>
      <c r="F107" s="56">
        <v>555034.89</v>
      </c>
      <c r="G107" s="56">
        <v>1387972.28</v>
      </c>
      <c r="H107" s="56">
        <v>909934.59</v>
      </c>
      <c r="I107" s="56">
        <v>324819.43</v>
      </c>
      <c r="J107" s="56">
        <v>301101.40999999997</v>
      </c>
      <c r="K107" s="56">
        <v>535019.94999999995</v>
      </c>
      <c r="L107" s="56">
        <v>302530.3</v>
      </c>
      <c r="M107" s="56">
        <v>165266.51999999999</v>
      </c>
    </row>
    <row r="108" spans="1:13" x14ac:dyDescent="0.3">
      <c r="A108" t="s">
        <v>3914</v>
      </c>
      <c r="B108" s="56">
        <v>272308500.87</v>
      </c>
      <c r="C108" s="56">
        <v>88994173.61999999</v>
      </c>
      <c r="D108" s="56">
        <v>340879390.99000001</v>
      </c>
      <c r="E108" s="56">
        <v>4276866.53</v>
      </c>
      <c r="F108" s="56">
        <v>4110075.69</v>
      </c>
      <c r="G108" s="56">
        <v>210128.06999999998</v>
      </c>
      <c r="H108" s="56">
        <v>244595.56999999998</v>
      </c>
      <c r="I108" s="56">
        <v>75985557.560000002</v>
      </c>
      <c r="J108" s="56">
        <v>467059.3</v>
      </c>
      <c r="K108" s="56">
        <v>154130.07</v>
      </c>
      <c r="L108" s="56">
        <v>43856.67</v>
      </c>
      <c r="M108" s="56">
        <v>150657.94999999998</v>
      </c>
    </row>
    <row r="109" spans="1:13" x14ac:dyDescent="0.3">
      <c r="A109" t="s">
        <v>4101</v>
      </c>
      <c r="B109" s="56">
        <v>119893.41</v>
      </c>
      <c r="C109" s="56">
        <v>40551.19</v>
      </c>
      <c r="D109" s="56">
        <v>527447.15</v>
      </c>
      <c r="E109" s="56">
        <v>80251</v>
      </c>
      <c r="F109" s="56">
        <v>89974.65</v>
      </c>
      <c r="G109" s="56">
        <v>71579.72</v>
      </c>
      <c r="H109" s="56">
        <v>88025.01</v>
      </c>
      <c r="I109" s="56">
        <v>71455.820000000007</v>
      </c>
      <c r="J109" s="56">
        <v>88921.62</v>
      </c>
      <c r="K109" s="56">
        <v>87138.81</v>
      </c>
      <c r="L109" s="56">
        <v>100836.36</v>
      </c>
      <c r="M109" s="56">
        <v>117868.61</v>
      </c>
    </row>
    <row r="110" spans="1:13" x14ac:dyDescent="0.3">
      <c r="A110" t="s">
        <v>1185</v>
      </c>
      <c r="B110" s="56">
        <v>94568399.379999995</v>
      </c>
      <c r="C110" s="56">
        <v>5813387.3900000006</v>
      </c>
      <c r="D110" s="56">
        <v>1034316.5700000001</v>
      </c>
      <c r="E110" s="56">
        <v>3703732.92</v>
      </c>
      <c r="F110" s="56">
        <v>263788.76</v>
      </c>
      <c r="G110" s="56">
        <v>595683.48</v>
      </c>
      <c r="H110" s="56">
        <v>226106.64</v>
      </c>
      <c r="I110" s="56">
        <v>391200.77</v>
      </c>
      <c r="J110" s="56">
        <v>194514.12</v>
      </c>
      <c r="K110" s="56">
        <v>53774.789999999994</v>
      </c>
      <c r="L110" s="56">
        <v>169229.12</v>
      </c>
      <c r="M110" s="56">
        <v>117677.74999999999</v>
      </c>
    </row>
    <row r="111" spans="1:13" x14ac:dyDescent="0.3">
      <c r="A111" t="s">
        <v>4106</v>
      </c>
      <c r="B111" s="56">
        <v>0</v>
      </c>
      <c r="C111" s="56">
        <v>0</v>
      </c>
      <c r="D111" s="56">
        <v>0</v>
      </c>
      <c r="E111" s="56">
        <v>0</v>
      </c>
      <c r="F111" s="56">
        <v>19040.05</v>
      </c>
      <c r="G111" s="56">
        <v>10432.33</v>
      </c>
      <c r="H111" s="56">
        <v>7949.82</v>
      </c>
      <c r="I111" s="56">
        <v>11061.89</v>
      </c>
      <c r="J111" s="56">
        <v>4193.87</v>
      </c>
      <c r="K111" s="56">
        <v>1316.48</v>
      </c>
      <c r="L111" s="56">
        <v>4936.87</v>
      </c>
      <c r="M111" s="56">
        <v>105150.47</v>
      </c>
    </row>
    <row r="112" spans="1:13" x14ac:dyDescent="0.3">
      <c r="A112" t="s">
        <v>1187</v>
      </c>
      <c r="B112" s="56">
        <v>78502995.609999999</v>
      </c>
      <c r="C112" s="56">
        <v>63219587.82</v>
      </c>
      <c r="D112" s="56">
        <v>23716040.829999998</v>
      </c>
      <c r="E112" s="56">
        <v>15454346.789999999</v>
      </c>
      <c r="F112" s="56">
        <v>8599446.1099999994</v>
      </c>
      <c r="G112" s="56">
        <v>2204323.14</v>
      </c>
      <c r="H112" s="56">
        <v>1781135.34</v>
      </c>
      <c r="I112" s="56">
        <v>509759.75</v>
      </c>
      <c r="J112" s="56">
        <v>289752.76</v>
      </c>
      <c r="K112" s="56">
        <v>98988.6</v>
      </c>
      <c r="L112" s="56">
        <v>87687.82</v>
      </c>
      <c r="M112" s="56">
        <v>104028.69</v>
      </c>
    </row>
    <row r="113" spans="1:13" x14ac:dyDescent="0.3">
      <c r="A113" t="s">
        <v>1255</v>
      </c>
      <c r="B113" s="56"/>
      <c r="C113" s="56">
        <v>24446370.859999999</v>
      </c>
      <c r="D113" s="56">
        <v>20618960.43</v>
      </c>
      <c r="E113" s="56">
        <v>6766655.6200000001</v>
      </c>
      <c r="F113" s="56">
        <v>6454931.9400000004</v>
      </c>
      <c r="G113" s="56">
        <v>566694.28</v>
      </c>
      <c r="H113" s="56">
        <v>229700.21</v>
      </c>
      <c r="I113" s="56">
        <v>170104.31</v>
      </c>
      <c r="J113" s="56">
        <v>134396.62</v>
      </c>
      <c r="K113" s="56">
        <v>110282.75</v>
      </c>
      <c r="L113" s="56">
        <v>101577.57</v>
      </c>
      <c r="M113" s="56">
        <v>92008.5</v>
      </c>
    </row>
    <row r="114" spans="1:13" x14ac:dyDescent="0.3">
      <c r="A114" t="s">
        <v>1196</v>
      </c>
      <c r="B114" s="56">
        <v>13490.53</v>
      </c>
      <c r="C114" s="56">
        <v>150604532.78</v>
      </c>
      <c r="D114" s="56">
        <v>81723644.170000002</v>
      </c>
      <c r="E114" s="56">
        <v>34937138.210000001</v>
      </c>
      <c r="F114" s="56">
        <v>32414961.629999999</v>
      </c>
      <c r="G114" s="56">
        <v>14379014.23</v>
      </c>
      <c r="H114" s="56">
        <v>4694678.07</v>
      </c>
      <c r="I114" s="56">
        <v>753657.72</v>
      </c>
      <c r="J114" s="56">
        <v>619781.67000000004</v>
      </c>
      <c r="K114" s="56">
        <v>91071.85</v>
      </c>
      <c r="L114" s="56">
        <v>221879.82</v>
      </c>
      <c r="M114" s="56">
        <v>81742.27</v>
      </c>
    </row>
    <row r="115" spans="1:13" x14ac:dyDescent="0.3">
      <c r="A115" t="s">
        <v>1227</v>
      </c>
      <c r="B115" s="56">
        <v>202399.09</v>
      </c>
      <c r="C115" s="56">
        <v>213577.27</v>
      </c>
      <c r="D115" s="56">
        <v>165461.32</v>
      </c>
      <c r="E115" s="56">
        <v>173303.93</v>
      </c>
      <c r="F115" s="56">
        <v>213541.51</v>
      </c>
      <c r="G115" s="56">
        <v>235972.06</v>
      </c>
      <c r="H115" s="56">
        <v>279050.83</v>
      </c>
      <c r="I115" s="56">
        <v>158487.91</v>
      </c>
      <c r="J115" s="56">
        <v>128815.21</v>
      </c>
      <c r="K115" s="56">
        <v>103817.06</v>
      </c>
      <c r="L115" s="56">
        <v>108414.07</v>
      </c>
      <c r="M115" s="56">
        <v>81205.06</v>
      </c>
    </row>
    <row r="116" spans="1:13" x14ac:dyDescent="0.3">
      <c r="A116" t="s">
        <v>4108</v>
      </c>
      <c r="B116" s="56">
        <v>92689975.939999998</v>
      </c>
      <c r="C116" s="56">
        <v>108167.86</v>
      </c>
      <c r="D116" s="56">
        <v>83572</v>
      </c>
      <c r="E116" s="56">
        <v>104393.57</v>
      </c>
      <c r="F116" s="56">
        <v>82517.16</v>
      </c>
      <c r="G116" s="56">
        <v>68031.28</v>
      </c>
      <c r="H116" s="56">
        <v>99079.360000000001</v>
      </c>
      <c r="I116" s="56">
        <v>77147.77</v>
      </c>
      <c r="J116" s="56">
        <v>133670.79</v>
      </c>
      <c r="K116" s="56">
        <v>108060.02</v>
      </c>
      <c r="L116" s="56">
        <v>71928.429999999993</v>
      </c>
      <c r="M116" s="56">
        <v>72355.289999999994</v>
      </c>
    </row>
    <row r="117" spans="1:13" x14ac:dyDescent="0.3">
      <c r="A117" t="s">
        <v>1206</v>
      </c>
      <c r="B117" s="56">
        <v>3027571.48</v>
      </c>
      <c r="C117" s="56">
        <v>259651.12</v>
      </c>
      <c r="D117" s="56">
        <v>427564.33</v>
      </c>
      <c r="E117" s="56">
        <v>155924.82</v>
      </c>
      <c r="F117" s="56">
        <v>254343.34</v>
      </c>
      <c r="G117" s="56">
        <v>510193.8</v>
      </c>
      <c r="H117" s="56">
        <v>589929.88</v>
      </c>
      <c r="I117" s="56">
        <v>278555.83999999997</v>
      </c>
      <c r="J117" s="56">
        <v>225754.01</v>
      </c>
      <c r="K117" s="56">
        <v>87100.78</v>
      </c>
      <c r="L117" s="56">
        <v>2140218.3600000003</v>
      </c>
      <c r="M117" s="56">
        <v>67575.599999999991</v>
      </c>
    </row>
    <row r="118" spans="1:13" x14ac:dyDescent="0.3">
      <c r="A118" t="s">
        <v>1214</v>
      </c>
      <c r="B118" s="56"/>
      <c r="C118" s="56"/>
      <c r="D118" s="56"/>
      <c r="E118" s="56"/>
      <c r="F118" s="56"/>
      <c r="G118" s="56"/>
      <c r="H118" s="56"/>
      <c r="I118" s="56">
        <v>50512.639999999999</v>
      </c>
      <c r="J118" s="56">
        <v>201523.3</v>
      </c>
      <c r="K118" s="56">
        <v>285897.81</v>
      </c>
      <c r="L118" s="56">
        <v>134515.81</v>
      </c>
      <c r="M118" s="56">
        <v>65486.74</v>
      </c>
    </row>
    <row r="119" spans="1:13" x14ac:dyDescent="0.3">
      <c r="A119" t="s">
        <v>3909</v>
      </c>
      <c r="B119" s="56"/>
      <c r="C119" s="56"/>
      <c r="D119" s="56"/>
      <c r="E119" s="56"/>
      <c r="F119" s="56"/>
      <c r="G119" s="56"/>
      <c r="H119" s="56"/>
      <c r="I119" s="56"/>
      <c r="J119" s="56">
        <v>49633.63</v>
      </c>
      <c r="K119" s="56">
        <v>66289.83</v>
      </c>
      <c r="L119" s="56">
        <v>73452.350000000006</v>
      </c>
      <c r="M119" s="56">
        <v>54678.49</v>
      </c>
    </row>
    <row r="120" spans="1:13" x14ac:dyDescent="0.3">
      <c r="A120" t="s">
        <v>1252</v>
      </c>
      <c r="B120" s="56">
        <v>11017.97</v>
      </c>
      <c r="C120" s="56">
        <v>8525.93</v>
      </c>
      <c r="D120" s="56">
        <v>4883.2700000000004</v>
      </c>
      <c r="E120" s="56">
        <v>3906.62</v>
      </c>
      <c r="F120" s="56">
        <v>173318.21</v>
      </c>
      <c r="G120" s="56">
        <v>2610.6</v>
      </c>
      <c r="H120" s="56">
        <v>2612.79</v>
      </c>
      <c r="I120" s="56">
        <v>5784.41</v>
      </c>
      <c r="J120" s="56">
        <v>1524.12</v>
      </c>
      <c r="K120" s="56">
        <v>2796.86</v>
      </c>
      <c r="L120" s="56">
        <v>1287.3699999999999</v>
      </c>
      <c r="M120" s="56">
        <v>51188.02</v>
      </c>
    </row>
    <row r="121" spans="1:13" x14ac:dyDescent="0.3">
      <c r="A121" t="s">
        <v>1164</v>
      </c>
      <c r="B121" s="56">
        <v>54858.75</v>
      </c>
      <c r="C121" s="56">
        <v>106011.41</v>
      </c>
      <c r="D121" s="56">
        <v>105165.29999999999</v>
      </c>
      <c r="E121" s="56">
        <v>58107.85</v>
      </c>
      <c r="F121" s="56">
        <v>121543.25</v>
      </c>
      <c r="G121" s="56">
        <v>154496.75</v>
      </c>
      <c r="H121" s="56">
        <v>917649.89999999991</v>
      </c>
      <c r="I121" s="56">
        <v>74762.69</v>
      </c>
      <c r="J121" s="56">
        <v>17876.330000000002</v>
      </c>
      <c r="K121" s="56">
        <v>21658.26</v>
      </c>
      <c r="L121" s="56">
        <v>20780.45</v>
      </c>
      <c r="M121" s="56">
        <v>45683.28</v>
      </c>
    </row>
    <row r="122" spans="1:13" x14ac:dyDescent="0.3">
      <c r="A122" t="s">
        <v>1222</v>
      </c>
      <c r="B122" s="56">
        <v>40658894.689999998</v>
      </c>
      <c r="C122" s="56">
        <v>25894699.640000001</v>
      </c>
      <c r="D122" s="56">
        <v>3139203.67</v>
      </c>
      <c r="E122" s="56">
        <v>2078784.8</v>
      </c>
      <c r="F122" s="56">
        <v>879933.49</v>
      </c>
      <c r="G122" s="56">
        <v>280473.48</v>
      </c>
      <c r="H122" s="56">
        <v>267435.49</v>
      </c>
      <c r="I122" s="56">
        <v>119588.54</v>
      </c>
      <c r="J122" s="56">
        <v>22676.67</v>
      </c>
      <c r="K122" s="56">
        <v>113235.91</v>
      </c>
      <c r="L122" s="56">
        <v>44621.93</v>
      </c>
      <c r="M122" s="56">
        <v>34556.21</v>
      </c>
    </row>
    <row r="123" spans="1:13" x14ac:dyDescent="0.3">
      <c r="A123" t="s">
        <v>1232</v>
      </c>
      <c r="B123" s="56">
        <v>102452.3</v>
      </c>
      <c r="C123" s="56">
        <v>68309.63</v>
      </c>
      <c r="D123" s="56">
        <v>86207.24</v>
      </c>
      <c r="E123" s="56">
        <v>23157.5</v>
      </c>
      <c r="F123" s="56">
        <v>31568.17</v>
      </c>
      <c r="G123" s="56">
        <v>36963.71</v>
      </c>
      <c r="H123" s="56">
        <v>24040.21</v>
      </c>
      <c r="I123" s="56">
        <v>38039.9</v>
      </c>
      <c r="J123" s="56">
        <v>18326.310000000001</v>
      </c>
      <c r="K123" s="56">
        <v>19818.23</v>
      </c>
      <c r="L123" s="56">
        <v>10861.89</v>
      </c>
      <c r="M123" s="56">
        <v>31154.95</v>
      </c>
    </row>
    <row r="124" spans="1:13" x14ac:dyDescent="0.3">
      <c r="A124" t="s">
        <v>1168</v>
      </c>
      <c r="B124" s="56">
        <v>27340.02</v>
      </c>
      <c r="C124" s="56">
        <v>40667.64</v>
      </c>
      <c r="D124" s="56">
        <v>73637.8</v>
      </c>
      <c r="E124" s="56">
        <v>4190.83</v>
      </c>
      <c r="F124" s="56">
        <v>89382.59</v>
      </c>
      <c r="G124" s="56">
        <v>29423.31</v>
      </c>
      <c r="H124" s="56">
        <v>4630.1900000000005</v>
      </c>
      <c r="I124" s="56">
        <v>21546.58</v>
      </c>
      <c r="J124" s="56">
        <v>15111.4</v>
      </c>
      <c r="K124" s="56">
        <v>6300.57</v>
      </c>
      <c r="L124" s="56">
        <v>1750079.33</v>
      </c>
      <c r="M124" s="56">
        <v>29815.279999999999</v>
      </c>
    </row>
    <row r="125" spans="1:13" x14ac:dyDescent="0.3">
      <c r="A125" t="s">
        <v>4545</v>
      </c>
      <c r="B125" s="56"/>
      <c r="C125" s="56"/>
      <c r="D125" s="56"/>
      <c r="E125" s="56"/>
      <c r="F125" s="56"/>
      <c r="G125" s="56">
        <v>5629.14</v>
      </c>
      <c r="H125" s="56">
        <v>54223349.759999998</v>
      </c>
      <c r="I125" s="56">
        <v>11860.68</v>
      </c>
      <c r="J125" s="56">
        <v>33243.64</v>
      </c>
      <c r="K125" s="56">
        <v>23419.5</v>
      </c>
      <c r="L125" s="56">
        <v>22530.560000000001</v>
      </c>
      <c r="M125" s="56">
        <v>27318.58</v>
      </c>
    </row>
    <row r="126" spans="1:13" x14ac:dyDescent="0.3">
      <c r="A126" t="s">
        <v>1262</v>
      </c>
      <c r="B126" s="56">
        <v>407246.93</v>
      </c>
      <c r="C126" s="56">
        <v>116174.65</v>
      </c>
      <c r="D126" s="56">
        <v>165730.66</v>
      </c>
      <c r="E126" s="56">
        <v>92571.62</v>
      </c>
      <c r="F126" s="56">
        <v>127991.81000000001</v>
      </c>
      <c r="G126" s="56">
        <v>90427.829999999987</v>
      </c>
      <c r="H126" s="56">
        <v>20880.41</v>
      </c>
      <c r="I126" s="56">
        <v>21947.25</v>
      </c>
      <c r="J126" s="56">
        <v>26314.62</v>
      </c>
      <c r="K126" s="56">
        <v>16935.71</v>
      </c>
      <c r="L126" s="56">
        <v>20234.95</v>
      </c>
      <c r="M126" s="56">
        <v>25688.37</v>
      </c>
    </row>
    <row r="127" spans="1:13" x14ac:dyDescent="0.3">
      <c r="A127" t="s">
        <v>1282</v>
      </c>
      <c r="B127" s="56">
        <v>235917.96</v>
      </c>
      <c r="C127" s="56">
        <v>1710.44</v>
      </c>
      <c r="D127" s="56">
        <v>801.39</v>
      </c>
      <c r="E127" s="56">
        <v>7921.23</v>
      </c>
      <c r="F127" s="56">
        <v>3715.73</v>
      </c>
      <c r="G127" s="56">
        <v>2727200.29</v>
      </c>
      <c r="H127" s="56">
        <v>6955.54</v>
      </c>
      <c r="I127" s="56"/>
      <c r="J127" s="56">
        <v>14500.81</v>
      </c>
      <c r="K127" s="56">
        <v>10935.45</v>
      </c>
      <c r="L127" s="56">
        <v>2410.94</v>
      </c>
      <c r="M127" s="56">
        <v>23662.82</v>
      </c>
    </row>
    <row r="128" spans="1:13" x14ac:dyDescent="0.3">
      <c r="A128" t="s">
        <v>1184</v>
      </c>
      <c r="B128" s="56">
        <v>33118.550000000003</v>
      </c>
      <c r="C128" s="56">
        <v>6117.87</v>
      </c>
      <c r="D128" s="56">
        <v>5575.56</v>
      </c>
      <c r="E128" s="56">
        <v>8436.02</v>
      </c>
      <c r="F128" s="56">
        <v>4296.62</v>
      </c>
      <c r="G128" s="56">
        <v>37529.980000000003</v>
      </c>
      <c r="H128" s="56">
        <v>10139.1</v>
      </c>
      <c r="I128" s="56">
        <v>10299.4</v>
      </c>
      <c r="J128" s="56">
        <v>5098.57</v>
      </c>
      <c r="K128" s="56">
        <v>2400.36</v>
      </c>
      <c r="L128" s="56">
        <v>15858.41</v>
      </c>
      <c r="M128" s="56">
        <v>21209.09</v>
      </c>
    </row>
    <row r="129" spans="1:13" x14ac:dyDescent="0.3">
      <c r="A129" t="s">
        <v>4129</v>
      </c>
      <c r="B129" s="56"/>
      <c r="C129" s="56"/>
      <c r="D129" s="56"/>
      <c r="E129" s="56"/>
      <c r="F129" s="56"/>
      <c r="G129" s="56"/>
      <c r="H129" s="56">
        <v>0</v>
      </c>
      <c r="I129" s="56">
        <v>8086.37</v>
      </c>
      <c r="J129" s="56">
        <v>17925.71</v>
      </c>
      <c r="K129" s="56">
        <v>11278.91</v>
      </c>
      <c r="L129" s="56">
        <v>16569.48</v>
      </c>
      <c r="M129" s="56">
        <v>18007.59</v>
      </c>
    </row>
    <row r="130" spans="1:13" x14ac:dyDescent="0.3">
      <c r="A130" t="s">
        <v>1284</v>
      </c>
      <c r="B130" s="56">
        <v>242397.39</v>
      </c>
      <c r="C130" s="56">
        <v>192921.87</v>
      </c>
      <c r="D130" s="56">
        <v>51221.81</v>
      </c>
      <c r="E130" s="56">
        <v>11778.96</v>
      </c>
      <c r="F130" s="56">
        <v>15329.04</v>
      </c>
      <c r="G130" s="56">
        <v>8449.84</v>
      </c>
      <c r="H130" s="56">
        <v>115795.68000000001</v>
      </c>
      <c r="I130" s="56">
        <v>9320.4299999999985</v>
      </c>
      <c r="J130" s="56">
        <v>8322.6500000000015</v>
      </c>
      <c r="K130" s="56">
        <v>15131.93</v>
      </c>
      <c r="L130" s="56">
        <v>89870.200000000012</v>
      </c>
      <c r="M130" s="56">
        <v>14053.679999999998</v>
      </c>
    </row>
    <row r="131" spans="1:13" x14ac:dyDescent="0.3">
      <c r="A131" t="s">
        <v>1296</v>
      </c>
      <c r="B131" s="56">
        <v>50657.73</v>
      </c>
      <c r="C131" s="56">
        <v>12426.85</v>
      </c>
      <c r="D131" s="56">
        <v>10473.620000000001</v>
      </c>
      <c r="E131" s="56">
        <v>6086.81</v>
      </c>
      <c r="F131" s="56">
        <v>4743.6400000000003</v>
      </c>
      <c r="G131" s="56">
        <v>9049.3799999999992</v>
      </c>
      <c r="H131" s="56">
        <v>13004.92</v>
      </c>
      <c r="I131" s="56">
        <v>13775.74</v>
      </c>
      <c r="J131" s="56">
        <v>6600.37</v>
      </c>
      <c r="K131" s="56">
        <v>2974.7</v>
      </c>
      <c r="L131" s="56">
        <v>8088.24</v>
      </c>
      <c r="M131" s="56">
        <v>13986.7</v>
      </c>
    </row>
    <row r="132" spans="1:13" x14ac:dyDescent="0.3">
      <c r="A132" t="s">
        <v>1263</v>
      </c>
      <c r="B132" s="56">
        <v>23789.31</v>
      </c>
      <c r="C132" s="56">
        <v>18118.45</v>
      </c>
      <c r="D132" s="56">
        <v>15201.89</v>
      </c>
      <c r="E132" s="56">
        <v>4877.68</v>
      </c>
      <c r="F132" s="56">
        <v>8941.91</v>
      </c>
      <c r="G132" s="56">
        <v>22722.170000000002</v>
      </c>
      <c r="H132" s="56">
        <v>12061.759999999998</v>
      </c>
      <c r="I132" s="56">
        <v>13933.789999999999</v>
      </c>
      <c r="J132" s="56">
        <v>8091.75</v>
      </c>
      <c r="K132" s="56">
        <v>28255.93</v>
      </c>
      <c r="L132" s="56">
        <v>2004.3600000000001</v>
      </c>
      <c r="M132" s="56">
        <v>13979.470000000001</v>
      </c>
    </row>
    <row r="133" spans="1:13" x14ac:dyDescent="0.3">
      <c r="A133" t="s">
        <v>1182</v>
      </c>
      <c r="B133" s="56">
        <v>2839499.83</v>
      </c>
      <c r="C133" s="56">
        <v>3028340.74</v>
      </c>
      <c r="D133" s="56">
        <v>684369.6</v>
      </c>
      <c r="E133" s="56">
        <v>298203.43</v>
      </c>
      <c r="F133" s="56">
        <v>79305.87</v>
      </c>
      <c r="G133" s="56">
        <v>116196.61</v>
      </c>
      <c r="H133" s="56">
        <v>34044.75</v>
      </c>
      <c r="I133" s="56">
        <v>12377.95</v>
      </c>
      <c r="J133" s="56">
        <v>5783.98</v>
      </c>
      <c r="K133" s="56">
        <v>7665.95</v>
      </c>
      <c r="L133" s="56">
        <v>10245.91</v>
      </c>
      <c r="M133" s="56">
        <v>13948.61</v>
      </c>
    </row>
    <row r="134" spans="1:13" x14ac:dyDescent="0.3">
      <c r="A134" t="s">
        <v>1165</v>
      </c>
      <c r="B134" s="56">
        <v>52191.05</v>
      </c>
      <c r="C134" s="56">
        <v>60234.420000000006</v>
      </c>
      <c r="D134" s="56">
        <v>53389.450000000004</v>
      </c>
      <c r="E134" s="56">
        <v>221625.36000000002</v>
      </c>
      <c r="F134" s="56">
        <v>49747.159999999996</v>
      </c>
      <c r="G134" s="56">
        <v>39102.870000000003</v>
      </c>
      <c r="H134" s="56">
        <v>101806.91</v>
      </c>
      <c r="I134" s="56">
        <v>16991.579999999998</v>
      </c>
      <c r="J134" s="56">
        <v>10415.099999999999</v>
      </c>
      <c r="K134" s="56">
        <v>3454.68</v>
      </c>
      <c r="L134" s="56">
        <v>74466.52</v>
      </c>
      <c r="M134" s="56">
        <v>12338.869999999999</v>
      </c>
    </row>
    <row r="135" spans="1:13" x14ac:dyDescent="0.3">
      <c r="A135" t="s">
        <v>1283</v>
      </c>
      <c r="B135" s="56">
        <v>225689.47</v>
      </c>
      <c r="C135" s="56">
        <v>186951.31</v>
      </c>
      <c r="D135" s="56">
        <v>87693.26</v>
      </c>
      <c r="E135" s="56">
        <v>158589.31</v>
      </c>
      <c r="F135" s="56">
        <v>97878.38</v>
      </c>
      <c r="G135" s="56">
        <v>346157.26</v>
      </c>
      <c r="H135" s="56">
        <v>16959.599999999999</v>
      </c>
      <c r="I135" s="56">
        <v>64011.83</v>
      </c>
      <c r="J135" s="56">
        <v>13946.7</v>
      </c>
      <c r="K135" s="56">
        <v>37605.360000000001</v>
      </c>
      <c r="L135" s="56">
        <v>6243.4</v>
      </c>
      <c r="M135" s="56">
        <v>10725.49</v>
      </c>
    </row>
    <row r="136" spans="1:13" x14ac:dyDescent="0.3">
      <c r="A136" t="s">
        <v>1243</v>
      </c>
      <c r="B136" s="56">
        <v>78590.09</v>
      </c>
      <c r="C136" s="56">
        <v>102681.37</v>
      </c>
      <c r="D136" s="56">
        <v>522186.12</v>
      </c>
      <c r="E136" s="56">
        <v>315818.3</v>
      </c>
      <c r="F136" s="56">
        <v>9005.67</v>
      </c>
      <c r="G136" s="56">
        <v>18871.740000000002</v>
      </c>
      <c r="H136" s="56">
        <v>120658.39</v>
      </c>
      <c r="I136" s="56">
        <v>305434.26</v>
      </c>
      <c r="J136" s="56">
        <v>3141.57</v>
      </c>
      <c r="K136" s="56">
        <v>55816.75</v>
      </c>
      <c r="L136" s="56">
        <v>23568.45</v>
      </c>
      <c r="M136" s="56">
        <v>10707.56</v>
      </c>
    </row>
    <row r="137" spans="1:13" x14ac:dyDescent="0.3">
      <c r="A137" t="s">
        <v>1229</v>
      </c>
      <c r="B137" s="56">
        <v>75511.990000000005</v>
      </c>
      <c r="C137" s="56">
        <v>126119.52</v>
      </c>
      <c r="D137" s="56">
        <v>218512.2</v>
      </c>
      <c r="E137" s="56">
        <v>123049.78</v>
      </c>
      <c r="F137" s="56">
        <v>99368.03</v>
      </c>
      <c r="G137" s="56">
        <v>41848.67</v>
      </c>
      <c r="H137" s="56">
        <v>34214.92</v>
      </c>
      <c r="I137" s="56">
        <v>21139.47</v>
      </c>
      <c r="J137" s="56">
        <v>11759.96</v>
      </c>
      <c r="K137" s="56">
        <v>9089.23</v>
      </c>
      <c r="L137" s="56">
        <v>3483.19</v>
      </c>
      <c r="M137" s="56">
        <v>10516.29</v>
      </c>
    </row>
    <row r="138" spans="1:13" x14ac:dyDescent="0.3">
      <c r="A138" t="s">
        <v>4086</v>
      </c>
      <c r="B138" s="56"/>
      <c r="C138" s="56"/>
      <c r="D138" s="56"/>
      <c r="E138" s="56"/>
      <c r="F138" s="56"/>
      <c r="G138" s="56"/>
      <c r="H138" s="56"/>
      <c r="I138" s="56"/>
      <c r="J138" s="56">
        <v>13.88</v>
      </c>
      <c r="K138" s="56">
        <v>0</v>
      </c>
      <c r="L138" s="56">
        <v>0</v>
      </c>
      <c r="M138" s="56">
        <v>9312</v>
      </c>
    </row>
    <row r="139" spans="1:13" x14ac:dyDescent="0.3">
      <c r="A139" t="s">
        <v>1290</v>
      </c>
      <c r="B139" s="56">
        <v>91061.18</v>
      </c>
      <c r="C139" s="56">
        <v>133314.54999999999</v>
      </c>
      <c r="D139" s="56">
        <v>93319.64</v>
      </c>
      <c r="E139" s="56">
        <v>94012.25</v>
      </c>
      <c r="F139" s="56">
        <v>103231.1</v>
      </c>
      <c r="G139" s="56">
        <v>100700.86</v>
      </c>
      <c r="H139" s="56">
        <v>66004.149999999994</v>
      </c>
      <c r="I139" s="56">
        <v>55153.27</v>
      </c>
      <c r="J139" s="56">
        <v>39171.480000000003</v>
      </c>
      <c r="K139" s="56">
        <v>37231.01</v>
      </c>
      <c r="L139" s="56">
        <v>21214.99</v>
      </c>
      <c r="M139" s="56">
        <v>9016.83</v>
      </c>
    </row>
    <row r="140" spans="1:13" x14ac:dyDescent="0.3">
      <c r="A140" t="s">
        <v>1167</v>
      </c>
      <c r="B140" s="56">
        <v>153381.41999999998</v>
      </c>
      <c r="C140" s="56">
        <v>307739</v>
      </c>
      <c r="D140" s="56">
        <v>294843.31</v>
      </c>
      <c r="E140" s="56">
        <v>73774.16</v>
      </c>
      <c r="F140" s="56">
        <v>359731.72000000003</v>
      </c>
      <c r="G140" s="56">
        <v>222899.02000000002</v>
      </c>
      <c r="H140" s="56">
        <v>35249.61</v>
      </c>
      <c r="I140" s="56">
        <v>89073.2</v>
      </c>
      <c r="J140" s="56">
        <v>18412.72</v>
      </c>
      <c r="K140" s="56">
        <v>104492.98</v>
      </c>
      <c r="L140" s="56">
        <v>308.26</v>
      </c>
      <c r="M140" s="56">
        <v>8937.75</v>
      </c>
    </row>
    <row r="141" spans="1:13" x14ac:dyDescent="0.3">
      <c r="A141" t="s">
        <v>1239</v>
      </c>
      <c r="B141" s="56">
        <v>15205.62</v>
      </c>
      <c r="C141" s="56">
        <v>20593.57</v>
      </c>
      <c r="D141" s="56">
        <v>11992.8</v>
      </c>
      <c r="E141" s="56">
        <v>14344.77</v>
      </c>
      <c r="F141" s="56">
        <v>48006.54</v>
      </c>
      <c r="G141" s="56">
        <v>24935.95</v>
      </c>
      <c r="H141" s="56">
        <v>11490.72</v>
      </c>
      <c r="I141" s="56">
        <v>5849.57</v>
      </c>
      <c r="J141" s="56">
        <v>5438.01</v>
      </c>
      <c r="K141" s="56">
        <v>4025.14</v>
      </c>
      <c r="L141" s="56">
        <v>3705.59</v>
      </c>
      <c r="M141" s="56">
        <v>6675.71</v>
      </c>
    </row>
    <row r="142" spans="1:13" x14ac:dyDescent="0.3">
      <c r="A142" t="s">
        <v>1256</v>
      </c>
      <c r="B142" s="56">
        <v>55156.06</v>
      </c>
      <c r="C142" s="56">
        <v>62407.51</v>
      </c>
      <c r="D142" s="56">
        <v>37555.910000000003</v>
      </c>
      <c r="E142" s="56">
        <v>38301.160000000003</v>
      </c>
      <c r="F142" s="56">
        <v>19178.77</v>
      </c>
      <c r="G142" s="56">
        <v>16711.52</v>
      </c>
      <c r="H142" s="56">
        <v>20169.96</v>
      </c>
      <c r="I142" s="56">
        <v>13874.45</v>
      </c>
      <c r="J142" s="56">
        <v>7528.41</v>
      </c>
      <c r="K142" s="56">
        <v>426.68</v>
      </c>
      <c r="L142" s="56">
        <v>11234.2</v>
      </c>
      <c r="M142" s="56">
        <v>6536.07</v>
      </c>
    </row>
    <row r="143" spans="1:13" x14ac:dyDescent="0.3">
      <c r="A143" t="s">
        <v>1221</v>
      </c>
      <c r="B143" s="56">
        <v>319163.68</v>
      </c>
      <c r="C143" s="56">
        <v>30564</v>
      </c>
      <c r="D143" s="56">
        <v>14642.5</v>
      </c>
      <c r="E143" s="56">
        <v>30391.17</v>
      </c>
      <c r="F143" s="56">
        <v>39464.559999999998</v>
      </c>
      <c r="G143" s="56">
        <v>12492.03</v>
      </c>
      <c r="H143" s="56">
        <v>11466.56</v>
      </c>
      <c r="I143" s="56">
        <v>13036.3</v>
      </c>
      <c r="J143" s="56">
        <v>8805.75</v>
      </c>
      <c r="K143" s="56">
        <v>38870.5</v>
      </c>
      <c r="L143" s="56">
        <v>189684.74</v>
      </c>
      <c r="M143" s="56">
        <v>6471.02</v>
      </c>
    </row>
    <row r="144" spans="1:13" x14ac:dyDescent="0.3">
      <c r="A144" t="s">
        <v>1190</v>
      </c>
      <c r="B144" s="56">
        <v>148643.75</v>
      </c>
      <c r="C144" s="56">
        <v>174123.88</v>
      </c>
      <c r="D144" s="56">
        <v>37372.269999999997</v>
      </c>
      <c r="E144" s="56">
        <v>43558.57</v>
      </c>
      <c r="F144" s="56">
        <v>61130.32</v>
      </c>
      <c r="G144" s="56">
        <v>88603.21</v>
      </c>
      <c r="H144" s="56">
        <v>17620.68</v>
      </c>
      <c r="I144" s="56">
        <v>2949.49</v>
      </c>
      <c r="J144" s="56">
        <v>412.88</v>
      </c>
      <c r="K144" s="56">
        <v>1232.1099999999999</v>
      </c>
      <c r="L144" s="56">
        <v>427.78</v>
      </c>
      <c r="M144" s="56">
        <v>6082.22</v>
      </c>
    </row>
    <row r="145" spans="1:13" x14ac:dyDescent="0.3">
      <c r="A145" t="s">
        <v>3982</v>
      </c>
      <c r="B145" s="56">
        <v>11023.67</v>
      </c>
      <c r="C145" s="56">
        <v>20878.05</v>
      </c>
      <c r="D145" s="56">
        <v>12208.38</v>
      </c>
      <c r="E145" s="56">
        <v>35139.589999999997</v>
      </c>
      <c r="F145" s="56">
        <v>17965.310000000001</v>
      </c>
      <c r="G145" s="56">
        <v>12181.19</v>
      </c>
      <c r="H145" s="56">
        <v>20424.13</v>
      </c>
      <c r="I145" s="56">
        <v>19046.93</v>
      </c>
      <c r="J145" s="56">
        <v>13925.87</v>
      </c>
      <c r="K145" s="56">
        <v>12279.34</v>
      </c>
      <c r="L145" s="56">
        <v>12019.07</v>
      </c>
      <c r="M145" s="56">
        <v>5578.57</v>
      </c>
    </row>
    <row r="146" spans="1:13" x14ac:dyDescent="0.3">
      <c r="A146" t="s">
        <v>1279</v>
      </c>
      <c r="B146" s="56">
        <v>33339.620000000003</v>
      </c>
      <c r="C146" s="56">
        <v>139836.76</v>
      </c>
      <c r="D146" s="56">
        <v>199020.76</v>
      </c>
      <c r="E146" s="56">
        <v>74920.320000000007</v>
      </c>
      <c r="F146" s="56">
        <v>248363.36</v>
      </c>
      <c r="G146" s="56">
        <v>10025323.26</v>
      </c>
      <c r="H146" s="56">
        <v>4011.62</v>
      </c>
      <c r="I146" s="56">
        <v>1967643.28</v>
      </c>
      <c r="J146" s="56">
        <v>7831.82</v>
      </c>
      <c r="K146" s="56">
        <v>9337.01</v>
      </c>
      <c r="L146" s="56">
        <v>46.48</v>
      </c>
      <c r="M146" s="56">
        <v>5210.3500000000004</v>
      </c>
    </row>
    <row r="147" spans="1:13" x14ac:dyDescent="0.3">
      <c r="A147" t="s">
        <v>1224</v>
      </c>
      <c r="B147" s="56">
        <v>201862.65</v>
      </c>
      <c r="C147" s="56">
        <v>1012444.51</v>
      </c>
      <c r="D147" s="56">
        <v>357690.55</v>
      </c>
      <c r="E147" s="56">
        <v>171061.75</v>
      </c>
      <c r="F147" s="56">
        <v>69865</v>
      </c>
      <c r="G147" s="56">
        <v>298118.2</v>
      </c>
      <c r="H147" s="56">
        <v>24501.16</v>
      </c>
      <c r="I147" s="56">
        <v>99996.200000000012</v>
      </c>
      <c r="J147" s="56">
        <v>11329.449999999999</v>
      </c>
      <c r="K147" s="56">
        <v>3748.34</v>
      </c>
      <c r="L147" s="56">
        <v>3519.83</v>
      </c>
      <c r="M147" s="56">
        <v>5129.49</v>
      </c>
    </row>
    <row r="148" spans="1:13" x14ac:dyDescent="0.3">
      <c r="A148" t="s">
        <v>1225</v>
      </c>
      <c r="B148" s="56">
        <v>24971.510000000002</v>
      </c>
      <c r="C148" s="56">
        <v>687.1</v>
      </c>
      <c r="D148" s="56">
        <v>8196.81</v>
      </c>
      <c r="E148" s="56">
        <v>1127.23</v>
      </c>
      <c r="F148" s="56">
        <v>7774.33</v>
      </c>
      <c r="G148" s="56">
        <v>5108.41</v>
      </c>
      <c r="H148" s="56">
        <v>5557.3099999999995</v>
      </c>
      <c r="I148" s="56">
        <v>2316.27</v>
      </c>
      <c r="J148" s="56">
        <v>5621.6399999999994</v>
      </c>
      <c r="K148" s="56">
        <v>140.41</v>
      </c>
      <c r="L148" s="56">
        <v>389.52</v>
      </c>
      <c r="M148" s="56">
        <v>4696.8600000000006</v>
      </c>
    </row>
    <row r="149" spans="1:13" x14ac:dyDescent="0.3">
      <c r="A149" t="s">
        <v>1223</v>
      </c>
      <c r="B149" s="56">
        <v>6574.59</v>
      </c>
      <c r="C149" s="56">
        <v>2769.92</v>
      </c>
      <c r="D149" s="56">
        <v>383142.07</v>
      </c>
      <c r="E149" s="56">
        <v>7237.84</v>
      </c>
      <c r="F149" s="56">
        <v>8417.66</v>
      </c>
      <c r="G149" s="56">
        <v>1808.42</v>
      </c>
      <c r="H149" s="56">
        <v>2390.33</v>
      </c>
      <c r="I149" s="56">
        <v>3098.72</v>
      </c>
      <c r="J149" s="56">
        <v>2380.7800000000002</v>
      </c>
      <c r="K149" s="56">
        <v>1458.34</v>
      </c>
      <c r="L149" s="56">
        <v>5816.32</v>
      </c>
      <c r="M149" s="56">
        <v>4358.95</v>
      </c>
    </row>
    <row r="150" spans="1:13" x14ac:dyDescent="0.3">
      <c r="A150" t="s">
        <v>1233</v>
      </c>
      <c r="B150" s="56">
        <v>7408.34</v>
      </c>
      <c r="C150" s="56">
        <v>7430.43</v>
      </c>
      <c r="D150" s="56">
        <v>5405.25</v>
      </c>
      <c r="E150" s="56">
        <v>5788.37</v>
      </c>
      <c r="F150" s="56">
        <v>3002.2</v>
      </c>
      <c r="G150" s="56">
        <v>14153.84</v>
      </c>
      <c r="H150" s="56">
        <v>18801.21</v>
      </c>
      <c r="I150" s="56">
        <v>5250.39</v>
      </c>
      <c r="J150" s="56">
        <v>3975.56</v>
      </c>
      <c r="K150" s="56">
        <v>6185.58</v>
      </c>
      <c r="L150" s="56">
        <v>7381.2</v>
      </c>
      <c r="M150" s="56">
        <v>2704.63</v>
      </c>
    </row>
    <row r="151" spans="1:13" x14ac:dyDescent="0.3">
      <c r="A151" t="s">
        <v>1192</v>
      </c>
      <c r="B151" s="56">
        <v>14122.92</v>
      </c>
      <c r="C151" s="56">
        <v>7944.87</v>
      </c>
      <c r="D151" s="56">
        <v>10169.68</v>
      </c>
      <c r="E151" s="56">
        <v>8086.13</v>
      </c>
      <c r="F151" s="56">
        <v>6643.35</v>
      </c>
      <c r="G151" s="56">
        <v>3901.28</v>
      </c>
      <c r="H151" s="56">
        <v>5674.92</v>
      </c>
      <c r="I151" s="56">
        <v>4728.71</v>
      </c>
      <c r="J151" s="56">
        <v>5785.51</v>
      </c>
      <c r="K151" s="56">
        <v>3672.07</v>
      </c>
      <c r="L151" s="56">
        <v>3764.82</v>
      </c>
      <c r="M151" s="56">
        <v>2673.92</v>
      </c>
    </row>
    <row r="152" spans="1:13" x14ac:dyDescent="0.3">
      <c r="A152" t="s">
        <v>1207</v>
      </c>
      <c r="B152" s="56">
        <v>1122.93</v>
      </c>
      <c r="C152" s="56">
        <v>36292.269999999997</v>
      </c>
      <c r="D152" s="56">
        <v>4460.38</v>
      </c>
      <c r="E152" s="56">
        <v>3580</v>
      </c>
      <c r="F152" s="56">
        <v>7660</v>
      </c>
      <c r="G152" s="56">
        <v>24014.46</v>
      </c>
      <c r="H152" s="56">
        <v>8571.06</v>
      </c>
      <c r="I152" s="56">
        <v>51084.91</v>
      </c>
      <c r="J152" s="56">
        <v>18309.419999999998</v>
      </c>
      <c r="K152" s="56">
        <v>21000</v>
      </c>
      <c r="L152" s="56">
        <v>12264.53</v>
      </c>
      <c r="M152" s="56">
        <v>2380.39</v>
      </c>
    </row>
    <row r="153" spans="1:13" x14ac:dyDescent="0.3">
      <c r="A153" t="s">
        <v>1265</v>
      </c>
      <c r="B153" s="56">
        <v>3.04</v>
      </c>
      <c r="C153" s="56">
        <v>725.31</v>
      </c>
      <c r="D153" s="56">
        <v>5997.3</v>
      </c>
      <c r="E153" s="56">
        <v>30251.26</v>
      </c>
      <c r="F153" s="56">
        <v>2437.2399999999998</v>
      </c>
      <c r="G153" s="56">
        <v>375.67</v>
      </c>
      <c r="H153" s="56">
        <v>1518560.83</v>
      </c>
      <c r="I153" s="56">
        <v>77.48</v>
      </c>
      <c r="J153" s="56">
        <v>26.16</v>
      </c>
      <c r="K153" s="56">
        <v>43982.96</v>
      </c>
      <c r="L153" s="56">
        <v>938.57</v>
      </c>
      <c r="M153" s="56">
        <v>1251.6500000000001</v>
      </c>
    </row>
    <row r="154" spans="1:13" x14ac:dyDescent="0.3">
      <c r="A154" t="s">
        <v>4107</v>
      </c>
      <c r="B154" s="56">
        <v>2574.41</v>
      </c>
      <c r="C154" s="56">
        <v>1755.03</v>
      </c>
      <c r="D154" s="56">
        <v>2093.33</v>
      </c>
      <c r="E154" s="56">
        <v>812.32</v>
      </c>
      <c r="F154" s="56">
        <v>825.27</v>
      </c>
      <c r="G154" s="56">
        <v>1250.76</v>
      </c>
      <c r="H154" s="56">
        <v>1084.1600000000001</v>
      </c>
      <c r="I154" s="56">
        <v>809.46</v>
      </c>
      <c r="J154" s="56">
        <v>4327.78</v>
      </c>
      <c r="K154" s="56">
        <v>981.81</v>
      </c>
      <c r="L154" s="56">
        <v>1215.96</v>
      </c>
      <c r="M154" s="56">
        <v>751.18</v>
      </c>
    </row>
    <row r="155" spans="1:13" x14ac:dyDescent="0.3">
      <c r="A155" t="s">
        <v>1186</v>
      </c>
      <c r="B155" s="56">
        <v>11051.2</v>
      </c>
      <c r="C155" s="56">
        <v>38534.75</v>
      </c>
      <c r="D155" s="56">
        <v>1647.26</v>
      </c>
      <c r="E155" s="56">
        <v>1519.36</v>
      </c>
      <c r="F155" s="56">
        <v>662.73</v>
      </c>
      <c r="G155" s="56">
        <v>824.5</v>
      </c>
      <c r="H155" s="56">
        <v>310.75</v>
      </c>
      <c r="I155" s="56">
        <v>1236.8699999999999</v>
      </c>
      <c r="J155" s="56">
        <v>1196.56</v>
      </c>
      <c r="K155" s="56">
        <v>644.01</v>
      </c>
      <c r="L155" s="56">
        <v>1213.96</v>
      </c>
      <c r="M155" s="56">
        <v>721.43</v>
      </c>
    </row>
    <row r="156" spans="1:13" x14ac:dyDescent="0.3">
      <c r="A156" t="s">
        <v>1253</v>
      </c>
      <c r="B156" s="56">
        <v>3039303.67</v>
      </c>
      <c r="C156" s="56">
        <v>1293520.19</v>
      </c>
      <c r="D156" s="56">
        <v>491082.56</v>
      </c>
      <c r="E156" s="56">
        <v>1055340.76</v>
      </c>
      <c r="F156" s="56">
        <v>28228520.600000001</v>
      </c>
      <c r="G156" s="56">
        <v>8018371.9699999997</v>
      </c>
      <c r="H156" s="56">
        <v>130960.72</v>
      </c>
      <c r="I156" s="56">
        <v>7915.65</v>
      </c>
      <c r="J156" s="56">
        <v>859.3</v>
      </c>
      <c r="K156" s="56">
        <v>626</v>
      </c>
      <c r="L156" s="56">
        <v>942</v>
      </c>
      <c r="M156" s="56">
        <v>688</v>
      </c>
    </row>
    <row r="157" spans="1:13" x14ac:dyDescent="0.3">
      <c r="A157" t="s">
        <v>4109</v>
      </c>
      <c r="B157" s="56">
        <v>10017.02</v>
      </c>
      <c r="C157" s="56">
        <v>805.23</v>
      </c>
      <c r="D157" s="56">
        <v>61670.5</v>
      </c>
      <c r="E157" s="56">
        <v>64440.41</v>
      </c>
      <c r="F157" s="56">
        <v>67798.78</v>
      </c>
      <c r="G157" s="56">
        <v>1480.46</v>
      </c>
      <c r="H157" s="56">
        <v>1436.73</v>
      </c>
      <c r="I157" s="56">
        <v>1479.03</v>
      </c>
      <c r="J157" s="56">
        <v>1102.0899999999999</v>
      </c>
      <c r="K157" s="56">
        <v>421.36</v>
      </c>
      <c r="L157" s="56">
        <v>696.39</v>
      </c>
      <c r="M157" s="56">
        <v>655.97</v>
      </c>
    </row>
    <row r="158" spans="1:13" x14ac:dyDescent="0.3">
      <c r="A158" t="s">
        <v>3911</v>
      </c>
      <c r="B158" s="56">
        <v>6821.78</v>
      </c>
      <c r="C158" s="56">
        <v>442484.83</v>
      </c>
      <c r="D158" s="56">
        <v>7072.24</v>
      </c>
      <c r="E158" s="56">
        <v>110363.94</v>
      </c>
      <c r="F158" s="56">
        <v>61154.82</v>
      </c>
      <c r="G158" s="56">
        <v>1379.58</v>
      </c>
      <c r="H158" s="56">
        <v>125584.67</v>
      </c>
      <c r="I158" s="56">
        <v>3594.19</v>
      </c>
      <c r="J158" s="56">
        <v>1526.35</v>
      </c>
      <c r="K158" s="56">
        <v>7.75</v>
      </c>
      <c r="L158" s="56">
        <v>1121.74</v>
      </c>
      <c r="M158" s="56">
        <v>370.27</v>
      </c>
    </row>
    <row r="159" spans="1:13" x14ac:dyDescent="0.3">
      <c r="A159" t="s">
        <v>1288</v>
      </c>
      <c r="B159" s="56">
        <v>2783982.49</v>
      </c>
      <c r="C159" s="56">
        <v>2926226.88</v>
      </c>
      <c r="D159" s="56">
        <v>2503636.16</v>
      </c>
      <c r="E159" s="56">
        <v>2045186.08</v>
      </c>
      <c r="F159" s="56">
        <v>286941.58</v>
      </c>
      <c r="G159" s="56">
        <v>0</v>
      </c>
      <c r="H159" s="56">
        <v>23.06</v>
      </c>
      <c r="I159" s="56">
        <v>0</v>
      </c>
      <c r="J159" s="56">
        <v>1.33</v>
      </c>
      <c r="K159" s="56">
        <v>1.85</v>
      </c>
      <c r="L159" s="56">
        <v>11.6</v>
      </c>
      <c r="M159" s="56">
        <v>252.15</v>
      </c>
    </row>
    <row r="160" spans="1:13" x14ac:dyDescent="0.3">
      <c r="A160" t="s">
        <v>1231</v>
      </c>
      <c r="B160" s="56">
        <v>3483777.61</v>
      </c>
      <c r="C160" s="56">
        <v>1196.78</v>
      </c>
      <c r="D160" s="56">
        <v>99.74</v>
      </c>
      <c r="E160" s="56">
        <v>232.9</v>
      </c>
      <c r="F160" s="56">
        <v>1763.13</v>
      </c>
      <c r="G160" s="56">
        <v>1355.61</v>
      </c>
      <c r="H160" s="56">
        <v>69.319999999999993</v>
      </c>
      <c r="I160" s="56">
        <v>0</v>
      </c>
      <c r="J160" s="56">
        <v>0</v>
      </c>
      <c r="K160" s="56">
        <v>182.76</v>
      </c>
      <c r="L160" s="56">
        <v>0</v>
      </c>
      <c r="M160" s="56">
        <v>197.5</v>
      </c>
    </row>
    <row r="161" spans="1:13" x14ac:dyDescent="0.3">
      <c r="A161" t="s">
        <v>1189</v>
      </c>
      <c r="B161" s="56">
        <v>6297.84</v>
      </c>
      <c r="C161" s="56">
        <v>179.65</v>
      </c>
      <c r="D161" s="56">
        <v>13.89</v>
      </c>
      <c r="E161" s="56">
        <v>9316.66</v>
      </c>
      <c r="F161" s="56">
        <v>0</v>
      </c>
      <c r="G161" s="56">
        <v>743925.61</v>
      </c>
      <c r="H161" s="56">
        <v>0</v>
      </c>
      <c r="I161" s="56">
        <v>0</v>
      </c>
      <c r="J161" s="56">
        <v>14</v>
      </c>
      <c r="K161" s="56">
        <v>82</v>
      </c>
      <c r="L161" s="56">
        <v>74</v>
      </c>
      <c r="M161" s="56">
        <v>90</v>
      </c>
    </row>
    <row r="162" spans="1:13" x14ac:dyDescent="0.3">
      <c r="A162" t="s">
        <v>4091</v>
      </c>
      <c r="B162" s="56">
        <v>1216.48</v>
      </c>
      <c r="C162" s="56">
        <v>0</v>
      </c>
      <c r="D162" s="56">
        <v>0</v>
      </c>
      <c r="E162" s="56">
        <v>0</v>
      </c>
      <c r="F162" s="56">
        <v>0</v>
      </c>
      <c r="G162" s="56">
        <v>0</v>
      </c>
      <c r="H162" s="56">
        <v>0</v>
      </c>
      <c r="I162" s="56">
        <v>0</v>
      </c>
      <c r="J162" s="56">
        <v>0</v>
      </c>
      <c r="K162" s="56">
        <v>0</v>
      </c>
      <c r="L162" s="56">
        <v>0</v>
      </c>
      <c r="M162" s="56">
        <v>52.66</v>
      </c>
    </row>
    <row r="163" spans="1:13" x14ac:dyDescent="0.3">
      <c r="A163" t="s">
        <v>4128</v>
      </c>
      <c r="B163" s="56"/>
      <c r="C163" s="56"/>
      <c r="D163" s="56"/>
      <c r="E163" s="56"/>
      <c r="F163" s="56"/>
      <c r="G163" s="56"/>
      <c r="H163" s="56"/>
      <c r="I163" s="56"/>
      <c r="J163" s="56"/>
      <c r="K163" s="56">
        <v>0</v>
      </c>
      <c r="L163" s="56">
        <v>0</v>
      </c>
      <c r="M163" s="56">
        <v>51.65</v>
      </c>
    </row>
    <row r="164" spans="1:13" x14ac:dyDescent="0.3">
      <c r="A164" t="s">
        <v>1172</v>
      </c>
      <c r="B164" s="56">
        <v>440</v>
      </c>
      <c r="C164" s="56">
        <v>9494.83</v>
      </c>
      <c r="D164" s="56">
        <v>33808.17</v>
      </c>
      <c r="E164" s="56">
        <v>11759.86</v>
      </c>
      <c r="F164" s="56">
        <v>0</v>
      </c>
      <c r="G164" s="56">
        <v>0</v>
      </c>
      <c r="H164" s="56">
        <v>26.01</v>
      </c>
      <c r="I164" s="56">
        <v>99.2</v>
      </c>
      <c r="J164" s="56">
        <v>1.33</v>
      </c>
      <c r="K164" s="56">
        <v>7.38</v>
      </c>
      <c r="L164" s="56">
        <v>23972.799999999999</v>
      </c>
      <c r="M164" s="56">
        <v>22.28</v>
      </c>
    </row>
    <row r="165" spans="1:13" x14ac:dyDescent="0.3">
      <c r="A165" t="s">
        <v>1162</v>
      </c>
      <c r="B165" s="56">
        <v>1441.01</v>
      </c>
      <c r="C165" s="56">
        <v>12.42</v>
      </c>
      <c r="D165" s="56">
        <v>21.62</v>
      </c>
      <c r="E165" s="56">
        <v>47.68</v>
      </c>
      <c r="F165" s="56">
        <v>0</v>
      </c>
      <c r="G165" s="56">
        <v>0</v>
      </c>
      <c r="H165" s="56">
        <v>0</v>
      </c>
      <c r="I165" s="56">
        <v>0</v>
      </c>
      <c r="J165" s="56">
        <v>0</v>
      </c>
      <c r="K165" s="56">
        <v>0</v>
      </c>
      <c r="L165" s="56">
        <v>0</v>
      </c>
      <c r="M165" s="56">
        <v>10.220000000000001</v>
      </c>
    </row>
    <row r="166" spans="1:13" x14ac:dyDescent="0.3">
      <c r="A166" t="s">
        <v>1170</v>
      </c>
      <c r="B166" s="56">
        <v>27.78</v>
      </c>
      <c r="C166" s="56">
        <v>0</v>
      </c>
      <c r="D166" s="56">
        <v>72</v>
      </c>
      <c r="E166" s="56">
        <v>39.14</v>
      </c>
      <c r="F166" s="56">
        <v>0</v>
      </c>
      <c r="G166" s="56">
        <v>0</v>
      </c>
      <c r="H166" s="56">
        <v>0</v>
      </c>
      <c r="I166" s="56">
        <v>0</v>
      </c>
      <c r="J166" s="56">
        <v>0</v>
      </c>
      <c r="K166" s="56">
        <v>0</v>
      </c>
      <c r="L166" s="56">
        <v>1601.18</v>
      </c>
      <c r="M166" s="56">
        <v>10.220000000000001</v>
      </c>
    </row>
    <row r="167" spans="1:13" x14ac:dyDescent="0.3">
      <c r="A167" t="s">
        <v>1217</v>
      </c>
      <c r="B167" s="56">
        <v>13.67</v>
      </c>
      <c r="C167" s="56">
        <v>7.38</v>
      </c>
      <c r="D167" s="56">
        <v>0</v>
      </c>
      <c r="E167" s="56">
        <v>18.89</v>
      </c>
      <c r="F167" s="56">
        <v>3</v>
      </c>
      <c r="G167" s="56">
        <v>2.27</v>
      </c>
      <c r="H167" s="56">
        <v>9.8000000000000007</v>
      </c>
      <c r="I167" s="56">
        <v>4.5</v>
      </c>
      <c r="J167" s="56">
        <v>0</v>
      </c>
      <c r="K167" s="56">
        <v>0</v>
      </c>
      <c r="L167" s="56">
        <v>0</v>
      </c>
      <c r="M167" s="56">
        <v>10</v>
      </c>
    </row>
    <row r="168" spans="1:13" x14ac:dyDescent="0.3">
      <c r="A168" t="s">
        <v>1211</v>
      </c>
      <c r="B168" s="56">
        <v>0</v>
      </c>
      <c r="C168" s="56">
        <v>0</v>
      </c>
      <c r="D168" s="56">
        <v>0</v>
      </c>
      <c r="E168" s="56">
        <v>0</v>
      </c>
      <c r="F168" s="56">
        <v>130</v>
      </c>
      <c r="G168" s="56">
        <v>92696.4</v>
      </c>
      <c r="H168" s="56">
        <v>8760</v>
      </c>
      <c r="I168" s="56">
        <v>8.25</v>
      </c>
      <c r="J168" s="56">
        <v>92.59</v>
      </c>
      <c r="K168" s="56">
        <v>24.77</v>
      </c>
      <c r="L168" s="56">
        <v>8.1</v>
      </c>
      <c r="M168" s="56">
        <v>9.56</v>
      </c>
    </row>
    <row r="169" spans="1:13" x14ac:dyDescent="0.3">
      <c r="A169" t="s">
        <v>1293</v>
      </c>
      <c r="B169" s="56">
        <v>345408.64</v>
      </c>
      <c r="C169" s="56">
        <v>845628.07</v>
      </c>
      <c r="D169" s="56">
        <v>504285.05</v>
      </c>
      <c r="E169" s="56">
        <v>217354.84</v>
      </c>
      <c r="F169" s="56">
        <v>207211.22</v>
      </c>
      <c r="G169" s="56">
        <v>137155.26999999999</v>
      </c>
      <c r="H169" s="56">
        <v>86300.98</v>
      </c>
      <c r="I169" s="56">
        <v>71387.460000000006</v>
      </c>
      <c r="J169" s="56">
        <v>27443.200000000001</v>
      </c>
      <c r="K169" s="56">
        <v>6.48</v>
      </c>
      <c r="L169" s="56">
        <v>39.06</v>
      </c>
      <c r="M169" s="56">
        <v>8.1</v>
      </c>
    </row>
    <row r="170" spans="1:13" x14ac:dyDescent="0.3">
      <c r="A170" t="s">
        <v>3913</v>
      </c>
      <c r="B170" s="56">
        <v>0</v>
      </c>
      <c r="C170" s="56">
        <v>0</v>
      </c>
      <c r="D170" s="56">
        <v>200</v>
      </c>
      <c r="E170" s="56">
        <v>0</v>
      </c>
      <c r="F170" s="56">
        <v>0</v>
      </c>
      <c r="G170" s="56">
        <v>0</v>
      </c>
      <c r="H170" s="56">
        <v>0</v>
      </c>
      <c r="I170" s="56">
        <v>0</v>
      </c>
      <c r="J170" s="56">
        <v>0</v>
      </c>
      <c r="K170" s="56">
        <v>0</v>
      </c>
      <c r="L170" s="56">
        <v>0</v>
      </c>
      <c r="M170" s="56">
        <v>0</v>
      </c>
    </row>
    <row r="171" spans="1:13" x14ac:dyDescent="0.3">
      <c r="A171" t="s">
        <v>3985</v>
      </c>
      <c r="B171" s="56">
        <v>0</v>
      </c>
      <c r="C171" s="56">
        <v>0</v>
      </c>
      <c r="D171" s="56">
        <v>0</v>
      </c>
      <c r="E171" s="56">
        <v>0</v>
      </c>
      <c r="F171" s="56">
        <v>0</v>
      </c>
      <c r="G171" s="56">
        <v>0</v>
      </c>
      <c r="H171" s="56">
        <v>0</v>
      </c>
      <c r="I171" s="56">
        <v>0</v>
      </c>
      <c r="J171" s="56">
        <v>0</v>
      </c>
      <c r="K171" s="56">
        <v>0</v>
      </c>
      <c r="L171" s="56">
        <v>0</v>
      </c>
      <c r="M171" s="56">
        <v>0</v>
      </c>
    </row>
    <row r="172" spans="1:13" x14ac:dyDescent="0.3">
      <c r="A172" t="s">
        <v>4007</v>
      </c>
      <c r="B172" s="56">
        <v>0</v>
      </c>
      <c r="C172" s="56">
        <v>26636.16</v>
      </c>
      <c r="D172" s="56">
        <v>0</v>
      </c>
      <c r="E172" s="56">
        <v>6213</v>
      </c>
      <c r="F172" s="56">
        <v>0</v>
      </c>
      <c r="G172" s="56">
        <v>0</v>
      </c>
      <c r="H172" s="56">
        <v>0</v>
      </c>
      <c r="I172" s="56">
        <v>0</v>
      </c>
      <c r="J172" s="56">
        <v>0</v>
      </c>
      <c r="K172" s="56">
        <v>244.81</v>
      </c>
      <c r="L172" s="56">
        <v>0</v>
      </c>
      <c r="M172" s="56">
        <v>0</v>
      </c>
    </row>
    <row r="173" spans="1:13" x14ac:dyDescent="0.3">
      <c r="A173" t="s">
        <v>1166</v>
      </c>
      <c r="B173" s="56">
        <v>20.25</v>
      </c>
      <c r="C173" s="56">
        <v>10348.66</v>
      </c>
      <c r="D173" s="56">
        <v>1.46</v>
      </c>
      <c r="E173" s="56">
        <v>0</v>
      </c>
      <c r="F173" s="56">
        <v>18701.52</v>
      </c>
      <c r="G173" s="56">
        <v>3</v>
      </c>
      <c r="H173" s="56">
        <v>5186.38</v>
      </c>
      <c r="I173" s="56">
        <v>247.18</v>
      </c>
      <c r="J173" s="56">
        <v>0</v>
      </c>
      <c r="K173" s="56">
        <v>0</v>
      </c>
      <c r="L173" s="56">
        <v>1029591.41</v>
      </c>
      <c r="M173" s="56">
        <v>0</v>
      </c>
    </row>
    <row r="174" spans="1:13" x14ac:dyDescent="0.3">
      <c r="A174" t="s">
        <v>4008</v>
      </c>
      <c r="B174" s="56">
        <v>0</v>
      </c>
      <c r="C174" s="56">
        <v>0</v>
      </c>
      <c r="D174" s="56">
        <v>6.43</v>
      </c>
      <c r="E174" s="56">
        <v>0</v>
      </c>
      <c r="F174" s="56">
        <v>0</v>
      </c>
      <c r="G174" s="56">
        <v>20</v>
      </c>
      <c r="H174" s="56">
        <v>0</v>
      </c>
      <c r="I174" s="56">
        <v>0</v>
      </c>
      <c r="J174" s="56">
        <v>0</v>
      </c>
      <c r="K174" s="56">
        <v>0</v>
      </c>
      <c r="L174" s="56">
        <v>123.95</v>
      </c>
      <c r="M174" s="56">
        <v>0</v>
      </c>
    </row>
    <row r="175" spans="1:13" x14ac:dyDescent="0.3">
      <c r="A175" t="s">
        <v>4009</v>
      </c>
      <c r="B175" s="56"/>
      <c r="C175" s="56"/>
      <c r="D175" s="56"/>
      <c r="E175" s="56"/>
      <c r="F175" s="56">
        <v>0</v>
      </c>
      <c r="G175" s="56">
        <v>0</v>
      </c>
      <c r="H175" s="56">
        <v>0</v>
      </c>
      <c r="I175" s="56">
        <v>0</v>
      </c>
      <c r="J175" s="56">
        <v>0</v>
      </c>
      <c r="K175" s="56">
        <v>0</v>
      </c>
      <c r="L175" s="56">
        <v>0</v>
      </c>
      <c r="M175" s="56">
        <v>0</v>
      </c>
    </row>
    <row r="176" spans="1:13" x14ac:dyDescent="0.3">
      <c r="A176" t="s">
        <v>4036</v>
      </c>
      <c r="B176" s="56"/>
      <c r="C176" s="56">
        <v>0</v>
      </c>
      <c r="D176" s="56">
        <v>0</v>
      </c>
      <c r="E176" s="56">
        <v>0</v>
      </c>
      <c r="F176" s="56">
        <v>0</v>
      </c>
      <c r="G176" s="56">
        <v>0</v>
      </c>
      <c r="H176" s="56">
        <v>2743</v>
      </c>
      <c r="I176" s="56">
        <v>4013.35</v>
      </c>
      <c r="J176" s="56">
        <v>8624.23</v>
      </c>
      <c r="K176" s="56">
        <v>5928.72</v>
      </c>
      <c r="L176" s="56">
        <v>0</v>
      </c>
      <c r="M176" s="56">
        <v>0</v>
      </c>
    </row>
    <row r="177" spans="1:13" x14ac:dyDescent="0.3">
      <c r="A177" t="s">
        <v>4037</v>
      </c>
      <c r="B177" s="56"/>
      <c r="C177" s="56">
        <v>0</v>
      </c>
      <c r="D177" s="56">
        <v>0</v>
      </c>
      <c r="E177" s="56">
        <v>0</v>
      </c>
      <c r="F177" s="56">
        <v>0</v>
      </c>
      <c r="G177" s="56">
        <v>0</v>
      </c>
      <c r="H177" s="56">
        <v>0</v>
      </c>
      <c r="I177" s="56">
        <v>0</v>
      </c>
      <c r="J177" s="56">
        <v>0</v>
      </c>
      <c r="K177" s="56">
        <v>0</v>
      </c>
      <c r="L177" s="56">
        <v>5.88</v>
      </c>
      <c r="M177" s="56">
        <v>0</v>
      </c>
    </row>
    <row r="178" spans="1:13" x14ac:dyDescent="0.3">
      <c r="A178" t="s">
        <v>4081</v>
      </c>
      <c r="B178" s="56">
        <v>0</v>
      </c>
      <c r="C178" s="56">
        <v>1729.32</v>
      </c>
      <c r="D178" s="56">
        <v>0</v>
      </c>
      <c r="E178" s="56">
        <v>0</v>
      </c>
      <c r="F178" s="56">
        <v>0</v>
      </c>
      <c r="G178" s="56">
        <v>0</v>
      </c>
      <c r="H178" s="56">
        <v>0</v>
      </c>
      <c r="I178" s="56">
        <v>0</v>
      </c>
      <c r="J178" s="56">
        <v>0</v>
      </c>
      <c r="K178" s="56">
        <v>0</v>
      </c>
      <c r="L178" s="56">
        <v>0</v>
      </c>
      <c r="M178" s="56">
        <v>0</v>
      </c>
    </row>
    <row r="179" spans="1:13" x14ac:dyDescent="0.3">
      <c r="A179" t="s">
        <v>4082</v>
      </c>
      <c r="B179" s="56">
        <v>844.3</v>
      </c>
      <c r="C179" s="56">
        <v>264.37</v>
      </c>
      <c r="D179" s="56">
        <v>0</v>
      </c>
      <c r="E179" s="56">
        <v>0</v>
      </c>
      <c r="F179" s="56">
        <v>0</v>
      </c>
      <c r="G179" s="56">
        <v>0</v>
      </c>
      <c r="H179" s="56">
        <v>0</v>
      </c>
      <c r="I179" s="56">
        <v>0</v>
      </c>
      <c r="J179" s="56">
        <v>0</v>
      </c>
      <c r="K179" s="56">
        <v>0</v>
      </c>
      <c r="L179" s="56">
        <v>0</v>
      </c>
      <c r="M179" s="56">
        <v>0</v>
      </c>
    </row>
    <row r="180" spans="1:13" x14ac:dyDescent="0.3">
      <c r="A180" t="s">
        <v>6806</v>
      </c>
      <c r="B180" s="56"/>
      <c r="C180" s="56"/>
      <c r="D180" s="56"/>
      <c r="E180" s="56"/>
      <c r="F180" s="56"/>
      <c r="G180" s="56"/>
      <c r="H180" s="56"/>
      <c r="I180" s="56"/>
      <c r="J180" s="56"/>
      <c r="K180" s="56"/>
      <c r="L180" s="56"/>
      <c r="M180" s="56">
        <v>0</v>
      </c>
    </row>
    <row r="181" spans="1:13" x14ac:dyDescent="0.3">
      <c r="A181" t="s">
        <v>1280</v>
      </c>
      <c r="B181" s="56">
        <v>45818.82</v>
      </c>
      <c r="C181" s="56">
        <v>110.54</v>
      </c>
      <c r="D181" s="56">
        <v>154.9</v>
      </c>
      <c r="E181" s="56">
        <v>0</v>
      </c>
      <c r="F181" s="56">
        <v>0</v>
      </c>
      <c r="G181" s="56">
        <v>0</v>
      </c>
      <c r="H181" s="56">
        <v>0</v>
      </c>
      <c r="I181" s="56">
        <v>0</v>
      </c>
      <c r="J181" s="56">
        <v>0</v>
      </c>
      <c r="K181" s="56">
        <v>0</v>
      </c>
      <c r="L181" s="56">
        <v>40.57</v>
      </c>
      <c r="M181" s="56">
        <v>0</v>
      </c>
    </row>
    <row r="182" spans="1:13" x14ac:dyDescent="0.3">
      <c r="A182" t="s">
        <v>1175</v>
      </c>
      <c r="B182" s="56">
        <v>27741.48</v>
      </c>
      <c r="C182" s="56">
        <v>23967.87</v>
      </c>
      <c r="D182" s="56">
        <v>8877.81</v>
      </c>
      <c r="E182" s="56">
        <v>5931.57</v>
      </c>
      <c r="F182" s="56">
        <v>3012.49</v>
      </c>
      <c r="G182" s="56">
        <v>5764.13</v>
      </c>
      <c r="H182" s="56">
        <v>802.6</v>
      </c>
      <c r="I182" s="56">
        <v>17</v>
      </c>
      <c r="J182" s="56">
        <v>0</v>
      </c>
      <c r="K182" s="56">
        <v>0</v>
      </c>
      <c r="L182" s="56">
        <v>4199.6000000000004</v>
      </c>
      <c r="M182" s="56">
        <v>0</v>
      </c>
    </row>
    <row r="183" spans="1:13" x14ac:dyDescent="0.3">
      <c r="A183" t="s">
        <v>1176</v>
      </c>
      <c r="B183" s="56">
        <v>78724.92</v>
      </c>
      <c r="C183" s="56">
        <v>89004.73</v>
      </c>
      <c r="D183" s="56">
        <v>37430.129999999997</v>
      </c>
      <c r="E183" s="56">
        <v>108269.79</v>
      </c>
      <c r="F183" s="56">
        <v>5926.08</v>
      </c>
      <c r="G183" s="56">
        <v>0</v>
      </c>
      <c r="H183" s="56">
        <v>0</v>
      </c>
      <c r="I183" s="56">
        <v>0</v>
      </c>
      <c r="J183" s="56">
        <v>0</v>
      </c>
      <c r="K183" s="56">
        <v>0</v>
      </c>
      <c r="L183" s="56">
        <v>0</v>
      </c>
      <c r="M183" s="56">
        <v>0</v>
      </c>
    </row>
    <row r="184" spans="1:13" x14ac:dyDescent="0.3">
      <c r="A184" t="s">
        <v>1177</v>
      </c>
      <c r="B184" s="56">
        <v>8346.19</v>
      </c>
      <c r="C184" s="56">
        <v>2636.19</v>
      </c>
      <c r="D184" s="56">
        <v>648.38</v>
      </c>
      <c r="E184" s="56">
        <v>3240.51</v>
      </c>
      <c r="F184" s="56">
        <v>20970.099999999999</v>
      </c>
      <c r="G184" s="56">
        <v>6714.17</v>
      </c>
      <c r="H184" s="56">
        <v>75950.990000000005</v>
      </c>
      <c r="I184" s="56">
        <v>413.69</v>
      </c>
      <c r="J184" s="56">
        <v>26.33</v>
      </c>
      <c r="K184" s="56">
        <v>1142.69</v>
      </c>
      <c r="L184" s="56">
        <v>101.6</v>
      </c>
      <c r="M184" s="56">
        <v>0</v>
      </c>
    </row>
    <row r="185" spans="1:13" x14ac:dyDescent="0.3">
      <c r="A185" t="s">
        <v>1193</v>
      </c>
      <c r="B185" s="56">
        <v>604.76</v>
      </c>
      <c r="C185" s="56">
        <v>650.95000000000005</v>
      </c>
      <c r="D185" s="56">
        <v>34927.230000000003</v>
      </c>
      <c r="E185" s="56">
        <v>3326.36</v>
      </c>
      <c r="F185" s="56">
        <v>1161.29</v>
      </c>
      <c r="G185" s="56">
        <v>4145.8</v>
      </c>
      <c r="H185" s="56">
        <v>940.72</v>
      </c>
      <c r="I185" s="56">
        <v>7554.38</v>
      </c>
      <c r="J185" s="56">
        <v>2116.37</v>
      </c>
      <c r="K185" s="56">
        <v>2440.77</v>
      </c>
      <c r="L185" s="56">
        <v>2889.16</v>
      </c>
      <c r="M185" s="56">
        <v>0</v>
      </c>
    </row>
    <row r="186" spans="1:13" x14ac:dyDescent="0.3">
      <c r="A186" t="s">
        <v>1197</v>
      </c>
      <c r="B186" s="56">
        <v>93.58</v>
      </c>
      <c r="C186" s="56">
        <v>46.79</v>
      </c>
      <c r="D186" s="56">
        <v>0</v>
      </c>
      <c r="E186" s="56">
        <v>0</v>
      </c>
      <c r="F186" s="56">
        <v>0</v>
      </c>
      <c r="G186" s="56">
        <v>0</v>
      </c>
      <c r="H186" s="56">
        <v>0</v>
      </c>
      <c r="I186" s="56">
        <v>0</v>
      </c>
      <c r="J186" s="56">
        <v>0</v>
      </c>
      <c r="K186" s="56">
        <v>0</v>
      </c>
      <c r="L186" s="56">
        <v>0</v>
      </c>
      <c r="M186" s="56">
        <v>0</v>
      </c>
    </row>
    <row r="187" spans="1:13" x14ac:dyDescent="0.3">
      <c r="A187" t="s">
        <v>4111</v>
      </c>
      <c r="B187" s="56"/>
      <c r="C187" s="56">
        <v>82990332.569999993</v>
      </c>
      <c r="D187" s="56">
        <v>5797744.7000000002</v>
      </c>
      <c r="E187" s="56">
        <v>116544.45</v>
      </c>
      <c r="F187" s="56">
        <v>65716.41</v>
      </c>
      <c r="G187" s="56">
        <v>31713.9</v>
      </c>
      <c r="H187" s="56">
        <v>5662.41</v>
      </c>
      <c r="I187" s="56">
        <v>123.73</v>
      </c>
      <c r="J187" s="56">
        <v>0</v>
      </c>
      <c r="K187" s="56">
        <v>0</v>
      </c>
      <c r="L187" s="56">
        <v>0</v>
      </c>
      <c r="M187" s="56">
        <v>0</v>
      </c>
    </row>
    <row r="188" spans="1:13" x14ac:dyDescent="0.3">
      <c r="A188" t="s">
        <v>1199</v>
      </c>
      <c r="B188" s="56">
        <v>64</v>
      </c>
      <c r="C188" s="56">
        <v>0.12</v>
      </c>
      <c r="D188" s="56">
        <v>0</v>
      </c>
      <c r="E188" s="56">
        <v>0</v>
      </c>
      <c r="F188" s="56">
        <v>0</v>
      </c>
      <c r="G188" s="56">
        <v>0</v>
      </c>
      <c r="H188" s="56">
        <v>0</v>
      </c>
      <c r="I188" s="56">
        <v>0</v>
      </c>
      <c r="J188" s="56">
        <v>0</v>
      </c>
      <c r="K188" s="56">
        <v>520.72</v>
      </c>
      <c r="L188" s="56">
        <v>0</v>
      </c>
      <c r="M188" s="56">
        <v>0</v>
      </c>
    </row>
    <row r="189" spans="1:13" x14ac:dyDescent="0.3">
      <c r="A189" t="s">
        <v>1204</v>
      </c>
      <c r="B189" s="56">
        <v>142.87</v>
      </c>
      <c r="C189" s="56">
        <v>0</v>
      </c>
      <c r="D189" s="56">
        <v>0</v>
      </c>
      <c r="E189" s="56">
        <v>454.26</v>
      </c>
      <c r="F189" s="56">
        <v>0</v>
      </c>
      <c r="G189" s="56">
        <v>51.94</v>
      </c>
      <c r="H189" s="56">
        <v>0.01</v>
      </c>
      <c r="I189" s="56">
        <v>1074.3800000000001</v>
      </c>
      <c r="J189" s="56">
        <v>0</v>
      </c>
      <c r="K189" s="56">
        <v>0</v>
      </c>
      <c r="L189" s="56">
        <v>0</v>
      </c>
      <c r="M189" s="56">
        <v>0</v>
      </c>
    </row>
    <row r="190" spans="1:13" x14ac:dyDescent="0.3">
      <c r="A190" t="s">
        <v>4122</v>
      </c>
      <c r="B190" s="56"/>
      <c r="C190" s="56"/>
      <c r="D190" s="56"/>
      <c r="E190" s="56"/>
      <c r="F190" s="56"/>
      <c r="G190" s="56"/>
      <c r="H190" s="56"/>
      <c r="I190" s="56"/>
      <c r="J190" s="56"/>
      <c r="K190" s="56">
        <v>0</v>
      </c>
      <c r="L190" s="56">
        <v>0</v>
      </c>
      <c r="M190" s="56">
        <v>0</v>
      </c>
    </row>
    <row r="191" spans="1:13" x14ac:dyDescent="0.3">
      <c r="A191" t="s">
        <v>1215</v>
      </c>
      <c r="B191" s="56">
        <v>0</v>
      </c>
      <c r="C191" s="56">
        <v>0</v>
      </c>
      <c r="D191" s="56">
        <v>0</v>
      </c>
      <c r="E191" s="56">
        <v>0</v>
      </c>
      <c r="F191" s="56">
        <v>0</v>
      </c>
      <c r="G191" s="56">
        <v>4145.58</v>
      </c>
      <c r="H191" s="56">
        <v>0</v>
      </c>
      <c r="I191" s="56">
        <v>8103.5</v>
      </c>
      <c r="J191" s="56">
        <v>0</v>
      </c>
      <c r="K191" s="56">
        <v>0</v>
      </c>
      <c r="L191" s="56">
        <v>0</v>
      </c>
      <c r="M191" s="56">
        <v>0</v>
      </c>
    </row>
    <row r="192" spans="1:13" x14ac:dyDescent="0.3">
      <c r="A192" t="s">
        <v>4385</v>
      </c>
      <c r="B192" s="56">
        <v>0</v>
      </c>
      <c r="C192" s="56">
        <v>0</v>
      </c>
      <c r="D192" s="56">
        <v>0</v>
      </c>
      <c r="E192" s="56">
        <v>0</v>
      </c>
      <c r="F192" s="56">
        <v>0</v>
      </c>
      <c r="G192" s="56">
        <v>0</v>
      </c>
      <c r="H192" s="56">
        <v>0</v>
      </c>
      <c r="I192" s="56">
        <v>0</v>
      </c>
      <c r="J192" s="56">
        <v>0</v>
      </c>
      <c r="K192" s="56">
        <v>0</v>
      </c>
      <c r="L192" s="56">
        <v>0</v>
      </c>
      <c r="M192" s="56">
        <v>0</v>
      </c>
    </row>
    <row r="193" spans="1:13" x14ac:dyDescent="0.3">
      <c r="A193" t="s">
        <v>4391</v>
      </c>
      <c r="B193" s="56"/>
      <c r="C193" s="56"/>
      <c r="D193" s="56"/>
      <c r="E193" s="56">
        <v>0</v>
      </c>
      <c r="F193" s="56">
        <v>0</v>
      </c>
      <c r="G193" s="56">
        <v>0</v>
      </c>
      <c r="H193" s="56">
        <v>0</v>
      </c>
      <c r="I193" s="56">
        <v>0</v>
      </c>
      <c r="J193" s="56">
        <v>0</v>
      </c>
      <c r="K193" s="56">
        <v>0</v>
      </c>
      <c r="L193" s="56">
        <v>0</v>
      </c>
      <c r="M193" s="56">
        <v>0</v>
      </c>
    </row>
    <row r="194" spans="1:13" x14ac:dyDescent="0.3">
      <c r="A194" t="s">
        <v>4392</v>
      </c>
      <c r="B194" s="56"/>
      <c r="C194" s="56"/>
      <c r="D194" s="56"/>
      <c r="E194" s="56">
        <v>0</v>
      </c>
      <c r="F194" s="56">
        <v>0</v>
      </c>
      <c r="G194" s="56">
        <v>0</v>
      </c>
      <c r="H194" s="56">
        <v>0</v>
      </c>
      <c r="I194" s="56">
        <v>0</v>
      </c>
      <c r="J194" s="56">
        <v>0</v>
      </c>
      <c r="K194" s="56">
        <v>0</v>
      </c>
      <c r="L194" s="56">
        <v>0</v>
      </c>
      <c r="M194" s="56">
        <v>0</v>
      </c>
    </row>
    <row r="195" spans="1:13" x14ac:dyDescent="0.3">
      <c r="A195" t="s">
        <v>4483</v>
      </c>
      <c r="B195" s="56">
        <v>0</v>
      </c>
      <c r="C195" s="56">
        <v>0</v>
      </c>
      <c r="D195" s="56">
        <v>0</v>
      </c>
      <c r="E195" s="56">
        <v>0</v>
      </c>
      <c r="F195" s="56">
        <v>0</v>
      </c>
      <c r="G195" s="56">
        <v>0</v>
      </c>
      <c r="H195" s="56">
        <v>0</v>
      </c>
      <c r="I195" s="56">
        <v>0</v>
      </c>
      <c r="J195" s="56">
        <v>0</v>
      </c>
      <c r="K195" s="56">
        <v>0</v>
      </c>
      <c r="L195" s="56">
        <v>0</v>
      </c>
      <c r="M195" s="56">
        <v>0</v>
      </c>
    </row>
    <row r="196" spans="1:13" x14ac:dyDescent="0.3">
      <c r="A196" t="s">
        <v>1264</v>
      </c>
      <c r="B196" s="56">
        <v>0</v>
      </c>
      <c r="C196" s="56">
        <v>0</v>
      </c>
      <c r="D196" s="56">
        <v>0</v>
      </c>
      <c r="E196" s="56">
        <v>0</v>
      </c>
      <c r="F196" s="56">
        <v>0</v>
      </c>
      <c r="G196" s="56">
        <v>0</v>
      </c>
      <c r="H196" s="56">
        <v>0</v>
      </c>
      <c r="I196" s="56">
        <v>0</v>
      </c>
      <c r="J196" s="56">
        <v>0</v>
      </c>
      <c r="K196" s="56">
        <v>0</v>
      </c>
      <c r="L196" s="56">
        <v>0</v>
      </c>
      <c r="M196" s="56">
        <v>0</v>
      </c>
    </row>
    <row r="197" spans="1:13" x14ac:dyDescent="0.3">
      <c r="A197" t="s">
        <v>4546</v>
      </c>
      <c r="B197" s="56">
        <v>2216.65</v>
      </c>
      <c r="C197" s="56">
        <v>3601.79</v>
      </c>
      <c r="D197" s="56">
        <v>54.49</v>
      </c>
      <c r="E197" s="56">
        <v>480.78</v>
      </c>
      <c r="F197" s="56">
        <v>0</v>
      </c>
      <c r="G197" s="56">
        <v>0</v>
      </c>
      <c r="H197" s="56">
        <v>0</v>
      </c>
      <c r="I197" s="56">
        <v>0</v>
      </c>
      <c r="J197" s="56">
        <v>0</v>
      </c>
      <c r="K197" s="56">
        <v>0</v>
      </c>
      <c r="L197" s="56">
        <v>0</v>
      </c>
      <c r="M197" s="56">
        <v>0</v>
      </c>
    </row>
    <row r="198" spans="1:13" x14ac:dyDescent="0.3">
      <c r="A198" t="s">
        <v>4548</v>
      </c>
      <c r="B198" s="56"/>
      <c r="C198" s="56"/>
      <c r="D198" s="56"/>
      <c r="E198" s="56"/>
      <c r="F198" s="56"/>
      <c r="G198" s="56"/>
      <c r="H198" s="56">
        <v>56153338</v>
      </c>
      <c r="I198" s="56">
        <v>0</v>
      </c>
      <c r="J198" s="56">
        <v>0</v>
      </c>
      <c r="K198" s="56">
        <v>3243</v>
      </c>
      <c r="L198" s="56">
        <v>0</v>
      </c>
      <c r="M198" s="56">
        <v>0</v>
      </c>
    </row>
    <row r="199" spans="1:13" x14ac:dyDescent="0.3">
      <c r="A199" t="s">
        <v>4654</v>
      </c>
      <c r="B199" s="56">
        <v>0</v>
      </c>
      <c r="C199" s="56">
        <v>0</v>
      </c>
      <c r="D199" s="56">
        <v>0</v>
      </c>
      <c r="E199" s="56">
        <v>0</v>
      </c>
      <c r="F199" s="56">
        <v>0</v>
      </c>
      <c r="G199" s="56">
        <v>201.36</v>
      </c>
      <c r="H199" s="56">
        <v>0</v>
      </c>
      <c r="I199" s="56">
        <v>0</v>
      </c>
      <c r="J199" s="56">
        <v>0</v>
      </c>
      <c r="K199" s="56">
        <v>0</v>
      </c>
      <c r="L199" s="56">
        <v>0</v>
      </c>
      <c r="M199" s="56">
        <v>0</v>
      </c>
    </row>
    <row r="200" spans="1:13" x14ac:dyDescent="0.3">
      <c r="A200" t="s">
        <v>3902</v>
      </c>
      <c r="B200" s="56">
        <v>0</v>
      </c>
      <c r="C200" s="56">
        <v>0</v>
      </c>
      <c r="D200" s="56">
        <v>0</v>
      </c>
      <c r="E200" s="56">
        <v>0</v>
      </c>
      <c r="F200" s="56">
        <v>0</v>
      </c>
      <c r="G200" s="56">
        <v>4658.99</v>
      </c>
      <c r="H200" s="56">
        <v>0</v>
      </c>
      <c r="I200" s="56">
        <v>0</v>
      </c>
      <c r="J200" s="56"/>
      <c r="K200" s="56"/>
      <c r="L200" s="56"/>
      <c r="M200" s="56"/>
    </row>
    <row r="201" spans="1:13" x14ac:dyDescent="0.3">
      <c r="A201" t="s">
        <v>3903</v>
      </c>
      <c r="B201" s="56">
        <v>553812712.23000002</v>
      </c>
      <c r="C201" s="56">
        <v>550710818.36000001</v>
      </c>
      <c r="D201" s="56">
        <v>568586123.37</v>
      </c>
      <c r="E201" s="56">
        <v>646298800.44000006</v>
      </c>
      <c r="F201" s="56">
        <v>617150141.60000002</v>
      </c>
      <c r="G201" s="56">
        <v>642588935.97000003</v>
      </c>
      <c r="H201" s="56">
        <v>646517046.13999999</v>
      </c>
      <c r="I201" s="56">
        <v>691161773.70000005</v>
      </c>
      <c r="J201" s="56"/>
      <c r="K201" s="56"/>
      <c r="L201" s="56"/>
      <c r="M201" s="56"/>
    </row>
    <row r="202" spans="1:13" x14ac:dyDescent="0.3">
      <c r="A202" t="s">
        <v>3904</v>
      </c>
      <c r="B202" s="56">
        <v>103.3</v>
      </c>
      <c r="C202" s="56">
        <v>0</v>
      </c>
      <c r="D202" s="56">
        <v>4550</v>
      </c>
      <c r="E202" s="56">
        <v>146.38999999999999</v>
      </c>
      <c r="F202" s="56">
        <v>0</v>
      </c>
      <c r="G202" s="56">
        <v>0</v>
      </c>
      <c r="H202" s="56">
        <v>0</v>
      </c>
      <c r="I202" s="56">
        <v>0</v>
      </c>
      <c r="J202" s="56"/>
      <c r="K202" s="56"/>
      <c r="L202" s="56"/>
      <c r="M202" s="56"/>
    </row>
    <row r="203" spans="1:13" x14ac:dyDescent="0.3">
      <c r="A203" t="s">
        <v>3905</v>
      </c>
      <c r="B203" s="56">
        <v>529331560.19</v>
      </c>
      <c r="C203" s="56">
        <v>496801125.87</v>
      </c>
      <c r="D203" s="56">
        <v>527185072.41000003</v>
      </c>
      <c r="E203" s="56">
        <v>634235668.07000005</v>
      </c>
      <c r="F203" s="56">
        <v>631236411.47000003</v>
      </c>
      <c r="G203" s="56">
        <v>660399374.24000001</v>
      </c>
      <c r="H203" s="56">
        <v>693916678.97000003</v>
      </c>
      <c r="I203" s="56">
        <v>840339118.10000002</v>
      </c>
      <c r="J203" s="56"/>
      <c r="K203" s="56"/>
      <c r="L203" s="56"/>
      <c r="M203" s="56"/>
    </row>
    <row r="204" spans="1:13" x14ac:dyDescent="0.3">
      <c r="A204" t="s">
        <v>3906</v>
      </c>
      <c r="B204" s="56">
        <v>0</v>
      </c>
      <c r="C204" s="56">
        <v>0</v>
      </c>
      <c r="D204" s="56">
        <v>0</v>
      </c>
      <c r="E204" s="56">
        <v>0</v>
      </c>
      <c r="F204" s="56">
        <v>0</v>
      </c>
      <c r="G204" s="56">
        <v>0</v>
      </c>
      <c r="H204" s="56">
        <v>0</v>
      </c>
      <c r="I204" s="56">
        <v>0</v>
      </c>
      <c r="J204" s="56"/>
      <c r="K204" s="56"/>
      <c r="L204" s="56"/>
      <c r="M204" s="56"/>
    </row>
    <row r="205" spans="1:13" x14ac:dyDescent="0.3">
      <c r="A205" t="s">
        <v>3907</v>
      </c>
      <c r="B205" s="56">
        <v>0</v>
      </c>
      <c r="C205" s="56">
        <v>0</v>
      </c>
      <c r="D205" s="56">
        <v>0</v>
      </c>
      <c r="E205" s="56">
        <v>2532.96</v>
      </c>
      <c r="F205" s="56">
        <v>0</v>
      </c>
      <c r="G205" s="56">
        <v>0</v>
      </c>
      <c r="H205" s="56">
        <v>14686.48</v>
      </c>
      <c r="I205" s="56">
        <v>197.99</v>
      </c>
      <c r="J205" s="56"/>
      <c r="K205" s="56"/>
      <c r="L205" s="56"/>
      <c r="M205" s="56"/>
    </row>
    <row r="206" spans="1:13" x14ac:dyDescent="0.3">
      <c r="A206" t="s">
        <v>3908</v>
      </c>
      <c r="B206" s="56">
        <v>0</v>
      </c>
      <c r="C206" s="56">
        <v>0</v>
      </c>
      <c r="D206" s="56">
        <v>0</v>
      </c>
      <c r="E206" s="56">
        <v>0</v>
      </c>
      <c r="F206" s="56">
        <v>0</v>
      </c>
      <c r="G206" s="56">
        <v>0</v>
      </c>
      <c r="H206" s="56">
        <v>0</v>
      </c>
      <c r="I206" s="56">
        <v>0</v>
      </c>
      <c r="J206" s="56"/>
      <c r="K206" s="56"/>
      <c r="L206" s="56"/>
      <c r="M206" s="56"/>
    </row>
    <row r="207" spans="1:13" x14ac:dyDescent="0.3">
      <c r="A207" t="s">
        <v>3912</v>
      </c>
      <c r="B207" s="56">
        <v>1380905437.96</v>
      </c>
      <c r="C207" s="56">
        <v>3118496496.3100004</v>
      </c>
      <c r="D207" s="56">
        <v>2715229869.54</v>
      </c>
      <c r="E207" s="56">
        <v>2914846011.5100002</v>
      </c>
      <c r="F207" s="56">
        <v>2531928920.46</v>
      </c>
      <c r="G207" s="56">
        <v>2853261845.1300001</v>
      </c>
      <c r="H207" s="56">
        <v>2537204054.54</v>
      </c>
      <c r="I207" s="56">
        <v>2638749098.1700001</v>
      </c>
      <c r="J207" s="56"/>
      <c r="K207" s="56"/>
      <c r="L207" s="56"/>
      <c r="M207" s="56"/>
    </row>
    <row r="208" spans="1:13" x14ac:dyDescent="0.3">
      <c r="A208" t="s">
        <v>3940</v>
      </c>
      <c r="B208" s="56">
        <v>0</v>
      </c>
      <c r="C208" s="56">
        <v>0</v>
      </c>
      <c r="D208" s="56">
        <v>0</v>
      </c>
      <c r="E208" s="56">
        <v>0</v>
      </c>
      <c r="F208" s="56">
        <v>0</v>
      </c>
      <c r="G208" s="56">
        <v>0</v>
      </c>
      <c r="H208" s="56">
        <v>0</v>
      </c>
      <c r="I208" s="56">
        <v>0</v>
      </c>
      <c r="J208" s="56"/>
      <c r="K208" s="56"/>
      <c r="L208" s="56"/>
      <c r="M208" s="56"/>
    </row>
    <row r="209" spans="1:13" x14ac:dyDescent="0.3">
      <c r="A209" t="s">
        <v>3941</v>
      </c>
      <c r="B209" s="56">
        <v>1783.73</v>
      </c>
      <c r="C209" s="56">
        <v>0</v>
      </c>
      <c r="D209" s="56">
        <v>0</v>
      </c>
      <c r="E209" s="56">
        <v>0</v>
      </c>
      <c r="F209" s="56">
        <v>0</v>
      </c>
      <c r="G209" s="56">
        <v>0</v>
      </c>
      <c r="H209" s="56">
        <v>0</v>
      </c>
      <c r="I209" s="56">
        <v>0</v>
      </c>
      <c r="J209" s="56"/>
      <c r="K209" s="56"/>
      <c r="L209" s="56"/>
      <c r="M209" s="56"/>
    </row>
    <row r="210" spans="1:13" x14ac:dyDescent="0.3">
      <c r="A210" t="s">
        <v>3942</v>
      </c>
      <c r="B210" s="56">
        <v>0</v>
      </c>
      <c r="C210" s="56">
        <v>0</v>
      </c>
      <c r="D210" s="56">
        <v>0</v>
      </c>
      <c r="E210" s="56">
        <v>0</v>
      </c>
      <c r="F210" s="56">
        <v>0</v>
      </c>
      <c r="G210" s="56">
        <v>0</v>
      </c>
      <c r="H210" s="56">
        <v>0</v>
      </c>
      <c r="I210" s="56">
        <v>0</v>
      </c>
      <c r="J210" s="56"/>
      <c r="K210" s="56"/>
      <c r="L210" s="56"/>
      <c r="M210" s="56"/>
    </row>
    <row r="211" spans="1:13" x14ac:dyDescent="0.3">
      <c r="A211" t="s">
        <v>4003</v>
      </c>
      <c r="B211" s="56">
        <v>0</v>
      </c>
      <c r="C211" s="56">
        <v>0</v>
      </c>
      <c r="D211" s="56">
        <v>0</v>
      </c>
      <c r="E211" s="56">
        <v>0</v>
      </c>
      <c r="F211" s="56">
        <v>0</v>
      </c>
      <c r="G211" s="56">
        <v>0</v>
      </c>
      <c r="H211" s="56">
        <v>0</v>
      </c>
      <c r="I211" s="56">
        <v>0</v>
      </c>
      <c r="J211" s="56"/>
      <c r="K211" s="56"/>
      <c r="L211" s="56"/>
      <c r="M211" s="56"/>
    </row>
    <row r="212" spans="1:13" x14ac:dyDescent="0.3">
      <c r="A212" t="s">
        <v>4038</v>
      </c>
      <c r="B212" s="56">
        <v>0</v>
      </c>
      <c r="C212" s="56"/>
      <c r="D212" s="56"/>
      <c r="E212" s="56"/>
      <c r="F212" s="56"/>
      <c r="G212" s="56"/>
      <c r="H212" s="56"/>
      <c r="I212" s="56"/>
      <c r="J212" s="56"/>
      <c r="K212" s="56"/>
      <c r="L212" s="56"/>
      <c r="M212" s="56"/>
    </row>
    <row r="213" spans="1:13" x14ac:dyDescent="0.3">
      <c r="A213" t="s">
        <v>4068</v>
      </c>
      <c r="B213" s="56">
        <v>39317033.450000003</v>
      </c>
      <c r="C213" s="56">
        <v>31370116.969999999</v>
      </c>
      <c r="D213" s="56">
        <v>67447176.219999999</v>
      </c>
      <c r="E213" s="56">
        <v>99036682.370000005</v>
      </c>
      <c r="F213" s="56">
        <v>43464905.700000003</v>
      </c>
      <c r="G213" s="56">
        <v>56676061.799999997</v>
      </c>
      <c r="H213" s="56">
        <v>50750396.68</v>
      </c>
      <c r="I213" s="56">
        <v>47329444.18</v>
      </c>
      <c r="J213" s="56"/>
      <c r="K213" s="56"/>
      <c r="L213" s="56"/>
      <c r="M213" s="56"/>
    </row>
    <row r="214" spans="1:13" x14ac:dyDescent="0.3">
      <c r="A214" t="s">
        <v>4087</v>
      </c>
      <c r="B214" s="56"/>
      <c r="C214" s="56">
        <v>66066187.210000001</v>
      </c>
      <c r="D214" s="56">
        <v>3442.42</v>
      </c>
      <c r="E214" s="56">
        <v>62346304.32</v>
      </c>
      <c r="F214" s="56">
        <v>62957008.840000004</v>
      </c>
      <c r="G214" s="56">
        <v>63421947.460000001</v>
      </c>
      <c r="H214" s="56">
        <v>61997348.240000002</v>
      </c>
      <c r="I214" s="56">
        <v>62390524.950000003</v>
      </c>
      <c r="J214" s="56"/>
      <c r="K214" s="56"/>
      <c r="L214" s="56"/>
      <c r="M214" s="56"/>
    </row>
    <row r="215" spans="1:13" x14ac:dyDescent="0.3">
      <c r="A215" t="s">
        <v>4103</v>
      </c>
      <c r="B215" s="56"/>
      <c r="C215" s="56"/>
      <c r="D215" s="56"/>
      <c r="E215" s="56"/>
      <c r="F215" s="56"/>
      <c r="G215" s="56"/>
      <c r="H215" s="56"/>
      <c r="I215" s="56">
        <v>8301628</v>
      </c>
      <c r="J215" s="56"/>
      <c r="K215" s="56"/>
      <c r="L215" s="56"/>
      <c r="M215" s="56"/>
    </row>
    <row r="216" spans="1:13" x14ac:dyDescent="0.3">
      <c r="A216" t="s">
        <v>4112</v>
      </c>
      <c r="B216" s="56">
        <v>0</v>
      </c>
      <c r="C216" s="56">
        <v>0</v>
      </c>
      <c r="D216" s="56">
        <v>0</v>
      </c>
      <c r="E216" s="56">
        <v>0</v>
      </c>
      <c r="F216" s="56">
        <v>0</v>
      </c>
      <c r="G216" s="56">
        <v>0</v>
      </c>
      <c r="H216" s="56">
        <v>0</v>
      </c>
      <c r="I216" s="56">
        <v>0</v>
      </c>
      <c r="J216" s="56"/>
      <c r="K216" s="56"/>
      <c r="L216" s="56"/>
      <c r="M216" s="56"/>
    </row>
    <row r="217" spans="1:13" x14ac:dyDescent="0.3">
      <c r="A217" t="s">
        <v>4115</v>
      </c>
      <c r="B217" s="56">
        <v>32137258.899999999</v>
      </c>
      <c r="C217" s="56">
        <v>52825182.890000001</v>
      </c>
      <c r="D217" s="56">
        <v>36121526.479999997</v>
      </c>
      <c r="E217" s="56">
        <v>45171312.289999999</v>
      </c>
      <c r="F217" s="56">
        <v>54590692.670000002</v>
      </c>
      <c r="G217" s="56">
        <v>35068876.670000002</v>
      </c>
      <c r="H217" s="56">
        <v>26185146.579999998</v>
      </c>
      <c r="I217" s="56"/>
      <c r="J217" s="56"/>
      <c r="K217" s="56"/>
      <c r="L217" s="56"/>
      <c r="M217" s="56"/>
    </row>
    <row r="218" spans="1:13" x14ac:dyDescent="0.3">
      <c r="A218" t="s">
        <v>4116</v>
      </c>
      <c r="B218" s="56">
        <v>0</v>
      </c>
      <c r="C218" s="56">
        <v>0</v>
      </c>
      <c r="D218" s="56">
        <v>0</v>
      </c>
      <c r="E218" s="56">
        <v>0</v>
      </c>
      <c r="F218" s="56">
        <v>0</v>
      </c>
      <c r="G218" s="56">
        <v>0</v>
      </c>
      <c r="H218" s="56">
        <v>0</v>
      </c>
      <c r="I218" s="56">
        <v>0</v>
      </c>
      <c r="J218" s="56"/>
      <c r="K218" s="56"/>
      <c r="L218" s="56"/>
      <c r="M218" s="56"/>
    </row>
    <row r="219" spans="1:13" x14ac:dyDescent="0.3">
      <c r="A219" t="s">
        <v>4118</v>
      </c>
      <c r="B219" s="56"/>
      <c r="C219" s="56"/>
      <c r="D219" s="56"/>
      <c r="E219" s="56"/>
      <c r="F219" s="56"/>
      <c r="G219" s="56"/>
      <c r="H219" s="56"/>
      <c r="I219" s="56">
        <v>78570.62</v>
      </c>
      <c r="J219" s="56"/>
      <c r="K219" s="56"/>
      <c r="L219" s="56"/>
      <c r="M219" s="56"/>
    </row>
    <row r="220" spans="1:13" x14ac:dyDescent="0.3">
      <c r="A220" t="s">
        <v>4119</v>
      </c>
      <c r="B220" s="56">
        <v>174828083161.95007</v>
      </c>
      <c r="C220" s="56">
        <v>175464932316.66998</v>
      </c>
      <c r="D220" s="56">
        <v>175118855380.66998</v>
      </c>
      <c r="E220" s="56"/>
      <c r="F220" s="56"/>
      <c r="G220" s="56"/>
      <c r="H220" s="56"/>
      <c r="I220" s="56"/>
      <c r="J220" s="56"/>
      <c r="K220" s="56"/>
      <c r="L220" s="56"/>
      <c r="M220" s="56"/>
    </row>
    <row r="221" spans="1:13" x14ac:dyDescent="0.3">
      <c r="A221" t="s">
        <v>4121</v>
      </c>
      <c r="B221" s="56"/>
      <c r="C221" s="56"/>
      <c r="D221" s="56"/>
      <c r="E221" s="56"/>
      <c r="F221" s="56"/>
      <c r="G221" s="56"/>
      <c r="H221" s="56"/>
      <c r="I221" s="56"/>
      <c r="J221" s="56">
        <v>0</v>
      </c>
      <c r="K221" s="56">
        <v>0</v>
      </c>
      <c r="L221" s="56"/>
      <c r="M221" s="56"/>
    </row>
    <row r="222" spans="1:13" x14ac:dyDescent="0.3">
      <c r="A222" t="s">
        <v>4123</v>
      </c>
      <c r="B222" s="56">
        <v>10938682107.110001</v>
      </c>
      <c r="C222" s="56">
        <v>10952784668.549999</v>
      </c>
      <c r="D222" s="56">
        <v>10370974280.030001</v>
      </c>
      <c r="E222" s="56">
        <v>10304278678.809999</v>
      </c>
      <c r="F222" s="56">
        <v>10647476807.77</v>
      </c>
      <c r="G222" s="56">
        <v>10881776840.35</v>
      </c>
      <c r="H222" s="56">
        <v>10498418813.76</v>
      </c>
      <c r="I222" s="56">
        <v>10535691227.66</v>
      </c>
      <c r="J222" s="56"/>
      <c r="K222" s="56"/>
      <c r="L222" s="56"/>
      <c r="M222" s="56"/>
    </row>
    <row r="223" spans="1:13" x14ac:dyDescent="0.3">
      <c r="A223" t="s">
        <v>4124</v>
      </c>
      <c r="B223" s="56">
        <v>8302839.7000000002</v>
      </c>
      <c r="C223" s="56">
        <v>44874370.600000001</v>
      </c>
      <c r="D223" s="56">
        <v>836087.6</v>
      </c>
      <c r="E223" s="56">
        <v>6772619.21</v>
      </c>
      <c r="F223" s="56">
        <v>138985.43</v>
      </c>
      <c r="G223" s="56">
        <v>144582.78</v>
      </c>
      <c r="H223" s="56">
        <v>113254.21</v>
      </c>
      <c r="I223" s="56">
        <v>173625.66</v>
      </c>
      <c r="J223" s="56"/>
      <c r="K223" s="56"/>
      <c r="L223" s="56"/>
      <c r="M223" s="56"/>
    </row>
    <row r="224" spans="1:13" x14ac:dyDescent="0.3">
      <c r="A224" t="s">
        <v>4125</v>
      </c>
      <c r="B224" s="56">
        <v>0</v>
      </c>
      <c r="C224" s="56">
        <v>0</v>
      </c>
      <c r="D224" s="56">
        <v>0</v>
      </c>
      <c r="E224" s="56">
        <v>0</v>
      </c>
      <c r="F224" s="56">
        <v>0</v>
      </c>
      <c r="G224" s="56">
        <v>0</v>
      </c>
      <c r="H224" s="56">
        <v>0</v>
      </c>
      <c r="I224" s="56">
        <v>0</v>
      </c>
      <c r="J224" s="56"/>
      <c r="K224" s="56"/>
      <c r="L224" s="56"/>
      <c r="M224" s="56"/>
    </row>
    <row r="225" spans="1:13" x14ac:dyDescent="0.3">
      <c r="A225" t="s">
        <v>4126</v>
      </c>
      <c r="B225" s="56">
        <v>25.53</v>
      </c>
      <c r="C225" s="56">
        <v>0.06</v>
      </c>
      <c r="D225" s="56">
        <v>1.76</v>
      </c>
      <c r="E225" s="56">
        <v>1.1200000000000001</v>
      </c>
      <c r="F225" s="56">
        <v>50.14</v>
      </c>
      <c r="G225" s="56">
        <v>191.75</v>
      </c>
      <c r="H225" s="56">
        <v>98.72</v>
      </c>
      <c r="I225" s="56">
        <v>209.6</v>
      </c>
      <c r="J225" s="56"/>
      <c r="K225" s="56"/>
      <c r="L225" s="56"/>
      <c r="M225" s="56"/>
    </row>
    <row r="226" spans="1:13" x14ac:dyDescent="0.3">
      <c r="A226" t="s">
        <v>4127</v>
      </c>
      <c r="B226" s="56">
        <v>0</v>
      </c>
      <c r="C226" s="56">
        <v>0</v>
      </c>
      <c r="D226" s="56">
        <v>0</v>
      </c>
      <c r="E226" s="56">
        <v>0</v>
      </c>
      <c r="F226" s="56">
        <v>0</v>
      </c>
      <c r="G226" s="56">
        <v>167.38</v>
      </c>
      <c r="H226" s="56">
        <v>0</v>
      </c>
      <c r="I226" s="56">
        <v>0</v>
      </c>
      <c r="J226" s="56"/>
      <c r="K226" s="56"/>
      <c r="L226" s="56"/>
      <c r="M226" s="56"/>
    </row>
    <row r="227" spans="1:13" x14ac:dyDescent="0.3">
      <c r="A227" t="s">
        <v>4131</v>
      </c>
      <c r="B227" s="56"/>
      <c r="C227" s="56"/>
      <c r="D227" s="56"/>
      <c r="E227" s="56"/>
      <c r="F227" s="56"/>
      <c r="G227" s="56"/>
      <c r="H227" s="56"/>
      <c r="I227" s="56">
        <v>0</v>
      </c>
      <c r="J227" s="56"/>
      <c r="K227" s="56"/>
      <c r="L227" s="56"/>
      <c r="M227" s="56"/>
    </row>
    <row r="228" spans="1:13" x14ac:dyDescent="0.3">
      <c r="A228" t="s">
        <v>4132</v>
      </c>
      <c r="B228" s="56">
        <v>226687.21</v>
      </c>
      <c r="C228" s="56">
        <v>70291.14</v>
      </c>
      <c r="D228" s="56">
        <v>42851.19</v>
      </c>
      <c r="E228" s="56">
        <v>41735.68</v>
      </c>
      <c r="F228" s="56">
        <v>36809.120000000003</v>
      </c>
      <c r="G228" s="56">
        <v>134768.54999999999</v>
      </c>
      <c r="H228" s="56">
        <v>216650.4</v>
      </c>
      <c r="I228" s="56"/>
      <c r="J228" s="56"/>
      <c r="K228" s="56"/>
      <c r="L228" s="56"/>
      <c r="M228" s="56"/>
    </row>
    <row r="229" spans="1:13" x14ac:dyDescent="0.3">
      <c r="A229" t="s">
        <v>1250</v>
      </c>
      <c r="B229" s="56"/>
      <c r="C229" s="56">
        <v>71873401.430000007</v>
      </c>
      <c r="D229" s="56">
        <v>60709340.450000003</v>
      </c>
      <c r="E229" s="56">
        <v>73359312.040000007</v>
      </c>
      <c r="F229" s="56">
        <v>85272062.969999999</v>
      </c>
      <c r="G229" s="56">
        <v>99356604.299999997</v>
      </c>
      <c r="H229" s="56">
        <v>108255251.31</v>
      </c>
      <c r="I229" s="56">
        <v>118298571.27</v>
      </c>
      <c r="J229" s="56">
        <v>131192876.74000001</v>
      </c>
      <c r="K229" s="56">
        <v>116171312.26000001</v>
      </c>
      <c r="L229" s="56"/>
      <c r="M229" s="56"/>
    </row>
    <row r="230" spans="1:13" x14ac:dyDescent="0.3">
      <c r="A230" t="s">
        <v>4150</v>
      </c>
      <c r="B230" s="56"/>
      <c r="C230" s="56"/>
      <c r="D230" s="56">
        <v>901140587.25999999</v>
      </c>
      <c r="E230" s="56"/>
      <c r="F230" s="56"/>
      <c r="G230" s="56"/>
      <c r="H230" s="56"/>
      <c r="I230" s="56"/>
      <c r="J230" s="56"/>
      <c r="K230" s="56"/>
      <c r="L230" s="56"/>
      <c r="M230" s="56"/>
    </row>
    <row r="231" spans="1:13" x14ac:dyDescent="0.3">
      <c r="A231" t="s">
        <v>4151</v>
      </c>
      <c r="B231" s="56">
        <v>0</v>
      </c>
      <c r="C231" s="56">
        <v>0</v>
      </c>
      <c r="D231" s="56">
        <v>0</v>
      </c>
      <c r="E231" s="56">
        <v>0</v>
      </c>
      <c r="F231" s="56">
        <v>0</v>
      </c>
      <c r="G231" s="56">
        <v>0</v>
      </c>
      <c r="H231" s="56">
        <v>0</v>
      </c>
      <c r="I231" s="56">
        <v>0</v>
      </c>
      <c r="J231" s="56"/>
      <c r="K231" s="56"/>
      <c r="L231" s="56"/>
      <c r="M231" s="56"/>
    </row>
    <row r="232" spans="1:13" x14ac:dyDescent="0.3">
      <c r="A232" t="s">
        <v>4163</v>
      </c>
      <c r="B232" s="56">
        <v>0</v>
      </c>
      <c r="C232" s="56">
        <v>0</v>
      </c>
      <c r="D232" s="56">
        <v>0</v>
      </c>
      <c r="E232" s="56">
        <v>0</v>
      </c>
      <c r="F232" s="56">
        <v>0</v>
      </c>
      <c r="G232" s="56">
        <v>0</v>
      </c>
      <c r="H232" s="56">
        <v>0</v>
      </c>
      <c r="I232" s="56">
        <v>0</v>
      </c>
      <c r="J232" s="56"/>
      <c r="K232" s="56"/>
      <c r="L232" s="56"/>
      <c r="M232" s="56"/>
    </row>
    <row r="233" spans="1:13" x14ac:dyDescent="0.3">
      <c r="A233" t="s">
        <v>4198</v>
      </c>
      <c r="B233" s="56">
        <v>1326176885.3800001</v>
      </c>
      <c r="C233" s="56">
        <v>1416017218.0899999</v>
      </c>
      <c r="D233" s="56">
        <v>0</v>
      </c>
      <c r="E233" s="56">
        <v>0</v>
      </c>
      <c r="F233" s="56">
        <v>0</v>
      </c>
      <c r="G233" s="56">
        <v>0</v>
      </c>
      <c r="H233" s="56">
        <v>0</v>
      </c>
      <c r="I233" s="56">
        <v>0</v>
      </c>
      <c r="J233" s="56"/>
      <c r="K233" s="56"/>
      <c r="L233" s="56"/>
      <c r="M233" s="56"/>
    </row>
    <row r="234" spans="1:13" x14ac:dyDescent="0.3">
      <c r="A234" t="s">
        <v>4204</v>
      </c>
      <c r="B234" s="56">
        <v>214070283.52000001</v>
      </c>
      <c r="C234" s="56">
        <v>201072556.19</v>
      </c>
      <c r="D234" s="56">
        <v>0</v>
      </c>
      <c r="E234" s="56">
        <v>0</v>
      </c>
      <c r="F234" s="56">
        <v>0</v>
      </c>
      <c r="G234" s="56">
        <v>0</v>
      </c>
      <c r="H234" s="56">
        <v>0</v>
      </c>
      <c r="I234" s="56">
        <v>0</v>
      </c>
      <c r="J234" s="56"/>
      <c r="K234" s="56"/>
      <c r="L234" s="56"/>
      <c r="M234" s="56"/>
    </row>
    <row r="235" spans="1:13" x14ac:dyDescent="0.3">
      <c r="A235" t="s">
        <v>4220</v>
      </c>
      <c r="B235" s="56">
        <v>6810178634.9099998</v>
      </c>
      <c r="C235" s="56">
        <v>6221675789.8500004</v>
      </c>
      <c r="D235" s="56">
        <v>6090382763.8899994</v>
      </c>
      <c r="E235" s="56">
        <v>6363472970.46</v>
      </c>
      <c r="F235" s="56">
        <v>6792687282.8999996</v>
      </c>
      <c r="G235" s="56">
        <v>7794153622</v>
      </c>
      <c r="H235" s="56">
        <v>7153325482.4200001</v>
      </c>
      <c r="I235" s="56"/>
      <c r="J235" s="56"/>
      <c r="K235" s="56"/>
      <c r="L235" s="56"/>
      <c r="M235" s="56"/>
    </row>
    <row r="236" spans="1:13" x14ac:dyDescent="0.3">
      <c r="A236" t="s">
        <v>4227</v>
      </c>
      <c r="B236" s="56">
        <v>0</v>
      </c>
      <c r="C236" s="56">
        <v>0</v>
      </c>
      <c r="D236" s="56">
        <v>0</v>
      </c>
      <c r="E236" s="56">
        <v>0</v>
      </c>
      <c r="F236" s="56">
        <v>0</v>
      </c>
      <c r="G236" s="56">
        <v>0</v>
      </c>
      <c r="H236" s="56">
        <v>0</v>
      </c>
      <c r="I236" s="56">
        <v>0</v>
      </c>
      <c r="J236" s="56"/>
      <c r="K236" s="56"/>
      <c r="L236" s="56"/>
      <c r="M236" s="56"/>
    </row>
    <row r="237" spans="1:13" x14ac:dyDescent="0.3">
      <c r="A237" t="s">
        <v>4257</v>
      </c>
      <c r="B237" s="56">
        <v>0</v>
      </c>
      <c r="C237" s="56">
        <v>0</v>
      </c>
      <c r="D237" s="56">
        <v>0</v>
      </c>
      <c r="E237" s="56">
        <v>0</v>
      </c>
      <c r="F237" s="56">
        <v>0</v>
      </c>
      <c r="G237" s="56">
        <v>0</v>
      </c>
      <c r="H237" s="56">
        <v>0</v>
      </c>
      <c r="I237" s="56">
        <v>0</v>
      </c>
      <c r="J237" s="56"/>
      <c r="K237" s="56"/>
      <c r="L237" s="56"/>
      <c r="M237" s="56"/>
    </row>
    <row r="238" spans="1:13" x14ac:dyDescent="0.3">
      <c r="A238" t="s">
        <v>4258</v>
      </c>
      <c r="B238" s="56">
        <v>0</v>
      </c>
      <c r="C238" s="56">
        <v>0</v>
      </c>
      <c r="D238" s="56">
        <v>0</v>
      </c>
      <c r="E238" s="56">
        <v>0</v>
      </c>
      <c r="F238" s="56">
        <v>0</v>
      </c>
      <c r="G238" s="56">
        <v>0</v>
      </c>
      <c r="H238" s="56">
        <v>0</v>
      </c>
      <c r="I238" s="56">
        <v>0</v>
      </c>
      <c r="J238" s="56"/>
      <c r="K238" s="56"/>
      <c r="L238" s="56"/>
      <c r="M238" s="56"/>
    </row>
    <row r="239" spans="1:13" x14ac:dyDescent="0.3">
      <c r="A239" t="s">
        <v>4386</v>
      </c>
      <c r="B239" s="56">
        <v>16256.17</v>
      </c>
      <c r="C239" s="56">
        <v>3574.32</v>
      </c>
      <c r="D239" s="56">
        <v>191.73</v>
      </c>
      <c r="E239" s="56">
        <v>0</v>
      </c>
      <c r="F239" s="56">
        <v>0</v>
      </c>
      <c r="G239" s="56">
        <v>0</v>
      </c>
      <c r="H239" s="56">
        <v>0</v>
      </c>
      <c r="I239" s="56"/>
      <c r="J239" s="56"/>
      <c r="K239" s="56"/>
      <c r="L239" s="56"/>
      <c r="M239" s="56"/>
    </row>
    <row r="240" spans="1:13" x14ac:dyDescent="0.3">
      <c r="A240" t="s">
        <v>4488</v>
      </c>
      <c r="B240" s="56">
        <v>0</v>
      </c>
      <c r="C240" s="56">
        <v>0</v>
      </c>
      <c r="D240" s="56">
        <v>0</v>
      </c>
      <c r="E240" s="56">
        <v>0</v>
      </c>
      <c r="F240" s="56">
        <v>0</v>
      </c>
      <c r="G240" s="56">
        <v>0</v>
      </c>
      <c r="H240" s="56">
        <v>0</v>
      </c>
      <c r="I240" s="56"/>
      <c r="J240" s="56"/>
      <c r="K240" s="56"/>
      <c r="L240" s="56"/>
      <c r="M240" s="56"/>
    </row>
    <row r="241" spans="1:13" x14ac:dyDescent="0.3">
      <c r="A241" t="s">
        <v>4489</v>
      </c>
      <c r="B241" s="56"/>
      <c r="C241" s="56"/>
      <c r="D241" s="56"/>
      <c r="E241" s="56"/>
      <c r="F241" s="56"/>
      <c r="G241" s="56"/>
      <c r="H241" s="56"/>
      <c r="I241" s="56">
        <v>0</v>
      </c>
      <c r="J241" s="56"/>
      <c r="K241" s="56"/>
      <c r="L241" s="56"/>
      <c r="M241" s="56"/>
    </row>
    <row r="242" spans="1:13" x14ac:dyDescent="0.3">
      <c r="A242" t="s">
        <v>4515</v>
      </c>
      <c r="B242" s="56">
        <v>0</v>
      </c>
      <c r="C242" s="56">
        <v>0</v>
      </c>
      <c r="D242" s="56">
        <v>0</v>
      </c>
      <c r="E242" s="56">
        <v>0</v>
      </c>
      <c r="F242" s="56">
        <v>0</v>
      </c>
      <c r="G242" s="56">
        <v>0</v>
      </c>
      <c r="H242" s="56">
        <v>0</v>
      </c>
      <c r="I242" s="56">
        <v>0</v>
      </c>
      <c r="J242" s="56"/>
      <c r="K242" s="56"/>
      <c r="L242" s="56"/>
      <c r="M242" s="56"/>
    </row>
    <row r="243" spans="1:13" x14ac:dyDescent="0.3">
      <c r="A243" t="s">
        <v>4516</v>
      </c>
      <c r="B243" s="56">
        <v>11612227.42</v>
      </c>
      <c r="C243" s="56">
        <v>9955747.6400000006</v>
      </c>
      <c r="D243" s="56">
        <v>11584592.73</v>
      </c>
      <c r="E243" s="56">
        <v>10540983.93</v>
      </c>
      <c r="F243" s="56">
        <v>9296098.1099999994</v>
      </c>
      <c r="G243" s="56">
        <v>10792296.279999999</v>
      </c>
      <c r="H243" s="56">
        <v>11956100.07</v>
      </c>
      <c r="I243" s="56">
        <v>13621461.870000001</v>
      </c>
      <c r="J243" s="56"/>
      <c r="K243" s="56"/>
      <c r="L243" s="56"/>
      <c r="M243" s="56"/>
    </row>
    <row r="244" spans="1:13" x14ac:dyDescent="0.3">
      <c r="A244" t="s">
        <v>4517</v>
      </c>
      <c r="B244" s="56">
        <v>35188325.520000003</v>
      </c>
      <c r="C244" s="56">
        <v>38103665.079999998</v>
      </c>
      <c r="D244" s="56">
        <v>44536505.57</v>
      </c>
      <c r="E244" s="56">
        <v>44514752.460000001</v>
      </c>
      <c r="F244" s="56">
        <v>57099876.719999999</v>
      </c>
      <c r="G244" s="56">
        <v>9690872.2899999991</v>
      </c>
      <c r="H244" s="56">
        <v>1107926.75</v>
      </c>
      <c r="I244" s="56">
        <v>40008.39</v>
      </c>
      <c r="J244" s="56"/>
      <c r="K244" s="56"/>
      <c r="L244" s="56"/>
      <c r="M244" s="56"/>
    </row>
    <row r="245" spans="1:13" x14ac:dyDescent="0.3">
      <c r="A245" t="s">
        <v>4518</v>
      </c>
      <c r="B245" s="56">
        <v>5905952.0800000001</v>
      </c>
      <c r="C245" s="56">
        <v>5310072.1400000006</v>
      </c>
      <c r="D245" s="56">
        <v>5501724.1799999997</v>
      </c>
      <c r="E245" s="56">
        <v>9941078.3399999999</v>
      </c>
      <c r="F245" s="56">
        <v>13280510.52</v>
      </c>
      <c r="G245" s="56">
        <v>6963384.2600000007</v>
      </c>
      <c r="H245" s="56">
        <v>5650333.6100000003</v>
      </c>
      <c r="I245" s="56">
        <v>5541242.8300000001</v>
      </c>
      <c r="J245" s="56"/>
      <c r="K245" s="56"/>
      <c r="L245" s="56"/>
      <c r="M245" s="56"/>
    </row>
    <row r="246" spans="1:13" x14ac:dyDescent="0.3">
      <c r="A246" t="s">
        <v>4520</v>
      </c>
      <c r="B246" s="56">
        <v>0</v>
      </c>
      <c r="C246" s="56">
        <v>0</v>
      </c>
      <c r="D246" s="56">
        <v>0</v>
      </c>
      <c r="E246" s="56">
        <v>0</v>
      </c>
      <c r="F246" s="56">
        <v>0</v>
      </c>
      <c r="G246" s="56">
        <v>0</v>
      </c>
      <c r="H246" s="56">
        <v>0</v>
      </c>
      <c r="I246" s="56">
        <v>0</v>
      </c>
      <c r="J246" s="56"/>
      <c r="K246" s="56"/>
      <c r="L246" s="56"/>
      <c r="M246" s="56"/>
    </row>
    <row r="247" spans="1:13" x14ac:dyDescent="0.3">
      <c r="A247" t="s">
        <v>4525</v>
      </c>
      <c r="B247" s="56">
        <v>8764798.0999999996</v>
      </c>
      <c r="C247" s="56">
        <v>11638593.25</v>
      </c>
      <c r="D247" s="56">
        <v>0</v>
      </c>
      <c r="E247" s="56">
        <v>0</v>
      </c>
      <c r="F247" s="56">
        <v>126</v>
      </c>
      <c r="G247" s="56">
        <v>124</v>
      </c>
      <c r="H247" s="56">
        <v>0</v>
      </c>
      <c r="I247" s="56">
        <v>0</v>
      </c>
      <c r="J247" s="56"/>
      <c r="K247" s="56"/>
      <c r="L247" s="56"/>
      <c r="M247" s="56"/>
    </row>
    <row r="248" spans="1:13" x14ac:dyDescent="0.3">
      <c r="A248" t="s">
        <v>4601</v>
      </c>
      <c r="B248" s="56">
        <v>0</v>
      </c>
      <c r="C248" s="56">
        <v>0</v>
      </c>
      <c r="D248" s="56">
        <v>0</v>
      </c>
      <c r="E248" s="56">
        <v>0</v>
      </c>
      <c r="F248" s="56">
        <v>0</v>
      </c>
      <c r="G248" s="56">
        <v>0</v>
      </c>
      <c r="H248" s="56">
        <v>0</v>
      </c>
      <c r="I248" s="56">
        <v>0</v>
      </c>
      <c r="J248" s="56"/>
      <c r="K248" s="56"/>
      <c r="L248" s="56"/>
      <c r="M248" s="56"/>
    </row>
    <row r="249" spans="1:13" x14ac:dyDescent="0.3">
      <c r="A249" t="s">
        <v>4649</v>
      </c>
      <c r="B249" s="56">
        <v>58888.74</v>
      </c>
      <c r="C249" s="56">
        <v>44266.73</v>
      </c>
      <c r="D249" s="56">
        <v>0</v>
      </c>
      <c r="E249" s="56">
        <v>200</v>
      </c>
      <c r="F249" s="56">
        <v>0</v>
      </c>
      <c r="G249" s="56">
        <v>0</v>
      </c>
      <c r="H249" s="56">
        <v>0</v>
      </c>
      <c r="I249" s="56">
        <v>0</v>
      </c>
      <c r="J249" s="56"/>
      <c r="K249" s="56"/>
      <c r="L249" s="56"/>
      <c r="M249" s="56"/>
    </row>
    <row r="250" spans="1:13" x14ac:dyDescent="0.3">
      <c r="A250" s="177" t="s">
        <v>26</v>
      </c>
      <c r="B250" s="180">
        <v>452731044154.85999</v>
      </c>
      <c r="C250" s="180">
        <v>463768619600.82996</v>
      </c>
      <c r="D250" s="180">
        <v>464884401447.02991</v>
      </c>
      <c r="E250" s="180">
        <v>460253424334.11023</v>
      </c>
      <c r="F250" s="180">
        <v>477177749183.14984</v>
      </c>
      <c r="G250" s="180">
        <v>488794686984.93036</v>
      </c>
      <c r="H250" s="180">
        <v>491417598368.78986</v>
      </c>
      <c r="I250" s="180">
        <v>501300351813.26001</v>
      </c>
      <c r="J250" s="180">
        <v>513989748939.56995</v>
      </c>
      <c r="K250" s="180">
        <v>480774444812.75995</v>
      </c>
      <c r="L250" s="180">
        <v>523789726961</v>
      </c>
      <c r="M250" s="180">
        <v>578740864235.8396</v>
      </c>
    </row>
  </sheetData>
  <sortState ref="A2:M249">
    <sortCondition descending="1" ref="M2:M249"/>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workbookViewId="0">
      <pane xSplit="1" ySplit="1" topLeftCell="I2" activePane="bottomRight" state="frozen"/>
      <selection pane="topRight" activeCell="B1" sqref="B1"/>
      <selection pane="bottomLeft" activeCell="A2" sqref="A2"/>
      <selection pane="bottomRight" activeCell="A11" sqref="A11"/>
    </sheetView>
  </sheetViews>
  <sheetFormatPr defaultRowHeight="14.4" x14ac:dyDescent="0.3"/>
  <cols>
    <col min="1" max="1" width="72.33203125" bestFit="1" customWidth="1"/>
    <col min="2" max="2" width="8.44140625" customWidth="1"/>
    <col min="16" max="16" width="9.109375" bestFit="1" customWidth="1"/>
    <col min="19" max="19" width="9.109375" bestFit="1" customWidth="1"/>
  </cols>
  <sheetData>
    <row r="1" spans="1:19" x14ac:dyDescent="0.3">
      <c r="A1" s="15"/>
      <c r="B1" s="156">
        <v>2008</v>
      </c>
      <c r="C1" s="156">
        <v>2009</v>
      </c>
      <c r="D1" s="156">
        <v>2010</v>
      </c>
      <c r="E1" s="156">
        <v>2011</v>
      </c>
      <c r="F1" s="156">
        <v>2012</v>
      </c>
      <c r="G1" s="156">
        <v>2013</v>
      </c>
      <c r="H1" s="156">
        <v>2014</v>
      </c>
      <c r="I1" s="156">
        <v>2015</v>
      </c>
      <c r="J1" s="156">
        <v>2016</v>
      </c>
      <c r="K1" s="156">
        <v>2017</v>
      </c>
      <c r="L1" s="156">
        <v>2018</v>
      </c>
      <c r="M1" s="156">
        <v>2019</v>
      </c>
      <c r="N1" s="156">
        <v>2020</v>
      </c>
      <c r="O1" s="156">
        <v>2021</v>
      </c>
      <c r="P1" s="156">
        <v>2022</v>
      </c>
      <c r="Q1" s="69" t="s">
        <v>2530</v>
      </c>
      <c r="R1" s="69" t="s">
        <v>7282</v>
      </c>
      <c r="S1" s="156">
        <v>2023</v>
      </c>
    </row>
    <row r="2" spans="1:19" x14ac:dyDescent="0.3">
      <c r="A2" s="3" t="s">
        <v>62</v>
      </c>
      <c r="B2" s="101">
        <f>'Uscite2008-2022'!C381/1000000</f>
        <v>472685.15148090007</v>
      </c>
      <c r="C2" s="101">
        <f>'Uscite2008-2022'!C354/1000000</f>
        <v>481578.26287939009</v>
      </c>
      <c r="D2" s="101">
        <f>'Uscite2008-2022'!C327/1000000</f>
        <v>474662.18175524991</v>
      </c>
      <c r="E2" s="101">
        <f>'Uscite2008-2022'!C300/1000000</f>
        <v>472319.77414969011</v>
      </c>
      <c r="F2" s="101">
        <f>'Uscite2008-2022'!C273/1000000</f>
        <v>489350.58853009006</v>
      </c>
      <c r="G2" s="101">
        <f>'Uscite2008-2022'!C246/1000000</f>
        <v>510835.17783069995</v>
      </c>
      <c r="H2" s="101">
        <f>'Uscite2008-2022'!C219/1000000</f>
        <v>526195.11499342998</v>
      </c>
      <c r="I2" s="101">
        <f>'Uscite2008-2022'!C192/1000000</f>
        <v>569801.09880231018</v>
      </c>
      <c r="J2" s="101">
        <f>'Uscite2008-2022'!C165/1000000</f>
        <v>549647.20947318012</v>
      </c>
      <c r="K2" s="101">
        <f>'Uscite2008-2022'!C138/1000000</f>
        <v>548889.87307429989</v>
      </c>
      <c r="L2" s="101">
        <f>'Uscite2008-2022'!C111/1000000</f>
        <v>561969.18706958019</v>
      </c>
      <c r="M2" s="101">
        <f>'Uscite2008-2022'!C84/1000000</f>
        <v>553480.38695858035</v>
      </c>
      <c r="N2" s="101">
        <f>'Uscite2008-2022'!C57/1000000</f>
        <v>670870.06639950979</v>
      </c>
      <c r="O2" s="101">
        <f>'Uscite2008-2022'!C30/1000000</f>
        <v>693340.01070807001</v>
      </c>
      <c r="P2" s="101">
        <f>'Uscite2008-2022'!$C3/1000000</f>
        <v>680997.62332539028</v>
      </c>
      <c r="Q2" s="101">
        <f t="shared" ref="Q2:Q26" si="0">P2-O2</f>
        <v>-12342.387382679735</v>
      </c>
      <c r="R2" s="101">
        <f>P2/O2*100-100</f>
        <v>-1.7801348821734848</v>
      </c>
      <c r="S2" s="101">
        <f>Variazioni_bilancio!I2/1000000</f>
        <v>715208.48504299996</v>
      </c>
    </row>
    <row r="3" spans="1:19" x14ac:dyDescent="0.3">
      <c r="A3" s="6" t="s">
        <v>69</v>
      </c>
      <c r="B3" s="56">
        <f>'Uscite2008-2022'!C382/1000000</f>
        <v>90363.841164759957</v>
      </c>
      <c r="C3" s="56">
        <f>'Uscite2008-2022'!C355/1000000</f>
        <v>89663.411371510039</v>
      </c>
      <c r="D3" s="56">
        <f>'Uscite2008-2022'!C328/1000000</f>
        <v>88854.89743351996</v>
      </c>
      <c r="E3" s="56">
        <f>'Uscite2008-2022'!C301/1000000</f>
        <v>88858.720540540075</v>
      </c>
      <c r="F3" s="56">
        <f>'Uscite2008-2022'!C274/1000000</f>
        <v>87674.090501160026</v>
      </c>
      <c r="G3" s="56">
        <f>'Uscite2008-2022'!C247/1000000</f>
        <v>87206.024711019927</v>
      </c>
      <c r="H3" s="56">
        <f>'Uscite2008-2022'!C220/1000000</f>
        <v>86537.917615489947</v>
      </c>
      <c r="I3" s="56">
        <f>'Uscite2008-2022'!C193/1000000</f>
        <v>86965.895224860185</v>
      </c>
      <c r="J3" s="56">
        <f>'Uscite2008-2022'!C166/1000000</f>
        <v>89877.608484509998</v>
      </c>
      <c r="K3" s="56">
        <f>'Uscite2008-2022'!C139/1000000</f>
        <v>91365.245247199884</v>
      </c>
      <c r="L3" s="56">
        <f>'Uscite2008-2022'!C112/1000000</f>
        <v>94291.198183600267</v>
      </c>
      <c r="M3" s="56">
        <f>'Uscite2008-2022'!C85/1000000</f>
        <v>94734.86076721015</v>
      </c>
      <c r="N3" s="56">
        <f>'Uscite2008-2022'!C58/1000000</f>
        <v>97235.890225829789</v>
      </c>
      <c r="O3" s="56">
        <f>'Uscite2008-2022'!C31/1000000</f>
        <v>101612.57551776007</v>
      </c>
      <c r="P3" s="56">
        <f>'Uscite2008-2022'!$C4/1000000</f>
        <v>104935.24564134012</v>
      </c>
      <c r="Q3" s="56">
        <f t="shared" si="0"/>
        <v>3322.6701235800574</v>
      </c>
      <c r="R3" s="56">
        <f t="shared" ref="R3:R26" si="1">P3/O3*100-100</f>
        <v>3.2699398737308059</v>
      </c>
      <c r="S3" s="56">
        <f>Variazioni_bilancio!I3/1000000</f>
        <v>103718.55928099999</v>
      </c>
    </row>
    <row r="4" spans="1:19" x14ac:dyDescent="0.3">
      <c r="A4" s="6" t="s">
        <v>70</v>
      </c>
      <c r="B4" s="56">
        <f>'Uscite2008-2022'!C383/1000000</f>
        <v>11341.141456130001</v>
      </c>
      <c r="C4" s="56">
        <f>'Uscite2008-2022'!C356/1000000</f>
        <v>13106.697391500002</v>
      </c>
      <c r="D4" s="56">
        <f>'Uscite2008-2022'!C329/1000000</f>
        <v>9799.5041991999969</v>
      </c>
      <c r="E4" s="56">
        <f>'Uscite2008-2022'!C302/1000000</f>
        <v>10968.558925029996</v>
      </c>
      <c r="F4" s="56">
        <f>'Uscite2008-2022'!C275/1000000</f>
        <v>10526.974072639994</v>
      </c>
      <c r="G4" s="56">
        <f>'Uscite2008-2022'!C248/1000000</f>
        <v>12182.840307950019</v>
      </c>
      <c r="H4" s="56">
        <f>'Uscite2008-2022'!C221/1000000</f>
        <v>12283.805101330001</v>
      </c>
      <c r="I4" s="56">
        <f>'Uscite2008-2022'!C194/1000000</f>
        <v>12865.793568259985</v>
      </c>
      <c r="J4" s="56">
        <f>'Uscite2008-2022'!C167/1000000</f>
        <v>13121.125594489997</v>
      </c>
      <c r="K4" s="56">
        <f>'Uscite2008-2022'!C140/1000000</f>
        <v>13365.904898629984</v>
      </c>
      <c r="L4" s="56">
        <f>'Uscite2008-2022'!C113/1000000</f>
        <v>14227.69509059998</v>
      </c>
      <c r="M4" s="56">
        <f>'Uscite2008-2022'!C86/1000000</f>
        <v>12537.966210400016</v>
      </c>
      <c r="N4" s="56">
        <f>'Uscite2008-2022'!C59/1000000</f>
        <v>13714.977917000007</v>
      </c>
      <c r="O4" s="56">
        <f>'Uscite2008-2022'!C32/1000000</f>
        <v>15650.152309269983</v>
      </c>
      <c r="P4" s="56">
        <f>'Uscite2008-2022'!$C5/1000000</f>
        <v>14293.891338590005</v>
      </c>
      <c r="Q4" s="56">
        <f t="shared" si="0"/>
        <v>-1356.2609706799776</v>
      </c>
      <c r="R4" s="56">
        <f t="shared" si="1"/>
        <v>-8.6661199448942625</v>
      </c>
      <c r="S4" s="56">
        <f>Variazioni_bilancio!I4/1000000</f>
        <v>14676.125593000001</v>
      </c>
    </row>
    <row r="5" spans="1:19" x14ac:dyDescent="0.3">
      <c r="A5" s="6" t="s">
        <v>71</v>
      </c>
      <c r="B5" s="56">
        <f>'Uscite2008-2022'!C384/1000000</f>
        <v>4878.4931327800014</v>
      </c>
      <c r="C5" s="56">
        <f>'Uscite2008-2022'!C357/1000000</f>
        <v>4764.8302339999991</v>
      </c>
      <c r="D5" s="56">
        <f>'Uscite2008-2022'!C330/1000000</f>
        <v>4714.931621509998</v>
      </c>
      <c r="E5" s="56">
        <f>'Uscite2008-2022'!C303/1000000</f>
        <v>4776.4863029200005</v>
      </c>
      <c r="F5" s="56">
        <f>'Uscite2008-2022'!C276/1000000</f>
        <v>4678.2574779199995</v>
      </c>
      <c r="G5" s="56">
        <f>'Uscite2008-2022'!C249/1000000</f>
        <v>4705.8995145500039</v>
      </c>
      <c r="H5" s="56">
        <f>'Uscite2008-2022'!C222/1000000</f>
        <v>4659.1930063600003</v>
      </c>
      <c r="I5" s="56">
        <f>'Uscite2008-2022'!C195/1000000</f>
        <v>4717.5881818899998</v>
      </c>
      <c r="J5" s="56">
        <f>'Uscite2008-2022'!C168/1000000</f>
        <v>4911.1423522699988</v>
      </c>
      <c r="K5" s="56">
        <f>'Uscite2008-2022'!C141/1000000</f>
        <v>4950.5951744599988</v>
      </c>
      <c r="L5" s="56">
        <f>'Uscite2008-2022'!C114/1000000</f>
        <v>5184.7497538200005</v>
      </c>
      <c r="M5" s="56">
        <f>'Uscite2008-2022'!C87/1000000</f>
        <v>5182.4458959700014</v>
      </c>
      <c r="N5" s="56">
        <f>'Uscite2008-2022'!C60/1000000</f>
        <v>5282.2948589700054</v>
      </c>
      <c r="O5" s="56">
        <f>'Uscite2008-2022'!C33/1000000</f>
        <v>5443.1335127200018</v>
      </c>
      <c r="P5" s="56">
        <f>'Uscite2008-2022'!$C6/1000000</f>
        <v>5764.9756236600033</v>
      </c>
      <c r="Q5" s="56">
        <f t="shared" si="0"/>
        <v>321.84211094000148</v>
      </c>
      <c r="R5" s="56">
        <f t="shared" si="1"/>
        <v>5.912809417367626</v>
      </c>
      <c r="S5" s="56">
        <f>Variazioni_bilancio!I5/1000000</f>
        <v>5574.3565550000003</v>
      </c>
    </row>
    <row r="6" spans="1:19" x14ac:dyDescent="0.3">
      <c r="A6" s="6" t="s">
        <v>72</v>
      </c>
      <c r="B6" s="56">
        <f>'Uscite2008-2022'!C385/1000000</f>
        <v>208932.24323411999</v>
      </c>
      <c r="C6" s="56">
        <f>'Uscite2008-2022'!C358/1000000</f>
        <v>216567.38179746002</v>
      </c>
      <c r="D6" s="56">
        <f>'Uscite2008-2022'!C331/1000000</f>
        <v>222660.77133667</v>
      </c>
      <c r="E6" s="56">
        <f>'Uscite2008-2022'!C304/1000000</f>
        <v>220795.25201010998</v>
      </c>
      <c r="F6" s="56">
        <f>'Uscite2008-2022'!C277/1000000</f>
        <v>232963.93182145996</v>
      </c>
      <c r="G6" s="56">
        <f>'Uscite2008-2022'!C250/1000000</f>
        <v>243493.25232922999</v>
      </c>
      <c r="H6" s="56">
        <f>'Uscite2008-2022'!C223/1000000</f>
        <v>250612.03520882997</v>
      </c>
      <c r="I6" s="56">
        <f>'Uscite2008-2022'!C196/1000000</f>
        <v>271212.68563669996</v>
      </c>
      <c r="J6" s="56">
        <f>'Uscite2008-2022'!C169/1000000</f>
        <v>259495.49352217009</v>
      </c>
      <c r="K6" s="56">
        <f>'Uscite2008-2022'!C142/1000000</f>
        <v>263215.44326394005</v>
      </c>
      <c r="L6" s="56">
        <f>'Uscite2008-2022'!C115/1000000</f>
        <v>264040.94228839001</v>
      </c>
      <c r="M6" s="56">
        <f>'Uscite2008-2022'!C88/1000000</f>
        <v>258113.20498291013</v>
      </c>
      <c r="N6" s="56">
        <f>'Uscite2008-2022'!C61/1000000</f>
        <v>338526.84086595988</v>
      </c>
      <c r="O6" s="56">
        <f>'Uscite2008-2022'!C34/1000000</f>
        <v>334274.76568412984</v>
      </c>
      <c r="P6" s="56">
        <f>'Uscite2008-2022'!$C7/1000000</f>
        <v>348052.59608652996</v>
      </c>
      <c r="Q6" s="56">
        <f t="shared" si="0"/>
        <v>13777.830402400112</v>
      </c>
      <c r="R6" s="56">
        <f t="shared" si="1"/>
        <v>4.1217081924213659</v>
      </c>
      <c r="S6" s="56">
        <f>Variazioni_bilancio!I6/1000000</f>
        <v>355547.38058499998</v>
      </c>
    </row>
    <row r="7" spans="1:19" x14ac:dyDescent="0.3">
      <c r="A7" s="6" t="s">
        <v>73</v>
      </c>
      <c r="B7" s="56">
        <f>'Uscite2008-2022'!C386/1000000</f>
        <v>4583.4122995299995</v>
      </c>
      <c r="C7" s="56">
        <f>'Uscite2008-2022'!C359/1000000</f>
        <v>6769.6034661799986</v>
      </c>
      <c r="D7" s="56">
        <f>'Uscite2008-2022'!C332/1000000</f>
        <v>4562.4808095499993</v>
      </c>
      <c r="E7" s="56">
        <f>'Uscite2008-2022'!C305/1000000</f>
        <v>3949.1967520899998</v>
      </c>
      <c r="F7" s="56">
        <f>'Uscite2008-2022'!C278/1000000</f>
        <v>4133.4453876500011</v>
      </c>
      <c r="G7" s="56">
        <f>'Uscite2008-2022'!C251/1000000</f>
        <v>4227.7003323400004</v>
      </c>
      <c r="H7" s="56">
        <f>'Uscite2008-2022'!C224/1000000</f>
        <v>10329.828915439999</v>
      </c>
      <c r="I7" s="56">
        <f>'Uscite2008-2022'!C197/1000000</f>
        <v>13800.009431479999</v>
      </c>
      <c r="J7" s="56">
        <f>'Uscite2008-2022'!C170/1000000</f>
        <v>14746.201807390002</v>
      </c>
      <c r="K7" s="56">
        <f>'Uscite2008-2022'!C143/1000000</f>
        <v>15212.091633120002</v>
      </c>
      <c r="L7" s="56">
        <f>'Uscite2008-2022'!C116/1000000</f>
        <v>17901.108334590004</v>
      </c>
      <c r="M7" s="56">
        <f>'Uscite2008-2022'!C89/1000000</f>
        <v>15349.856778710011</v>
      </c>
      <c r="N7" s="56">
        <f>'Uscite2008-2022'!C62/1000000</f>
        <v>22596.217450570013</v>
      </c>
      <c r="O7" s="56">
        <f>'Uscite2008-2022'!C35/1000000</f>
        <v>27634.49660023001</v>
      </c>
      <c r="P7" s="56">
        <f>'Uscite2008-2022'!$C8/1000000</f>
        <v>11898.677661709997</v>
      </c>
      <c r="Q7" s="56">
        <f t="shared" si="0"/>
        <v>-15735.818938520013</v>
      </c>
      <c r="R7" s="56">
        <f t="shared" si="1"/>
        <v>-56.942665416199546</v>
      </c>
      <c r="S7" s="56">
        <f>Variazioni_bilancio!I7/1000000</f>
        <v>10077.789074</v>
      </c>
    </row>
    <row r="8" spans="1:19" x14ac:dyDescent="0.3">
      <c r="A8" s="6" t="s">
        <v>74</v>
      </c>
      <c r="B8" s="56">
        <f>'Uscite2008-2022'!C387/1000000</f>
        <v>5157.1173891900007</v>
      </c>
      <c r="C8" s="56">
        <f>'Uscite2008-2022'!C360/1000000</f>
        <v>4423.0249010599991</v>
      </c>
      <c r="D8" s="56">
        <f>'Uscite2008-2022'!C333/1000000</f>
        <v>4705.3067133199993</v>
      </c>
      <c r="E8" s="56">
        <f>'Uscite2008-2022'!C306/1000000</f>
        <v>4580.4863810100005</v>
      </c>
      <c r="F8" s="56">
        <f>'Uscite2008-2022'!C279/1000000</f>
        <v>5662.4699903600003</v>
      </c>
      <c r="G8" s="56">
        <f>'Uscite2008-2022'!C252/1000000</f>
        <v>5790.1414595400001</v>
      </c>
      <c r="H8" s="56">
        <f>'Uscite2008-2022'!C225/1000000</f>
        <v>5520.6078262000001</v>
      </c>
      <c r="I8" s="56">
        <f>'Uscite2008-2022'!C198/1000000</f>
        <v>7670.0578693900006</v>
      </c>
      <c r="J8" s="56">
        <f>'Uscite2008-2022'!C171/1000000</f>
        <v>6765.0240882300013</v>
      </c>
      <c r="K8" s="56">
        <f>'Uscite2008-2022'!C144/1000000</f>
        <v>6974.9174507899979</v>
      </c>
      <c r="L8" s="56">
        <f>'Uscite2008-2022'!C117/1000000</f>
        <v>8568.2871028299978</v>
      </c>
      <c r="M8" s="56">
        <f>'Uscite2008-2022'!C90/1000000</f>
        <v>8607.32027844</v>
      </c>
      <c r="N8" s="56">
        <f>'Uscite2008-2022'!C63/1000000</f>
        <v>28129.450426779997</v>
      </c>
      <c r="O8" s="56">
        <f>'Uscite2008-2022'!C36/1000000</f>
        <v>37754.850124090022</v>
      </c>
      <c r="P8" s="56">
        <f>'Uscite2008-2022'!$C9/1000000</f>
        <v>23677.905385639988</v>
      </c>
      <c r="Q8" s="56">
        <f t="shared" si="0"/>
        <v>-14076.944738450034</v>
      </c>
      <c r="R8" s="56">
        <f t="shared" si="1"/>
        <v>-37.28512943948369</v>
      </c>
      <c r="S8" s="56">
        <f>Variazioni_bilancio!I8/1000000</f>
        <v>17305.442899999998</v>
      </c>
    </row>
    <row r="9" spans="1:19" x14ac:dyDescent="0.3">
      <c r="A9" s="6" t="s">
        <v>75</v>
      </c>
      <c r="B9" s="56">
        <f>'Uscite2008-2022'!C388/1000000</f>
        <v>1937.57548019</v>
      </c>
      <c r="C9" s="56">
        <f>'Uscite2008-2022'!C361/1000000</f>
        <v>1573.27557716</v>
      </c>
      <c r="D9" s="56">
        <f>'Uscite2008-2022'!C334/1000000</f>
        <v>1666.7819540200001</v>
      </c>
      <c r="E9" s="56">
        <f>'Uscite2008-2022'!C307/1000000</f>
        <v>1696.36941875</v>
      </c>
      <c r="F9" s="56">
        <f>'Uscite2008-2022'!C280/1000000</f>
        <v>1629.0378195200003</v>
      </c>
      <c r="G9" s="56">
        <f>'Uscite2008-2022'!C253/1000000</f>
        <v>1702.7043093599998</v>
      </c>
      <c r="H9" s="56">
        <f>'Uscite2008-2022'!C226/1000000</f>
        <v>1755.0238566500002</v>
      </c>
      <c r="I9" s="56">
        <f>'Uscite2008-2022'!C199/1000000</f>
        <v>1859.6594252999996</v>
      </c>
      <c r="J9" s="56">
        <f>'Uscite2008-2022'!C172/1000000</f>
        <v>1474.8888458000004</v>
      </c>
      <c r="K9" s="56">
        <f>'Uscite2008-2022'!C145/1000000</f>
        <v>1670.1599662000003</v>
      </c>
      <c r="L9" s="56">
        <f>'Uscite2008-2022'!C118/1000000</f>
        <v>1617.8900704700004</v>
      </c>
      <c r="M9" s="56">
        <f>'Uscite2008-2022'!C91/1000000</f>
        <v>1608.3719695899999</v>
      </c>
      <c r="N9" s="56">
        <f>'Uscite2008-2022'!C64/1000000</f>
        <v>1607.3911740600001</v>
      </c>
      <c r="O9" s="56">
        <f>'Uscite2008-2022'!C37/1000000</f>
        <v>1936.2029596300013</v>
      </c>
      <c r="P9" s="56">
        <f>'Uscite2008-2022'!$C10/1000000</f>
        <v>1567.5694803799995</v>
      </c>
      <c r="Q9" s="56">
        <f t="shared" si="0"/>
        <v>-368.63347925000176</v>
      </c>
      <c r="R9" s="56">
        <f t="shared" si="1"/>
        <v>-19.038989555126278</v>
      </c>
      <c r="S9" s="56">
        <f>Variazioni_bilancio!I9/1000000</f>
        <v>1331.8637610000001</v>
      </c>
    </row>
    <row r="10" spans="1:19" x14ac:dyDescent="0.3">
      <c r="A10" s="6" t="s">
        <v>76</v>
      </c>
      <c r="B10" s="56">
        <f>'Uscite2008-2022'!C389/1000000</f>
        <v>15499.6573384</v>
      </c>
      <c r="C10" s="56">
        <f>'Uscite2008-2022'!C362/1000000</f>
        <v>15828.785689320001</v>
      </c>
      <c r="D10" s="56">
        <f>'Uscite2008-2022'!C335/1000000</f>
        <v>15429.488606180001</v>
      </c>
      <c r="E10" s="56">
        <f>'Uscite2008-2022'!C308/1000000</f>
        <v>16788.79390665</v>
      </c>
      <c r="F10" s="56">
        <f>'Uscite2008-2022'!C281/1000000</f>
        <v>16491.918738460001</v>
      </c>
      <c r="G10" s="56">
        <f>'Uscite2008-2022'!C254/1000000</f>
        <v>17621.809368720002</v>
      </c>
      <c r="H10" s="56">
        <f>'Uscite2008-2022'!C227/1000000</f>
        <v>17658.801401979999</v>
      </c>
      <c r="I10" s="56">
        <f>'Uscite2008-2022'!C200/1000000</f>
        <v>16784.94574599</v>
      </c>
      <c r="J10" s="56">
        <f>'Uscite2008-2022'!C173/1000000</f>
        <v>16129.5355514</v>
      </c>
      <c r="K10" s="56">
        <f>'Uscite2008-2022'!C146/1000000</f>
        <v>15250.409367620001</v>
      </c>
      <c r="L10" s="56">
        <f>'Uscite2008-2022'!C119/1000000</f>
        <v>16242.89329477</v>
      </c>
      <c r="M10" s="56">
        <f>'Uscite2008-2022'!C92/1000000</f>
        <v>17763.431278550001</v>
      </c>
      <c r="N10" s="56">
        <f>'Uscite2008-2022'!C65/1000000</f>
        <v>18295.118366840001</v>
      </c>
      <c r="O10" s="56">
        <f>'Uscite2008-2022'!C38/1000000</f>
        <v>20868.95409322</v>
      </c>
      <c r="P10" s="56">
        <f>'Uscite2008-2022'!$C11/1000000</f>
        <v>20946.150571770006</v>
      </c>
      <c r="Q10" s="56">
        <f t="shared" si="0"/>
        <v>77.19647855000585</v>
      </c>
      <c r="R10" s="56">
        <f t="shared" si="1"/>
        <v>0.36991062515723172</v>
      </c>
      <c r="S10" s="56">
        <f>Variazioni_bilancio!I10/1000000</f>
        <v>22565.002949999998</v>
      </c>
    </row>
    <row r="11" spans="1:19" x14ac:dyDescent="0.3">
      <c r="A11" s="6" t="s">
        <v>77</v>
      </c>
      <c r="B11" s="56">
        <f>'Uscite2008-2022'!C390/1000000</f>
        <v>79866.67006620999</v>
      </c>
      <c r="C11" s="56">
        <f>'Uscite2008-2022'!C363/1000000</f>
        <v>73238.639984729976</v>
      </c>
      <c r="D11" s="56">
        <f>'Uscite2008-2022'!C336/1000000</f>
        <v>69522.777748039996</v>
      </c>
      <c r="E11" s="56">
        <f>'Uscite2008-2022'!C309/1000000</f>
        <v>73747.792401140017</v>
      </c>
      <c r="F11" s="56">
        <f>'Uscite2008-2022'!C282/1000000</f>
        <v>81384.955640979984</v>
      </c>
      <c r="G11" s="56">
        <f>'Uscite2008-2022'!C255/1000000</f>
        <v>81868.715853240006</v>
      </c>
      <c r="H11" s="56">
        <f>'Uscite2008-2022'!C228/1000000</f>
        <v>81073.465463769986</v>
      </c>
      <c r="I11" s="56">
        <f>'Uscite2008-2022'!C201/1000000</f>
        <v>74522.830775540002</v>
      </c>
      <c r="J11" s="56">
        <f>'Uscite2008-2022'!C174/1000000</f>
        <v>71597.992451760016</v>
      </c>
      <c r="K11" s="56">
        <f>'Uscite2008-2022'!C147/1000000</f>
        <v>70579.923469460045</v>
      </c>
      <c r="L11" s="56">
        <f>'Uscite2008-2022'!C120/1000000</f>
        <v>69184.888925840001</v>
      </c>
      <c r="M11" s="56">
        <f>'Uscite2008-2022'!C93/1000000</f>
        <v>68371.755425239986</v>
      </c>
      <c r="N11" s="56">
        <f>'Uscite2008-2022'!C66/1000000</f>
        <v>66644.025950190015</v>
      </c>
      <c r="O11" s="56">
        <f>'Uscite2008-2022'!C39/1000000</f>
        <v>68522.610294640021</v>
      </c>
      <c r="P11" s="56">
        <f>'Uscite2008-2022'!$C12/1000000</f>
        <v>64766.298084460002</v>
      </c>
      <c r="Q11" s="56">
        <f t="shared" si="0"/>
        <v>-3756.3122101800182</v>
      </c>
      <c r="R11" s="56">
        <f t="shared" si="1"/>
        <v>-5.4818580232543326</v>
      </c>
      <c r="S11" s="56">
        <f>Variazioni_bilancio!I11/1000000</f>
        <v>81105.784681000005</v>
      </c>
    </row>
    <row r="12" spans="1:19" x14ac:dyDescent="0.3">
      <c r="A12" s="6" t="s">
        <v>78</v>
      </c>
      <c r="B12" s="56">
        <f>'Uscite2008-2022'!C391/1000000</f>
        <v>49090.222457950011</v>
      </c>
      <c r="C12" s="56">
        <f>'Uscite2008-2022'!C364/1000000</f>
        <v>52863.434076449994</v>
      </c>
      <c r="D12" s="56">
        <f>'Uscite2008-2022'!C337/1000000</f>
        <v>51103.882102269999</v>
      </c>
      <c r="E12" s="56">
        <f>'Uscite2008-2022'!C310/1000000</f>
        <v>45157.082389489988</v>
      </c>
      <c r="F12" s="56">
        <f>'Uscite2008-2022'!C283/1000000</f>
        <v>42661.994136000001</v>
      </c>
      <c r="G12" s="56">
        <f>'Uscite2008-2022'!C256/1000000</f>
        <v>50482.717815420001</v>
      </c>
      <c r="H12" s="56">
        <f>'Uscite2008-2022'!C229/1000000</f>
        <v>54182.304252239999</v>
      </c>
      <c r="I12" s="56">
        <f>'Uscite2008-2022'!C202/1000000</f>
        <v>77571.326421279984</v>
      </c>
      <c r="J12" s="56">
        <f>'Uscite2008-2022'!C175/1000000</f>
        <v>68655.293449509991</v>
      </c>
      <c r="K12" s="56">
        <f>'Uscite2008-2022'!C148/1000000</f>
        <v>64145.375321770021</v>
      </c>
      <c r="L12" s="56">
        <f>'Uscite2008-2022'!C121/1000000</f>
        <v>68828.135155589989</v>
      </c>
      <c r="M12" s="56">
        <f>'Uscite2008-2022'!C94/1000000</f>
        <v>69408.287393079998</v>
      </c>
      <c r="N12" s="56">
        <f>'Uscite2008-2022'!C67/1000000</f>
        <v>74921.280779030014</v>
      </c>
      <c r="O12" s="56">
        <f>'Uscite2008-2022'!C40/1000000</f>
        <v>77446.002730210035</v>
      </c>
      <c r="P12" s="56">
        <f>'Uscite2008-2022'!$C13/1000000</f>
        <v>79866.015996300019</v>
      </c>
      <c r="Q12" s="56">
        <f t="shared" si="0"/>
        <v>2420.0132660899835</v>
      </c>
      <c r="R12" s="56">
        <f t="shared" si="1"/>
        <v>3.124774915137067</v>
      </c>
      <c r="S12" s="56">
        <f>Variazioni_bilancio!I12/1000000</f>
        <v>88607.120139000006</v>
      </c>
    </row>
    <row r="13" spans="1:19" x14ac:dyDescent="0.3">
      <c r="A13" s="6" t="s">
        <v>79</v>
      </c>
      <c r="B13" s="56">
        <f>'Uscite2008-2022'!C392/1000000</f>
        <v>185.869574</v>
      </c>
      <c r="C13" s="56">
        <f>'Uscite2008-2022'!C365/1000000</f>
        <v>350.26549999999997</v>
      </c>
      <c r="D13" s="56">
        <f>'Uscite2008-2022'!C338/1000000</f>
        <v>185.86927399999999</v>
      </c>
      <c r="E13" s="56">
        <f>'Uscite2008-2022'!C311/1000000</f>
        <v>185.86927399999999</v>
      </c>
      <c r="F13" s="56">
        <f>'Uscite2008-2022'!C284/1000000</f>
        <v>298.68084873999999</v>
      </c>
      <c r="G13" s="56">
        <f>'Uscite2008-2022'!C257/1000000</f>
        <v>300</v>
      </c>
      <c r="H13" s="56">
        <f>'Uscite2008-2022'!C230/1000000</f>
        <v>356.83479</v>
      </c>
      <c r="I13" s="56">
        <f>'Uscite2008-2022'!C203/1000000</f>
        <v>365.84214100000003</v>
      </c>
      <c r="J13" s="56">
        <f>'Uscite2008-2022'!C176/1000000</f>
        <v>380.40500700000001</v>
      </c>
      <c r="K13" s="56">
        <f>'Uscite2008-2022'!C149/1000000</f>
        <v>387.393351</v>
      </c>
      <c r="L13" s="56">
        <f>'Uscite2008-2022'!C122/1000000</f>
        <v>381</v>
      </c>
      <c r="M13" s="56">
        <f>'Uscite2008-2022'!C95/1000000</f>
        <v>468.82632899999999</v>
      </c>
      <c r="N13" s="56">
        <f>'Uscite2008-2022'!C68/1000000</f>
        <v>444.00771268</v>
      </c>
      <c r="O13" s="56">
        <f>'Uscite2008-2022'!C41/1000000</f>
        <v>451.32448900000003</v>
      </c>
      <c r="P13" s="56">
        <f>'Uscite2008-2022'!$C14/1000000</f>
        <v>475.08334200000002</v>
      </c>
      <c r="Q13" s="56">
        <f t="shared" si="0"/>
        <v>23.758852999999988</v>
      </c>
      <c r="R13" s="56">
        <f t="shared" si="1"/>
        <v>5.2642507949529858</v>
      </c>
      <c r="S13" s="56">
        <f>Variazioni_bilancio!I13/1000000</f>
        <v>0</v>
      </c>
    </row>
    <row r="14" spans="1:19" x14ac:dyDescent="0.3">
      <c r="A14" s="6" t="s">
        <v>80</v>
      </c>
      <c r="B14" s="56">
        <f>'Uscite2008-2022'!C393/1000000</f>
        <v>848.90788764000035</v>
      </c>
      <c r="C14" s="56">
        <f>'Uscite2008-2022'!C366/1000000</f>
        <v>2428.9128900199998</v>
      </c>
      <c r="D14" s="56">
        <f>'Uscite2008-2022'!C339/1000000</f>
        <v>1455.4899569700001</v>
      </c>
      <c r="E14" s="56">
        <f>'Uscite2008-2022'!C312/1000000</f>
        <v>815.16584795999995</v>
      </c>
      <c r="F14" s="56">
        <f>'Uscite2008-2022'!C285/1000000</f>
        <v>1244.8320951999995</v>
      </c>
      <c r="G14" s="56">
        <f>'Uscite2008-2022'!C258/1000000</f>
        <v>1253.3718293300001</v>
      </c>
      <c r="H14" s="56">
        <f>'Uscite2008-2022'!C231/1000000</f>
        <v>1225.2975551399995</v>
      </c>
      <c r="I14" s="56">
        <f>'Uscite2008-2022'!C204/1000000</f>
        <v>1464.4643806200002</v>
      </c>
      <c r="J14" s="56">
        <f>'Uscite2008-2022'!C177/1000000</f>
        <v>2492.4983186499999</v>
      </c>
      <c r="K14" s="56">
        <f>'Uscite2008-2022'!C150/1000000</f>
        <v>1772.4139301099997</v>
      </c>
      <c r="L14" s="56">
        <f>'Uscite2008-2022'!C123/1000000</f>
        <v>1500.3988690799995</v>
      </c>
      <c r="M14" s="56">
        <f>'Uscite2008-2022'!C96/1000000</f>
        <v>1334.0596494799997</v>
      </c>
      <c r="N14" s="56">
        <f>'Uscite2008-2022'!C69/1000000</f>
        <v>3472.5706716</v>
      </c>
      <c r="O14" s="56">
        <f>'Uscite2008-2022'!C42/1000000</f>
        <v>1744.9423931699998</v>
      </c>
      <c r="P14" s="56">
        <f>'Uscite2008-2022'!$C15/1000000</f>
        <v>4753.2141130099963</v>
      </c>
      <c r="Q14" s="56">
        <f t="shared" si="0"/>
        <v>3008.2717198399964</v>
      </c>
      <c r="R14" s="56">
        <f t="shared" si="1"/>
        <v>172.39948617300388</v>
      </c>
      <c r="S14" s="56">
        <f>Variazioni_bilancio!I14/1000000</f>
        <v>4895.0559389999999</v>
      </c>
    </row>
    <row r="15" spans="1:19" x14ac:dyDescent="0.3">
      <c r="A15" s="3" t="s">
        <v>63</v>
      </c>
      <c r="B15" s="101">
        <f>'Uscite2008-2022'!C394/1000000</f>
        <v>63051.550530389984</v>
      </c>
      <c r="C15" s="101">
        <f>'Uscite2008-2022'!C367/1000000</f>
        <v>58913.34283632999</v>
      </c>
      <c r="D15" s="101">
        <f>'Uscite2008-2022'!C340/1000000</f>
        <v>52282.257116829984</v>
      </c>
      <c r="E15" s="101">
        <f>'Uscite2008-2022'!C313/1000000</f>
        <v>48502.102476930006</v>
      </c>
      <c r="F15" s="101">
        <f>'Uscite2008-2022'!C286/1000000</f>
        <v>45653.027502720004</v>
      </c>
      <c r="G15" s="101">
        <f>'Uscite2008-2022'!C259/1000000</f>
        <v>71174.831876520009</v>
      </c>
      <c r="H15" s="101">
        <f>'Uscite2008-2022'!C232/1000000</f>
        <v>76830.108167940009</v>
      </c>
      <c r="I15" s="101">
        <f>'Uscite2008-2022'!C205/1000000</f>
        <v>41309.733821439986</v>
      </c>
      <c r="J15" s="101">
        <f>'Uscite2008-2022'!C178/1000000</f>
        <v>42794.163934470009</v>
      </c>
      <c r="K15" s="101">
        <f>'Uscite2008-2022'!C151/1000000</f>
        <v>63180.564578250014</v>
      </c>
      <c r="L15" s="101">
        <f>'Uscite2008-2022'!C124/1000000</f>
        <v>49628.078957879996</v>
      </c>
      <c r="M15" s="101">
        <f>'Uscite2008-2022'!C97/1000000</f>
        <v>49806.25381319999</v>
      </c>
      <c r="N15" s="101">
        <f>'Uscite2008-2022'!C70/1000000</f>
        <v>169204.41061895</v>
      </c>
      <c r="O15" s="101">
        <f>'Uscite2008-2022'!C43/1000000</f>
        <v>129915.38631976003</v>
      </c>
      <c r="P15" s="101">
        <f>'Uscite2008-2022'!$C16/1000000</f>
        <v>160328.11401657999</v>
      </c>
      <c r="Q15" s="101">
        <f t="shared" si="0"/>
        <v>30412.727696819959</v>
      </c>
      <c r="R15" s="101">
        <f t="shared" si="1"/>
        <v>23.409642659234592</v>
      </c>
      <c r="S15" s="101">
        <f>Variazioni_bilancio!I15/1000000</f>
        <v>157695.477812</v>
      </c>
    </row>
    <row r="16" spans="1:19" x14ac:dyDescent="0.3">
      <c r="A16" s="6" t="s">
        <v>81</v>
      </c>
      <c r="B16" s="56">
        <f>'Uscite2008-2022'!C395/1000000</f>
        <v>7089.9193170399958</v>
      </c>
      <c r="C16" s="56">
        <f>'Uscite2008-2022'!C368/1000000</f>
        <v>6986.2412674199941</v>
      </c>
      <c r="D16" s="56">
        <f>'Uscite2008-2022'!C341/1000000</f>
        <v>7325.7669104500019</v>
      </c>
      <c r="E16" s="56">
        <f>'Uscite2008-2022'!C314/1000000</f>
        <v>5694.0289337600007</v>
      </c>
      <c r="F16" s="56">
        <f>'Uscite2008-2022'!C287/1000000</f>
        <v>5034.1704276699975</v>
      </c>
      <c r="G16" s="56">
        <f>'Uscite2008-2022'!C260/1000000</f>
        <v>6541.0275482799998</v>
      </c>
      <c r="H16" s="56">
        <f>'Uscite2008-2022'!C233/1000000</f>
        <v>5526.5477274699961</v>
      </c>
      <c r="I16" s="56">
        <f>'Uscite2008-2022'!C206/1000000</f>
        <v>5416.7400059299944</v>
      </c>
      <c r="J16" s="56">
        <f>'Uscite2008-2022'!C179/1000000</f>
        <v>4915.9871875100034</v>
      </c>
      <c r="K16" s="56">
        <f>'Uscite2008-2022'!C152/1000000</f>
        <v>4924.3720909800022</v>
      </c>
      <c r="L16" s="56">
        <f>'Uscite2008-2022'!C125/1000000</f>
        <v>5955.5984004999982</v>
      </c>
      <c r="M16" s="56">
        <f>'Uscite2008-2022'!C98/1000000</f>
        <v>6239.4560456200088</v>
      </c>
      <c r="N16" s="56">
        <f>'Uscite2008-2022'!C71/1000000</f>
        <v>7668.2842512700045</v>
      </c>
      <c r="O16" s="56">
        <f>'Uscite2008-2022'!C44/1000000</f>
        <v>8688.7043994699998</v>
      </c>
      <c r="P16" s="56">
        <f>'Uscite2008-2022'!$C17/1000000</f>
        <v>10413.489314729997</v>
      </c>
      <c r="Q16" s="56">
        <f t="shared" si="0"/>
        <v>1724.7849152599974</v>
      </c>
      <c r="R16" s="56">
        <f t="shared" si="1"/>
        <v>19.850887266520516</v>
      </c>
      <c r="S16" s="56">
        <f>Variazioni_bilancio!I16/1000000</f>
        <v>11593.115346</v>
      </c>
    </row>
    <row r="17" spans="1:19" x14ac:dyDescent="0.3">
      <c r="A17" s="6" t="s">
        <v>82</v>
      </c>
      <c r="B17" s="56">
        <f>'Uscite2008-2022'!C396/1000000</f>
        <v>25139.356450899992</v>
      </c>
      <c r="C17" s="56">
        <f>'Uscite2008-2022'!C369/1000000</f>
        <v>22185.565130739993</v>
      </c>
      <c r="D17" s="56">
        <f>'Uscite2008-2022'!C342/1000000</f>
        <v>20456.023795479996</v>
      </c>
      <c r="E17" s="56">
        <f>'Uscite2008-2022'!C315/1000000</f>
        <v>16216.650240730003</v>
      </c>
      <c r="F17" s="56">
        <f>'Uscite2008-2022'!C288/1000000</f>
        <v>16319.738628140001</v>
      </c>
      <c r="G17" s="56">
        <f>'Uscite2008-2022'!C261/1000000</f>
        <v>13861.626158260002</v>
      </c>
      <c r="H17" s="56">
        <f>'Uscite2008-2022'!C234/1000000</f>
        <v>13517.144267680002</v>
      </c>
      <c r="I17" s="56">
        <f>'Uscite2008-2022'!C207/1000000</f>
        <v>20749.913664569998</v>
      </c>
      <c r="J17" s="56">
        <f>'Uscite2008-2022'!C180/1000000</f>
        <v>17404.773000159999</v>
      </c>
      <c r="K17" s="56">
        <f>'Uscite2008-2022'!C153/1000000</f>
        <v>20198.131801150012</v>
      </c>
      <c r="L17" s="56">
        <f>'Uscite2008-2022'!C126/1000000</f>
        <v>22781.056462179997</v>
      </c>
      <c r="M17" s="56">
        <f>'Uscite2008-2022'!C99/1000000</f>
        <v>21684.930165719987</v>
      </c>
      <c r="N17" s="56">
        <f>'Uscite2008-2022'!C72/1000000</f>
        <v>26083.335740280007</v>
      </c>
      <c r="O17" s="56">
        <f>'Uscite2008-2022'!C45/1000000</f>
        <v>68073.165001540023</v>
      </c>
      <c r="P17" s="56">
        <f>'Uscite2008-2022'!$C18/1000000</f>
        <v>98602.070394109949</v>
      </c>
      <c r="Q17" s="56">
        <f t="shared" si="0"/>
        <v>30528.905392569926</v>
      </c>
      <c r="R17" s="56">
        <f t="shared" si="1"/>
        <v>44.847195501897517</v>
      </c>
      <c r="S17" s="56">
        <f>Variazioni_bilancio!I17/1000000</f>
        <v>94831.690616000007</v>
      </c>
    </row>
    <row r="18" spans="1:19" x14ac:dyDescent="0.3">
      <c r="A18" s="6" t="s">
        <v>83</v>
      </c>
      <c r="B18" s="56">
        <f>'Uscite2008-2022'!C397/1000000</f>
        <v>10475.596923430003</v>
      </c>
      <c r="C18" s="56">
        <f>'Uscite2008-2022'!C370/1000000</f>
        <v>14008.087097549998</v>
      </c>
      <c r="D18" s="56">
        <f>'Uscite2008-2022'!C343/1000000</f>
        <v>11629.02296108</v>
      </c>
      <c r="E18" s="56">
        <f>'Uscite2008-2022'!C316/1000000</f>
        <v>8061.9626568500007</v>
      </c>
      <c r="F18" s="56">
        <f>'Uscite2008-2022'!C289/1000000</f>
        <v>9004.2049047399978</v>
      </c>
      <c r="G18" s="56">
        <f>'Uscite2008-2022'!C262/1000000</f>
        <v>11147.548156069997</v>
      </c>
      <c r="H18" s="56">
        <f>'Uscite2008-2022'!C235/1000000</f>
        <v>10344.42680849</v>
      </c>
      <c r="I18" s="56">
        <f>'Uscite2008-2022'!C208/1000000</f>
        <v>9365.3712746899982</v>
      </c>
      <c r="J18" s="56">
        <f>'Uscite2008-2022'!C181/1000000</f>
        <v>12095.209577330003</v>
      </c>
      <c r="K18" s="56">
        <f>'Uscite2008-2022'!C154/1000000</f>
        <v>10874.739834330006</v>
      </c>
      <c r="L18" s="56">
        <f>'Uscite2008-2022'!C127/1000000</f>
        <v>13781.463217810009</v>
      </c>
      <c r="M18" s="56">
        <f>'Uscite2008-2022'!C100/1000000</f>
        <v>11178.737519859995</v>
      </c>
      <c r="N18" s="56">
        <f>'Uscite2008-2022'!C73/1000000</f>
        <v>27607.128339269995</v>
      </c>
      <c r="O18" s="56">
        <f>'Uscite2008-2022'!C46/1000000</f>
        <v>35757.817121939996</v>
      </c>
      <c r="P18" s="56">
        <f>'Uscite2008-2022'!$C19/1000000</f>
        <v>34504.600632300004</v>
      </c>
      <c r="Q18" s="56">
        <f t="shared" si="0"/>
        <v>-1253.2164896399918</v>
      </c>
      <c r="R18" s="56">
        <f t="shared" si="1"/>
        <v>-3.5047343224736522</v>
      </c>
      <c r="S18" s="56">
        <f>Variazioni_bilancio!I18/1000000</f>
        <v>38578.919605000003</v>
      </c>
    </row>
    <row r="19" spans="1:19" x14ac:dyDescent="0.3">
      <c r="A19" s="6" t="s">
        <v>84</v>
      </c>
      <c r="B19" s="56">
        <f>'Uscite2008-2022'!C398/1000000</f>
        <v>126.02775813</v>
      </c>
      <c r="C19" s="56">
        <f>'Uscite2008-2022'!C371/1000000</f>
        <v>100.80449865</v>
      </c>
      <c r="D19" s="56">
        <f>'Uscite2008-2022'!C344/1000000</f>
        <v>52.009126530000003</v>
      </c>
      <c r="E19" s="56">
        <f>'Uscite2008-2022'!C317/1000000</f>
        <v>53.727537320000003</v>
      </c>
      <c r="F19" s="56">
        <f>'Uscite2008-2022'!C290/1000000</f>
        <v>118.96528822999998</v>
      </c>
      <c r="G19" s="56">
        <f>'Uscite2008-2022'!C263/1000000</f>
        <v>53.74068342999999</v>
      </c>
      <c r="H19" s="56">
        <f>'Uscite2008-2022'!C236/1000000</f>
        <v>252.35683964</v>
      </c>
      <c r="I19" s="56">
        <f>'Uscite2008-2022'!C209/1000000</f>
        <v>240.05546111000001</v>
      </c>
      <c r="J19" s="56">
        <f>'Uscite2008-2022'!C182/1000000</f>
        <v>164.86542169000001</v>
      </c>
      <c r="K19" s="56">
        <f>'Uscite2008-2022'!C155/1000000</f>
        <v>103.59256074999999</v>
      </c>
      <c r="L19" s="56">
        <f>'Uscite2008-2022'!C128/1000000</f>
        <v>79.244811710000008</v>
      </c>
      <c r="M19" s="56">
        <f>'Uscite2008-2022'!C101/1000000</f>
        <v>392.73635746999997</v>
      </c>
      <c r="N19" s="56">
        <f>'Uscite2008-2022'!C74/1000000</f>
        <v>704.59157262000008</v>
      </c>
      <c r="O19" s="56">
        <f>'Uscite2008-2022'!C47/1000000</f>
        <v>534.37741631999995</v>
      </c>
      <c r="P19" s="56">
        <f>'Uscite2008-2022'!$C20/1000000</f>
        <v>709.41306032</v>
      </c>
      <c r="Q19" s="56">
        <f t="shared" si="0"/>
        <v>175.03564400000005</v>
      </c>
      <c r="R19" s="56">
        <f t="shared" si="1"/>
        <v>32.755060123121638</v>
      </c>
      <c r="S19" s="56">
        <f>Variazioni_bilancio!I19/1000000</f>
        <v>537.22545000000002</v>
      </c>
    </row>
    <row r="20" spans="1:19" x14ac:dyDescent="0.3">
      <c r="A20" s="6" t="s">
        <v>85</v>
      </c>
      <c r="B20" s="56">
        <f>'Uscite2008-2022'!C399/1000000</f>
        <v>429.58725354000001</v>
      </c>
      <c r="C20" s="56">
        <f>'Uscite2008-2022'!C372/1000000</f>
        <v>853.06281737999996</v>
      </c>
      <c r="D20" s="56">
        <f>'Uscite2008-2022'!C345/1000000</f>
        <v>770.09472031000007</v>
      </c>
      <c r="E20" s="56">
        <f>'Uscite2008-2022'!C318/1000000</f>
        <v>869.19067947000008</v>
      </c>
      <c r="F20" s="56">
        <f>'Uscite2008-2022'!C291/1000000</f>
        <v>955.06663191999996</v>
      </c>
      <c r="G20" s="56">
        <f>'Uscite2008-2022'!C264/1000000</f>
        <v>769.10408660000007</v>
      </c>
      <c r="H20" s="56">
        <f>'Uscite2008-2022'!C237/1000000</f>
        <v>641.05043276999993</v>
      </c>
      <c r="I20" s="56">
        <f>'Uscite2008-2022'!C210/1000000</f>
        <v>663.78140693000012</v>
      </c>
      <c r="J20" s="56">
        <f>'Uscite2008-2022'!C183/1000000</f>
        <v>442.39405712000007</v>
      </c>
      <c r="K20" s="56">
        <f>'Uscite2008-2022'!C156/1000000</f>
        <v>560.41249553</v>
      </c>
      <c r="L20" s="56">
        <f>'Uscite2008-2022'!C129/1000000</f>
        <v>535.99571794999997</v>
      </c>
      <c r="M20" s="56">
        <f>'Uscite2008-2022'!C102/1000000</f>
        <v>341.24715677</v>
      </c>
      <c r="N20" s="56">
        <f>'Uscite2008-2022'!C75/1000000</f>
        <v>512.56372549000002</v>
      </c>
      <c r="O20" s="56">
        <f>'Uscite2008-2022'!C48/1000000</f>
        <v>578.67339265999999</v>
      </c>
      <c r="P20" s="56">
        <f>'Uscite2008-2022'!$C21/1000000</f>
        <v>604.79244267000013</v>
      </c>
      <c r="Q20" s="56">
        <f t="shared" si="0"/>
        <v>26.119050010000137</v>
      </c>
      <c r="R20" s="56">
        <f t="shared" si="1"/>
        <v>4.513608253169906</v>
      </c>
      <c r="S20" s="56">
        <f>Variazioni_bilancio!I20/1000000</f>
        <v>490.73902500000003</v>
      </c>
    </row>
    <row r="21" spans="1:19" x14ac:dyDescent="0.3">
      <c r="A21" s="6" t="s">
        <v>86</v>
      </c>
      <c r="B21" s="56">
        <f>'Uscite2008-2022'!C400/1000000</f>
        <v>10105.97750635</v>
      </c>
      <c r="C21" s="56">
        <f>'Uscite2008-2022'!C373/1000000</f>
        <v>10196.878671139999</v>
      </c>
      <c r="D21" s="56">
        <f>'Uscite2008-2022'!C346/1000000</f>
        <v>6718.1655067400006</v>
      </c>
      <c r="E21" s="56">
        <f>'Uscite2008-2022'!C319/1000000</f>
        <v>12216.952868280001</v>
      </c>
      <c r="F21" s="56">
        <f>'Uscite2008-2022'!C292/1000000</f>
        <v>6265.920993220001</v>
      </c>
      <c r="G21" s="56">
        <f>'Uscite2008-2022'!C265/1000000</f>
        <v>11838.182438740001</v>
      </c>
      <c r="H21" s="56">
        <f>'Uscite2008-2022'!C238/1000000</f>
        <v>9620.1511685099995</v>
      </c>
      <c r="I21" s="56">
        <f>'Uscite2008-2022'!C211/1000000</f>
        <v>3374.2135048900009</v>
      </c>
      <c r="J21" s="56">
        <f>'Uscite2008-2022'!C184/1000000</f>
        <v>5457.1098555500002</v>
      </c>
      <c r="K21" s="56">
        <f>'Uscite2008-2022'!C157/1000000</f>
        <v>2966.5075984500004</v>
      </c>
      <c r="L21" s="56">
        <f>'Uscite2008-2022'!C130/1000000</f>
        <v>3157.6407462699999</v>
      </c>
      <c r="M21" s="56">
        <f>'Uscite2008-2022'!C103/1000000</f>
        <v>5797.8967801400004</v>
      </c>
      <c r="N21" s="56">
        <f>'Uscite2008-2022'!C76/1000000</f>
        <v>9879.8080220200009</v>
      </c>
      <c r="O21" s="56">
        <f>'Uscite2008-2022'!C49/1000000</f>
        <v>11018.020577480002</v>
      </c>
      <c r="P21" s="56">
        <f>'Uscite2008-2022'!$C22/1000000</f>
        <v>6543.6068077</v>
      </c>
      <c r="Q21" s="56">
        <f t="shared" si="0"/>
        <v>-4474.4137697800015</v>
      </c>
      <c r="R21" s="56">
        <f t="shared" si="1"/>
        <v>-40.609960185819261</v>
      </c>
      <c r="S21" s="56">
        <f>Variazioni_bilancio!I21/1000000</f>
        <v>3716.202045</v>
      </c>
    </row>
    <row r="22" spans="1:19" x14ac:dyDescent="0.3">
      <c r="A22" s="6" t="s">
        <v>87</v>
      </c>
      <c r="B22" s="56">
        <f>'Uscite2008-2022'!C401/1000000</f>
        <v>9685.0853210000005</v>
      </c>
      <c r="C22" s="56">
        <f>'Uscite2008-2022'!C374/1000000</f>
        <v>4582.7033534499997</v>
      </c>
      <c r="D22" s="56">
        <f>'Uscite2008-2022'!C347/1000000</f>
        <v>5331.1740962399999</v>
      </c>
      <c r="E22" s="56">
        <f>'Uscite2008-2022'!C320/1000000</f>
        <v>5389.5895605200003</v>
      </c>
      <c r="F22" s="56">
        <f>'Uscite2008-2022'!C293/1000000</f>
        <v>7954.9606288000004</v>
      </c>
      <c r="G22" s="56">
        <f>'Uscite2008-2022'!C266/1000000</f>
        <v>26963.602805139999</v>
      </c>
      <c r="H22" s="56">
        <f>'Uscite2008-2022'!C239/1000000</f>
        <v>36928.430923380001</v>
      </c>
      <c r="I22" s="56">
        <f>'Uscite2008-2022'!C212/1000000</f>
        <v>1499.6585033199999</v>
      </c>
      <c r="J22" s="56">
        <f>'Uscite2008-2022'!C185/1000000</f>
        <v>2313.8248351100001</v>
      </c>
      <c r="K22" s="56">
        <f>'Uscite2008-2022'!C158/1000000</f>
        <v>23552.80819706</v>
      </c>
      <c r="L22" s="56">
        <f>'Uscite2008-2022'!C131/1000000</f>
        <v>3337.07960146</v>
      </c>
      <c r="M22" s="56">
        <f>'Uscite2008-2022'!C104/1000000</f>
        <v>4171.2497876199996</v>
      </c>
      <c r="N22" s="56">
        <f>'Uscite2008-2022'!C77/1000000</f>
        <v>96748.698967999997</v>
      </c>
      <c r="O22" s="56">
        <f>'Uscite2008-2022'!C50/1000000</f>
        <v>5264.6284103500002</v>
      </c>
      <c r="P22" s="56">
        <f>'Uscite2008-2022'!$C23/1000000</f>
        <v>8950.1413647499994</v>
      </c>
      <c r="Q22" s="56">
        <f t="shared" si="0"/>
        <v>3685.5129543999992</v>
      </c>
      <c r="R22" s="56">
        <f t="shared" si="1"/>
        <v>70.00518682675613</v>
      </c>
      <c r="S22" s="56">
        <f>Variazioni_bilancio!I22/1000000</f>
        <v>4016.467866</v>
      </c>
    </row>
    <row r="23" spans="1:19" x14ac:dyDescent="0.3">
      <c r="A23" s="3" t="s">
        <v>64</v>
      </c>
      <c r="B23" s="101">
        <f>'Uscite2008-2022'!C402/1000000</f>
        <v>184807.78960349999</v>
      </c>
      <c r="C23" s="101">
        <f>'Uscite2008-2022'!C375/1000000</f>
        <v>176141.24064973003</v>
      </c>
      <c r="D23" s="101">
        <f>'Uscite2008-2022'!C348/1000000</f>
        <v>188435.48696680999</v>
      </c>
      <c r="E23" s="101">
        <f>'Uscite2008-2022'!C321/1000000</f>
        <v>186135.30153909998</v>
      </c>
      <c r="F23" s="101">
        <f>'Uscite2008-2022'!C294/1000000</f>
        <v>214333.65089756</v>
      </c>
      <c r="G23" s="101">
        <f>'Uscite2008-2022'!C267/1000000</f>
        <v>170972.57642073999</v>
      </c>
      <c r="H23" s="101">
        <f>'Uscite2008-2022'!C240/1000000</f>
        <v>207562.17912295001</v>
      </c>
      <c r="I23" s="101">
        <f>'Uscite2008-2022'!C213/1000000</f>
        <v>215519.97420264999</v>
      </c>
      <c r="J23" s="101">
        <f>'Uscite2008-2022'!C186/1000000</f>
        <v>195981.73153263004</v>
      </c>
      <c r="K23" s="101">
        <f>'Uscite2008-2022'!C159/1000000</f>
        <v>242072.35235299004</v>
      </c>
      <c r="L23" s="101">
        <f>'Uscite2008-2022'!C132/1000000</f>
        <v>205104.2601751099</v>
      </c>
      <c r="M23" s="101">
        <f>'Uscite2008-2022'!C105/1000000</f>
        <v>219891.14531873993</v>
      </c>
      <c r="N23" s="101">
        <f>'Uscite2008-2022'!C78/1000000</f>
        <v>236011.43678275999</v>
      </c>
      <c r="O23" s="101">
        <f>'Uscite2008-2022'!C51/1000000</f>
        <v>236729.46725893003</v>
      </c>
      <c r="P23" s="101">
        <f>'Uscite2008-2022'!$C24/1000000</f>
        <v>261814.27312609993</v>
      </c>
      <c r="Q23" s="101">
        <f t="shared" si="0"/>
        <v>25084.805867169896</v>
      </c>
      <c r="R23" s="101">
        <f t="shared" si="1"/>
        <v>10.596401942531571</v>
      </c>
      <c r="S23" s="101">
        <f>Variazioni_bilancio!I23/1000000</f>
        <v>310820.001239</v>
      </c>
    </row>
    <row r="24" spans="1:19" x14ac:dyDescent="0.3">
      <c r="A24" s="6" t="s">
        <v>88</v>
      </c>
      <c r="B24" s="56">
        <f>'Uscite2008-2022'!C403/1000000</f>
        <v>184807.78960349999</v>
      </c>
      <c r="C24" s="56">
        <f>'Uscite2008-2022'!C376/1000000</f>
        <v>176141.24064973003</v>
      </c>
      <c r="D24" s="56">
        <f>'Uscite2008-2022'!C349/1000000</f>
        <v>188435.48696680999</v>
      </c>
      <c r="E24" s="56">
        <f>'Uscite2008-2022'!C322/1000000</f>
        <v>186135.30153909998</v>
      </c>
      <c r="F24" s="56">
        <f>'Uscite2008-2022'!C295/1000000</f>
        <v>214333.65089756</v>
      </c>
      <c r="G24" s="56">
        <f>'Uscite2008-2022'!C268/1000000</f>
        <v>170972.57642073999</v>
      </c>
      <c r="H24" s="56">
        <f>'Uscite2008-2022'!C241/1000000</f>
        <v>207562.17912295001</v>
      </c>
      <c r="I24" s="56">
        <f>'Uscite2008-2022'!C214/1000000</f>
        <v>215519.97420264999</v>
      </c>
      <c r="J24" s="56">
        <f>'Uscite2008-2022'!C187/1000000</f>
        <v>195981.73153263004</v>
      </c>
      <c r="K24" s="56">
        <f>'Uscite2008-2022'!C160/1000000</f>
        <v>242072.35235299004</v>
      </c>
      <c r="L24" s="56">
        <f>'Uscite2008-2022'!C133/1000000</f>
        <v>205104.2601751099</v>
      </c>
      <c r="M24" s="56">
        <f>'Uscite2008-2022'!C106/1000000</f>
        <v>219891.14531873993</v>
      </c>
      <c r="N24" s="56">
        <f>'Uscite2008-2022'!C79/1000000</f>
        <v>236011.43678275999</v>
      </c>
      <c r="O24" s="56">
        <f>'Uscite2008-2022'!C52/1000000</f>
        <v>236729.46725893003</v>
      </c>
      <c r="P24" s="56">
        <f>'Uscite2008-2022'!$C25/1000000</f>
        <v>261814.27312609993</v>
      </c>
      <c r="Q24" s="56">
        <f t="shared" si="0"/>
        <v>25084.805867169896</v>
      </c>
      <c r="R24" s="56">
        <f t="shared" si="1"/>
        <v>10.596401942531571</v>
      </c>
      <c r="S24" s="56">
        <f>Variazioni_bilancio!I24/1000000</f>
        <v>310820.001239</v>
      </c>
    </row>
    <row r="25" spans="1:19" x14ac:dyDescent="0.3">
      <c r="A25" s="162" t="s">
        <v>693</v>
      </c>
      <c r="B25" s="101">
        <f>B2+B15</f>
        <v>535736.70201129001</v>
      </c>
      <c r="C25" s="101">
        <f t="shared" ref="C25:N25" si="2">C2+C15</f>
        <v>540491.6057157201</v>
      </c>
      <c r="D25" s="101">
        <f t="shared" si="2"/>
        <v>526944.43887207995</v>
      </c>
      <c r="E25" s="101">
        <f t="shared" si="2"/>
        <v>520821.87662662013</v>
      </c>
      <c r="F25" s="101">
        <f t="shared" si="2"/>
        <v>535003.61603281007</v>
      </c>
      <c r="G25" s="101">
        <f t="shared" si="2"/>
        <v>582010.0097072199</v>
      </c>
      <c r="H25" s="101">
        <f t="shared" si="2"/>
        <v>603025.22316137003</v>
      </c>
      <c r="I25" s="101">
        <f t="shared" si="2"/>
        <v>611110.8326237502</v>
      </c>
      <c r="J25" s="101">
        <f t="shared" si="2"/>
        <v>592441.37340765016</v>
      </c>
      <c r="K25" s="101">
        <f t="shared" si="2"/>
        <v>612070.43765254994</v>
      </c>
      <c r="L25" s="101">
        <f t="shared" si="2"/>
        <v>611597.26602746022</v>
      </c>
      <c r="M25" s="101">
        <f t="shared" si="2"/>
        <v>603286.6407717804</v>
      </c>
      <c r="N25" s="101">
        <f t="shared" si="2"/>
        <v>840074.47701845982</v>
      </c>
      <c r="O25" s="101">
        <f>'Uscite2008-2022'!C53/1000000</f>
        <v>823255.39702783013</v>
      </c>
      <c r="P25" s="101">
        <f>'Uscite2008-2022'!$C26/1000000</f>
        <v>841325.73734197021</v>
      </c>
      <c r="Q25" s="101">
        <f t="shared" si="0"/>
        <v>18070.340314140078</v>
      </c>
      <c r="R25" s="101">
        <f t="shared" si="1"/>
        <v>2.1949859520361343</v>
      </c>
      <c r="S25" s="101">
        <f t="shared" ref="S25" si="3">S2+S15</f>
        <v>872903.96285499993</v>
      </c>
    </row>
    <row r="26" spans="1:19" x14ac:dyDescent="0.3">
      <c r="A26" s="162" t="s">
        <v>26</v>
      </c>
      <c r="B26" s="101">
        <f>B25+B23</f>
        <v>720544.49161478993</v>
      </c>
      <c r="C26" s="101">
        <f t="shared" ref="C26:S26" si="4">C25+C23</f>
        <v>716632.84636545018</v>
      </c>
      <c r="D26" s="101">
        <f t="shared" si="4"/>
        <v>715379.9258388899</v>
      </c>
      <c r="E26" s="101">
        <f t="shared" si="4"/>
        <v>706957.17816572008</v>
      </c>
      <c r="F26" s="101">
        <f t="shared" si="4"/>
        <v>749337.26693037013</v>
      </c>
      <c r="G26" s="101">
        <f t="shared" si="4"/>
        <v>752982.58612795989</v>
      </c>
      <c r="H26" s="101">
        <f t="shared" si="4"/>
        <v>810587.40228431998</v>
      </c>
      <c r="I26" s="101">
        <f t="shared" si="4"/>
        <v>826630.80682640022</v>
      </c>
      <c r="J26" s="101">
        <f t="shared" si="4"/>
        <v>788423.1049402802</v>
      </c>
      <c r="K26" s="101">
        <f t="shared" si="4"/>
        <v>854142.79000554001</v>
      </c>
      <c r="L26" s="101">
        <f t="shared" si="4"/>
        <v>816701.52620257018</v>
      </c>
      <c r="M26" s="101">
        <f t="shared" si="4"/>
        <v>823177.78609052033</v>
      </c>
      <c r="N26" s="101">
        <f t="shared" si="4"/>
        <v>1076085.9138012198</v>
      </c>
      <c r="O26" s="101">
        <f>'Uscite2008-2022'!C54/1000000</f>
        <v>1059984.8642867601</v>
      </c>
      <c r="P26" s="101">
        <f>'Uscite2008-2022'!$C27/1000000</f>
        <v>1103140.0104680702</v>
      </c>
      <c r="Q26" s="101">
        <f t="shared" si="0"/>
        <v>43155.146181310061</v>
      </c>
      <c r="R26" s="101">
        <f t="shared" si="1"/>
        <v>4.0712983397501716</v>
      </c>
      <c r="S26" s="101">
        <f t="shared" si="4"/>
        <v>1183723.9640939999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M10" sqref="M10"/>
    </sheetView>
  </sheetViews>
  <sheetFormatPr defaultRowHeight="14.4" x14ac:dyDescent="0.3"/>
  <cols>
    <col min="1" max="1" width="51.5546875" customWidth="1"/>
    <col min="2" max="10" width="9.44140625" customWidth="1"/>
  </cols>
  <sheetData>
    <row r="1" spans="1:13" x14ac:dyDescent="0.3">
      <c r="B1">
        <v>2011</v>
      </c>
      <c r="C1">
        <v>2012</v>
      </c>
      <c r="D1">
        <v>2013</v>
      </c>
      <c r="E1">
        <v>2014</v>
      </c>
      <c r="F1">
        <v>2015</v>
      </c>
      <c r="G1">
        <v>2016</v>
      </c>
      <c r="H1">
        <v>2017</v>
      </c>
      <c r="I1">
        <v>2018</v>
      </c>
      <c r="J1">
        <v>2019</v>
      </c>
      <c r="K1">
        <v>2020</v>
      </c>
      <c r="L1">
        <v>2021</v>
      </c>
      <c r="M1">
        <v>2022</v>
      </c>
    </row>
    <row r="2" spans="1:13" x14ac:dyDescent="0.3">
      <c r="A2" s="3" t="s">
        <v>6</v>
      </c>
      <c r="B2" s="13">
        <f>'Entrate2011-2022'!$D267/1000000</f>
        <v>397920.86608245008</v>
      </c>
      <c r="C2" s="13">
        <f>'Entrate2011-2022'!$D243/1000000</f>
        <v>404223.45117245009</v>
      </c>
      <c r="D2" s="13">
        <f>'Entrate2011-2022'!$D219/1000000</f>
        <v>405343.11890640989</v>
      </c>
      <c r="E2" s="13">
        <f>'Entrate2011-2022'!$D195/1000000</f>
        <v>399719.60344530008</v>
      </c>
      <c r="F2" s="13">
        <f>'Entrate2011-2022'!$D171/1000000</f>
        <v>416797.0576458599</v>
      </c>
      <c r="G2" s="13">
        <f>'Entrate2011-2022'!$D147/1000000</f>
        <v>430133.79385237</v>
      </c>
      <c r="H2" s="13">
        <f>'Entrate2011-2022'!$D123/1000000</f>
        <v>436128.67348931992</v>
      </c>
      <c r="I2" s="13">
        <f>'Entrate2011-2022'!$D99/1000000</f>
        <v>444572.6816395598</v>
      </c>
      <c r="J2" s="13">
        <f>'Entrate2011-2022'!$D75/1000000</f>
        <v>454539.45084019005</v>
      </c>
      <c r="K2" s="13">
        <f>'Entrate2011-2022'!$D51/1000000</f>
        <v>425712.85303751018</v>
      </c>
      <c r="L2" s="13">
        <f>'Entrate2011-2022'!$D27/1000000</f>
        <v>472584.24102198018</v>
      </c>
      <c r="M2" s="13">
        <f>'Entrate2011-2022'!$D3/1000000</f>
        <v>521125.96073686</v>
      </c>
    </row>
    <row r="3" spans="1:13" x14ac:dyDescent="0.3">
      <c r="A3" s="3" t="s">
        <v>12</v>
      </c>
      <c r="B3" s="13">
        <f>'Entrate2011-2022'!$D273/1000000</f>
        <v>32084.896434659997</v>
      </c>
      <c r="C3" s="13">
        <f>'Entrate2011-2022'!$D249/1000000</f>
        <v>35956.15910081</v>
      </c>
      <c r="D3" s="13">
        <f>'Entrate2011-2022'!$D225/1000000</f>
        <v>49819.798967540009</v>
      </c>
      <c r="E3" s="13">
        <f>'Entrate2011-2022'!$D201/1000000</f>
        <v>48477.677235210009</v>
      </c>
      <c r="F3" s="13">
        <f>'Entrate2011-2022'!$D177/1000000</f>
        <v>48665.553133000001</v>
      </c>
      <c r="G3" s="13">
        <f>'Entrate2011-2022'!$D153/1000000</f>
        <v>56790.650991520029</v>
      </c>
      <c r="H3" s="13">
        <f>'Entrate2011-2022'!$D129/1000000</f>
        <v>56159.986162640009</v>
      </c>
      <c r="I3" s="13">
        <f>'Entrate2011-2022'!$D105/1000000</f>
        <v>56824.005678609967</v>
      </c>
      <c r="J3" s="13">
        <f>'Entrate2011-2022'!$D81/1000000</f>
        <v>57878.489971759947</v>
      </c>
      <c r="K3" s="13">
        <f>'Entrate2011-2022'!$D57/1000000</f>
        <v>56663.277652539982</v>
      </c>
      <c r="L3" s="13">
        <f>'Entrate2011-2022'!$D33/1000000</f>
        <v>79129.641841669989</v>
      </c>
      <c r="M3" s="13">
        <f>'Entrate2011-2022'!$D9/1000000</f>
        <v>98930.356720950003</v>
      </c>
    </row>
    <row r="4" spans="1:13" x14ac:dyDescent="0.3">
      <c r="A4" s="3" t="s">
        <v>27</v>
      </c>
      <c r="B4" s="13">
        <f>'Entrate2011-2022'!$D281/1000000</f>
        <v>3235.4597146099995</v>
      </c>
      <c r="C4" s="13">
        <f>'Entrate2011-2022'!$D257/1000000</f>
        <v>7888.952967199999</v>
      </c>
      <c r="D4" s="13">
        <f>'Entrate2011-2022'!$D233/1000000</f>
        <v>3353.9618486800005</v>
      </c>
      <c r="E4" s="13">
        <f>'Entrate2011-2022'!$D209/1000000</f>
        <v>5424.7324851100002</v>
      </c>
      <c r="F4" s="13">
        <f>'Entrate2011-2022'!$D185/1000000</f>
        <v>8750.7963994699985</v>
      </c>
      <c r="G4" s="13">
        <f>'Entrate2011-2022'!$D161/1000000</f>
        <v>3756.4009367999993</v>
      </c>
      <c r="H4" s="13">
        <f>'Entrate2011-2022'!$D137/1000000</f>
        <v>2422.8374314499997</v>
      </c>
      <c r="I4" s="13">
        <f>'Entrate2011-2022'!$D113/1000000</f>
        <v>2115.1224562699999</v>
      </c>
      <c r="J4" s="13">
        <f>'Entrate2011-2022'!$D89/1000000</f>
        <v>2100.43735737</v>
      </c>
      <c r="K4" s="13">
        <f>'Entrate2011-2022'!$D65/1000000</f>
        <v>3741.6756729399999</v>
      </c>
      <c r="L4" s="13">
        <f>'Entrate2011-2022'!$D41/1000000</f>
        <v>7133.9861475600001</v>
      </c>
      <c r="M4" s="13">
        <f>'Entrate2011-2022'!$D17/1000000</f>
        <v>4981.6571849800002</v>
      </c>
    </row>
    <row r="5" spans="1:13" x14ac:dyDescent="0.3">
      <c r="A5" s="3" t="s">
        <v>24</v>
      </c>
      <c r="B5" s="13">
        <f>'Entrate2011-2022'!$D285/1000000</f>
        <v>228422.12886558002</v>
      </c>
      <c r="C5" s="13">
        <f>'Entrate2011-2022'!$D261/1000000</f>
        <v>239783.64910937002</v>
      </c>
      <c r="D5" s="13">
        <f>'Entrate2011-2022'!$D237/1000000</f>
        <v>264846.99890536</v>
      </c>
      <c r="E5" s="13">
        <f>'Entrate2011-2022'!$D213/1000000</f>
        <v>289972.99133674998</v>
      </c>
      <c r="F5" s="13">
        <f>'Entrate2011-2022'!$D189/1000000</f>
        <v>259542.41691888002</v>
      </c>
      <c r="G5" s="13">
        <f>'Entrate2011-2022'!$D165/1000000</f>
        <v>264618.20909618004</v>
      </c>
      <c r="H5" s="13">
        <f>'Entrate2011-2022'!$D141/1000000</f>
        <v>281609.65794128005</v>
      </c>
      <c r="I5" s="13">
        <f>'Entrate2011-2022'!$D117/1000000</f>
        <v>249065.55928542002</v>
      </c>
      <c r="J5" s="13">
        <f>'Entrate2011-2022'!$D93/1000000</f>
        <v>260408.770239</v>
      </c>
      <c r="K5" s="13">
        <f>'Entrate2011-2022'!$D69/1000000</f>
        <v>374284.43264985998</v>
      </c>
      <c r="L5" s="13">
        <f>'Entrate2011-2022'!$D45/1000000</f>
        <v>364805.51576275</v>
      </c>
      <c r="M5" s="13">
        <f>'Entrate2011-2022'!$D21/1000000</f>
        <v>306257.95969387994</v>
      </c>
    </row>
    <row r="6" spans="1:13" x14ac:dyDescent="0.3">
      <c r="B6" s="14">
        <f t="shared" ref="B6:H6" si="0">SUM(B2:B5)</f>
        <v>661663.35109730018</v>
      </c>
      <c r="C6" s="14">
        <f t="shared" si="0"/>
        <v>687852.2123498302</v>
      </c>
      <c r="D6" s="14">
        <f t="shared" si="0"/>
        <v>723363.87862798991</v>
      </c>
      <c r="E6" s="14">
        <f t="shared" si="0"/>
        <v>743595.00450237002</v>
      </c>
      <c r="F6" s="14">
        <f t="shared" si="0"/>
        <v>733755.82409720984</v>
      </c>
      <c r="G6" s="14">
        <f t="shared" si="0"/>
        <v>755299.05487687001</v>
      </c>
      <c r="H6" s="14">
        <f t="shared" si="0"/>
        <v>776321.15502468997</v>
      </c>
      <c r="I6" s="14">
        <f>SUM(I2:I5)</f>
        <v>752577.36905985978</v>
      </c>
      <c r="J6" s="14">
        <f>SUM(J2:J5)</f>
        <v>774927.14840832003</v>
      </c>
      <c r="K6" s="14">
        <f>SUM(K2:K5)</f>
        <v>860402.23901285022</v>
      </c>
      <c r="L6" s="14">
        <f>SUM(L2:L5)</f>
        <v>923653.3847739601</v>
      </c>
      <c r="M6" s="14">
        <f>SUM(M2:M5)</f>
        <v>931295.93433666998</v>
      </c>
    </row>
    <row r="8" spans="1:13" x14ac:dyDescent="0.3">
      <c r="B8">
        <v>2011</v>
      </c>
      <c r="C8">
        <v>2012</v>
      </c>
      <c r="D8">
        <v>2013</v>
      </c>
      <c r="E8">
        <v>2014</v>
      </c>
      <c r="F8">
        <v>2015</v>
      </c>
      <c r="G8">
        <v>2016</v>
      </c>
      <c r="H8">
        <v>2017</v>
      </c>
      <c r="I8">
        <v>2018</v>
      </c>
      <c r="J8">
        <v>2019</v>
      </c>
      <c r="K8">
        <v>2020</v>
      </c>
      <c r="L8">
        <v>2021</v>
      </c>
      <c r="M8">
        <v>2022</v>
      </c>
    </row>
    <row r="9" spans="1:13" x14ac:dyDescent="0.3">
      <c r="A9" s="3" t="s">
        <v>6</v>
      </c>
      <c r="B9" s="13">
        <f t="shared" ref="B9:H9" si="1">B2/B$6*100</f>
        <v>60.139475070296619</v>
      </c>
      <c r="C9" s="13">
        <f t="shared" si="1"/>
        <v>58.766031992766024</v>
      </c>
      <c r="D9" s="13">
        <f t="shared" si="1"/>
        <v>56.035852892630942</v>
      </c>
      <c r="E9" s="13">
        <f t="shared" si="1"/>
        <v>53.755014628265442</v>
      </c>
      <c r="F9" s="13">
        <f t="shared" si="1"/>
        <v>56.803236711432433</v>
      </c>
      <c r="G9" s="13">
        <f t="shared" si="1"/>
        <v>56.948806049080922</v>
      </c>
      <c r="H9" s="13">
        <f t="shared" si="1"/>
        <v>56.17889847088469</v>
      </c>
      <c r="I9" s="13">
        <f t="shared" ref="I9:J13" si="2">I2/I$6*100</f>
        <v>59.073352444139019</v>
      </c>
      <c r="J9" s="13">
        <f t="shared" si="2"/>
        <v>58.655765483736388</v>
      </c>
      <c r="K9" s="13">
        <f t="shared" ref="K9:M9" si="3">K2/K$6*100</f>
        <v>49.478352534964998</v>
      </c>
      <c r="L9" s="13">
        <f t="shared" ref="L9" si="4">L2/L$6*100</f>
        <v>51.16467376315984</v>
      </c>
      <c r="M9" s="13">
        <f t="shared" si="3"/>
        <v>55.957074601430548</v>
      </c>
    </row>
    <row r="10" spans="1:13" x14ac:dyDescent="0.3">
      <c r="A10" s="3" t="s">
        <v>12</v>
      </c>
      <c r="B10" s="13">
        <f t="shared" ref="B10:H13" si="5">B3/B$6*100</f>
        <v>4.849127034382442</v>
      </c>
      <c r="C10" s="13">
        <f t="shared" si="5"/>
        <v>5.2273087816316117</v>
      </c>
      <c r="D10" s="13">
        <f t="shared" si="5"/>
        <v>6.8872389732859789</v>
      </c>
      <c r="E10" s="13">
        <f t="shared" si="5"/>
        <v>6.5193656414693546</v>
      </c>
      <c r="F10" s="13">
        <f t="shared" si="5"/>
        <v>6.6323907129291371</v>
      </c>
      <c r="G10" s="13">
        <f t="shared" si="5"/>
        <v>7.5189622739271309</v>
      </c>
      <c r="H10" s="13">
        <f t="shared" si="5"/>
        <v>7.2341177100672862</v>
      </c>
      <c r="I10" s="13">
        <f t="shared" si="2"/>
        <v>7.5505865595714194</v>
      </c>
      <c r="J10" s="13">
        <f t="shared" si="2"/>
        <v>7.468894345828617</v>
      </c>
      <c r="K10" s="13">
        <f t="shared" ref="K10:M10" si="6">K3/K$6*100</f>
        <v>6.5856729658851698</v>
      </c>
      <c r="L10" s="13">
        <f t="shared" ref="L10" si="7">L3/L$6*100</f>
        <v>8.5670277558756407</v>
      </c>
      <c r="M10" s="13">
        <f t="shared" si="6"/>
        <v>10.622870032329164</v>
      </c>
    </row>
    <row r="11" spans="1:13" x14ac:dyDescent="0.3">
      <c r="A11" s="3" t="s">
        <v>27</v>
      </c>
      <c r="B11" s="13">
        <f t="shared" si="5"/>
        <v>0.4889888051445383</v>
      </c>
      <c r="C11" s="13">
        <f t="shared" si="5"/>
        <v>1.1468965027022124</v>
      </c>
      <c r="D11" s="13">
        <f t="shared" si="5"/>
        <v>0.46366178181878354</v>
      </c>
      <c r="E11" s="13">
        <f t="shared" si="5"/>
        <v>0.72952782795257609</v>
      </c>
      <c r="F11" s="13">
        <f t="shared" si="5"/>
        <v>1.1926033309836694</v>
      </c>
      <c r="G11" s="13">
        <f t="shared" si="5"/>
        <v>0.4973395521344024</v>
      </c>
      <c r="H11" s="13">
        <f t="shared" si="5"/>
        <v>0.31209215616093111</v>
      </c>
      <c r="I11" s="13">
        <f t="shared" si="2"/>
        <v>0.28105049968646661</v>
      </c>
      <c r="J11" s="13">
        <f t="shared" si="2"/>
        <v>0.27104965436870332</v>
      </c>
      <c r="K11" s="13">
        <f t="shared" ref="K11:M11" si="8">K4/K$6*100</f>
        <v>0.43487516690250244</v>
      </c>
      <c r="L11" s="13">
        <f t="shared" ref="L11" si="9">L4/L$6*100</f>
        <v>0.77236615652156748</v>
      </c>
      <c r="M11" s="13">
        <f t="shared" si="8"/>
        <v>0.53491666840876562</v>
      </c>
    </row>
    <row r="12" spans="1:13" x14ac:dyDescent="0.3">
      <c r="A12" s="3" t="s">
        <v>24</v>
      </c>
      <c r="B12" s="13">
        <f t="shared" si="5"/>
        <v>34.522409090176382</v>
      </c>
      <c r="C12" s="13">
        <f t="shared" si="5"/>
        <v>34.859762722900136</v>
      </c>
      <c r="D12" s="13">
        <f t="shared" si="5"/>
        <v>36.613246352264291</v>
      </c>
      <c r="E12" s="13">
        <f t="shared" si="5"/>
        <v>38.996091902312635</v>
      </c>
      <c r="F12" s="13">
        <f t="shared" si="5"/>
        <v>35.371769244654764</v>
      </c>
      <c r="G12" s="13">
        <f t="shared" si="5"/>
        <v>35.034892124857549</v>
      </c>
      <c r="H12" s="13">
        <f t="shared" si="5"/>
        <v>36.274891662887093</v>
      </c>
      <c r="I12" s="13">
        <f t="shared" si="2"/>
        <v>33.095010496603095</v>
      </c>
      <c r="J12" s="13">
        <f t="shared" si="2"/>
        <v>33.604290516066285</v>
      </c>
      <c r="K12" s="13">
        <f t="shared" ref="K12:M12" si="10">K5/K$6*100</f>
        <v>43.501099332247321</v>
      </c>
      <c r="L12" s="13">
        <f t="shared" ref="L12" si="11">L5/L$6*100</f>
        <v>39.495932324442954</v>
      </c>
      <c r="M12" s="13">
        <f t="shared" si="10"/>
        <v>32.885138697831529</v>
      </c>
    </row>
    <row r="13" spans="1:13" x14ac:dyDescent="0.3">
      <c r="B13" s="14">
        <f t="shared" si="5"/>
        <v>100</v>
      </c>
      <c r="C13" s="14">
        <f t="shared" si="5"/>
        <v>100</v>
      </c>
      <c r="D13" s="14">
        <f t="shared" si="5"/>
        <v>100</v>
      </c>
      <c r="E13" s="14">
        <f t="shared" si="5"/>
        <v>100</v>
      </c>
      <c r="F13" s="14">
        <f t="shared" si="5"/>
        <v>100</v>
      </c>
      <c r="G13" s="14">
        <f t="shared" si="5"/>
        <v>100</v>
      </c>
      <c r="H13" s="14">
        <f t="shared" si="5"/>
        <v>100</v>
      </c>
      <c r="I13" s="14">
        <f t="shared" si="2"/>
        <v>100</v>
      </c>
      <c r="J13" s="14">
        <f t="shared" si="2"/>
        <v>100</v>
      </c>
      <c r="K13" s="14">
        <f t="shared" ref="K13:M13" si="12">K6/K$6*100</f>
        <v>100</v>
      </c>
      <c r="L13" s="14">
        <f t="shared" ref="L13" si="13">L6/L$6*100</f>
        <v>100</v>
      </c>
      <c r="M13" s="14">
        <f t="shared" si="12"/>
        <v>100</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showGridLines="0" workbookViewId="0">
      <selection activeCell="M9" sqref="M9"/>
    </sheetView>
  </sheetViews>
  <sheetFormatPr defaultRowHeight="14.4" x14ac:dyDescent="0.3"/>
  <cols>
    <col min="1" max="1" width="66.6640625" bestFit="1" customWidth="1"/>
    <col min="2" max="13" width="5.6640625" customWidth="1"/>
  </cols>
  <sheetData>
    <row r="1" spans="1:13" x14ac:dyDescent="0.3">
      <c r="A1" s="15"/>
      <c r="B1" s="19">
        <v>2011</v>
      </c>
      <c r="C1" s="19">
        <v>2012</v>
      </c>
      <c r="D1" s="19">
        <v>2013</v>
      </c>
      <c r="E1" s="19">
        <v>2014</v>
      </c>
      <c r="F1" s="19">
        <v>2015</v>
      </c>
      <c r="G1" s="19">
        <v>2016</v>
      </c>
      <c r="H1" s="19">
        <v>2017</v>
      </c>
      <c r="I1" s="19">
        <v>2018</v>
      </c>
      <c r="J1" s="19">
        <v>2019</v>
      </c>
      <c r="K1" s="19">
        <v>2020</v>
      </c>
      <c r="L1" s="19">
        <v>2021</v>
      </c>
      <c r="M1" s="19">
        <v>2022</v>
      </c>
    </row>
    <row r="2" spans="1:13" x14ac:dyDescent="0.3">
      <c r="A2" s="195" t="s">
        <v>737</v>
      </c>
      <c r="B2" s="195"/>
      <c r="C2" s="195"/>
      <c r="D2" s="195"/>
      <c r="E2" s="195"/>
      <c r="F2" s="195"/>
      <c r="G2" s="195"/>
      <c r="H2" s="195"/>
      <c r="I2" s="78"/>
      <c r="J2" s="78"/>
      <c r="K2" s="78"/>
      <c r="L2" s="78"/>
      <c r="M2" s="78"/>
    </row>
    <row r="3" spans="1:13" x14ac:dyDescent="0.3">
      <c r="A3" s="118" t="s">
        <v>6</v>
      </c>
      <c r="B3" s="20">
        <f>'Entrate2011-2022'!$F$267</f>
        <v>100.10399491669757</v>
      </c>
      <c r="C3" s="20">
        <f>'Entrate2011-2022'!$F$243</f>
        <v>96.126041349806059</v>
      </c>
      <c r="D3" s="20">
        <f>'Entrate2011-2022'!$F$219</f>
        <v>98.906227316086543</v>
      </c>
      <c r="E3" s="20">
        <f>'Entrate2011-2022'!$F$195</f>
        <v>96.179048082130166</v>
      </c>
      <c r="F3" s="20">
        <f>'Entrate2011-2022'!$F$171</f>
        <v>99.799167423488683</v>
      </c>
      <c r="G3" s="20">
        <f>'Entrate2011-2022'!$F$147</f>
        <v>100.20905995635823</v>
      </c>
      <c r="H3" s="20">
        <f>'Entrate2011-2022'!$F$123</f>
        <v>98.876420262692776</v>
      </c>
      <c r="I3" s="20">
        <f>'Entrate2011-2022'!$F$99</f>
        <v>99.360654279256721</v>
      </c>
      <c r="J3" s="20">
        <f>'Entrate2011-2022'!$F$75</f>
        <v>101.6730390910453</v>
      </c>
      <c r="K3" s="20">
        <f>'Entrate2011-2022'!$F$51</f>
        <v>103.85581636732968</v>
      </c>
      <c r="L3" s="20">
        <f>'Entrate2011-2022'!$F$27</f>
        <v>103.67391953394136</v>
      </c>
      <c r="M3" s="20">
        <f>'Entrate2011-2022'!$F$3</f>
        <v>98.166008974876419</v>
      </c>
    </row>
    <row r="4" spans="1:13" x14ac:dyDescent="0.3">
      <c r="A4" s="118" t="s">
        <v>12</v>
      </c>
      <c r="B4" s="20">
        <f>'Entrate2011-2022'!$F$273</f>
        <v>174.61936656174544</v>
      </c>
      <c r="C4" s="20">
        <f>'Entrate2011-2022'!$F$249</f>
        <v>142.76897384267332</v>
      </c>
      <c r="D4" s="20">
        <f>'Entrate2011-2022'!$F$225</f>
        <v>114.1520990035412</v>
      </c>
      <c r="E4" s="20">
        <f>'Entrate2011-2022'!$F$201</f>
        <v>115.76195404362528</v>
      </c>
      <c r="F4" s="20">
        <f>'Entrate2011-2022'!$F$177</f>
        <v>117.98171172606091</v>
      </c>
      <c r="G4" s="20">
        <f>'Entrate2011-2022'!$F$153</f>
        <v>112.8965926158845</v>
      </c>
      <c r="H4" s="20">
        <f>'Entrate2011-2022'!$F$129</f>
        <v>114.2448705855373</v>
      </c>
      <c r="I4" s="20">
        <f>'Entrate2011-2022'!$F$105</f>
        <v>114.23055815390491</v>
      </c>
      <c r="J4" s="20">
        <f>'Entrate2011-2022'!$F$81</f>
        <v>117.18774889880208</v>
      </c>
      <c r="K4" s="20">
        <f>'Entrate2011-2022'!$F$57</f>
        <v>120.57473868758262</v>
      </c>
      <c r="L4" s="20">
        <f>'Entrate2011-2022'!$F$33</f>
        <v>124.2868133938901</v>
      </c>
      <c r="M4" s="20">
        <f>'Entrate2011-2022'!$F$9</f>
        <v>115.55577159257567</v>
      </c>
    </row>
    <row r="5" spans="1:13" x14ac:dyDescent="0.3">
      <c r="A5" s="118" t="s">
        <v>27</v>
      </c>
      <c r="B5" s="20">
        <f>'Entrate2011-2022'!$F$281</f>
        <v>98.777643030074501</v>
      </c>
      <c r="C5" s="20">
        <f>'Entrate2011-2022'!$F$257</f>
        <v>325.35364168534454</v>
      </c>
      <c r="D5" s="20">
        <f>'Entrate2011-2022'!$F$233</f>
        <v>90.947382534791032</v>
      </c>
      <c r="E5" s="20">
        <f>'Entrate2011-2022'!$F$209</f>
        <v>85.31518957187339</v>
      </c>
      <c r="F5" s="20">
        <f>'Entrate2011-2022'!$F$185</f>
        <v>86.480627689884287</v>
      </c>
      <c r="G5" s="20">
        <f>'Entrate2011-2022'!$F$161</f>
        <v>72.64161680381433</v>
      </c>
      <c r="H5" s="20">
        <f>'Entrate2011-2022'!$F$137</f>
        <v>80.963549303324271</v>
      </c>
      <c r="I5" s="20">
        <f>'Entrate2011-2022'!$F$113</f>
        <v>79.339798636158704</v>
      </c>
      <c r="J5" s="20">
        <f>'Entrate2011-2022'!$F$89</f>
        <v>75.050219834007322</v>
      </c>
      <c r="K5" s="20">
        <f>'Entrate2011-2022'!$F$65</f>
        <v>89.892364032100502</v>
      </c>
      <c r="L5" s="20">
        <f>'Entrate2011-2022'!$F$41</f>
        <v>92.266566587219074</v>
      </c>
      <c r="M5" s="20">
        <f>'Entrate2011-2022'!$F$17</f>
        <v>103.62582522597262</v>
      </c>
    </row>
    <row r="6" spans="1:13" x14ac:dyDescent="0.3">
      <c r="A6" s="118" t="s">
        <v>24</v>
      </c>
      <c r="B6" s="20">
        <f>'Entrate2011-2022'!$F$285</f>
        <v>93.914769838475706</v>
      </c>
      <c r="C6" s="20">
        <f>'Entrate2011-2022'!$F$261</f>
        <v>89.917157984859415</v>
      </c>
      <c r="D6" s="20">
        <f>'Entrate2011-2022'!$F$237</f>
        <v>106.09495591244522</v>
      </c>
      <c r="E6" s="20">
        <f>'Entrate2011-2022'!$F$213</f>
        <v>99.75258882750056</v>
      </c>
      <c r="F6" s="20">
        <f>'Entrate2011-2022'!$F$189</f>
        <v>85.193196509071925</v>
      </c>
      <c r="G6" s="20">
        <f>'Entrate2011-2022'!$F$165</f>
        <v>102.52698782339102</v>
      </c>
      <c r="H6" s="20">
        <f>'Entrate2011-2022'!$F$141</f>
        <v>89.629022064282836</v>
      </c>
      <c r="I6" s="20">
        <f>'Entrate2011-2022'!$F$117</f>
        <v>90.913776585937413</v>
      </c>
      <c r="J6" s="20">
        <f>'Entrate2011-2022'!$F$93</f>
        <v>89.147243982085058</v>
      </c>
      <c r="K6" s="20">
        <f>'Entrate2011-2022'!$F$69</f>
        <v>70.642695173556362</v>
      </c>
      <c r="L6" s="20">
        <f>'Entrate2011-2022'!$F$45</f>
        <v>64.141687794453787</v>
      </c>
      <c r="M6" s="20">
        <f>'Entrate2011-2022'!$F$21</f>
        <v>62.323923953485881</v>
      </c>
    </row>
    <row r="7" spans="1:13" x14ac:dyDescent="0.3">
      <c r="A7" s="18" t="s">
        <v>31</v>
      </c>
      <c r="B7" s="21">
        <f>'Entrate2011-2022'!$F288</f>
        <v>101.86066351949981</v>
      </c>
      <c r="C7" s="21">
        <f>'Entrate2011-2022'!$F264</f>
        <v>97.774193698536251</v>
      </c>
      <c r="D7" s="21">
        <f>'Entrate2011-2022'!$F240</f>
        <v>102.54879427510826</v>
      </c>
      <c r="E7" s="21">
        <f>'Entrate2011-2022'!$F216</f>
        <v>99.002104963925774</v>
      </c>
      <c r="F7" s="21">
        <f>'Entrate2011-2022'!$F192</f>
        <v>95.982817664702466</v>
      </c>
      <c r="G7" s="21">
        <f>'Entrate2011-2022'!$F168</f>
        <v>101.95631376962393</v>
      </c>
      <c r="H7" s="21">
        <f>'Entrate2011-2022'!$F144</f>
        <v>96.901698251139962</v>
      </c>
      <c r="I7" s="21">
        <f>'Entrate2011-2022'!$F120</f>
        <v>97.936315994070384</v>
      </c>
      <c r="J7" s="21">
        <f>'Entrate2011-2022'!$F96</f>
        <v>98.764680013568039</v>
      </c>
      <c r="K7" s="21">
        <f>'Entrate2011-2022'!$F72</f>
        <v>88.411489158643718</v>
      </c>
      <c r="L7" s="21">
        <f>'Entrate2011-2022'!$F48</f>
        <v>85.802683852095797</v>
      </c>
      <c r="M7" s="21">
        <f>'Entrate2011-2022'!$F24</f>
        <v>85.078858720676834</v>
      </c>
    </row>
    <row r="8" spans="1:13" x14ac:dyDescent="0.3">
      <c r="A8" s="195" t="s">
        <v>738</v>
      </c>
      <c r="B8" s="195"/>
      <c r="C8" s="195"/>
      <c r="D8" s="195"/>
      <c r="E8" s="195"/>
      <c r="F8" s="195"/>
      <c r="G8" s="195"/>
      <c r="H8" s="195"/>
      <c r="I8" s="78"/>
      <c r="J8" s="78"/>
      <c r="K8" s="78"/>
      <c r="L8" s="78"/>
      <c r="M8" s="78"/>
    </row>
    <row r="9" spans="1:13" x14ac:dyDescent="0.3">
      <c r="A9" s="118" t="s">
        <v>6</v>
      </c>
      <c r="B9" s="20">
        <f>'Entrate2011-2022'!$G$267</f>
        <v>87.893435013998783</v>
      </c>
      <c r="C9" s="20">
        <f>'Entrate2011-2022'!$G$243</f>
        <v>87.160587001416573</v>
      </c>
      <c r="D9" s="20">
        <f>'Entrate2011-2022'!$G$219</f>
        <v>87.192239112500232</v>
      </c>
      <c r="E9" s="20">
        <f>'Entrate2011-2022'!$G$195</f>
        <v>86.847719606564638</v>
      </c>
      <c r="F9" s="20">
        <f>'Entrate2011-2022'!$G$171</f>
        <v>87.346289377354282</v>
      </c>
      <c r="G9" s="20">
        <f>'Entrate2011-2022'!$G$147</f>
        <v>87.998868503583253</v>
      </c>
      <c r="H9" s="20">
        <f>'Entrate2011-2022'!$G$123</f>
        <v>88.749095461172772</v>
      </c>
      <c r="I9" s="20">
        <f>'Entrate2011-2022'!$G$99</f>
        <v>88.683895798494888</v>
      </c>
      <c r="J9" s="20">
        <f>'Entrate2011-2022'!$G$75</f>
        <v>88.433563466580026</v>
      </c>
      <c r="K9" s="20">
        <f>'Entrate2011-2022'!$G$51</f>
        <v>88.547313117548526</v>
      </c>
      <c r="L9" s="20">
        <f>'Entrate2011-2022'!$G$27</f>
        <v>90.224037757267325</v>
      </c>
      <c r="M9" s="20">
        <f>'Entrate2011-2022'!$G$3</f>
        <v>90.044783933642876</v>
      </c>
    </row>
    <row r="10" spans="1:13" x14ac:dyDescent="0.3">
      <c r="A10" s="118" t="s">
        <v>12</v>
      </c>
      <c r="B10" s="20">
        <f>'Entrate2011-2022'!$G$273</f>
        <v>48.837016460048716</v>
      </c>
      <c r="C10" s="20">
        <f>'Entrate2011-2022'!$G$249</f>
        <v>48.539735473137348</v>
      </c>
      <c r="D10" s="20">
        <f>'Entrate2011-2022'!$G$225</f>
        <v>58.156229753506054</v>
      </c>
      <c r="E10" s="20">
        <f>'Entrate2011-2022'!$G$201</f>
        <v>57.446536867772302</v>
      </c>
      <c r="F10" s="20">
        <f>'Entrate2011-2022'!$G$177</f>
        <v>58.210405653279565</v>
      </c>
      <c r="G10" s="20">
        <f>'Entrate2011-2022'!$G$153</f>
        <v>64.031339298090288</v>
      </c>
      <c r="H10" s="20">
        <f>'Entrate2011-2022'!$G$129</f>
        <v>63.043359830357517</v>
      </c>
      <c r="I10" s="20">
        <f>'Entrate2011-2022'!$G$105</f>
        <v>64.491562238495391</v>
      </c>
      <c r="J10" s="20">
        <f>'Entrate2011-2022'!$G$81</f>
        <v>64.695602919836119</v>
      </c>
      <c r="K10" s="20">
        <f>'Entrate2011-2022'!$G$57</f>
        <v>66.920465632862403</v>
      </c>
      <c r="L10" s="20">
        <f>'Entrate2011-2022'!$G$33</f>
        <v>75.607621423969604</v>
      </c>
      <c r="M10" s="20">
        <f>'Entrate2011-2022'!$G$9</f>
        <v>77.277306462578039</v>
      </c>
    </row>
    <row r="11" spans="1:13" x14ac:dyDescent="0.3">
      <c r="A11" s="118" t="s">
        <v>27</v>
      </c>
      <c r="B11" s="20">
        <f>'Entrate2011-2022'!$G$281</f>
        <v>97.646227716086216</v>
      </c>
      <c r="C11" s="20">
        <f>'Entrate2011-2022'!$G$257</f>
        <v>99.273089290504686</v>
      </c>
      <c r="D11" s="20">
        <f>'Entrate2011-2022'!$G$233</f>
        <v>97.442508576750825</v>
      </c>
      <c r="E11" s="20">
        <f>'Entrate2011-2022'!$G$209</f>
        <v>97.81799034165617</v>
      </c>
      <c r="F11" s="20">
        <f>'Entrate2011-2022'!$G$185</f>
        <v>99.610111381759225</v>
      </c>
      <c r="G11" s="20">
        <f>'Entrate2011-2022'!$G$161</f>
        <v>98.120408799694772</v>
      </c>
      <c r="H11" s="20">
        <f>'Entrate2011-2022'!$G$137</f>
        <v>97.888187827588112</v>
      </c>
      <c r="I11" s="20">
        <f>'Entrate2011-2022'!$G$113</f>
        <v>96.120842616738784</v>
      </c>
      <c r="J11" s="20">
        <f>'Entrate2011-2022'!$G$89</f>
        <v>98.538335843288763</v>
      </c>
      <c r="K11" s="20">
        <f>'Entrate2011-2022'!$G$65</f>
        <v>99.488976618895521</v>
      </c>
      <c r="L11" s="20">
        <f>'Entrate2011-2022'!$G$41</f>
        <v>99.967168274779226</v>
      </c>
      <c r="M11" s="20">
        <f>'Entrate2011-2022'!$G$17</f>
        <v>99.384503369185055</v>
      </c>
    </row>
    <row r="12" spans="1:13" x14ac:dyDescent="0.3">
      <c r="A12" s="118" t="s">
        <v>24</v>
      </c>
      <c r="B12" s="20">
        <f>'Entrate2011-2022'!$G$285</f>
        <v>100</v>
      </c>
      <c r="C12" s="20">
        <f>'Entrate2011-2022'!$G$261</f>
        <v>100</v>
      </c>
      <c r="D12" s="20">
        <f>'Entrate2011-2022'!$G$237</f>
        <v>100</v>
      </c>
      <c r="E12" s="20">
        <f>'Entrate2011-2022'!$G$213</f>
        <v>100</v>
      </c>
      <c r="F12" s="20">
        <f>'Entrate2011-2022'!$G$189</f>
        <v>100</v>
      </c>
      <c r="G12" s="20">
        <f>'Entrate2011-2022'!$G$165</f>
        <v>100</v>
      </c>
      <c r="H12" s="20">
        <f>'Entrate2011-2022'!$G$141</f>
        <v>100</v>
      </c>
      <c r="I12" s="20">
        <f>'Entrate2011-2022'!$G$117</f>
        <v>100</v>
      </c>
      <c r="J12" s="20">
        <f>'Entrate2011-2022'!$G$93</f>
        <v>100</v>
      </c>
      <c r="K12" s="20">
        <f>'Entrate2011-2022'!$G$69</f>
        <v>100</v>
      </c>
      <c r="L12" s="20">
        <f>'Entrate2011-2022'!$G$45</f>
        <v>100</v>
      </c>
      <c r="M12" s="20">
        <f>'Entrate2011-2022'!$G$21</f>
        <v>100</v>
      </c>
    </row>
    <row r="13" spans="1:13" x14ac:dyDescent="0.3">
      <c r="A13" s="18" t="s">
        <v>31</v>
      </c>
      <c r="B13" s="21">
        <f>'Entrate2011-2022'!$G288</f>
        <v>88.202431082350259</v>
      </c>
      <c r="C13" s="21">
        <f>'Entrate2011-2022'!$G264</f>
        <v>87.56038159168385</v>
      </c>
      <c r="D13" s="21">
        <f>'Entrate2011-2022'!$G240</f>
        <v>88.340200531232725</v>
      </c>
      <c r="E13" s="21">
        <f>'Entrate2011-2022'!$G216</f>
        <v>88.506396122322641</v>
      </c>
      <c r="F13" s="21">
        <f>'Entrate2011-2022'!$G192</f>
        <v>88.49942042354435</v>
      </c>
      <c r="G13" s="21">
        <f>'Entrate2011-2022'!$G168</f>
        <v>89.285896370566277</v>
      </c>
      <c r="H13" s="21">
        <f>'Entrate2011-2022'!$G144</f>
        <v>89.791304897830386</v>
      </c>
      <c r="I13" s="21">
        <f>'Entrate2011-2022'!$G120</f>
        <v>89.5203783802706</v>
      </c>
      <c r="J13" s="21">
        <f>'Entrate2011-2022'!$G96</f>
        <v>89.484237967495233</v>
      </c>
      <c r="K13" s="21">
        <f>'Entrate2011-2022'!$G72</f>
        <v>91.193346375046218</v>
      </c>
      <c r="L13" s="21">
        <f>'Entrate2011-2022'!$G48</f>
        <v>92.329343014756574</v>
      </c>
      <c r="M13" s="21">
        <f>'Entrate2011-2022'!$G24</f>
        <v>91.480091485621756</v>
      </c>
    </row>
  </sheetData>
  <mergeCells count="2">
    <mergeCell ref="A2:H2"/>
    <mergeCell ref="A8:H8"/>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showGridLines="0" topLeftCell="F1" workbookViewId="0">
      <selection activeCell="Q13" sqref="Q13:Q14"/>
    </sheetView>
  </sheetViews>
  <sheetFormatPr defaultRowHeight="14.4" x14ac:dyDescent="0.3"/>
  <cols>
    <col min="2" max="2" width="16.6640625" customWidth="1"/>
    <col min="3" max="3" width="16.5546875" customWidth="1"/>
    <col min="4" max="4" width="15.33203125" bestFit="1" customWidth="1"/>
    <col min="5" max="5" width="16" bestFit="1" customWidth="1"/>
    <col min="6" max="6" width="15.33203125" bestFit="1" customWidth="1"/>
    <col min="7" max="7" width="16.88671875" customWidth="1"/>
    <col min="8" max="8" width="8.88671875" customWidth="1"/>
    <col min="9" max="10" width="15.33203125" bestFit="1" customWidth="1"/>
    <col min="11" max="13" width="15.33203125" customWidth="1"/>
    <col min="14" max="14" width="15.33203125" bestFit="1" customWidth="1"/>
  </cols>
  <sheetData>
    <row r="1" spans="1:17" ht="35.25" customHeight="1" x14ac:dyDescent="0.3">
      <c r="A1" s="201" t="s">
        <v>38</v>
      </c>
      <c r="B1" s="75" t="s">
        <v>666</v>
      </c>
      <c r="C1" s="75" t="s">
        <v>667</v>
      </c>
      <c r="D1" s="75" t="s">
        <v>668</v>
      </c>
      <c r="E1" s="75" t="s">
        <v>730</v>
      </c>
      <c r="F1" s="75" t="s">
        <v>58</v>
      </c>
      <c r="G1" s="75" t="s">
        <v>731</v>
      </c>
      <c r="H1" s="201" t="s">
        <v>38</v>
      </c>
      <c r="I1" s="75" t="s">
        <v>732</v>
      </c>
      <c r="J1" s="75" t="s">
        <v>733</v>
      </c>
      <c r="K1" s="75" t="s">
        <v>734</v>
      </c>
      <c r="L1" s="75" t="s">
        <v>735</v>
      </c>
      <c r="M1" s="75" t="s">
        <v>736</v>
      </c>
      <c r="N1" s="75" t="s">
        <v>675</v>
      </c>
    </row>
    <row r="2" spans="1:17" x14ac:dyDescent="0.3">
      <c r="A2" s="201"/>
      <c r="B2" s="73" t="s">
        <v>677</v>
      </c>
      <c r="C2" s="73" t="s">
        <v>678</v>
      </c>
      <c r="D2" s="74" t="s">
        <v>679</v>
      </c>
      <c r="E2" s="73" t="s">
        <v>680</v>
      </c>
      <c r="F2" s="73" t="s">
        <v>684</v>
      </c>
      <c r="G2" s="73" t="s">
        <v>681</v>
      </c>
      <c r="H2" s="201"/>
      <c r="I2" s="73" t="s">
        <v>682</v>
      </c>
      <c r="J2" s="73" t="s">
        <v>683</v>
      </c>
      <c r="K2" s="73" t="s">
        <v>685</v>
      </c>
      <c r="L2" s="73" t="s">
        <v>686</v>
      </c>
      <c r="M2" s="73" t="s">
        <v>687</v>
      </c>
      <c r="N2" s="73" t="s">
        <v>688</v>
      </c>
    </row>
    <row r="3" spans="1:17" x14ac:dyDescent="0.3">
      <c r="A3" s="24">
        <v>2011</v>
      </c>
      <c r="B3" s="7">
        <v>736461458626</v>
      </c>
      <c r="C3" s="7">
        <v>757384466379</v>
      </c>
      <c r="D3" s="7">
        <v>229789633112.96991</v>
      </c>
      <c r="E3" s="7">
        <v>-83667692721.190033</v>
      </c>
      <c r="F3" s="7">
        <v>146121940391.77994</v>
      </c>
      <c r="G3" s="7">
        <v>750164528321.82983</v>
      </c>
      <c r="H3" s="24">
        <v>2011</v>
      </c>
      <c r="I3" s="7">
        <v>19416256604.859974</v>
      </c>
      <c r="J3" s="7">
        <v>661663351097.29993</v>
      </c>
      <c r="K3" s="7">
        <f>I3+J3</f>
        <v>681079607702.15991</v>
      </c>
      <c r="L3" s="7">
        <v>126705683786.91995</v>
      </c>
      <c r="M3" s="7">
        <v>88501177224.530045</v>
      </c>
      <c r="N3" s="7">
        <v>215206861011.45001</v>
      </c>
      <c r="O3" s="32">
        <f>K3/C3*100</f>
        <v>89.925214727251003</v>
      </c>
      <c r="P3" s="32">
        <f>K3/(F3+G3)*100</f>
        <v>75.989053888058322</v>
      </c>
      <c r="Q3" s="32">
        <f>I3/F3*100</f>
        <v>13.287707891642691</v>
      </c>
    </row>
    <row r="4" spans="1:17" x14ac:dyDescent="0.3">
      <c r="A4" s="24">
        <v>2012</v>
      </c>
      <c r="B4" s="7">
        <v>803458130074</v>
      </c>
      <c r="C4" s="7">
        <v>826089614137.08008</v>
      </c>
      <c r="D4" s="7">
        <v>215206861011.44998</v>
      </c>
      <c r="E4" s="7">
        <v>-46042072169.420021</v>
      </c>
      <c r="F4" s="7">
        <v>169164788842.02985</v>
      </c>
      <c r="G4" s="7">
        <v>785574708385.18994</v>
      </c>
      <c r="H4" s="24">
        <v>2012</v>
      </c>
      <c r="I4" s="7">
        <v>23609655345.630035</v>
      </c>
      <c r="J4" s="7">
        <v>687852212349.83044</v>
      </c>
      <c r="K4" s="7">
        <f t="shared" ref="K4:K10" si="0">I4+J4</f>
        <v>711461867695.46045</v>
      </c>
      <c r="L4" s="7">
        <v>145555133496.40002</v>
      </c>
      <c r="M4" s="7">
        <v>97722496035.360001</v>
      </c>
      <c r="N4" s="7">
        <v>243277629531.75986</v>
      </c>
      <c r="O4" s="32">
        <f t="shared" ref="O4:O11" si="1">K4/C4*100</f>
        <v>86.124054281767243</v>
      </c>
      <c r="P4" s="32">
        <f t="shared" ref="P4:P11" si="2">K4/(F4+G4)*100</f>
        <v>74.518952003316855</v>
      </c>
      <c r="Q4" s="32">
        <f t="shared" ref="Q4:Q11" si="3">I4/F4*100</f>
        <v>13.956601434165652</v>
      </c>
    </row>
    <row r="5" spans="1:17" x14ac:dyDescent="0.3">
      <c r="A5" s="24">
        <v>2013</v>
      </c>
      <c r="B5" s="7">
        <v>798487053736.63989</v>
      </c>
      <c r="C5" s="7">
        <v>817876475491.80005</v>
      </c>
      <c r="D5" s="7">
        <v>244119245946.23984</v>
      </c>
      <c r="E5" s="7">
        <v>-53322346703.989998</v>
      </c>
      <c r="F5" s="7">
        <v>190796899242.24991</v>
      </c>
      <c r="G5" s="7">
        <v>818838846049.7605</v>
      </c>
      <c r="H5" s="24">
        <v>2013</v>
      </c>
      <c r="I5" s="7">
        <v>25148144684.280029</v>
      </c>
      <c r="J5" s="7">
        <v>723363878627.98962</v>
      </c>
      <c r="K5" s="7">
        <f t="shared" si="0"/>
        <v>748512023312.26965</v>
      </c>
      <c r="L5" s="7">
        <v>165648754557.97018</v>
      </c>
      <c r="M5" s="7">
        <v>95474967421.769958</v>
      </c>
      <c r="N5" s="7">
        <v>261123721979.74002</v>
      </c>
      <c r="O5" s="32">
        <f t="shared" si="1"/>
        <v>91.518957414954301</v>
      </c>
      <c r="P5" s="32">
        <f t="shared" si="2"/>
        <v>74.136838637362473</v>
      </c>
      <c r="Q5" s="32">
        <f t="shared" si="3"/>
        <v>13.180583533671623</v>
      </c>
    </row>
    <row r="6" spans="1:17" x14ac:dyDescent="0.3">
      <c r="A6" s="24">
        <v>2014</v>
      </c>
      <c r="B6" s="7">
        <v>848628040669</v>
      </c>
      <c r="C6" s="7">
        <v>866760239574</v>
      </c>
      <c r="D6" s="7">
        <v>261123721979.74005</v>
      </c>
      <c r="E6" s="7">
        <v>-117877988844.06992</v>
      </c>
      <c r="F6" s="7">
        <v>143245733135.6701</v>
      </c>
      <c r="G6" s="7">
        <v>840159623576.43066</v>
      </c>
      <c r="H6" s="24">
        <v>2014</v>
      </c>
      <c r="I6" s="7">
        <v>30683927534.470005</v>
      </c>
      <c r="J6" s="7">
        <v>743595004502.37</v>
      </c>
      <c r="K6" s="7">
        <f t="shared" si="0"/>
        <v>774278932036.83997</v>
      </c>
      <c r="L6" s="7">
        <v>112561805601.2</v>
      </c>
      <c r="M6" s="7">
        <v>96564619074.059937</v>
      </c>
      <c r="N6" s="7">
        <v>209126424675.26025</v>
      </c>
      <c r="O6" s="32">
        <f t="shared" si="1"/>
        <v>89.330231900967988</v>
      </c>
      <c r="P6" s="32">
        <f t="shared" si="2"/>
        <v>78.734463540604423</v>
      </c>
      <c r="Q6" s="32">
        <f t="shared" si="3"/>
        <v>21.420482734664645</v>
      </c>
    </row>
    <row r="7" spans="1:17" x14ac:dyDescent="0.3">
      <c r="A7" s="24">
        <v>2015</v>
      </c>
      <c r="B7" s="7">
        <v>863808831628</v>
      </c>
      <c r="C7" s="7">
        <v>874724482614</v>
      </c>
      <c r="D7" s="7">
        <v>209126424675.26025</v>
      </c>
      <c r="E7" s="7">
        <v>-58445861187.050003</v>
      </c>
      <c r="F7" s="7">
        <v>150680563488.20987</v>
      </c>
      <c r="G7" s="7">
        <v>829108055833.09961</v>
      </c>
      <c r="H7" s="24">
        <v>2015</v>
      </c>
      <c r="I7" s="7">
        <v>37773252671.720085</v>
      </c>
      <c r="J7" s="7">
        <v>733755824097.21082</v>
      </c>
      <c r="K7" s="7">
        <f t="shared" si="0"/>
        <v>771529076768.93091</v>
      </c>
      <c r="L7" s="7">
        <v>112907310816.49004</v>
      </c>
      <c r="M7" s="7">
        <v>95352231735.890015</v>
      </c>
      <c r="N7" s="7">
        <v>208259542552.3801</v>
      </c>
      <c r="O7" s="32">
        <f t="shared" si="1"/>
        <v>88.202524578175385</v>
      </c>
      <c r="P7" s="32">
        <f t="shared" si="2"/>
        <v>78.744441561626004</v>
      </c>
      <c r="Q7" s="32">
        <f t="shared" si="3"/>
        <v>25.068430723432812</v>
      </c>
    </row>
    <row r="8" spans="1:17" x14ac:dyDescent="0.3">
      <c r="A8" s="24">
        <v>2016</v>
      </c>
      <c r="B8" s="7">
        <v>829701648707.43994</v>
      </c>
      <c r="C8" s="7">
        <v>845294474485.43994</v>
      </c>
      <c r="D8" s="7">
        <v>208259542552.3801</v>
      </c>
      <c r="E8" s="7">
        <v>-55162184408.329994</v>
      </c>
      <c r="F8" s="7">
        <v>153097358144.05002</v>
      </c>
      <c r="G8" s="7">
        <v>845933216307.90027</v>
      </c>
      <c r="H8" s="24">
        <v>2016</v>
      </c>
      <c r="I8" s="7">
        <v>31493494840.290035</v>
      </c>
      <c r="J8" s="7">
        <v>755299054876.87122</v>
      </c>
      <c r="K8" s="7">
        <f t="shared" si="0"/>
        <v>786792549717.16125</v>
      </c>
      <c r="L8" s="7">
        <v>121603863303.75998</v>
      </c>
      <c r="M8" s="7">
        <v>90634161431.029984</v>
      </c>
      <c r="N8" s="7">
        <v>212238024734.79016</v>
      </c>
      <c r="O8" s="32">
        <f t="shared" si="1"/>
        <v>93.079107159207354</v>
      </c>
      <c r="P8" s="32">
        <f t="shared" si="2"/>
        <v>78.755602664991613</v>
      </c>
      <c r="Q8" s="32">
        <f t="shared" si="3"/>
        <v>20.570893725453875</v>
      </c>
    </row>
    <row r="9" spans="1:17" x14ac:dyDescent="0.3">
      <c r="A9" s="24">
        <v>2017</v>
      </c>
      <c r="B9" s="7">
        <v>892227797513.30005</v>
      </c>
      <c r="C9" s="7">
        <v>910808531057.75</v>
      </c>
      <c r="D9" s="7">
        <v>212238024734.79019</v>
      </c>
      <c r="E9" s="7">
        <v>-62208735822.510017</v>
      </c>
      <c r="F9" s="7">
        <v>150029288912.28</v>
      </c>
      <c r="G9" s="7">
        <v>864583888059.13025</v>
      </c>
      <c r="H9" s="24">
        <v>2017</v>
      </c>
      <c r="I9" s="7">
        <v>34216248455.660027</v>
      </c>
      <c r="J9" s="7">
        <v>776321155024.69043</v>
      </c>
      <c r="K9" s="7">
        <f t="shared" si="0"/>
        <v>810537403480.35046</v>
      </c>
      <c r="L9" s="7">
        <v>115813040456.61996</v>
      </c>
      <c r="M9" s="7">
        <v>88262733034.440094</v>
      </c>
      <c r="N9" s="7">
        <v>204075773491.06</v>
      </c>
      <c r="O9" s="32">
        <f t="shared" si="1"/>
        <v>88.990976241630975</v>
      </c>
      <c r="P9" s="32">
        <f t="shared" si="2"/>
        <v>79.886347021411666</v>
      </c>
      <c r="Q9" s="32">
        <f t="shared" si="3"/>
        <v>22.80637914351896</v>
      </c>
    </row>
    <row r="10" spans="1:17" x14ac:dyDescent="0.3">
      <c r="A10" s="24">
        <v>2018</v>
      </c>
      <c r="B10" s="7">
        <v>858391644908.34998</v>
      </c>
      <c r="C10" s="7">
        <v>875090081979.34998</v>
      </c>
      <c r="D10" s="7">
        <v>204075773491.06</v>
      </c>
      <c r="E10" s="7">
        <v>-46036884071.360008</v>
      </c>
      <c r="F10" s="7">
        <v>158038889419.69995</v>
      </c>
      <c r="G10" s="7">
        <v>840677153824.1405</v>
      </c>
      <c r="H10" s="24">
        <v>2018</v>
      </c>
      <c r="I10" s="7">
        <v>42198955871.699982</v>
      </c>
      <c r="J10" s="7">
        <v>752577369059.85962</v>
      </c>
      <c r="K10" s="7">
        <f t="shared" si="0"/>
        <v>794776324931.55957</v>
      </c>
      <c r="L10" s="7">
        <v>115839933547.99989</v>
      </c>
      <c r="M10" s="7">
        <v>88099784764.279938</v>
      </c>
      <c r="N10" s="7">
        <v>203939718312.28018</v>
      </c>
      <c r="O10" s="32">
        <f t="shared" si="1"/>
        <v>90.82222976791941</v>
      </c>
      <c r="P10" s="32">
        <f t="shared" si="2"/>
        <v>79.579809527252365</v>
      </c>
      <c r="Q10" s="32">
        <f t="shared" si="3"/>
        <v>26.701627698504804</v>
      </c>
    </row>
    <row r="11" spans="1:17" x14ac:dyDescent="0.3">
      <c r="A11" s="24">
        <v>2019</v>
      </c>
      <c r="B11" s="7">
        <v>876824489269</v>
      </c>
      <c r="C11" s="7">
        <v>911662902740</v>
      </c>
      <c r="D11" s="7">
        <v>203939718312.28003</v>
      </c>
      <c r="E11" s="7">
        <v>-49228454158.800018</v>
      </c>
      <c r="F11" s="7">
        <v>154711264153.47998</v>
      </c>
      <c r="G11" s="7">
        <v>865992901107.13025</v>
      </c>
      <c r="H11" s="24">
        <v>2019</v>
      </c>
      <c r="I11" s="7">
        <v>29615975962.60001</v>
      </c>
      <c r="J11" s="7">
        <v>774927148408.32007</v>
      </c>
      <c r="K11" s="7">
        <f>I11+J11</f>
        <v>804543124370.92004</v>
      </c>
      <c r="L11" s="7">
        <f>F11-I11</f>
        <v>125095288190.87997</v>
      </c>
      <c r="M11" s="7">
        <f>G11-J11</f>
        <v>91065752698.810181</v>
      </c>
      <c r="N11" s="7">
        <f>L11+M11</f>
        <v>216161040889.69016</v>
      </c>
      <c r="O11" s="32">
        <f t="shared" si="1"/>
        <v>88.250067207173643</v>
      </c>
      <c r="P11" s="32">
        <f t="shared" si="2"/>
        <v>78.822361243671509</v>
      </c>
      <c r="Q11" s="32">
        <f t="shared" si="3"/>
        <v>19.142740591415333</v>
      </c>
    </row>
    <row r="12" spans="1:17" x14ac:dyDescent="0.3">
      <c r="A12" s="24">
        <v>2020</v>
      </c>
      <c r="B12" s="7">
        <v>1067160332312</v>
      </c>
      <c r="C12" s="7">
        <v>1078711363272</v>
      </c>
      <c r="D12" s="7">
        <v>216161040889.68997</v>
      </c>
      <c r="E12" s="7">
        <v>-55364040991.990044</v>
      </c>
      <c r="F12" s="7">
        <v>160796999897.70001</v>
      </c>
      <c r="G12" s="7">
        <v>943492341507.36963</v>
      </c>
      <c r="H12" s="24">
        <v>2020</v>
      </c>
      <c r="I12" s="7">
        <v>32705203581.430012</v>
      </c>
      <c r="J12" s="7">
        <v>860402239012.84961</v>
      </c>
      <c r="K12" s="7">
        <v>893107442594.27954</v>
      </c>
      <c r="L12" s="7">
        <v>128091796316.26996</v>
      </c>
      <c r="M12" s="7">
        <v>83090102494.520004</v>
      </c>
      <c r="N12" s="7">
        <f>L12+M12</f>
        <v>211181898810.78998</v>
      </c>
      <c r="O12" s="32">
        <f t="shared" ref="O12" si="4">K12/C12*100</f>
        <v>82.793921803628962</v>
      </c>
      <c r="P12" s="32">
        <f t="shared" ref="P12" si="5">K12/(F12+G12)*100</f>
        <v>80.876216867031644</v>
      </c>
      <c r="Q12" s="32">
        <f t="shared" ref="Q12" si="6">I12/F12*100</f>
        <v>20.339436433663099</v>
      </c>
    </row>
    <row r="13" spans="1:17" x14ac:dyDescent="0.3">
      <c r="A13" s="24">
        <v>2021</v>
      </c>
      <c r="B13" s="7">
        <v>1165919076760.4001</v>
      </c>
      <c r="C13" s="7">
        <v>1216093632752.4001</v>
      </c>
      <c r="D13" s="7">
        <v>211181898810.78952</v>
      </c>
      <c r="E13" s="7">
        <v>-43198036514.209991</v>
      </c>
      <c r="F13" s="7">
        <v>167983862296.57999</v>
      </c>
      <c r="G13" s="7">
        <v>1000389859404.0006</v>
      </c>
      <c r="H13" s="24">
        <v>2021</v>
      </c>
      <c r="I13" s="7">
        <v>31758751770.25005</v>
      </c>
      <c r="J13" s="7">
        <v>923653384773.96082</v>
      </c>
      <c r="K13" s="7">
        <v>955412136544.21008</v>
      </c>
      <c r="L13" s="7">
        <v>136225110526.32999</v>
      </c>
      <c r="M13" s="7">
        <v>76736474630.040009</v>
      </c>
      <c r="N13" s="7">
        <v>212961585156.37024</v>
      </c>
      <c r="O13" s="32">
        <f t="shared" ref="O13" si="7">K13/C13*100</f>
        <v>78.564027539706274</v>
      </c>
      <c r="P13" s="32">
        <f t="shared" ref="P13" si="8">K13/(F13+G13)*100</f>
        <v>81.772819672253277</v>
      </c>
      <c r="Q13" s="32">
        <f t="shared" ref="Q13" si="9">I13/F13*100</f>
        <v>18.905834962991342</v>
      </c>
    </row>
    <row r="14" spans="1:17" x14ac:dyDescent="0.3">
      <c r="A14" s="24">
        <v>2022</v>
      </c>
      <c r="B14" s="7">
        <v>1196573722584.7</v>
      </c>
      <c r="C14" s="7">
        <v>1219078630836.7</v>
      </c>
      <c r="D14" s="7">
        <v>212961585156.36996</v>
      </c>
      <c r="E14" s="7">
        <v>-31655770443.149998</v>
      </c>
      <c r="F14" s="7">
        <v>181305814713.21994</v>
      </c>
      <c r="G14" s="7">
        <v>1018031266926.5803</v>
      </c>
      <c r="H14" s="24">
        <v>2022</v>
      </c>
      <c r="I14" s="7">
        <v>32703279837.82</v>
      </c>
      <c r="J14" s="7">
        <v>931295934336.66992</v>
      </c>
      <c r="K14" s="7">
        <v>963999214174.48999</v>
      </c>
      <c r="L14" s="7">
        <v>148602534875.39993</v>
      </c>
      <c r="M14" s="7">
        <f>G14-J14</f>
        <v>86735332589.9104</v>
      </c>
      <c r="N14" s="7">
        <v>235337867465.30997</v>
      </c>
      <c r="O14" s="32">
        <f t="shared" ref="O14" si="10">K14/C14*100</f>
        <v>79.07604889381588</v>
      </c>
      <c r="P14" s="32">
        <f t="shared" ref="P14" si="11">K14/(F14+G14)*100</f>
        <v>80.377671042777791</v>
      </c>
      <c r="Q14" s="32">
        <f t="shared" ref="Q14" si="12">I14/F14*100</f>
        <v>18.037634308391233</v>
      </c>
    </row>
    <row r="15" spans="1:17" x14ac:dyDescent="0.3">
      <c r="K15" s="191">
        <f>K14-C14</f>
        <v>-255079416662.20996</v>
      </c>
    </row>
    <row r="17" spans="12:13" x14ac:dyDescent="0.3">
      <c r="L17" s="7"/>
      <c r="M17" s="7"/>
    </row>
    <row r="18" spans="12:13" x14ac:dyDescent="0.3">
      <c r="L18" s="7"/>
      <c r="M18" s="7"/>
    </row>
  </sheetData>
  <mergeCells count="2">
    <mergeCell ref="A1:A2"/>
    <mergeCell ref="H1:H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topLeftCell="E1" workbookViewId="0">
      <selection activeCell="E28" sqref="E28"/>
    </sheetView>
  </sheetViews>
  <sheetFormatPr defaultRowHeight="14.4" x14ac:dyDescent="0.3"/>
  <cols>
    <col min="2" max="8" width="17.33203125" customWidth="1"/>
    <col min="10" max="10" width="11.5546875" customWidth="1"/>
  </cols>
  <sheetData>
    <row r="1" spans="1:10" ht="43.2" x14ac:dyDescent="0.3">
      <c r="A1" s="25" t="s">
        <v>33</v>
      </c>
      <c r="B1" s="16" t="s">
        <v>30</v>
      </c>
      <c r="C1" s="16" t="s">
        <v>28</v>
      </c>
      <c r="D1" s="16" t="s">
        <v>37</v>
      </c>
      <c r="E1" s="16" t="s">
        <v>34</v>
      </c>
      <c r="F1" s="16" t="s">
        <v>35</v>
      </c>
      <c r="G1" s="16" t="s">
        <v>36</v>
      </c>
      <c r="H1" s="16" t="s">
        <v>29</v>
      </c>
      <c r="J1" s="22" t="s">
        <v>32</v>
      </c>
    </row>
    <row r="2" spans="1:10" x14ac:dyDescent="0.3">
      <c r="A2" s="27">
        <v>2000</v>
      </c>
      <c r="B2" s="26">
        <v>107974000000</v>
      </c>
      <c r="C2" s="26">
        <v>-16770000000</v>
      </c>
      <c r="D2" s="26">
        <f t="shared" ref="D2:D9" si="0">B2+C2</f>
        <v>91204000000</v>
      </c>
      <c r="E2" s="26">
        <v>12963000000</v>
      </c>
      <c r="F2" s="26">
        <f t="shared" ref="F2:F13" si="1">D2-E2</f>
        <v>78241000000</v>
      </c>
      <c r="G2" s="26">
        <v>34622000000</v>
      </c>
      <c r="H2" s="26">
        <f t="shared" ref="H2:H13" si="2">F2+G2</f>
        <v>112863000000</v>
      </c>
      <c r="J2" s="23">
        <f t="shared" ref="J2:J12" si="3">E2/D2*100</f>
        <v>14.213192403841937</v>
      </c>
    </row>
    <row r="3" spans="1:10" x14ac:dyDescent="0.3">
      <c r="A3" s="27">
        <v>2001</v>
      </c>
      <c r="B3" s="26">
        <f t="shared" ref="B3:B12" si="4">H2</f>
        <v>112863000000</v>
      </c>
      <c r="C3" s="26">
        <v>-19286000000</v>
      </c>
      <c r="D3" s="26">
        <f t="shared" si="0"/>
        <v>93577000000</v>
      </c>
      <c r="E3" s="26">
        <v>15932000000</v>
      </c>
      <c r="F3" s="26">
        <f t="shared" si="1"/>
        <v>77645000000</v>
      </c>
      <c r="G3" s="26">
        <v>49078000000</v>
      </c>
      <c r="H3" s="26">
        <f t="shared" si="2"/>
        <v>126723000000</v>
      </c>
      <c r="J3" s="23">
        <f t="shared" si="3"/>
        <v>17.025551150389521</v>
      </c>
    </row>
    <row r="4" spans="1:10" x14ac:dyDescent="0.3">
      <c r="A4" s="27">
        <v>2002</v>
      </c>
      <c r="B4" s="26">
        <f t="shared" si="4"/>
        <v>126723000000</v>
      </c>
      <c r="C4" s="26">
        <v>-34233000000</v>
      </c>
      <c r="D4" s="26">
        <f t="shared" si="0"/>
        <v>92490000000</v>
      </c>
      <c r="E4" s="26">
        <v>9932000000</v>
      </c>
      <c r="F4" s="26">
        <f t="shared" si="1"/>
        <v>82558000000</v>
      </c>
      <c r="G4" s="26">
        <v>34859000000</v>
      </c>
      <c r="H4" s="26">
        <f t="shared" si="2"/>
        <v>117417000000</v>
      </c>
      <c r="J4" s="23">
        <f t="shared" si="3"/>
        <v>10.738458211698562</v>
      </c>
    </row>
    <row r="5" spans="1:10" x14ac:dyDescent="0.3">
      <c r="A5" s="27">
        <v>2003</v>
      </c>
      <c r="B5" s="26">
        <f t="shared" si="4"/>
        <v>117417000000</v>
      </c>
      <c r="C5" s="26">
        <v>-4344000000</v>
      </c>
      <c r="D5" s="26">
        <f t="shared" si="0"/>
        <v>113073000000</v>
      </c>
      <c r="E5" s="26">
        <v>16063000000</v>
      </c>
      <c r="F5" s="26">
        <f t="shared" si="1"/>
        <v>97010000000</v>
      </c>
      <c r="G5" s="26">
        <v>41541000000</v>
      </c>
      <c r="H5" s="26">
        <f t="shared" si="2"/>
        <v>138551000000</v>
      </c>
      <c r="J5" s="23">
        <f t="shared" si="3"/>
        <v>14.205867006270287</v>
      </c>
    </row>
    <row r="6" spans="1:10" x14ac:dyDescent="0.3">
      <c r="A6" s="27">
        <v>2004</v>
      </c>
      <c r="B6" s="26">
        <f t="shared" si="4"/>
        <v>138551000000</v>
      </c>
      <c r="C6" s="26">
        <v>-40931000000</v>
      </c>
      <c r="D6" s="26">
        <f t="shared" si="0"/>
        <v>97620000000</v>
      </c>
      <c r="E6" s="26">
        <v>16100000000</v>
      </c>
      <c r="F6" s="26">
        <f t="shared" si="1"/>
        <v>81520000000</v>
      </c>
      <c r="G6" s="26">
        <v>35336000000</v>
      </c>
      <c r="H6" s="26">
        <f t="shared" si="2"/>
        <v>116856000000</v>
      </c>
      <c r="J6" s="23">
        <f t="shared" si="3"/>
        <v>16.492522024175376</v>
      </c>
    </row>
    <row r="7" spans="1:10" x14ac:dyDescent="0.3">
      <c r="A7" s="27">
        <v>2005</v>
      </c>
      <c r="B7" s="26">
        <f t="shared" si="4"/>
        <v>116856000000</v>
      </c>
      <c r="C7" s="26">
        <v>6103000000</v>
      </c>
      <c r="D7" s="26">
        <f t="shared" si="0"/>
        <v>122959000000</v>
      </c>
      <c r="E7" s="26">
        <v>14296000000</v>
      </c>
      <c r="F7" s="26">
        <f t="shared" si="1"/>
        <v>108663000000</v>
      </c>
      <c r="G7" s="26">
        <v>42585000000</v>
      </c>
      <c r="H7" s="26">
        <f t="shared" si="2"/>
        <v>151248000000</v>
      </c>
      <c r="J7" s="23">
        <f t="shared" si="3"/>
        <v>11.626639774233688</v>
      </c>
    </row>
    <row r="8" spans="1:10" x14ac:dyDescent="0.3">
      <c r="A8" s="27">
        <v>2006</v>
      </c>
      <c r="B8" s="26">
        <f t="shared" si="4"/>
        <v>151248000000</v>
      </c>
      <c r="C8" s="26">
        <v>-68553000000</v>
      </c>
      <c r="D8" s="26">
        <f t="shared" si="0"/>
        <v>82695000000</v>
      </c>
      <c r="E8" s="26">
        <v>12739000000</v>
      </c>
      <c r="F8" s="26">
        <f t="shared" si="1"/>
        <v>69956000000</v>
      </c>
      <c r="G8" s="26">
        <v>64493000000</v>
      </c>
      <c r="H8" s="26">
        <f t="shared" si="2"/>
        <v>134449000000</v>
      </c>
      <c r="J8" s="23">
        <f t="shared" si="3"/>
        <v>15.40480077392829</v>
      </c>
    </row>
    <row r="9" spans="1:10" x14ac:dyDescent="0.3">
      <c r="A9" s="27">
        <v>2007</v>
      </c>
      <c r="B9" s="26">
        <f t="shared" si="4"/>
        <v>134449000000</v>
      </c>
      <c r="C9" s="26">
        <v>-39846000000</v>
      </c>
      <c r="D9" s="26">
        <f t="shared" si="0"/>
        <v>94603000000</v>
      </c>
      <c r="E9" s="26">
        <v>14563000000</v>
      </c>
      <c r="F9" s="26">
        <f t="shared" si="1"/>
        <v>80040000000</v>
      </c>
      <c r="G9" s="26">
        <v>63839000000</v>
      </c>
      <c r="H9" s="26">
        <f t="shared" si="2"/>
        <v>143879000000</v>
      </c>
      <c r="J9" s="23">
        <f t="shared" si="3"/>
        <v>15.393803579167681</v>
      </c>
    </row>
    <row r="10" spans="1:10" x14ac:dyDescent="0.3">
      <c r="A10" s="27">
        <v>2008</v>
      </c>
      <c r="B10" s="26">
        <f t="shared" si="4"/>
        <v>143879000000</v>
      </c>
      <c r="C10" s="26">
        <v>-22410000000</v>
      </c>
      <c r="D10" s="26">
        <f>B10+C10</f>
        <v>121469000000</v>
      </c>
      <c r="E10" s="26">
        <v>17391000000</v>
      </c>
      <c r="F10" s="26">
        <f t="shared" si="1"/>
        <v>104078000000</v>
      </c>
      <c r="G10" s="26">
        <v>59774000000</v>
      </c>
      <c r="H10" s="26">
        <f t="shared" si="2"/>
        <v>163852000000</v>
      </c>
      <c r="J10" s="23">
        <f t="shared" si="3"/>
        <v>14.31723320353341</v>
      </c>
    </row>
    <row r="11" spans="1:10" x14ac:dyDescent="0.3">
      <c r="A11" s="27">
        <v>2009</v>
      </c>
      <c r="B11" s="26">
        <f t="shared" si="4"/>
        <v>163852000000</v>
      </c>
      <c r="C11" s="26">
        <v>-20895000000</v>
      </c>
      <c r="D11" s="26">
        <f>B11+C11</f>
        <v>142957000000</v>
      </c>
      <c r="E11" s="26">
        <v>19745000000</v>
      </c>
      <c r="F11" s="26">
        <f t="shared" si="1"/>
        <v>123212000000</v>
      </c>
      <c r="G11" s="26">
        <v>71339000000</v>
      </c>
      <c r="H11" s="26">
        <f t="shared" si="2"/>
        <v>194551000000</v>
      </c>
      <c r="J11" s="23">
        <f t="shared" si="3"/>
        <v>13.811845519981533</v>
      </c>
    </row>
    <row r="12" spans="1:10" x14ac:dyDescent="0.3">
      <c r="A12" s="27">
        <v>2010</v>
      </c>
      <c r="B12" s="26">
        <f t="shared" si="4"/>
        <v>194551000000</v>
      </c>
      <c r="C12" s="26">
        <v>-25945000000</v>
      </c>
      <c r="D12" s="26">
        <f>B12+C12</f>
        <v>168606000000</v>
      </c>
      <c r="E12" s="26">
        <v>17843000000</v>
      </c>
      <c r="F12" s="26">
        <f t="shared" si="1"/>
        <v>150763000000</v>
      </c>
      <c r="G12" s="26">
        <v>79027000000</v>
      </c>
      <c r="H12" s="26">
        <f t="shared" si="2"/>
        <v>229790000000</v>
      </c>
      <c r="J12" s="23">
        <f t="shared" si="3"/>
        <v>10.582660166304876</v>
      </c>
    </row>
    <row r="13" spans="1:10" x14ac:dyDescent="0.3">
      <c r="A13" s="24">
        <v>2011</v>
      </c>
      <c r="B13" s="7">
        <v>229789633112.96991</v>
      </c>
      <c r="C13" s="7">
        <v>-83667692721.190033</v>
      </c>
      <c r="D13" s="7">
        <v>146121940391.77994</v>
      </c>
      <c r="E13" s="7">
        <v>19416256604.859974</v>
      </c>
      <c r="F13" s="7">
        <f t="shared" si="1"/>
        <v>126705683786.91997</v>
      </c>
      <c r="G13" s="7">
        <v>88501177224.529968</v>
      </c>
      <c r="H13" s="7">
        <f t="shared" si="2"/>
        <v>215206861011.44995</v>
      </c>
      <c r="J13" s="23">
        <f>E13/D13*100</f>
        <v>13.287707891642691</v>
      </c>
    </row>
    <row r="14" spans="1:10" x14ac:dyDescent="0.3">
      <c r="A14" s="24">
        <v>2012</v>
      </c>
      <c r="B14" s="7">
        <v>215206861011.44998</v>
      </c>
      <c r="C14" s="7">
        <v>-46042072169.420021</v>
      </c>
      <c r="D14" s="7">
        <v>169164788842.02985</v>
      </c>
      <c r="E14" s="7">
        <v>23609655345.630035</v>
      </c>
      <c r="F14" s="7">
        <f t="shared" ref="F14:F19" si="5">D14-E14</f>
        <v>145555133496.39981</v>
      </c>
      <c r="G14" s="7">
        <v>97722496035.360001</v>
      </c>
      <c r="H14" s="7">
        <f t="shared" ref="H14:H19" si="6">F14+G14</f>
        <v>243277629531.75983</v>
      </c>
      <c r="J14" s="23">
        <f t="shared" ref="J14:J19" si="7">E14/D14*100</f>
        <v>13.956601434165652</v>
      </c>
    </row>
    <row r="15" spans="1:10" x14ac:dyDescent="0.3">
      <c r="A15" s="24">
        <v>2013</v>
      </c>
      <c r="B15" s="7">
        <v>244119245946.23984</v>
      </c>
      <c r="C15" s="7">
        <v>-53322346703.989998</v>
      </c>
      <c r="D15" s="7">
        <v>190796899242.24991</v>
      </c>
      <c r="E15" s="7">
        <v>25148144684.280029</v>
      </c>
      <c r="F15" s="7">
        <f t="shared" si="5"/>
        <v>165648754557.96988</v>
      </c>
      <c r="G15" s="7">
        <v>95474967421.769943</v>
      </c>
      <c r="H15" s="7">
        <f t="shared" si="6"/>
        <v>261123721979.73981</v>
      </c>
      <c r="J15" s="23">
        <f t="shared" si="7"/>
        <v>13.180583533671623</v>
      </c>
    </row>
    <row r="16" spans="1:10" x14ac:dyDescent="0.3">
      <c r="A16" s="24">
        <v>2014</v>
      </c>
      <c r="B16" s="7">
        <v>261123721979.74005</v>
      </c>
      <c r="C16" s="7">
        <v>-117877988844.06992</v>
      </c>
      <c r="D16" s="7">
        <v>143245733135.6701</v>
      </c>
      <c r="E16" s="7">
        <v>30683927534.470005</v>
      </c>
      <c r="F16" s="7">
        <f t="shared" si="5"/>
        <v>112561805601.2001</v>
      </c>
      <c r="G16" s="7">
        <v>96564619074.059952</v>
      </c>
      <c r="H16" s="7">
        <f t="shared" si="6"/>
        <v>209126424675.26007</v>
      </c>
      <c r="J16" s="23">
        <f t="shared" si="7"/>
        <v>21.420482734664645</v>
      </c>
    </row>
    <row r="17" spans="1:10" x14ac:dyDescent="0.3">
      <c r="A17" s="24">
        <v>2015</v>
      </c>
      <c r="B17" s="7">
        <v>209126424675.26025</v>
      </c>
      <c r="C17" s="7">
        <v>-58445861187.050003</v>
      </c>
      <c r="D17" s="7">
        <v>150680563488.20987</v>
      </c>
      <c r="E17" s="7">
        <v>37773252671.720085</v>
      </c>
      <c r="F17" s="7">
        <f t="shared" si="5"/>
        <v>112907310816.48978</v>
      </c>
      <c r="G17" s="7">
        <v>95352231735.889923</v>
      </c>
      <c r="H17" s="7">
        <f t="shared" si="6"/>
        <v>208259542552.3797</v>
      </c>
      <c r="J17" s="23">
        <f t="shared" si="7"/>
        <v>25.068430723432812</v>
      </c>
    </row>
    <row r="18" spans="1:10" x14ac:dyDescent="0.3">
      <c r="A18" s="24">
        <v>2016</v>
      </c>
      <c r="B18" s="7">
        <v>208259542552.3801</v>
      </c>
      <c r="C18" s="7">
        <v>-55162184408.329994</v>
      </c>
      <c r="D18" s="7">
        <v>153097358144.05002</v>
      </c>
      <c r="E18" s="7">
        <v>31493494840.290035</v>
      </c>
      <c r="F18" s="7">
        <f t="shared" si="5"/>
        <v>121603863303.75998</v>
      </c>
      <c r="G18" s="7">
        <v>90634161431.03009</v>
      </c>
      <c r="H18" s="7">
        <f t="shared" si="6"/>
        <v>212238024734.79007</v>
      </c>
      <c r="J18" s="23">
        <f t="shared" si="7"/>
        <v>20.570893725453875</v>
      </c>
    </row>
    <row r="19" spans="1:10" x14ac:dyDescent="0.3">
      <c r="A19" s="82">
        <v>2017</v>
      </c>
      <c r="B19" s="83">
        <v>212238024734.79019</v>
      </c>
      <c r="C19" s="83">
        <v>-62208735822.510017</v>
      </c>
      <c r="D19" s="83">
        <v>150029288912.28</v>
      </c>
      <c r="E19" s="83">
        <v>34216248455.660027</v>
      </c>
      <c r="F19" s="83">
        <f t="shared" si="5"/>
        <v>115813040456.61996</v>
      </c>
      <c r="G19" s="83">
        <v>88262733034.439972</v>
      </c>
      <c r="H19" s="83">
        <f t="shared" si="6"/>
        <v>204075773491.05994</v>
      </c>
      <c r="J19" s="23">
        <f t="shared" si="7"/>
        <v>22.80637914351896</v>
      </c>
    </row>
    <row r="20" spans="1:10" x14ac:dyDescent="0.3">
      <c r="A20" s="24">
        <v>2018</v>
      </c>
      <c r="B20" s="83">
        <v>204075773491.06</v>
      </c>
      <c r="C20" s="83">
        <v>-46036884071.360008</v>
      </c>
      <c r="D20" s="83">
        <v>158038889419.69995</v>
      </c>
      <c r="E20" s="83">
        <v>42198955871.699982</v>
      </c>
      <c r="F20" s="83">
        <f>D20-E20</f>
        <v>115839933547.99997</v>
      </c>
      <c r="G20" s="83">
        <v>88099784764.279938</v>
      </c>
      <c r="H20" s="83">
        <f>F20+G20</f>
        <v>203939718312.27991</v>
      </c>
      <c r="J20" s="23">
        <f>E20/D20*100</f>
        <v>26.701627698504804</v>
      </c>
    </row>
    <row r="21" spans="1:10" x14ac:dyDescent="0.3">
      <c r="A21" s="82">
        <v>2019</v>
      </c>
      <c r="B21" s="83">
        <v>203939718312.28003</v>
      </c>
      <c r="C21" s="83">
        <v>-49228454158.800018</v>
      </c>
      <c r="D21" s="83">
        <v>154711264153.47998</v>
      </c>
      <c r="E21" s="83">
        <v>29615975962.60001</v>
      </c>
      <c r="F21" s="83">
        <f>D21-E21</f>
        <v>125095288190.87997</v>
      </c>
      <c r="G21" s="83">
        <v>91065752698.810181</v>
      </c>
      <c r="H21" s="83">
        <f>F21+G21</f>
        <v>216161040889.69016</v>
      </c>
      <c r="J21" s="23">
        <f>E21/D21*100</f>
        <v>19.142740591415333</v>
      </c>
    </row>
    <row r="22" spans="1:10" x14ac:dyDescent="0.3">
      <c r="A22" s="82">
        <v>2020</v>
      </c>
      <c r="B22" s="83">
        <f>ciclo_annuale_E!D12</f>
        <v>216161040889.68997</v>
      </c>
      <c r="C22" s="83">
        <f>ciclo_annuale_E!E12</f>
        <v>-55364040991.990044</v>
      </c>
      <c r="D22" s="83">
        <f>ciclo_annuale_E!F12</f>
        <v>160796999897.70001</v>
      </c>
      <c r="E22" s="83">
        <f>ciclo_annuale_E!I12</f>
        <v>32705203581.430012</v>
      </c>
      <c r="F22" s="83">
        <f>D22-E22</f>
        <v>128091796316.27</v>
      </c>
      <c r="G22" s="83">
        <f>ciclo_annuale_E!M12</f>
        <v>83090102494.520004</v>
      </c>
      <c r="H22" s="83">
        <f>F22+G22</f>
        <v>211181898810.79001</v>
      </c>
      <c r="J22" s="23">
        <f>E22/D22*100</f>
        <v>20.339436433663099</v>
      </c>
    </row>
    <row r="23" spans="1:10" x14ac:dyDescent="0.3">
      <c r="A23" s="82">
        <v>2021</v>
      </c>
      <c r="B23" s="83">
        <f>ciclo_annuale_E!D13</f>
        <v>211181898810.78952</v>
      </c>
      <c r="C23" s="83">
        <f>ciclo_annuale_E!E13</f>
        <v>-43198036514.209991</v>
      </c>
      <c r="D23" s="83">
        <f>ciclo_annuale_E!F13</f>
        <v>167983862296.57999</v>
      </c>
      <c r="E23" s="83">
        <f>ciclo_annuale_E!I13</f>
        <v>31758751770.25005</v>
      </c>
      <c r="F23" s="83">
        <f t="shared" ref="F23:F24" si="8">D23-E23</f>
        <v>136225110526.32994</v>
      </c>
      <c r="G23" s="83">
        <f>ciclo_annuale_E!M13</f>
        <v>76736474630.040009</v>
      </c>
      <c r="H23" s="83">
        <f t="shared" ref="H23:H24" si="9">F23+G23</f>
        <v>212961585156.36993</v>
      </c>
      <c r="J23" s="23">
        <f>E23/D23*100</f>
        <v>18.905834962991342</v>
      </c>
    </row>
    <row r="24" spans="1:10" x14ac:dyDescent="0.3">
      <c r="A24" s="114">
        <v>2022</v>
      </c>
      <c r="B24" s="17">
        <f>ciclo_annuale_E!D14</f>
        <v>212961585156.36996</v>
      </c>
      <c r="C24" s="17">
        <f>ciclo_annuale_E!E14</f>
        <v>-31655770443.149998</v>
      </c>
      <c r="D24" s="17">
        <f>ciclo_annuale_E!F14</f>
        <v>181305814713.21994</v>
      </c>
      <c r="E24" s="17">
        <f>ciclo_annuale_E!I14</f>
        <v>32703279837.82</v>
      </c>
      <c r="F24" s="17">
        <f t="shared" si="8"/>
        <v>148602534875.39993</v>
      </c>
      <c r="G24" s="17">
        <f>ciclo_annuale_E!M14</f>
        <v>86735332589.9104</v>
      </c>
      <c r="H24" s="17">
        <f t="shared" si="9"/>
        <v>235337867465.31033</v>
      </c>
      <c r="J24" s="23">
        <f>E24/D24*100</f>
        <v>18.037634308391233</v>
      </c>
    </row>
    <row r="26" spans="1:10" x14ac:dyDescent="0.3">
      <c r="B26" s="83"/>
      <c r="C26" s="83"/>
      <c r="D26" s="83"/>
      <c r="E26" s="83"/>
      <c r="F26" s="83"/>
      <c r="G26" s="83"/>
      <c r="H26" s="83"/>
    </row>
    <row r="27" spans="1:10" x14ac:dyDescent="0.3">
      <c r="B27" s="84"/>
      <c r="C27" s="84"/>
      <c r="D27" s="84"/>
      <c r="E27" s="84"/>
      <c r="F27" s="84"/>
      <c r="G27" s="83"/>
      <c r="H27" s="83"/>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showGridLines="0" workbookViewId="0">
      <pane xSplit="1" ySplit="1" topLeftCell="I23" activePane="bottomRight" state="frozen"/>
      <selection pane="topRight" activeCell="B1" sqref="B1"/>
      <selection pane="bottomLeft" activeCell="A2" sqref="A2"/>
      <selection pane="bottomRight" activeCell="M28" sqref="M28"/>
    </sheetView>
  </sheetViews>
  <sheetFormatPr defaultRowHeight="14.4" x14ac:dyDescent="0.3"/>
  <cols>
    <col min="1" max="1" width="66.5546875" bestFit="1" customWidth="1"/>
    <col min="2" max="4" width="16.109375" bestFit="1" customWidth="1"/>
    <col min="5" max="5" width="17.44140625" bestFit="1" customWidth="1"/>
    <col min="6" max="13" width="16.109375" bestFit="1" customWidth="1"/>
  </cols>
  <sheetData>
    <row r="1" spans="1:14" ht="18" customHeight="1" x14ac:dyDescent="0.3">
      <c r="A1" s="15"/>
      <c r="B1" s="38">
        <v>2011</v>
      </c>
      <c r="C1" s="38">
        <v>2012</v>
      </c>
      <c r="D1" s="38">
        <v>2013</v>
      </c>
      <c r="E1" s="38">
        <v>2014</v>
      </c>
      <c r="F1" s="38">
        <v>2015</v>
      </c>
      <c r="G1" s="38">
        <v>2016</v>
      </c>
      <c r="H1" s="38">
        <v>2017</v>
      </c>
      <c r="I1" s="38">
        <v>2018</v>
      </c>
      <c r="J1" s="38">
        <v>2019</v>
      </c>
      <c r="K1" s="38">
        <v>2020</v>
      </c>
      <c r="L1" s="38">
        <v>2021</v>
      </c>
      <c r="M1" s="38">
        <v>2022</v>
      </c>
    </row>
    <row r="2" spans="1:14" ht="18" customHeight="1" x14ac:dyDescent="0.3">
      <c r="A2" s="85" t="s">
        <v>7</v>
      </c>
      <c r="B2" s="35">
        <v>-11777436506.770006</v>
      </c>
      <c r="C2" s="35">
        <v>-12054081115.939999</v>
      </c>
      <c r="D2" s="35">
        <v>-12263337558.270002</v>
      </c>
      <c r="E2" s="35">
        <v>-27204616139.09</v>
      </c>
      <c r="F2" s="35">
        <v>-11743024992.670002</v>
      </c>
      <c r="G2" s="35">
        <v>-12344189407.620008</v>
      </c>
      <c r="H2" s="35">
        <v>-11745204260.889997</v>
      </c>
      <c r="I2" s="35">
        <v>-9941423992.9399986</v>
      </c>
      <c r="J2" s="35">
        <v>-7988528847.6599998</v>
      </c>
      <c r="K2" s="35">
        <v>-11387566559.570004</v>
      </c>
      <c r="L2" s="35">
        <v>-8275066579.210001</v>
      </c>
      <c r="M2" s="35">
        <v>-4618937906.499999</v>
      </c>
      <c r="N2" s="32"/>
    </row>
    <row r="3" spans="1:14" ht="18" customHeight="1" x14ac:dyDescent="0.3">
      <c r="A3" s="85" t="s">
        <v>8</v>
      </c>
      <c r="B3" s="35">
        <v>-11792289063.390011</v>
      </c>
      <c r="C3" s="35">
        <v>-12094896644.440001</v>
      </c>
      <c r="D3" s="35">
        <v>-13049077307.190002</v>
      </c>
      <c r="E3" s="35">
        <v>-32183702112.200012</v>
      </c>
      <c r="F3" s="35">
        <v>-19173150624.720013</v>
      </c>
      <c r="G3" s="35">
        <v>-15887892497.679998</v>
      </c>
      <c r="H3" s="35">
        <v>-17222354435.280003</v>
      </c>
      <c r="I3" s="35">
        <v>-12757123958.970011</v>
      </c>
      <c r="J3" s="35">
        <v>-16225393408.310009</v>
      </c>
      <c r="K3" s="35">
        <v>-19366096567.150002</v>
      </c>
      <c r="L3" s="35">
        <v>-14028962118.459997</v>
      </c>
      <c r="M3" s="35">
        <v>-9503927405.9499989</v>
      </c>
      <c r="N3" s="32"/>
    </row>
    <row r="4" spans="1:14" ht="18" customHeight="1" x14ac:dyDescent="0.3">
      <c r="A4" s="85" t="s">
        <v>9</v>
      </c>
      <c r="B4" s="35">
        <v>-407012111.21999985</v>
      </c>
      <c r="C4" s="35">
        <v>-24202109.750000026</v>
      </c>
      <c r="D4" s="35">
        <v>-2115209926.7700002</v>
      </c>
      <c r="E4" s="35">
        <v>-785487287.00999987</v>
      </c>
      <c r="F4" s="35">
        <v>-745703526.80000007</v>
      </c>
      <c r="G4" s="35">
        <v>-404883312.28000009</v>
      </c>
      <c r="H4" s="35">
        <v>-4937692300.829999</v>
      </c>
      <c r="I4" s="35">
        <v>118908737.66999996</v>
      </c>
      <c r="J4" s="35">
        <v>-1492656030.9699998</v>
      </c>
      <c r="K4" s="35">
        <v>45686005.189999998</v>
      </c>
      <c r="L4" s="35">
        <v>-164444770.94</v>
      </c>
      <c r="M4" s="35">
        <v>-384312750.57000005</v>
      </c>
      <c r="N4" s="32"/>
    </row>
    <row r="5" spans="1:14" ht="18" customHeight="1" x14ac:dyDescent="0.3">
      <c r="A5" s="85" t="s">
        <v>10</v>
      </c>
      <c r="B5" s="35">
        <v>-891399922.82000005</v>
      </c>
      <c r="C5" s="35">
        <v>6117.42</v>
      </c>
      <c r="D5" s="35">
        <v>-2150329.59</v>
      </c>
      <c r="E5" s="35">
        <v>-11572.429999999998</v>
      </c>
      <c r="F5" s="35">
        <v>-2478833.38</v>
      </c>
      <c r="G5" s="35">
        <v>-1479127.54</v>
      </c>
      <c r="H5" s="35">
        <v>-1468956.01</v>
      </c>
      <c r="I5" s="35">
        <v>-1279924.5899999999</v>
      </c>
      <c r="J5" s="35">
        <v>-1753931.59</v>
      </c>
      <c r="K5" s="35">
        <v>-705898.23</v>
      </c>
      <c r="L5" s="35">
        <v>734.72</v>
      </c>
      <c r="M5" s="35">
        <v>-16849807.840000004</v>
      </c>
      <c r="N5" s="32"/>
    </row>
    <row r="6" spans="1:14" ht="18" customHeight="1" x14ac:dyDescent="0.3">
      <c r="A6" s="85" t="s">
        <v>11</v>
      </c>
      <c r="B6" s="35">
        <v>1053649.4300000002</v>
      </c>
      <c r="C6" s="35">
        <v>94884.729999999981</v>
      </c>
      <c r="D6" s="35">
        <v>-3639749.88</v>
      </c>
      <c r="E6" s="35">
        <v>11578473.91</v>
      </c>
      <c r="F6" s="35">
        <v>-14711220.010000002</v>
      </c>
      <c r="G6" s="35">
        <v>12734650.34</v>
      </c>
      <c r="H6" s="35">
        <v>941928.20999999985</v>
      </c>
      <c r="I6" s="35">
        <v>833842.54999999981</v>
      </c>
      <c r="J6" s="35">
        <v>-1911689.5900000089</v>
      </c>
      <c r="K6" s="35">
        <v>1293765.22</v>
      </c>
      <c r="L6" s="35">
        <v>-2724376.1799999997</v>
      </c>
      <c r="M6" s="35">
        <v>-1294429.5100000002</v>
      </c>
      <c r="N6" s="32"/>
    </row>
    <row r="7" spans="1:14" ht="18" customHeight="1" x14ac:dyDescent="0.3">
      <c r="A7" s="30" t="s">
        <v>6</v>
      </c>
      <c r="B7" s="34">
        <v>-24867083954.77002</v>
      </c>
      <c r="C7" s="34">
        <v>-24173078867.98</v>
      </c>
      <c r="D7" s="34">
        <v>-27433414871.700008</v>
      </c>
      <c r="E7" s="34">
        <v>-60162238636.820007</v>
      </c>
      <c r="F7" s="34">
        <v>-31679069197.580013</v>
      </c>
      <c r="G7" s="34">
        <v>-28625709694.780006</v>
      </c>
      <c r="H7" s="34">
        <v>-33905778024.799995</v>
      </c>
      <c r="I7" s="34">
        <v>-22580085296.280014</v>
      </c>
      <c r="J7" s="34">
        <v>-25710243908.12001</v>
      </c>
      <c r="K7" s="34">
        <v>-30707389254.540005</v>
      </c>
      <c r="L7" s="34">
        <v>-22471197110.069996</v>
      </c>
      <c r="M7" s="34">
        <v>-14525322300.369997</v>
      </c>
      <c r="N7" s="33"/>
    </row>
    <row r="8" spans="1:14" ht="18" customHeight="1" x14ac:dyDescent="0.3">
      <c r="A8" s="85" t="s">
        <v>14</v>
      </c>
      <c r="B8" s="35">
        <v>2156140.4899999998</v>
      </c>
      <c r="C8" s="35">
        <v>2026566.6500000001</v>
      </c>
      <c r="D8" s="35">
        <v>21896307.300000001</v>
      </c>
      <c r="E8" s="35">
        <v>96581.539999999804</v>
      </c>
      <c r="F8" s="35">
        <v>-60542379.579999998</v>
      </c>
      <c r="G8" s="35">
        <v>-8099130.9399999995</v>
      </c>
      <c r="H8" s="35">
        <v>-8284625.9299999988</v>
      </c>
      <c r="I8" s="35">
        <v>-22643529.109999999</v>
      </c>
      <c r="J8" s="35">
        <v>-7984594.71</v>
      </c>
      <c r="K8" s="35">
        <v>12424450.83</v>
      </c>
      <c r="L8" s="35">
        <v>4582257.5</v>
      </c>
      <c r="M8" s="35">
        <v>-636709.10999999987</v>
      </c>
      <c r="N8" s="32"/>
    </row>
    <row r="9" spans="1:14" ht="18" customHeight="1" x14ac:dyDescent="0.3">
      <c r="A9" s="85" t="s">
        <v>15</v>
      </c>
      <c r="B9" s="35">
        <v>-4004497491.0800004</v>
      </c>
      <c r="C9" s="35">
        <v>-4026021840.6800017</v>
      </c>
      <c r="D9" s="35">
        <v>-4818089985.8999987</v>
      </c>
      <c r="E9" s="35">
        <v>-10734587767.179998</v>
      </c>
      <c r="F9" s="35">
        <v>-5213481415.670002</v>
      </c>
      <c r="G9" s="35">
        <v>-5103339657.8599997</v>
      </c>
      <c r="H9" s="35">
        <v>-5547644300.3100004</v>
      </c>
      <c r="I9" s="35">
        <v>-4479805201.1099968</v>
      </c>
      <c r="J9" s="35">
        <v>-4568907083.2099972</v>
      </c>
      <c r="K9" s="35">
        <v>-6593998989.7099972</v>
      </c>
      <c r="L9" s="35">
        <v>-5457355942.8899994</v>
      </c>
      <c r="M9" s="35">
        <v>-5239357851.340003</v>
      </c>
      <c r="N9" s="32"/>
    </row>
    <row r="10" spans="1:14" ht="18" customHeight="1" x14ac:dyDescent="0.3">
      <c r="A10" s="85" t="s">
        <v>16</v>
      </c>
      <c r="B10" s="35">
        <v>-4500249.47</v>
      </c>
      <c r="C10" s="35">
        <v>-8765348.1799999997</v>
      </c>
      <c r="D10" s="35">
        <v>-1670696.3800000001</v>
      </c>
      <c r="E10" s="35">
        <v>-7585754.5200000014</v>
      </c>
      <c r="F10" s="35">
        <v>-1268972.0600000003</v>
      </c>
      <c r="G10" s="35">
        <v>-5371519.71</v>
      </c>
      <c r="H10" s="35">
        <v>-3469672.4699999997</v>
      </c>
      <c r="I10" s="35">
        <v>12027188.99</v>
      </c>
      <c r="J10" s="35">
        <v>-10731948.399999997</v>
      </c>
      <c r="K10" s="35">
        <v>-20159250.489999998</v>
      </c>
      <c r="L10" s="35">
        <v>-5251043.0100000007</v>
      </c>
      <c r="M10" s="35">
        <v>1044619.76</v>
      </c>
      <c r="N10" s="32"/>
    </row>
    <row r="11" spans="1:14" ht="18" customHeight="1" x14ac:dyDescent="0.3">
      <c r="A11" s="85" t="s">
        <v>13</v>
      </c>
      <c r="B11" s="35">
        <v>150.30000000000001</v>
      </c>
      <c r="C11" s="35">
        <v>0</v>
      </c>
      <c r="D11" s="35">
        <v>0</v>
      </c>
      <c r="E11" s="35">
        <v>0</v>
      </c>
      <c r="F11" s="35">
        <v>0</v>
      </c>
      <c r="G11" s="35">
        <v>0</v>
      </c>
      <c r="H11" s="35">
        <v>0</v>
      </c>
      <c r="I11" s="35">
        <v>436.37</v>
      </c>
      <c r="J11" s="35">
        <v>0</v>
      </c>
      <c r="K11" s="35">
        <v>0</v>
      </c>
      <c r="L11" s="35">
        <v>-150.30000000000001</v>
      </c>
      <c r="M11" s="35">
        <v>0</v>
      </c>
      <c r="N11" s="32"/>
    </row>
    <row r="12" spans="1:14" ht="18" customHeight="1" x14ac:dyDescent="0.3">
      <c r="A12" s="85" t="s">
        <v>17</v>
      </c>
      <c r="B12" s="35">
        <v>-1657925461.5699999</v>
      </c>
      <c r="C12" s="35">
        <v>-1856584462.8299999</v>
      </c>
      <c r="D12" s="35">
        <v>-2050227271.3799996</v>
      </c>
      <c r="E12" s="35">
        <v>-4688585939.8999987</v>
      </c>
      <c r="F12" s="35">
        <v>-2341122978.3000002</v>
      </c>
      <c r="G12" s="35">
        <v>-2363372887.5300002</v>
      </c>
      <c r="H12" s="35">
        <v>-2279962565.4499998</v>
      </c>
      <c r="I12" s="35">
        <v>-1922232665.4700003</v>
      </c>
      <c r="J12" s="35">
        <v>-1584524809.8399999</v>
      </c>
      <c r="K12" s="35">
        <v>-1705008909.6600006</v>
      </c>
      <c r="L12" s="35">
        <v>-1386013445.8899999</v>
      </c>
      <c r="M12" s="35">
        <v>-1097393690.0899997</v>
      </c>
      <c r="N12" s="32"/>
    </row>
    <row r="13" spans="1:14" ht="18" customHeight="1" x14ac:dyDescent="0.3">
      <c r="A13" s="85" t="s">
        <v>18</v>
      </c>
      <c r="B13" s="35">
        <v>-53215193110.550034</v>
      </c>
      <c r="C13" s="35">
        <v>-15969116717.369997</v>
      </c>
      <c r="D13" s="35">
        <v>-19000777898.199986</v>
      </c>
      <c r="E13" s="35">
        <v>-42259899936.819992</v>
      </c>
      <c r="F13" s="35">
        <v>-19096015234.410004</v>
      </c>
      <c r="G13" s="35">
        <v>-19043015470.239983</v>
      </c>
      <c r="H13" s="35">
        <v>-20437455820.20002</v>
      </c>
      <c r="I13" s="35">
        <v>-17021177521.089998</v>
      </c>
      <c r="J13" s="35">
        <v>-17256850617.490005</v>
      </c>
      <c r="K13" s="35">
        <v>-16264204847.360004</v>
      </c>
      <c r="L13" s="35">
        <v>-13838137025.430002</v>
      </c>
      <c r="M13" s="35">
        <v>-10689281632.659998</v>
      </c>
      <c r="N13" s="32"/>
    </row>
    <row r="14" spans="1:14" ht="18" customHeight="1" x14ac:dyDescent="0.3">
      <c r="A14" s="85" t="s">
        <v>19</v>
      </c>
      <c r="B14" s="35">
        <v>83101956.519999996</v>
      </c>
      <c r="C14" s="35">
        <v>-11908708.739999998</v>
      </c>
      <c r="D14" s="35">
        <v>-40997029.579999998</v>
      </c>
      <c r="E14" s="35">
        <v>-20733112.029999997</v>
      </c>
      <c r="F14" s="35">
        <v>-54736280.590000004</v>
      </c>
      <c r="G14" s="35">
        <v>-7274181.8499999996</v>
      </c>
      <c r="H14" s="35">
        <v>-21776526.169999998</v>
      </c>
      <c r="I14" s="35">
        <v>-16822935.109999999</v>
      </c>
      <c r="J14" s="35">
        <v>-87954649.950000018</v>
      </c>
      <c r="K14" s="35">
        <v>-67051353.57</v>
      </c>
      <c r="L14" s="35">
        <v>-44564594.329999998</v>
      </c>
      <c r="M14" s="35">
        <v>-86418726.849999994</v>
      </c>
      <c r="N14" s="32"/>
    </row>
    <row r="15" spans="1:14" ht="18" customHeight="1" x14ac:dyDescent="0.3">
      <c r="A15" s="30" t="s">
        <v>12</v>
      </c>
      <c r="B15" s="34">
        <v>-58796858065.360039</v>
      </c>
      <c r="C15" s="34">
        <v>-21870370511.149998</v>
      </c>
      <c r="D15" s="34">
        <v>-25889866574.139984</v>
      </c>
      <c r="E15" s="34">
        <v>-57711295928.909988</v>
      </c>
      <c r="F15" s="34">
        <v>-26767167260.610004</v>
      </c>
      <c r="G15" s="34">
        <v>-26530472848.129982</v>
      </c>
      <c r="H15" s="34">
        <v>-28298593510.530018</v>
      </c>
      <c r="I15" s="34">
        <v>-23450654226.529995</v>
      </c>
      <c r="J15" s="34">
        <v>-23516953703.600002</v>
      </c>
      <c r="K15" s="34">
        <v>-24637998899.960003</v>
      </c>
      <c r="L15" s="34">
        <v>-20726739944.350006</v>
      </c>
      <c r="M15" s="34">
        <v>-17112043990.290001</v>
      </c>
      <c r="N15" s="33"/>
    </row>
    <row r="16" spans="1:14" ht="18" customHeight="1" x14ac:dyDescent="0.3">
      <c r="A16" s="86" t="s">
        <v>21</v>
      </c>
      <c r="B16" s="35">
        <v>-3497479.9300000006</v>
      </c>
      <c r="C16" s="35">
        <v>1353904.2</v>
      </c>
      <c r="D16" s="35">
        <v>189198.34</v>
      </c>
      <c r="E16" s="35">
        <v>140104.75</v>
      </c>
      <c r="F16" s="35">
        <v>9318.85</v>
      </c>
      <c r="G16" s="35">
        <v>11034.939999999999</v>
      </c>
      <c r="H16" s="35">
        <v>-2890.75</v>
      </c>
      <c r="I16" s="35">
        <v>1558.17</v>
      </c>
      <c r="J16" s="35">
        <v>3133468.77</v>
      </c>
      <c r="K16" s="35">
        <v>234506.61</v>
      </c>
      <c r="L16" s="35">
        <v>0</v>
      </c>
      <c r="M16" s="35">
        <v>30748.739999999991</v>
      </c>
      <c r="N16" s="32"/>
    </row>
    <row r="17" spans="1:14" ht="18" customHeight="1" x14ac:dyDescent="0.3">
      <c r="A17" s="86" t="s">
        <v>22</v>
      </c>
      <c r="B17" s="35">
        <v>0</v>
      </c>
      <c r="C17" s="35">
        <v>0</v>
      </c>
      <c r="D17" s="35">
        <v>0</v>
      </c>
      <c r="E17" s="35">
        <v>0</v>
      </c>
      <c r="F17" s="35">
        <v>0</v>
      </c>
      <c r="G17" s="35">
        <v>0</v>
      </c>
      <c r="H17" s="35">
        <v>0</v>
      </c>
      <c r="I17" s="35">
        <v>0</v>
      </c>
      <c r="J17" s="35">
        <v>0</v>
      </c>
      <c r="K17" s="35">
        <v>0</v>
      </c>
      <c r="L17" s="35">
        <v>0</v>
      </c>
      <c r="M17" s="35">
        <v>0</v>
      </c>
      <c r="N17" s="32"/>
    </row>
    <row r="18" spans="1:14" ht="18" customHeight="1" x14ac:dyDescent="0.3">
      <c r="A18" s="86" t="s">
        <v>23</v>
      </c>
      <c r="B18" s="35">
        <v>-253221.13</v>
      </c>
      <c r="C18" s="35">
        <v>23305.509999999995</v>
      </c>
      <c r="D18" s="35">
        <v>745543.51</v>
      </c>
      <c r="E18" s="35">
        <v>-4594383.09</v>
      </c>
      <c r="F18" s="35">
        <v>365952.29000000004</v>
      </c>
      <c r="G18" s="35">
        <v>-6012900.3599999994</v>
      </c>
      <c r="H18" s="35">
        <v>-4361396.43</v>
      </c>
      <c r="I18" s="35">
        <v>-6146106.7199999997</v>
      </c>
      <c r="J18" s="35">
        <v>-4390015.8500000238</v>
      </c>
      <c r="K18" s="35">
        <v>-18887344.099999998</v>
      </c>
      <c r="L18" s="35">
        <v>-99459.789999999979</v>
      </c>
      <c r="M18" s="35">
        <v>-18434901.23</v>
      </c>
      <c r="N18" s="32"/>
    </row>
    <row r="19" spans="1:14" ht="18" customHeight="1" x14ac:dyDescent="0.3">
      <c r="A19" s="30" t="s">
        <v>42</v>
      </c>
      <c r="B19" s="34">
        <v>-3750701.0600000005</v>
      </c>
      <c r="C19" s="34">
        <v>1377209.71</v>
      </c>
      <c r="D19" s="34">
        <v>934741.85</v>
      </c>
      <c r="E19" s="34">
        <v>-4454278.34</v>
      </c>
      <c r="F19" s="34">
        <v>375271.14</v>
      </c>
      <c r="G19" s="34">
        <v>-6001865.419999999</v>
      </c>
      <c r="H19" s="34">
        <v>-4364287.18</v>
      </c>
      <c r="I19" s="34">
        <v>-6144548.5499999998</v>
      </c>
      <c r="J19" s="34">
        <v>-1256547.0800000238</v>
      </c>
      <c r="K19" s="34">
        <v>-18652837.489999998</v>
      </c>
      <c r="L19" s="34">
        <v>-99459.789999999979</v>
      </c>
      <c r="M19" s="34">
        <v>-18404152.490000002</v>
      </c>
      <c r="N19" s="33"/>
    </row>
    <row r="20" spans="1:14" ht="18" customHeight="1" x14ac:dyDescent="0.3">
      <c r="A20" s="85" t="s">
        <v>25</v>
      </c>
      <c r="B20" s="36">
        <v>0</v>
      </c>
      <c r="C20" s="36">
        <v>0</v>
      </c>
      <c r="D20" s="36">
        <v>0</v>
      </c>
      <c r="E20" s="36">
        <v>0</v>
      </c>
      <c r="F20" s="36">
        <v>0</v>
      </c>
      <c r="G20" s="36">
        <v>0</v>
      </c>
      <c r="H20" s="36">
        <v>0</v>
      </c>
      <c r="I20" s="36">
        <v>0</v>
      </c>
      <c r="J20" s="36">
        <v>0</v>
      </c>
      <c r="K20" s="36">
        <v>0</v>
      </c>
      <c r="L20" s="36">
        <v>0</v>
      </c>
      <c r="M20" s="36">
        <v>0</v>
      </c>
      <c r="N20" s="32"/>
    </row>
    <row r="21" spans="1:14" ht="18" customHeight="1" x14ac:dyDescent="0.3">
      <c r="A21" s="30" t="s">
        <v>24</v>
      </c>
      <c r="B21" s="34">
        <v>0</v>
      </c>
      <c r="C21" s="34">
        <v>0</v>
      </c>
      <c r="D21" s="34">
        <v>0</v>
      </c>
      <c r="E21" s="34">
        <v>0</v>
      </c>
      <c r="F21" s="34">
        <v>0</v>
      </c>
      <c r="G21" s="34">
        <v>0</v>
      </c>
      <c r="H21" s="34">
        <v>0</v>
      </c>
      <c r="I21" s="34">
        <v>0</v>
      </c>
      <c r="J21" s="34">
        <v>0</v>
      </c>
      <c r="K21" s="34">
        <v>0</v>
      </c>
      <c r="L21" s="34">
        <v>0</v>
      </c>
      <c r="M21" s="34">
        <v>0</v>
      </c>
      <c r="N21" s="33"/>
    </row>
    <row r="22" spans="1:14" ht="18" customHeight="1" x14ac:dyDescent="0.3">
      <c r="A22" s="31" t="s">
        <v>31</v>
      </c>
      <c r="B22" s="37">
        <f t="shared" ref="B22:H22" si="0">B7+B15+B19+B21</f>
        <v>-83667692721.190063</v>
      </c>
      <c r="C22" s="37">
        <f t="shared" si="0"/>
        <v>-46042072169.419998</v>
      </c>
      <c r="D22" s="37">
        <f t="shared" si="0"/>
        <v>-53322346703.989998</v>
      </c>
      <c r="E22" s="37">
        <f t="shared" si="0"/>
        <v>-117877988844.06999</v>
      </c>
      <c r="F22" s="37">
        <f t="shared" si="0"/>
        <v>-58445861187.050018</v>
      </c>
      <c r="G22" s="37">
        <f t="shared" si="0"/>
        <v>-55162184408.329987</v>
      </c>
      <c r="H22" s="37">
        <f t="shared" si="0"/>
        <v>-62208735822.510017</v>
      </c>
      <c r="I22" s="37">
        <v>-46036884071.360016</v>
      </c>
      <c r="J22" s="37">
        <v>-49228454158.800018</v>
      </c>
      <c r="K22" s="37">
        <f>K7+K15+K19</f>
        <v>-55364040991.990005</v>
      </c>
      <c r="L22" s="37">
        <f>L7+L15+L19</f>
        <v>-43198036514.209999</v>
      </c>
      <c r="M22" s="37">
        <f>M7+M15+M19</f>
        <v>-31655770443.149998</v>
      </c>
      <c r="N22" s="32"/>
    </row>
    <row r="25" spans="1:14" ht="18" customHeight="1" x14ac:dyDescent="0.3">
      <c r="A25" s="15"/>
      <c r="B25" s="38">
        <v>2011</v>
      </c>
      <c r="C25" s="38">
        <v>2012</v>
      </c>
      <c r="D25" s="38">
        <v>2013</v>
      </c>
      <c r="E25" s="38">
        <v>2014</v>
      </c>
      <c r="F25" s="38">
        <v>2015</v>
      </c>
      <c r="G25" s="38">
        <v>2016</v>
      </c>
      <c r="H25" s="38">
        <v>2017</v>
      </c>
      <c r="I25" s="38">
        <v>2018</v>
      </c>
      <c r="J25" s="38">
        <v>2019</v>
      </c>
      <c r="K25" s="38">
        <v>2020</v>
      </c>
      <c r="L25" s="38">
        <v>2021</v>
      </c>
      <c r="M25" s="38">
        <v>2022</v>
      </c>
    </row>
    <row r="26" spans="1:14" ht="18" customHeight="1" x14ac:dyDescent="0.3">
      <c r="A26" s="30" t="s">
        <v>6</v>
      </c>
      <c r="B26" s="34">
        <f t="shared" ref="B26:M26" si="1">B7/1000</f>
        <v>-24867083.954770021</v>
      </c>
      <c r="C26" s="34">
        <f t="shared" si="1"/>
        <v>-24173078.86798</v>
      </c>
      <c r="D26" s="34">
        <f t="shared" si="1"/>
        <v>-27433414.871700007</v>
      </c>
      <c r="E26" s="34">
        <f t="shared" si="1"/>
        <v>-60162238.636820011</v>
      </c>
      <c r="F26" s="34">
        <f t="shared" si="1"/>
        <v>-31679069.197580013</v>
      </c>
      <c r="G26" s="34">
        <f t="shared" si="1"/>
        <v>-28625709.694780007</v>
      </c>
      <c r="H26" s="34">
        <f t="shared" si="1"/>
        <v>-33905778.024799995</v>
      </c>
      <c r="I26" s="34">
        <f t="shared" si="1"/>
        <v>-22580085.296280015</v>
      </c>
      <c r="J26" s="34">
        <f t="shared" si="1"/>
        <v>-25710243.90812001</v>
      </c>
      <c r="K26" s="34">
        <f t="shared" si="1"/>
        <v>-30707389.254540004</v>
      </c>
      <c r="L26" s="34">
        <f t="shared" ref="L26" si="2">L7/1000</f>
        <v>-22471197.110069998</v>
      </c>
      <c r="M26" s="34">
        <f t="shared" si="1"/>
        <v>-14525322.300369997</v>
      </c>
      <c r="N26" s="33">
        <f>M26/M$46*100</f>
        <v>45.885227549447109</v>
      </c>
    </row>
    <row r="27" spans="1:14" ht="18" customHeight="1" x14ac:dyDescent="0.3">
      <c r="A27" s="85" t="s">
        <v>7</v>
      </c>
      <c r="B27" s="35">
        <f t="shared" ref="B27:M27" si="3">B2/1000</f>
        <v>-11777436.506770005</v>
      </c>
      <c r="C27" s="35">
        <f t="shared" si="3"/>
        <v>-12054081.115939999</v>
      </c>
      <c r="D27" s="35">
        <f t="shared" si="3"/>
        <v>-12263337.558270002</v>
      </c>
      <c r="E27" s="35">
        <f t="shared" si="3"/>
        <v>-27204616.139090002</v>
      </c>
      <c r="F27" s="35">
        <f t="shared" si="3"/>
        <v>-11743024.992670001</v>
      </c>
      <c r="G27" s="35">
        <f t="shared" si="3"/>
        <v>-12344189.407620009</v>
      </c>
      <c r="H27" s="35">
        <f t="shared" si="3"/>
        <v>-11745204.260889998</v>
      </c>
      <c r="I27" s="35">
        <f t="shared" si="3"/>
        <v>-9941423.9929399993</v>
      </c>
      <c r="J27" s="35">
        <f t="shared" si="3"/>
        <v>-7988528.8476599995</v>
      </c>
      <c r="K27" s="35">
        <f t="shared" si="3"/>
        <v>-11387566.559570003</v>
      </c>
      <c r="L27" s="35">
        <f t="shared" ref="L27" si="4">L2/1000</f>
        <v>-8275066.579210001</v>
      </c>
      <c r="M27" s="35">
        <f t="shared" si="3"/>
        <v>-4618937.9064999986</v>
      </c>
      <c r="N27" s="32">
        <f t="shared" ref="N27:N46" si="5">M27/M$46*100</f>
        <v>14.591140388748592</v>
      </c>
    </row>
    <row r="28" spans="1:14" ht="18" customHeight="1" x14ac:dyDescent="0.3">
      <c r="A28" s="85" t="s">
        <v>8</v>
      </c>
      <c r="B28" s="35">
        <f t="shared" ref="B28:M28" si="6">B3/1000</f>
        <v>-11792289.063390011</v>
      </c>
      <c r="C28" s="35">
        <f t="shared" si="6"/>
        <v>-12094896.644440001</v>
      </c>
      <c r="D28" s="35">
        <f t="shared" si="6"/>
        <v>-13049077.307190003</v>
      </c>
      <c r="E28" s="35">
        <f t="shared" si="6"/>
        <v>-32183702.112200011</v>
      </c>
      <c r="F28" s="35">
        <f t="shared" si="6"/>
        <v>-19173150.624720011</v>
      </c>
      <c r="G28" s="35">
        <f t="shared" si="6"/>
        <v>-15887892.497679999</v>
      </c>
      <c r="H28" s="35">
        <f t="shared" si="6"/>
        <v>-17222354.435280003</v>
      </c>
      <c r="I28" s="35">
        <f t="shared" si="6"/>
        <v>-12757123.95897001</v>
      </c>
      <c r="J28" s="35">
        <f t="shared" si="6"/>
        <v>-16225393.408310009</v>
      </c>
      <c r="K28" s="35">
        <f t="shared" si="6"/>
        <v>-19366096.56715</v>
      </c>
      <c r="L28" s="35">
        <f t="shared" ref="L28" si="7">L3/1000</f>
        <v>-14028962.118459998</v>
      </c>
      <c r="M28" s="35">
        <f t="shared" si="6"/>
        <v>-9503927.4059499986</v>
      </c>
      <c r="N28" s="32">
        <f t="shared" si="5"/>
        <v>30.022732894837993</v>
      </c>
    </row>
    <row r="29" spans="1:14" ht="18" customHeight="1" x14ac:dyDescent="0.3">
      <c r="A29" s="85" t="s">
        <v>9</v>
      </c>
      <c r="B29" s="35">
        <f t="shared" ref="B29:M29" si="8">B4/1000</f>
        <v>-407012.11121999985</v>
      </c>
      <c r="C29" s="35">
        <f t="shared" si="8"/>
        <v>-24202.109750000025</v>
      </c>
      <c r="D29" s="35">
        <f t="shared" si="8"/>
        <v>-2115209.9267700003</v>
      </c>
      <c r="E29" s="35">
        <f t="shared" si="8"/>
        <v>-785487.28700999985</v>
      </c>
      <c r="F29" s="35">
        <f t="shared" si="8"/>
        <v>-745703.52680000011</v>
      </c>
      <c r="G29" s="35">
        <f t="shared" si="8"/>
        <v>-404883.31228000007</v>
      </c>
      <c r="H29" s="35">
        <f t="shared" si="8"/>
        <v>-4937692.3008299991</v>
      </c>
      <c r="I29" s="35">
        <f t="shared" si="8"/>
        <v>118908.73766999996</v>
      </c>
      <c r="J29" s="35">
        <f t="shared" si="8"/>
        <v>-1492656.0309699997</v>
      </c>
      <c r="K29" s="35">
        <f t="shared" si="8"/>
        <v>45686.005189999996</v>
      </c>
      <c r="L29" s="35">
        <f t="shared" ref="L29" si="9">L4/1000</f>
        <v>-164444.77093999999</v>
      </c>
      <c r="M29" s="35">
        <f t="shared" si="8"/>
        <v>-384312.75057000003</v>
      </c>
      <c r="N29" s="32">
        <f t="shared" si="5"/>
        <v>1.2140369518416243</v>
      </c>
    </row>
    <row r="30" spans="1:14" ht="18" customHeight="1" x14ac:dyDescent="0.3">
      <c r="A30" s="85" t="s">
        <v>10</v>
      </c>
      <c r="B30" s="35">
        <f t="shared" ref="B30:M30" si="10">B5/1000</f>
        <v>-891399.92282000009</v>
      </c>
      <c r="C30" s="35">
        <f t="shared" si="10"/>
        <v>6.1174200000000001</v>
      </c>
      <c r="D30" s="35">
        <f t="shared" si="10"/>
        <v>-2150.3295899999998</v>
      </c>
      <c r="E30" s="35">
        <f t="shared" si="10"/>
        <v>-11.572429999999999</v>
      </c>
      <c r="F30" s="35">
        <f t="shared" si="10"/>
        <v>-2478.83338</v>
      </c>
      <c r="G30" s="35">
        <f t="shared" si="10"/>
        <v>-1479.12754</v>
      </c>
      <c r="H30" s="35">
        <f t="shared" si="10"/>
        <v>-1468.9560100000001</v>
      </c>
      <c r="I30" s="35">
        <f t="shared" si="10"/>
        <v>-1279.9245899999999</v>
      </c>
      <c r="J30" s="35">
        <f t="shared" si="10"/>
        <v>-1753.9315900000001</v>
      </c>
      <c r="K30" s="35">
        <f t="shared" si="10"/>
        <v>-705.89823000000001</v>
      </c>
      <c r="L30" s="35">
        <f t="shared" ref="L30" si="11">L5/1000</f>
        <v>0.73472000000000004</v>
      </c>
      <c r="M30" s="35">
        <f t="shared" si="10"/>
        <v>-16849.807840000005</v>
      </c>
      <c r="N30" s="32">
        <f t="shared" si="5"/>
        <v>5.3228234865615592E-2</v>
      </c>
    </row>
    <row r="31" spans="1:14" ht="18" customHeight="1" x14ac:dyDescent="0.3">
      <c r="A31" s="85" t="s">
        <v>11</v>
      </c>
      <c r="B31" s="35">
        <f t="shared" ref="B31:M31" si="12">B6/1000</f>
        <v>1053.6494300000002</v>
      </c>
      <c r="C31" s="35">
        <f t="shared" si="12"/>
        <v>94.884729999999976</v>
      </c>
      <c r="D31" s="35">
        <f t="shared" si="12"/>
        <v>-3639.7498799999998</v>
      </c>
      <c r="E31" s="35">
        <f t="shared" si="12"/>
        <v>11578.473910000001</v>
      </c>
      <c r="F31" s="35">
        <f t="shared" si="12"/>
        <v>-14711.220010000001</v>
      </c>
      <c r="G31" s="35">
        <f t="shared" si="12"/>
        <v>12734.65034</v>
      </c>
      <c r="H31" s="35">
        <f t="shared" si="12"/>
        <v>941.92820999999981</v>
      </c>
      <c r="I31" s="35">
        <f t="shared" si="12"/>
        <v>833.84254999999985</v>
      </c>
      <c r="J31" s="35">
        <f t="shared" si="12"/>
        <v>-1911.6895900000088</v>
      </c>
      <c r="K31" s="35">
        <f t="shared" si="12"/>
        <v>1293.76522</v>
      </c>
      <c r="L31" s="35">
        <f t="shared" ref="L31" si="13">L6/1000</f>
        <v>-2724.3761799999997</v>
      </c>
      <c r="M31" s="35">
        <f t="shared" si="12"/>
        <v>-1294.4295100000002</v>
      </c>
      <c r="N31" s="32">
        <f t="shared" si="5"/>
        <v>4.0890791532767834E-3</v>
      </c>
    </row>
    <row r="32" spans="1:14" ht="18" customHeight="1" x14ac:dyDescent="0.3">
      <c r="A32" s="30" t="s">
        <v>12</v>
      </c>
      <c r="B32" s="34">
        <f t="shared" ref="B32:M32" si="14">B15/1000</f>
        <v>-58796858.065360039</v>
      </c>
      <c r="C32" s="34">
        <f t="shared" si="14"/>
        <v>-21870370.511149999</v>
      </c>
      <c r="D32" s="34">
        <f t="shared" si="14"/>
        <v>-25889866.574139982</v>
      </c>
      <c r="E32" s="34">
        <f t="shared" si="14"/>
        <v>-57711295.928909987</v>
      </c>
      <c r="F32" s="34">
        <f t="shared" si="14"/>
        <v>-26767167.260610003</v>
      </c>
      <c r="G32" s="34">
        <f t="shared" si="14"/>
        <v>-26530472.84812998</v>
      </c>
      <c r="H32" s="34">
        <f t="shared" si="14"/>
        <v>-28298593.510530017</v>
      </c>
      <c r="I32" s="34">
        <f t="shared" si="14"/>
        <v>-23450654.226529993</v>
      </c>
      <c r="J32" s="34">
        <f t="shared" si="14"/>
        <v>-23516953.703600001</v>
      </c>
      <c r="K32" s="34">
        <f t="shared" si="14"/>
        <v>-24637998.899960004</v>
      </c>
      <c r="L32" s="34">
        <f t="shared" ref="L32" si="15">L15/1000</f>
        <v>-20726739.944350008</v>
      </c>
      <c r="M32" s="34">
        <f t="shared" si="14"/>
        <v>-17112043.990290001</v>
      </c>
      <c r="N32" s="33">
        <f t="shared" si="5"/>
        <v>54.056634069359319</v>
      </c>
    </row>
    <row r="33" spans="1:14" ht="18" customHeight="1" x14ac:dyDescent="0.3">
      <c r="A33" s="85" t="s">
        <v>14</v>
      </c>
      <c r="B33" s="35">
        <f t="shared" ref="B33:M33" si="16">B8/1000</f>
        <v>2156.1404899999998</v>
      </c>
      <c r="C33" s="35">
        <f t="shared" si="16"/>
        <v>2026.5666500000002</v>
      </c>
      <c r="D33" s="35">
        <f t="shared" si="16"/>
        <v>21896.3073</v>
      </c>
      <c r="E33" s="35">
        <f t="shared" si="16"/>
        <v>96.581539999999805</v>
      </c>
      <c r="F33" s="35">
        <f t="shared" si="16"/>
        <v>-60542.379580000001</v>
      </c>
      <c r="G33" s="35">
        <f t="shared" si="16"/>
        <v>-8099.1309399999991</v>
      </c>
      <c r="H33" s="35">
        <f t="shared" si="16"/>
        <v>-8284.6259299999983</v>
      </c>
      <c r="I33" s="35">
        <f t="shared" si="16"/>
        <v>-22643.529109999999</v>
      </c>
      <c r="J33" s="35">
        <f t="shared" si="16"/>
        <v>-7984.5947100000003</v>
      </c>
      <c r="K33" s="35">
        <f t="shared" si="16"/>
        <v>12424.45083</v>
      </c>
      <c r="L33" s="35">
        <f t="shared" ref="L33" si="17">L8/1000</f>
        <v>4582.2574999999997</v>
      </c>
      <c r="M33" s="35">
        <f t="shared" si="16"/>
        <v>-636.7091099999999</v>
      </c>
      <c r="N33" s="32">
        <f t="shared" si="5"/>
        <v>2.0113524361804864E-3</v>
      </c>
    </row>
    <row r="34" spans="1:14" ht="18" customHeight="1" x14ac:dyDescent="0.3">
      <c r="A34" s="85" t="s">
        <v>15</v>
      </c>
      <c r="B34" s="35">
        <f t="shared" ref="B34:M34" si="18">B9/1000</f>
        <v>-4004497.4910800005</v>
      </c>
      <c r="C34" s="35">
        <f t="shared" si="18"/>
        <v>-4026021.8406800018</v>
      </c>
      <c r="D34" s="35">
        <f t="shared" si="18"/>
        <v>-4818089.9858999988</v>
      </c>
      <c r="E34" s="35">
        <f t="shared" si="18"/>
        <v>-10734587.767179998</v>
      </c>
      <c r="F34" s="35">
        <f t="shared" si="18"/>
        <v>-5213481.4156700019</v>
      </c>
      <c r="G34" s="35">
        <f t="shared" si="18"/>
        <v>-5103339.6578599997</v>
      </c>
      <c r="H34" s="35">
        <f t="shared" si="18"/>
        <v>-5547644.3003100008</v>
      </c>
      <c r="I34" s="35">
        <f t="shared" si="18"/>
        <v>-4479805.201109997</v>
      </c>
      <c r="J34" s="35">
        <f t="shared" si="18"/>
        <v>-4568907.083209997</v>
      </c>
      <c r="K34" s="35">
        <f t="shared" si="18"/>
        <v>-6593998.9897099975</v>
      </c>
      <c r="L34" s="35">
        <f t="shared" ref="L34" si="19">L9/1000</f>
        <v>-5457355.9428899996</v>
      </c>
      <c r="M34" s="35">
        <f t="shared" si="18"/>
        <v>-5239357.8513400033</v>
      </c>
      <c r="N34" s="32">
        <f t="shared" si="5"/>
        <v>16.551035650038173</v>
      </c>
    </row>
    <row r="35" spans="1:14" ht="18" customHeight="1" x14ac:dyDescent="0.3">
      <c r="A35" s="85" t="s">
        <v>16</v>
      </c>
      <c r="B35" s="35">
        <f t="shared" ref="B35:M35" si="20">B10/1000</f>
        <v>-4500.2494699999997</v>
      </c>
      <c r="C35" s="35">
        <f t="shared" si="20"/>
        <v>-8765.348179999999</v>
      </c>
      <c r="D35" s="35">
        <f t="shared" si="20"/>
        <v>-1670.6963800000001</v>
      </c>
      <c r="E35" s="35">
        <f t="shared" si="20"/>
        <v>-7585.7545200000013</v>
      </c>
      <c r="F35" s="35">
        <f t="shared" si="20"/>
        <v>-1268.9720600000003</v>
      </c>
      <c r="G35" s="35">
        <f t="shared" si="20"/>
        <v>-5371.5197099999996</v>
      </c>
      <c r="H35" s="35">
        <f t="shared" si="20"/>
        <v>-3469.6724699999995</v>
      </c>
      <c r="I35" s="35">
        <f t="shared" si="20"/>
        <v>12027.188990000001</v>
      </c>
      <c r="J35" s="35">
        <f t="shared" si="20"/>
        <v>-10731.948399999997</v>
      </c>
      <c r="K35" s="35">
        <f t="shared" si="20"/>
        <v>-20159.250489999999</v>
      </c>
      <c r="L35" s="35">
        <f t="shared" ref="L35" si="21">L10/1000</f>
        <v>-5251.0430100000003</v>
      </c>
      <c r="M35" s="35">
        <f t="shared" si="20"/>
        <v>1044.61976</v>
      </c>
      <c r="N35" s="32">
        <f t="shared" si="5"/>
        <v>-3.2999347208307979E-3</v>
      </c>
    </row>
    <row r="36" spans="1:14" ht="18" customHeight="1" x14ac:dyDescent="0.3">
      <c r="A36" s="85" t="s">
        <v>13</v>
      </c>
      <c r="B36" s="35">
        <f t="shared" ref="B36:M36" si="22">B11/1000</f>
        <v>0.15030000000000002</v>
      </c>
      <c r="C36" s="35">
        <f t="shared" si="22"/>
        <v>0</v>
      </c>
      <c r="D36" s="35">
        <f t="shared" si="22"/>
        <v>0</v>
      </c>
      <c r="E36" s="35">
        <f t="shared" si="22"/>
        <v>0</v>
      </c>
      <c r="F36" s="35">
        <f t="shared" si="22"/>
        <v>0</v>
      </c>
      <c r="G36" s="35">
        <f t="shared" si="22"/>
        <v>0</v>
      </c>
      <c r="H36" s="35">
        <f t="shared" si="22"/>
        <v>0</v>
      </c>
      <c r="I36" s="35">
        <f t="shared" si="22"/>
        <v>0.43636999999999998</v>
      </c>
      <c r="J36" s="35">
        <f t="shared" si="22"/>
        <v>0</v>
      </c>
      <c r="K36" s="35">
        <f t="shared" si="22"/>
        <v>0</v>
      </c>
      <c r="L36" s="35">
        <f t="shared" ref="L36" si="23">L11/1000</f>
        <v>-0.15030000000000002</v>
      </c>
      <c r="M36" s="35">
        <f t="shared" si="22"/>
        <v>0</v>
      </c>
      <c r="N36" s="32">
        <f t="shared" si="5"/>
        <v>0</v>
      </c>
    </row>
    <row r="37" spans="1:14" ht="18" customHeight="1" x14ac:dyDescent="0.3">
      <c r="A37" s="85" t="s">
        <v>17</v>
      </c>
      <c r="B37" s="35">
        <f t="shared" ref="B37:M37" si="24">B12/1000</f>
        <v>-1657925.46157</v>
      </c>
      <c r="C37" s="35">
        <f t="shared" si="24"/>
        <v>-1856584.4628299999</v>
      </c>
      <c r="D37" s="35">
        <f t="shared" si="24"/>
        <v>-2050227.2713799996</v>
      </c>
      <c r="E37" s="35">
        <f t="shared" si="24"/>
        <v>-4688585.9398999987</v>
      </c>
      <c r="F37" s="35">
        <f t="shared" si="24"/>
        <v>-2341122.9783000001</v>
      </c>
      <c r="G37" s="35">
        <f t="shared" si="24"/>
        <v>-2363372.8875300004</v>
      </c>
      <c r="H37" s="35">
        <f t="shared" si="24"/>
        <v>-2279962.5654499996</v>
      </c>
      <c r="I37" s="35">
        <f t="shared" si="24"/>
        <v>-1922232.6654700004</v>
      </c>
      <c r="J37" s="35">
        <f t="shared" si="24"/>
        <v>-1584524.80984</v>
      </c>
      <c r="K37" s="35">
        <f t="shared" si="24"/>
        <v>-1705008.9096600006</v>
      </c>
      <c r="L37" s="35">
        <f t="shared" ref="L37" si="25">L12/1000</f>
        <v>-1386013.4458899999</v>
      </c>
      <c r="M37" s="35">
        <f t="shared" si="24"/>
        <v>-1097393.6900899997</v>
      </c>
      <c r="N37" s="32">
        <f t="shared" si="5"/>
        <v>3.4666466010068793</v>
      </c>
    </row>
    <row r="38" spans="1:14" ht="18" customHeight="1" x14ac:dyDescent="0.3">
      <c r="A38" s="85" t="s">
        <v>18</v>
      </c>
      <c r="B38" s="35">
        <f t="shared" ref="B38:M38" si="26">B13/1000</f>
        <v>-53215193.110550031</v>
      </c>
      <c r="C38" s="35">
        <f t="shared" si="26"/>
        <v>-15969116.717369998</v>
      </c>
      <c r="D38" s="35">
        <f t="shared" si="26"/>
        <v>-19000777.898199987</v>
      </c>
      <c r="E38" s="35">
        <f t="shared" si="26"/>
        <v>-42259899.936819993</v>
      </c>
      <c r="F38" s="35">
        <f t="shared" si="26"/>
        <v>-19096015.234410003</v>
      </c>
      <c r="G38" s="35">
        <f t="shared" si="26"/>
        <v>-19043015.470239982</v>
      </c>
      <c r="H38" s="35">
        <f t="shared" si="26"/>
        <v>-20437455.820200019</v>
      </c>
      <c r="I38" s="35">
        <f t="shared" si="26"/>
        <v>-17021177.521089997</v>
      </c>
      <c r="J38" s="35">
        <f t="shared" si="26"/>
        <v>-17256850.617490005</v>
      </c>
      <c r="K38" s="35">
        <f t="shared" si="26"/>
        <v>-16264204.847360004</v>
      </c>
      <c r="L38" s="35">
        <f t="shared" ref="L38" si="27">L13/1000</f>
        <v>-13838137.025430001</v>
      </c>
      <c r="M38" s="35">
        <f t="shared" si="26"/>
        <v>-10689281.632659998</v>
      </c>
      <c r="N38" s="32">
        <f t="shared" si="5"/>
        <v>33.767245222657515</v>
      </c>
    </row>
    <row r="39" spans="1:14" ht="18" customHeight="1" x14ac:dyDescent="0.3">
      <c r="A39" s="85" t="s">
        <v>19</v>
      </c>
      <c r="B39" s="35">
        <f t="shared" ref="B39:M39" si="28">B14/1000</f>
        <v>83101.956519999992</v>
      </c>
      <c r="C39" s="35">
        <f t="shared" si="28"/>
        <v>-11908.708739999998</v>
      </c>
      <c r="D39" s="35">
        <f t="shared" si="28"/>
        <v>-40997.029579999995</v>
      </c>
      <c r="E39" s="35">
        <f t="shared" si="28"/>
        <v>-20733.112029999997</v>
      </c>
      <c r="F39" s="35">
        <f t="shared" si="28"/>
        <v>-54736.280590000002</v>
      </c>
      <c r="G39" s="35">
        <f t="shared" si="28"/>
        <v>-7274.1818499999999</v>
      </c>
      <c r="H39" s="35">
        <f t="shared" si="28"/>
        <v>-21776.526169999997</v>
      </c>
      <c r="I39" s="35">
        <f t="shared" si="28"/>
        <v>-16822.935109999999</v>
      </c>
      <c r="J39" s="35">
        <f t="shared" si="28"/>
        <v>-87954.649950000021</v>
      </c>
      <c r="K39" s="35">
        <f t="shared" si="28"/>
        <v>-67051.353570000007</v>
      </c>
      <c r="L39" s="35">
        <f t="shared" ref="L39" si="29">L14/1000</f>
        <v>-44564.59433</v>
      </c>
      <c r="M39" s="35">
        <f t="shared" si="28"/>
        <v>-86418.726849999992</v>
      </c>
      <c r="N39" s="32">
        <f t="shared" si="5"/>
        <v>0.27299517794140488</v>
      </c>
    </row>
    <row r="40" spans="1:14" ht="18" customHeight="1" x14ac:dyDescent="0.3">
      <c r="A40" s="30" t="s">
        <v>42</v>
      </c>
      <c r="B40" s="34">
        <f t="shared" ref="B40:M40" si="30">B19/1000</f>
        <v>-3750.7010600000003</v>
      </c>
      <c r="C40" s="34">
        <f t="shared" si="30"/>
        <v>1377.2097099999999</v>
      </c>
      <c r="D40" s="34">
        <f t="shared" si="30"/>
        <v>934.74185</v>
      </c>
      <c r="E40" s="34">
        <f t="shared" si="30"/>
        <v>-4454.2783399999998</v>
      </c>
      <c r="F40" s="34">
        <f t="shared" si="30"/>
        <v>375.27114</v>
      </c>
      <c r="G40" s="34">
        <f t="shared" si="30"/>
        <v>-6001.8654199999992</v>
      </c>
      <c r="H40" s="34">
        <f t="shared" si="30"/>
        <v>-4364.2871799999994</v>
      </c>
      <c r="I40" s="34">
        <f t="shared" si="30"/>
        <v>-6144.5485499999995</v>
      </c>
      <c r="J40" s="34">
        <f t="shared" si="30"/>
        <v>-1256.5470800000239</v>
      </c>
      <c r="K40" s="34">
        <f t="shared" si="30"/>
        <v>-18652.837489999998</v>
      </c>
      <c r="L40" s="34">
        <f t="shared" ref="L40" si="31">L19/1000</f>
        <v>-99.459789999999984</v>
      </c>
      <c r="M40" s="34">
        <f t="shared" si="30"/>
        <v>-18404.15249</v>
      </c>
      <c r="N40" s="33">
        <f t="shared" si="5"/>
        <v>5.8138381193569975E-2</v>
      </c>
    </row>
    <row r="41" spans="1:14" ht="18" customHeight="1" x14ac:dyDescent="0.3">
      <c r="A41" s="86" t="s">
        <v>21</v>
      </c>
      <c r="B41" s="35">
        <f t="shared" ref="B41:M41" si="32">B16/1000</f>
        <v>-3497.4799300000004</v>
      </c>
      <c r="C41" s="35">
        <f t="shared" si="32"/>
        <v>1353.9041999999999</v>
      </c>
      <c r="D41" s="35">
        <f t="shared" si="32"/>
        <v>189.19834</v>
      </c>
      <c r="E41" s="35">
        <f t="shared" si="32"/>
        <v>140.10475</v>
      </c>
      <c r="F41" s="35">
        <f t="shared" si="32"/>
        <v>9.3188500000000012</v>
      </c>
      <c r="G41" s="35">
        <f t="shared" si="32"/>
        <v>11.034939999999999</v>
      </c>
      <c r="H41" s="35">
        <f t="shared" si="32"/>
        <v>-2.8907500000000002</v>
      </c>
      <c r="I41" s="35">
        <f t="shared" si="32"/>
        <v>1.5581700000000001</v>
      </c>
      <c r="J41" s="35">
        <f t="shared" si="32"/>
        <v>3133.4687699999999</v>
      </c>
      <c r="K41" s="35">
        <f t="shared" si="32"/>
        <v>234.50660999999999</v>
      </c>
      <c r="L41" s="35">
        <f t="shared" ref="L41" si="33">L16/1000</f>
        <v>0</v>
      </c>
      <c r="M41" s="35">
        <f t="shared" si="32"/>
        <v>30.748739999999991</v>
      </c>
      <c r="N41" s="32">
        <f t="shared" si="5"/>
        <v>-9.713470741525964E-5</v>
      </c>
    </row>
    <row r="42" spans="1:14" ht="18" customHeight="1" x14ac:dyDescent="0.3">
      <c r="A42" s="86" t="s">
        <v>22</v>
      </c>
      <c r="B42" s="35">
        <f t="shared" ref="B42:M42" si="34">B17/1000</f>
        <v>0</v>
      </c>
      <c r="C42" s="35">
        <f t="shared" si="34"/>
        <v>0</v>
      </c>
      <c r="D42" s="35">
        <f t="shared" si="34"/>
        <v>0</v>
      </c>
      <c r="E42" s="35">
        <f t="shared" si="34"/>
        <v>0</v>
      </c>
      <c r="F42" s="35">
        <f t="shared" si="34"/>
        <v>0</v>
      </c>
      <c r="G42" s="35">
        <f t="shared" si="34"/>
        <v>0</v>
      </c>
      <c r="H42" s="35">
        <f t="shared" si="34"/>
        <v>0</v>
      </c>
      <c r="I42" s="35">
        <f t="shared" si="34"/>
        <v>0</v>
      </c>
      <c r="J42" s="35">
        <f t="shared" si="34"/>
        <v>0</v>
      </c>
      <c r="K42" s="35">
        <f t="shared" si="34"/>
        <v>0</v>
      </c>
      <c r="L42" s="35">
        <f t="shared" ref="L42" si="35">L17/1000</f>
        <v>0</v>
      </c>
      <c r="M42" s="35">
        <f t="shared" si="34"/>
        <v>0</v>
      </c>
      <c r="N42" s="32">
        <f t="shared" si="5"/>
        <v>0</v>
      </c>
    </row>
    <row r="43" spans="1:14" ht="18" customHeight="1" x14ac:dyDescent="0.3">
      <c r="A43" s="86" t="s">
        <v>23</v>
      </c>
      <c r="B43" s="35">
        <f t="shared" ref="B43:M43" si="36">B18/1000</f>
        <v>-253.22113000000002</v>
      </c>
      <c r="C43" s="35">
        <f t="shared" si="36"/>
        <v>23.305509999999995</v>
      </c>
      <c r="D43" s="35">
        <f t="shared" si="36"/>
        <v>745.54350999999997</v>
      </c>
      <c r="E43" s="35">
        <f t="shared" si="36"/>
        <v>-4594.3830900000003</v>
      </c>
      <c r="F43" s="35">
        <f t="shared" si="36"/>
        <v>365.95229000000006</v>
      </c>
      <c r="G43" s="35">
        <f t="shared" si="36"/>
        <v>-6012.9003599999996</v>
      </c>
      <c r="H43" s="35">
        <f t="shared" si="36"/>
        <v>-4361.3964299999998</v>
      </c>
      <c r="I43" s="35">
        <f t="shared" si="36"/>
        <v>-6146.1067199999998</v>
      </c>
      <c r="J43" s="35">
        <f t="shared" si="36"/>
        <v>-4390.0158500000234</v>
      </c>
      <c r="K43" s="35">
        <f t="shared" si="36"/>
        <v>-18887.344099999998</v>
      </c>
      <c r="L43" s="35">
        <f t="shared" ref="L43" si="37">L18/1000</f>
        <v>-99.459789999999984</v>
      </c>
      <c r="M43" s="35">
        <f t="shared" si="36"/>
        <v>-18434.901229999999</v>
      </c>
      <c r="N43" s="32">
        <f t="shared" si="5"/>
        <v>5.8235515900985226E-2</v>
      </c>
    </row>
    <row r="44" spans="1:14" ht="18" customHeight="1" x14ac:dyDescent="0.3">
      <c r="A44" s="30" t="s">
        <v>24</v>
      </c>
      <c r="B44" s="34">
        <f t="shared" ref="B44:M44" si="38">B21/1000</f>
        <v>0</v>
      </c>
      <c r="C44" s="34">
        <f t="shared" si="38"/>
        <v>0</v>
      </c>
      <c r="D44" s="34">
        <f t="shared" si="38"/>
        <v>0</v>
      </c>
      <c r="E44" s="34">
        <f t="shared" si="38"/>
        <v>0</v>
      </c>
      <c r="F44" s="34">
        <f t="shared" si="38"/>
        <v>0</v>
      </c>
      <c r="G44" s="34">
        <f t="shared" si="38"/>
        <v>0</v>
      </c>
      <c r="H44" s="34">
        <f t="shared" si="38"/>
        <v>0</v>
      </c>
      <c r="I44" s="34">
        <f t="shared" si="38"/>
        <v>0</v>
      </c>
      <c r="J44" s="34">
        <f t="shared" si="38"/>
        <v>0</v>
      </c>
      <c r="K44" s="34">
        <f t="shared" si="38"/>
        <v>0</v>
      </c>
      <c r="L44" s="34">
        <f t="shared" ref="L44" si="39">L21/1000</f>
        <v>0</v>
      </c>
      <c r="M44" s="34">
        <f t="shared" si="38"/>
        <v>0</v>
      </c>
      <c r="N44" s="33">
        <f t="shared" si="5"/>
        <v>0</v>
      </c>
    </row>
    <row r="45" spans="1:14" ht="18" customHeight="1" x14ac:dyDescent="0.3">
      <c r="A45" s="85" t="s">
        <v>25</v>
      </c>
      <c r="B45" s="36">
        <f t="shared" ref="B45:J45" si="40">B20/1000</f>
        <v>0</v>
      </c>
      <c r="C45" s="36">
        <f t="shared" si="40"/>
        <v>0</v>
      </c>
      <c r="D45" s="36">
        <f t="shared" si="40"/>
        <v>0</v>
      </c>
      <c r="E45" s="36">
        <f t="shared" si="40"/>
        <v>0</v>
      </c>
      <c r="F45" s="36">
        <f t="shared" si="40"/>
        <v>0</v>
      </c>
      <c r="G45" s="36">
        <f t="shared" si="40"/>
        <v>0</v>
      </c>
      <c r="H45" s="36">
        <f t="shared" si="40"/>
        <v>0</v>
      </c>
      <c r="I45" s="36">
        <f t="shared" si="40"/>
        <v>0</v>
      </c>
      <c r="J45" s="36">
        <f t="shared" si="40"/>
        <v>0</v>
      </c>
      <c r="K45" s="36">
        <f t="shared" ref="K45:M45" si="41">K20/1000</f>
        <v>0</v>
      </c>
      <c r="L45" s="36">
        <f t="shared" ref="L45" si="42">L20/1000</f>
        <v>0</v>
      </c>
      <c r="M45" s="36">
        <f t="shared" si="41"/>
        <v>0</v>
      </c>
      <c r="N45" s="32">
        <f t="shared" si="5"/>
        <v>0</v>
      </c>
    </row>
    <row r="46" spans="1:14" ht="18" customHeight="1" x14ac:dyDescent="0.3">
      <c r="A46" s="31" t="s">
        <v>31</v>
      </c>
      <c r="B46" s="37">
        <f t="shared" ref="B46:J46" si="43">B22/1000</f>
        <v>-83667692.721190065</v>
      </c>
      <c r="C46" s="37">
        <f t="shared" si="43"/>
        <v>-46042072.169419996</v>
      </c>
      <c r="D46" s="37">
        <f t="shared" si="43"/>
        <v>-53322346.703989998</v>
      </c>
      <c r="E46" s="37">
        <f t="shared" si="43"/>
        <v>-117877988.84406999</v>
      </c>
      <c r="F46" s="37">
        <f t="shared" si="43"/>
        <v>-58445861.187050015</v>
      </c>
      <c r="G46" s="37">
        <f t="shared" si="43"/>
        <v>-55162184.408329986</v>
      </c>
      <c r="H46" s="37">
        <f t="shared" si="43"/>
        <v>-62208735.822510019</v>
      </c>
      <c r="I46" s="37">
        <f t="shared" si="43"/>
        <v>-46036884.071360014</v>
      </c>
      <c r="J46" s="37">
        <f t="shared" si="43"/>
        <v>-49228454.158800021</v>
      </c>
      <c r="K46" s="37">
        <f t="shared" ref="K46:M46" si="44">K22/1000</f>
        <v>-55364040.991990007</v>
      </c>
      <c r="L46" s="37">
        <f t="shared" ref="L46" si="45">L22/1000</f>
        <v>-43198036.514210001</v>
      </c>
      <c r="M46" s="37">
        <f t="shared" si="44"/>
        <v>-31655770.443149999</v>
      </c>
      <c r="N46" s="32">
        <f t="shared" si="5"/>
        <v>100</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2"/>
  <sheetViews>
    <sheetView showGridLines="0" workbookViewId="0">
      <selection sqref="A1:O11"/>
    </sheetView>
  </sheetViews>
  <sheetFormatPr defaultRowHeight="14.4" x14ac:dyDescent="0.3"/>
  <cols>
    <col min="1" max="2" width="4.6640625" customWidth="1"/>
    <col min="3" max="3" width="65.44140625" customWidth="1"/>
    <col min="4" max="12" width="10.33203125" customWidth="1"/>
    <col min="14" max="15" width="10.109375" customWidth="1"/>
  </cols>
  <sheetData>
    <row r="1" spans="1:15" ht="18" customHeight="1" x14ac:dyDescent="0.3">
      <c r="A1" s="41" t="s">
        <v>45</v>
      </c>
      <c r="B1" s="41" t="s">
        <v>44</v>
      </c>
      <c r="C1" s="41" t="s">
        <v>47</v>
      </c>
      <c r="D1" s="38">
        <v>2011</v>
      </c>
      <c r="E1" s="38">
        <v>2012</v>
      </c>
      <c r="F1" s="38">
        <v>2013</v>
      </c>
      <c r="G1" s="38">
        <v>2014</v>
      </c>
      <c r="H1" s="38">
        <v>2015</v>
      </c>
      <c r="I1" s="38">
        <v>2016</v>
      </c>
      <c r="J1" s="38">
        <v>2017</v>
      </c>
      <c r="K1" s="38">
        <v>2018</v>
      </c>
      <c r="L1" s="38">
        <v>2019</v>
      </c>
      <c r="M1" s="38">
        <v>2020</v>
      </c>
      <c r="N1" s="38">
        <v>2021</v>
      </c>
      <c r="O1" s="38">
        <v>2022</v>
      </c>
    </row>
    <row r="2" spans="1:15" ht="15.6" x14ac:dyDescent="0.3">
      <c r="A2" s="28" t="s">
        <v>46</v>
      </c>
      <c r="B2" s="28" t="s">
        <v>48</v>
      </c>
      <c r="C2" s="29" t="str">
        <f>C14</f>
        <v>SANZIONI RELATIVE ALLA RISCOSSIONE DELLE IMPOSTE DIRETTE</v>
      </c>
      <c r="D2" s="39">
        <f t="shared" ref="D2:M2" si="0">D14/1000000</f>
        <v>-50550.907310459996</v>
      </c>
      <c r="E2" s="39">
        <f t="shared" si="0"/>
        <v>-13274.823331910002</v>
      </c>
      <c r="F2" s="39">
        <f t="shared" si="0"/>
        <v>-16505.349211449997</v>
      </c>
      <c r="G2" s="39">
        <f t="shared" si="0"/>
        <v>-32245.279298849997</v>
      </c>
      <c r="H2" s="39">
        <f t="shared" si="0"/>
        <v>-16305.598324250001</v>
      </c>
      <c r="I2" s="39">
        <f t="shared" si="0"/>
        <v>-16388.907008680002</v>
      </c>
      <c r="J2" s="39">
        <f t="shared" si="0"/>
        <v>-16906.06231623</v>
      </c>
      <c r="K2" s="39">
        <f t="shared" si="0"/>
        <v>-14299.160063799998</v>
      </c>
      <c r="L2" s="39">
        <f t="shared" si="0"/>
        <v>-14046.169665929998</v>
      </c>
      <c r="M2" s="39">
        <f t="shared" si="0"/>
        <v>-12830.680525940003</v>
      </c>
      <c r="N2" s="39">
        <f t="shared" ref="N2:O11" si="1">N14/1000000</f>
        <v>-11209.460707590002</v>
      </c>
      <c r="O2" s="39">
        <f t="shared" si="1"/>
        <v>-9720.1480250700006</v>
      </c>
    </row>
    <row r="3" spans="1:15" ht="15.6" x14ac:dyDescent="0.3">
      <c r="A3" s="28" t="s">
        <v>43</v>
      </c>
      <c r="B3" s="28" t="s">
        <v>46</v>
      </c>
      <c r="C3" s="29" t="str">
        <f t="shared" ref="C3:C11" si="2">C15</f>
        <v>IMPOSTA SUL VALORE AGGIUNTO</v>
      </c>
      <c r="D3" s="39">
        <f t="shared" ref="D3:M3" si="3">D15/1000000</f>
        <v>-11552.454537199999</v>
      </c>
      <c r="E3" s="39">
        <f t="shared" si="3"/>
        <v>-11795.111255980002</v>
      </c>
      <c r="F3" s="39">
        <f t="shared" si="3"/>
        <v>-12762.16820394</v>
      </c>
      <c r="G3" s="39">
        <f t="shared" si="3"/>
        <v>-31764.144167009999</v>
      </c>
      <c r="H3" s="39">
        <f t="shared" si="3"/>
        <v>-19045.134868420002</v>
      </c>
      <c r="I3" s="39">
        <f t="shared" si="3"/>
        <v>-15556.250323239999</v>
      </c>
      <c r="J3" s="39">
        <f t="shared" si="3"/>
        <v>-16700.126242360002</v>
      </c>
      <c r="K3" s="39">
        <f t="shared" si="3"/>
        <v>-12672.333003450003</v>
      </c>
      <c r="L3" s="39">
        <f t="shared" si="3"/>
        <v>-16081.49396184</v>
      </c>
      <c r="M3" s="39">
        <f t="shared" si="3"/>
        <v>-18445.521598720003</v>
      </c>
      <c r="N3" s="39">
        <f t="shared" si="1"/>
        <v>-13938.512232139999</v>
      </c>
      <c r="O3" s="39">
        <f t="shared" si="1"/>
        <v>-9144.7303605099987</v>
      </c>
    </row>
    <row r="4" spans="1:15" ht="43.2" x14ac:dyDescent="0.3">
      <c r="A4" s="28" t="s">
        <v>46</v>
      </c>
      <c r="B4" s="28" t="s">
        <v>53</v>
      </c>
      <c r="C4" s="29" t="str">
        <f t="shared" si="2"/>
        <v>QUOTA DEL 20% SANZIONI PECUNIARIE RISCOSSE IN MATERIA DI IMPOSTE DIRETTE DA DESTINARE AI FONDI PREVIDENZA PERSONALE EX MIN. FINANZE E AL FONDO DI ASSISTENZA FINANZIERI PER SCOPI ISTITUZIONALI</v>
      </c>
      <c r="D4" s="39">
        <f t="shared" ref="D4:M4" si="4">D16/1000000</f>
        <v>-3277.9748641700003</v>
      </c>
      <c r="E4" s="39">
        <f t="shared" si="4"/>
        <v>-3333.6964483199999</v>
      </c>
      <c r="F4" s="39">
        <f t="shared" si="4"/>
        <v>-4152.0919030799996</v>
      </c>
      <c r="G4" s="39">
        <f t="shared" si="4"/>
        <v>-8490.7150646899991</v>
      </c>
      <c r="H4" s="39">
        <f t="shared" si="4"/>
        <v>-4149.4621546099997</v>
      </c>
      <c r="I4" s="39">
        <f t="shared" si="4"/>
        <v>-4209.1659551700004</v>
      </c>
      <c r="J4" s="39">
        <f t="shared" si="4"/>
        <v>-4401.5829006800004</v>
      </c>
      <c r="K4" s="39">
        <f t="shared" si="4"/>
        <v>-3732.8292650600001</v>
      </c>
      <c r="L4" s="39">
        <f t="shared" si="4"/>
        <v>-3665.4021305799997</v>
      </c>
      <c r="M4" s="39">
        <f t="shared" si="4"/>
        <v>-3349.35699892</v>
      </c>
      <c r="N4" s="39">
        <f t="shared" si="1"/>
        <v>-2918.38755812</v>
      </c>
      <c r="O4" s="39">
        <f t="shared" si="1"/>
        <v>-2562.95600702</v>
      </c>
    </row>
    <row r="5" spans="1:15" ht="15.6" x14ac:dyDescent="0.3">
      <c r="A5" s="28" t="s">
        <v>43</v>
      </c>
      <c r="B5" s="28" t="s">
        <v>43</v>
      </c>
      <c r="C5" s="29" t="str">
        <f t="shared" si="2"/>
        <v>IMPOSTA SUL REDDITO DELLE PERSONE FISICHE</v>
      </c>
      <c r="D5" s="39">
        <f t="shared" ref="D5:M5" si="5">D17/1000000</f>
        <v>0</v>
      </c>
      <c r="E5" s="39">
        <f t="shared" si="5"/>
        <v>0</v>
      </c>
      <c r="F5" s="39">
        <f t="shared" si="5"/>
        <v>0</v>
      </c>
      <c r="G5" s="39">
        <f t="shared" si="5"/>
        <v>-14669.536376130001</v>
      </c>
      <c r="H5" s="39">
        <f t="shared" si="5"/>
        <v>-7149.2594217100022</v>
      </c>
      <c r="I5" s="39">
        <f t="shared" si="5"/>
        <v>-7067.4589858400013</v>
      </c>
      <c r="J5" s="39">
        <f t="shared" si="5"/>
        <v>-6572.6893615300005</v>
      </c>
      <c r="K5" s="39">
        <f t="shared" si="5"/>
        <v>-6030.935658649998</v>
      </c>
      <c r="L5" s="39">
        <f t="shared" si="5"/>
        <v>-4162.7941136500003</v>
      </c>
      <c r="M5" s="39">
        <f t="shared" si="5"/>
        <v>-7050.4709135100011</v>
      </c>
      <c r="N5" s="39">
        <f t="shared" si="1"/>
        <v>-5197.6531507099999</v>
      </c>
      <c r="O5" s="39">
        <f t="shared" si="1"/>
        <v>-2421.05946739</v>
      </c>
    </row>
    <row r="6" spans="1:15" ht="28.8" x14ac:dyDescent="0.3">
      <c r="A6" s="28" t="s">
        <v>43</v>
      </c>
      <c r="B6" s="28" t="s">
        <v>43</v>
      </c>
      <c r="C6" s="29" t="str">
        <f t="shared" si="2"/>
        <v>IMPOSTA SUL REDDITO DELLE SOCIETA', GIA' IMPOSTA SUL REDDITO DELLE PERSONE GIURIDICHE</v>
      </c>
      <c r="D6" s="39">
        <f t="shared" ref="D6:M6" si="6">D18/1000000</f>
        <v>-6076.1979404999993</v>
      </c>
      <c r="E6" s="39">
        <f t="shared" si="6"/>
        <v>-5867.5290455900004</v>
      </c>
      <c r="F6" s="39">
        <f t="shared" si="6"/>
        <v>-6125.8619962499997</v>
      </c>
      <c r="G6" s="39">
        <f t="shared" si="6"/>
        <v>-11311.241335369999</v>
      </c>
      <c r="H6" s="39">
        <f t="shared" si="6"/>
        <v>-4707.4543894500011</v>
      </c>
      <c r="I6" s="39">
        <f t="shared" si="6"/>
        <v>-5190.9694639500003</v>
      </c>
      <c r="J6" s="39">
        <f t="shared" si="6"/>
        <v>-4930.7348559299999</v>
      </c>
      <c r="K6" s="39">
        <f t="shared" si="6"/>
        <v>-3832.6362009099998</v>
      </c>
      <c r="L6" s="39">
        <f t="shared" si="6"/>
        <v>-3743.3183545799998</v>
      </c>
      <c r="M6" s="39">
        <f t="shared" si="6"/>
        <v>-4198.5187017200005</v>
      </c>
      <c r="N6" s="39">
        <f t="shared" si="1"/>
        <v>-3011.6319483700004</v>
      </c>
      <c r="O6" s="39">
        <f t="shared" si="1"/>
        <v>-2130.00780983</v>
      </c>
    </row>
    <row r="7" spans="1:15" ht="15.6" x14ac:dyDescent="0.3">
      <c r="A7" s="28" t="s">
        <v>46</v>
      </c>
      <c r="B7" s="28" t="s">
        <v>6862</v>
      </c>
      <c r="C7" s="29" t="str">
        <f t="shared" si="2"/>
        <v>INTERESSI RELATIVI ALLA RISCOSSIONE DELLE IMPOSTE DIRETTE</v>
      </c>
      <c r="D7" s="39">
        <f t="shared" ref="D7:M7" si="7">D19/1000000</f>
        <v>-1656.1672475900002</v>
      </c>
      <c r="E7" s="39">
        <f t="shared" si="7"/>
        <v>-1855.9159656900001</v>
      </c>
      <c r="F7" s="39">
        <f t="shared" si="7"/>
        <v>-2047.9765470299994</v>
      </c>
      <c r="G7" s="39">
        <f t="shared" si="7"/>
        <v>-4688.7159940299989</v>
      </c>
      <c r="H7" s="39">
        <f t="shared" si="7"/>
        <v>-2340.0327902000004</v>
      </c>
      <c r="I7" s="39">
        <f t="shared" si="7"/>
        <v>-2362.3581852900002</v>
      </c>
      <c r="J7" s="39">
        <f t="shared" si="7"/>
        <v>-2279.0798877299999</v>
      </c>
      <c r="K7" s="39">
        <f t="shared" si="7"/>
        <v>-1921.3661270500004</v>
      </c>
      <c r="L7" s="39">
        <f t="shared" si="7"/>
        <v>-1584.2240306399999</v>
      </c>
      <c r="M7" s="39">
        <f t="shared" si="7"/>
        <v>-1703.8834124600005</v>
      </c>
      <c r="N7" s="39">
        <f t="shared" si="1"/>
        <v>-1385.2018821900001</v>
      </c>
      <c r="O7" s="39">
        <f t="shared" si="1"/>
        <v>-1097.1275377399998</v>
      </c>
    </row>
    <row r="8" spans="1:15" ht="28.8" x14ac:dyDescent="0.3">
      <c r="A8" s="28" t="s">
        <v>46</v>
      </c>
      <c r="B8" s="28" t="s">
        <v>53</v>
      </c>
      <c r="C8" s="29" t="str">
        <f t="shared" si="2"/>
        <v>OBLAZIONI E CONDANNE ALLE PENE PECUNIARIE PER CONTRAVVENZIONI ALLE NORME PER LA TUTELA DELLE STRADE E PER LA CIRCOLAZIONE</v>
      </c>
      <c r="D8" s="39">
        <f t="shared" ref="D8:M8" si="8">D20/1000000</f>
        <v>-9.3245878500000003</v>
      </c>
      <c r="E8" s="39">
        <f t="shared" si="8"/>
        <v>-2.7817555199999999</v>
      </c>
      <c r="F8" s="39">
        <f t="shared" si="8"/>
        <v>-14.355785039999999</v>
      </c>
      <c r="G8" s="39">
        <f t="shared" si="8"/>
        <v>-4.6715044599999995</v>
      </c>
      <c r="H8" s="39">
        <f t="shared" si="8"/>
        <v>-40.859907960000001</v>
      </c>
      <c r="I8" s="39">
        <f t="shared" si="8"/>
        <v>7.1765132400000002</v>
      </c>
      <c r="J8" s="39">
        <f t="shared" si="8"/>
        <v>-44.571297950000002</v>
      </c>
      <c r="K8" s="39">
        <f t="shared" si="8"/>
        <v>-14.8824813</v>
      </c>
      <c r="L8" s="39">
        <f t="shared" si="8"/>
        <v>-21.451453469999315</v>
      </c>
      <c r="M8" s="39">
        <f t="shared" si="8"/>
        <v>-1585.06386086</v>
      </c>
      <c r="N8" s="39">
        <f t="shared" si="1"/>
        <v>-1199.6529028799998</v>
      </c>
      <c r="O8" s="39">
        <f t="shared" si="1"/>
        <v>-970.96082820999993</v>
      </c>
    </row>
    <row r="9" spans="1:15" ht="43.2" x14ac:dyDescent="0.3">
      <c r="A9" s="28" t="s">
        <v>46</v>
      </c>
      <c r="B9" s="28" t="s">
        <v>53</v>
      </c>
      <c r="C9" s="29" t="str">
        <f t="shared" si="2"/>
        <v>MULTE, AMMENDE E SANZIONI AMMINISTRATIVE INFLITTE DALLE AUTORITA' GIUDIZIARIE ED AMMINISTRATIVE CON ESCLUSIONE DI QUELLE AVENTI NATURA TRIBUTARIA</v>
      </c>
      <c r="D9" s="39">
        <f t="shared" ref="D9:M9" si="9">D21/1000000</f>
        <v>-88.449703480000011</v>
      </c>
      <c r="E9" s="39">
        <f t="shared" si="9"/>
        <v>-85.627920979999999</v>
      </c>
      <c r="F9" s="39">
        <f t="shared" si="9"/>
        <v>-123.89779643000001</v>
      </c>
      <c r="G9" s="39">
        <f t="shared" si="9"/>
        <v>-119.73317406</v>
      </c>
      <c r="H9" s="39">
        <f t="shared" si="9"/>
        <v>-187.27170565</v>
      </c>
      <c r="I9" s="39">
        <f t="shared" si="9"/>
        <v>-264.62884459999998</v>
      </c>
      <c r="J9" s="39">
        <f t="shared" si="9"/>
        <v>-273.08199244999997</v>
      </c>
      <c r="K9" s="39">
        <f t="shared" si="9"/>
        <v>-145.12433937</v>
      </c>
      <c r="L9" s="39">
        <f t="shared" si="9"/>
        <v>-215.06363868000031</v>
      </c>
      <c r="M9" s="39">
        <f t="shared" si="9"/>
        <v>-427.84739047999994</v>
      </c>
      <c r="N9" s="39">
        <f t="shared" si="1"/>
        <v>-318.59011690999995</v>
      </c>
      <c r="O9" s="39">
        <f t="shared" si="1"/>
        <v>-847.81648906000009</v>
      </c>
    </row>
    <row r="10" spans="1:15" ht="28.8" x14ac:dyDescent="0.3">
      <c r="A10" s="28" t="s">
        <v>46</v>
      </c>
      <c r="B10" s="28" t="s">
        <v>48</v>
      </c>
      <c r="C10" s="29" t="str">
        <f t="shared" si="2"/>
        <v>SANZIONI E INTERESSI RELATIVI ALLA RISCOSSIONE DELLE IMPOSTE INDIRETTE</v>
      </c>
      <c r="D10" s="39">
        <f t="shared" ref="D10:M10" si="10">D22/1000000</f>
        <v>0</v>
      </c>
      <c r="E10" s="39">
        <f t="shared" si="10"/>
        <v>0</v>
      </c>
      <c r="F10" s="39">
        <f t="shared" si="10"/>
        <v>0</v>
      </c>
      <c r="G10" s="39">
        <f t="shared" si="10"/>
        <v>0</v>
      </c>
      <c r="H10" s="39">
        <f t="shared" si="10"/>
        <v>0</v>
      </c>
      <c r="I10" s="39">
        <f t="shared" si="10"/>
        <v>0</v>
      </c>
      <c r="J10" s="39">
        <f t="shared" si="10"/>
        <v>0</v>
      </c>
      <c r="K10" s="39">
        <f t="shared" si="10"/>
        <v>0</v>
      </c>
      <c r="L10" s="39">
        <f t="shared" si="10"/>
        <v>-2399.9292951299994</v>
      </c>
      <c r="M10" s="39">
        <f t="shared" si="10"/>
        <v>-3195.6226695099995</v>
      </c>
      <c r="N10" s="39">
        <f t="shared" si="1"/>
        <v>-2244.8365445300001</v>
      </c>
      <c r="O10" s="39">
        <f t="shared" si="1"/>
        <v>-835.96154491999994</v>
      </c>
    </row>
    <row r="11" spans="1:15" ht="28.8" x14ac:dyDescent="0.3">
      <c r="A11" s="115" t="s">
        <v>43</v>
      </c>
      <c r="B11" s="115" t="s">
        <v>46</v>
      </c>
      <c r="C11" s="116" t="str">
        <f t="shared" si="2"/>
        <v>ENTRATE EVENTUALI DIVERSE CONCERNENTI LE TASSE E LE IMPOSTE INDIRETTE SUGLI AFFARI</v>
      </c>
      <c r="D11" s="40">
        <f t="shared" ref="D11:M11" si="11">D23/1000000</f>
        <v>-96.284755239999996</v>
      </c>
      <c r="E11" s="40">
        <f t="shared" si="11"/>
        <v>-187.39669902</v>
      </c>
      <c r="F11" s="40">
        <f t="shared" si="11"/>
        <v>-195.93660586999999</v>
      </c>
      <c r="G11" s="40">
        <f t="shared" si="11"/>
        <v>-183.80417045999999</v>
      </c>
      <c r="H11" s="40">
        <f t="shared" si="11"/>
        <v>-156.20118738999997</v>
      </c>
      <c r="I11" s="40">
        <f t="shared" si="11"/>
        <v>-233.19882676</v>
      </c>
      <c r="J11" s="40">
        <f t="shared" si="11"/>
        <v>-273.18131045000001</v>
      </c>
      <c r="K11" s="40">
        <f t="shared" si="11"/>
        <v>-110.12169556999999</v>
      </c>
      <c r="L11" s="40">
        <f t="shared" si="11"/>
        <v>-79.540721449999992</v>
      </c>
      <c r="M11" s="40">
        <f t="shared" si="11"/>
        <v>-168.65702381</v>
      </c>
      <c r="N11" s="40">
        <f t="shared" si="1"/>
        <v>-2.2117814300000007</v>
      </c>
      <c r="O11" s="40">
        <f t="shared" si="1"/>
        <v>-242.01068468</v>
      </c>
    </row>
    <row r="14" spans="1:15" x14ac:dyDescent="0.3">
      <c r="A14" s="158">
        <v>2</v>
      </c>
      <c r="B14" s="69">
        <v>11</v>
      </c>
      <c r="C14" t="s">
        <v>49</v>
      </c>
      <c r="D14" s="56">
        <v>-50550907310.459999</v>
      </c>
      <c r="E14" s="56">
        <v>-13274823331.910002</v>
      </c>
      <c r="F14" s="56">
        <v>-16505349211.449995</v>
      </c>
      <c r="G14" s="56">
        <v>-32245279298.849998</v>
      </c>
      <c r="H14" s="56">
        <v>-16305598324.25</v>
      </c>
      <c r="I14" s="56">
        <v>-16388907008.68</v>
      </c>
      <c r="J14" s="56">
        <v>-16906062316.23</v>
      </c>
      <c r="K14" s="56">
        <v>-14299160063.799997</v>
      </c>
      <c r="L14" s="56">
        <v>-14046169665.929998</v>
      </c>
      <c r="M14" s="56">
        <v>-12830680525.940002</v>
      </c>
      <c r="N14" s="56">
        <v>-11209460707.590002</v>
      </c>
      <c r="O14" s="56">
        <v>-9720148025.0699997</v>
      </c>
    </row>
    <row r="15" spans="1:15" x14ac:dyDescent="0.3">
      <c r="A15" s="69">
        <v>1</v>
      </c>
      <c r="B15" s="69">
        <v>2</v>
      </c>
      <c r="C15" t="s">
        <v>50</v>
      </c>
      <c r="D15" s="56">
        <v>-11552454537.199999</v>
      </c>
      <c r="E15" s="56">
        <v>-11795111255.980001</v>
      </c>
      <c r="F15" s="56">
        <v>-12762168203.940001</v>
      </c>
      <c r="G15" s="56">
        <v>-31764144167.009998</v>
      </c>
      <c r="H15" s="56">
        <v>-19045134868.420002</v>
      </c>
      <c r="I15" s="56">
        <v>-15556250323.24</v>
      </c>
      <c r="J15" s="56">
        <v>-16700126242.360001</v>
      </c>
      <c r="K15" s="56">
        <v>-12672333003.450003</v>
      </c>
      <c r="L15" s="56">
        <v>-16081493961.84</v>
      </c>
      <c r="M15" s="56">
        <v>-18445521598.720001</v>
      </c>
      <c r="N15" s="56">
        <v>-13938512232.139999</v>
      </c>
      <c r="O15" s="56">
        <v>-9144730360.5099983</v>
      </c>
    </row>
    <row r="16" spans="1:15" x14ac:dyDescent="0.3">
      <c r="A16" s="158">
        <v>2</v>
      </c>
      <c r="B16" s="69">
        <v>7</v>
      </c>
      <c r="C16" t="s">
        <v>6863</v>
      </c>
      <c r="D16" s="56">
        <v>-3277974864.1700001</v>
      </c>
      <c r="E16" s="56">
        <v>-3333696448.3200002</v>
      </c>
      <c r="F16" s="56">
        <v>-4152091903.0799999</v>
      </c>
      <c r="G16" s="56">
        <v>-8490715064.6899996</v>
      </c>
      <c r="H16" s="56">
        <v>-4149462154.6100001</v>
      </c>
      <c r="I16" s="56">
        <v>-4209165955.1700001</v>
      </c>
      <c r="J16" s="56">
        <v>-4401582900.6800003</v>
      </c>
      <c r="K16" s="56">
        <v>-3732829265.0599999</v>
      </c>
      <c r="L16" s="56">
        <v>-3665402130.5799999</v>
      </c>
      <c r="M16" s="56">
        <v>-3349356998.9200001</v>
      </c>
      <c r="N16" s="56">
        <v>-2918387558.1199999</v>
      </c>
      <c r="O16" s="56">
        <v>-2562956007.02</v>
      </c>
    </row>
    <row r="17" spans="1:15" x14ac:dyDescent="0.3">
      <c r="A17" s="69">
        <v>1</v>
      </c>
      <c r="B17" s="69">
        <v>1</v>
      </c>
      <c r="C17" t="s">
        <v>51</v>
      </c>
      <c r="D17" s="56"/>
      <c r="E17" s="56"/>
      <c r="F17" s="56"/>
      <c r="G17" s="56">
        <v>-14669536376.130001</v>
      </c>
      <c r="H17" s="56">
        <v>-7149259421.7100019</v>
      </c>
      <c r="I17" s="56">
        <v>-7067458985.8400011</v>
      </c>
      <c r="J17" s="56">
        <v>-6572689361.5300007</v>
      </c>
      <c r="K17" s="56">
        <v>-6030935658.6499977</v>
      </c>
      <c r="L17" s="56">
        <v>-4162794113.6500001</v>
      </c>
      <c r="M17" s="56">
        <v>-7050470913.5100012</v>
      </c>
      <c r="N17" s="56">
        <v>-5197653150.71</v>
      </c>
      <c r="O17" s="56">
        <v>-2421059467.3899999</v>
      </c>
    </row>
    <row r="18" spans="1:15" x14ac:dyDescent="0.3">
      <c r="A18" s="69">
        <v>1</v>
      </c>
      <c r="B18" s="69">
        <v>1</v>
      </c>
      <c r="C18" t="s">
        <v>52</v>
      </c>
      <c r="D18" s="56">
        <v>-6076197940.499999</v>
      </c>
      <c r="E18" s="56">
        <v>-5867529045.5900002</v>
      </c>
      <c r="F18" s="56">
        <v>-6125861996.25</v>
      </c>
      <c r="G18" s="56">
        <v>-11311241335.369999</v>
      </c>
      <c r="H18" s="56">
        <v>-4707454389.4500008</v>
      </c>
      <c r="I18" s="56">
        <v>-5190969463.9500008</v>
      </c>
      <c r="J18" s="56">
        <v>-4930734855.9300003</v>
      </c>
      <c r="K18" s="56">
        <v>-3832636200.9099998</v>
      </c>
      <c r="L18" s="56">
        <v>-3743318354.5799999</v>
      </c>
      <c r="M18" s="56">
        <v>-4198518701.7200003</v>
      </c>
      <c r="N18" s="56">
        <v>-3011631948.3700004</v>
      </c>
      <c r="O18" s="56">
        <v>-2130007809.8300002</v>
      </c>
    </row>
    <row r="19" spans="1:15" x14ac:dyDescent="0.3">
      <c r="A19" s="158">
        <v>2</v>
      </c>
      <c r="B19" s="69">
        <v>10</v>
      </c>
      <c r="C19" t="s">
        <v>54</v>
      </c>
      <c r="D19" s="56">
        <v>-1656167247.5900002</v>
      </c>
      <c r="E19" s="56">
        <v>-1855915965.6900001</v>
      </c>
      <c r="F19" s="56">
        <v>-2047976547.0299995</v>
      </c>
      <c r="G19" s="56">
        <v>-4688715994.0299988</v>
      </c>
      <c r="H19" s="56">
        <v>-2340032790.2000003</v>
      </c>
      <c r="I19" s="56">
        <v>-2362358185.29</v>
      </c>
      <c r="J19" s="56">
        <v>-2279079887.73</v>
      </c>
      <c r="K19" s="56">
        <v>-1921366127.0500004</v>
      </c>
      <c r="L19" s="56">
        <v>-1584224030.6399999</v>
      </c>
      <c r="M19" s="56">
        <v>-1703883412.4600005</v>
      </c>
      <c r="N19" s="56">
        <v>-1385201882.1900001</v>
      </c>
      <c r="O19" s="56">
        <v>-1097127537.7399998</v>
      </c>
    </row>
    <row r="20" spans="1:15" x14ac:dyDescent="0.3">
      <c r="A20" s="158">
        <v>2</v>
      </c>
      <c r="B20" s="69">
        <v>7</v>
      </c>
      <c r="C20" t="s">
        <v>1366</v>
      </c>
      <c r="D20" s="56">
        <v>-9324587.8499999996</v>
      </c>
      <c r="E20" s="56">
        <v>-2781755.52</v>
      </c>
      <c r="F20" s="56">
        <v>-14355785.039999999</v>
      </c>
      <c r="G20" s="56">
        <v>-4671504.46</v>
      </c>
      <c r="H20" s="56">
        <v>-40859907.960000001</v>
      </c>
      <c r="I20" s="56">
        <v>7176513.2400000002</v>
      </c>
      <c r="J20" s="56">
        <v>-44571297.950000003</v>
      </c>
      <c r="K20" s="56">
        <v>-14882481.300000001</v>
      </c>
      <c r="L20" s="56">
        <v>-21451453.469999313</v>
      </c>
      <c r="M20" s="56">
        <v>-1585063860.8599999</v>
      </c>
      <c r="N20" s="56">
        <v>-1199652902.8799999</v>
      </c>
      <c r="O20" s="56">
        <v>-970960828.20999992</v>
      </c>
    </row>
    <row r="21" spans="1:15" x14ac:dyDescent="0.3">
      <c r="A21" s="158">
        <v>2</v>
      </c>
      <c r="B21" s="69">
        <v>7</v>
      </c>
      <c r="C21" t="s">
        <v>1365</v>
      </c>
      <c r="D21" s="56">
        <v>-88449703.480000004</v>
      </c>
      <c r="E21" s="56">
        <v>-85627920.980000004</v>
      </c>
      <c r="F21" s="56">
        <v>-123897796.43000001</v>
      </c>
      <c r="G21" s="56">
        <v>-119733174.06</v>
      </c>
      <c r="H21" s="56">
        <v>-187271705.65000001</v>
      </c>
      <c r="I21" s="56">
        <v>-264628844.59999999</v>
      </c>
      <c r="J21" s="56">
        <v>-273081992.44999999</v>
      </c>
      <c r="K21" s="56">
        <v>-145124339.37</v>
      </c>
      <c r="L21" s="56">
        <v>-215063638.68000031</v>
      </c>
      <c r="M21" s="56">
        <v>-427847390.47999996</v>
      </c>
      <c r="N21" s="56">
        <v>-318590116.90999997</v>
      </c>
      <c r="O21" s="56">
        <v>-847816489.06000006</v>
      </c>
    </row>
    <row r="22" spans="1:15" x14ac:dyDescent="0.3">
      <c r="A22" s="158">
        <v>2</v>
      </c>
      <c r="B22" s="69">
        <v>11</v>
      </c>
      <c r="C22" t="s">
        <v>883</v>
      </c>
      <c r="D22" s="56"/>
      <c r="E22" s="56"/>
      <c r="F22" s="56"/>
      <c r="G22" s="56"/>
      <c r="H22" s="56"/>
      <c r="I22" s="56"/>
      <c r="J22" s="56"/>
      <c r="K22" s="56"/>
      <c r="L22" s="56">
        <v>-2399929295.1299996</v>
      </c>
      <c r="M22" s="56">
        <v>-3195622669.5099993</v>
      </c>
      <c r="N22" s="56">
        <v>-2244836544.5300002</v>
      </c>
      <c r="O22" s="56">
        <v>-835961544.91999996</v>
      </c>
    </row>
    <row r="23" spans="1:15" x14ac:dyDescent="0.3">
      <c r="A23" s="69">
        <v>1</v>
      </c>
      <c r="B23" s="69">
        <v>2</v>
      </c>
      <c r="C23" t="s">
        <v>1236</v>
      </c>
      <c r="D23" s="56">
        <v>-96284755.239999995</v>
      </c>
      <c r="E23" s="56">
        <v>-187396699.02000001</v>
      </c>
      <c r="F23" s="56">
        <v>-195936605.87</v>
      </c>
      <c r="G23" s="56">
        <v>-183804170.46000001</v>
      </c>
      <c r="H23" s="56">
        <v>-156201187.38999999</v>
      </c>
      <c r="I23" s="56">
        <v>-233198826.75999999</v>
      </c>
      <c r="J23" s="56">
        <v>-273181310.44999999</v>
      </c>
      <c r="K23" s="56">
        <v>-110121695.56999999</v>
      </c>
      <c r="L23" s="56">
        <v>-79540721.449999988</v>
      </c>
      <c r="M23" s="56">
        <v>-168657023.81</v>
      </c>
      <c r="N23" s="56">
        <v>-2211781.4300000006</v>
      </c>
      <c r="O23" s="56">
        <v>-242010684.68000001</v>
      </c>
    </row>
    <row r="24" spans="1:15" x14ac:dyDescent="0.3">
      <c r="A24" s="158">
        <v>2</v>
      </c>
      <c r="B24" s="69">
        <v>7</v>
      </c>
      <c r="C24" t="s">
        <v>1333</v>
      </c>
      <c r="D24" s="56">
        <v>332761.45</v>
      </c>
      <c r="E24" s="56">
        <v>407132.4</v>
      </c>
      <c r="F24" s="56">
        <v>320530.42</v>
      </c>
      <c r="G24" s="56">
        <v>81772.900000000009</v>
      </c>
      <c r="H24" s="56">
        <v>56321.91</v>
      </c>
      <c r="I24" s="56">
        <v>61.79</v>
      </c>
      <c r="J24" s="56">
        <v>-20840034.16</v>
      </c>
      <c r="K24" s="56">
        <v>-80035933.819999993</v>
      </c>
      <c r="L24" s="56">
        <v>-107570063.61</v>
      </c>
      <c r="M24" s="56">
        <v>-185569524.78999999</v>
      </c>
      <c r="N24" s="56">
        <v>-180319688.19999999</v>
      </c>
      <c r="O24" s="56">
        <v>-198165165.78999999</v>
      </c>
    </row>
    <row r="25" spans="1:15" x14ac:dyDescent="0.3">
      <c r="A25" s="158">
        <v>2</v>
      </c>
      <c r="B25" s="69">
        <v>7</v>
      </c>
      <c r="C25" t="s">
        <v>1410</v>
      </c>
      <c r="D25" s="56">
        <v>-579342089.46000004</v>
      </c>
      <c r="E25" s="56">
        <v>-600229602.98000002</v>
      </c>
      <c r="F25" s="56">
        <v>-549494494.69000006</v>
      </c>
      <c r="G25" s="56">
        <v>-1611944435.28</v>
      </c>
      <c r="H25" s="56">
        <v>-567843543.48000002</v>
      </c>
      <c r="I25" s="56">
        <v>-482108629.04000002</v>
      </c>
      <c r="J25" s="56">
        <v>-694891957.95000005</v>
      </c>
      <c r="K25" s="56">
        <v>-434016281.47000003</v>
      </c>
      <c r="L25" s="56">
        <v>-489788123.42000002</v>
      </c>
      <c r="M25" s="56">
        <v>-660847921.94999993</v>
      </c>
      <c r="N25" s="56">
        <v>-464486679.29000002</v>
      </c>
      <c r="O25" s="56">
        <v>-193944887.84999999</v>
      </c>
    </row>
    <row r="26" spans="1:15" x14ac:dyDescent="0.3">
      <c r="A26" s="158">
        <v>2</v>
      </c>
      <c r="B26" s="69">
        <v>7</v>
      </c>
      <c r="C26" t="s">
        <v>1404</v>
      </c>
      <c r="D26" s="56">
        <v>-1553537.14</v>
      </c>
      <c r="E26" s="56">
        <v>-4440846.63</v>
      </c>
      <c r="F26" s="56">
        <v>-2496190.7999999998</v>
      </c>
      <c r="G26" s="56">
        <v>-1139651.81</v>
      </c>
      <c r="H26" s="56">
        <v>-7800249.2199999997</v>
      </c>
      <c r="I26" s="56">
        <v>-249373.73</v>
      </c>
      <c r="J26" s="56">
        <v>-5344930.5</v>
      </c>
      <c r="K26" s="56">
        <v>-1698255.78</v>
      </c>
      <c r="L26" s="56">
        <v>-3254115.52</v>
      </c>
      <c r="M26" s="56">
        <v>-196958840.40000001</v>
      </c>
      <c r="N26" s="56">
        <v>-195837003.63</v>
      </c>
      <c r="O26" s="56">
        <v>-141312100.50999999</v>
      </c>
    </row>
    <row r="27" spans="1:15" x14ac:dyDescent="0.3">
      <c r="A27" s="158">
        <v>2</v>
      </c>
      <c r="B27" s="69">
        <v>7</v>
      </c>
      <c r="C27" t="s">
        <v>6799</v>
      </c>
      <c r="D27" s="56"/>
      <c r="E27" s="56"/>
      <c r="F27" s="56"/>
      <c r="G27" s="56"/>
      <c r="H27" s="56"/>
      <c r="I27" s="56"/>
      <c r="J27" s="56"/>
      <c r="K27" s="56"/>
      <c r="L27" s="56"/>
      <c r="M27" s="56"/>
      <c r="N27" s="56"/>
      <c r="O27" s="56">
        <v>-135053124.03</v>
      </c>
    </row>
    <row r="28" spans="1:15" x14ac:dyDescent="0.3">
      <c r="A28" s="69">
        <v>1</v>
      </c>
      <c r="B28" s="69">
        <v>1</v>
      </c>
      <c r="C28" t="s">
        <v>1169</v>
      </c>
      <c r="D28" s="56">
        <v>-104715455.87</v>
      </c>
      <c r="E28" s="56">
        <v>169028540.65000001</v>
      </c>
      <c r="F28" s="56">
        <v>-115326306.22</v>
      </c>
      <c r="G28" s="56">
        <v>-101556115.55</v>
      </c>
      <c r="H28" s="56">
        <v>-78383785.150000006</v>
      </c>
      <c r="I28" s="56">
        <v>-101761418.2</v>
      </c>
      <c r="J28" s="56">
        <v>-86823487.349999994</v>
      </c>
      <c r="K28" s="56">
        <v>-70851863.859999999</v>
      </c>
      <c r="L28" s="56">
        <v>-69394489.809999943</v>
      </c>
      <c r="M28" s="56">
        <v>-95556441.270000011</v>
      </c>
      <c r="N28" s="56">
        <v>-61524444.840000004</v>
      </c>
      <c r="O28" s="56">
        <v>-116607038.39999999</v>
      </c>
    </row>
    <row r="29" spans="1:15" x14ac:dyDescent="0.3">
      <c r="A29" s="69">
        <v>1</v>
      </c>
      <c r="B29" s="69">
        <v>3</v>
      </c>
      <c r="C29" t="s">
        <v>885</v>
      </c>
      <c r="D29" s="56"/>
      <c r="E29" s="56"/>
      <c r="F29" s="56"/>
      <c r="G29" s="56"/>
      <c r="H29" s="56"/>
      <c r="I29" s="56"/>
      <c r="J29" s="56"/>
      <c r="K29" s="56"/>
      <c r="L29" s="56">
        <v>-564908347.39999998</v>
      </c>
      <c r="M29" s="56">
        <v>15731085.210000001</v>
      </c>
      <c r="N29" s="56">
        <v>2262084.2700000005</v>
      </c>
      <c r="O29" s="56">
        <v>-116199338.78</v>
      </c>
    </row>
    <row r="30" spans="1:15" x14ac:dyDescent="0.3">
      <c r="A30" s="69">
        <v>1</v>
      </c>
      <c r="B30" s="69">
        <v>3</v>
      </c>
      <c r="C30" t="s">
        <v>884</v>
      </c>
      <c r="D30" s="56">
        <v>-55017858.700000003</v>
      </c>
      <c r="E30" s="56">
        <v>-150826781.47999999</v>
      </c>
      <c r="F30" s="56">
        <v>-104576662.5</v>
      </c>
      <c r="G30" s="56">
        <v>-10930606.43</v>
      </c>
      <c r="H30" s="56">
        <v>-341216283.11000001</v>
      </c>
      <c r="I30" s="56">
        <v>-75424735.739999995</v>
      </c>
      <c r="J30" s="56">
        <v>-443105446.74000001</v>
      </c>
      <c r="K30" s="56">
        <v>104026993.26000001</v>
      </c>
      <c r="L30" s="56">
        <v>-723370937.84000003</v>
      </c>
      <c r="M30" s="56">
        <v>-4724858.6500000004</v>
      </c>
      <c r="N30" s="56">
        <v>-115848853.44999999</v>
      </c>
      <c r="O30" s="56">
        <v>-111242400.69999999</v>
      </c>
    </row>
    <row r="31" spans="1:15" x14ac:dyDescent="0.3">
      <c r="A31" s="158">
        <v>2</v>
      </c>
      <c r="B31" s="69">
        <v>7</v>
      </c>
      <c r="C31" t="s">
        <v>1349</v>
      </c>
      <c r="D31" s="56">
        <v>-37269858.370000005</v>
      </c>
      <c r="E31" s="56">
        <v>-4944155.1399999997</v>
      </c>
      <c r="F31" s="56">
        <v>-21264417.16</v>
      </c>
      <c r="G31" s="56">
        <v>-24513740.260000002</v>
      </c>
      <c r="H31" s="56">
        <v>-2198419.15</v>
      </c>
      <c r="I31" s="56">
        <v>-54511444.659999996</v>
      </c>
      <c r="J31" s="56">
        <v>-10722292.560000001</v>
      </c>
      <c r="K31" s="56">
        <v>-31043834.59</v>
      </c>
      <c r="L31" s="56">
        <v>-40398447.420000002</v>
      </c>
      <c r="M31" s="56">
        <v>-17939538.220000003</v>
      </c>
      <c r="N31" s="56">
        <v>-5362549.43</v>
      </c>
      <c r="O31" s="56">
        <v>-64953576.82</v>
      </c>
    </row>
    <row r="32" spans="1:15" x14ac:dyDescent="0.3">
      <c r="A32" s="158">
        <v>2</v>
      </c>
      <c r="B32" s="69">
        <v>11</v>
      </c>
      <c r="C32" t="s">
        <v>1338</v>
      </c>
      <c r="D32" s="56">
        <v>-49424529.489999995</v>
      </c>
      <c r="E32" s="56">
        <v>-21040516.57</v>
      </c>
      <c r="F32" s="56">
        <v>-34110443.079999998</v>
      </c>
      <c r="G32" s="56">
        <v>-36842713.739999995</v>
      </c>
      <c r="H32" s="56">
        <v>-102428847.44</v>
      </c>
      <c r="I32" s="56">
        <v>-97447566.070000008</v>
      </c>
      <c r="J32" s="56">
        <v>-70096388.86999999</v>
      </c>
      <c r="K32" s="56">
        <v>-70219699.170000002</v>
      </c>
      <c r="L32" s="56">
        <v>-81216151.330000013</v>
      </c>
      <c r="M32" s="56">
        <v>-32064608.780000001</v>
      </c>
      <c r="N32" s="56">
        <v>-28269275.240000002</v>
      </c>
      <c r="O32" s="56">
        <v>-64302250.160000004</v>
      </c>
    </row>
    <row r="33" spans="1:15" x14ac:dyDescent="0.3">
      <c r="A33" s="158">
        <v>2</v>
      </c>
      <c r="B33" s="69">
        <v>7</v>
      </c>
      <c r="C33" t="s">
        <v>1332</v>
      </c>
      <c r="D33" s="56">
        <v>-2190920.65</v>
      </c>
      <c r="E33" s="56">
        <v>-1512063.3900000001</v>
      </c>
      <c r="F33" s="56">
        <v>-4118312.5500000003</v>
      </c>
      <c r="G33" s="56">
        <v>-1521601.6</v>
      </c>
      <c r="H33" s="56">
        <v>-1877608.4700000002</v>
      </c>
      <c r="I33" s="56">
        <v>-2130713.15</v>
      </c>
      <c r="J33" s="56">
        <v>-1244681.25</v>
      </c>
      <c r="K33" s="56">
        <v>1167501.5999999999</v>
      </c>
      <c r="L33" s="56">
        <v>-1958003.6500000001</v>
      </c>
      <c r="M33" s="56">
        <v>-9449143.0500000007</v>
      </c>
      <c r="N33" s="56">
        <v>-3404980.16</v>
      </c>
      <c r="O33" s="56">
        <v>-51050466.350000001</v>
      </c>
    </row>
    <row r="34" spans="1:15" x14ac:dyDescent="0.3">
      <c r="A34" s="69">
        <v>1</v>
      </c>
      <c r="B34" s="69">
        <v>2</v>
      </c>
      <c r="C34" t="s">
        <v>1237</v>
      </c>
      <c r="D34" s="56">
        <v>-22887053.599999998</v>
      </c>
      <c r="E34" s="56">
        <v>7403150.4900000002</v>
      </c>
      <c r="F34" s="56">
        <v>567522.58999999985</v>
      </c>
      <c r="G34" s="56">
        <v>-1408604.59</v>
      </c>
      <c r="H34" s="56">
        <v>-897840.81</v>
      </c>
      <c r="I34" s="56">
        <v>-5000393.32</v>
      </c>
      <c r="J34" s="56">
        <v>94645.669999999664</v>
      </c>
      <c r="K34" s="56">
        <v>101325735.86</v>
      </c>
      <c r="L34" s="56">
        <v>-6828279.8999999994</v>
      </c>
      <c r="M34" s="56">
        <v>9895082.1300000008</v>
      </c>
      <c r="N34" s="56">
        <v>-258258.16000000003</v>
      </c>
      <c r="O34" s="56">
        <v>-45824177.000000007</v>
      </c>
    </row>
    <row r="35" spans="1:15" x14ac:dyDescent="0.3">
      <c r="A35" s="69">
        <v>1</v>
      </c>
      <c r="B35" s="69">
        <v>3</v>
      </c>
      <c r="C35" t="s">
        <v>1270</v>
      </c>
      <c r="D35" s="56">
        <v>-231085605.52000001</v>
      </c>
      <c r="E35" s="56">
        <v>195563389.90000001</v>
      </c>
      <c r="F35" s="56">
        <v>-1711533339.6800001</v>
      </c>
      <c r="G35" s="56">
        <v>-650636719.76999998</v>
      </c>
      <c r="H35" s="56">
        <v>-107867076.24000001</v>
      </c>
      <c r="I35" s="56">
        <v>-336327469.88</v>
      </c>
      <c r="J35" s="56">
        <v>-4010242329.0599999</v>
      </c>
      <c r="K35" s="56">
        <v>-307418059.68000001</v>
      </c>
      <c r="L35" s="56">
        <v>-18677215</v>
      </c>
      <c r="M35" s="56">
        <v>5922851.4700000007</v>
      </c>
      <c r="N35" s="56">
        <v>-24257503.400000002</v>
      </c>
      <c r="O35" s="56">
        <v>-43545336.810000002</v>
      </c>
    </row>
    <row r="36" spans="1:15" x14ac:dyDescent="0.3">
      <c r="A36" s="69">
        <v>1</v>
      </c>
      <c r="B36" s="69">
        <v>3</v>
      </c>
      <c r="C36" t="s">
        <v>1276</v>
      </c>
      <c r="D36" s="56">
        <v>-9940084.2299999986</v>
      </c>
      <c r="E36" s="56">
        <v>-5520499.8199999994</v>
      </c>
      <c r="F36" s="56">
        <v>10568613.67</v>
      </c>
      <c r="G36" s="56">
        <v>-12442418.34</v>
      </c>
      <c r="H36" s="56">
        <v>-34968020.479999997</v>
      </c>
      <c r="I36" s="56">
        <v>-1079197.95</v>
      </c>
      <c r="J36" s="56">
        <v>-486952.82000000007</v>
      </c>
      <c r="K36" s="56">
        <v>-961848.66</v>
      </c>
      <c r="L36" s="56">
        <v>-272573.8</v>
      </c>
      <c r="M36" s="56">
        <v>4337270.43</v>
      </c>
      <c r="N36" s="56">
        <v>-159185.11000000002</v>
      </c>
      <c r="O36" s="56">
        <v>-42502641.509999998</v>
      </c>
    </row>
    <row r="37" spans="1:15" x14ac:dyDescent="0.3">
      <c r="A37" s="158">
        <v>2</v>
      </c>
      <c r="B37" s="69">
        <v>12</v>
      </c>
      <c r="C37" t="s">
        <v>1312</v>
      </c>
      <c r="D37" s="56">
        <v>-10882042.18</v>
      </c>
      <c r="E37" s="56">
        <v>-14322181.07</v>
      </c>
      <c r="F37" s="56">
        <v>-1318675.7</v>
      </c>
      <c r="G37" s="56">
        <v>-10251556.859999999</v>
      </c>
      <c r="H37" s="56">
        <v>-1005121.67</v>
      </c>
      <c r="I37" s="56">
        <v>-276623.02</v>
      </c>
      <c r="J37" s="56">
        <v>-83766.41</v>
      </c>
      <c r="K37" s="56">
        <v>-1027522.5600000001</v>
      </c>
      <c r="L37" s="56">
        <v>-9186514.9800000004</v>
      </c>
      <c r="M37" s="56">
        <v>-116416.64</v>
      </c>
      <c r="N37" s="56">
        <v>-439495.96</v>
      </c>
      <c r="O37" s="56">
        <v>-41424855.859999999</v>
      </c>
    </row>
    <row r="38" spans="1:15" x14ac:dyDescent="0.3">
      <c r="A38" s="158">
        <v>2</v>
      </c>
      <c r="B38" s="69">
        <v>7</v>
      </c>
      <c r="C38" t="s">
        <v>1357</v>
      </c>
      <c r="D38" s="56">
        <v>-13129424.43</v>
      </c>
      <c r="E38" s="56">
        <v>-10109142.26</v>
      </c>
      <c r="F38" s="56">
        <v>-17604125.829999998</v>
      </c>
      <c r="G38" s="56">
        <v>-219041353.22999999</v>
      </c>
      <c r="H38" s="56">
        <v>-34416558.390000001</v>
      </c>
      <c r="I38" s="56">
        <v>-97231999.189999998</v>
      </c>
      <c r="J38" s="56">
        <v>-58605634.359999999</v>
      </c>
      <c r="K38" s="56">
        <v>-45961559.100000001</v>
      </c>
      <c r="L38" s="56">
        <v>-18739298.159999996</v>
      </c>
      <c r="M38" s="56">
        <v>-75297991.11999999</v>
      </c>
      <c r="N38" s="56">
        <v>-23709144.210000001</v>
      </c>
      <c r="O38" s="56">
        <v>-40657431.32</v>
      </c>
    </row>
    <row r="39" spans="1:15" x14ac:dyDescent="0.3">
      <c r="A39" s="69">
        <v>1</v>
      </c>
      <c r="B39" s="69">
        <v>2</v>
      </c>
      <c r="C39" t="s">
        <v>1238</v>
      </c>
      <c r="D39" s="56">
        <v>-86089773.859999999</v>
      </c>
      <c r="E39" s="56">
        <v>-80177976.339999989</v>
      </c>
      <c r="F39" s="56">
        <v>-71661431.289999992</v>
      </c>
      <c r="G39" s="56">
        <v>-68702822.010000005</v>
      </c>
      <c r="H39" s="56">
        <v>-57816403.439999998</v>
      </c>
      <c r="I39" s="56">
        <v>-126183216.55000001</v>
      </c>
      <c r="J39" s="56">
        <v>-66629075.580000006</v>
      </c>
      <c r="K39" s="56">
        <v>-132718814.68000001</v>
      </c>
      <c r="L39" s="56">
        <v>-74993794.489999995</v>
      </c>
      <c r="M39" s="56">
        <v>-124695589.94000001</v>
      </c>
      <c r="N39" s="56">
        <v>-37650003.490000002</v>
      </c>
      <c r="O39" s="56">
        <v>-36325260.86999999</v>
      </c>
    </row>
    <row r="40" spans="1:15" x14ac:dyDescent="0.3">
      <c r="A40" s="69">
        <v>1</v>
      </c>
      <c r="B40" s="69">
        <v>2</v>
      </c>
      <c r="C40" t="s">
        <v>1259</v>
      </c>
      <c r="D40" s="56">
        <v>-36361888.140000001</v>
      </c>
      <c r="E40" s="56">
        <v>-62645933.299999997</v>
      </c>
      <c r="F40" s="56">
        <v>-22351931.120000001</v>
      </c>
      <c r="G40" s="56">
        <v>-25252070.720000003</v>
      </c>
      <c r="H40" s="56">
        <v>-5066862.6300000008</v>
      </c>
      <c r="I40" s="56">
        <v>-33821954.930000007</v>
      </c>
      <c r="J40" s="56">
        <v>-7123626.9400000004</v>
      </c>
      <c r="K40" s="56">
        <v>43639050.519999996</v>
      </c>
      <c r="L40" s="56">
        <v>-36153692.130000003</v>
      </c>
      <c r="M40" s="56">
        <v>-5862829.9400000013</v>
      </c>
      <c r="N40" s="56">
        <v>-9236605.1899999976</v>
      </c>
      <c r="O40" s="56">
        <v>-30430184.710000001</v>
      </c>
    </row>
    <row r="41" spans="1:15" x14ac:dyDescent="0.3">
      <c r="A41" s="158">
        <v>2</v>
      </c>
      <c r="B41" s="69">
        <v>7</v>
      </c>
      <c r="C41" t="s">
        <v>1325</v>
      </c>
      <c r="D41" s="56">
        <v>61782.419999999984</v>
      </c>
      <c r="E41" s="56">
        <v>32719.770000000011</v>
      </c>
      <c r="F41" s="56">
        <v>-719303.6399999999</v>
      </c>
      <c r="G41" s="56">
        <v>-320111.31000000006</v>
      </c>
      <c r="H41" s="56">
        <v>-61868.289999999986</v>
      </c>
      <c r="I41" s="56">
        <v>-1990118.41</v>
      </c>
      <c r="J41" s="56">
        <v>-85086.13</v>
      </c>
      <c r="K41" s="56">
        <v>-158288.07999999999</v>
      </c>
      <c r="L41" s="56">
        <v>-182244.62999999998</v>
      </c>
      <c r="M41" s="56">
        <v>-10039262.130000001</v>
      </c>
      <c r="N41" s="56">
        <v>-555847.85000000009</v>
      </c>
      <c r="O41" s="56">
        <v>-29702572.300000004</v>
      </c>
    </row>
    <row r="42" spans="1:15" x14ac:dyDescent="0.3">
      <c r="A42" s="69">
        <v>1</v>
      </c>
      <c r="B42" s="69">
        <v>3</v>
      </c>
      <c r="C42" t="s">
        <v>1278</v>
      </c>
      <c r="D42" s="56"/>
      <c r="E42" s="56"/>
      <c r="F42" s="56"/>
      <c r="G42" s="56"/>
      <c r="H42" s="56"/>
      <c r="I42" s="56"/>
      <c r="J42" s="56"/>
      <c r="K42" s="56"/>
      <c r="L42" s="56">
        <v>-4895605.8499999046</v>
      </c>
      <c r="M42" s="56">
        <v>-3483652</v>
      </c>
      <c r="N42" s="56">
        <v>-3332024.0900000003</v>
      </c>
      <c r="O42" s="56">
        <v>-28044324.52</v>
      </c>
    </row>
    <row r="43" spans="1:15" x14ac:dyDescent="0.3">
      <c r="A43" s="69">
        <v>1</v>
      </c>
      <c r="B43" s="69">
        <v>3</v>
      </c>
      <c r="C43" t="s">
        <v>1274</v>
      </c>
      <c r="D43" s="56"/>
      <c r="E43" s="56"/>
      <c r="F43" s="56"/>
      <c r="G43" s="56"/>
      <c r="H43" s="56"/>
      <c r="I43" s="56"/>
      <c r="J43" s="56"/>
      <c r="K43" s="56"/>
      <c r="L43" s="56">
        <v>-97607782.120000005</v>
      </c>
      <c r="M43" s="56">
        <v>11659536.74</v>
      </c>
      <c r="N43" s="56">
        <v>-17579726.740000002</v>
      </c>
      <c r="O43" s="56">
        <v>-22940163.390000001</v>
      </c>
    </row>
    <row r="44" spans="1:15" x14ac:dyDescent="0.3">
      <c r="A44" s="69">
        <v>1</v>
      </c>
      <c r="B44" s="69">
        <v>3</v>
      </c>
      <c r="C44" t="s">
        <v>1281</v>
      </c>
      <c r="D44" s="56">
        <v>1573840.23</v>
      </c>
      <c r="E44" s="56">
        <v>-12251202.050000001</v>
      </c>
      <c r="F44" s="56">
        <v>-7294361.4100000001</v>
      </c>
      <c r="G44" s="56">
        <v>-16273339.59</v>
      </c>
      <c r="H44" s="56">
        <v>-12339209.93</v>
      </c>
      <c r="I44" s="56">
        <v>-18975205.34</v>
      </c>
      <c r="J44" s="56">
        <v>-70744072.040000007</v>
      </c>
      <c r="K44" s="56">
        <v>-14438665.560000001</v>
      </c>
      <c r="L44" s="56">
        <v>-13998741.199999996</v>
      </c>
      <c r="M44" s="56">
        <v>18188891.420000002</v>
      </c>
      <c r="N44" s="56">
        <v>-705574.84</v>
      </c>
      <c r="O44" s="56">
        <v>-20308086.940000001</v>
      </c>
    </row>
    <row r="45" spans="1:15" x14ac:dyDescent="0.3">
      <c r="A45" s="158">
        <v>3</v>
      </c>
      <c r="B45" s="69">
        <v>15</v>
      </c>
      <c r="C45" t="s">
        <v>1459</v>
      </c>
      <c r="D45" s="56">
        <v>-93973.05</v>
      </c>
      <c r="E45" s="56">
        <v>14974.31</v>
      </c>
      <c r="F45" s="56">
        <v>873567.27</v>
      </c>
      <c r="G45" s="56">
        <v>-4534188.22</v>
      </c>
      <c r="H45" s="56">
        <v>255206.1</v>
      </c>
      <c r="I45" s="56">
        <v>-5549669.6399999997</v>
      </c>
      <c r="J45" s="56">
        <v>-4359273.5999999996</v>
      </c>
      <c r="K45" s="56"/>
      <c r="L45" s="56">
        <v>-4366045.6200000048</v>
      </c>
      <c r="M45" s="56">
        <v>-18742708.93</v>
      </c>
      <c r="N45" s="56">
        <v>173020.26</v>
      </c>
      <c r="O45" s="56">
        <v>-18431412.82</v>
      </c>
    </row>
    <row r="46" spans="1:15" x14ac:dyDescent="0.3">
      <c r="A46" s="158">
        <v>2</v>
      </c>
      <c r="B46" s="69">
        <v>11</v>
      </c>
      <c r="C46" t="s">
        <v>1350</v>
      </c>
      <c r="D46" s="56">
        <v>2921026.58</v>
      </c>
      <c r="E46" s="56">
        <v>6262066.5800000001</v>
      </c>
      <c r="F46" s="56">
        <v>4793689.21</v>
      </c>
      <c r="G46" s="56">
        <v>1337280.1600000001</v>
      </c>
      <c r="H46" s="56">
        <v>1866077.5</v>
      </c>
      <c r="I46" s="56">
        <v>6768022.0099999998</v>
      </c>
      <c r="J46" s="56">
        <v>5474963.8700000001</v>
      </c>
      <c r="K46" s="56">
        <v>-525034282.35000002</v>
      </c>
      <c r="L46" s="56">
        <v>-1767885.62</v>
      </c>
      <c r="M46" s="56">
        <v>-6479918.7599999998</v>
      </c>
      <c r="N46" s="56">
        <v>-1335789.3500000001</v>
      </c>
      <c r="O46" s="56">
        <v>-17141422.719999999</v>
      </c>
    </row>
    <row r="47" spans="1:15" x14ac:dyDescent="0.3">
      <c r="A47" s="69">
        <v>1</v>
      </c>
      <c r="B47" s="69">
        <v>4</v>
      </c>
      <c r="C47" t="s">
        <v>1287</v>
      </c>
      <c r="D47" s="56"/>
      <c r="E47" s="56"/>
      <c r="F47" s="56"/>
      <c r="G47" s="56"/>
      <c r="H47" s="56"/>
      <c r="I47" s="56"/>
      <c r="J47" s="56"/>
      <c r="K47" s="56"/>
      <c r="L47" s="56">
        <v>-1499056.94</v>
      </c>
      <c r="M47" s="56">
        <v>-702160</v>
      </c>
      <c r="N47" s="56">
        <v>734.72</v>
      </c>
      <c r="O47" s="56">
        <v>-16845165.670000002</v>
      </c>
    </row>
    <row r="48" spans="1:15" x14ac:dyDescent="0.3">
      <c r="A48" s="158">
        <v>2</v>
      </c>
      <c r="B48" s="69">
        <v>12</v>
      </c>
      <c r="C48" t="s">
        <v>1434</v>
      </c>
      <c r="D48" s="56">
        <v>26007346.789999999</v>
      </c>
      <c r="E48" s="56">
        <v>35000</v>
      </c>
      <c r="F48" s="56">
        <v>-17986.64</v>
      </c>
      <c r="G48" s="56">
        <v>0</v>
      </c>
      <c r="H48" s="56">
        <v>-16000</v>
      </c>
      <c r="I48" s="56">
        <v>-7566.39</v>
      </c>
      <c r="J48" s="56">
        <v>-90000</v>
      </c>
      <c r="K48" s="56">
        <v>-331400</v>
      </c>
      <c r="L48" s="56">
        <v>-31010418.219999999</v>
      </c>
      <c r="M48" s="56">
        <v>-29311509.960000001</v>
      </c>
      <c r="N48" s="56">
        <v>-28371541.25</v>
      </c>
      <c r="O48" s="56">
        <v>-16475562.859999999</v>
      </c>
    </row>
    <row r="49" spans="1:15" x14ac:dyDescent="0.3">
      <c r="A49" s="158">
        <v>2</v>
      </c>
      <c r="B49" s="69">
        <v>11</v>
      </c>
      <c r="C49" t="s">
        <v>1429</v>
      </c>
      <c r="D49" s="56">
        <v>-23490951.390000001</v>
      </c>
      <c r="E49" s="56">
        <v>-27142293.969999999</v>
      </c>
      <c r="F49" s="56">
        <v>-31486954.050000001</v>
      </c>
      <c r="G49" s="56">
        <v>-74009981.739999995</v>
      </c>
      <c r="H49" s="56">
        <v>-24139650.260000002</v>
      </c>
      <c r="I49" s="56">
        <v>-34218878.07</v>
      </c>
      <c r="J49" s="56">
        <v>-46748424.030000001</v>
      </c>
      <c r="K49" s="56">
        <v>-31073569.879999999</v>
      </c>
      <c r="L49" s="56">
        <v>-16090871.130000001</v>
      </c>
      <c r="M49" s="56">
        <v>-67391172.879999995</v>
      </c>
      <c r="N49" s="56">
        <v>-27153474.550000001</v>
      </c>
      <c r="O49" s="56">
        <v>-15536564.68</v>
      </c>
    </row>
    <row r="50" spans="1:15" x14ac:dyDescent="0.3">
      <c r="A50" s="158">
        <v>2</v>
      </c>
      <c r="B50" s="69">
        <v>12</v>
      </c>
      <c r="C50" t="s">
        <v>1435</v>
      </c>
      <c r="D50" s="56"/>
      <c r="E50" s="56"/>
      <c r="F50" s="56"/>
      <c r="G50" s="56"/>
      <c r="H50" s="56"/>
      <c r="I50" s="56"/>
      <c r="J50" s="56"/>
      <c r="K50" s="56"/>
      <c r="L50" s="56">
        <v>-43846266.649999999</v>
      </c>
      <c r="M50" s="56">
        <v>-42982853.909999996</v>
      </c>
      <c r="N50" s="56">
        <v>-18391444.460000001</v>
      </c>
      <c r="O50" s="56">
        <v>-14832692.68</v>
      </c>
    </row>
    <row r="51" spans="1:15" x14ac:dyDescent="0.3">
      <c r="A51" s="158">
        <v>2</v>
      </c>
      <c r="B51" s="69">
        <v>11</v>
      </c>
      <c r="C51" t="s">
        <v>1456</v>
      </c>
      <c r="D51" s="56">
        <v>-3994192.44</v>
      </c>
      <c r="E51" s="56">
        <v>-2197866.5099999998</v>
      </c>
      <c r="F51" s="56">
        <v>-2340929.98</v>
      </c>
      <c r="G51" s="56">
        <v>7711569.5899999999</v>
      </c>
      <c r="H51" s="56">
        <v>-1987374.74</v>
      </c>
      <c r="I51" s="56">
        <v>-1341943.3800000001</v>
      </c>
      <c r="J51" s="56">
        <v>-6956369.7100000009</v>
      </c>
      <c r="K51" s="56">
        <v>22791772.530000001</v>
      </c>
      <c r="L51" s="56">
        <v>1053304.8799999999</v>
      </c>
      <c r="M51" s="56">
        <v>-74545275.370000005</v>
      </c>
      <c r="N51" s="56">
        <v>-278157807</v>
      </c>
      <c r="O51" s="56">
        <v>-13058763.129999999</v>
      </c>
    </row>
    <row r="52" spans="1:15" x14ac:dyDescent="0.3">
      <c r="A52" s="158">
        <v>2</v>
      </c>
      <c r="B52" s="69">
        <v>11</v>
      </c>
      <c r="C52" t="s">
        <v>1421</v>
      </c>
      <c r="D52" s="56">
        <v>-13048444.23</v>
      </c>
      <c r="E52" s="56">
        <v>-1922329.31</v>
      </c>
      <c r="F52" s="56">
        <v>-2243136.46</v>
      </c>
      <c r="G52" s="56">
        <v>-1661173.3900000001</v>
      </c>
      <c r="H52" s="56">
        <v>-443542.17000000004</v>
      </c>
      <c r="I52" s="56">
        <v>14138111.370000001</v>
      </c>
      <c r="J52" s="56">
        <v>-16130268.83</v>
      </c>
      <c r="K52" s="56">
        <v>-778584.53</v>
      </c>
      <c r="L52" s="56">
        <v>-404180.7</v>
      </c>
      <c r="M52" s="56">
        <v>-1059558.9099999999</v>
      </c>
      <c r="N52" s="56">
        <v>-447109.98000000004</v>
      </c>
      <c r="O52" s="56">
        <v>-12350460.48</v>
      </c>
    </row>
    <row r="53" spans="1:15" x14ac:dyDescent="0.3">
      <c r="A53" s="158">
        <v>2</v>
      </c>
      <c r="B53" s="69">
        <v>12</v>
      </c>
      <c r="C53" t="s">
        <v>1311</v>
      </c>
      <c r="D53" s="56">
        <v>-8376553.1200000001</v>
      </c>
      <c r="E53" s="56">
        <v>1153842.6399999999</v>
      </c>
      <c r="F53" s="56">
        <v>42993347.330000006</v>
      </c>
      <c r="G53" s="56">
        <v>-7115866.79</v>
      </c>
      <c r="H53" s="56">
        <v>-4325693.24</v>
      </c>
      <c r="I53" s="56">
        <v>-3616569.63</v>
      </c>
      <c r="J53" s="56">
        <v>652723.69999999995</v>
      </c>
      <c r="K53" s="56">
        <v>-16343092.279999999</v>
      </c>
      <c r="L53" s="56">
        <v>-2780488.08</v>
      </c>
      <c r="M53" s="56">
        <v>11464760.369999999</v>
      </c>
      <c r="N53" s="56">
        <v>6215923.9100000001</v>
      </c>
      <c r="O53" s="56">
        <v>-12016157.949999999</v>
      </c>
    </row>
    <row r="54" spans="1:15" x14ac:dyDescent="0.3">
      <c r="A54" s="69">
        <v>1</v>
      </c>
      <c r="B54" s="69">
        <v>2</v>
      </c>
      <c r="C54" t="s">
        <v>1247</v>
      </c>
      <c r="D54" s="56">
        <v>-20357835.460000001</v>
      </c>
      <c r="E54" s="56">
        <v>-16697395.280000001</v>
      </c>
      <c r="F54" s="56">
        <v>-12955284.58</v>
      </c>
      <c r="G54" s="56">
        <v>-11888528.02</v>
      </c>
      <c r="H54" s="56">
        <v>-7144590.9500000002</v>
      </c>
      <c r="I54" s="56">
        <v>-39114039.730000004</v>
      </c>
      <c r="J54" s="56">
        <v>-40804495.510000005</v>
      </c>
      <c r="K54" s="56">
        <v>13286872.02</v>
      </c>
      <c r="L54" s="56">
        <v>-11290811.59</v>
      </c>
      <c r="M54" s="56">
        <v>-4486502.1900000004</v>
      </c>
      <c r="N54" s="56">
        <v>-6615438.0999999996</v>
      </c>
      <c r="O54" s="56">
        <v>-11563510.469999999</v>
      </c>
    </row>
    <row r="55" spans="1:15" x14ac:dyDescent="0.3">
      <c r="A55" s="158">
        <v>2</v>
      </c>
      <c r="B55" s="69">
        <v>11</v>
      </c>
      <c r="C55" t="s">
        <v>1359</v>
      </c>
      <c r="D55" s="56">
        <v>-21213845.27</v>
      </c>
      <c r="E55" s="56">
        <v>-12545769.140000001</v>
      </c>
      <c r="F55" s="56">
        <v>1367060.8</v>
      </c>
      <c r="G55" s="56">
        <v>-3528277.46</v>
      </c>
      <c r="H55" s="56">
        <v>-5823360.9199999999</v>
      </c>
      <c r="I55" s="56">
        <v>-995491.29</v>
      </c>
      <c r="J55" s="56">
        <v>-1420461.19</v>
      </c>
      <c r="K55" s="56">
        <v>-4748421.8499999996</v>
      </c>
      <c r="L55" s="56">
        <v>-19409991.579999924</v>
      </c>
      <c r="M55" s="56">
        <v>-1983038.85</v>
      </c>
      <c r="N55" s="56">
        <v>-1538903.51</v>
      </c>
      <c r="O55" s="56">
        <v>-10922058.209999999</v>
      </c>
    </row>
    <row r="56" spans="1:15" x14ac:dyDescent="0.3">
      <c r="A56" s="158">
        <v>2</v>
      </c>
      <c r="B56" s="69">
        <v>11</v>
      </c>
      <c r="C56" t="s">
        <v>1442</v>
      </c>
      <c r="D56" s="56"/>
      <c r="E56" s="56"/>
      <c r="F56" s="56"/>
      <c r="G56" s="56"/>
      <c r="H56" s="56">
        <v>4518.3</v>
      </c>
      <c r="I56" s="56">
        <v>-10184.93</v>
      </c>
      <c r="J56" s="56">
        <v>239.34</v>
      </c>
      <c r="K56" s="56">
        <v>-505.31</v>
      </c>
      <c r="L56" s="56">
        <v>709.97</v>
      </c>
      <c r="M56" s="56">
        <v>-27014.41</v>
      </c>
      <c r="N56" s="56">
        <v>54.76</v>
      </c>
      <c r="O56" s="56">
        <v>-9567185.3300000001</v>
      </c>
    </row>
    <row r="57" spans="1:15" x14ac:dyDescent="0.3">
      <c r="A57" s="69">
        <v>1</v>
      </c>
      <c r="B57" s="69">
        <v>3</v>
      </c>
      <c r="C57" t="s">
        <v>1266</v>
      </c>
      <c r="D57" s="56">
        <v>-63195605.009999998</v>
      </c>
      <c r="E57" s="56">
        <v>-60109081.229999997</v>
      </c>
      <c r="F57" s="56">
        <v>-9040097.0099999998</v>
      </c>
      <c r="G57" s="56">
        <v>-6705872.9400000004</v>
      </c>
      <c r="H57" s="56">
        <v>-10036421.719999999</v>
      </c>
      <c r="I57" s="56">
        <v>-34457009.159999996</v>
      </c>
      <c r="J57" s="56">
        <v>-115384020.14</v>
      </c>
      <c r="K57" s="56">
        <v>-10745515.890000001</v>
      </c>
      <c r="L57" s="56">
        <v>-3670809.8</v>
      </c>
      <c r="M57" s="56">
        <v>7618299.1399999997</v>
      </c>
      <c r="N57" s="56">
        <v>-1068594.58</v>
      </c>
      <c r="O57" s="56">
        <v>-8482782.6099999994</v>
      </c>
    </row>
    <row r="58" spans="1:15" x14ac:dyDescent="0.3">
      <c r="A58" s="69">
        <v>1</v>
      </c>
      <c r="B58" s="69">
        <v>1</v>
      </c>
      <c r="C58" t="s">
        <v>1210</v>
      </c>
      <c r="D58" s="56">
        <v>-2888086.21</v>
      </c>
      <c r="E58" s="56">
        <v>-1355783.3</v>
      </c>
      <c r="F58" s="56">
        <v>-1700975.11</v>
      </c>
      <c r="G58" s="56">
        <v>-1194398.99</v>
      </c>
      <c r="H58" s="56">
        <v>-1249605.58</v>
      </c>
      <c r="I58" s="56">
        <v>-403294.45</v>
      </c>
      <c r="J58" s="56">
        <v>1747311.4100000001</v>
      </c>
      <c r="K58" s="56">
        <v>529120.04</v>
      </c>
      <c r="L58" s="56">
        <v>-4579482.34</v>
      </c>
      <c r="M58" s="56">
        <v>-8133540.6799999997</v>
      </c>
      <c r="N58" s="56">
        <v>-2768334.42</v>
      </c>
      <c r="O58" s="56">
        <v>-8481864.540000001</v>
      </c>
    </row>
    <row r="59" spans="1:15" x14ac:dyDescent="0.3">
      <c r="A59" s="158">
        <v>2</v>
      </c>
      <c r="B59" s="69">
        <v>11</v>
      </c>
      <c r="C59" t="s">
        <v>1323</v>
      </c>
      <c r="D59" s="56">
        <v>1059079.43</v>
      </c>
      <c r="E59" s="56">
        <v>-401568.19999999995</v>
      </c>
      <c r="F59" s="56">
        <v>-706738.71999999986</v>
      </c>
      <c r="G59" s="56">
        <v>-24698.250000000022</v>
      </c>
      <c r="H59" s="56">
        <v>-859251.52</v>
      </c>
      <c r="I59" s="56">
        <v>-161003.71</v>
      </c>
      <c r="J59" s="56">
        <v>-452567.56</v>
      </c>
      <c r="K59" s="56">
        <v>258938.51999999987</v>
      </c>
      <c r="L59" s="56">
        <v>-813952.47</v>
      </c>
      <c r="M59" s="56">
        <v>-7698682.419999999</v>
      </c>
      <c r="N59" s="56">
        <v>-715900.9</v>
      </c>
      <c r="O59" s="56">
        <v>-5975550.3499999996</v>
      </c>
    </row>
    <row r="60" spans="1:15" x14ac:dyDescent="0.3">
      <c r="A60" s="69">
        <v>1</v>
      </c>
      <c r="B60" s="69">
        <v>1</v>
      </c>
      <c r="C60" t="s">
        <v>1198</v>
      </c>
      <c r="D60" s="56">
        <v>0</v>
      </c>
      <c r="E60" s="56">
        <v>0</v>
      </c>
      <c r="F60" s="56">
        <v>0</v>
      </c>
      <c r="G60" s="56">
        <v>0</v>
      </c>
      <c r="H60" s="56">
        <v>-6456</v>
      </c>
      <c r="I60" s="56">
        <v>0</v>
      </c>
      <c r="J60" s="56">
        <v>0</v>
      </c>
      <c r="K60" s="56">
        <v>-55.26</v>
      </c>
      <c r="L60" s="56">
        <v>-46392.25</v>
      </c>
      <c r="M60" s="56">
        <v>-310232.94</v>
      </c>
      <c r="N60" s="56">
        <v>-863045.48</v>
      </c>
      <c r="O60" s="56">
        <v>-4982132.91</v>
      </c>
    </row>
    <row r="61" spans="1:15" x14ac:dyDescent="0.3">
      <c r="A61" s="158">
        <v>2</v>
      </c>
      <c r="B61" s="69">
        <v>7</v>
      </c>
      <c r="C61" t="s">
        <v>1402</v>
      </c>
      <c r="D61" s="56">
        <v>-88473.36</v>
      </c>
      <c r="E61" s="56">
        <v>-215615.29</v>
      </c>
      <c r="F61" s="56">
        <v>63203.55</v>
      </c>
      <c r="G61" s="56">
        <v>-166515.93</v>
      </c>
      <c r="H61" s="56">
        <v>-50757.67</v>
      </c>
      <c r="I61" s="56">
        <v>-320342.93</v>
      </c>
      <c r="J61" s="56">
        <v>229465.65</v>
      </c>
      <c r="K61" s="56">
        <v>-67306.28</v>
      </c>
      <c r="L61" s="56">
        <v>-15616.75</v>
      </c>
      <c r="M61" s="56">
        <v>-686252.36</v>
      </c>
      <c r="N61" s="56">
        <v>-804530.81</v>
      </c>
      <c r="O61" s="56">
        <v>-4879075.05</v>
      </c>
    </row>
    <row r="62" spans="1:15" x14ac:dyDescent="0.3">
      <c r="A62" s="69">
        <v>1</v>
      </c>
      <c r="B62" s="69">
        <v>2</v>
      </c>
      <c r="C62" t="s">
        <v>1261</v>
      </c>
      <c r="D62" s="56">
        <v>2483398.39</v>
      </c>
      <c r="E62" s="56">
        <v>3052834.9</v>
      </c>
      <c r="F62" s="56">
        <v>510311.68000000011</v>
      </c>
      <c r="G62" s="56">
        <v>1808823.39</v>
      </c>
      <c r="H62" s="56">
        <v>4237980.21</v>
      </c>
      <c r="I62" s="56">
        <v>3063310.48</v>
      </c>
      <c r="J62" s="56">
        <v>401181.39999999997</v>
      </c>
      <c r="K62" s="56">
        <v>4177525.2</v>
      </c>
      <c r="L62" s="56">
        <v>2617711.63</v>
      </c>
      <c r="M62" s="56">
        <v>-43311868.380000003</v>
      </c>
      <c r="N62" s="56">
        <v>-4030749.1</v>
      </c>
      <c r="O62" s="56">
        <v>-3812131.2999999993</v>
      </c>
    </row>
    <row r="63" spans="1:15" x14ac:dyDescent="0.3">
      <c r="A63" s="158">
        <v>2</v>
      </c>
      <c r="B63" s="69">
        <v>11</v>
      </c>
      <c r="C63" t="s">
        <v>1344</v>
      </c>
      <c r="D63" s="56">
        <v>-36543.01</v>
      </c>
      <c r="E63" s="56">
        <v>-20252.810000000001</v>
      </c>
      <c r="F63" s="56">
        <v>-98197.06</v>
      </c>
      <c r="G63" s="56">
        <v>-53826.54</v>
      </c>
      <c r="H63" s="56">
        <v>-164958.26999999999</v>
      </c>
      <c r="I63" s="56">
        <v>-203881.03</v>
      </c>
      <c r="J63" s="56">
        <v>-123056.59</v>
      </c>
      <c r="K63" s="56">
        <v>-19351.13</v>
      </c>
      <c r="L63" s="56">
        <v>-2194756.19</v>
      </c>
      <c r="M63" s="56">
        <v>-2517835.1800000002</v>
      </c>
      <c r="N63" s="56">
        <v>-264701.21999999997</v>
      </c>
      <c r="O63" s="56">
        <v>-3632409.81</v>
      </c>
    </row>
    <row r="64" spans="1:15" x14ac:dyDescent="0.3">
      <c r="A64" s="158">
        <v>2</v>
      </c>
      <c r="B64" s="69">
        <v>11</v>
      </c>
      <c r="C64" t="s">
        <v>4078</v>
      </c>
      <c r="D64" s="56">
        <v>12270.62</v>
      </c>
      <c r="E64" s="56">
        <v>10226.120000000001</v>
      </c>
      <c r="F64" s="56">
        <v>595457.05999999994</v>
      </c>
      <c r="G64" s="56">
        <v>-10335.120000000003</v>
      </c>
      <c r="H64" s="56">
        <v>14994.68</v>
      </c>
      <c r="I64" s="56">
        <v>1370.1900000000003</v>
      </c>
      <c r="J64" s="56">
        <v>4823.5199999999995</v>
      </c>
      <c r="K64" s="56">
        <v>-6013.61</v>
      </c>
      <c r="L64" s="56"/>
      <c r="M64" s="56"/>
      <c r="N64" s="56">
        <v>16287.41</v>
      </c>
      <c r="O64" s="56">
        <v>-3327091.48</v>
      </c>
    </row>
    <row r="65" spans="1:15" x14ac:dyDescent="0.3">
      <c r="A65" s="158">
        <v>2</v>
      </c>
      <c r="B65" s="69">
        <v>7</v>
      </c>
      <c r="C65" t="s">
        <v>1358</v>
      </c>
      <c r="D65" s="56">
        <v>-94460.68</v>
      </c>
      <c r="E65" s="56">
        <v>-654780.86</v>
      </c>
      <c r="F65" s="56">
        <v>-541137.24</v>
      </c>
      <c r="G65" s="56">
        <v>-710563.65</v>
      </c>
      <c r="H65" s="56">
        <v>-465881.88</v>
      </c>
      <c r="I65" s="56">
        <v>-1120047.74</v>
      </c>
      <c r="J65" s="56">
        <v>-715530.84</v>
      </c>
      <c r="K65" s="56">
        <v>-1906471.08</v>
      </c>
      <c r="L65" s="56">
        <v>-590778.26</v>
      </c>
      <c r="M65" s="56">
        <v>-741568.38</v>
      </c>
      <c r="N65" s="56">
        <v>-1231606.6900000051</v>
      </c>
      <c r="O65" s="56">
        <v>-3265157.04</v>
      </c>
    </row>
    <row r="66" spans="1:15" x14ac:dyDescent="0.3">
      <c r="A66" s="158">
        <v>2</v>
      </c>
      <c r="B66" s="69">
        <v>7</v>
      </c>
      <c r="C66" t="s">
        <v>1406</v>
      </c>
      <c r="D66" s="56">
        <v>-293610.34999999998</v>
      </c>
      <c r="E66" s="56">
        <v>-253360.79</v>
      </c>
      <c r="F66" s="56">
        <v>-184400.76</v>
      </c>
      <c r="G66" s="56">
        <v>-117100.37</v>
      </c>
      <c r="H66" s="56">
        <v>-164057.36000000002</v>
      </c>
      <c r="I66" s="56">
        <v>-37342.74</v>
      </c>
      <c r="J66" s="56">
        <v>-67235.61</v>
      </c>
      <c r="K66" s="56">
        <v>-24056.36</v>
      </c>
      <c r="L66" s="56">
        <v>-257437.29</v>
      </c>
      <c r="M66" s="56">
        <v>-782410.25</v>
      </c>
      <c r="N66" s="56">
        <v>-42234</v>
      </c>
      <c r="O66" s="56">
        <v>-3116517.97</v>
      </c>
    </row>
    <row r="67" spans="1:15" x14ac:dyDescent="0.3">
      <c r="A67" s="158">
        <v>2</v>
      </c>
      <c r="B67" s="69">
        <v>7</v>
      </c>
      <c r="C67" t="s">
        <v>1368</v>
      </c>
      <c r="D67" s="56">
        <v>-81135.360000000001</v>
      </c>
      <c r="E67" s="56">
        <v>-2051.7599999999998</v>
      </c>
      <c r="F67" s="56">
        <v>-103146.2</v>
      </c>
      <c r="G67" s="56">
        <v>5121.6400000000003</v>
      </c>
      <c r="H67" s="56">
        <v>-2916193.63</v>
      </c>
      <c r="I67" s="56">
        <v>-2165315.71</v>
      </c>
      <c r="J67" s="56">
        <v>-75404.819999999992</v>
      </c>
      <c r="K67" s="56">
        <v>-479115.85</v>
      </c>
      <c r="L67" s="56">
        <v>-299317.76000000001</v>
      </c>
      <c r="M67" s="56">
        <v>-14170864.92</v>
      </c>
      <c r="N67" s="56">
        <v>-727725.6100000001</v>
      </c>
      <c r="O67" s="56">
        <v>-2902202.34</v>
      </c>
    </row>
    <row r="68" spans="1:15" x14ac:dyDescent="0.3">
      <c r="A68" s="158">
        <v>2</v>
      </c>
      <c r="B68" s="69">
        <v>11</v>
      </c>
      <c r="C68" t="s">
        <v>1308</v>
      </c>
      <c r="D68" s="56"/>
      <c r="E68" s="56">
        <v>-640109.46</v>
      </c>
      <c r="F68" s="56">
        <v>-2998699.55</v>
      </c>
      <c r="G68" s="56">
        <v>-2636304.0699999998</v>
      </c>
      <c r="H68" s="56">
        <v>7684805.0599999996</v>
      </c>
      <c r="I68" s="56">
        <v>3178448.97</v>
      </c>
      <c r="J68" s="56">
        <v>-1228692.03</v>
      </c>
      <c r="K68" s="56">
        <v>2889988.23</v>
      </c>
      <c r="L68" s="56">
        <v>-997450.48</v>
      </c>
      <c r="M68" s="56">
        <v>-1633507.46</v>
      </c>
      <c r="N68" s="56">
        <v>-739744.3</v>
      </c>
      <c r="O68" s="56">
        <v>-2753885.02</v>
      </c>
    </row>
    <row r="69" spans="1:15" x14ac:dyDescent="0.3">
      <c r="A69" s="69">
        <v>1</v>
      </c>
      <c r="B69" s="69">
        <v>2</v>
      </c>
      <c r="C69" t="s">
        <v>1257</v>
      </c>
      <c r="D69" s="56">
        <v>-1498465.32</v>
      </c>
      <c r="E69" s="56">
        <v>1845903.46</v>
      </c>
      <c r="F69" s="56">
        <v>-9575450.5700000003</v>
      </c>
      <c r="G69" s="56">
        <v>5073316.32</v>
      </c>
      <c r="H69" s="56">
        <v>8435998.6999999993</v>
      </c>
      <c r="I69" s="56">
        <v>6496237.4799999995</v>
      </c>
      <c r="J69" s="56">
        <v>-13341707.780000001</v>
      </c>
      <c r="K69" s="56">
        <v>-8800819.9700000007</v>
      </c>
      <c r="L69" s="56">
        <v>333934.55</v>
      </c>
      <c r="M69" s="56">
        <v>-245384984.13</v>
      </c>
      <c r="N69" s="56">
        <v>3635147.17</v>
      </c>
      <c r="O69" s="56">
        <v>-2615328.67</v>
      </c>
    </row>
    <row r="70" spans="1:15" x14ac:dyDescent="0.3">
      <c r="A70" s="158">
        <v>2</v>
      </c>
      <c r="B70" s="69">
        <v>11</v>
      </c>
      <c r="C70" t="s">
        <v>1414</v>
      </c>
      <c r="D70" s="56">
        <v>-7364497.0600000005</v>
      </c>
      <c r="E70" s="56">
        <v>-20037763.600000001</v>
      </c>
      <c r="F70" s="56">
        <v>-4939418.8499999996</v>
      </c>
      <c r="G70" s="56">
        <v>-1432170512.27</v>
      </c>
      <c r="H70" s="56">
        <v>-11393420.15</v>
      </c>
      <c r="I70" s="56">
        <v>-45212593.189999998</v>
      </c>
      <c r="J70" s="56">
        <v>-3874539.5</v>
      </c>
      <c r="K70" s="56">
        <v>-303439.06</v>
      </c>
      <c r="L70" s="56">
        <v>-683669921.25</v>
      </c>
      <c r="M70" s="56">
        <v>-5985602.8599999994</v>
      </c>
      <c r="N70" s="56">
        <v>-4611746.29</v>
      </c>
      <c r="O70" s="56">
        <v>-2397492.11</v>
      </c>
    </row>
    <row r="71" spans="1:15" x14ac:dyDescent="0.3">
      <c r="A71" s="69">
        <v>1</v>
      </c>
      <c r="B71" s="69">
        <v>1</v>
      </c>
      <c r="C71" t="s">
        <v>1195</v>
      </c>
      <c r="D71" s="56">
        <v>0</v>
      </c>
      <c r="E71" s="56">
        <v>0</v>
      </c>
      <c r="F71" s="56">
        <v>0</v>
      </c>
      <c r="G71" s="56">
        <v>-906.75</v>
      </c>
      <c r="H71" s="56">
        <v>1293352.97</v>
      </c>
      <c r="I71" s="56">
        <v>2372502.69</v>
      </c>
      <c r="J71" s="56">
        <v>20452902.220000003</v>
      </c>
      <c r="K71" s="56">
        <v>4214702.8000000007</v>
      </c>
      <c r="L71" s="56">
        <v>-1799090.17</v>
      </c>
      <c r="M71" s="56">
        <v>-903944.63</v>
      </c>
      <c r="N71" s="56">
        <v>-1453478.09</v>
      </c>
      <c r="O71" s="56">
        <v>-2176472.16</v>
      </c>
    </row>
    <row r="72" spans="1:15" x14ac:dyDescent="0.3">
      <c r="A72" s="69">
        <v>1</v>
      </c>
      <c r="B72" s="69">
        <v>2</v>
      </c>
      <c r="C72" t="s">
        <v>1228</v>
      </c>
      <c r="D72" s="56">
        <v>59880611.690000005</v>
      </c>
      <c r="E72" s="56">
        <v>63887995.060000002</v>
      </c>
      <c r="F72" s="56">
        <v>64798810.329999998</v>
      </c>
      <c r="G72" s="56">
        <v>79978573.959999993</v>
      </c>
      <c r="H72" s="56">
        <v>106971909.70999999</v>
      </c>
      <c r="I72" s="56">
        <v>110882037.00000001</v>
      </c>
      <c r="J72" s="56">
        <v>-885645.74</v>
      </c>
      <c r="K72" s="56">
        <v>-504785.67</v>
      </c>
      <c r="L72" s="56">
        <v>1588726.1499999762</v>
      </c>
      <c r="M72" s="56">
        <v>-287532568.94</v>
      </c>
      <c r="N72" s="56">
        <v>-14885029.74</v>
      </c>
      <c r="O72" s="56">
        <v>-2136861.4</v>
      </c>
    </row>
    <row r="73" spans="1:15" x14ac:dyDescent="0.3">
      <c r="A73" s="158">
        <v>2</v>
      </c>
      <c r="B73" s="69">
        <v>11</v>
      </c>
      <c r="C73" t="s">
        <v>1346</v>
      </c>
      <c r="D73" s="56">
        <v>591107.98</v>
      </c>
      <c r="E73" s="56">
        <v>-9946.5400000000009</v>
      </c>
      <c r="F73" s="56">
        <v>312213.14</v>
      </c>
      <c r="G73" s="56">
        <v>315012.53000000003</v>
      </c>
      <c r="H73" s="56">
        <v>205492.11</v>
      </c>
      <c r="I73" s="56">
        <v>-78233.87</v>
      </c>
      <c r="J73" s="56">
        <v>-45521.159999999989</v>
      </c>
      <c r="K73" s="56">
        <v>3204128.0100000002</v>
      </c>
      <c r="L73" s="56">
        <v>1149325.6199999999</v>
      </c>
      <c r="M73" s="56">
        <v>-464974.93</v>
      </c>
      <c r="N73" s="56">
        <v>-64350.889999999992</v>
      </c>
      <c r="O73" s="56">
        <v>-1640552.37</v>
      </c>
    </row>
    <row r="74" spans="1:15" x14ac:dyDescent="0.3">
      <c r="A74" s="69">
        <v>1</v>
      </c>
      <c r="B74" s="69">
        <v>1</v>
      </c>
      <c r="C74" t="s">
        <v>1181</v>
      </c>
      <c r="D74" s="56">
        <v>-149506.89000000001</v>
      </c>
      <c r="E74" s="56">
        <v>-126880.98999999999</v>
      </c>
      <c r="F74" s="56">
        <v>-133934.20000000001</v>
      </c>
      <c r="G74" s="56">
        <v>-1314809.76</v>
      </c>
      <c r="H74" s="56">
        <v>-128838.54999999999</v>
      </c>
      <c r="I74" s="56">
        <v>-1089713.69</v>
      </c>
      <c r="J74" s="56">
        <v>-6124355.4299999997</v>
      </c>
      <c r="K74" s="56">
        <v>-2217825.5799999996</v>
      </c>
      <c r="L74" s="56">
        <v>-587510.74</v>
      </c>
      <c r="M74" s="56">
        <v>-585775.91999999993</v>
      </c>
      <c r="N74" s="56">
        <v>-1207774.2</v>
      </c>
      <c r="O74" s="56">
        <v>-1421579.53</v>
      </c>
    </row>
    <row r="75" spans="1:15" x14ac:dyDescent="0.3">
      <c r="A75" s="158">
        <v>2</v>
      </c>
      <c r="B75" s="69">
        <v>12</v>
      </c>
      <c r="C75" t="s">
        <v>1310</v>
      </c>
      <c r="D75" s="56">
        <v>-2650029.0299999998</v>
      </c>
      <c r="E75" s="56">
        <v>-281005.99</v>
      </c>
      <c r="F75" s="56">
        <v>-22967433.289999999</v>
      </c>
      <c r="G75" s="56">
        <v>-2271288.37</v>
      </c>
      <c r="H75" s="56">
        <v>-49300659.840000004</v>
      </c>
      <c r="I75" s="56">
        <v>-4061757.56</v>
      </c>
      <c r="J75" s="56">
        <v>-99536.05</v>
      </c>
      <c r="K75" s="56">
        <v>-573434.04</v>
      </c>
      <c r="L75" s="56">
        <v>248258.73</v>
      </c>
      <c r="M75" s="56">
        <v>-5947122.4699999997</v>
      </c>
      <c r="N75" s="56">
        <v>-3554891.12</v>
      </c>
      <c r="O75" s="56">
        <v>-1311613.45</v>
      </c>
    </row>
    <row r="76" spans="1:15" x14ac:dyDescent="0.3">
      <c r="A76" s="69">
        <v>1</v>
      </c>
      <c r="B76" s="69">
        <v>2</v>
      </c>
      <c r="C76" t="s">
        <v>4133</v>
      </c>
      <c r="D76" s="56"/>
      <c r="E76" s="56"/>
      <c r="F76" s="56"/>
      <c r="G76" s="56"/>
      <c r="H76" s="56"/>
      <c r="I76" s="56"/>
      <c r="J76" s="56"/>
      <c r="K76" s="56"/>
      <c r="L76" s="56"/>
      <c r="M76" s="56"/>
      <c r="N76" s="56">
        <v>-248130.32</v>
      </c>
      <c r="O76" s="56">
        <v>-1170713.5900000001</v>
      </c>
    </row>
    <row r="77" spans="1:15" x14ac:dyDescent="0.3">
      <c r="A77" s="158">
        <v>2</v>
      </c>
      <c r="B77" s="69">
        <v>11</v>
      </c>
      <c r="C77" t="s">
        <v>1352</v>
      </c>
      <c r="D77" s="56">
        <v>1437735.54</v>
      </c>
      <c r="E77" s="56">
        <v>-2648459.89</v>
      </c>
      <c r="F77" s="56">
        <v>-402758.29000000004</v>
      </c>
      <c r="G77" s="56">
        <v>170439.43999999997</v>
      </c>
      <c r="H77" s="56">
        <v>1361234.74</v>
      </c>
      <c r="I77" s="56">
        <v>-27300733.09</v>
      </c>
      <c r="J77" s="56">
        <v>-542459.64</v>
      </c>
      <c r="K77" s="56">
        <v>-643497.13</v>
      </c>
      <c r="L77" s="56">
        <v>-185174.55</v>
      </c>
      <c r="M77" s="56">
        <v>-440184.29000000004</v>
      </c>
      <c r="N77" s="56">
        <v>-528542.86</v>
      </c>
      <c r="O77" s="56">
        <v>-1137384.76</v>
      </c>
    </row>
    <row r="78" spans="1:15" x14ac:dyDescent="0.3">
      <c r="A78" s="158">
        <v>2</v>
      </c>
      <c r="B78" s="69">
        <v>7</v>
      </c>
      <c r="C78" t="s">
        <v>1397</v>
      </c>
      <c r="D78" s="56">
        <v>-203271.04000000001</v>
      </c>
      <c r="E78" s="56">
        <v>-376886</v>
      </c>
      <c r="F78" s="56">
        <v>-42833.96</v>
      </c>
      <c r="G78" s="56">
        <v>-46784.39</v>
      </c>
      <c r="H78" s="56">
        <v>5338.27</v>
      </c>
      <c r="I78" s="56">
        <v>-109131</v>
      </c>
      <c r="J78" s="56">
        <v>-81158.16</v>
      </c>
      <c r="K78" s="56">
        <v>-121703.23</v>
      </c>
      <c r="L78" s="56">
        <v>-384331.28</v>
      </c>
      <c r="M78" s="56">
        <v>-226375.38</v>
      </c>
      <c r="N78" s="56">
        <v>-12661.63</v>
      </c>
      <c r="O78" s="56">
        <v>-1103346.17</v>
      </c>
    </row>
    <row r="79" spans="1:15" x14ac:dyDescent="0.3">
      <c r="A79" s="158">
        <v>2</v>
      </c>
      <c r="B79" s="69">
        <v>11</v>
      </c>
      <c r="C79" t="s">
        <v>4074</v>
      </c>
      <c r="D79" s="56"/>
      <c r="E79" s="56"/>
      <c r="F79" s="56"/>
      <c r="G79" s="56"/>
      <c r="H79" s="56"/>
      <c r="I79" s="56"/>
      <c r="J79" s="56"/>
      <c r="K79" s="56"/>
      <c r="L79" s="56"/>
      <c r="M79" s="56"/>
      <c r="N79" s="56">
        <v>-189580.26</v>
      </c>
      <c r="O79" s="56">
        <v>-1026371.85</v>
      </c>
    </row>
    <row r="80" spans="1:15" x14ac:dyDescent="0.3">
      <c r="A80" s="158">
        <v>2</v>
      </c>
      <c r="B80" s="69">
        <v>7</v>
      </c>
      <c r="C80" t="s">
        <v>6800</v>
      </c>
      <c r="D80" s="56"/>
      <c r="E80" s="56"/>
      <c r="F80" s="56"/>
      <c r="G80" s="56"/>
      <c r="H80" s="56"/>
      <c r="I80" s="56"/>
      <c r="J80" s="56"/>
      <c r="K80" s="56"/>
      <c r="L80" s="56"/>
      <c r="M80" s="56"/>
      <c r="N80" s="56"/>
      <c r="O80" s="56">
        <v>-1015789.82</v>
      </c>
    </row>
    <row r="81" spans="1:15" x14ac:dyDescent="0.3">
      <c r="A81" s="158">
        <v>2</v>
      </c>
      <c r="B81" s="69">
        <v>11</v>
      </c>
      <c r="C81" t="s">
        <v>1422</v>
      </c>
      <c r="D81" s="56">
        <v>0</v>
      </c>
      <c r="E81" s="56">
        <v>0</v>
      </c>
      <c r="F81" s="56">
        <v>0</v>
      </c>
      <c r="G81" s="56">
        <v>-313003.39</v>
      </c>
      <c r="H81" s="56">
        <v>-2580.29</v>
      </c>
      <c r="I81" s="56">
        <v>-764308.61</v>
      </c>
      <c r="J81" s="56">
        <v>-939416.61</v>
      </c>
      <c r="K81" s="56">
        <v>-3302344.85</v>
      </c>
      <c r="L81" s="56">
        <v>-4615923.07</v>
      </c>
      <c r="M81" s="56">
        <v>-14268181.68</v>
      </c>
      <c r="N81" s="56">
        <v>-203281.36</v>
      </c>
      <c r="O81" s="56">
        <v>-972570.81</v>
      </c>
    </row>
    <row r="82" spans="1:15" x14ac:dyDescent="0.3">
      <c r="A82" s="158">
        <v>2</v>
      </c>
      <c r="B82" s="69">
        <v>7</v>
      </c>
      <c r="C82" t="s">
        <v>1493</v>
      </c>
      <c r="D82" s="56">
        <v>-661461.55000000005</v>
      </c>
      <c r="E82" s="56">
        <v>-874700.02</v>
      </c>
      <c r="F82" s="56">
        <v>-963232.22</v>
      </c>
      <c r="G82" s="56">
        <v>-229895.86</v>
      </c>
      <c r="H82" s="56">
        <v>-504917.54</v>
      </c>
      <c r="I82" s="56">
        <v>-504363.57</v>
      </c>
      <c r="J82" s="56">
        <v>-361225.64</v>
      </c>
      <c r="K82" s="56">
        <v>-1184302.1499999999</v>
      </c>
      <c r="L82" s="56">
        <v>107542.76</v>
      </c>
      <c r="M82" s="56">
        <v>-7826341</v>
      </c>
      <c r="N82" s="56">
        <v>-788341.22</v>
      </c>
      <c r="O82" s="56">
        <v>-888949</v>
      </c>
    </row>
    <row r="83" spans="1:15" x14ac:dyDescent="0.3">
      <c r="A83" s="69">
        <v>1</v>
      </c>
      <c r="B83" s="69">
        <v>1</v>
      </c>
      <c r="C83" t="s">
        <v>1191</v>
      </c>
      <c r="D83" s="56">
        <v>-1625324.58</v>
      </c>
      <c r="E83" s="56">
        <v>-611720.56000000006</v>
      </c>
      <c r="F83" s="56">
        <v>-479207.87</v>
      </c>
      <c r="G83" s="56">
        <v>-47659.72</v>
      </c>
      <c r="H83" s="56">
        <v>1196.4100000000001</v>
      </c>
      <c r="I83" s="56">
        <v>-33953.42</v>
      </c>
      <c r="J83" s="56">
        <v>10302</v>
      </c>
      <c r="K83" s="56">
        <v>-6454.54</v>
      </c>
      <c r="L83" s="56">
        <v>72.33</v>
      </c>
      <c r="M83" s="56">
        <v>-273098.89</v>
      </c>
      <c r="N83" s="56">
        <v>-1892.51</v>
      </c>
      <c r="O83" s="56">
        <v>-874488.01</v>
      </c>
    </row>
    <row r="84" spans="1:15" x14ac:dyDescent="0.3">
      <c r="A84" s="158">
        <v>2</v>
      </c>
      <c r="B84" s="69">
        <v>11</v>
      </c>
      <c r="C84" t="s">
        <v>1450</v>
      </c>
      <c r="D84" s="56">
        <v>-2159801.85</v>
      </c>
      <c r="E84" s="56">
        <v>345474.8</v>
      </c>
      <c r="F84" s="56">
        <v>810141.63</v>
      </c>
      <c r="G84" s="56">
        <v>1226361.5</v>
      </c>
      <c r="H84" s="56">
        <v>-107717.7</v>
      </c>
      <c r="I84" s="56">
        <v>-1461681.03</v>
      </c>
      <c r="J84" s="56">
        <v>1595834.62</v>
      </c>
      <c r="K84" s="56">
        <v>444846.78</v>
      </c>
      <c r="L84" s="56">
        <v>2261968</v>
      </c>
      <c r="M84" s="56">
        <v>-2633938.71</v>
      </c>
      <c r="N84" s="56">
        <v>-218752.01</v>
      </c>
      <c r="O84" s="56">
        <v>-753868.58000000007</v>
      </c>
    </row>
    <row r="85" spans="1:15" x14ac:dyDescent="0.3">
      <c r="A85" s="158">
        <v>2</v>
      </c>
      <c r="B85" s="69">
        <v>7</v>
      </c>
      <c r="C85" t="s">
        <v>1337</v>
      </c>
      <c r="D85" s="56">
        <v>154684.03999999998</v>
      </c>
      <c r="E85" s="56">
        <v>211783.82</v>
      </c>
      <c r="F85" s="56">
        <v>55393.29</v>
      </c>
      <c r="G85" s="56">
        <v>179486.80000000002</v>
      </c>
      <c r="H85" s="56">
        <v>8274.18</v>
      </c>
      <c r="I85" s="56">
        <v>118673.21999999999</v>
      </c>
      <c r="J85" s="56">
        <v>109223.42000000001</v>
      </c>
      <c r="K85" s="56">
        <v>-34358.720000000008</v>
      </c>
      <c r="L85" s="56">
        <v>-1006496.99</v>
      </c>
      <c r="M85" s="56">
        <v>-472504.62</v>
      </c>
      <c r="N85" s="56">
        <v>-380868.42</v>
      </c>
      <c r="O85" s="56">
        <v>-719912.82000000007</v>
      </c>
    </row>
    <row r="86" spans="1:15" x14ac:dyDescent="0.3">
      <c r="A86" s="69">
        <v>1</v>
      </c>
      <c r="B86" s="69">
        <v>1</v>
      </c>
      <c r="C86" t="s">
        <v>1226</v>
      </c>
      <c r="D86" s="56"/>
      <c r="E86" s="56">
        <v>0</v>
      </c>
      <c r="F86" s="56">
        <v>0</v>
      </c>
      <c r="G86" s="56">
        <v>-19645.89</v>
      </c>
      <c r="H86" s="56">
        <v>-243742.71</v>
      </c>
      <c r="I86" s="56">
        <v>-447134.93</v>
      </c>
      <c r="J86" s="56">
        <v>-328619.90000000002</v>
      </c>
      <c r="K86" s="56">
        <v>-328682.21999999997</v>
      </c>
      <c r="L86" s="56">
        <v>-480628.74</v>
      </c>
      <c r="M86" s="56">
        <v>-387464.8</v>
      </c>
      <c r="N86" s="56">
        <v>-1926888.32</v>
      </c>
      <c r="O86" s="56">
        <v>-718858.98</v>
      </c>
    </row>
    <row r="87" spans="1:15" x14ac:dyDescent="0.3">
      <c r="A87" s="69">
        <v>1</v>
      </c>
      <c r="B87" s="69">
        <v>1</v>
      </c>
      <c r="C87" t="s">
        <v>1174</v>
      </c>
      <c r="D87" s="56"/>
      <c r="E87" s="56">
        <v>0</v>
      </c>
      <c r="F87" s="56">
        <v>0</v>
      </c>
      <c r="G87" s="56">
        <v>0</v>
      </c>
      <c r="H87" s="56">
        <v>0</v>
      </c>
      <c r="I87" s="56">
        <v>-184063.6</v>
      </c>
      <c r="J87" s="56">
        <v>-172986.39</v>
      </c>
      <c r="K87" s="56">
        <v>-338725.16</v>
      </c>
      <c r="L87" s="56">
        <v>-319128.58</v>
      </c>
      <c r="M87" s="56">
        <v>-294344.65000000002</v>
      </c>
      <c r="N87" s="56">
        <v>-196713.98</v>
      </c>
      <c r="O87" s="56">
        <v>-699922.78</v>
      </c>
    </row>
    <row r="88" spans="1:15" x14ac:dyDescent="0.3">
      <c r="A88" s="69">
        <v>1</v>
      </c>
      <c r="B88" s="69">
        <v>1</v>
      </c>
      <c r="C88" t="s">
        <v>1188</v>
      </c>
      <c r="D88" s="56">
        <v>-15020.87</v>
      </c>
      <c r="E88" s="56">
        <v>-335939.5</v>
      </c>
      <c r="F88" s="56">
        <v>-850460.24</v>
      </c>
      <c r="G88" s="56">
        <v>-1053933.82</v>
      </c>
      <c r="H88" s="56">
        <v>1254106.9099999999</v>
      </c>
      <c r="I88" s="56">
        <v>-324053.78000000003</v>
      </c>
      <c r="J88" s="56">
        <v>8306604.7800000003</v>
      </c>
      <c r="K88" s="56">
        <v>3685893.49</v>
      </c>
      <c r="L88" s="56">
        <v>-625522.00999999046</v>
      </c>
      <c r="M88" s="56">
        <v>-278802.00999999995</v>
      </c>
      <c r="N88" s="56">
        <v>-400859.3</v>
      </c>
      <c r="O88" s="56">
        <v>-687494.31</v>
      </c>
    </row>
    <row r="89" spans="1:15" x14ac:dyDescent="0.3">
      <c r="A89" s="158">
        <v>2</v>
      </c>
      <c r="B89" s="69">
        <v>11</v>
      </c>
      <c r="C89" t="s">
        <v>1465</v>
      </c>
      <c r="D89" s="56">
        <v>-4611.1499999999996</v>
      </c>
      <c r="E89" s="56">
        <v>0</v>
      </c>
      <c r="F89" s="56">
        <v>0</v>
      </c>
      <c r="G89" s="56">
        <v>0</v>
      </c>
      <c r="H89" s="56">
        <v>0</v>
      </c>
      <c r="I89" s="56">
        <v>0</v>
      </c>
      <c r="J89" s="56">
        <v>-78383.210000000006</v>
      </c>
      <c r="K89" s="56">
        <v>0</v>
      </c>
      <c r="L89" s="56">
        <v>0</v>
      </c>
      <c r="M89" s="56">
        <v>-999896.97</v>
      </c>
      <c r="N89" s="56">
        <v>-303581.18</v>
      </c>
      <c r="O89" s="56">
        <v>-614584.22</v>
      </c>
    </row>
    <row r="90" spans="1:15" x14ac:dyDescent="0.3">
      <c r="A90" s="158">
        <v>2</v>
      </c>
      <c r="B90" s="69">
        <v>8</v>
      </c>
      <c r="C90" t="s">
        <v>1427</v>
      </c>
      <c r="D90" s="56">
        <v>-437105.44</v>
      </c>
      <c r="E90" s="56">
        <v>-2676592.5499999998</v>
      </c>
      <c r="F90" s="56">
        <v>-744580.74</v>
      </c>
      <c r="G90" s="56">
        <v>-3042461.11</v>
      </c>
      <c r="H90" s="56">
        <v>-391083.02</v>
      </c>
      <c r="I90" s="56">
        <v>-1708748.84</v>
      </c>
      <c r="J90" s="56">
        <v>-267847.49</v>
      </c>
      <c r="K90" s="56">
        <v>-94049.95</v>
      </c>
      <c r="L90" s="56">
        <v>-4089428.1599999964</v>
      </c>
      <c r="M90" s="56">
        <v>-13290517.1</v>
      </c>
      <c r="N90" s="56">
        <v>-1326960.55</v>
      </c>
      <c r="O90" s="56">
        <v>-587194.65</v>
      </c>
    </row>
    <row r="91" spans="1:15" x14ac:dyDescent="0.3">
      <c r="A91" s="69">
        <v>1</v>
      </c>
      <c r="B91" s="69">
        <v>1</v>
      </c>
      <c r="C91" t="s">
        <v>1219</v>
      </c>
      <c r="D91" s="56">
        <v>-878181.75</v>
      </c>
      <c r="E91" s="56">
        <v>-201661.08</v>
      </c>
      <c r="F91" s="56">
        <v>5037611.62</v>
      </c>
      <c r="G91" s="56">
        <v>-1159596.1100000001</v>
      </c>
      <c r="H91" s="56">
        <v>4310102.0599999996</v>
      </c>
      <c r="I91" s="56">
        <v>-72729.310000000056</v>
      </c>
      <c r="J91" s="56">
        <v>-578875.22</v>
      </c>
      <c r="K91" s="56">
        <v>948861.35</v>
      </c>
      <c r="L91" s="56">
        <v>-3211005.1799999997</v>
      </c>
      <c r="M91" s="56">
        <v>-8075440.3499999996</v>
      </c>
      <c r="N91" s="56">
        <v>-220748.84000000003</v>
      </c>
      <c r="O91" s="56">
        <v>-574331.93999999762</v>
      </c>
    </row>
    <row r="92" spans="1:15" x14ac:dyDescent="0.3">
      <c r="A92" s="158">
        <v>2</v>
      </c>
      <c r="B92" s="69">
        <v>11</v>
      </c>
      <c r="C92" t="s">
        <v>1449</v>
      </c>
      <c r="D92" s="56">
        <v>0</v>
      </c>
      <c r="E92" s="56">
        <v>18666.66</v>
      </c>
      <c r="F92" s="56">
        <v>103885.31</v>
      </c>
      <c r="G92" s="56">
        <v>-22917.06</v>
      </c>
      <c r="H92" s="56">
        <v>27513.73</v>
      </c>
      <c r="I92" s="56">
        <v>-57750.23</v>
      </c>
      <c r="J92" s="56">
        <v>-38919.550000000003</v>
      </c>
      <c r="K92" s="56">
        <v>-24735.66</v>
      </c>
      <c r="L92" s="56">
        <v>-122965.29</v>
      </c>
      <c r="M92" s="56">
        <v>-155180.21</v>
      </c>
      <c r="N92" s="56">
        <v>-20102.71</v>
      </c>
      <c r="O92" s="56">
        <v>-556238.28</v>
      </c>
    </row>
    <row r="93" spans="1:15" x14ac:dyDescent="0.3">
      <c r="A93" s="158">
        <v>2</v>
      </c>
      <c r="B93" s="69">
        <v>11</v>
      </c>
      <c r="C93" t="s">
        <v>1453</v>
      </c>
      <c r="D93" s="56">
        <v>53869176.770000003</v>
      </c>
      <c r="E93" s="56">
        <v>-4652404.41</v>
      </c>
      <c r="F93" s="56">
        <v>-2692160.36</v>
      </c>
      <c r="G93" s="56">
        <v>36530408.899999999</v>
      </c>
      <c r="H93" s="56">
        <v>41426573.399999999</v>
      </c>
      <c r="I93" s="56">
        <v>876467.58</v>
      </c>
      <c r="J93" s="56">
        <v>-1282686.21</v>
      </c>
      <c r="K93" s="56">
        <v>-841300.18</v>
      </c>
      <c r="L93" s="56">
        <v>-783613.99</v>
      </c>
      <c r="M93" s="56">
        <v>-10045383.039999999</v>
      </c>
      <c r="N93" s="56">
        <v>-939578.6</v>
      </c>
      <c r="O93" s="56">
        <v>-546679.77</v>
      </c>
    </row>
    <row r="94" spans="1:15" x14ac:dyDescent="0.3">
      <c r="A94" s="69">
        <v>1</v>
      </c>
      <c r="B94" s="69">
        <v>1</v>
      </c>
      <c r="C94" t="s">
        <v>1213</v>
      </c>
      <c r="D94" s="56">
        <v>-7048661.6600000001</v>
      </c>
      <c r="E94" s="56">
        <v>-1226715.76</v>
      </c>
      <c r="F94" s="56">
        <v>-1524256.05</v>
      </c>
      <c r="G94" s="56">
        <v>-451387.24</v>
      </c>
      <c r="H94" s="56">
        <v>441469.13</v>
      </c>
      <c r="I94" s="56">
        <v>-2384041.3200000003</v>
      </c>
      <c r="J94" s="56">
        <v>-70393.530000000028</v>
      </c>
      <c r="K94" s="56">
        <v>-1414531.14</v>
      </c>
      <c r="L94" s="56">
        <v>1565671.77</v>
      </c>
      <c r="M94" s="56">
        <v>-367133.82999999996</v>
      </c>
      <c r="N94" s="56">
        <v>-75116.5</v>
      </c>
      <c r="O94" s="56">
        <v>-537099.78</v>
      </c>
    </row>
    <row r="95" spans="1:15" x14ac:dyDescent="0.3">
      <c r="A95" s="158">
        <v>2</v>
      </c>
      <c r="B95" s="69">
        <v>7</v>
      </c>
      <c r="C95" t="s">
        <v>1369</v>
      </c>
      <c r="D95" s="56">
        <v>4018793.0599999996</v>
      </c>
      <c r="E95" s="56">
        <v>-290469.64</v>
      </c>
      <c r="F95" s="56">
        <v>-2830917.05</v>
      </c>
      <c r="G95" s="56">
        <v>-2055385.3599999999</v>
      </c>
      <c r="H95" s="56">
        <v>-39825.959999999992</v>
      </c>
      <c r="I95" s="56">
        <v>-52236.780000000006</v>
      </c>
      <c r="J95" s="56">
        <v>-13660705.290000001</v>
      </c>
      <c r="K95" s="56">
        <v>-4516149.12</v>
      </c>
      <c r="L95" s="56">
        <v>-827642.6</v>
      </c>
      <c r="M95" s="56">
        <v>-12227164.709999999</v>
      </c>
      <c r="N95" s="56">
        <v>-194646.71</v>
      </c>
      <c r="O95" s="56">
        <v>-507998.13000000012</v>
      </c>
    </row>
    <row r="96" spans="1:15" x14ac:dyDescent="0.3">
      <c r="A96" s="158">
        <v>2</v>
      </c>
      <c r="B96" s="69">
        <v>7</v>
      </c>
      <c r="C96" t="s">
        <v>1382</v>
      </c>
      <c r="D96" s="56">
        <v>-11520.88</v>
      </c>
      <c r="E96" s="56">
        <v>5256.79</v>
      </c>
      <c r="F96" s="56">
        <v>-2131.2600000000002</v>
      </c>
      <c r="G96" s="56">
        <v>-2197.7600000000002</v>
      </c>
      <c r="H96" s="56">
        <v>-25659.98</v>
      </c>
      <c r="I96" s="56">
        <v>6922.2</v>
      </c>
      <c r="J96" s="56">
        <v>6092.28</v>
      </c>
      <c r="K96" s="56">
        <v>137021.78</v>
      </c>
      <c r="L96" s="56">
        <v>-52897.41</v>
      </c>
      <c r="M96" s="56">
        <v>611.63</v>
      </c>
      <c r="N96" s="56">
        <v>2491.38</v>
      </c>
      <c r="O96" s="56">
        <v>-506581.94</v>
      </c>
    </row>
    <row r="97" spans="1:15" x14ac:dyDescent="0.3">
      <c r="A97" s="69">
        <v>1</v>
      </c>
      <c r="B97" s="69">
        <v>1</v>
      </c>
      <c r="C97" t="s">
        <v>1216</v>
      </c>
      <c r="D97" s="56">
        <v>947448.32999999984</v>
      </c>
      <c r="E97" s="56">
        <v>11576530.670000002</v>
      </c>
      <c r="F97" s="56">
        <v>-1150264.98</v>
      </c>
      <c r="G97" s="56">
        <v>1421391.32</v>
      </c>
      <c r="H97" s="56">
        <v>292715.55</v>
      </c>
      <c r="I97" s="56">
        <v>-183644.88</v>
      </c>
      <c r="J97" s="56">
        <v>-263736.06</v>
      </c>
      <c r="K97" s="56">
        <v>-2321726.4700000002</v>
      </c>
      <c r="L97" s="56">
        <v>267507.95</v>
      </c>
      <c r="M97" s="56">
        <v>-307019.32</v>
      </c>
      <c r="N97" s="56">
        <v>-762084.63</v>
      </c>
      <c r="O97" s="56">
        <v>-483175.05999999994</v>
      </c>
    </row>
    <row r="98" spans="1:15" x14ac:dyDescent="0.3">
      <c r="A98" s="69">
        <v>1</v>
      </c>
      <c r="B98" s="69">
        <v>1</v>
      </c>
      <c r="C98" t="s">
        <v>1200</v>
      </c>
      <c r="D98" s="56">
        <v>-272128.44</v>
      </c>
      <c r="E98" s="56">
        <v>-355909.51</v>
      </c>
      <c r="F98" s="56">
        <v>-521448.74</v>
      </c>
      <c r="G98" s="56">
        <v>-490799.69</v>
      </c>
      <c r="H98" s="56">
        <v>-591175.52</v>
      </c>
      <c r="I98" s="56">
        <v>-512280.93000000005</v>
      </c>
      <c r="J98" s="56">
        <v>-423267.24</v>
      </c>
      <c r="K98" s="56">
        <v>-688643.35</v>
      </c>
      <c r="L98" s="56">
        <v>-133743.58000000002</v>
      </c>
      <c r="M98" s="56">
        <v>-546406.91</v>
      </c>
      <c r="N98" s="56">
        <v>-287554.31000001729</v>
      </c>
      <c r="O98" s="56">
        <v>-421065.18</v>
      </c>
    </row>
    <row r="99" spans="1:15" x14ac:dyDescent="0.3">
      <c r="A99" s="158">
        <v>2</v>
      </c>
      <c r="B99" s="69">
        <v>7</v>
      </c>
      <c r="C99" t="s">
        <v>1395</v>
      </c>
      <c r="D99" s="56">
        <v>0</v>
      </c>
      <c r="E99" s="56">
        <v>0</v>
      </c>
      <c r="F99" s="56">
        <v>14941.68</v>
      </c>
      <c r="G99" s="56">
        <v>38335.61</v>
      </c>
      <c r="H99" s="56">
        <v>-51754.77</v>
      </c>
      <c r="I99" s="56">
        <v>-35010.46</v>
      </c>
      <c r="J99" s="56">
        <v>9536.32</v>
      </c>
      <c r="K99" s="56">
        <v>-338901.87</v>
      </c>
      <c r="L99" s="56">
        <v>-116987.53</v>
      </c>
      <c r="M99" s="56">
        <v>-312277.8</v>
      </c>
      <c r="N99" s="56">
        <v>-368970.8</v>
      </c>
      <c r="O99" s="56">
        <v>-393133.78</v>
      </c>
    </row>
    <row r="100" spans="1:15" x14ac:dyDescent="0.3">
      <c r="A100" s="69">
        <v>1</v>
      </c>
      <c r="B100" s="69">
        <v>5</v>
      </c>
      <c r="C100" t="s">
        <v>1294</v>
      </c>
      <c r="D100" s="56"/>
      <c r="E100" s="56"/>
      <c r="F100" s="56"/>
      <c r="G100" s="56"/>
      <c r="H100" s="56"/>
      <c r="I100" s="56"/>
      <c r="J100" s="56"/>
      <c r="K100" s="56">
        <v>2487370.67</v>
      </c>
      <c r="L100" s="56">
        <v>-897787.78</v>
      </c>
      <c r="M100" s="56">
        <v>-646728.75</v>
      </c>
      <c r="N100" s="56">
        <v>-153177.37</v>
      </c>
      <c r="O100" s="56">
        <v>-381950.62</v>
      </c>
    </row>
    <row r="101" spans="1:15" x14ac:dyDescent="0.3">
      <c r="A101" s="69">
        <v>1</v>
      </c>
      <c r="B101" s="69">
        <v>5</v>
      </c>
      <c r="C101" t="s">
        <v>1295</v>
      </c>
      <c r="D101" s="56">
        <v>-28288.850000000002</v>
      </c>
      <c r="E101" s="56">
        <v>-32945.72</v>
      </c>
      <c r="F101" s="56">
        <v>-2705.23</v>
      </c>
      <c r="G101" s="56">
        <v>-83647.88</v>
      </c>
      <c r="H101" s="56">
        <v>-205158.27</v>
      </c>
      <c r="I101" s="56">
        <v>-461318.68</v>
      </c>
      <c r="J101" s="56">
        <v>-420448.09</v>
      </c>
      <c r="K101" s="56">
        <v>-1538522.7200000002</v>
      </c>
      <c r="L101" s="56">
        <v>-789575.18</v>
      </c>
      <c r="M101" s="56">
        <v>-376358.81</v>
      </c>
      <c r="N101" s="56">
        <v>-775897.53999999992</v>
      </c>
      <c r="O101" s="56">
        <v>-376996.16</v>
      </c>
    </row>
    <row r="102" spans="1:15" x14ac:dyDescent="0.3">
      <c r="A102" s="69">
        <v>1</v>
      </c>
      <c r="B102" s="69">
        <v>1</v>
      </c>
      <c r="C102" t="s">
        <v>1208</v>
      </c>
      <c r="D102" s="56"/>
      <c r="E102" s="56">
        <v>0</v>
      </c>
      <c r="F102" s="56">
        <v>0</v>
      </c>
      <c r="G102" s="56">
        <v>0</v>
      </c>
      <c r="H102" s="56">
        <v>0</v>
      </c>
      <c r="I102" s="56">
        <v>-5525.87</v>
      </c>
      <c r="J102" s="56">
        <v>-143373.38</v>
      </c>
      <c r="K102" s="56">
        <v>-166884.39000000001</v>
      </c>
      <c r="L102" s="56">
        <v>-425424.8</v>
      </c>
      <c r="M102" s="56">
        <v>-208068.56</v>
      </c>
      <c r="N102" s="56">
        <v>-147986.46</v>
      </c>
      <c r="O102" s="56">
        <v>-368595.87</v>
      </c>
    </row>
    <row r="103" spans="1:15" x14ac:dyDescent="0.3">
      <c r="A103" s="158">
        <v>2</v>
      </c>
      <c r="B103" s="69">
        <v>6</v>
      </c>
      <c r="C103" t="s">
        <v>1315</v>
      </c>
      <c r="D103" s="56">
        <v>-53295.460000000006</v>
      </c>
      <c r="E103" s="56">
        <v>-54504.49</v>
      </c>
      <c r="F103" s="56">
        <v>-4084.3199999999997</v>
      </c>
      <c r="G103" s="56">
        <v>948.92000000000007</v>
      </c>
      <c r="H103" s="56">
        <v>-1875.47</v>
      </c>
      <c r="I103" s="56">
        <v>-69253.89</v>
      </c>
      <c r="J103" s="56">
        <v>-95079.65</v>
      </c>
      <c r="K103" s="56">
        <v>134864.93</v>
      </c>
      <c r="L103" s="56">
        <v>-195027.09</v>
      </c>
      <c r="M103" s="56">
        <v>-3238633.8699999996</v>
      </c>
      <c r="N103" s="56">
        <v>-191571.08</v>
      </c>
      <c r="O103" s="56">
        <v>-354839.66000000003</v>
      </c>
    </row>
    <row r="104" spans="1:15" x14ac:dyDescent="0.3">
      <c r="A104" s="69">
        <v>1</v>
      </c>
      <c r="B104" s="69">
        <v>2</v>
      </c>
      <c r="C104" t="s">
        <v>1251</v>
      </c>
      <c r="D104" s="56">
        <v>106968.25</v>
      </c>
      <c r="E104" s="56">
        <v>-437735.3000000001</v>
      </c>
      <c r="F104" s="56">
        <v>-896575.3</v>
      </c>
      <c r="G104" s="56">
        <v>568585.7699999999</v>
      </c>
      <c r="H104" s="56">
        <v>182070.20000000004</v>
      </c>
      <c r="I104" s="56">
        <v>-446729.66</v>
      </c>
      <c r="J104" s="56">
        <v>-381231.07</v>
      </c>
      <c r="K104" s="56">
        <v>-1205887.0799999998</v>
      </c>
      <c r="L104" s="56">
        <v>-194567.77</v>
      </c>
      <c r="M104" s="56">
        <v>748830.16</v>
      </c>
      <c r="N104" s="56">
        <v>-541634.46</v>
      </c>
      <c r="O104" s="56">
        <v>-350101.32999999996</v>
      </c>
    </row>
    <row r="105" spans="1:15" x14ac:dyDescent="0.3">
      <c r="A105" s="158">
        <v>2</v>
      </c>
      <c r="B105" s="69">
        <v>8</v>
      </c>
      <c r="C105" t="s">
        <v>1329</v>
      </c>
      <c r="D105" s="56">
        <v>-73375.740000000005</v>
      </c>
      <c r="E105" s="56">
        <v>-7865.22</v>
      </c>
      <c r="F105" s="56">
        <v>-220389.18</v>
      </c>
      <c r="G105" s="56">
        <v>-135916.81</v>
      </c>
      <c r="H105" s="56">
        <v>-423119.15</v>
      </c>
      <c r="I105" s="56">
        <v>-216442.71</v>
      </c>
      <c r="J105" s="56">
        <v>51947.68</v>
      </c>
      <c r="K105" s="56">
        <v>-243821.19</v>
      </c>
      <c r="L105" s="56">
        <v>-541428.43000000005</v>
      </c>
      <c r="M105" s="56">
        <v>-176961.41</v>
      </c>
      <c r="N105" s="56">
        <v>-223094.39</v>
      </c>
      <c r="O105" s="56">
        <v>-324564.56</v>
      </c>
    </row>
    <row r="106" spans="1:15" x14ac:dyDescent="0.3">
      <c r="A106" s="158">
        <v>2</v>
      </c>
      <c r="B106" s="69">
        <v>7</v>
      </c>
      <c r="C106" t="s">
        <v>1396</v>
      </c>
      <c r="D106" s="56">
        <v>-15261.98</v>
      </c>
      <c r="E106" s="56">
        <v>26614.82</v>
      </c>
      <c r="F106" s="56">
        <v>-8359.75</v>
      </c>
      <c r="G106" s="56">
        <v>-13195.86</v>
      </c>
      <c r="H106" s="56">
        <v>-22480.9</v>
      </c>
      <c r="I106" s="56">
        <v>136236.51999999999</v>
      </c>
      <c r="J106" s="56">
        <v>-10907.63</v>
      </c>
      <c r="K106" s="56">
        <v>-176941.58</v>
      </c>
      <c r="L106" s="56">
        <v>-290221.09000000003</v>
      </c>
      <c r="M106" s="56">
        <v>-358832.33</v>
      </c>
      <c r="N106" s="56">
        <v>8965.67</v>
      </c>
      <c r="O106" s="56">
        <v>-318623.18</v>
      </c>
    </row>
    <row r="107" spans="1:15" x14ac:dyDescent="0.3">
      <c r="A107" s="158">
        <v>2</v>
      </c>
      <c r="B107" s="69">
        <v>11</v>
      </c>
      <c r="C107" t="s">
        <v>1419</v>
      </c>
      <c r="D107" s="56">
        <v>-15967.42</v>
      </c>
      <c r="E107" s="56">
        <v>-505412.63999999996</v>
      </c>
      <c r="F107" s="56">
        <v>-489598.56</v>
      </c>
      <c r="G107" s="56">
        <v>-81807.789999999994</v>
      </c>
      <c r="H107" s="56">
        <v>-245825.04</v>
      </c>
      <c r="I107" s="56">
        <v>-781557.97</v>
      </c>
      <c r="J107" s="56">
        <v>-3927935.67</v>
      </c>
      <c r="K107" s="56">
        <v>424873.05</v>
      </c>
      <c r="L107" s="56">
        <v>-76168.76999999999</v>
      </c>
      <c r="M107" s="56">
        <v>-721328.93</v>
      </c>
      <c r="N107" s="56">
        <v>-373257.22000000003</v>
      </c>
      <c r="O107" s="56">
        <v>-307052.17000000004</v>
      </c>
    </row>
    <row r="108" spans="1:15" x14ac:dyDescent="0.3">
      <c r="A108" s="69">
        <v>1</v>
      </c>
      <c r="B108" s="69">
        <v>3</v>
      </c>
      <c r="C108" t="s">
        <v>1275</v>
      </c>
      <c r="D108" s="56">
        <v>-6962.42</v>
      </c>
      <c r="E108" s="56">
        <v>-403822.97</v>
      </c>
      <c r="F108" s="56">
        <v>117453.75999999999</v>
      </c>
      <c r="G108" s="56">
        <v>-76898.260000000009</v>
      </c>
      <c r="H108" s="56">
        <v>-109833.72</v>
      </c>
      <c r="I108" s="56">
        <v>-461608.24</v>
      </c>
      <c r="J108" s="56">
        <v>-93703.22</v>
      </c>
      <c r="K108" s="56">
        <v>-5482181.7700000005</v>
      </c>
      <c r="L108" s="56">
        <v>177179.03999999998</v>
      </c>
      <c r="M108" s="56">
        <v>177957.75999999998</v>
      </c>
      <c r="N108" s="56">
        <v>-197143.12</v>
      </c>
      <c r="O108" s="56">
        <v>-283989.64</v>
      </c>
    </row>
    <row r="109" spans="1:15" x14ac:dyDescent="0.3">
      <c r="A109" s="69">
        <v>1</v>
      </c>
      <c r="B109" s="69">
        <v>1</v>
      </c>
      <c r="C109" t="s">
        <v>1171</v>
      </c>
      <c r="D109" s="56">
        <v>-1190225.98</v>
      </c>
      <c r="E109" s="56">
        <v>125242.43000000001</v>
      </c>
      <c r="F109" s="56">
        <v>-1091703.58</v>
      </c>
      <c r="G109" s="56">
        <v>-260535.87000000002</v>
      </c>
      <c r="H109" s="56">
        <v>-62636.039999999986</v>
      </c>
      <c r="I109" s="56">
        <v>666013.81999999995</v>
      </c>
      <c r="J109" s="56">
        <v>-3741599.36</v>
      </c>
      <c r="K109" s="56">
        <v>-217187.75</v>
      </c>
      <c r="L109" s="56">
        <v>-694965.63000000012</v>
      </c>
      <c r="M109" s="56">
        <v>-367408.16000000003</v>
      </c>
      <c r="N109" s="56">
        <v>2663329.4500000002</v>
      </c>
      <c r="O109" s="56">
        <v>-283608.27</v>
      </c>
    </row>
    <row r="110" spans="1:15" x14ac:dyDescent="0.3">
      <c r="A110" s="158">
        <v>2</v>
      </c>
      <c r="B110" s="69">
        <v>6</v>
      </c>
      <c r="C110" t="s">
        <v>1327</v>
      </c>
      <c r="D110" s="56">
        <v>1485274.91</v>
      </c>
      <c r="E110" s="56">
        <v>1078292.53</v>
      </c>
      <c r="F110" s="56">
        <v>3101685.62</v>
      </c>
      <c r="G110" s="56">
        <v>870936.94</v>
      </c>
      <c r="H110" s="56">
        <v>-7046633.6900000004</v>
      </c>
      <c r="I110" s="56">
        <v>-1780448.5</v>
      </c>
      <c r="J110" s="56">
        <v>-5802471.3399999999</v>
      </c>
      <c r="K110" s="56">
        <v>-23870754.640000001</v>
      </c>
      <c r="L110" s="56">
        <v>591628.59</v>
      </c>
      <c r="M110" s="56">
        <v>-1265996.6599999999</v>
      </c>
      <c r="N110" s="56">
        <v>-504596.76</v>
      </c>
      <c r="O110" s="56">
        <v>-268245.11</v>
      </c>
    </row>
    <row r="111" spans="1:15" x14ac:dyDescent="0.3">
      <c r="A111" s="158">
        <v>2</v>
      </c>
      <c r="B111" s="69">
        <v>10</v>
      </c>
      <c r="C111" t="s">
        <v>1363</v>
      </c>
      <c r="D111" s="56">
        <v>-1757966.85</v>
      </c>
      <c r="E111" s="56">
        <v>-667744.02</v>
      </c>
      <c r="F111" s="56">
        <v>-2249377.16</v>
      </c>
      <c r="G111" s="56">
        <v>130322.11</v>
      </c>
      <c r="H111" s="56">
        <v>-1090120.08</v>
      </c>
      <c r="I111" s="56">
        <v>-995777.35</v>
      </c>
      <c r="J111" s="56">
        <v>-884231.97</v>
      </c>
      <c r="K111" s="56">
        <v>-867116.79</v>
      </c>
      <c r="L111" s="56">
        <v>-300132.68</v>
      </c>
      <c r="M111" s="56">
        <v>-867325</v>
      </c>
      <c r="N111" s="56">
        <v>-811521.83</v>
      </c>
      <c r="O111" s="56">
        <v>-267368.27</v>
      </c>
    </row>
    <row r="112" spans="1:15" x14ac:dyDescent="0.3">
      <c r="A112" s="158">
        <v>3</v>
      </c>
      <c r="B112" s="69">
        <v>13</v>
      </c>
      <c r="C112" t="s">
        <v>1355</v>
      </c>
      <c r="D112" s="56">
        <v>-3496928.1</v>
      </c>
      <c r="E112" s="56">
        <v>1352817.45</v>
      </c>
      <c r="F112" s="56">
        <v>188519.13</v>
      </c>
      <c r="G112" s="56">
        <v>60499</v>
      </c>
      <c r="H112" s="56">
        <v>7489.97</v>
      </c>
      <c r="I112" s="56">
        <v>11091.21</v>
      </c>
      <c r="J112" s="56">
        <v>-157.5</v>
      </c>
      <c r="K112" s="56">
        <v>193.52</v>
      </c>
      <c r="L112" s="56">
        <v>1443832.53</v>
      </c>
      <c r="M112" s="56">
        <v>229274.06</v>
      </c>
      <c r="N112" s="56">
        <v>0</v>
      </c>
      <c r="O112" s="56">
        <v>-243992.76</v>
      </c>
    </row>
    <row r="113" spans="1:15" x14ac:dyDescent="0.3">
      <c r="A113" s="158">
        <v>2</v>
      </c>
      <c r="B113" s="69">
        <v>11</v>
      </c>
      <c r="C113" t="s">
        <v>1454</v>
      </c>
      <c r="D113" s="56">
        <v>84841.67</v>
      </c>
      <c r="E113" s="56">
        <v>25963.82</v>
      </c>
      <c r="F113" s="56">
        <v>-1703.32</v>
      </c>
      <c r="G113" s="56">
        <v>204963.18</v>
      </c>
      <c r="H113" s="56">
        <v>0</v>
      </c>
      <c r="I113" s="56">
        <v>-298668.09000000003</v>
      </c>
      <c r="J113" s="56">
        <v>-49.58</v>
      </c>
      <c r="K113" s="56">
        <v>272015.88</v>
      </c>
      <c r="L113" s="56">
        <v>-40311.339999999997</v>
      </c>
      <c r="M113" s="56">
        <v>37952.33</v>
      </c>
      <c r="N113" s="56">
        <v>-210705.74</v>
      </c>
      <c r="O113" s="56">
        <v>-234278.7</v>
      </c>
    </row>
    <row r="114" spans="1:15" x14ac:dyDescent="0.3">
      <c r="A114" s="158">
        <v>2</v>
      </c>
      <c r="B114" s="69">
        <v>11</v>
      </c>
      <c r="C114" t="s">
        <v>1425</v>
      </c>
      <c r="D114" s="56">
        <v>319169.63</v>
      </c>
      <c r="E114" s="56">
        <v>219386.98</v>
      </c>
      <c r="F114" s="56">
        <v>296258.56</v>
      </c>
      <c r="G114" s="56">
        <v>205283.84</v>
      </c>
      <c r="H114" s="56">
        <v>102925.3</v>
      </c>
      <c r="I114" s="56">
        <v>110885.57</v>
      </c>
      <c r="J114" s="56">
        <v>0</v>
      </c>
      <c r="K114" s="56">
        <v>120292.53</v>
      </c>
      <c r="L114" s="56">
        <v>29123.75</v>
      </c>
      <c r="M114" s="56">
        <v>-411479.42</v>
      </c>
      <c r="N114" s="56">
        <v>-64098.25</v>
      </c>
      <c r="O114" s="56">
        <v>-231882.46</v>
      </c>
    </row>
    <row r="115" spans="1:15" x14ac:dyDescent="0.3">
      <c r="A115" s="69">
        <v>1</v>
      </c>
      <c r="B115" s="69">
        <v>3</v>
      </c>
      <c r="C115" t="s">
        <v>1273</v>
      </c>
      <c r="D115" s="56"/>
      <c r="E115" s="56"/>
      <c r="F115" s="56"/>
      <c r="G115" s="56"/>
      <c r="H115" s="56"/>
      <c r="I115" s="56"/>
      <c r="J115" s="56"/>
      <c r="K115" s="56"/>
      <c r="L115" s="56">
        <v>-45715705.199999988</v>
      </c>
      <c r="M115" s="56">
        <v>365953.85</v>
      </c>
      <c r="N115" s="56">
        <v>-1015561.7</v>
      </c>
      <c r="O115" s="56">
        <v>-222602.69000000003</v>
      </c>
    </row>
    <row r="116" spans="1:15" x14ac:dyDescent="0.3">
      <c r="A116" s="158">
        <v>2</v>
      </c>
      <c r="B116" s="69">
        <v>11</v>
      </c>
      <c r="C116" t="s">
        <v>1415</v>
      </c>
      <c r="D116" s="56"/>
      <c r="E116" s="56"/>
      <c r="F116" s="56"/>
      <c r="G116" s="56"/>
      <c r="H116" s="56">
        <v>-291077.46999999997</v>
      </c>
      <c r="I116" s="56">
        <v>164.99</v>
      </c>
      <c r="J116" s="56">
        <v>21483.82</v>
      </c>
      <c r="K116" s="56">
        <v>-80300.679999999993</v>
      </c>
      <c r="L116" s="56">
        <v>0</v>
      </c>
      <c r="M116" s="56">
        <v>5319.7</v>
      </c>
      <c r="N116" s="56">
        <v>-488208.98</v>
      </c>
      <c r="O116" s="56">
        <v>-212520.51</v>
      </c>
    </row>
    <row r="117" spans="1:15" x14ac:dyDescent="0.3">
      <c r="A117" s="158">
        <v>2</v>
      </c>
      <c r="B117" s="69">
        <v>11</v>
      </c>
      <c r="C117" t="s">
        <v>1309</v>
      </c>
      <c r="D117" s="56">
        <v>0</v>
      </c>
      <c r="E117" s="56">
        <v>0</v>
      </c>
      <c r="F117" s="56">
        <v>773.4</v>
      </c>
      <c r="G117" s="56">
        <v>-8217.73</v>
      </c>
      <c r="H117" s="56">
        <v>25573.1</v>
      </c>
      <c r="I117" s="56">
        <v>-55715.79</v>
      </c>
      <c r="J117" s="56">
        <v>-110143.41</v>
      </c>
      <c r="K117" s="56">
        <v>678047.41</v>
      </c>
      <c r="L117" s="56">
        <v>-251783.79</v>
      </c>
      <c r="M117" s="56">
        <v>-114122.76</v>
      </c>
      <c r="N117" s="56">
        <v>-171152.98</v>
      </c>
      <c r="O117" s="56">
        <v>-209659.14</v>
      </c>
    </row>
    <row r="118" spans="1:15" x14ac:dyDescent="0.3">
      <c r="A118" s="158">
        <v>2</v>
      </c>
      <c r="B118" s="69">
        <v>12</v>
      </c>
      <c r="C118" t="s">
        <v>4482</v>
      </c>
      <c r="D118" s="56">
        <v>0</v>
      </c>
      <c r="E118" s="56">
        <v>0</v>
      </c>
      <c r="F118" s="56">
        <v>0</v>
      </c>
      <c r="G118" s="56">
        <v>0</v>
      </c>
      <c r="H118" s="56">
        <v>0</v>
      </c>
      <c r="I118" s="56">
        <v>0</v>
      </c>
      <c r="J118" s="56">
        <v>0</v>
      </c>
      <c r="K118" s="56">
        <v>0</v>
      </c>
      <c r="L118" s="56">
        <v>0</v>
      </c>
      <c r="M118" s="56">
        <v>0</v>
      </c>
      <c r="N118" s="56">
        <v>0</v>
      </c>
      <c r="O118" s="56">
        <v>-193466.46</v>
      </c>
    </row>
    <row r="119" spans="1:15" x14ac:dyDescent="0.3">
      <c r="A119" s="69">
        <v>1</v>
      </c>
      <c r="B119" s="69">
        <v>5</v>
      </c>
      <c r="C119" t="s">
        <v>1291</v>
      </c>
      <c r="D119" s="56">
        <v>-924.66</v>
      </c>
      <c r="E119" s="56">
        <v>-43795.25</v>
      </c>
      <c r="F119" s="56">
        <v>-27066.75</v>
      </c>
      <c r="G119" s="56">
        <v>-156658.57999999999</v>
      </c>
      <c r="H119" s="56">
        <v>-1021685.84</v>
      </c>
      <c r="I119" s="56">
        <v>-198755.97</v>
      </c>
      <c r="J119" s="56">
        <v>-155219.79999999999</v>
      </c>
      <c r="K119" s="56">
        <v>-321322.31</v>
      </c>
      <c r="L119" s="56">
        <v>-276749.98000000417</v>
      </c>
      <c r="M119" s="56">
        <v>-83385.509999999995</v>
      </c>
      <c r="N119" s="56">
        <v>-1691658.74</v>
      </c>
      <c r="O119" s="56">
        <v>-192336.31</v>
      </c>
    </row>
    <row r="120" spans="1:15" x14ac:dyDescent="0.3">
      <c r="A120" s="69">
        <v>1</v>
      </c>
      <c r="B120" s="69">
        <v>5</v>
      </c>
      <c r="C120" t="s">
        <v>1293</v>
      </c>
      <c r="D120" s="56">
        <v>0</v>
      </c>
      <c r="E120" s="56">
        <v>0</v>
      </c>
      <c r="F120" s="56">
        <v>0</v>
      </c>
      <c r="G120" s="56">
        <v>7.89</v>
      </c>
      <c r="H120" s="56">
        <v>-0.01</v>
      </c>
      <c r="I120" s="56">
        <v>-8.4</v>
      </c>
      <c r="J120" s="56">
        <v>0</v>
      </c>
      <c r="K120" s="56">
        <v>0</v>
      </c>
      <c r="L120" s="56">
        <v>0</v>
      </c>
      <c r="M120" s="56">
        <v>-44238.92</v>
      </c>
      <c r="N120" s="56">
        <v>0</v>
      </c>
      <c r="O120" s="56">
        <v>-179824.94</v>
      </c>
    </row>
    <row r="121" spans="1:15" x14ac:dyDescent="0.3">
      <c r="A121" s="158">
        <v>2</v>
      </c>
      <c r="B121" s="69">
        <v>11</v>
      </c>
      <c r="C121" t="s">
        <v>1345</v>
      </c>
      <c r="D121" s="56">
        <v>-312162.03999999998</v>
      </c>
      <c r="E121" s="56">
        <v>15228.61</v>
      </c>
      <c r="F121" s="56">
        <v>7009319.2999999998</v>
      </c>
      <c r="G121" s="56">
        <v>446249.33999999997</v>
      </c>
      <c r="H121" s="56">
        <v>727622.83</v>
      </c>
      <c r="I121" s="56">
        <v>7667491.2700000005</v>
      </c>
      <c r="J121" s="56">
        <v>63333605.450000003</v>
      </c>
      <c r="K121" s="56">
        <v>53762277.530000001</v>
      </c>
      <c r="L121" s="56">
        <v>-478604.96</v>
      </c>
      <c r="M121" s="56">
        <v>-811105.31</v>
      </c>
      <c r="N121" s="56">
        <v>-25351.74</v>
      </c>
      <c r="O121" s="56">
        <v>-167867.06</v>
      </c>
    </row>
    <row r="122" spans="1:15" x14ac:dyDescent="0.3">
      <c r="A122" s="69">
        <v>1</v>
      </c>
      <c r="B122" s="69">
        <v>5</v>
      </c>
      <c r="C122" t="s">
        <v>1289</v>
      </c>
      <c r="D122" s="56">
        <v>0</v>
      </c>
      <c r="E122" s="56">
        <v>172445.93</v>
      </c>
      <c r="F122" s="56">
        <v>-849.25</v>
      </c>
      <c r="G122" s="56">
        <v>6016.24</v>
      </c>
      <c r="H122" s="56">
        <v>27976.37</v>
      </c>
      <c r="I122" s="56">
        <v>-31407.62</v>
      </c>
      <c r="J122" s="56">
        <v>-74376.33</v>
      </c>
      <c r="K122" s="56">
        <v>122959.07</v>
      </c>
      <c r="L122" s="56">
        <v>-22258.99</v>
      </c>
      <c r="M122" s="56">
        <v>-18687.79</v>
      </c>
      <c r="N122" s="56">
        <v>-102954.51</v>
      </c>
      <c r="O122" s="56">
        <v>-166997.1</v>
      </c>
    </row>
    <row r="123" spans="1:15" x14ac:dyDescent="0.3">
      <c r="A123" s="158">
        <v>2</v>
      </c>
      <c r="B123" s="69">
        <v>7</v>
      </c>
      <c r="C123" t="s">
        <v>1367</v>
      </c>
      <c r="D123" s="56">
        <v>-25391.73</v>
      </c>
      <c r="E123" s="56">
        <v>55353.43</v>
      </c>
      <c r="F123" s="56">
        <v>4650.59</v>
      </c>
      <c r="G123" s="56">
        <v>6049.86</v>
      </c>
      <c r="H123" s="56">
        <v>26293.21</v>
      </c>
      <c r="I123" s="56">
        <v>-34275.82</v>
      </c>
      <c r="J123" s="56">
        <v>-7501.04</v>
      </c>
      <c r="K123" s="56">
        <v>12897.58</v>
      </c>
      <c r="L123" s="56">
        <v>-295636.34000000003</v>
      </c>
      <c r="M123" s="56">
        <v>-92062.23</v>
      </c>
      <c r="N123" s="56">
        <v>-67750.539999999994</v>
      </c>
      <c r="O123" s="56">
        <v>-166494.03</v>
      </c>
    </row>
    <row r="124" spans="1:15" x14ac:dyDescent="0.3">
      <c r="A124" s="158">
        <v>2</v>
      </c>
      <c r="B124" s="69">
        <v>12</v>
      </c>
      <c r="C124" t="s">
        <v>1407</v>
      </c>
      <c r="D124" s="56">
        <v>-84608.22</v>
      </c>
      <c r="E124" s="56">
        <v>-36798.25</v>
      </c>
      <c r="F124" s="56">
        <v>2203.25</v>
      </c>
      <c r="G124" s="56">
        <v>-1292.8699999999999</v>
      </c>
      <c r="H124" s="56">
        <v>-29335.99</v>
      </c>
      <c r="I124" s="56">
        <v>-26419.360000000001</v>
      </c>
      <c r="J124" s="56">
        <v>148631.03</v>
      </c>
      <c r="K124" s="56">
        <v>-87364.37</v>
      </c>
      <c r="L124" s="56">
        <v>5096.63</v>
      </c>
      <c r="M124" s="56">
        <v>-26716.28</v>
      </c>
      <c r="N124" s="56">
        <v>-22937.41</v>
      </c>
      <c r="O124" s="56">
        <v>-165515.31</v>
      </c>
    </row>
    <row r="125" spans="1:15" x14ac:dyDescent="0.3">
      <c r="A125" s="158">
        <v>2</v>
      </c>
      <c r="B125" s="69">
        <v>11</v>
      </c>
      <c r="C125" t="s">
        <v>1347</v>
      </c>
      <c r="D125" s="56">
        <v>89336.07</v>
      </c>
      <c r="E125" s="56">
        <v>-73268.800000000003</v>
      </c>
      <c r="F125" s="56">
        <v>25512.319999999992</v>
      </c>
      <c r="G125" s="56">
        <v>-9115.0399999999991</v>
      </c>
      <c r="H125" s="56">
        <v>-23007.42</v>
      </c>
      <c r="I125" s="56">
        <v>143520.07</v>
      </c>
      <c r="J125" s="56">
        <v>-32506.94</v>
      </c>
      <c r="K125" s="56">
        <v>9217.51</v>
      </c>
      <c r="L125" s="56">
        <v>2029240.78</v>
      </c>
      <c r="M125" s="56">
        <v>-116604.98000000001</v>
      </c>
      <c r="N125" s="56">
        <v>721.15000000000009</v>
      </c>
      <c r="O125" s="56">
        <v>-157776.35</v>
      </c>
    </row>
    <row r="126" spans="1:15" x14ac:dyDescent="0.3">
      <c r="A126" s="158">
        <v>2</v>
      </c>
      <c r="B126" s="69">
        <v>11</v>
      </c>
      <c r="C126" t="s">
        <v>1342</v>
      </c>
      <c r="D126" s="56"/>
      <c r="E126" s="56"/>
      <c r="F126" s="56"/>
      <c r="G126" s="56"/>
      <c r="H126" s="56">
        <v>-107.74</v>
      </c>
      <c r="I126" s="56">
        <v>-335.51</v>
      </c>
      <c r="J126" s="56">
        <v>-5434.58</v>
      </c>
      <c r="K126" s="56">
        <v>-869.78</v>
      </c>
      <c r="L126" s="56">
        <v>-553.23</v>
      </c>
      <c r="M126" s="56">
        <v>-310101.21000000002</v>
      </c>
      <c r="N126" s="56">
        <v>-6986.59</v>
      </c>
      <c r="O126" s="56">
        <v>-134247.82999999999</v>
      </c>
    </row>
    <row r="127" spans="1:15" x14ac:dyDescent="0.3">
      <c r="A127" s="69">
        <v>1</v>
      </c>
      <c r="B127" s="69">
        <v>1</v>
      </c>
      <c r="C127" t="s">
        <v>1183</v>
      </c>
      <c r="D127" s="56">
        <v>-135675.94</v>
      </c>
      <c r="E127" s="56">
        <v>-1654372.51</v>
      </c>
      <c r="F127" s="56">
        <v>-342546.96</v>
      </c>
      <c r="G127" s="56">
        <v>-226670.97999999998</v>
      </c>
      <c r="H127" s="56">
        <v>147417.99</v>
      </c>
      <c r="I127" s="56">
        <v>-49906.49</v>
      </c>
      <c r="J127" s="56">
        <v>-1267993.1600000001</v>
      </c>
      <c r="K127" s="56">
        <v>-2892253.9</v>
      </c>
      <c r="L127" s="56">
        <v>267846.56</v>
      </c>
      <c r="M127" s="56">
        <v>737167.01</v>
      </c>
      <c r="N127" s="56">
        <v>-105170.93</v>
      </c>
      <c r="O127" s="56">
        <v>-128037.01</v>
      </c>
    </row>
    <row r="128" spans="1:15" x14ac:dyDescent="0.3">
      <c r="A128" s="69">
        <v>1</v>
      </c>
      <c r="B128" s="69">
        <v>1</v>
      </c>
      <c r="C128" t="s">
        <v>1180</v>
      </c>
      <c r="D128" s="56">
        <v>-420549.01</v>
      </c>
      <c r="E128" s="56">
        <v>-708480.18</v>
      </c>
      <c r="F128" s="56">
        <v>-366286.75</v>
      </c>
      <c r="G128" s="56">
        <v>-656134.28999999992</v>
      </c>
      <c r="H128" s="56">
        <v>373850.80999999982</v>
      </c>
      <c r="I128" s="56">
        <v>-3179991.19</v>
      </c>
      <c r="J128" s="56">
        <v>-500941.23</v>
      </c>
      <c r="K128" s="56">
        <v>-451128.91000000003</v>
      </c>
      <c r="L128" s="56">
        <v>-305398.25</v>
      </c>
      <c r="M128" s="56">
        <v>-532944.46</v>
      </c>
      <c r="N128" s="56">
        <v>-170372.9</v>
      </c>
      <c r="O128" s="56">
        <v>-125254.74999999999</v>
      </c>
    </row>
    <row r="129" spans="1:15" x14ac:dyDescent="0.3">
      <c r="A129" s="69">
        <v>1</v>
      </c>
      <c r="B129" s="69">
        <v>2</v>
      </c>
      <c r="C129" t="s">
        <v>1245</v>
      </c>
      <c r="D129" s="56">
        <v>-340816.63</v>
      </c>
      <c r="E129" s="56">
        <v>-48918.13</v>
      </c>
      <c r="F129" s="56">
        <v>-331733.78000000003</v>
      </c>
      <c r="G129" s="56">
        <v>10977.22</v>
      </c>
      <c r="H129" s="56">
        <v>-366388.92</v>
      </c>
      <c r="I129" s="56">
        <v>-352377.89</v>
      </c>
      <c r="J129" s="56">
        <v>-478174.27</v>
      </c>
      <c r="K129" s="56">
        <v>-1303798.24</v>
      </c>
      <c r="L129" s="56">
        <v>-66900.789999999994</v>
      </c>
      <c r="M129" s="56">
        <v>-724596.92</v>
      </c>
      <c r="N129" s="56">
        <v>-1494960.3</v>
      </c>
      <c r="O129" s="56">
        <v>-104499.2</v>
      </c>
    </row>
    <row r="130" spans="1:15" x14ac:dyDescent="0.3">
      <c r="A130" s="69">
        <v>1</v>
      </c>
      <c r="B130" s="69">
        <v>2</v>
      </c>
      <c r="C130" t="s">
        <v>1243</v>
      </c>
      <c r="D130" s="56">
        <v>0</v>
      </c>
      <c r="E130" s="56">
        <v>-252.15</v>
      </c>
      <c r="F130" s="56">
        <v>-4921.92</v>
      </c>
      <c r="G130" s="56">
        <v>-6368.27</v>
      </c>
      <c r="H130" s="56">
        <v>-16.18</v>
      </c>
      <c r="I130" s="56">
        <v>-290.14</v>
      </c>
      <c r="J130" s="56">
        <v>-964.46</v>
      </c>
      <c r="K130" s="56">
        <v>-2085.8200000000002</v>
      </c>
      <c r="L130" s="56">
        <v>-1978.78</v>
      </c>
      <c r="M130" s="56">
        <v>-3215.11</v>
      </c>
      <c r="N130" s="56">
        <v>-10.93</v>
      </c>
      <c r="O130" s="56">
        <v>-97429.27</v>
      </c>
    </row>
    <row r="131" spans="1:15" x14ac:dyDescent="0.3">
      <c r="A131" s="69">
        <v>1</v>
      </c>
      <c r="B131" s="69">
        <v>1</v>
      </c>
      <c r="C131" t="s">
        <v>1201</v>
      </c>
      <c r="D131" s="56">
        <v>0</v>
      </c>
      <c r="E131" s="56">
        <v>0</v>
      </c>
      <c r="F131" s="56">
        <v>-745741.95</v>
      </c>
      <c r="G131" s="56">
        <v>-37</v>
      </c>
      <c r="H131" s="56">
        <v>-259.39</v>
      </c>
      <c r="I131" s="56">
        <v>0</v>
      </c>
      <c r="J131" s="56">
        <v>-835</v>
      </c>
      <c r="K131" s="56">
        <v>-640</v>
      </c>
      <c r="L131" s="56">
        <v>0</v>
      </c>
      <c r="M131" s="56">
        <v>-555</v>
      </c>
      <c r="N131" s="56">
        <v>0</v>
      </c>
      <c r="O131" s="56">
        <v>-82780.17</v>
      </c>
    </row>
    <row r="132" spans="1:15" x14ac:dyDescent="0.3">
      <c r="A132" s="158">
        <v>2</v>
      </c>
      <c r="B132" s="69">
        <v>6</v>
      </c>
      <c r="C132" t="s">
        <v>1460</v>
      </c>
      <c r="D132" s="56">
        <v>367626.20999999996</v>
      </c>
      <c r="E132" s="56">
        <v>570480.72</v>
      </c>
      <c r="F132" s="56">
        <v>289288.21000000002</v>
      </c>
      <c r="G132" s="56">
        <v>53084.56</v>
      </c>
      <c r="H132" s="56">
        <v>24505.829999999998</v>
      </c>
      <c r="I132" s="56">
        <v>90505.48</v>
      </c>
      <c r="J132" s="56">
        <v>14396.869999999999</v>
      </c>
      <c r="K132" s="56">
        <v>7966.84</v>
      </c>
      <c r="L132" s="56">
        <v>-10241.799999999999</v>
      </c>
      <c r="M132" s="56">
        <v>-764.69</v>
      </c>
      <c r="N132" s="56">
        <v>-4974.84</v>
      </c>
      <c r="O132" s="56">
        <v>-64425.81</v>
      </c>
    </row>
    <row r="133" spans="1:15" x14ac:dyDescent="0.3">
      <c r="A133" s="69">
        <v>1</v>
      </c>
      <c r="B133" s="69">
        <v>1</v>
      </c>
      <c r="C133" t="s">
        <v>1203</v>
      </c>
      <c r="D133" s="56"/>
      <c r="E133" s="56"/>
      <c r="F133" s="56"/>
      <c r="G133" s="56"/>
      <c r="H133" s="56"/>
      <c r="I133" s="56"/>
      <c r="J133" s="56"/>
      <c r="K133" s="56">
        <v>1303201.72</v>
      </c>
      <c r="L133" s="56">
        <v>452543.48</v>
      </c>
      <c r="M133" s="56">
        <v>410015.74</v>
      </c>
      <c r="N133" s="56">
        <v>-446378.42</v>
      </c>
      <c r="O133" s="56">
        <v>-62109.87</v>
      </c>
    </row>
    <row r="134" spans="1:15" x14ac:dyDescent="0.3">
      <c r="A134" s="69">
        <v>1</v>
      </c>
      <c r="B134" s="69">
        <v>1</v>
      </c>
      <c r="C134" t="s">
        <v>1220</v>
      </c>
      <c r="D134" s="56">
        <v>172392.02</v>
      </c>
      <c r="E134" s="56">
        <v>258324.57</v>
      </c>
      <c r="F134" s="56">
        <v>-2458839.0700000003</v>
      </c>
      <c r="G134" s="56">
        <v>-183938.17</v>
      </c>
      <c r="H134" s="56">
        <v>2997572.18</v>
      </c>
      <c r="I134" s="56">
        <v>-1693176.6799999997</v>
      </c>
      <c r="J134" s="56">
        <v>-581063.09</v>
      </c>
      <c r="K134" s="56">
        <v>1647640.17</v>
      </c>
      <c r="L134" s="56">
        <v>4701290.4899999993</v>
      </c>
      <c r="M134" s="56">
        <v>1084357.9900000002</v>
      </c>
      <c r="N134" s="56">
        <v>23804.550000000003</v>
      </c>
      <c r="O134" s="56">
        <v>-59919.63</v>
      </c>
    </row>
    <row r="135" spans="1:15" x14ac:dyDescent="0.3">
      <c r="A135" s="158">
        <v>2</v>
      </c>
      <c r="B135" s="69">
        <v>11</v>
      </c>
      <c r="C135" t="s">
        <v>4245</v>
      </c>
      <c r="D135" s="56"/>
      <c r="E135" s="56"/>
      <c r="F135" s="56"/>
      <c r="G135" s="56"/>
      <c r="H135" s="56"/>
      <c r="I135" s="56"/>
      <c r="J135" s="56"/>
      <c r="K135" s="56"/>
      <c r="L135" s="56"/>
      <c r="M135" s="56"/>
      <c r="N135" s="56">
        <v>0</v>
      </c>
      <c r="O135" s="56">
        <v>-58319.360000000001</v>
      </c>
    </row>
    <row r="136" spans="1:15" x14ac:dyDescent="0.3">
      <c r="A136" s="158">
        <v>2</v>
      </c>
      <c r="B136" s="69">
        <v>11</v>
      </c>
      <c r="C136" t="s">
        <v>1461</v>
      </c>
      <c r="D136" s="56">
        <v>-33592.1</v>
      </c>
      <c r="E136" s="56">
        <v>-1922.6</v>
      </c>
      <c r="F136" s="56">
        <v>23.36</v>
      </c>
      <c r="G136" s="56">
        <v>-992.65</v>
      </c>
      <c r="H136" s="56">
        <v>-3.43</v>
      </c>
      <c r="I136" s="56">
        <v>-1404.82</v>
      </c>
      <c r="J136" s="56">
        <v>114.76</v>
      </c>
      <c r="K136" s="56">
        <v>-63.16</v>
      </c>
      <c r="L136" s="56">
        <v>-181.35</v>
      </c>
      <c r="M136" s="56">
        <v>-5788.31</v>
      </c>
      <c r="N136" s="56">
        <v>0</v>
      </c>
      <c r="O136" s="56">
        <v>-50668.54</v>
      </c>
    </row>
    <row r="137" spans="1:15" x14ac:dyDescent="0.3">
      <c r="A137" s="69">
        <v>1</v>
      </c>
      <c r="B137" s="69">
        <v>1</v>
      </c>
      <c r="C137" t="s">
        <v>1209</v>
      </c>
      <c r="D137" s="56">
        <v>-183</v>
      </c>
      <c r="E137" s="56">
        <v>-24</v>
      </c>
      <c r="F137" s="56">
        <v>0</v>
      </c>
      <c r="G137" s="56">
        <v>0</v>
      </c>
      <c r="H137" s="56">
        <v>-217.03</v>
      </c>
      <c r="I137" s="56">
        <v>0</v>
      </c>
      <c r="J137" s="56">
        <v>-443419.06</v>
      </c>
      <c r="K137" s="56">
        <v>-231.41</v>
      </c>
      <c r="L137" s="56">
        <v>0</v>
      </c>
      <c r="M137" s="56">
        <v>-1184.47</v>
      </c>
      <c r="N137" s="56">
        <v>0</v>
      </c>
      <c r="O137" s="56">
        <v>-44828.71</v>
      </c>
    </row>
    <row r="138" spans="1:15" x14ac:dyDescent="0.3">
      <c r="A138" s="158">
        <v>2</v>
      </c>
      <c r="B138" s="69">
        <v>8</v>
      </c>
      <c r="C138" t="s">
        <v>1317</v>
      </c>
      <c r="D138" s="56">
        <v>-10427.709999999999</v>
      </c>
      <c r="E138" s="56">
        <v>-16732.330000000002</v>
      </c>
      <c r="F138" s="56">
        <v>0</v>
      </c>
      <c r="G138" s="56">
        <v>-82.43</v>
      </c>
      <c r="H138" s="56">
        <v>-3929.7</v>
      </c>
      <c r="I138" s="56">
        <v>-95.8</v>
      </c>
      <c r="J138" s="56">
        <v>507.57</v>
      </c>
      <c r="K138" s="56">
        <v>3483.8</v>
      </c>
      <c r="L138" s="56">
        <v>-21301.39</v>
      </c>
      <c r="M138" s="56">
        <v>-38086.42</v>
      </c>
      <c r="N138" s="56">
        <v>0</v>
      </c>
      <c r="O138" s="56">
        <v>-42330.48</v>
      </c>
    </row>
    <row r="139" spans="1:15" x14ac:dyDescent="0.3">
      <c r="A139" s="158">
        <v>2</v>
      </c>
      <c r="B139" s="69">
        <v>11</v>
      </c>
      <c r="C139" t="s">
        <v>1417</v>
      </c>
      <c r="D139" s="56">
        <v>-5482.19</v>
      </c>
      <c r="E139" s="56">
        <v>-656.19</v>
      </c>
      <c r="F139" s="56">
        <v>-45256.52</v>
      </c>
      <c r="G139" s="56">
        <v>-548458.26</v>
      </c>
      <c r="H139" s="56">
        <v>-133732.22</v>
      </c>
      <c r="I139" s="56">
        <v>-2153.15</v>
      </c>
      <c r="J139" s="56">
        <v>-74389.42</v>
      </c>
      <c r="K139" s="56">
        <v>-31353.409999999996</v>
      </c>
      <c r="L139" s="56">
        <v>-3520.25</v>
      </c>
      <c r="M139" s="56">
        <v>-80212.2</v>
      </c>
      <c r="N139" s="56">
        <v>-47834.670000000006</v>
      </c>
      <c r="O139" s="56">
        <v>-35706.340000000011</v>
      </c>
    </row>
    <row r="140" spans="1:15" x14ac:dyDescent="0.3">
      <c r="A140" s="69">
        <v>1</v>
      </c>
      <c r="B140" s="69">
        <v>3</v>
      </c>
      <c r="C140" t="s">
        <v>1267</v>
      </c>
      <c r="D140" s="56"/>
      <c r="E140" s="56"/>
      <c r="F140" s="56"/>
      <c r="G140" s="56"/>
      <c r="H140" s="56"/>
      <c r="I140" s="56"/>
      <c r="J140" s="56"/>
      <c r="K140" s="56"/>
      <c r="L140" s="56">
        <v>1437.46</v>
      </c>
      <c r="M140" s="56">
        <v>188951.11</v>
      </c>
      <c r="N140" s="56">
        <v>-191042.4</v>
      </c>
      <c r="O140" s="56">
        <v>-30484.9</v>
      </c>
    </row>
    <row r="141" spans="1:15" x14ac:dyDescent="0.3">
      <c r="A141" s="158">
        <v>2</v>
      </c>
      <c r="B141" s="69">
        <v>7</v>
      </c>
      <c r="C141" t="s">
        <v>1297</v>
      </c>
      <c r="D141" s="56">
        <v>350525.35</v>
      </c>
      <c r="E141" s="56">
        <v>-349385.22</v>
      </c>
      <c r="F141" s="56">
        <v>-3714.36</v>
      </c>
      <c r="G141" s="56">
        <v>-242</v>
      </c>
      <c r="H141" s="56">
        <v>2025.71</v>
      </c>
      <c r="I141" s="56">
        <v>-409.01</v>
      </c>
      <c r="J141" s="56">
        <v>5333.7</v>
      </c>
      <c r="K141" s="56">
        <v>9176.75</v>
      </c>
      <c r="L141" s="56">
        <v>-143717.39000000001</v>
      </c>
      <c r="M141" s="56">
        <v>-12797.43</v>
      </c>
      <c r="N141" s="56">
        <v>-29867.27</v>
      </c>
      <c r="O141" s="56">
        <v>-29076.75</v>
      </c>
    </row>
    <row r="142" spans="1:15" x14ac:dyDescent="0.3">
      <c r="A142" s="158">
        <v>2</v>
      </c>
      <c r="B142" s="69">
        <v>7</v>
      </c>
      <c r="C142" t="s">
        <v>4697</v>
      </c>
      <c r="D142" s="56"/>
      <c r="E142" s="56"/>
      <c r="F142" s="56"/>
      <c r="G142" s="56"/>
      <c r="H142" s="56"/>
      <c r="I142" s="56">
        <v>57791.91</v>
      </c>
      <c r="J142" s="56">
        <v>3329.09</v>
      </c>
      <c r="K142" s="56">
        <v>-43.48</v>
      </c>
      <c r="L142" s="56">
        <v>0</v>
      </c>
      <c r="M142" s="56">
        <v>0</v>
      </c>
      <c r="N142" s="56">
        <v>-43909.8</v>
      </c>
      <c r="O142" s="56">
        <v>-27959.41</v>
      </c>
    </row>
    <row r="143" spans="1:15" x14ac:dyDescent="0.3">
      <c r="A143" s="69">
        <v>1</v>
      </c>
      <c r="B143" s="69">
        <v>1</v>
      </c>
      <c r="C143" t="s">
        <v>1190</v>
      </c>
      <c r="D143" s="56">
        <v>-795744.47</v>
      </c>
      <c r="E143" s="56">
        <v>-437285.51</v>
      </c>
      <c r="F143" s="56">
        <v>81721.990000000005</v>
      </c>
      <c r="G143" s="56">
        <v>-79900.649999999994</v>
      </c>
      <c r="H143" s="56">
        <v>-20982.17</v>
      </c>
      <c r="I143" s="56">
        <v>-42759.87</v>
      </c>
      <c r="J143" s="56">
        <v>-692987.19</v>
      </c>
      <c r="K143" s="56">
        <v>-6774.8</v>
      </c>
      <c r="L143" s="56">
        <v>-21288.21</v>
      </c>
      <c r="M143" s="56">
        <v>14953.77</v>
      </c>
      <c r="N143" s="56">
        <v>-61141.81</v>
      </c>
      <c r="O143" s="56">
        <v>-25082.880000000001</v>
      </c>
    </row>
    <row r="144" spans="1:15" x14ac:dyDescent="0.3">
      <c r="A144" s="158">
        <v>2</v>
      </c>
      <c r="B144" s="69">
        <v>11</v>
      </c>
      <c r="C144" t="s">
        <v>6801</v>
      </c>
      <c r="D144" s="56"/>
      <c r="E144" s="56"/>
      <c r="F144" s="56"/>
      <c r="G144" s="56"/>
      <c r="H144" s="56"/>
      <c r="I144" s="56"/>
      <c r="J144" s="56"/>
      <c r="K144" s="56"/>
      <c r="L144" s="56"/>
      <c r="M144" s="56"/>
      <c r="N144" s="56"/>
      <c r="O144" s="56">
        <v>-19779.54</v>
      </c>
    </row>
    <row r="145" spans="1:15" x14ac:dyDescent="0.3">
      <c r="A145" s="69">
        <v>1</v>
      </c>
      <c r="B145" s="69">
        <v>1</v>
      </c>
      <c r="C145" t="s">
        <v>1217</v>
      </c>
      <c r="D145" s="56">
        <v>603.07000000000005</v>
      </c>
      <c r="E145" s="56">
        <v>2093.79</v>
      </c>
      <c r="F145" s="56">
        <v>-24.4</v>
      </c>
      <c r="G145" s="56">
        <v>0</v>
      </c>
      <c r="H145" s="56">
        <v>219.9</v>
      </c>
      <c r="I145" s="56">
        <v>10542.82</v>
      </c>
      <c r="J145" s="56">
        <v>-0.28000000000000003</v>
      </c>
      <c r="K145" s="56">
        <v>-361.21</v>
      </c>
      <c r="L145" s="56">
        <v>-8062.74</v>
      </c>
      <c r="M145" s="56">
        <v>-1993.8</v>
      </c>
      <c r="N145" s="56">
        <v>-4777.71</v>
      </c>
      <c r="O145" s="56">
        <v>-18895.919999999998</v>
      </c>
    </row>
    <row r="146" spans="1:15" x14ac:dyDescent="0.3">
      <c r="A146" s="69">
        <v>1</v>
      </c>
      <c r="B146" s="69">
        <v>1</v>
      </c>
      <c r="C146" t="s">
        <v>1187</v>
      </c>
      <c r="D146" s="56">
        <v>-132261.35</v>
      </c>
      <c r="E146" s="56">
        <v>-159815.47</v>
      </c>
      <c r="F146" s="56">
        <v>-126940.77</v>
      </c>
      <c r="G146" s="56">
        <v>-105906.38</v>
      </c>
      <c r="H146" s="56">
        <v>-187761.37</v>
      </c>
      <c r="I146" s="56">
        <v>-93892.72</v>
      </c>
      <c r="J146" s="56">
        <v>-47719.94</v>
      </c>
      <c r="K146" s="56">
        <v>3231.98</v>
      </c>
      <c r="L146" s="56">
        <v>-12458.91</v>
      </c>
      <c r="M146" s="56">
        <v>-695413.8</v>
      </c>
      <c r="N146" s="56">
        <v>61462.15</v>
      </c>
      <c r="O146" s="56">
        <v>-18033.13</v>
      </c>
    </row>
    <row r="147" spans="1:15" x14ac:dyDescent="0.3">
      <c r="A147" s="69">
        <v>1</v>
      </c>
      <c r="B147" s="69">
        <v>1</v>
      </c>
      <c r="C147" t="s">
        <v>4108</v>
      </c>
      <c r="D147" s="56">
        <v>-1370.88</v>
      </c>
      <c r="E147" s="56">
        <v>15.12</v>
      </c>
      <c r="F147" s="56">
        <v>-23414.53</v>
      </c>
      <c r="G147" s="56">
        <v>0</v>
      </c>
      <c r="H147" s="56">
        <v>-13587.84</v>
      </c>
      <c r="I147" s="56">
        <v>354.67</v>
      </c>
      <c r="J147" s="56">
        <v>2725.74</v>
      </c>
      <c r="K147" s="56">
        <v>0</v>
      </c>
      <c r="L147" s="56">
        <v>-354.67</v>
      </c>
      <c r="M147" s="56">
        <v>0</v>
      </c>
      <c r="N147" s="56">
        <v>0</v>
      </c>
      <c r="O147" s="56">
        <v>-17644</v>
      </c>
    </row>
    <row r="148" spans="1:15" x14ac:dyDescent="0.3">
      <c r="A148" s="158">
        <v>2</v>
      </c>
      <c r="B148" s="69">
        <v>11</v>
      </c>
      <c r="C148" t="s">
        <v>4242</v>
      </c>
      <c r="D148" s="56"/>
      <c r="E148" s="56"/>
      <c r="F148" s="56"/>
      <c r="G148" s="56"/>
      <c r="H148" s="56"/>
      <c r="I148" s="56"/>
      <c r="J148" s="56"/>
      <c r="K148" s="56"/>
      <c r="L148" s="56"/>
      <c r="M148" s="56"/>
      <c r="N148" s="56">
        <v>0</v>
      </c>
      <c r="O148" s="56">
        <v>-15005.34</v>
      </c>
    </row>
    <row r="149" spans="1:15" x14ac:dyDescent="0.3">
      <c r="A149" s="69">
        <v>1</v>
      </c>
      <c r="B149" s="69">
        <v>1</v>
      </c>
      <c r="C149" t="s">
        <v>1164</v>
      </c>
      <c r="D149" s="56">
        <v>-54128.28</v>
      </c>
      <c r="E149" s="56">
        <v>-168596.26</v>
      </c>
      <c r="F149" s="56">
        <v>-16513.100000000002</v>
      </c>
      <c r="G149" s="56">
        <v>142.60000000000002</v>
      </c>
      <c r="H149" s="56">
        <v>-121050.87</v>
      </c>
      <c r="I149" s="56">
        <v>3157868.67</v>
      </c>
      <c r="J149" s="56">
        <v>-2530263.4</v>
      </c>
      <c r="K149" s="56">
        <v>-15709.28</v>
      </c>
      <c r="L149" s="56">
        <v>-542804.54999999993</v>
      </c>
      <c r="M149" s="56">
        <v>-24027.68</v>
      </c>
      <c r="N149" s="56">
        <v>48884.26</v>
      </c>
      <c r="O149" s="56">
        <v>-12543.94</v>
      </c>
    </row>
    <row r="150" spans="1:15" x14ac:dyDescent="0.3">
      <c r="A150" s="158">
        <v>2</v>
      </c>
      <c r="B150" s="69">
        <v>7</v>
      </c>
      <c r="C150" t="s">
        <v>1341</v>
      </c>
      <c r="D150" s="56"/>
      <c r="E150" s="56"/>
      <c r="F150" s="56">
        <v>523462.69</v>
      </c>
      <c r="G150" s="56">
        <v>-13062.029999999999</v>
      </c>
      <c r="H150" s="56">
        <v>25702.379999999997</v>
      </c>
      <c r="I150" s="56">
        <v>-7486.59</v>
      </c>
      <c r="J150" s="56">
        <v>8429.0399999999991</v>
      </c>
      <c r="K150" s="56">
        <v>541788.37</v>
      </c>
      <c r="L150" s="56">
        <v>1761.55</v>
      </c>
      <c r="M150" s="56">
        <v>-80057.83</v>
      </c>
      <c r="N150" s="56">
        <v>-127497.15</v>
      </c>
      <c r="O150" s="56">
        <v>-12539.08</v>
      </c>
    </row>
    <row r="151" spans="1:15" x14ac:dyDescent="0.3">
      <c r="A151" s="158">
        <v>2</v>
      </c>
      <c r="B151" s="69">
        <v>11</v>
      </c>
      <c r="C151" t="s">
        <v>1441</v>
      </c>
      <c r="D151" s="56">
        <v>-3603.91</v>
      </c>
      <c r="E151" s="56">
        <v>-356652.04</v>
      </c>
      <c r="F151" s="56">
        <v>-18784.240000000002</v>
      </c>
      <c r="G151" s="56">
        <v>13307.47</v>
      </c>
      <c r="H151" s="56">
        <v>4085.32</v>
      </c>
      <c r="I151" s="56">
        <v>0</v>
      </c>
      <c r="J151" s="56">
        <v>-19687.91</v>
      </c>
      <c r="K151" s="56">
        <v>-37616.61</v>
      </c>
      <c r="L151" s="56">
        <v>-69982.84</v>
      </c>
      <c r="M151" s="56">
        <v>-805742.72</v>
      </c>
      <c r="N151" s="56">
        <v>-2507234.41</v>
      </c>
      <c r="O151" s="56">
        <v>-12505.76</v>
      </c>
    </row>
    <row r="152" spans="1:15" x14ac:dyDescent="0.3">
      <c r="A152" s="158">
        <v>2</v>
      </c>
      <c r="B152" s="69">
        <v>8</v>
      </c>
      <c r="C152" t="s">
        <v>1340</v>
      </c>
      <c r="D152" s="56">
        <v>-138907.53</v>
      </c>
      <c r="E152" s="56">
        <v>-351182.62</v>
      </c>
      <c r="F152" s="56">
        <v>-127792.45</v>
      </c>
      <c r="G152" s="56">
        <v>-1791156.61</v>
      </c>
      <c r="H152" s="56">
        <v>6186.24</v>
      </c>
      <c r="I152" s="56">
        <v>281042.34999999998</v>
      </c>
      <c r="J152" s="56">
        <v>-275478.51</v>
      </c>
      <c r="K152" s="56">
        <v>-2582630.81</v>
      </c>
      <c r="L152" s="56">
        <v>-2571703.4300000002</v>
      </c>
      <c r="M152" s="56">
        <v>-2437420.09</v>
      </c>
      <c r="N152" s="56">
        <v>-78708.13</v>
      </c>
      <c r="O152" s="56">
        <v>-12062.05</v>
      </c>
    </row>
    <row r="153" spans="1:15" x14ac:dyDescent="0.3">
      <c r="A153" s="158">
        <v>2</v>
      </c>
      <c r="B153" s="69">
        <v>7</v>
      </c>
      <c r="C153" t="s">
        <v>1488</v>
      </c>
      <c r="D153" s="56"/>
      <c r="E153" s="56"/>
      <c r="F153" s="56"/>
      <c r="G153" s="56"/>
      <c r="H153" s="56"/>
      <c r="I153" s="56"/>
      <c r="J153" s="56">
        <v>0</v>
      </c>
      <c r="K153" s="56">
        <v>0</v>
      </c>
      <c r="L153" s="56">
        <v>0</v>
      </c>
      <c r="M153" s="56">
        <v>35.9</v>
      </c>
      <c r="N153" s="56">
        <v>0</v>
      </c>
      <c r="O153" s="56">
        <v>-10744.51</v>
      </c>
    </row>
    <row r="154" spans="1:15" x14ac:dyDescent="0.3">
      <c r="A154" s="158">
        <v>2</v>
      </c>
      <c r="B154" s="69">
        <v>7</v>
      </c>
      <c r="C154" t="s">
        <v>4005</v>
      </c>
      <c r="D154" s="56"/>
      <c r="E154" s="56"/>
      <c r="F154" s="56"/>
      <c r="G154" s="56"/>
      <c r="H154" s="56"/>
      <c r="I154" s="56"/>
      <c r="J154" s="56"/>
      <c r="K154" s="56"/>
      <c r="L154" s="56">
        <v>0</v>
      </c>
      <c r="M154" s="56">
        <v>0</v>
      </c>
      <c r="N154" s="56">
        <v>0</v>
      </c>
      <c r="O154" s="56">
        <v>-9953.9</v>
      </c>
    </row>
    <row r="155" spans="1:15" x14ac:dyDescent="0.3">
      <c r="A155" s="158">
        <v>2</v>
      </c>
      <c r="B155" s="69">
        <v>7</v>
      </c>
      <c r="C155" t="s">
        <v>4062</v>
      </c>
      <c r="D155" s="56">
        <v>-158514.13</v>
      </c>
      <c r="E155" s="56">
        <v>206.1</v>
      </c>
      <c r="F155" s="56">
        <v>-84734.98</v>
      </c>
      <c r="G155" s="56">
        <v>-470.16</v>
      </c>
      <c r="H155" s="56">
        <v>-37.56</v>
      </c>
      <c r="I155" s="56">
        <v>6492.41</v>
      </c>
      <c r="J155" s="56">
        <v>1250.56</v>
      </c>
      <c r="K155" s="56">
        <v>4031.82</v>
      </c>
      <c r="L155" s="56"/>
      <c r="M155" s="56"/>
      <c r="N155" s="56">
        <v>18.59</v>
      </c>
      <c r="O155" s="56">
        <v>-9815.2000000000007</v>
      </c>
    </row>
    <row r="156" spans="1:15" x14ac:dyDescent="0.3">
      <c r="A156" s="69">
        <v>1</v>
      </c>
      <c r="B156" s="69">
        <v>3</v>
      </c>
      <c r="C156" t="s">
        <v>1284</v>
      </c>
      <c r="D156" s="56">
        <v>-445911.13</v>
      </c>
      <c r="E156" s="56">
        <v>95852.83</v>
      </c>
      <c r="F156" s="56">
        <v>-96164.06</v>
      </c>
      <c r="G156" s="56">
        <v>-6771.23</v>
      </c>
      <c r="H156" s="56">
        <v>83790.009999999995</v>
      </c>
      <c r="I156" s="56">
        <v>-33581.22</v>
      </c>
      <c r="J156" s="56">
        <v>-504041.91</v>
      </c>
      <c r="K156" s="56">
        <v>-5702.5</v>
      </c>
      <c r="L156" s="56">
        <v>-556143.05000000005</v>
      </c>
      <c r="M156" s="56">
        <v>-10270.609999999999</v>
      </c>
      <c r="N156" s="56">
        <v>-9762.8799999999992</v>
      </c>
      <c r="O156" s="56">
        <v>-9026.1</v>
      </c>
    </row>
    <row r="157" spans="1:15" x14ac:dyDescent="0.3">
      <c r="A157" s="158">
        <v>2</v>
      </c>
      <c r="B157" s="69">
        <v>7</v>
      </c>
      <c r="C157" t="s">
        <v>1380</v>
      </c>
      <c r="D157" s="56">
        <v>-4612.88</v>
      </c>
      <c r="E157" s="56">
        <v>-964.87</v>
      </c>
      <c r="F157" s="56">
        <v>-36277.440000000002</v>
      </c>
      <c r="G157" s="56">
        <v>528.78</v>
      </c>
      <c r="H157" s="56">
        <v>-12063.24</v>
      </c>
      <c r="I157" s="56">
        <v>-7592.42</v>
      </c>
      <c r="J157" s="56">
        <v>-4340.5999999999995</v>
      </c>
      <c r="K157" s="56">
        <v>-5662.39</v>
      </c>
      <c r="L157" s="56">
        <v>-6150.99</v>
      </c>
      <c r="M157" s="56">
        <v>-36259.99</v>
      </c>
      <c r="N157" s="56">
        <v>0</v>
      </c>
      <c r="O157" s="56">
        <v>-8899.41</v>
      </c>
    </row>
    <row r="158" spans="1:15" x14ac:dyDescent="0.3">
      <c r="A158" s="158">
        <v>2</v>
      </c>
      <c r="B158" s="69">
        <v>11</v>
      </c>
      <c r="C158" t="s">
        <v>4249</v>
      </c>
      <c r="D158" s="56"/>
      <c r="E158" s="56"/>
      <c r="F158" s="56"/>
      <c r="G158" s="56"/>
      <c r="H158" s="56"/>
      <c r="I158" s="56"/>
      <c r="J158" s="56"/>
      <c r="K158" s="56"/>
      <c r="L158" s="56"/>
      <c r="M158" s="56"/>
      <c r="N158" s="56">
        <v>2156.44</v>
      </c>
      <c r="O158" s="56">
        <v>-8114.64</v>
      </c>
    </row>
    <row r="159" spans="1:15" x14ac:dyDescent="0.3">
      <c r="A159" s="158">
        <v>2</v>
      </c>
      <c r="B159" s="69">
        <v>11</v>
      </c>
      <c r="C159" t="s">
        <v>1436</v>
      </c>
      <c r="D159" s="56">
        <v>1529.31</v>
      </c>
      <c r="E159" s="56">
        <v>-49430.35</v>
      </c>
      <c r="F159" s="56">
        <v>-36642.620000000003</v>
      </c>
      <c r="G159" s="56">
        <v>-13016.58</v>
      </c>
      <c r="H159" s="56">
        <v>5698.11</v>
      </c>
      <c r="I159" s="56">
        <v>-4837.03</v>
      </c>
      <c r="J159" s="56">
        <v>-1339.08</v>
      </c>
      <c r="K159" s="56">
        <v>-6024.44</v>
      </c>
      <c r="L159" s="56">
        <v>-723.52</v>
      </c>
      <c r="M159" s="56">
        <v>8712.2099999999991</v>
      </c>
      <c r="N159" s="56">
        <v>-13.9</v>
      </c>
      <c r="O159" s="56">
        <v>-5997.81</v>
      </c>
    </row>
    <row r="160" spans="1:15" x14ac:dyDescent="0.3">
      <c r="A160" s="158">
        <v>2</v>
      </c>
      <c r="B160" s="69">
        <v>11</v>
      </c>
      <c r="C160" t="s">
        <v>1495</v>
      </c>
      <c r="D160" s="56"/>
      <c r="E160" s="56">
        <v>-121313.41</v>
      </c>
      <c r="F160" s="56">
        <v>-23163.67</v>
      </c>
      <c r="G160" s="56">
        <v>-93998.19</v>
      </c>
      <c r="H160" s="56">
        <v>-131331.49</v>
      </c>
      <c r="I160" s="56">
        <v>-147204.6</v>
      </c>
      <c r="J160" s="56">
        <v>-16519.41</v>
      </c>
      <c r="K160" s="56">
        <v>-10424.299999999999</v>
      </c>
      <c r="L160" s="56">
        <v>560.52</v>
      </c>
      <c r="M160" s="56">
        <v>2267.27</v>
      </c>
      <c r="N160" s="56">
        <v>-7938.53</v>
      </c>
      <c r="O160" s="56">
        <v>-4964.57</v>
      </c>
    </row>
    <row r="161" spans="1:15" x14ac:dyDescent="0.3">
      <c r="A161" s="69">
        <v>1</v>
      </c>
      <c r="B161" s="69">
        <v>4</v>
      </c>
      <c r="C161" t="s">
        <v>1288</v>
      </c>
      <c r="D161" s="56">
        <v>0</v>
      </c>
      <c r="E161" s="56">
        <v>1863.9</v>
      </c>
      <c r="F161" s="56">
        <v>0</v>
      </c>
      <c r="G161" s="56">
        <v>-11148.24</v>
      </c>
      <c r="H161" s="56">
        <v>0</v>
      </c>
      <c r="I161" s="56">
        <v>0</v>
      </c>
      <c r="J161" s="56">
        <v>-22.32</v>
      </c>
      <c r="K161" s="56">
        <v>0</v>
      </c>
      <c r="L161" s="56">
        <v>0</v>
      </c>
      <c r="M161" s="56">
        <v>-3738.23</v>
      </c>
      <c r="N161" s="56">
        <v>0</v>
      </c>
      <c r="O161" s="56">
        <v>-4642.17</v>
      </c>
    </row>
    <row r="162" spans="1:15" x14ac:dyDescent="0.3">
      <c r="A162" s="69">
        <v>1</v>
      </c>
      <c r="B162" s="69">
        <v>3</v>
      </c>
      <c r="C162" t="s">
        <v>1283</v>
      </c>
      <c r="D162" s="56">
        <v>-5378.88</v>
      </c>
      <c r="E162" s="56">
        <v>-95842.559999999998</v>
      </c>
      <c r="F162" s="56">
        <v>-16361.97</v>
      </c>
      <c r="G162" s="56">
        <v>-21203.07</v>
      </c>
      <c r="H162" s="56">
        <v>9.75</v>
      </c>
      <c r="I162" s="56">
        <v>-160.53</v>
      </c>
      <c r="J162" s="56">
        <v>-1.38</v>
      </c>
      <c r="K162" s="56">
        <v>-9764.94</v>
      </c>
      <c r="L162" s="56">
        <v>10.62</v>
      </c>
      <c r="M162" s="56">
        <v>-14.33</v>
      </c>
      <c r="N162" s="56">
        <v>-2.02</v>
      </c>
      <c r="O162" s="56">
        <v>-4521.28</v>
      </c>
    </row>
    <row r="163" spans="1:15" x14ac:dyDescent="0.3">
      <c r="A163" s="158">
        <v>2</v>
      </c>
      <c r="B163" s="69">
        <v>11</v>
      </c>
      <c r="C163" t="s">
        <v>1494</v>
      </c>
      <c r="D163" s="56">
        <v>0</v>
      </c>
      <c r="E163" s="56">
        <v>0</v>
      </c>
      <c r="F163" s="56">
        <v>0</v>
      </c>
      <c r="G163" s="56">
        <v>0</v>
      </c>
      <c r="H163" s="56">
        <v>0</v>
      </c>
      <c r="I163" s="56">
        <v>0</v>
      </c>
      <c r="J163" s="56">
        <v>0</v>
      </c>
      <c r="K163" s="56">
        <v>0</v>
      </c>
      <c r="L163" s="56">
        <v>0</v>
      </c>
      <c r="M163" s="56">
        <v>-576891</v>
      </c>
      <c r="N163" s="56">
        <v>-64340</v>
      </c>
      <c r="O163" s="56">
        <v>-4403.74</v>
      </c>
    </row>
    <row r="164" spans="1:15" x14ac:dyDescent="0.3">
      <c r="A164" s="69">
        <v>1</v>
      </c>
      <c r="B164" s="69">
        <v>1</v>
      </c>
      <c r="C164" t="s">
        <v>1163</v>
      </c>
      <c r="D164" s="56">
        <v>0</v>
      </c>
      <c r="E164" s="56">
        <v>0</v>
      </c>
      <c r="F164" s="56">
        <v>-156.38999999999999</v>
      </c>
      <c r="G164" s="56">
        <v>-6069.45</v>
      </c>
      <c r="H164" s="56">
        <v>43186.36</v>
      </c>
      <c r="I164" s="56">
        <v>64240.27</v>
      </c>
      <c r="J164" s="56">
        <v>56652.74</v>
      </c>
      <c r="K164" s="56">
        <v>47430.89</v>
      </c>
      <c r="L164" s="56">
        <v>-430</v>
      </c>
      <c r="M164" s="56">
        <v>150.41999999999999</v>
      </c>
      <c r="N164" s="56">
        <v>-5078.75</v>
      </c>
      <c r="O164" s="56">
        <v>-3511.42</v>
      </c>
    </row>
    <row r="165" spans="1:15" x14ac:dyDescent="0.3">
      <c r="A165" s="158">
        <v>3</v>
      </c>
      <c r="B165" s="69">
        <v>15</v>
      </c>
      <c r="C165" t="s">
        <v>1299</v>
      </c>
      <c r="D165" s="56">
        <v>-157482.01</v>
      </c>
      <c r="E165" s="56">
        <v>29199.67</v>
      </c>
      <c r="F165" s="56">
        <v>-128932.16</v>
      </c>
      <c r="G165" s="56">
        <v>-58245.79</v>
      </c>
      <c r="H165" s="56">
        <v>-36167.370000000003</v>
      </c>
      <c r="I165" s="56">
        <v>-72576.86</v>
      </c>
      <c r="J165" s="56">
        <v>-2268.11</v>
      </c>
      <c r="K165" s="56">
        <v>54489.98</v>
      </c>
      <c r="L165" s="56">
        <v>-34995.71</v>
      </c>
      <c r="M165" s="56">
        <v>37047.51</v>
      </c>
      <c r="N165" s="56">
        <v>-2559.16</v>
      </c>
      <c r="O165" s="56">
        <v>-3483.41</v>
      </c>
    </row>
    <row r="166" spans="1:15" x14ac:dyDescent="0.3">
      <c r="A166" s="69">
        <v>1</v>
      </c>
      <c r="B166" s="69">
        <v>1</v>
      </c>
      <c r="C166" t="s">
        <v>4007</v>
      </c>
      <c r="D166" s="56">
        <v>-211.25</v>
      </c>
      <c r="E166" s="56">
        <v>0</v>
      </c>
      <c r="F166" s="56">
        <v>0</v>
      </c>
      <c r="G166" s="56">
        <v>27139.84</v>
      </c>
      <c r="H166" s="56">
        <v>0</v>
      </c>
      <c r="I166" s="56">
        <v>39387.449999999997</v>
      </c>
      <c r="J166" s="56">
        <v>-17757.439999999999</v>
      </c>
      <c r="K166" s="56">
        <v>-12712.9</v>
      </c>
      <c r="L166" s="56">
        <v>-42143</v>
      </c>
      <c r="M166" s="56">
        <v>0</v>
      </c>
      <c r="N166" s="56">
        <v>-137644.6</v>
      </c>
      <c r="O166" s="56">
        <v>-2836.36</v>
      </c>
    </row>
    <row r="167" spans="1:15" x14ac:dyDescent="0.3">
      <c r="A167" s="158">
        <v>2</v>
      </c>
      <c r="B167" s="69">
        <v>7</v>
      </c>
      <c r="C167" t="s">
        <v>1354</v>
      </c>
      <c r="D167" s="56">
        <v>1365279.7700000003</v>
      </c>
      <c r="E167" s="56">
        <v>-4250537.0599999996</v>
      </c>
      <c r="F167" s="56">
        <v>6164537.1800000006</v>
      </c>
      <c r="G167" s="56">
        <v>418327.39999999997</v>
      </c>
      <c r="H167" s="56">
        <v>915075.51</v>
      </c>
      <c r="I167" s="56">
        <v>1392229.4699999997</v>
      </c>
      <c r="J167" s="56">
        <v>10808824.68</v>
      </c>
      <c r="K167" s="56">
        <v>7352293.2000000011</v>
      </c>
      <c r="L167" s="56">
        <v>-318463.99</v>
      </c>
      <c r="M167" s="56">
        <v>689270.81</v>
      </c>
      <c r="N167" s="56">
        <v>-139684946.75</v>
      </c>
      <c r="O167" s="56">
        <v>-2180.2200000286102</v>
      </c>
    </row>
    <row r="168" spans="1:15" x14ac:dyDescent="0.3">
      <c r="A168" s="69">
        <v>1</v>
      </c>
      <c r="B168" s="69">
        <v>1</v>
      </c>
      <c r="C168" t="s">
        <v>4082</v>
      </c>
      <c r="D168" s="56">
        <v>0</v>
      </c>
      <c r="E168" s="56">
        <v>-8654.1200000000008</v>
      </c>
      <c r="F168" s="56">
        <v>-964.53</v>
      </c>
      <c r="G168" s="56">
        <v>9014.4599999999991</v>
      </c>
      <c r="H168" s="56">
        <v>3.25</v>
      </c>
      <c r="I168" s="56">
        <v>11473</v>
      </c>
      <c r="J168" s="56">
        <v>0</v>
      </c>
      <c r="K168" s="56">
        <v>1953.07</v>
      </c>
      <c r="L168" s="56">
        <v>16622.12</v>
      </c>
      <c r="M168" s="56">
        <v>0</v>
      </c>
      <c r="N168" s="56">
        <v>-13.16</v>
      </c>
      <c r="O168" s="56">
        <v>-2158.09</v>
      </c>
    </row>
    <row r="169" spans="1:15" x14ac:dyDescent="0.3">
      <c r="A169" s="158">
        <v>2</v>
      </c>
      <c r="B169" s="69">
        <v>7</v>
      </c>
      <c r="C169" t="s">
        <v>1400</v>
      </c>
      <c r="D169" s="56"/>
      <c r="E169" s="56"/>
      <c r="F169" s="56">
        <v>14365.42</v>
      </c>
      <c r="G169" s="56">
        <v>-44935.93</v>
      </c>
      <c r="H169" s="56">
        <v>-10910.19</v>
      </c>
      <c r="I169" s="56">
        <v>-1253.57</v>
      </c>
      <c r="J169" s="56">
        <v>-5012.46</v>
      </c>
      <c r="K169" s="56">
        <v>-797.1</v>
      </c>
      <c r="L169" s="56">
        <v>-555.74</v>
      </c>
      <c r="M169" s="56">
        <v>-8108090.4299999997</v>
      </c>
      <c r="N169" s="56">
        <v>0</v>
      </c>
      <c r="O169" s="56">
        <v>-1977.64</v>
      </c>
    </row>
    <row r="170" spans="1:15" x14ac:dyDescent="0.3">
      <c r="A170" s="69">
        <v>1</v>
      </c>
      <c r="B170" s="69">
        <v>2</v>
      </c>
      <c r="C170" t="s">
        <v>1248</v>
      </c>
      <c r="D170" s="56"/>
      <c r="E170" s="56"/>
      <c r="F170" s="56">
        <v>0</v>
      </c>
      <c r="G170" s="56">
        <v>3962</v>
      </c>
      <c r="H170" s="56">
        <v>0</v>
      </c>
      <c r="I170" s="56">
        <v>90.97</v>
      </c>
      <c r="J170" s="56">
        <v>0</v>
      </c>
      <c r="K170" s="56">
        <v>-6704.74</v>
      </c>
      <c r="L170" s="56">
        <v>-10637.76</v>
      </c>
      <c r="M170" s="56">
        <v>-3111.58</v>
      </c>
      <c r="N170" s="56">
        <v>-169885</v>
      </c>
      <c r="O170" s="56">
        <v>-1882</v>
      </c>
    </row>
    <row r="171" spans="1:15" x14ac:dyDescent="0.3">
      <c r="A171" s="158">
        <v>2</v>
      </c>
      <c r="B171" s="69">
        <v>7</v>
      </c>
      <c r="C171" t="s">
        <v>1379</v>
      </c>
      <c r="D171" s="56">
        <v>-1097.58</v>
      </c>
      <c r="E171" s="56">
        <v>-1969.1599999999999</v>
      </c>
      <c r="F171" s="56">
        <v>3242.6299999999997</v>
      </c>
      <c r="G171" s="56">
        <v>-10622.6</v>
      </c>
      <c r="H171" s="56">
        <v>-59.14</v>
      </c>
      <c r="I171" s="56">
        <v>12760.21</v>
      </c>
      <c r="J171" s="56">
        <v>784.48</v>
      </c>
      <c r="K171" s="56">
        <v>1808.06</v>
      </c>
      <c r="L171" s="56">
        <v>-32639.919999999998</v>
      </c>
      <c r="M171" s="56">
        <v>-39151.11</v>
      </c>
      <c r="N171" s="56">
        <v>-1305.3499999999999</v>
      </c>
      <c r="O171" s="56">
        <v>-1826.24</v>
      </c>
    </row>
    <row r="172" spans="1:15" x14ac:dyDescent="0.3">
      <c r="A172" s="158">
        <v>2</v>
      </c>
      <c r="B172" s="69">
        <v>6</v>
      </c>
      <c r="C172" t="s">
        <v>1316</v>
      </c>
      <c r="D172" s="56">
        <v>-8775.43</v>
      </c>
      <c r="E172" s="56">
        <v>-116.14</v>
      </c>
      <c r="F172" s="56">
        <v>-20.6</v>
      </c>
      <c r="G172" s="56">
        <v>3.62</v>
      </c>
      <c r="H172" s="56">
        <v>203.48</v>
      </c>
      <c r="I172" s="56">
        <v>-133.72999999999999</v>
      </c>
      <c r="J172" s="56">
        <v>774.12</v>
      </c>
      <c r="K172" s="56">
        <v>185.73</v>
      </c>
      <c r="L172" s="56">
        <v>-6925.27</v>
      </c>
      <c r="M172" s="56">
        <v>-375.53</v>
      </c>
      <c r="N172" s="56">
        <v>-12.39</v>
      </c>
      <c r="O172" s="56">
        <v>-1799.63</v>
      </c>
    </row>
    <row r="173" spans="1:15" x14ac:dyDescent="0.3">
      <c r="A173" s="158">
        <v>2</v>
      </c>
      <c r="B173" s="69">
        <v>12</v>
      </c>
      <c r="C173" t="s">
        <v>1433</v>
      </c>
      <c r="D173" s="56">
        <v>0</v>
      </c>
      <c r="E173" s="56">
        <v>0</v>
      </c>
      <c r="F173" s="56">
        <v>-2132.1</v>
      </c>
      <c r="G173" s="56">
        <v>0</v>
      </c>
      <c r="H173" s="56">
        <v>0</v>
      </c>
      <c r="I173" s="56">
        <v>-32.549999999999997</v>
      </c>
      <c r="J173" s="56">
        <v>0</v>
      </c>
      <c r="K173" s="56">
        <v>18726.169999999998</v>
      </c>
      <c r="L173" s="56">
        <v>172.45</v>
      </c>
      <c r="M173" s="56">
        <v>-1302.26</v>
      </c>
      <c r="N173" s="56">
        <v>0</v>
      </c>
      <c r="O173" s="56">
        <v>-1762.62</v>
      </c>
    </row>
    <row r="174" spans="1:15" x14ac:dyDescent="0.3">
      <c r="A174" s="69">
        <v>1</v>
      </c>
      <c r="B174" s="69">
        <v>1</v>
      </c>
      <c r="C174" t="s">
        <v>1165</v>
      </c>
      <c r="D174" s="56">
        <v>-53.599999999999994</v>
      </c>
      <c r="E174" s="56">
        <v>197.8</v>
      </c>
      <c r="F174" s="56">
        <v>0</v>
      </c>
      <c r="G174" s="56">
        <v>-502.75</v>
      </c>
      <c r="H174" s="56">
        <v>243.68000000000006</v>
      </c>
      <c r="I174" s="56">
        <v>250.1</v>
      </c>
      <c r="J174" s="56">
        <v>22611.230000000003</v>
      </c>
      <c r="K174" s="56">
        <v>15202.099999999999</v>
      </c>
      <c r="L174" s="56">
        <v>-16799.84</v>
      </c>
      <c r="M174" s="56">
        <v>61562.28</v>
      </c>
      <c r="N174" s="56">
        <v>-90.449999999999989</v>
      </c>
      <c r="O174" s="56">
        <v>-1653.21</v>
      </c>
    </row>
    <row r="175" spans="1:15" x14ac:dyDescent="0.3">
      <c r="A175" s="158">
        <v>2</v>
      </c>
      <c r="B175" s="69">
        <v>11</v>
      </c>
      <c r="C175" t="s">
        <v>6802</v>
      </c>
      <c r="D175" s="56"/>
      <c r="E175" s="56"/>
      <c r="F175" s="56"/>
      <c r="G175" s="56"/>
      <c r="H175" s="56"/>
      <c r="I175" s="56"/>
      <c r="J175" s="56"/>
      <c r="K175" s="56"/>
      <c r="L175" s="56"/>
      <c r="M175" s="56"/>
      <c r="N175" s="56"/>
      <c r="O175" s="56">
        <v>-1557.06</v>
      </c>
    </row>
    <row r="176" spans="1:15" x14ac:dyDescent="0.3">
      <c r="A176" s="158">
        <v>2</v>
      </c>
      <c r="B176" s="69">
        <v>11</v>
      </c>
      <c r="C176" t="s">
        <v>1301</v>
      </c>
      <c r="D176" s="56">
        <v>33757.919999999998</v>
      </c>
      <c r="E176" s="56">
        <v>187075.81</v>
      </c>
      <c r="F176" s="56">
        <v>40160.46</v>
      </c>
      <c r="G176" s="56">
        <v>107804.19</v>
      </c>
      <c r="H176" s="56">
        <v>44452.06</v>
      </c>
      <c r="I176" s="56">
        <v>5605.14</v>
      </c>
      <c r="J176" s="56">
        <v>3418.63</v>
      </c>
      <c r="K176" s="56">
        <v>-30858.77</v>
      </c>
      <c r="L176" s="56">
        <v>-10218.23</v>
      </c>
      <c r="M176" s="56">
        <v>81113.94</v>
      </c>
      <c r="N176" s="56">
        <v>0</v>
      </c>
      <c r="O176" s="56">
        <v>-1551.11</v>
      </c>
    </row>
    <row r="177" spans="1:15" x14ac:dyDescent="0.3">
      <c r="A177" s="158">
        <v>2</v>
      </c>
      <c r="B177" s="69">
        <v>7</v>
      </c>
      <c r="C177" t="s">
        <v>4061</v>
      </c>
      <c r="D177" s="56"/>
      <c r="E177" s="56"/>
      <c r="F177" s="56"/>
      <c r="G177" s="56"/>
      <c r="H177" s="56"/>
      <c r="I177" s="56"/>
      <c r="J177" s="56"/>
      <c r="K177" s="56"/>
      <c r="L177" s="56"/>
      <c r="M177" s="56"/>
      <c r="N177" s="56">
        <v>0</v>
      </c>
      <c r="O177" s="56">
        <v>-1421.49</v>
      </c>
    </row>
    <row r="178" spans="1:15" x14ac:dyDescent="0.3">
      <c r="A178" s="158">
        <v>2</v>
      </c>
      <c r="B178" s="69">
        <v>11</v>
      </c>
      <c r="C178" t="s">
        <v>6803</v>
      </c>
      <c r="D178" s="56"/>
      <c r="E178" s="56"/>
      <c r="F178" s="56"/>
      <c r="G178" s="56"/>
      <c r="H178" s="56"/>
      <c r="I178" s="56"/>
      <c r="J178" s="56"/>
      <c r="K178" s="56"/>
      <c r="L178" s="56"/>
      <c r="M178" s="56"/>
      <c r="N178" s="56"/>
      <c r="O178" s="56">
        <v>-1399.79</v>
      </c>
    </row>
    <row r="179" spans="1:15" x14ac:dyDescent="0.3">
      <c r="A179" s="158">
        <v>2</v>
      </c>
      <c r="B179" s="69">
        <v>11</v>
      </c>
      <c r="C179" t="s">
        <v>1339</v>
      </c>
      <c r="D179" s="56">
        <v>0</v>
      </c>
      <c r="E179" s="56">
        <v>0</v>
      </c>
      <c r="F179" s="56">
        <v>0</v>
      </c>
      <c r="G179" s="56">
        <v>0</v>
      </c>
      <c r="H179" s="56">
        <v>0</v>
      </c>
      <c r="I179" s="56">
        <v>-1153.05</v>
      </c>
      <c r="J179" s="56">
        <v>-0.22</v>
      </c>
      <c r="K179" s="56">
        <v>-817.12</v>
      </c>
      <c r="L179" s="56">
        <v>-1938.52</v>
      </c>
      <c r="M179" s="56">
        <v>-4410.63</v>
      </c>
      <c r="N179" s="56">
        <v>-110.12</v>
      </c>
      <c r="O179" s="56">
        <v>-1290.6400000000001</v>
      </c>
    </row>
    <row r="180" spans="1:15" x14ac:dyDescent="0.3">
      <c r="A180" s="158">
        <v>2</v>
      </c>
      <c r="B180" s="69">
        <v>7</v>
      </c>
      <c r="C180" t="s">
        <v>1496</v>
      </c>
      <c r="D180" s="56"/>
      <c r="E180" s="56">
        <v>0</v>
      </c>
      <c r="F180" s="56">
        <v>0</v>
      </c>
      <c r="G180" s="56">
        <v>0</v>
      </c>
      <c r="H180" s="56">
        <v>0</v>
      </c>
      <c r="I180" s="56">
        <v>0</v>
      </c>
      <c r="J180" s="56">
        <v>0</v>
      </c>
      <c r="K180" s="56">
        <v>0</v>
      </c>
      <c r="L180" s="56">
        <v>-7593.11</v>
      </c>
      <c r="M180" s="56">
        <v>-287.83999999999997</v>
      </c>
      <c r="N180" s="56">
        <v>-350</v>
      </c>
      <c r="O180" s="56">
        <v>-976.56</v>
      </c>
    </row>
    <row r="181" spans="1:15" x14ac:dyDescent="0.3">
      <c r="A181" s="158">
        <v>2</v>
      </c>
      <c r="B181" s="69">
        <v>7</v>
      </c>
      <c r="C181" t="s">
        <v>4647</v>
      </c>
      <c r="D181" s="56">
        <v>-1039.3900000000001</v>
      </c>
      <c r="E181" s="56">
        <v>0</v>
      </c>
      <c r="F181" s="56">
        <v>0</v>
      </c>
      <c r="G181" s="56">
        <v>0</v>
      </c>
      <c r="H181" s="56">
        <v>0</v>
      </c>
      <c r="I181" s="56">
        <v>0.02</v>
      </c>
      <c r="J181" s="56">
        <v>0</v>
      </c>
      <c r="K181" s="56">
        <v>0</v>
      </c>
      <c r="L181" s="56">
        <v>0</v>
      </c>
      <c r="M181" s="56">
        <v>0</v>
      </c>
      <c r="N181" s="56">
        <v>0</v>
      </c>
      <c r="O181" s="56">
        <v>-901.11</v>
      </c>
    </row>
    <row r="182" spans="1:15" x14ac:dyDescent="0.3">
      <c r="A182" s="158">
        <v>2</v>
      </c>
      <c r="B182" s="69">
        <v>7</v>
      </c>
      <c r="C182" t="s">
        <v>1451</v>
      </c>
      <c r="D182" s="56">
        <v>-4334.2</v>
      </c>
      <c r="E182" s="56">
        <v>458.74</v>
      </c>
      <c r="F182" s="56">
        <v>0</v>
      </c>
      <c r="G182" s="56">
        <v>0</v>
      </c>
      <c r="H182" s="56">
        <v>-969.8</v>
      </c>
      <c r="I182" s="56">
        <v>-853.8</v>
      </c>
      <c r="J182" s="56">
        <v>190.2</v>
      </c>
      <c r="K182" s="56">
        <v>3384.5</v>
      </c>
      <c r="L182" s="56">
        <v>-122.91</v>
      </c>
      <c r="M182" s="56">
        <v>854.55</v>
      </c>
      <c r="N182" s="56">
        <v>853.8</v>
      </c>
      <c r="O182" s="56">
        <v>-758.34</v>
      </c>
    </row>
    <row r="183" spans="1:15" x14ac:dyDescent="0.3">
      <c r="A183" s="69">
        <v>1</v>
      </c>
      <c r="B183" s="69">
        <v>3</v>
      </c>
      <c r="C183" t="s">
        <v>1268</v>
      </c>
      <c r="D183" s="56"/>
      <c r="E183" s="56"/>
      <c r="F183" s="56"/>
      <c r="G183" s="56"/>
      <c r="H183" s="56"/>
      <c r="I183" s="56"/>
      <c r="J183" s="56"/>
      <c r="K183" s="56"/>
      <c r="L183" s="56">
        <v>-115216.48999999999</v>
      </c>
      <c r="M183" s="56">
        <v>85320.52</v>
      </c>
      <c r="N183" s="56">
        <v>163.36000000000001</v>
      </c>
      <c r="O183" s="56">
        <v>-679.05000000000007</v>
      </c>
    </row>
    <row r="184" spans="1:15" x14ac:dyDescent="0.3">
      <c r="A184" s="69">
        <v>1</v>
      </c>
      <c r="B184" s="69">
        <v>2</v>
      </c>
      <c r="C184" t="s">
        <v>4097</v>
      </c>
      <c r="D184" s="56"/>
      <c r="E184" s="56">
        <v>0</v>
      </c>
      <c r="F184" s="56">
        <v>0</v>
      </c>
      <c r="G184" s="56">
        <v>0</v>
      </c>
      <c r="H184" s="56">
        <v>0</v>
      </c>
      <c r="I184" s="56">
        <v>0</v>
      </c>
      <c r="J184" s="56">
        <v>0</v>
      </c>
      <c r="K184" s="56">
        <v>-1740</v>
      </c>
      <c r="L184" s="56">
        <v>-5844</v>
      </c>
      <c r="M184" s="56">
        <v>0</v>
      </c>
      <c r="N184" s="56">
        <v>-780</v>
      </c>
      <c r="O184" s="56">
        <v>-392</v>
      </c>
    </row>
    <row r="185" spans="1:15" x14ac:dyDescent="0.3">
      <c r="A185" s="69">
        <v>1</v>
      </c>
      <c r="B185" s="69">
        <v>5</v>
      </c>
      <c r="C185" t="s">
        <v>1290</v>
      </c>
      <c r="D185" s="56">
        <v>0</v>
      </c>
      <c r="E185" s="56">
        <v>10.74</v>
      </c>
      <c r="F185" s="56">
        <v>10210.77</v>
      </c>
      <c r="G185" s="56">
        <v>2788.5</v>
      </c>
      <c r="H185" s="56">
        <v>241.32</v>
      </c>
      <c r="I185" s="56">
        <v>163.62</v>
      </c>
      <c r="J185" s="56">
        <v>-8655.52</v>
      </c>
      <c r="K185" s="56">
        <v>10738.36</v>
      </c>
      <c r="L185" s="56">
        <v>276.08999999999997</v>
      </c>
      <c r="M185" s="56">
        <v>-2748.59</v>
      </c>
      <c r="N185" s="56">
        <v>0.04</v>
      </c>
      <c r="O185" s="56">
        <v>-357.27</v>
      </c>
    </row>
    <row r="186" spans="1:15" x14ac:dyDescent="0.3">
      <c r="A186" s="158">
        <v>2</v>
      </c>
      <c r="B186" s="69">
        <v>7</v>
      </c>
      <c r="C186" t="s">
        <v>4031</v>
      </c>
      <c r="D186" s="56"/>
      <c r="E186" s="56"/>
      <c r="F186" s="56">
        <v>0</v>
      </c>
      <c r="G186" s="56">
        <v>0</v>
      </c>
      <c r="H186" s="56">
        <v>16784.939999999999</v>
      </c>
      <c r="I186" s="56">
        <v>0</v>
      </c>
      <c r="J186" s="56">
        <v>-1460.02</v>
      </c>
      <c r="K186" s="56">
        <v>44.21</v>
      </c>
      <c r="L186" s="56">
        <v>-1093.8599999999999</v>
      </c>
      <c r="M186" s="56">
        <v>0</v>
      </c>
      <c r="N186" s="56">
        <v>-5798.67</v>
      </c>
      <c r="O186" s="56">
        <v>-290.89</v>
      </c>
    </row>
    <row r="187" spans="1:15" x14ac:dyDescent="0.3">
      <c r="A187" s="158">
        <v>2</v>
      </c>
      <c r="B187" s="69">
        <v>11</v>
      </c>
      <c r="C187" t="s">
        <v>1437</v>
      </c>
      <c r="D187" s="56">
        <v>-1850.44</v>
      </c>
      <c r="E187" s="56">
        <v>-10709.05</v>
      </c>
      <c r="F187" s="56">
        <v>-35.229999999999997</v>
      </c>
      <c r="G187" s="56">
        <v>-5.68</v>
      </c>
      <c r="H187" s="56">
        <v>-6.52</v>
      </c>
      <c r="I187" s="56">
        <v>6693.01</v>
      </c>
      <c r="J187" s="56">
        <v>-2546.09</v>
      </c>
      <c r="K187" s="56">
        <v>4610.37</v>
      </c>
      <c r="L187" s="56">
        <v>-169741.75</v>
      </c>
      <c r="M187" s="56">
        <v>8776.42</v>
      </c>
      <c r="N187" s="56">
        <v>-0.84</v>
      </c>
      <c r="O187" s="56">
        <v>-260.76</v>
      </c>
    </row>
    <row r="188" spans="1:15" x14ac:dyDescent="0.3">
      <c r="A188" s="158">
        <v>2</v>
      </c>
      <c r="B188" s="69">
        <v>11</v>
      </c>
      <c r="C188" t="s">
        <v>1444</v>
      </c>
      <c r="D188" s="56">
        <v>0</v>
      </c>
      <c r="E188" s="56">
        <v>3.24</v>
      </c>
      <c r="F188" s="56">
        <v>-13.85</v>
      </c>
      <c r="G188" s="56">
        <v>-51.35</v>
      </c>
      <c r="H188" s="56">
        <v>10.029999999999999</v>
      </c>
      <c r="I188" s="56">
        <v>27.82</v>
      </c>
      <c r="J188" s="56">
        <v>0</v>
      </c>
      <c r="K188" s="56">
        <v>0</v>
      </c>
      <c r="L188" s="56">
        <v>-14.91</v>
      </c>
      <c r="M188" s="56">
        <v>-4.12</v>
      </c>
      <c r="N188" s="56">
        <v>-1749.04</v>
      </c>
      <c r="O188" s="56">
        <v>-191.59</v>
      </c>
    </row>
    <row r="189" spans="1:15" x14ac:dyDescent="0.3">
      <c r="A189" s="158">
        <v>2</v>
      </c>
      <c r="B189" s="69">
        <v>11</v>
      </c>
      <c r="C189" t="s">
        <v>3974</v>
      </c>
      <c r="D189" s="56">
        <v>0</v>
      </c>
      <c r="E189" s="56">
        <v>0</v>
      </c>
      <c r="F189" s="56">
        <v>0</v>
      </c>
      <c r="G189" s="56">
        <v>0</v>
      </c>
      <c r="H189" s="56">
        <v>-26.8</v>
      </c>
      <c r="I189" s="56">
        <v>0</v>
      </c>
      <c r="J189" s="56">
        <v>0</v>
      </c>
      <c r="K189" s="56">
        <v>0</v>
      </c>
      <c r="L189" s="56">
        <v>0</v>
      </c>
      <c r="M189" s="56">
        <v>0</v>
      </c>
      <c r="N189" s="56">
        <v>0</v>
      </c>
      <c r="O189" s="56">
        <v>-152.38999999999999</v>
      </c>
    </row>
    <row r="190" spans="1:15" x14ac:dyDescent="0.3">
      <c r="A190" s="158">
        <v>2</v>
      </c>
      <c r="B190" s="69">
        <v>12</v>
      </c>
      <c r="C190" t="s">
        <v>1313</v>
      </c>
      <c r="D190" s="56">
        <v>0</v>
      </c>
      <c r="E190" s="56">
        <v>-252.03</v>
      </c>
      <c r="F190" s="56">
        <v>0</v>
      </c>
      <c r="G190" s="56">
        <v>0</v>
      </c>
      <c r="H190" s="56">
        <v>-2213.5100000000002</v>
      </c>
      <c r="I190" s="56">
        <v>-1124.5999999999999</v>
      </c>
      <c r="J190" s="56">
        <v>0</v>
      </c>
      <c r="K190" s="56">
        <v>542.65</v>
      </c>
      <c r="L190" s="56">
        <v>-24035.03</v>
      </c>
      <c r="M190" s="56">
        <v>-105.69</v>
      </c>
      <c r="N190" s="56">
        <v>0</v>
      </c>
      <c r="O190" s="56">
        <v>-149.82</v>
      </c>
    </row>
    <row r="191" spans="1:15" x14ac:dyDescent="0.3">
      <c r="A191" s="158">
        <v>2</v>
      </c>
      <c r="B191" s="69">
        <v>10</v>
      </c>
      <c r="C191" t="s">
        <v>1360</v>
      </c>
      <c r="D191" s="56">
        <v>-10.57</v>
      </c>
      <c r="E191" s="56">
        <v>101.05</v>
      </c>
      <c r="F191" s="56">
        <v>0</v>
      </c>
      <c r="G191" s="56">
        <v>-267.98</v>
      </c>
      <c r="H191" s="56">
        <v>-68.02</v>
      </c>
      <c r="I191" s="56">
        <v>-16.920000000000002</v>
      </c>
      <c r="J191" s="56">
        <v>-20.8</v>
      </c>
      <c r="K191" s="56">
        <v>142.4</v>
      </c>
      <c r="L191" s="56">
        <v>1256.23</v>
      </c>
      <c r="M191" s="56">
        <v>4941.47</v>
      </c>
      <c r="N191" s="56">
        <v>-41.87</v>
      </c>
      <c r="O191" s="56">
        <v>-114.05</v>
      </c>
    </row>
    <row r="192" spans="1:15" x14ac:dyDescent="0.3">
      <c r="A192" s="69">
        <v>1</v>
      </c>
      <c r="B192" s="69">
        <v>2</v>
      </c>
      <c r="C192" t="s">
        <v>1232</v>
      </c>
      <c r="D192" s="56">
        <v>-497.14</v>
      </c>
      <c r="E192" s="56">
        <v>-1477.98</v>
      </c>
      <c r="F192" s="56">
        <v>-47.77</v>
      </c>
      <c r="G192" s="56">
        <v>168.99</v>
      </c>
      <c r="H192" s="56">
        <v>-725.83</v>
      </c>
      <c r="I192" s="56">
        <v>-3771.61</v>
      </c>
      <c r="J192" s="56">
        <v>-2395.25</v>
      </c>
      <c r="K192" s="56">
        <v>10893.52</v>
      </c>
      <c r="L192" s="56">
        <v>4023.98</v>
      </c>
      <c r="M192" s="56">
        <v>-525638.5</v>
      </c>
      <c r="N192" s="56">
        <v>-11108.01</v>
      </c>
      <c r="O192" s="56">
        <v>-108.31</v>
      </c>
    </row>
    <row r="193" spans="1:15" x14ac:dyDescent="0.3">
      <c r="A193" s="158">
        <v>2</v>
      </c>
      <c r="B193" s="69">
        <v>6</v>
      </c>
      <c r="C193" t="s">
        <v>1307</v>
      </c>
      <c r="D193" s="56">
        <v>-12236.99</v>
      </c>
      <c r="E193" s="56">
        <v>0</v>
      </c>
      <c r="F193" s="56">
        <v>-2502.16</v>
      </c>
      <c r="G193" s="56">
        <v>-2738.88</v>
      </c>
      <c r="H193" s="56">
        <v>-736.11</v>
      </c>
      <c r="I193" s="56">
        <v>-1247345.1499999999</v>
      </c>
      <c r="J193" s="56">
        <v>542.41</v>
      </c>
      <c r="K193" s="56">
        <v>3598.91</v>
      </c>
      <c r="L193" s="56">
        <v>-15639.65</v>
      </c>
      <c r="M193" s="56">
        <v>-39.450000000000003</v>
      </c>
      <c r="N193" s="56">
        <v>-1653133.07</v>
      </c>
      <c r="O193" s="56">
        <v>-97.23</v>
      </c>
    </row>
    <row r="194" spans="1:15" x14ac:dyDescent="0.3">
      <c r="A194" s="69">
        <v>1</v>
      </c>
      <c r="B194" s="69">
        <v>3</v>
      </c>
      <c r="C194" t="s">
        <v>1282</v>
      </c>
      <c r="D194" s="56">
        <v>1.95</v>
      </c>
      <c r="E194" s="56">
        <v>-0.3</v>
      </c>
      <c r="F194" s="56">
        <v>0</v>
      </c>
      <c r="G194" s="56">
        <v>0</v>
      </c>
      <c r="H194" s="56">
        <v>0.04</v>
      </c>
      <c r="I194" s="56">
        <v>210203.22</v>
      </c>
      <c r="J194" s="56">
        <v>-2474126.89</v>
      </c>
      <c r="K194" s="56"/>
      <c r="L194" s="56">
        <v>-169.85</v>
      </c>
      <c r="M194" s="56">
        <v>-1485.56</v>
      </c>
      <c r="N194" s="56">
        <v>0</v>
      </c>
      <c r="O194" s="56">
        <v>-79.2</v>
      </c>
    </row>
    <row r="195" spans="1:15" x14ac:dyDescent="0.3">
      <c r="A195" s="158">
        <v>2</v>
      </c>
      <c r="B195" s="69">
        <v>6</v>
      </c>
      <c r="C195" t="s">
        <v>1455</v>
      </c>
      <c r="D195" s="56">
        <v>100157.2</v>
      </c>
      <c r="E195" s="56">
        <v>273986.48</v>
      </c>
      <c r="F195" s="56">
        <v>2222.9100000000003</v>
      </c>
      <c r="G195" s="56">
        <v>73319.25</v>
      </c>
      <c r="H195" s="56">
        <v>-42067.860000000008</v>
      </c>
      <c r="I195" s="56">
        <v>-127617.29</v>
      </c>
      <c r="J195" s="56">
        <v>634803.25</v>
      </c>
      <c r="K195" s="56">
        <v>97631.739999999991</v>
      </c>
      <c r="L195" s="56">
        <v>-85528.65</v>
      </c>
      <c r="M195" s="56">
        <v>222560.98</v>
      </c>
      <c r="N195" s="56">
        <v>-23440.85</v>
      </c>
      <c r="O195" s="56">
        <v>-55.08</v>
      </c>
    </row>
    <row r="196" spans="1:15" x14ac:dyDescent="0.3">
      <c r="A196" s="158">
        <v>2</v>
      </c>
      <c r="B196" s="69">
        <v>11</v>
      </c>
      <c r="C196" t="s">
        <v>1387</v>
      </c>
      <c r="D196" s="56">
        <v>0</v>
      </c>
      <c r="E196" s="56">
        <v>0</v>
      </c>
      <c r="F196" s="56">
        <v>0</v>
      </c>
      <c r="G196" s="56">
        <v>0</v>
      </c>
      <c r="H196" s="56">
        <v>0</v>
      </c>
      <c r="I196" s="56">
        <v>0</v>
      </c>
      <c r="J196" s="56">
        <v>0</v>
      </c>
      <c r="K196" s="56">
        <v>0</v>
      </c>
      <c r="L196" s="56">
        <v>-2266.91</v>
      </c>
      <c r="M196" s="56">
        <v>-962.59</v>
      </c>
      <c r="N196" s="56">
        <v>38.65</v>
      </c>
      <c r="O196" s="56">
        <v>-47.36</v>
      </c>
    </row>
    <row r="197" spans="1:15" x14ac:dyDescent="0.3">
      <c r="A197" s="69">
        <v>1</v>
      </c>
      <c r="B197" s="69">
        <v>5</v>
      </c>
      <c r="C197" t="s">
        <v>1292</v>
      </c>
      <c r="D197" s="56">
        <v>0</v>
      </c>
      <c r="E197" s="56">
        <v>0</v>
      </c>
      <c r="F197" s="56">
        <v>-3619339.1</v>
      </c>
      <c r="G197" s="56">
        <v>0</v>
      </c>
      <c r="H197" s="56">
        <v>1452.27</v>
      </c>
      <c r="I197" s="56">
        <v>735316.3</v>
      </c>
      <c r="J197" s="56">
        <v>-275.5</v>
      </c>
      <c r="K197" s="56">
        <v>72085.83</v>
      </c>
      <c r="L197" s="56">
        <v>300000</v>
      </c>
      <c r="M197" s="56">
        <v>2488893.38</v>
      </c>
      <c r="N197" s="56">
        <v>0</v>
      </c>
      <c r="O197" s="56">
        <v>-16.02</v>
      </c>
    </row>
    <row r="198" spans="1:15" x14ac:dyDescent="0.3">
      <c r="A198" s="158">
        <v>2</v>
      </c>
      <c r="B198" s="69">
        <v>11</v>
      </c>
      <c r="C198" t="s">
        <v>6804</v>
      </c>
      <c r="D198" s="56"/>
      <c r="E198" s="56"/>
      <c r="F198" s="56"/>
      <c r="G198" s="56"/>
      <c r="H198" s="56"/>
      <c r="I198" s="56"/>
      <c r="J198" s="56"/>
      <c r="K198" s="56"/>
      <c r="L198" s="56"/>
      <c r="M198" s="56"/>
      <c r="N198" s="56"/>
      <c r="O198" s="56">
        <v>-9</v>
      </c>
    </row>
    <row r="199" spans="1:15" x14ac:dyDescent="0.3">
      <c r="A199" s="158">
        <v>3</v>
      </c>
      <c r="B199" s="69">
        <v>15</v>
      </c>
      <c r="C199" t="s">
        <v>1411</v>
      </c>
      <c r="D199" s="56">
        <v>-0.01</v>
      </c>
      <c r="E199" s="56">
        <v>-914.8</v>
      </c>
      <c r="F199" s="56">
        <v>-12.59</v>
      </c>
      <c r="G199" s="56">
        <v>-48.25</v>
      </c>
      <c r="H199" s="56">
        <v>34.729999999999997</v>
      </c>
      <c r="I199" s="56">
        <v>0.03</v>
      </c>
      <c r="J199" s="56">
        <v>-7.69</v>
      </c>
      <c r="K199" s="56">
        <v>-78.36</v>
      </c>
      <c r="L199" s="56">
        <v>12145.11</v>
      </c>
      <c r="M199" s="56">
        <v>2378.0500000000002</v>
      </c>
      <c r="N199" s="56">
        <v>0</v>
      </c>
      <c r="O199" s="56">
        <v>-5</v>
      </c>
    </row>
    <row r="200" spans="1:15" x14ac:dyDescent="0.3">
      <c r="A200" s="158">
        <v>2</v>
      </c>
      <c r="B200" s="69">
        <v>7</v>
      </c>
      <c r="C200" t="s">
        <v>1472</v>
      </c>
      <c r="D200" s="56">
        <v>0</v>
      </c>
      <c r="E200" s="56">
        <v>20.5</v>
      </c>
      <c r="F200" s="56">
        <v>210.83</v>
      </c>
      <c r="G200" s="56">
        <v>-20.440000000000001</v>
      </c>
      <c r="H200" s="56">
        <v>8.2100000000000009</v>
      </c>
      <c r="I200" s="56">
        <v>0</v>
      </c>
      <c r="J200" s="56">
        <v>-425.2</v>
      </c>
      <c r="K200" s="56">
        <v>0</v>
      </c>
      <c r="L200" s="56">
        <v>0</v>
      </c>
      <c r="M200" s="56">
        <v>-1650.84</v>
      </c>
      <c r="N200" s="56">
        <v>-423.74</v>
      </c>
      <c r="O200" s="56">
        <v>-4.1900000000000004</v>
      </c>
    </row>
    <row r="201" spans="1:15" x14ac:dyDescent="0.3">
      <c r="A201" s="158">
        <v>2</v>
      </c>
      <c r="B201" s="69">
        <v>11</v>
      </c>
      <c r="C201" t="s">
        <v>1423</v>
      </c>
      <c r="D201" s="56"/>
      <c r="E201" s="56"/>
      <c r="F201" s="56">
        <v>0</v>
      </c>
      <c r="G201" s="56">
        <v>0</v>
      </c>
      <c r="H201" s="56">
        <v>0</v>
      </c>
      <c r="I201" s="56">
        <v>0</v>
      </c>
      <c r="J201" s="56">
        <v>0</v>
      </c>
      <c r="K201" s="56">
        <v>0</v>
      </c>
      <c r="L201" s="56">
        <v>0</v>
      </c>
      <c r="M201" s="56">
        <v>-2032.26</v>
      </c>
      <c r="N201" s="56">
        <v>-2340.54</v>
      </c>
      <c r="O201" s="56">
        <v>-0.42</v>
      </c>
    </row>
    <row r="202" spans="1:15" x14ac:dyDescent="0.3">
      <c r="A202" s="158">
        <v>2</v>
      </c>
      <c r="B202" s="69">
        <v>11</v>
      </c>
      <c r="C202" t="s">
        <v>4425</v>
      </c>
      <c r="D202" s="56">
        <v>31.92</v>
      </c>
      <c r="E202" s="56">
        <v>987.07</v>
      </c>
      <c r="F202" s="56">
        <v>-7.13</v>
      </c>
      <c r="G202" s="56">
        <v>0</v>
      </c>
      <c r="H202" s="56">
        <v>0</v>
      </c>
      <c r="I202" s="56">
        <v>-491.46</v>
      </c>
      <c r="J202" s="56">
        <v>0</v>
      </c>
      <c r="K202" s="56">
        <v>0</v>
      </c>
      <c r="L202" s="56">
        <v>0</v>
      </c>
      <c r="M202" s="56">
        <v>0</v>
      </c>
      <c r="N202" s="56">
        <v>78.8</v>
      </c>
      <c r="O202" s="56">
        <v>-0.35</v>
      </c>
    </row>
    <row r="203" spans="1:15" x14ac:dyDescent="0.3">
      <c r="A203" s="69">
        <v>1</v>
      </c>
      <c r="B203" s="69">
        <v>1</v>
      </c>
      <c r="C203" t="s">
        <v>3914</v>
      </c>
      <c r="D203" s="56">
        <v>0</v>
      </c>
      <c r="E203" s="56">
        <v>0</v>
      </c>
      <c r="F203" s="56">
        <v>0</v>
      </c>
      <c r="G203" s="56">
        <v>0</v>
      </c>
      <c r="H203" s="56">
        <v>0</v>
      </c>
      <c r="I203" s="56">
        <v>0</v>
      </c>
      <c r="J203" s="56">
        <v>0</v>
      </c>
      <c r="K203" s="56">
        <v>0</v>
      </c>
      <c r="L203" s="56">
        <v>0</v>
      </c>
      <c r="M203" s="56">
        <v>0</v>
      </c>
      <c r="N203" s="56">
        <v>-1548</v>
      </c>
      <c r="O203" s="56">
        <v>0</v>
      </c>
    </row>
    <row r="204" spans="1:15" x14ac:dyDescent="0.3">
      <c r="A204" s="69">
        <v>1</v>
      </c>
      <c r="B204" s="69">
        <v>1</v>
      </c>
      <c r="C204" t="s">
        <v>6805</v>
      </c>
      <c r="D204" s="56"/>
      <c r="E204" s="56"/>
      <c r="F204" s="56"/>
      <c r="G204" s="56"/>
      <c r="H204" s="56"/>
      <c r="I204" s="56"/>
      <c r="J204" s="56"/>
      <c r="K204" s="56"/>
      <c r="L204" s="56"/>
      <c r="M204" s="56"/>
      <c r="N204" s="56"/>
      <c r="O204" s="56">
        <v>0</v>
      </c>
    </row>
    <row r="205" spans="1:15" x14ac:dyDescent="0.3">
      <c r="A205" s="69">
        <v>1</v>
      </c>
      <c r="B205" s="69">
        <v>1</v>
      </c>
      <c r="C205" t="s">
        <v>3982</v>
      </c>
      <c r="D205" s="56">
        <v>0</v>
      </c>
      <c r="E205" s="56">
        <v>0</v>
      </c>
      <c r="F205" s="56">
        <v>0</v>
      </c>
      <c r="G205" s="56">
        <v>0</v>
      </c>
      <c r="H205" s="56">
        <v>92.5</v>
      </c>
      <c r="I205" s="56">
        <v>51.9</v>
      </c>
      <c r="J205" s="56">
        <v>83.98</v>
      </c>
      <c r="K205" s="56">
        <v>94.89</v>
      </c>
      <c r="L205" s="56">
        <v>0</v>
      </c>
      <c r="M205" s="56">
        <v>0</v>
      </c>
      <c r="N205" s="56">
        <v>-68.78</v>
      </c>
      <c r="O205" s="56">
        <v>0</v>
      </c>
    </row>
    <row r="206" spans="1:15" x14ac:dyDescent="0.3">
      <c r="A206" s="69">
        <v>1</v>
      </c>
      <c r="B206" s="69">
        <v>1</v>
      </c>
      <c r="C206" t="s">
        <v>4008</v>
      </c>
      <c r="D206" s="56">
        <v>243.54</v>
      </c>
      <c r="E206" s="56">
        <v>30175.219999999998</v>
      </c>
      <c r="F206" s="56">
        <v>0</v>
      </c>
      <c r="G206" s="56">
        <v>-6.43</v>
      </c>
      <c r="H206" s="56">
        <v>0</v>
      </c>
      <c r="I206" s="56">
        <v>0</v>
      </c>
      <c r="J206" s="56">
        <v>0</v>
      </c>
      <c r="K206" s="56">
        <v>0</v>
      </c>
      <c r="L206" s="56">
        <v>0</v>
      </c>
      <c r="M206" s="56">
        <v>0</v>
      </c>
      <c r="N206" s="56">
        <v>0</v>
      </c>
      <c r="O206" s="56">
        <v>0</v>
      </c>
    </row>
    <row r="207" spans="1:15" x14ac:dyDescent="0.3">
      <c r="A207" s="69">
        <v>1</v>
      </c>
      <c r="B207" s="69">
        <v>1</v>
      </c>
      <c r="C207" t="s">
        <v>4009</v>
      </c>
      <c r="D207" s="56"/>
      <c r="E207" s="56"/>
      <c r="F207" s="56"/>
      <c r="G207" s="56"/>
      <c r="H207" s="56">
        <v>0</v>
      </c>
      <c r="I207" s="56">
        <v>0</v>
      </c>
      <c r="J207" s="56">
        <v>0</v>
      </c>
      <c r="K207" s="56">
        <v>0</v>
      </c>
      <c r="L207" s="56">
        <v>0</v>
      </c>
      <c r="M207" s="56">
        <v>0</v>
      </c>
      <c r="N207" s="56">
        <v>0</v>
      </c>
      <c r="O207" s="56">
        <v>0</v>
      </c>
    </row>
    <row r="208" spans="1:15" x14ac:dyDescent="0.3">
      <c r="A208" s="69">
        <v>1</v>
      </c>
      <c r="B208" s="69">
        <v>1</v>
      </c>
      <c r="C208" t="s">
        <v>4030</v>
      </c>
      <c r="D208" s="56">
        <v>3</v>
      </c>
      <c r="E208" s="56">
        <v>-1154.69</v>
      </c>
      <c r="F208" s="56">
        <v>0</v>
      </c>
      <c r="G208" s="56">
        <v>0</v>
      </c>
      <c r="H208" s="56">
        <v>0</v>
      </c>
      <c r="I208" s="56">
        <v>0</v>
      </c>
      <c r="J208" s="56">
        <v>-4246.05</v>
      </c>
      <c r="K208" s="56">
        <v>-3626.84</v>
      </c>
      <c r="L208" s="56">
        <v>-7149.41</v>
      </c>
      <c r="M208" s="56">
        <v>0</v>
      </c>
      <c r="N208" s="56">
        <v>0</v>
      </c>
      <c r="O208" s="56">
        <v>0</v>
      </c>
    </row>
    <row r="209" spans="1:15" x14ac:dyDescent="0.3">
      <c r="A209" s="69">
        <v>1</v>
      </c>
      <c r="B209" s="69">
        <v>1</v>
      </c>
      <c r="C209" t="s">
        <v>4036</v>
      </c>
      <c r="D209" s="56"/>
      <c r="E209" s="56">
        <v>0</v>
      </c>
      <c r="F209" s="56">
        <v>0</v>
      </c>
      <c r="G209" s="56">
        <v>0</v>
      </c>
      <c r="H209" s="56">
        <v>0</v>
      </c>
      <c r="I209" s="56">
        <v>0</v>
      </c>
      <c r="J209" s="56">
        <v>0</v>
      </c>
      <c r="K209" s="56">
        <v>0</v>
      </c>
      <c r="L209" s="56">
        <v>0</v>
      </c>
      <c r="M209" s="56">
        <v>0</v>
      </c>
      <c r="N209" s="56">
        <v>0</v>
      </c>
      <c r="O209" s="56">
        <v>0</v>
      </c>
    </row>
    <row r="210" spans="1:15" x14ac:dyDescent="0.3">
      <c r="A210" s="69">
        <v>1</v>
      </c>
      <c r="B210" s="69">
        <v>1</v>
      </c>
      <c r="C210" t="s">
        <v>4081</v>
      </c>
      <c r="D210" s="56">
        <v>0</v>
      </c>
      <c r="E210" s="56">
        <v>0</v>
      </c>
      <c r="F210" s="56">
        <v>5129.2</v>
      </c>
      <c r="G210" s="56">
        <v>-1200.96</v>
      </c>
      <c r="H210" s="56">
        <v>0</v>
      </c>
      <c r="I210" s="56">
        <v>2131.31</v>
      </c>
      <c r="J210" s="56">
        <v>239.43</v>
      </c>
      <c r="K210" s="56">
        <v>146.55000000000001</v>
      </c>
      <c r="L210" s="56">
        <v>-415.2</v>
      </c>
      <c r="M210" s="56">
        <v>0</v>
      </c>
      <c r="N210" s="56">
        <v>0</v>
      </c>
      <c r="O210" s="56">
        <v>0</v>
      </c>
    </row>
    <row r="211" spans="1:15" x14ac:dyDescent="0.3">
      <c r="A211" s="69">
        <v>1</v>
      </c>
      <c r="B211" s="69">
        <v>1</v>
      </c>
      <c r="C211" t="s">
        <v>4098</v>
      </c>
      <c r="D211" s="56"/>
      <c r="E211" s="56"/>
      <c r="F211" s="56"/>
      <c r="G211" s="56"/>
      <c r="H211" s="56"/>
      <c r="I211" s="56"/>
      <c r="J211" s="56"/>
      <c r="K211" s="56"/>
      <c r="L211" s="56"/>
      <c r="M211" s="56">
        <v>0</v>
      </c>
      <c r="N211" s="56">
        <v>0</v>
      </c>
      <c r="O211" s="56">
        <v>0</v>
      </c>
    </row>
    <row r="212" spans="1:15" x14ac:dyDescent="0.3">
      <c r="A212" s="69">
        <v>1</v>
      </c>
      <c r="B212" s="69">
        <v>1</v>
      </c>
      <c r="C212" t="s">
        <v>4099</v>
      </c>
      <c r="D212" s="56"/>
      <c r="E212" s="56"/>
      <c r="F212" s="56">
        <v>0</v>
      </c>
      <c r="G212" s="56">
        <v>0</v>
      </c>
      <c r="H212" s="56">
        <v>0</v>
      </c>
      <c r="I212" s="56">
        <v>0</v>
      </c>
      <c r="J212" s="56">
        <v>0</v>
      </c>
      <c r="K212" s="56">
        <v>0</v>
      </c>
      <c r="L212" s="56">
        <v>0</v>
      </c>
      <c r="M212" s="56">
        <v>0</v>
      </c>
      <c r="N212" s="56">
        <v>0</v>
      </c>
      <c r="O212" s="56">
        <v>0</v>
      </c>
    </row>
    <row r="213" spans="1:15" x14ac:dyDescent="0.3">
      <c r="A213" s="69">
        <v>1</v>
      </c>
      <c r="B213" s="69">
        <v>1</v>
      </c>
      <c r="C213" t="s">
        <v>4100</v>
      </c>
      <c r="D213" s="56"/>
      <c r="E213" s="56">
        <v>0</v>
      </c>
      <c r="F213" s="56">
        <v>-97340388.140000001</v>
      </c>
      <c r="G213" s="56">
        <v>223</v>
      </c>
      <c r="H213" s="56">
        <v>95</v>
      </c>
      <c r="I213" s="56">
        <v>0</v>
      </c>
      <c r="J213" s="56">
        <v>0</v>
      </c>
      <c r="K213" s="56">
        <v>0</v>
      </c>
      <c r="L213" s="56">
        <v>0</v>
      </c>
      <c r="M213" s="56">
        <v>0</v>
      </c>
      <c r="N213" s="56">
        <v>0</v>
      </c>
      <c r="O213" s="56">
        <v>0</v>
      </c>
    </row>
    <row r="214" spans="1:15" x14ac:dyDescent="0.3">
      <c r="A214" s="69">
        <v>1</v>
      </c>
      <c r="B214" s="69">
        <v>1</v>
      </c>
      <c r="C214" t="s">
        <v>4101</v>
      </c>
      <c r="D214" s="56">
        <v>0</v>
      </c>
      <c r="E214" s="56">
        <v>0</v>
      </c>
      <c r="F214" s="56">
        <v>1928.13</v>
      </c>
      <c r="G214" s="56">
        <v>-436789.66</v>
      </c>
      <c r="H214" s="56">
        <v>603.35</v>
      </c>
      <c r="I214" s="56">
        <v>-629.84</v>
      </c>
      <c r="J214" s="56">
        <v>4073.51</v>
      </c>
      <c r="K214" s="56">
        <v>1928.13</v>
      </c>
      <c r="L214" s="56">
        <v>0</v>
      </c>
      <c r="M214" s="56">
        <v>0</v>
      </c>
      <c r="N214" s="56">
        <v>0</v>
      </c>
      <c r="O214" s="56">
        <v>0</v>
      </c>
    </row>
    <row r="215" spans="1:15" x14ac:dyDescent="0.3">
      <c r="A215" s="69">
        <v>1</v>
      </c>
      <c r="B215" s="69">
        <v>1</v>
      </c>
      <c r="C215" t="s">
        <v>4102</v>
      </c>
      <c r="D215" s="56"/>
      <c r="E215" s="56"/>
      <c r="F215" s="56"/>
      <c r="G215" s="56"/>
      <c r="H215" s="56"/>
      <c r="I215" s="56"/>
      <c r="J215" s="56"/>
      <c r="K215" s="56"/>
      <c r="L215" s="56">
        <v>297282.77</v>
      </c>
      <c r="M215" s="56">
        <v>0</v>
      </c>
      <c r="N215" s="56">
        <v>-297282.77</v>
      </c>
      <c r="O215" s="56">
        <v>0</v>
      </c>
    </row>
    <row r="216" spans="1:15" x14ac:dyDescent="0.3">
      <c r="A216" s="69">
        <v>1</v>
      </c>
      <c r="B216" s="69">
        <v>1</v>
      </c>
      <c r="C216" t="s">
        <v>1175</v>
      </c>
      <c r="D216" s="56">
        <v>0</v>
      </c>
      <c r="E216" s="56">
        <v>-41.95</v>
      </c>
      <c r="F216" s="56">
        <v>0</v>
      </c>
      <c r="G216" s="56">
        <v>0</v>
      </c>
      <c r="H216" s="56">
        <v>113.91</v>
      </c>
      <c r="I216" s="56">
        <v>5.03</v>
      </c>
      <c r="J216" s="56">
        <v>7709.67</v>
      </c>
      <c r="K216" s="56">
        <v>146.72999999999999</v>
      </c>
      <c r="L216" s="56">
        <v>-13348.97</v>
      </c>
      <c r="M216" s="56">
        <v>-10906.22</v>
      </c>
      <c r="N216" s="56">
        <v>0</v>
      </c>
      <c r="O216" s="56">
        <v>0</v>
      </c>
    </row>
    <row r="217" spans="1:15" x14ac:dyDescent="0.3">
      <c r="A217" s="69">
        <v>1</v>
      </c>
      <c r="B217" s="69">
        <v>1</v>
      </c>
      <c r="C217" t="s">
        <v>4105</v>
      </c>
      <c r="D217" s="56">
        <v>0</v>
      </c>
      <c r="E217" s="56">
        <v>0</v>
      </c>
      <c r="F217" s="56">
        <v>-679.22</v>
      </c>
      <c r="G217" s="56">
        <v>0</v>
      </c>
      <c r="H217" s="56">
        <v>0</v>
      </c>
      <c r="I217" s="56">
        <v>0</v>
      </c>
      <c r="J217" s="56">
        <v>0</v>
      </c>
      <c r="K217" s="56">
        <v>0</v>
      </c>
      <c r="L217" s="56">
        <v>0</v>
      </c>
      <c r="M217" s="56">
        <v>0</v>
      </c>
      <c r="N217" s="56">
        <v>0</v>
      </c>
      <c r="O217" s="56">
        <v>0</v>
      </c>
    </row>
    <row r="218" spans="1:15" x14ac:dyDescent="0.3">
      <c r="A218" s="69">
        <v>1</v>
      </c>
      <c r="B218" s="69">
        <v>1</v>
      </c>
      <c r="C218" t="s">
        <v>1176</v>
      </c>
      <c r="D218" s="56">
        <v>0</v>
      </c>
      <c r="E218" s="56">
        <v>0</v>
      </c>
      <c r="F218" s="56">
        <v>0</v>
      </c>
      <c r="G218" s="56">
        <v>0</v>
      </c>
      <c r="H218" s="56">
        <v>0</v>
      </c>
      <c r="I218" s="56">
        <v>0</v>
      </c>
      <c r="J218" s="56">
        <v>0</v>
      </c>
      <c r="K218" s="56">
        <v>-729.97</v>
      </c>
      <c r="L218" s="56">
        <v>0</v>
      </c>
      <c r="M218" s="56">
        <v>919.66</v>
      </c>
      <c r="N218" s="56">
        <v>0</v>
      </c>
      <c r="O218" s="56">
        <v>0</v>
      </c>
    </row>
    <row r="219" spans="1:15" x14ac:dyDescent="0.3">
      <c r="A219" s="69">
        <v>1</v>
      </c>
      <c r="B219" s="69">
        <v>1</v>
      </c>
      <c r="C219" t="s">
        <v>1178</v>
      </c>
      <c r="D219" s="56">
        <v>0</v>
      </c>
      <c r="E219" s="56">
        <v>0</v>
      </c>
      <c r="F219" s="56">
        <v>0</v>
      </c>
      <c r="G219" s="56">
        <v>0</v>
      </c>
      <c r="H219" s="56">
        <v>-442</v>
      </c>
      <c r="I219" s="56">
        <v>0</v>
      </c>
      <c r="J219" s="56">
        <v>0</v>
      </c>
      <c r="K219" s="56">
        <v>-23128</v>
      </c>
      <c r="L219" s="56">
        <v>0</v>
      </c>
      <c r="M219" s="56">
        <v>234.11</v>
      </c>
      <c r="N219" s="56">
        <v>0</v>
      </c>
      <c r="O219" s="56">
        <v>0</v>
      </c>
    </row>
    <row r="220" spans="1:15" x14ac:dyDescent="0.3">
      <c r="A220" s="69">
        <v>1</v>
      </c>
      <c r="B220" s="69">
        <v>1</v>
      </c>
      <c r="C220" t="s">
        <v>1182</v>
      </c>
      <c r="D220" s="56">
        <v>-11135</v>
      </c>
      <c r="E220" s="56">
        <v>-368267.36</v>
      </c>
      <c r="F220" s="56">
        <v>-211641.43</v>
      </c>
      <c r="G220" s="56">
        <v>-192797.07</v>
      </c>
      <c r="H220" s="56">
        <v>-30811.9</v>
      </c>
      <c r="I220" s="56">
        <v>-8075.1</v>
      </c>
      <c r="J220" s="56">
        <v>225.5</v>
      </c>
      <c r="K220" s="56">
        <v>-545.84</v>
      </c>
      <c r="L220" s="56">
        <v>0</v>
      </c>
      <c r="M220" s="56">
        <v>-706046.29</v>
      </c>
      <c r="N220" s="56">
        <v>0</v>
      </c>
      <c r="O220" s="56">
        <v>0</v>
      </c>
    </row>
    <row r="221" spans="1:15" x14ac:dyDescent="0.3">
      <c r="A221" s="69">
        <v>1</v>
      </c>
      <c r="B221" s="69">
        <v>1</v>
      </c>
      <c r="C221" t="s">
        <v>1184</v>
      </c>
      <c r="D221" s="56">
        <v>0</v>
      </c>
      <c r="E221" s="56">
        <v>-258</v>
      </c>
      <c r="F221" s="56">
        <v>-422</v>
      </c>
      <c r="G221" s="56">
        <v>-27.8</v>
      </c>
      <c r="H221" s="56">
        <v>-172.23</v>
      </c>
      <c r="I221" s="56">
        <v>0</v>
      </c>
      <c r="J221" s="56">
        <v>0</v>
      </c>
      <c r="K221" s="56">
        <v>-83.78</v>
      </c>
      <c r="L221" s="56">
        <v>-337.22</v>
      </c>
      <c r="M221" s="56">
        <v>-179.09</v>
      </c>
      <c r="N221" s="56">
        <v>0</v>
      </c>
      <c r="O221" s="56">
        <v>0</v>
      </c>
    </row>
    <row r="222" spans="1:15" x14ac:dyDescent="0.3">
      <c r="A222" s="69">
        <v>1</v>
      </c>
      <c r="B222" s="69">
        <v>1</v>
      </c>
      <c r="C222" t="s">
        <v>4106</v>
      </c>
      <c r="D222" s="56">
        <v>3858.33</v>
      </c>
      <c r="E222" s="56">
        <v>-3858.33</v>
      </c>
      <c r="F222" s="56">
        <v>0</v>
      </c>
      <c r="G222" s="56">
        <v>0</v>
      </c>
      <c r="H222" s="56">
        <v>0</v>
      </c>
      <c r="I222" s="56">
        <v>0</v>
      </c>
      <c r="J222" s="56">
        <v>0</v>
      </c>
      <c r="K222" s="56">
        <v>0</v>
      </c>
      <c r="L222" s="56">
        <v>0</v>
      </c>
      <c r="M222" s="56">
        <v>0</v>
      </c>
      <c r="N222" s="56">
        <v>0</v>
      </c>
      <c r="O222" s="56">
        <v>0</v>
      </c>
    </row>
    <row r="223" spans="1:15" x14ac:dyDescent="0.3">
      <c r="A223" s="69">
        <v>1</v>
      </c>
      <c r="B223" s="69">
        <v>1</v>
      </c>
      <c r="C223" t="s">
        <v>1185</v>
      </c>
      <c r="D223" s="56">
        <v>-416830</v>
      </c>
      <c r="E223" s="56">
        <v>-19200758.609999999</v>
      </c>
      <c r="F223" s="56">
        <v>-257207.50999999998</v>
      </c>
      <c r="G223" s="56">
        <v>-151.76</v>
      </c>
      <c r="H223" s="56">
        <v>635.82999999999993</v>
      </c>
      <c r="I223" s="56">
        <v>-14.83</v>
      </c>
      <c r="J223" s="56">
        <v>936.24</v>
      </c>
      <c r="K223" s="56">
        <v>323.35000000000002</v>
      </c>
      <c r="L223" s="56">
        <v>-211.45</v>
      </c>
      <c r="M223" s="56">
        <v>-4884.0600000000004</v>
      </c>
      <c r="N223" s="56">
        <v>0</v>
      </c>
      <c r="O223" s="56">
        <v>0</v>
      </c>
    </row>
    <row r="224" spans="1:15" x14ac:dyDescent="0.3">
      <c r="A224" s="69">
        <v>1</v>
      </c>
      <c r="B224" s="69">
        <v>1</v>
      </c>
      <c r="C224" t="s">
        <v>1186</v>
      </c>
      <c r="D224" s="56">
        <v>0</v>
      </c>
      <c r="E224" s="56">
        <v>0</v>
      </c>
      <c r="F224" s="56">
        <v>0</v>
      </c>
      <c r="G224" s="56">
        <v>0</v>
      </c>
      <c r="H224" s="56">
        <v>9601.39</v>
      </c>
      <c r="I224" s="56">
        <v>0</v>
      </c>
      <c r="J224" s="56">
        <v>0</v>
      </c>
      <c r="K224" s="56">
        <v>0</v>
      </c>
      <c r="L224" s="56">
        <v>0</v>
      </c>
      <c r="M224" s="56">
        <v>-119.89</v>
      </c>
      <c r="N224" s="56">
        <v>0</v>
      </c>
      <c r="O224" s="56">
        <v>0</v>
      </c>
    </row>
    <row r="225" spans="1:15" x14ac:dyDescent="0.3">
      <c r="A225" s="69">
        <v>1</v>
      </c>
      <c r="B225" s="69">
        <v>1</v>
      </c>
      <c r="C225" t="s">
        <v>1189</v>
      </c>
      <c r="D225" s="56">
        <v>0</v>
      </c>
      <c r="E225" s="56">
        <v>0</v>
      </c>
      <c r="F225" s="56">
        <v>0</v>
      </c>
      <c r="G225" s="56">
        <v>0</v>
      </c>
      <c r="H225" s="56">
        <v>0</v>
      </c>
      <c r="I225" s="56">
        <v>0</v>
      </c>
      <c r="J225" s="56">
        <v>0</v>
      </c>
      <c r="K225" s="56">
        <v>0</v>
      </c>
      <c r="L225" s="56">
        <v>0</v>
      </c>
      <c r="M225" s="56">
        <v>28370.38</v>
      </c>
      <c r="N225" s="56">
        <v>0</v>
      </c>
      <c r="O225" s="56">
        <v>0</v>
      </c>
    </row>
    <row r="226" spans="1:15" x14ac:dyDescent="0.3">
      <c r="A226" s="69">
        <v>1</v>
      </c>
      <c r="B226" s="69">
        <v>1</v>
      </c>
      <c r="C226" t="s">
        <v>4107</v>
      </c>
      <c r="D226" s="56">
        <v>0</v>
      </c>
      <c r="E226" s="56">
        <v>22.45</v>
      </c>
      <c r="F226" s="56">
        <v>0</v>
      </c>
      <c r="G226" s="56">
        <v>0</v>
      </c>
      <c r="H226" s="56">
        <v>8063.22</v>
      </c>
      <c r="I226" s="56">
        <v>15.81</v>
      </c>
      <c r="J226" s="56">
        <v>31.62</v>
      </c>
      <c r="K226" s="56">
        <v>31.62</v>
      </c>
      <c r="L226" s="56">
        <v>0</v>
      </c>
      <c r="M226" s="56">
        <v>0</v>
      </c>
      <c r="N226" s="56">
        <v>0</v>
      </c>
      <c r="O226" s="56">
        <v>0</v>
      </c>
    </row>
    <row r="227" spans="1:15" x14ac:dyDescent="0.3">
      <c r="A227" s="69">
        <v>1</v>
      </c>
      <c r="B227" s="69">
        <v>1</v>
      </c>
      <c r="C227" t="s">
        <v>1193</v>
      </c>
      <c r="D227" s="56">
        <v>-92</v>
      </c>
      <c r="E227" s="56">
        <v>0</v>
      </c>
      <c r="F227" s="56">
        <v>-200.97</v>
      </c>
      <c r="G227" s="56">
        <v>0</v>
      </c>
      <c r="H227" s="56">
        <v>322.16000000000003</v>
      </c>
      <c r="I227" s="56">
        <v>0</v>
      </c>
      <c r="J227" s="56">
        <v>0</v>
      </c>
      <c r="K227" s="56">
        <v>2.5499999999999998</v>
      </c>
      <c r="L227" s="56">
        <v>0</v>
      </c>
      <c r="M227" s="56">
        <v>-659.11</v>
      </c>
      <c r="N227" s="56">
        <v>-114</v>
      </c>
      <c r="O227" s="56">
        <v>0</v>
      </c>
    </row>
    <row r="228" spans="1:15" x14ac:dyDescent="0.3">
      <c r="A228" s="69">
        <v>1</v>
      </c>
      <c r="B228" s="69">
        <v>1</v>
      </c>
      <c r="C228" t="s">
        <v>1194</v>
      </c>
      <c r="D228" s="56">
        <v>11.74</v>
      </c>
      <c r="E228" s="56">
        <v>0</v>
      </c>
      <c r="F228" s="56">
        <v>28.61</v>
      </c>
      <c r="G228" s="56">
        <v>0</v>
      </c>
      <c r="H228" s="56">
        <v>1536222.74</v>
      </c>
      <c r="I228" s="56">
        <v>142373.63</v>
      </c>
      <c r="J228" s="56">
        <v>206565.31</v>
      </c>
      <c r="K228" s="56">
        <v>140218.88</v>
      </c>
      <c r="L228" s="56">
        <v>0</v>
      </c>
      <c r="M228" s="56">
        <v>-814837.46</v>
      </c>
      <c r="N228" s="56">
        <v>0</v>
      </c>
      <c r="O228" s="56">
        <v>0</v>
      </c>
    </row>
    <row r="229" spans="1:15" x14ac:dyDescent="0.3">
      <c r="A229" s="69">
        <v>1</v>
      </c>
      <c r="B229" s="69">
        <v>1</v>
      </c>
      <c r="C229" t="s">
        <v>4109</v>
      </c>
      <c r="D229" s="56">
        <v>0</v>
      </c>
      <c r="E229" s="56">
        <v>0</v>
      </c>
      <c r="F229" s="56">
        <v>0</v>
      </c>
      <c r="G229" s="56">
        <v>0</v>
      </c>
      <c r="H229" s="56">
        <v>0</v>
      </c>
      <c r="I229" s="56">
        <v>53.93</v>
      </c>
      <c r="J229" s="56">
        <v>0</v>
      </c>
      <c r="K229" s="56">
        <v>0</v>
      </c>
      <c r="L229" s="56">
        <v>0</v>
      </c>
      <c r="M229" s="56">
        <v>0</v>
      </c>
      <c r="N229" s="56">
        <v>0</v>
      </c>
      <c r="O229" s="56">
        <v>0</v>
      </c>
    </row>
    <row r="230" spans="1:15" x14ac:dyDescent="0.3">
      <c r="A230" s="69">
        <v>1</v>
      </c>
      <c r="B230" s="69">
        <v>1</v>
      </c>
      <c r="C230" t="s">
        <v>1196</v>
      </c>
      <c r="D230" s="56">
        <v>0</v>
      </c>
      <c r="E230" s="56">
        <v>822878.96</v>
      </c>
      <c r="F230" s="56">
        <v>-141958.96</v>
      </c>
      <c r="G230" s="56">
        <v>0</v>
      </c>
      <c r="H230" s="56">
        <v>-67.33</v>
      </c>
      <c r="I230" s="56">
        <v>-2184298.5099999998</v>
      </c>
      <c r="J230" s="56">
        <v>-443706.94</v>
      </c>
      <c r="K230" s="56">
        <v>-66054.03</v>
      </c>
      <c r="L230" s="56">
        <v>-291525.74</v>
      </c>
      <c r="M230" s="56">
        <v>5644.99</v>
      </c>
      <c r="N230" s="56">
        <v>0</v>
      </c>
      <c r="O230" s="56">
        <v>0</v>
      </c>
    </row>
    <row r="231" spans="1:15" x14ac:dyDescent="0.3">
      <c r="A231" s="69">
        <v>1</v>
      </c>
      <c r="B231" s="69">
        <v>1</v>
      </c>
      <c r="C231" t="s">
        <v>4110</v>
      </c>
      <c r="D231" s="56">
        <v>0</v>
      </c>
      <c r="E231" s="56">
        <v>0</v>
      </c>
      <c r="F231" s="56">
        <v>0</v>
      </c>
      <c r="G231" s="56">
        <v>63.27</v>
      </c>
      <c r="H231" s="56">
        <v>253.76</v>
      </c>
      <c r="I231" s="56">
        <v>0</v>
      </c>
      <c r="J231" s="56">
        <v>0</v>
      </c>
      <c r="K231" s="56">
        <v>162.24</v>
      </c>
      <c r="L231" s="56">
        <v>0</v>
      </c>
      <c r="M231" s="56">
        <v>0</v>
      </c>
      <c r="N231" s="56">
        <v>0</v>
      </c>
      <c r="O231" s="56">
        <v>0</v>
      </c>
    </row>
    <row r="232" spans="1:15" x14ac:dyDescent="0.3">
      <c r="A232" s="69">
        <v>1</v>
      </c>
      <c r="B232" s="69">
        <v>1</v>
      </c>
      <c r="C232" t="s">
        <v>4111</v>
      </c>
      <c r="D232" s="56"/>
      <c r="E232" s="56">
        <v>0</v>
      </c>
      <c r="F232" s="56">
        <v>0</v>
      </c>
      <c r="G232" s="56">
        <v>0</v>
      </c>
      <c r="H232" s="56">
        <v>0</v>
      </c>
      <c r="I232" s="56">
        <v>0</v>
      </c>
      <c r="J232" s="56">
        <v>-10121.51</v>
      </c>
      <c r="K232" s="56">
        <v>0</v>
      </c>
      <c r="L232" s="56">
        <v>0</v>
      </c>
      <c r="M232" s="56">
        <v>0</v>
      </c>
      <c r="N232" s="56">
        <v>0</v>
      </c>
      <c r="O232" s="56">
        <v>0</v>
      </c>
    </row>
    <row r="233" spans="1:15" x14ac:dyDescent="0.3">
      <c r="A233" s="69">
        <v>1</v>
      </c>
      <c r="B233" s="69">
        <v>1</v>
      </c>
      <c r="C233" t="s">
        <v>1199</v>
      </c>
      <c r="D233" s="56">
        <v>0</v>
      </c>
      <c r="E233" s="56">
        <v>0</v>
      </c>
      <c r="F233" s="56">
        <v>0</v>
      </c>
      <c r="G233" s="56">
        <v>0</v>
      </c>
      <c r="H233" s="56">
        <v>0</v>
      </c>
      <c r="I233" s="56">
        <v>0</v>
      </c>
      <c r="J233" s="56">
        <v>0</v>
      </c>
      <c r="K233" s="56">
        <v>0</v>
      </c>
      <c r="L233" s="56">
        <v>0</v>
      </c>
      <c r="M233" s="56">
        <v>-9.35</v>
      </c>
      <c r="N233" s="56">
        <v>0</v>
      </c>
      <c r="O233" s="56">
        <v>0</v>
      </c>
    </row>
    <row r="234" spans="1:15" x14ac:dyDescent="0.3">
      <c r="A234" s="69">
        <v>1</v>
      </c>
      <c r="B234" s="69">
        <v>1</v>
      </c>
      <c r="C234" t="s">
        <v>4113</v>
      </c>
      <c r="D234" s="56"/>
      <c r="E234" s="56"/>
      <c r="F234" s="56"/>
      <c r="G234" s="56"/>
      <c r="H234" s="56"/>
      <c r="I234" s="56"/>
      <c r="J234" s="56"/>
      <c r="K234" s="56"/>
      <c r="L234" s="56"/>
      <c r="M234" s="56">
        <v>0</v>
      </c>
      <c r="N234" s="56">
        <v>0</v>
      </c>
      <c r="O234" s="56">
        <v>0</v>
      </c>
    </row>
    <row r="235" spans="1:15" x14ac:dyDescent="0.3">
      <c r="A235" s="69">
        <v>1</v>
      </c>
      <c r="B235" s="69">
        <v>1</v>
      </c>
      <c r="C235" t="s">
        <v>4114</v>
      </c>
      <c r="D235" s="56">
        <v>0</v>
      </c>
      <c r="E235" s="56">
        <v>0</v>
      </c>
      <c r="F235" s="56">
        <v>0</v>
      </c>
      <c r="G235" s="56">
        <v>111.02</v>
      </c>
      <c r="H235" s="56">
        <v>0</v>
      </c>
      <c r="I235" s="56">
        <v>0.93</v>
      </c>
      <c r="J235" s="56">
        <v>0</v>
      </c>
      <c r="K235" s="56">
        <v>0</v>
      </c>
      <c r="L235" s="56">
        <v>0</v>
      </c>
      <c r="M235" s="56">
        <v>0</v>
      </c>
      <c r="N235" s="56">
        <v>0</v>
      </c>
      <c r="O235" s="56">
        <v>0</v>
      </c>
    </row>
    <row r="236" spans="1:15" x14ac:dyDescent="0.3">
      <c r="A236" s="69">
        <v>1</v>
      </c>
      <c r="B236" s="69">
        <v>1</v>
      </c>
      <c r="C236" t="s">
        <v>1202</v>
      </c>
      <c r="D236" s="56">
        <v>0</v>
      </c>
      <c r="E236" s="56">
        <v>0</v>
      </c>
      <c r="F236" s="56">
        <v>0</v>
      </c>
      <c r="G236" s="56">
        <v>0</v>
      </c>
      <c r="H236" s="56">
        <v>171023.3</v>
      </c>
      <c r="I236" s="56">
        <v>-32.299999999999997</v>
      </c>
      <c r="J236" s="56">
        <v>0</v>
      </c>
      <c r="K236" s="56">
        <v>0</v>
      </c>
      <c r="L236" s="56">
        <v>0</v>
      </c>
      <c r="M236" s="56">
        <v>-102741.19</v>
      </c>
      <c r="N236" s="56">
        <v>0</v>
      </c>
      <c r="O236" s="56">
        <v>0</v>
      </c>
    </row>
    <row r="237" spans="1:15" x14ac:dyDescent="0.3">
      <c r="A237" s="69">
        <v>1</v>
      </c>
      <c r="B237" s="69">
        <v>1</v>
      </c>
      <c r="C237" t="s">
        <v>4117</v>
      </c>
      <c r="D237" s="56">
        <v>0</v>
      </c>
      <c r="E237" s="56">
        <v>0</v>
      </c>
      <c r="F237" s="56">
        <v>0</v>
      </c>
      <c r="G237" s="56">
        <v>-1370543.59</v>
      </c>
      <c r="H237" s="56">
        <v>-127507.13</v>
      </c>
      <c r="I237" s="56">
        <v>-38525.94</v>
      </c>
      <c r="J237" s="56">
        <v>0</v>
      </c>
      <c r="K237" s="56">
        <v>0</v>
      </c>
      <c r="L237" s="56">
        <v>0</v>
      </c>
      <c r="M237" s="56">
        <v>0</v>
      </c>
      <c r="N237" s="56">
        <v>0</v>
      </c>
      <c r="O237" s="56">
        <v>0</v>
      </c>
    </row>
    <row r="238" spans="1:15" x14ac:dyDescent="0.3">
      <c r="A238" s="69">
        <v>1</v>
      </c>
      <c r="B238" s="69">
        <v>1</v>
      </c>
      <c r="C238" t="s">
        <v>4120</v>
      </c>
      <c r="D238" s="56"/>
      <c r="E238" s="56"/>
      <c r="F238" s="56"/>
      <c r="G238" s="56"/>
      <c r="H238" s="56"/>
      <c r="I238" s="56"/>
      <c r="J238" s="56"/>
      <c r="K238" s="56"/>
      <c r="L238" s="56">
        <v>0</v>
      </c>
      <c r="M238" s="56">
        <v>0</v>
      </c>
      <c r="N238" s="56">
        <v>0</v>
      </c>
      <c r="O238" s="56">
        <v>0</v>
      </c>
    </row>
    <row r="239" spans="1:15" x14ac:dyDescent="0.3">
      <c r="A239" s="69">
        <v>1</v>
      </c>
      <c r="B239" s="69">
        <v>1</v>
      </c>
      <c r="C239" t="s">
        <v>1207</v>
      </c>
      <c r="D239" s="56">
        <v>0</v>
      </c>
      <c r="E239" s="56">
        <v>0.14000000000000001</v>
      </c>
      <c r="F239" s="56">
        <v>-127.02</v>
      </c>
      <c r="G239" s="56">
        <v>-2756.76</v>
      </c>
      <c r="H239" s="56">
        <v>0</v>
      </c>
      <c r="I239" s="56">
        <v>-1519.41</v>
      </c>
      <c r="J239" s="56">
        <v>2000</v>
      </c>
      <c r="K239" s="56">
        <v>6.74</v>
      </c>
      <c r="L239" s="56">
        <v>-4916.08</v>
      </c>
      <c r="M239" s="56">
        <v>62.12</v>
      </c>
      <c r="N239" s="56">
        <v>0</v>
      </c>
      <c r="O239" s="56">
        <v>0</v>
      </c>
    </row>
    <row r="240" spans="1:15" x14ac:dyDescent="0.3">
      <c r="A240" s="69">
        <v>1</v>
      </c>
      <c r="B240" s="69">
        <v>1</v>
      </c>
      <c r="C240" t="s">
        <v>4129</v>
      </c>
      <c r="D240" s="56"/>
      <c r="E240" s="56"/>
      <c r="F240" s="56"/>
      <c r="G240" s="56"/>
      <c r="H240" s="56"/>
      <c r="I240" s="56"/>
      <c r="J240" s="56">
        <v>0</v>
      </c>
      <c r="K240" s="56">
        <v>0</v>
      </c>
      <c r="L240" s="56">
        <v>0</v>
      </c>
      <c r="M240" s="56">
        <v>0</v>
      </c>
      <c r="N240" s="56">
        <v>0</v>
      </c>
      <c r="O240" s="56">
        <v>0</v>
      </c>
    </row>
    <row r="241" spans="1:15" x14ac:dyDescent="0.3">
      <c r="A241" s="69">
        <v>1</v>
      </c>
      <c r="B241" s="69">
        <v>1</v>
      </c>
      <c r="C241" t="s">
        <v>1211</v>
      </c>
      <c r="D241" s="56">
        <v>0</v>
      </c>
      <c r="E241" s="56">
        <v>0</v>
      </c>
      <c r="F241" s="56">
        <v>0</v>
      </c>
      <c r="G241" s="56">
        <v>0</v>
      </c>
      <c r="H241" s="56">
        <v>0</v>
      </c>
      <c r="I241" s="56">
        <v>0</v>
      </c>
      <c r="J241" s="56">
        <v>0</v>
      </c>
      <c r="K241" s="56">
        <v>0</v>
      </c>
      <c r="L241" s="56">
        <v>0</v>
      </c>
      <c r="M241" s="56">
        <v>-48.97</v>
      </c>
      <c r="N241" s="56">
        <v>0</v>
      </c>
      <c r="O241" s="56">
        <v>0</v>
      </c>
    </row>
    <row r="242" spans="1:15" x14ac:dyDescent="0.3">
      <c r="A242" s="69">
        <v>1</v>
      </c>
      <c r="B242" s="69">
        <v>1</v>
      </c>
      <c r="C242" t="s">
        <v>1215</v>
      </c>
      <c r="D242" s="56">
        <v>153.26</v>
      </c>
      <c r="E242" s="56">
        <v>-72203.100000000006</v>
      </c>
      <c r="F242" s="56">
        <v>-193049.92</v>
      </c>
      <c r="G242" s="56">
        <v>21552.98</v>
      </c>
      <c r="H242" s="56">
        <v>0.03</v>
      </c>
      <c r="I242" s="56">
        <v>29130.15</v>
      </c>
      <c r="J242" s="56">
        <v>-179.08</v>
      </c>
      <c r="K242" s="56">
        <v>-771.42</v>
      </c>
      <c r="L242" s="56">
        <v>98072.15</v>
      </c>
      <c r="M242" s="56">
        <v>-15506.68</v>
      </c>
      <c r="N242" s="56">
        <v>8285.7000000000007</v>
      </c>
      <c r="O242" s="56">
        <v>0</v>
      </c>
    </row>
    <row r="243" spans="1:15" x14ac:dyDescent="0.3">
      <c r="A243" s="69">
        <v>1</v>
      </c>
      <c r="B243" s="69">
        <v>1</v>
      </c>
      <c r="C243" t="s">
        <v>4225</v>
      </c>
      <c r="D243" s="56">
        <v>0</v>
      </c>
      <c r="E243" s="56">
        <v>0</v>
      </c>
      <c r="F243" s="56">
        <v>0</v>
      </c>
      <c r="G243" s="56">
        <v>0</v>
      </c>
      <c r="H243" s="56">
        <v>0</v>
      </c>
      <c r="I243" s="56">
        <v>0</v>
      </c>
      <c r="J243" s="56">
        <v>0</v>
      </c>
      <c r="K243" s="56">
        <v>0</v>
      </c>
      <c r="L243" s="56">
        <v>0</v>
      </c>
      <c r="M243" s="56">
        <v>0</v>
      </c>
      <c r="N243" s="56">
        <v>0</v>
      </c>
      <c r="O243" s="56">
        <v>0</v>
      </c>
    </row>
    <row r="244" spans="1:15" x14ac:dyDescent="0.3">
      <c r="A244" s="69">
        <v>1</v>
      </c>
      <c r="B244" s="69">
        <v>1</v>
      </c>
      <c r="C244" t="s">
        <v>1221</v>
      </c>
      <c r="D244" s="56">
        <v>0</v>
      </c>
      <c r="E244" s="56">
        <v>0</v>
      </c>
      <c r="F244" s="56">
        <v>0</v>
      </c>
      <c r="G244" s="56">
        <v>0</v>
      </c>
      <c r="H244" s="56">
        <v>37.71</v>
      </c>
      <c r="I244" s="56">
        <v>0</v>
      </c>
      <c r="J244" s="56">
        <v>28.93</v>
      </c>
      <c r="K244" s="56">
        <v>-38499.14</v>
      </c>
      <c r="L244" s="56">
        <v>34120.300000000003</v>
      </c>
      <c r="M244" s="56">
        <v>-58185.94</v>
      </c>
      <c r="N244" s="56">
        <v>0</v>
      </c>
      <c r="O244" s="56">
        <v>0</v>
      </c>
    </row>
    <row r="245" spans="1:15" x14ac:dyDescent="0.3">
      <c r="A245" s="69">
        <v>1</v>
      </c>
      <c r="B245" s="69">
        <v>1</v>
      </c>
      <c r="C245" t="s">
        <v>4385</v>
      </c>
      <c r="D245" s="56">
        <v>0</v>
      </c>
      <c r="E245" s="56">
        <v>0</v>
      </c>
      <c r="F245" s="56">
        <v>0</v>
      </c>
      <c r="G245" s="56">
        <v>0</v>
      </c>
      <c r="H245" s="56">
        <v>0</v>
      </c>
      <c r="I245" s="56">
        <v>0</v>
      </c>
      <c r="J245" s="56">
        <v>0</v>
      </c>
      <c r="K245" s="56">
        <v>0</v>
      </c>
      <c r="L245" s="56">
        <v>0</v>
      </c>
      <c r="M245" s="56">
        <v>0</v>
      </c>
      <c r="N245" s="56">
        <v>0</v>
      </c>
      <c r="O245" s="56">
        <v>0</v>
      </c>
    </row>
    <row r="246" spans="1:15" x14ac:dyDescent="0.3">
      <c r="A246" s="69">
        <v>1</v>
      </c>
      <c r="B246" s="69">
        <v>1</v>
      </c>
      <c r="C246" t="s">
        <v>4391</v>
      </c>
      <c r="D246" s="56"/>
      <c r="E246" s="56"/>
      <c r="F246" s="56"/>
      <c r="G246" s="56">
        <v>0</v>
      </c>
      <c r="H246" s="56">
        <v>0</v>
      </c>
      <c r="I246" s="56">
        <v>0</v>
      </c>
      <c r="J246" s="56">
        <v>0</v>
      </c>
      <c r="K246" s="56">
        <v>0</v>
      </c>
      <c r="L246" s="56">
        <v>0</v>
      </c>
      <c r="M246" s="56">
        <v>0</v>
      </c>
      <c r="N246" s="56">
        <v>0</v>
      </c>
      <c r="O246" s="56">
        <v>0</v>
      </c>
    </row>
    <row r="247" spans="1:15" x14ac:dyDescent="0.3">
      <c r="A247" s="69">
        <v>1</v>
      </c>
      <c r="B247" s="69">
        <v>1</v>
      </c>
      <c r="C247" t="s">
        <v>4545</v>
      </c>
      <c r="D247" s="56"/>
      <c r="E247" s="56"/>
      <c r="F247" s="56"/>
      <c r="G247" s="56"/>
      <c r="H247" s="56"/>
      <c r="I247" s="56">
        <v>0</v>
      </c>
      <c r="J247" s="56">
        <v>0</v>
      </c>
      <c r="K247" s="56">
        <v>0</v>
      </c>
      <c r="L247" s="56">
        <v>0</v>
      </c>
      <c r="M247" s="56">
        <v>0</v>
      </c>
      <c r="N247" s="56">
        <v>0</v>
      </c>
      <c r="O247" s="56">
        <v>0</v>
      </c>
    </row>
    <row r="248" spans="1:15" x14ac:dyDescent="0.3">
      <c r="A248" s="69">
        <v>1</v>
      </c>
      <c r="B248" s="69">
        <v>1</v>
      </c>
      <c r="C248" t="s">
        <v>4546</v>
      </c>
      <c r="D248" s="56">
        <v>0</v>
      </c>
      <c r="E248" s="56">
        <v>0</v>
      </c>
      <c r="F248" s="56">
        <v>0</v>
      </c>
      <c r="G248" s="56">
        <v>0</v>
      </c>
      <c r="H248" s="56">
        <v>0</v>
      </c>
      <c r="I248" s="56">
        <v>0</v>
      </c>
      <c r="J248" s="56">
        <v>0</v>
      </c>
      <c r="K248" s="56">
        <v>0</v>
      </c>
      <c r="L248" s="56">
        <v>0</v>
      </c>
      <c r="M248" s="56">
        <v>0</v>
      </c>
      <c r="N248" s="56">
        <v>0</v>
      </c>
      <c r="O248" s="56">
        <v>0</v>
      </c>
    </row>
    <row r="249" spans="1:15" x14ac:dyDescent="0.3">
      <c r="A249" s="69">
        <v>1</v>
      </c>
      <c r="B249" s="69">
        <v>1</v>
      </c>
      <c r="C249" t="s">
        <v>4547</v>
      </c>
      <c r="D249" s="56"/>
      <c r="E249" s="56"/>
      <c r="F249" s="56"/>
      <c r="G249" s="56"/>
      <c r="H249" s="56">
        <v>0</v>
      </c>
      <c r="I249" s="56">
        <v>0</v>
      </c>
      <c r="J249" s="56">
        <v>0</v>
      </c>
      <c r="K249" s="56">
        <v>0</v>
      </c>
      <c r="L249" s="56">
        <v>0</v>
      </c>
      <c r="M249" s="56">
        <v>0</v>
      </c>
      <c r="N249" s="56">
        <v>0</v>
      </c>
      <c r="O249" s="56">
        <v>0</v>
      </c>
    </row>
    <row r="250" spans="1:15" x14ac:dyDescent="0.3">
      <c r="A250" s="69">
        <v>1</v>
      </c>
      <c r="B250" s="69">
        <v>1</v>
      </c>
      <c r="C250" t="s">
        <v>4548</v>
      </c>
      <c r="D250" s="56"/>
      <c r="E250" s="56"/>
      <c r="F250" s="56"/>
      <c r="G250" s="56"/>
      <c r="H250" s="56"/>
      <c r="I250" s="56"/>
      <c r="J250" s="56">
        <v>0</v>
      </c>
      <c r="K250" s="56">
        <v>0</v>
      </c>
      <c r="L250" s="56">
        <v>0</v>
      </c>
      <c r="M250" s="56">
        <v>0</v>
      </c>
      <c r="N250" s="56">
        <v>0</v>
      </c>
      <c r="O250" s="56">
        <v>0</v>
      </c>
    </row>
    <row r="251" spans="1:15" x14ac:dyDescent="0.3">
      <c r="A251" s="69">
        <v>1</v>
      </c>
      <c r="B251" s="69">
        <v>2</v>
      </c>
      <c r="C251" t="s">
        <v>4028</v>
      </c>
      <c r="D251" s="56">
        <v>0</v>
      </c>
      <c r="E251" s="56">
        <v>0</v>
      </c>
      <c r="F251" s="56">
        <v>0</v>
      </c>
      <c r="G251" s="56">
        <v>0</v>
      </c>
      <c r="H251" s="56">
        <v>0</v>
      </c>
      <c r="I251" s="56">
        <v>65.989999999999995</v>
      </c>
      <c r="J251" s="56">
        <v>0</v>
      </c>
      <c r="K251" s="56">
        <v>0</v>
      </c>
      <c r="L251" s="56">
        <v>0</v>
      </c>
      <c r="M251" s="56">
        <v>0</v>
      </c>
      <c r="N251" s="56">
        <v>0</v>
      </c>
      <c r="O251" s="56">
        <v>0</v>
      </c>
    </row>
    <row r="252" spans="1:15" x14ac:dyDescent="0.3">
      <c r="A252" s="69">
        <v>1</v>
      </c>
      <c r="B252" s="69">
        <v>2</v>
      </c>
      <c r="C252" t="s">
        <v>4037</v>
      </c>
      <c r="D252" s="56"/>
      <c r="E252" s="56">
        <v>-247636.35</v>
      </c>
      <c r="F252" s="56">
        <v>0</v>
      </c>
      <c r="G252" s="56">
        <v>0</v>
      </c>
      <c r="H252" s="56">
        <v>0</v>
      </c>
      <c r="I252" s="56">
        <v>26704.05</v>
      </c>
      <c r="J252" s="56">
        <v>0</v>
      </c>
      <c r="K252" s="56">
        <v>0</v>
      </c>
      <c r="L252" s="56">
        <v>-44271.1</v>
      </c>
      <c r="M252" s="56">
        <v>0</v>
      </c>
      <c r="N252" s="56">
        <v>0</v>
      </c>
      <c r="O252" s="56">
        <v>0</v>
      </c>
    </row>
    <row r="253" spans="1:15" x14ac:dyDescent="0.3">
      <c r="A253" s="69">
        <v>1</v>
      </c>
      <c r="B253" s="69">
        <v>2</v>
      </c>
      <c r="C253" t="s">
        <v>1240</v>
      </c>
      <c r="D253" s="56"/>
      <c r="E253" s="56">
        <v>0</v>
      </c>
      <c r="F253" s="56">
        <v>0</v>
      </c>
      <c r="G253" s="56">
        <v>0</v>
      </c>
      <c r="H253" s="56">
        <v>0</v>
      </c>
      <c r="I253" s="56">
        <v>0</v>
      </c>
      <c r="J253" s="56">
        <v>0</v>
      </c>
      <c r="K253" s="56">
        <v>0</v>
      </c>
      <c r="L253" s="56">
        <v>0</v>
      </c>
      <c r="M253" s="56">
        <v>-245203.29</v>
      </c>
      <c r="N253" s="56">
        <v>0</v>
      </c>
      <c r="O253" s="56">
        <v>0</v>
      </c>
    </row>
    <row r="254" spans="1:15" x14ac:dyDescent="0.3">
      <c r="A254" s="69">
        <v>1</v>
      </c>
      <c r="B254" s="69">
        <v>2</v>
      </c>
      <c r="C254" t="s">
        <v>1241</v>
      </c>
      <c r="D254" s="56">
        <v>-7801.54</v>
      </c>
      <c r="E254" s="56">
        <v>0</v>
      </c>
      <c r="F254" s="56">
        <v>-26708.03</v>
      </c>
      <c r="G254" s="56">
        <v>-315430.8</v>
      </c>
      <c r="H254" s="56">
        <v>-51656.1</v>
      </c>
      <c r="I254" s="56">
        <v>-127232.24</v>
      </c>
      <c r="J254" s="56">
        <v>41.32</v>
      </c>
      <c r="K254" s="56">
        <v>3972.59</v>
      </c>
      <c r="L254" s="56">
        <v>0</v>
      </c>
      <c r="M254" s="56">
        <v>-5294.2</v>
      </c>
      <c r="N254" s="56">
        <v>0</v>
      </c>
      <c r="O254" s="56">
        <v>0</v>
      </c>
    </row>
    <row r="255" spans="1:15" x14ac:dyDescent="0.3">
      <c r="A255" s="69">
        <v>1</v>
      </c>
      <c r="B255" s="69">
        <v>2</v>
      </c>
      <c r="C255" t="s">
        <v>4104</v>
      </c>
      <c r="D255" s="56">
        <v>0</v>
      </c>
      <c r="E255" s="56">
        <v>0</v>
      </c>
      <c r="F255" s="56">
        <v>-947.7</v>
      </c>
      <c r="G255" s="56">
        <v>48.42</v>
      </c>
      <c r="H255" s="56">
        <v>3417.66</v>
      </c>
      <c r="I255" s="56">
        <v>129.57</v>
      </c>
      <c r="J255" s="56">
        <v>144.03</v>
      </c>
      <c r="K255" s="56">
        <v>209.31</v>
      </c>
      <c r="L255" s="56">
        <v>0</v>
      </c>
      <c r="M255" s="56">
        <v>0</v>
      </c>
      <c r="N255" s="56">
        <v>0</v>
      </c>
      <c r="O255" s="56">
        <v>0</v>
      </c>
    </row>
    <row r="256" spans="1:15" x14ac:dyDescent="0.3">
      <c r="A256" s="69">
        <v>1</v>
      </c>
      <c r="B256" s="69">
        <v>2</v>
      </c>
      <c r="C256" t="s">
        <v>4130</v>
      </c>
      <c r="D256" s="56"/>
      <c r="E256" s="56"/>
      <c r="F256" s="56"/>
      <c r="G256" s="56"/>
      <c r="H256" s="56"/>
      <c r="I256" s="56"/>
      <c r="J256" s="56"/>
      <c r="K256" s="56"/>
      <c r="L256" s="56">
        <v>0</v>
      </c>
      <c r="M256" s="56">
        <v>0</v>
      </c>
      <c r="N256" s="56">
        <v>0</v>
      </c>
      <c r="O256" s="56">
        <v>0</v>
      </c>
    </row>
    <row r="257" spans="1:15" x14ac:dyDescent="0.3">
      <c r="A257" s="69">
        <v>1</v>
      </c>
      <c r="B257" s="69">
        <v>2</v>
      </c>
      <c r="C257" t="s">
        <v>4392</v>
      </c>
      <c r="D257" s="56"/>
      <c r="E257" s="56"/>
      <c r="F257" s="56"/>
      <c r="G257" s="56">
        <v>0</v>
      </c>
      <c r="H257" s="56">
        <v>0</v>
      </c>
      <c r="I257" s="56">
        <v>0</v>
      </c>
      <c r="J257" s="56">
        <v>0</v>
      </c>
      <c r="K257" s="56">
        <v>0</v>
      </c>
      <c r="L257" s="56">
        <v>0</v>
      </c>
      <c r="M257" s="56">
        <v>0</v>
      </c>
      <c r="N257" s="56">
        <v>0</v>
      </c>
      <c r="O257" s="56">
        <v>0</v>
      </c>
    </row>
    <row r="258" spans="1:15" x14ac:dyDescent="0.3">
      <c r="A258" s="69">
        <v>1</v>
      </c>
      <c r="B258" s="69">
        <v>2</v>
      </c>
      <c r="C258" t="s">
        <v>1255</v>
      </c>
      <c r="D258" s="56"/>
      <c r="E258" s="56">
        <v>0</v>
      </c>
      <c r="F258" s="56">
        <v>1632.81</v>
      </c>
      <c r="G258" s="56">
        <v>0</v>
      </c>
      <c r="H258" s="56">
        <v>144.03</v>
      </c>
      <c r="I258" s="56">
        <v>44.51</v>
      </c>
      <c r="J258" s="56">
        <v>55.56</v>
      </c>
      <c r="K258" s="56">
        <v>0</v>
      </c>
      <c r="L258" s="56">
        <v>0</v>
      </c>
      <c r="M258" s="56">
        <v>-6396.3</v>
      </c>
      <c r="N258" s="56">
        <v>0</v>
      </c>
      <c r="O258" s="56">
        <v>0</v>
      </c>
    </row>
    <row r="259" spans="1:15" x14ac:dyDescent="0.3">
      <c r="A259" s="69">
        <v>1</v>
      </c>
      <c r="B259" s="69">
        <v>2</v>
      </c>
      <c r="C259" t="s">
        <v>1264</v>
      </c>
      <c r="D259" s="56">
        <v>19.239999999999998</v>
      </c>
      <c r="E259" s="56">
        <v>0</v>
      </c>
      <c r="F259" s="56">
        <v>0</v>
      </c>
      <c r="G259" s="56">
        <v>0</v>
      </c>
      <c r="H259" s="56">
        <v>71.349999999999994</v>
      </c>
      <c r="I259" s="56">
        <v>0</v>
      </c>
      <c r="J259" s="56">
        <v>0</v>
      </c>
      <c r="K259" s="56">
        <v>0</v>
      </c>
      <c r="L259" s="56">
        <v>0</v>
      </c>
      <c r="M259" s="56">
        <v>470970.55</v>
      </c>
      <c r="N259" s="56">
        <v>71.349999999999994</v>
      </c>
      <c r="O259" s="56">
        <v>0</v>
      </c>
    </row>
    <row r="260" spans="1:15" x14ac:dyDescent="0.3">
      <c r="A260" s="69">
        <v>1</v>
      </c>
      <c r="B260" s="69">
        <v>2</v>
      </c>
      <c r="C260" t="s">
        <v>4654</v>
      </c>
      <c r="D260" s="56">
        <v>0</v>
      </c>
      <c r="E260" s="56">
        <v>0</v>
      </c>
      <c r="F260" s="56">
        <v>0</v>
      </c>
      <c r="G260" s="56">
        <v>0</v>
      </c>
      <c r="H260" s="56">
        <v>0</v>
      </c>
      <c r="I260" s="56">
        <v>0</v>
      </c>
      <c r="J260" s="56">
        <v>0</v>
      </c>
      <c r="K260" s="56">
        <v>0</v>
      </c>
      <c r="L260" s="56">
        <v>0</v>
      </c>
      <c r="M260" s="56">
        <v>0</v>
      </c>
      <c r="N260" s="56">
        <v>0</v>
      </c>
      <c r="O260" s="56">
        <v>0</v>
      </c>
    </row>
    <row r="261" spans="1:15" x14ac:dyDescent="0.3">
      <c r="A261" s="69">
        <v>1</v>
      </c>
      <c r="B261" s="69">
        <v>3</v>
      </c>
      <c r="C261" t="s">
        <v>1265</v>
      </c>
      <c r="D261" s="56">
        <v>0</v>
      </c>
      <c r="E261" s="56">
        <v>0</v>
      </c>
      <c r="F261" s="56">
        <v>0</v>
      </c>
      <c r="G261" s="56">
        <v>0</v>
      </c>
      <c r="H261" s="56">
        <v>-12833.95</v>
      </c>
      <c r="I261" s="56">
        <v>147188.93</v>
      </c>
      <c r="J261" s="56">
        <v>-3392212.87</v>
      </c>
      <c r="K261" s="56">
        <v>-792292.66</v>
      </c>
      <c r="L261" s="56">
        <v>-115009.13</v>
      </c>
      <c r="M261" s="56">
        <v>-1616012.18</v>
      </c>
      <c r="N261" s="56">
        <v>0</v>
      </c>
      <c r="O261" s="56">
        <v>0</v>
      </c>
    </row>
    <row r="262" spans="1:15" x14ac:dyDescent="0.3">
      <c r="A262" s="69">
        <v>1</v>
      </c>
      <c r="B262" s="69">
        <v>3</v>
      </c>
      <c r="C262" t="s">
        <v>3909</v>
      </c>
      <c r="D262" s="56"/>
      <c r="E262" s="56"/>
      <c r="F262" s="56"/>
      <c r="G262" s="56"/>
      <c r="H262" s="56"/>
      <c r="I262" s="56"/>
      <c r="J262" s="56"/>
      <c r="K262" s="56"/>
      <c r="L262" s="56">
        <v>-9289.7900000000009</v>
      </c>
      <c r="M262" s="56">
        <v>0</v>
      </c>
      <c r="N262" s="56">
        <v>0</v>
      </c>
      <c r="O262" s="56">
        <v>0</v>
      </c>
    </row>
    <row r="263" spans="1:15" x14ac:dyDescent="0.3">
      <c r="A263" s="69">
        <v>1</v>
      </c>
      <c r="B263" s="69">
        <v>3</v>
      </c>
      <c r="C263" t="s">
        <v>3911</v>
      </c>
      <c r="D263" s="56">
        <v>-3507.58</v>
      </c>
      <c r="E263" s="56">
        <v>-5106.91</v>
      </c>
      <c r="F263" s="56">
        <v>-5641.02</v>
      </c>
      <c r="G263" s="56">
        <v>-6330.81</v>
      </c>
      <c r="H263" s="56">
        <v>0</v>
      </c>
      <c r="I263" s="56">
        <v>-6332.08</v>
      </c>
      <c r="J263" s="56">
        <v>0</v>
      </c>
      <c r="K263" s="56">
        <v>215.38</v>
      </c>
      <c r="L263" s="56">
        <v>-107.01</v>
      </c>
      <c r="M263" s="56">
        <v>0</v>
      </c>
      <c r="N263" s="56">
        <v>0</v>
      </c>
      <c r="O263" s="56">
        <v>0</v>
      </c>
    </row>
    <row r="264" spans="1:15" x14ac:dyDescent="0.3">
      <c r="A264" s="69">
        <v>1</v>
      </c>
      <c r="B264" s="69">
        <v>3</v>
      </c>
      <c r="C264" t="s">
        <v>3985</v>
      </c>
      <c r="D264" s="56">
        <v>0</v>
      </c>
      <c r="E264" s="56">
        <v>0</v>
      </c>
      <c r="F264" s="56">
        <v>0</v>
      </c>
      <c r="G264" s="56">
        <v>0</v>
      </c>
      <c r="H264" s="56">
        <v>0</v>
      </c>
      <c r="I264" s="56">
        <v>0</v>
      </c>
      <c r="J264" s="56">
        <v>0</v>
      </c>
      <c r="K264" s="56">
        <v>0</v>
      </c>
      <c r="L264" s="56">
        <v>0</v>
      </c>
      <c r="M264" s="56">
        <v>0</v>
      </c>
      <c r="N264" s="56">
        <v>0</v>
      </c>
      <c r="O264" s="56">
        <v>0</v>
      </c>
    </row>
    <row r="265" spans="1:15" x14ac:dyDescent="0.3">
      <c r="A265" s="69">
        <v>1</v>
      </c>
      <c r="B265" s="69">
        <v>3</v>
      </c>
      <c r="C265" t="s">
        <v>4091</v>
      </c>
      <c r="D265" s="56">
        <v>0</v>
      </c>
      <c r="E265" s="56">
        <v>0</v>
      </c>
      <c r="F265" s="56">
        <v>0</v>
      </c>
      <c r="G265" s="56">
        <v>0</v>
      </c>
      <c r="H265" s="56">
        <v>0</v>
      </c>
      <c r="I265" s="56">
        <v>0</v>
      </c>
      <c r="J265" s="56">
        <v>0</v>
      </c>
      <c r="K265" s="56">
        <v>0</v>
      </c>
      <c r="L265" s="56">
        <v>0</v>
      </c>
      <c r="M265" s="56">
        <v>0</v>
      </c>
      <c r="N265" s="56">
        <v>0</v>
      </c>
      <c r="O265" s="56">
        <v>0</v>
      </c>
    </row>
    <row r="266" spans="1:15" x14ac:dyDescent="0.3">
      <c r="A266" s="69">
        <v>1</v>
      </c>
      <c r="B266" s="69">
        <v>3</v>
      </c>
      <c r="C266" t="s">
        <v>1280</v>
      </c>
      <c r="D266" s="56">
        <v>0</v>
      </c>
      <c r="E266" s="56">
        <v>-49.52</v>
      </c>
      <c r="F266" s="56">
        <v>-59.9</v>
      </c>
      <c r="G266" s="56">
        <v>-3844.8</v>
      </c>
      <c r="H266" s="56">
        <v>0</v>
      </c>
      <c r="I266" s="56">
        <v>3269.33</v>
      </c>
      <c r="J266" s="56">
        <v>2463.2199999999998</v>
      </c>
      <c r="K266" s="56">
        <v>-9515.1200000000008</v>
      </c>
      <c r="L266" s="56">
        <v>-3171.59</v>
      </c>
      <c r="M266" s="56">
        <v>-3790148.5</v>
      </c>
      <c r="N266" s="56">
        <v>240.83</v>
      </c>
      <c r="O266" s="56">
        <v>0</v>
      </c>
    </row>
    <row r="267" spans="1:15" x14ac:dyDescent="0.3">
      <c r="A267" s="69">
        <v>1</v>
      </c>
      <c r="B267" s="69">
        <v>3</v>
      </c>
      <c r="C267" t="s">
        <v>4122</v>
      </c>
      <c r="D267" s="56"/>
      <c r="E267" s="56"/>
      <c r="F267" s="56"/>
      <c r="G267" s="56"/>
      <c r="H267" s="56"/>
      <c r="I267" s="56"/>
      <c r="J267" s="56"/>
      <c r="K267" s="56"/>
      <c r="L267" s="56"/>
      <c r="M267" s="56">
        <v>0</v>
      </c>
      <c r="N267" s="56">
        <v>0</v>
      </c>
      <c r="O267" s="56">
        <v>0</v>
      </c>
    </row>
    <row r="268" spans="1:15" x14ac:dyDescent="0.3">
      <c r="A268" s="69">
        <v>1</v>
      </c>
      <c r="B268" s="69">
        <v>3</v>
      </c>
      <c r="C268" t="s">
        <v>4128</v>
      </c>
      <c r="D268" s="56"/>
      <c r="E268" s="56"/>
      <c r="F268" s="56"/>
      <c r="G268" s="56"/>
      <c r="H268" s="56"/>
      <c r="I268" s="56"/>
      <c r="J268" s="56"/>
      <c r="K268" s="56"/>
      <c r="L268" s="56"/>
      <c r="M268" s="56">
        <v>0</v>
      </c>
      <c r="N268" s="56">
        <v>0</v>
      </c>
      <c r="O268" s="56">
        <v>0</v>
      </c>
    </row>
    <row r="269" spans="1:15" x14ac:dyDescent="0.3">
      <c r="A269" s="69">
        <v>1</v>
      </c>
      <c r="B269" s="69">
        <v>3</v>
      </c>
      <c r="C269" t="s">
        <v>4149</v>
      </c>
      <c r="D269" s="56"/>
      <c r="E269" s="56"/>
      <c r="F269" s="56"/>
      <c r="G269" s="56">
        <v>16203.94</v>
      </c>
      <c r="H269" s="56">
        <v>32202.3</v>
      </c>
      <c r="I269" s="56">
        <v>3058.2</v>
      </c>
      <c r="J269" s="56">
        <v>110</v>
      </c>
      <c r="K269" s="56">
        <v>3959.3</v>
      </c>
      <c r="L269" s="56">
        <v>0</v>
      </c>
      <c r="M269" s="56">
        <v>0</v>
      </c>
      <c r="N269" s="56">
        <v>0</v>
      </c>
      <c r="O269" s="56">
        <v>0</v>
      </c>
    </row>
    <row r="270" spans="1:15" x14ac:dyDescent="0.3">
      <c r="A270" s="69">
        <v>1</v>
      </c>
      <c r="B270" s="69">
        <v>4</v>
      </c>
      <c r="C270" t="s">
        <v>4067</v>
      </c>
      <c r="D270" s="56">
        <v>-91830.83</v>
      </c>
      <c r="E270" s="56">
        <v>4253.5200000000004</v>
      </c>
      <c r="F270" s="56">
        <v>-1854.17</v>
      </c>
      <c r="G270" s="56">
        <v>-398.06</v>
      </c>
      <c r="H270" s="56">
        <v>-117400.88</v>
      </c>
      <c r="I270" s="56">
        <v>-267495.52</v>
      </c>
      <c r="J270" s="56">
        <v>-96511.92</v>
      </c>
      <c r="K270" s="56">
        <v>23494.54</v>
      </c>
      <c r="L270" s="56">
        <v>-253863.55</v>
      </c>
      <c r="M270" s="56">
        <v>0</v>
      </c>
      <c r="N270" s="56">
        <v>0</v>
      </c>
      <c r="O270" s="56">
        <v>0</v>
      </c>
    </row>
    <row r="271" spans="1:15" x14ac:dyDescent="0.3">
      <c r="A271" s="69">
        <v>1</v>
      </c>
      <c r="B271" s="69">
        <v>4</v>
      </c>
      <c r="C271" t="s">
        <v>4086</v>
      </c>
      <c r="D271" s="56"/>
      <c r="E271" s="56"/>
      <c r="F271" s="56"/>
      <c r="G271" s="56"/>
      <c r="H271" s="56"/>
      <c r="I271" s="56"/>
      <c r="J271" s="56"/>
      <c r="K271" s="56"/>
      <c r="L271" s="56">
        <v>-1011.1</v>
      </c>
      <c r="M271" s="56">
        <v>0</v>
      </c>
      <c r="N271" s="56">
        <v>0</v>
      </c>
      <c r="O271" s="56">
        <v>0</v>
      </c>
    </row>
    <row r="272" spans="1:15" x14ac:dyDescent="0.3">
      <c r="A272" s="69">
        <v>1</v>
      </c>
      <c r="B272" s="69">
        <v>4</v>
      </c>
      <c r="C272" t="s">
        <v>6806</v>
      </c>
      <c r="D272" s="56"/>
      <c r="E272" s="56"/>
      <c r="F272" s="56"/>
      <c r="G272" s="56"/>
      <c r="H272" s="56"/>
      <c r="I272" s="56"/>
      <c r="J272" s="56"/>
      <c r="K272" s="56"/>
      <c r="L272" s="56"/>
      <c r="M272" s="56"/>
      <c r="N272" s="56"/>
      <c r="O272" s="56">
        <v>0</v>
      </c>
    </row>
    <row r="273" spans="1:15" x14ac:dyDescent="0.3">
      <c r="A273" s="69">
        <v>1</v>
      </c>
      <c r="B273" s="69">
        <v>4</v>
      </c>
      <c r="C273" t="s">
        <v>4094</v>
      </c>
      <c r="D273" s="56"/>
      <c r="E273" s="56"/>
      <c r="F273" s="56"/>
      <c r="G273" s="56"/>
      <c r="H273" s="56"/>
      <c r="I273" s="56"/>
      <c r="J273" s="56"/>
      <c r="K273" s="56"/>
      <c r="L273" s="56"/>
      <c r="M273" s="56">
        <v>0</v>
      </c>
      <c r="N273" s="56">
        <v>0</v>
      </c>
      <c r="O273" s="56">
        <v>0</v>
      </c>
    </row>
    <row r="274" spans="1:15" x14ac:dyDescent="0.3">
      <c r="A274" s="69">
        <v>1</v>
      </c>
      <c r="B274" s="69">
        <v>4</v>
      </c>
      <c r="C274" t="s">
        <v>4095</v>
      </c>
      <c r="D274" s="56"/>
      <c r="E274" s="56"/>
      <c r="F274" s="56"/>
      <c r="G274" s="56">
        <v>0</v>
      </c>
      <c r="H274" s="56">
        <v>0</v>
      </c>
      <c r="I274" s="56">
        <v>0</v>
      </c>
      <c r="J274" s="56">
        <v>0</v>
      </c>
      <c r="K274" s="56">
        <v>0</v>
      </c>
      <c r="L274" s="56">
        <v>0</v>
      </c>
      <c r="M274" s="56">
        <v>0</v>
      </c>
      <c r="N274" s="56">
        <v>0</v>
      </c>
      <c r="O274" s="56">
        <v>0</v>
      </c>
    </row>
    <row r="275" spans="1:15" x14ac:dyDescent="0.3">
      <c r="A275" s="69">
        <v>1</v>
      </c>
      <c r="B275" s="69">
        <v>5</v>
      </c>
      <c r="C275" t="s">
        <v>3913</v>
      </c>
      <c r="D275" s="56">
        <v>0</v>
      </c>
      <c r="E275" s="56">
        <v>0</v>
      </c>
      <c r="F275" s="56">
        <v>0</v>
      </c>
      <c r="G275" s="56">
        <v>0</v>
      </c>
      <c r="H275" s="56">
        <v>0</v>
      </c>
      <c r="I275" s="56">
        <v>0</v>
      </c>
      <c r="J275" s="56">
        <v>0</v>
      </c>
      <c r="K275" s="56">
        <v>0</v>
      </c>
      <c r="L275" s="56">
        <v>0</v>
      </c>
      <c r="M275" s="56">
        <v>0</v>
      </c>
      <c r="N275" s="56">
        <v>0</v>
      </c>
      <c r="O275" s="56">
        <v>0</v>
      </c>
    </row>
    <row r="276" spans="1:15" x14ac:dyDescent="0.3">
      <c r="A276" s="69">
        <v>1</v>
      </c>
      <c r="B276" s="69">
        <v>5</v>
      </c>
      <c r="C276" t="s">
        <v>4001</v>
      </c>
      <c r="D276" s="56">
        <v>0</v>
      </c>
      <c r="E276" s="56">
        <v>0</v>
      </c>
      <c r="F276" s="56">
        <v>0</v>
      </c>
      <c r="G276" s="56">
        <v>0</v>
      </c>
      <c r="H276" s="56">
        <v>0</v>
      </c>
      <c r="I276" s="56">
        <v>0</v>
      </c>
      <c r="J276" s="56">
        <v>0</v>
      </c>
      <c r="K276" s="56">
        <v>0</v>
      </c>
      <c r="L276" s="56">
        <v>0</v>
      </c>
      <c r="M276" s="56">
        <v>0</v>
      </c>
      <c r="N276" s="56">
        <v>0</v>
      </c>
      <c r="O276" s="56">
        <v>0</v>
      </c>
    </row>
    <row r="277" spans="1:15" x14ac:dyDescent="0.3">
      <c r="A277" s="69">
        <v>1</v>
      </c>
      <c r="B277" s="69">
        <v>5</v>
      </c>
      <c r="C277" t="s">
        <v>4045</v>
      </c>
      <c r="D277" s="56"/>
      <c r="E277" s="56">
        <v>0</v>
      </c>
      <c r="F277" s="56">
        <v>0</v>
      </c>
      <c r="G277" s="56">
        <v>0</v>
      </c>
      <c r="H277" s="56">
        <v>0</v>
      </c>
      <c r="I277" s="56">
        <v>0</v>
      </c>
      <c r="J277" s="56">
        <v>0</v>
      </c>
      <c r="K277" s="56">
        <v>0</v>
      </c>
      <c r="L277" s="56">
        <v>0</v>
      </c>
      <c r="M277" s="56">
        <v>0</v>
      </c>
      <c r="N277" s="56">
        <v>0</v>
      </c>
      <c r="O277" s="56">
        <v>0</v>
      </c>
    </row>
    <row r="278" spans="1:15" x14ac:dyDescent="0.3">
      <c r="A278" s="158">
        <v>2</v>
      </c>
      <c r="B278" s="69">
        <v>6</v>
      </c>
      <c r="C278" t="s">
        <v>3948</v>
      </c>
      <c r="D278" s="56">
        <v>0</v>
      </c>
      <c r="E278" s="56">
        <v>0</v>
      </c>
      <c r="F278" s="56">
        <v>0</v>
      </c>
      <c r="G278" s="56">
        <v>0</v>
      </c>
      <c r="H278" s="56">
        <v>0</v>
      </c>
      <c r="I278" s="56">
        <v>0</v>
      </c>
      <c r="J278" s="56">
        <v>0</v>
      </c>
      <c r="K278" s="56">
        <v>0</v>
      </c>
      <c r="L278" s="56">
        <v>0</v>
      </c>
      <c r="M278" s="56">
        <v>0</v>
      </c>
      <c r="N278" s="56">
        <v>0</v>
      </c>
      <c r="O278" s="56">
        <v>0</v>
      </c>
    </row>
    <row r="279" spans="1:15" x14ac:dyDescent="0.3">
      <c r="A279" s="158">
        <v>2</v>
      </c>
      <c r="B279" s="69">
        <v>6</v>
      </c>
      <c r="C279" t="s">
        <v>3965</v>
      </c>
      <c r="D279" s="56">
        <v>0</v>
      </c>
      <c r="E279" s="56">
        <v>0</v>
      </c>
      <c r="F279" s="56">
        <v>0</v>
      </c>
      <c r="G279" s="56">
        <v>0</v>
      </c>
      <c r="H279" s="56">
        <v>0</v>
      </c>
      <c r="I279" s="56">
        <v>0</v>
      </c>
      <c r="J279" s="56">
        <v>0</v>
      </c>
      <c r="K279" s="56">
        <v>0</v>
      </c>
      <c r="L279" s="56">
        <v>0</v>
      </c>
      <c r="M279" s="56">
        <v>0</v>
      </c>
      <c r="N279" s="56">
        <v>0</v>
      </c>
      <c r="O279" s="56">
        <v>0</v>
      </c>
    </row>
    <row r="280" spans="1:15" x14ac:dyDescent="0.3">
      <c r="A280" s="158">
        <v>2</v>
      </c>
      <c r="B280" s="69">
        <v>6</v>
      </c>
      <c r="C280" t="s">
        <v>3967</v>
      </c>
      <c r="D280" s="56">
        <v>0</v>
      </c>
      <c r="E280" s="56">
        <v>0</v>
      </c>
      <c r="F280" s="56">
        <v>0</v>
      </c>
      <c r="G280" s="56">
        <v>0</v>
      </c>
      <c r="H280" s="56">
        <v>0</v>
      </c>
      <c r="I280" s="56">
        <v>0</v>
      </c>
      <c r="J280" s="56">
        <v>0</v>
      </c>
      <c r="K280" s="56">
        <v>0</v>
      </c>
      <c r="L280" s="56">
        <v>0</v>
      </c>
      <c r="M280" s="56">
        <v>0</v>
      </c>
      <c r="N280" s="56">
        <v>0</v>
      </c>
      <c r="O280" s="56">
        <v>0</v>
      </c>
    </row>
    <row r="281" spans="1:15" x14ac:dyDescent="0.3">
      <c r="A281" s="158">
        <v>2</v>
      </c>
      <c r="B281" s="69">
        <v>6</v>
      </c>
      <c r="C281" t="s">
        <v>3975</v>
      </c>
      <c r="D281" s="56"/>
      <c r="E281" s="56"/>
      <c r="F281" s="56"/>
      <c r="G281" s="56"/>
      <c r="H281" s="56"/>
      <c r="I281" s="56"/>
      <c r="J281" s="56"/>
      <c r="K281" s="56"/>
      <c r="L281" s="56"/>
      <c r="M281" s="56"/>
      <c r="N281" s="56">
        <v>0</v>
      </c>
      <c r="O281" s="56">
        <v>0</v>
      </c>
    </row>
    <row r="282" spans="1:15" x14ac:dyDescent="0.3">
      <c r="A282" s="158">
        <v>2</v>
      </c>
      <c r="B282" s="69">
        <v>6</v>
      </c>
      <c r="C282" t="s">
        <v>3976</v>
      </c>
      <c r="D282" s="56"/>
      <c r="E282" s="56"/>
      <c r="F282" s="56"/>
      <c r="G282" s="56"/>
      <c r="H282" s="56"/>
      <c r="I282" s="56"/>
      <c r="J282" s="56"/>
      <c r="K282" s="56"/>
      <c r="L282" s="56"/>
      <c r="M282" s="56"/>
      <c r="N282" s="56">
        <v>0</v>
      </c>
      <c r="O282" s="56">
        <v>0</v>
      </c>
    </row>
    <row r="283" spans="1:15" x14ac:dyDescent="0.3">
      <c r="A283" s="158">
        <v>2</v>
      </c>
      <c r="B283" s="69">
        <v>6</v>
      </c>
      <c r="C283" t="s">
        <v>3977</v>
      </c>
      <c r="D283" s="56">
        <v>0</v>
      </c>
      <c r="E283" s="56">
        <v>0</v>
      </c>
      <c r="F283" s="56">
        <v>0</v>
      </c>
      <c r="G283" s="56">
        <v>0</v>
      </c>
      <c r="H283" s="56">
        <v>0</v>
      </c>
      <c r="I283" s="56">
        <v>0</v>
      </c>
      <c r="J283" s="56">
        <v>0</v>
      </c>
      <c r="K283" s="56">
        <v>0</v>
      </c>
      <c r="L283" s="56">
        <v>0</v>
      </c>
      <c r="M283" s="56">
        <v>0</v>
      </c>
      <c r="N283" s="56">
        <v>0</v>
      </c>
      <c r="O283" s="56">
        <v>0</v>
      </c>
    </row>
    <row r="284" spans="1:15" x14ac:dyDescent="0.3">
      <c r="A284" s="158">
        <v>2</v>
      </c>
      <c r="B284" s="69">
        <v>6</v>
      </c>
      <c r="C284" t="s">
        <v>3978</v>
      </c>
      <c r="D284" s="56"/>
      <c r="E284" s="56"/>
      <c r="F284" s="56"/>
      <c r="G284" s="56"/>
      <c r="H284" s="56"/>
      <c r="I284" s="56"/>
      <c r="J284" s="56"/>
      <c r="K284" s="56"/>
      <c r="L284" s="56"/>
      <c r="M284" s="56"/>
      <c r="N284" s="56">
        <v>0</v>
      </c>
      <c r="O284" s="56">
        <v>0</v>
      </c>
    </row>
    <row r="285" spans="1:15" x14ac:dyDescent="0.3">
      <c r="A285" s="158">
        <v>2</v>
      </c>
      <c r="B285" s="69">
        <v>6</v>
      </c>
      <c r="C285" t="s">
        <v>6807</v>
      </c>
      <c r="D285" s="56"/>
      <c r="E285" s="56"/>
      <c r="F285" s="56"/>
      <c r="G285" s="56"/>
      <c r="H285" s="56"/>
      <c r="I285" s="56"/>
      <c r="J285" s="56"/>
      <c r="K285" s="56"/>
      <c r="L285" s="56"/>
      <c r="M285" s="56"/>
      <c r="N285" s="56"/>
      <c r="O285" s="56">
        <v>0</v>
      </c>
    </row>
    <row r="286" spans="1:15" x14ac:dyDescent="0.3">
      <c r="A286" s="158">
        <v>2</v>
      </c>
      <c r="B286" s="69">
        <v>6</v>
      </c>
      <c r="C286" t="s">
        <v>3987</v>
      </c>
      <c r="D286" s="56"/>
      <c r="E286" s="56">
        <v>0</v>
      </c>
      <c r="F286" s="56">
        <v>0</v>
      </c>
      <c r="G286" s="56">
        <v>0</v>
      </c>
      <c r="H286" s="56">
        <v>0</v>
      </c>
      <c r="I286" s="56">
        <v>0</v>
      </c>
      <c r="J286" s="56">
        <v>0</v>
      </c>
      <c r="K286" s="56">
        <v>0</v>
      </c>
      <c r="L286" s="56">
        <v>0</v>
      </c>
      <c r="M286" s="56">
        <v>0</v>
      </c>
      <c r="N286" s="56">
        <v>0</v>
      </c>
      <c r="O286" s="56">
        <v>0</v>
      </c>
    </row>
    <row r="287" spans="1:15" x14ac:dyDescent="0.3">
      <c r="A287" s="158">
        <v>2</v>
      </c>
      <c r="B287" s="69">
        <v>6</v>
      </c>
      <c r="C287" t="s">
        <v>3993</v>
      </c>
      <c r="D287" s="56">
        <v>0</v>
      </c>
      <c r="E287" s="56">
        <v>0</v>
      </c>
      <c r="F287" s="56">
        <v>0</v>
      </c>
      <c r="G287" s="56">
        <v>0</v>
      </c>
      <c r="H287" s="56">
        <v>0</v>
      </c>
      <c r="I287" s="56">
        <v>0</v>
      </c>
      <c r="J287" s="56">
        <v>0</v>
      </c>
      <c r="K287" s="56">
        <v>0</v>
      </c>
      <c r="L287" s="56">
        <v>0</v>
      </c>
      <c r="M287" s="56">
        <v>0</v>
      </c>
      <c r="N287" s="56">
        <v>0</v>
      </c>
      <c r="O287" s="56">
        <v>0</v>
      </c>
    </row>
    <row r="288" spans="1:15" x14ac:dyDescent="0.3">
      <c r="A288" s="158">
        <v>2</v>
      </c>
      <c r="B288" s="69">
        <v>6</v>
      </c>
      <c r="C288" t="s">
        <v>3994</v>
      </c>
      <c r="D288" s="56"/>
      <c r="E288" s="56">
        <v>0</v>
      </c>
      <c r="F288" s="56">
        <v>0</v>
      </c>
      <c r="G288" s="56">
        <v>0</v>
      </c>
      <c r="H288" s="56">
        <v>0</v>
      </c>
      <c r="I288" s="56">
        <v>0</v>
      </c>
      <c r="J288" s="56">
        <v>0</v>
      </c>
      <c r="K288" s="56">
        <v>0</v>
      </c>
      <c r="L288" s="56">
        <v>0</v>
      </c>
      <c r="M288" s="56">
        <v>0</v>
      </c>
      <c r="N288" s="56">
        <v>0</v>
      </c>
      <c r="O288" s="56">
        <v>0</v>
      </c>
    </row>
    <row r="289" spans="1:15" x14ac:dyDescent="0.3">
      <c r="A289" s="158">
        <v>2</v>
      </c>
      <c r="B289" s="69">
        <v>6</v>
      </c>
      <c r="C289" t="s">
        <v>3997</v>
      </c>
      <c r="D289" s="56"/>
      <c r="E289" s="56"/>
      <c r="F289" s="56"/>
      <c r="G289" s="56"/>
      <c r="H289" s="56">
        <v>0</v>
      </c>
      <c r="I289" s="56">
        <v>0</v>
      </c>
      <c r="J289" s="56">
        <v>0</v>
      </c>
      <c r="K289" s="56">
        <v>0</v>
      </c>
      <c r="L289" s="56">
        <v>0</v>
      </c>
      <c r="M289" s="56">
        <v>0</v>
      </c>
      <c r="N289" s="56">
        <v>0</v>
      </c>
      <c r="O289" s="56">
        <v>0</v>
      </c>
    </row>
    <row r="290" spans="1:15" x14ac:dyDescent="0.3">
      <c r="A290" s="158">
        <v>2</v>
      </c>
      <c r="B290" s="69">
        <v>6</v>
      </c>
      <c r="C290" t="s">
        <v>1318</v>
      </c>
      <c r="D290" s="56">
        <v>108219.15000000001</v>
      </c>
      <c r="E290" s="56">
        <v>15018</v>
      </c>
      <c r="F290" s="56">
        <v>6313.42</v>
      </c>
      <c r="G290" s="56">
        <v>578397.29</v>
      </c>
      <c r="H290" s="56">
        <v>268308.78000000003</v>
      </c>
      <c r="I290" s="56">
        <v>352931.03</v>
      </c>
      <c r="J290" s="56">
        <v>40592.590000000004</v>
      </c>
      <c r="K290" s="56">
        <v>213484.66</v>
      </c>
      <c r="L290" s="56">
        <v>39.840000000000003</v>
      </c>
      <c r="M290" s="56">
        <v>-86775.19</v>
      </c>
      <c r="N290" s="56">
        <v>-0.01</v>
      </c>
      <c r="O290" s="56">
        <v>0</v>
      </c>
    </row>
    <row r="291" spans="1:15" x14ac:dyDescent="0.3">
      <c r="A291" s="158">
        <v>2</v>
      </c>
      <c r="B291" s="69">
        <v>6</v>
      </c>
      <c r="C291" t="s">
        <v>1319</v>
      </c>
      <c r="D291" s="56">
        <v>-389.23</v>
      </c>
      <c r="E291" s="56">
        <v>-0.16</v>
      </c>
      <c r="F291" s="56">
        <v>0</v>
      </c>
      <c r="G291" s="56">
        <v>0</v>
      </c>
      <c r="H291" s="56">
        <v>-0.41</v>
      </c>
      <c r="I291" s="56">
        <v>0.41</v>
      </c>
      <c r="J291" s="56">
        <v>0</v>
      </c>
      <c r="K291" s="56">
        <v>25.5</v>
      </c>
      <c r="L291" s="56">
        <v>-5423.75</v>
      </c>
      <c r="M291" s="56">
        <v>-947.65</v>
      </c>
      <c r="N291" s="56">
        <v>12.5</v>
      </c>
      <c r="O291" s="56">
        <v>0</v>
      </c>
    </row>
    <row r="292" spans="1:15" x14ac:dyDescent="0.3">
      <c r="A292" s="158">
        <v>2</v>
      </c>
      <c r="B292" s="69">
        <v>6</v>
      </c>
      <c r="C292" t="s">
        <v>6808</v>
      </c>
      <c r="D292" s="56"/>
      <c r="E292" s="56"/>
      <c r="F292" s="56"/>
      <c r="G292" s="56"/>
      <c r="H292" s="56"/>
      <c r="I292" s="56"/>
      <c r="J292" s="56"/>
      <c r="K292" s="56"/>
      <c r="L292" s="56"/>
      <c r="M292" s="56"/>
      <c r="N292" s="56"/>
      <c r="O292" s="56">
        <v>0</v>
      </c>
    </row>
    <row r="293" spans="1:15" x14ac:dyDescent="0.3">
      <c r="A293" s="158">
        <v>2</v>
      </c>
      <c r="B293" s="69">
        <v>6</v>
      </c>
      <c r="C293" t="s">
        <v>1322</v>
      </c>
      <c r="D293" s="56">
        <v>0</v>
      </c>
      <c r="E293" s="56">
        <v>0</v>
      </c>
      <c r="F293" s="56">
        <v>-345.94</v>
      </c>
      <c r="G293" s="56">
        <v>0</v>
      </c>
      <c r="H293" s="56">
        <v>-38.4</v>
      </c>
      <c r="I293" s="56">
        <v>-481.43</v>
      </c>
      <c r="J293" s="56">
        <v>0</v>
      </c>
      <c r="K293" s="56">
        <v>0</v>
      </c>
      <c r="L293" s="56">
        <v>-7035.41</v>
      </c>
      <c r="M293" s="56">
        <v>-68.319999999999993</v>
      </c>
      <c r="N293" s="56">
        <v>0</v>
      </c>
      <c r="O293" s="56">
        <v>0</v>
      </c>
    </row>
    <row r="294" spans="1:15" x14ac:dyDescent="0.3">
      <c r="A294" s="158">
        <v>2</v>
      </c>
      <c r="B294" s="69">
        <v>6</v>
      </c>
      <c r="C294" t="s">
        <v>4096</v>
      </c>
      <c r="D294" s="56">
        <v>0</v>
      </c>
      <c r="E294" s="56">
        <v>0</v>
      </c>
      <c r="F294" s="56">
        <v>0</v>
      </c>
      <c r="G294" s="56">
        <v>0</v>
      </c>
      <c r="H294" s="56">
        <v>0</v>
      </c>
      <c r="I294" s="56">
        <v>0</v>
      </c>
      <c r="J294" s="56">
        <v>0</v>
      </c>
      <c r="K294" s="56">
        <v>0</v>
      </c>
      <c r="L294" s="56">
        <v>0</v>
      </c>
      <c r="M294" s="56">
        <v>0</v>
      </c>
      <c r="N294" s="56">
        <v>0</v>
      </c>
      <c r="O294" s="56">
        <v>0</v>
      </c>
    </row>
    <row r="295" spans="1:15" x14ac:dyDescent="0.3">
      <c r="A295" s="158">
        <v>2</v>
      </c>
      <c r="B295" s="69">
        <v>6</v>
      </c>
      <c r="C295" t="s">
        <v>1377</v>
      </c>
      <c r="D295" s="56">
        <v>0</v>
      </c>
      <c r="E295" s="56">
        <v>-136.15</v>
      </c>
      <c r="F295" s="56">
        <v>0</v>
      </c>
      <c r="G295" s="56">
        <v>0</v>
      </c>
      <c r="H295" s="56">
        <v>0</v>
      </c>
      <c r="I295" s="56">
        <v>-110217.54</v>
      </c>
      <c r="J295" s="56">
        <v>0</v>
      </c>
      <c r="K295" s="56">
        <v>0</v>
      </c>
      <c r="L295" s="56">
        <v>0</v>
      </c>
      <c r="M295" s="56">
        <v>-182836.66</v>
      </c>
      <c r="N295" s="56">
        <v>0</v>
      </c>
      <c r="O295" s="56">
        <v>0</v>
      </c>
    </row>
    <row r="296" spans="1:15" x14ac:dyDescent="0.3">
      <c r="A296" s="158">
        <v>2</v>
      </c>
      <c r="B296" s="69">
        <v>6</v>
      </c>
      <c r="C296" t="s">
        <v>6809</v>
      </c>
      <c r="D296" s="56"/>
      <c r="E296" s="56"/>
      <c r="F296" s="56"/>
      <c r="G296" s="56"/>
      <c r="H296" s="56"/>
      <c r="I296" s="56"/>
      <c r="J296" s="56"/>
      <c r="K296" s="56"/>
      <c r="L296" s="56"/>
      <c r="M296" s="56"/>
      <c r="N296" s="56"/>
      <c r="O296" s="56">
        <v>0</v>
      </c>
    </row>
    <row r="297" spans="1:15" x14ac:dyDescent="0.3">
      <c r="A297" s="158">
        <v>2</v>
      </c>
      <c r="B297" s="69">
        <v>6</v>
      </c>
      <c r="C297" t="s">
        <v>4226</v>
      </c>
      <c r="D297" s="56">
        <v>0</v>
      </c>
      <c r="E297" s="56">
        <v>0</v>
      </c>
      <c r="F297" s="56">
        <v>0</v>
      </c>
      <c r="G297" s="56">
        <v>0</v>
      </c>
      <c r="H297" s="56">
        <v>0</v>
      </c>
      <c r="I297" s="56">
        <v>0</v>
      </c>
      <c r="J297" s="56">
        <v>0</v>
      </c>
      <c r="K297" s="56">
        <v>0</v>
      </c>
      <c r="L297" s="56">
        <v>0</v>
      </c>
      <c r="M297" s="56">
        <v>0</v>
      </c>
      <c r="N297" s="56">
        <v>0</v>
      </c>
      <c r="O297" s="56">
        <v>0</v>
      </c>
    </row>
    <row r="298" spans="1:15" x14ac:dyDescent="0.3">
      <c r="A298" s="158">
        <v>2</v>
      </c>
      <c r="B298" s="69">
        <v>6</v>
      </c>
      <c r="C298" t="s">
        <v>4321</v>
      </c>
      <c r="D298" s="56">
        <v>0</v>
      </c>
      <c r="E298" s="56">
        <v>2573.0500000000002</v>
      </c>
      <c r="F298" s="56">
        <v>0</v>
      </c>
      <c r="G298" s="56">
        <v>0</v>
      </c>
      <c r="H298" s="56">
        <v>0</v>
      </c>
      <c r="I298" s="56">
        <v>0</v>
      </c>
      <c r="J298" s="56">
        <v>0</v>
      </c>
      <c r="K298" s="56">
        <v>0</v>
      </c>
      <c r="L298" s="56">
        <v>0</v>
      </c>
      <c r="M298" s="56">
        <v>0</v>
      </c>
      <c r="N298" s="56">
        <v>0</v>
      </c>
      <c r="O298" s="56">
        <v>0</v>
      </c>
    </row>
    <row r="299" spans="1:15" x14ac:dyDescent="0.3">
      <c r="A299" s="158">
        <v>2</v>
      </c>
      <c r="B299" s="69">
        <v>6</v>
      </c>
      <c r="C299" t="s">
        <v>4326</v>
      </c>
      <c r="D299" s="56">
        <v>0</v>
      </c>
      <c r="E299" s="56">
        <v>0</v>
      </c>
      <c r="F299" s="56">
        <v>0</v>
      </c>
      <c r="G299" s="56">
        <v>0</v>
      </c>
      <c r="H299" s="56">
        <v>0</v>
      </c>
      <c r="I299" s="56">
        <v>4062266.73</v>
      </c>
      <c r="J299" s="56">
        <v>-4062266.73</v>
      </c>
      <c r="K299" s="56">
        <v>0</v>
      </c>
      <c r="L299" s="56">
        <v>0</v>
      </c>
      <c r="M299" s="56">
        <v>0</v>
      </c>
      <c r="N299" s="56">
        <v>0</v>
      </c>
      <c r="O299" s="56">
        <v>0</v>
      </c>
    </row>
    <row r="300" spans="1:15" x14ac:dyDescent="0.3">
      <c r="A300" s="158">
        <v>2</v>
      </c>
      <c r="B300" s="69">
        <v>6</v>
      </c>
      <c r="C300" t="s">
        <v>1475</v>
      </c>
      <c r="D300" s="56">
        <v>0</v>
      </c>
      <c r="E300" s="56">
        <v>0</v>
      </c>
      <c r="F300" s="56">
        <v>0</v>
      </c>
      <c r="G300" s="56">
        <v>0</v>
      </c>
      <c r="H300" s="56">
        <v>0</v>
      </c>
      <c r="I300" s="56">
        <v>-14.15</v>
      </c>
      <c r="J300" s="56">
        <v>0</v>
      </c>
      <c r="K300" s="56">
        <v>0</v>
      </c>
      <c r="L300" s="56">
        <v>-90.9</v>
      </c>
      <c r="M300" s="56">
        <v>-170.18</v>
      </c>
      <c r="N300" s="56">
        <v>-425.79</v>
      </c>
      <c r="O300" s="56">
        <v>0</v>
      </c>
    </row>
    <row r="301" spans="1:15" x14ac:dyDescent="0.3">
      <c r="A301" s="158">
        <v>2</v>
      </c>
      <c r="B301" s="69">
        <v>6</v>
      </c>
      <c r="C301" t="s">
        <v>4524</v>
      </c>
      <c r="D301" s="56">
        <v>0</v>
      </c>
      <c r="E301" s="56">
        <v>0</v>
      </c>
      <c r="F301" s="56">
        <v>0</v>
      </c>
      <c r="G301" s="56">
        <v>0</v>
      </c>
      <c r="H301" s="56">
        <v>0</v>
      </c>
      <c r="I301" s="56">
        <v>0</v>
      </c>
      <c r="J301" s="56">
        <v>0</v>
      </c>
      <c r="K301" s="56">
        <v>0</v>
      </c>
      <c r="L301" s="56">
        <v>0</v>
      </c>
      <c r="M301" s="56">
        <v>0</v>
      </c>
      <c r="N301" s="56">
        <v>0</v>
      </c>
      <c r="O301" s="56">
        <v>0</v>
      </c>
    </row>
    <row r="302" spans="1:15" x14ac:dyDescent="0.3">
      <c r="A302" s="158">
        <v>2</v>
      </c>
      <c r="B302" s="69">
        <v>6</v>
      </c>
      <c r="C302" t="s">
        <v>4692</v>
      </c>
      <c r="D302" s="56"/>
      <c r="E302" s="56"/>
      <c r="F302" s="56"/>
      <c r="G302" s="56"/>
      <c r="H302" s="56"/>
      <c r="I302" s="56">
        <v>0</v>
      </c>
      <c r="J302" s="56">
        <v>0</v>
      </c>
      <c r="K302" s="56">
        <v>2</v>
      </c>
      <c r="L302" s="56">
        <v>0</v>
      </c>
      <c r="M302" s="56">
        <v>0</v>
      </c>
      <c r="N302" s="56">
        <v>0</v>
      </c>
      <c r="O302" s="56">
        <v>0</v>
      </c>
    </row>
    <row r="303" spans="1:15" x14ac:dyDescent="0.3">
      <c r="A303" s="158">
        <v>2</v>
      </c>
      <c r="B303" s="69">
        <v>7</v>
      </c>
      <c r="C303" t="s">
        <v>1303</v>
      </c>
      <c r="D303" s="56">
        <v>62.91</v>
      </c>
      <c r="E303" s="56">
        <v>0</v>
      </c>
      <c r="F303" s="56">
        <v>0</v>
      </c>
      <c r="G303" s="56">
        <v>0</v>
      </c>
      <c r="H303" s="56">
        <v>0</v>
      </c>
      <c r="I303" s="56">
        <v>0</v>
      </c>
      <c r="J303" s="56">
        <v>328781.74</v>
      </c>
      <c r="K303" s="56">
        <v>13225455.42</v>
      </c>
      <c r="L303" s="56">
        <v>0</v>
      </c>
      <c r="M303" s="56">
        <v>-6612708.2800000003</v>
      </c>
      <c r="N303" s="56">
        <v>0</v>
      </c>
      <c r="O303" s="56">
        <v>0</v>
      </c>
    </row>
    <row r="304" spans="1:15" x14ac:dyDescent="0.3">
      <c r="A304" s="158">
        <v>2</v>
      </c>
      <c r="B304" s="69">
        <v>7</v>
      </c>
      <c r="C304" t="s">
        <v>3926</v>
      </c>
      <c r="D304" s="56">
        <v>0</v>
      </c>
      <c r="E304" s="56">
        <v>0</v>
      </c>
      <c r="F304" s="56">
        <v>0</v>
      </c>
      <c r="G304" s="56">
        <v>0</v>
      </c>
      <c r="H304" s="56">
        <v>0</v>
      </c>
      <c r="I304" s="56">
        <v>0</v>
      </c>
      <c r="J304" s="56">
        <v>0</v>
      </c>
      <c r="K304" s="56">
        <v>0</v>
      </c>
      <c r="L304" s="56">
        <v>0</v>
      </c>
      <c r="M304" s="56">
        <v>0</v>
      </c>
      <c r="N304" s="56">
        <v>0</v>
      </c>
      <c r="O304" s="56">
        <v>0</v>
      </c>
    </row>
    <row r="305" spans="1:15" x14ac:dyDescent="0.3">
      <c r="A305" s="158">
        <v>2</v>
      </c>
      <c r="B305" s="69">
        <v>7</v>
      </c>
      <c r="C305" t="s">
        <v>3933</v>
      </c>
      <c r="D305" s="56">
        <v>0</v>
      </c>
      <c r="E305" s="56">
        <v>0.5</v>
      </c>
      <c r="F305" s="56">
        <v>-25564.49</v>
      </c>
      <c r="G305" s="56">
        <v>2.08</v>
      </c>
      <c r="H305" s="56">
        <v>0</v>
      </c>
      <c r="I305" s="56">
        <v>452096.79</v>
      </c>
      <c r="J305" s="56">
        <v>0</v>
      </c>
      <c r="K305" s="56">
        <v>-1.65</v>
      </c>
      <c r="L305" s="56">
        <v>-309799.02</v>
      </c>
      <c r="M305" s="56">
        <v>0</v>
      </c>
      <c r="N305" s="56">
        <v>0</v>
      </c>
      <c r="O305" s="56">
        <v>0</v>
      </c>
    </row>
    <row r="306" spans="1:15" x14ac:dyDescent="0.3">
      <c r="A306" s="158">
        <v>2</v>
      </c>
      <c r="B306" s="69">
        <v>7</v>
      </c>
      <c r="C306" t="s">
        <v>3934</v>
      </c>
      <c r="D306" s="56">
        <v>0</v>
      </c>
      <c r="E306" s="56">
        <v>0</v>
      </c>
      <c r="F306" s="56">
        <v>0</v>
      </c>
      <c r="G306" s="56">
        <v>0</v>
      </c>
      <c r="H306" s="56">
        <v>0</v>
      </c>
      <c r="I306" s="56">
        <v>0</v>
      </c>
      <c r="J306" s="56">
        <v>0</v>
      </c>
      <c r="K306" s="56">
        <v>0</v>
      </c>
      <c r="L306" s="56">
        <v>0</v>
      </c>
      <c r="M306" s="56">
        <v>0</v>
      </c>
      <c r="N306" s="56">
        <v>0</v>
      </c>
      <c r="O306" s="56">
        <v>0</v>
      </c>
    </row>
    <row r="307" spans="1:15" x14ac:dyDescent="0.3">
      <c r="A307" s="158">
        <v>2</v>
      </c>
      <c r="B307" s="69">
        <v>7</v>
      </c>
      <c r="C307" t="s">
        <v>3937</v>
      </c>
      <c r="D307" s="56">
        <v>0</v>
      </c>
      <c r="E307" s="56">
        <v>0</v>
      </c>
      <c r="F307" s="56">
        <v>0</v>
      </c>
      <c r="G307" s="56">
        <v>0</v>
      </c>
      <c r="H307" s="56">
        <v>0</v>
      </c>
      <c r="I307" s="56">
        <v>0</v>
      </c>
      <c r="J307" s="56">
        <v>0</v>
      </c>
      <c r="K307" s="56">
        <v>0</v>
      </c>
      <c r="L307" s="56">
        <v>0</v>
      </c>
      <c r="M307" s="56">
        <v>0</v>
      </c>
      <c r="N307" s="56">
        <v>0</v>
      </c>
      <c r="O307" s="56">
        <v>0</v>
      </c>
    </row>
    <row r="308" spans="1:15" x14ac:dyDescent="0.3">
      <c r="A308" s="158">
        <v>2</v>
      </c>
      <c r="B308" s="69">
        <v>7</v>
      </c>
      <c r="C308" t="s">
        <v>3954</v>
      </c>
      <c r="D308" s="56">
        <v>0</v>
      </c>
      <c r="E308" s="56">
        <v>2658.57</v>
      </c>
      <c r="F308" s="56">
        <v>0</v>
      </c>
      <c r="G308" s="56">
        <v>0</v>
      </c>
      <c r="H308" s="56">
        <v>27142.5</v>
      </c>
      <c r="I308" s="56">
        <v>0</v>
      </c>
      <c r="J308" s="56">
        <v>486.39</v>
      </c>
      <c r="K308" s="56">
        <v>0</v>
      </c>
      <c r="L308" s="56">
        <v>0</v>
      </c>
      <c r="M308" s="56">
        <v>0</v>
      </c>
      <c r="N308" s="56">
        <v>0</v>
      </c>
      <c r="O308" s="56">
        <v>0</v>
      </c>
    </row>
    <row r="309" spans="1:15" x14ac:dyDescent="0.3">
      <c r="A309" s="158">
        <v>2</v>
      </c>
      <c r="B309" s="69">
        <v>7</v>
      </c>
      <c r="C309" t="s">
        <v>3955</v>
      </c>
      <c r="D309" s="56">
        <v>9161.4</v>
      </c>
      <c r="E309" s="56">
        <v>17576.189999999999</v>
      </c>
      <c r="F309" s="56">
        <v>19584.689999999999</v>
      </c>
      <c r="G309" s="56">
        <v>96432.75</v>
      </c>
      <c r="H309" s="56">
        <v>97029.17</v>
      </c>
      <c r="I309" s="56">
        <v>0</v>
      </c>
      <c r="J309" s="56">
        <v>139586.07</v>
      </c>
      <c r="K309" s="56">
        <v>40399.410000000003</v>
      </c>
      <c r="L309" s="56">
        <v>0</v>
      </c>
      <c r="M309" s="56">
        <v>0</v>
      </c>
      <c r="N309" s="56">
        <v>0</v>
      </c>
      <c r="O309" s="56">
        <v>0</v>
      </c>
    </row>
    <row r="310" spans="1:15" x14ac:dyDescent="0.3">
      <c r="A310" s="158">
        <v>2</v>
      </c>
      <c r="B310" s="69">
        <v>7</v>
      </c>
      <c r="C310" t="s">
        <v>3969</v>
      </c>
      <c r="D310" s="56"/>
      <c r="E310" s="56"/>
      <c r="F310" s="56"/>
      <c r="G310" s="56"/>
      <c r="H310" s="56"/>
      <c r="I310" s="56"/>
      <c r="J310" s="56"/>
      <c r="K310" s="56"/>
      <c r="L310" s="56">
        <v>0</v>
      </c>
      <c r="M310" s="56">
        <v>0</v>
      </c>
      <c r="N310" s="56">
        <v>0</v>
      </c>
      <c r="O310" s="56">
        <v>0</v>
      </c>
    </row>
    <row r="311" spans="1:15" x14ac:dyDescent="0.3">
      <c r="A311" s="158">
        <v>2</v>
      </c>
      <c r="B311" s="69">
        <v>7</v>
      </c>
      <c r="C311" t="s">
        <v>3971</v>
      </c>
      <c r="D311" s="56"/>
      <c r="E311" s="56">
        <v>0</v>
      </c>
      <c r="F311" s="56">
        <v>0</v>
      </c>
      <c r="G311" s="56">
        <v>0</v>
      </c>
      <c r="H311" s="56">
        <v>1112</v>
      </c>
      <c r="I311" s="56">
        <v>2108.4</v>
      </c>
      <c r="J311" s="56">
        <v>711</v>
      </c>
      <c r="K311" s="56">
        <v>1766.7</v>
      </c>
      <c r="L311" s="56">
        <v>0</v>
      </c>
      <c r="M311" s="56">
        <v>0</v>
      </c>
      <c r="N311" s="56">
        <v>0</v>
      </c>
      <c r="O311" s="56">
        <v>0</v>
      </c>
    </row>
    <row r="312" spans="1:15" x14ac:dyDescent="0.3">
      <c r="A312" s="158">
        <v>2</v>
      </c>
      <c r="B312" s="69">
        <v>7</v>
      </c>
      <c r="C312" t="s">
        <v>1314</v>
      </c>
      <c r="D312" s="56">
        <v>0</v>
      </c>
      <c r="E312" s="56">
        <v>0</v>
      </c>
      <c r="F312" s="56">
        <v>0</v>
      </c>
      <c r="G312" s="56">
        <v>0</v>
      </c>
      <c r="H312" s="56">
        <v>0</v>
      </c>
      <c r="I312" s="56">
        <v>0</v>
      </c>
      <c r="J312" s="56">
        <v>82.93</v>
      </c>
      <c r="K312" s="56">
        <v>12240</v>
      </c>
      <c r="L312" s="56">
        <v>0</v>
      </c>
      <c r="M312" s="56">
        <v>-6867.98</v>
      </c>
      <c r="N312" s="56">
        <v>-78.099999999999994</v>
      </c>
      <c r="O312" s="56">
        <v>0</v>
      </c>
    </row>
    <row r="313" spans="1:15" x14ac:dyDescent="0.3">
      <c r="A313" s="158">
        <v>2</v>
      </c>
      <c r="B313" s="69">
        <v>7</v>
      </c>
      <c r="C313" t="s">
        <v>3990</v>
      </c>
      <c r="D313" s="56"/>
      <c r="E313" s="56"/>
      <c r="F313" s="56"/>
      <c r="G313" s="56"/>
      <c r="H313" s="56"/>
      <c r="I313" s="56"/>
      <c r="J313" s="56"/>
      <c r="K313" s="56"/>
      <c r="L313" s="56"/>
      <c r="M313" s="56"/>
      <c r="N313" s="56">
        <v>0</v>
      </c>
      <c r="O313" s="56">
        <v>0</v>
      </c>
    </row>
    <row r="314" spans="1:15" x14ac:dyDescent="0.3">
      <c r="A314" s="158">
        <v>2</v>
      </c>
      <c r="B314" s="69">
        <v>7</v>
      </c>
      <c r="C314" t="s">
        <v>3991</v>
      </c>
      <c r="D314" s="56"/>
      <c r="E314" s="56"/>
      <c r="F314" s="56"/>
      <c r="G314" s="56"/>
      <c r="H314" s="56"/>
      <c r="I314" s="56"/>
      <c r="J314" s="56"/>
      <c r="K314" s="56">
        <v>0</v>
      </c>
      <c r="L314" s="56">
        <v>0</v>
      </c>
      <c r="M314" s="56"/>
      <c r="N314" s="56">
        <v>0</v>
      </c>
      <c r="O314" s="56">
        <v>0</v>
      </c>
    </row>
    <row r="315" spans="1:15" x14ac:dyDescent="0.3">
      <c r="A315" s="158">
        <v>2</v>
      </c>
      <c r="B315" s="69">
        <v>7</v>
      </c>
      <c r="C315" t="s">
        <v>4006</v>
      </c>
      <c r="D315" s="56"/>
      <c r="E315" s="56"/>
      <c r="F315" s="56"/>
      <c r="G315" s="56"/>
      <c r="H315" s="56">
        <v>0</v>
      </c>
      <c r="I315" s="56">
        <v>0</v>
      </c>
      <c r="J315" s="56">
        <v>0</v>
      </c>
      <c r="K315" s="56">
        <v>0</v>
      </c>
      <c r="L315" s="56">
        <v>0</v>
      </c>
      <c r="M315" s="56">
        <v>0</v>
      </c>
      <c r="N315" s="56">
        <v>0</v>
      </c>
      <c r="O315" s="56">
        <v>0</v>
      </c>
    </row>
    <row r="316" spans="1:15" x14ac:dyDescent="0.3">
      <c r="A316" s="158">
        <v>2</v>
      </c>
      <c r="B316" s="69">
        <v>7</v>
      </c>
      <c r="C316" t="s">
        <v>1326</v>
      </c>
      <c r="D316" s="56"/>
      <c r="E316" s="56"/>
      <c r="F316" s="56">
        <v>0</v>
      </c>
      <c r="G316" s="56">
        <v>0</v>
      </c>
      <c r="H316" s="56">
        <v>0</v>
      </c>
      <c r="I316" s="56">
        <v>0</v>
      </c>
      <c r="J316" s="56">
        <v>0</v>
      </c>
      <c r="K316" s="56">
        <v>0</v>
      </c>
      <c r="L316" s="56">
        <v>0</v>
      </c>
      <c r="M316" s="56">
        <v>-1811829.39</v>
      </c>
      <c r="N316" s="56">
        <v>0</v>
      </c>
      <c r="O316" s="56">
        <v>0</v>
      </c>
    </row>
    <row r="317" spans="1:15" x14ac:dyDescent="0.3">
      <c r="A317" s="158">
        <v>2</v>
      </c>
      <c r="B317" s="69">
        <v>7</v>
      </c>
      <c r="C317" t="s">
        <v>6810</v>
      </c>
      <c r="D317" s="56"/>
      <c r="E317" s="56"/>
      <c r="F317" s="56"/>
      <c r="G317" s="56"/>
      <c r="H317" s="56"/>
      <c r="I317" s="56"/>
      <c r="J317" s="56"/>
      <c r="K317" s="56"/>
      <c r="L317" s="56"/>
      <c r="M317" s="56"/>
      <c r="N317" s="56"/>
      <c r="O317" s="56">
        <v>0</v>
      </c>
    </row>
    <row r="318" spans="1:15" x14ac:dyDescent="0.3">
      <c r="A318" s="158">
        <v>2</v>
      </c>
      <c r="B318" s="69">
        <v>7</v>
      </c>
      <c r="C318" t="s">
        <v>4010</v>
      </c>
      <c r="D318" s="56"/>
      <c r="E318" s="56"/>
      <c r="F318" s="56"/>
      <c r="G318" s="56"/>
      <c r="H318" s="56"/>
      <c r="I318" s="56"/>
      <c r="J318" s="56"/>
      <c r="K318" s="56"/>
      <c r="L318" s="56">
        <v>0</v>
      </c>
      <c r="M318" s="56">
        <v>0</v>
      </c>
      <c r="N318" s="56">
        <v>0</v>
      </c>
      <c r="O318" s="56">
        <v>0</v>
      </c>
    </row>
    <row r="319" spans="1:15" x14ac:dyDescent="0.3">
      <c r="A319" s="158">
        <v>2</v>
      </c>
      <c r="B319" s="69">
        <v>7</v>
      </c>
      <c r="C319" t="s">
        <v>4011</v>
      </c>
      <c r="D319" s="56"/>
      <c r="E319" s="56"/>
      <c r="F319" s="56"/>
      <c r="G319" s="56"/>
      <c r="H319" s="56"/>
      <c r="I319" s="56"/>
      <c r="J319" s="56"/>
      <c r="K319" s="56"/>
      <c r="L319" s="56">
        <v>0</v>
      </c>
      <c r="M319" s="56">
        <v>0</v>
      </c>
      <c r="N319" s="56">
        <v>0</v>
      </c>
      <c r="O319" s="56">
        <v>0</v>
      </c>
    </row>
    <row r="320" spans="1:15" x14ac:dyDescent="0.3">
      <c r="A320" s="158">
        <v>2</v>
      </c>
      <c r="B320" s="69">
        <v>7</v>
      </c>
      <c r="C320" t="s">
        <v>6811</v>
      </c>
      <c r="D320" s="56"/>
      <c r="E320" s="56"/>
      <c r="F320" s="56"/>
      <c r="G320" s="56"/>
      <c r="H320" s="56"/>
      <c r="I320" s="56"/>
      <c r="J320" s="56"/>
      <c r="K320" s="56"/>
      <c r="L320" s="56"/>
      <c r="M320" s="56"/>
      <c r="N320" s="56"/>
      <c r="O320" s="56">
        <v>0</v>
      </c>
    </row>
    <row r="321" spans="1:15" x14ac:dyDescent="0.3">
      <c r="A321" s="158">
        <v>2</v>
      </c>
      <c r="B321" s="69">
        <v>7</v>
      </c>
      <c r="C321" t="s">
        <v>4012</v>
      </c>
      <c r="D321" s="56">
        <v>0</v>
      </c>
      <c r="E321" s="56">
        <v>0</v>
      </c>
      <c r="F321" s="56">
        <v>0</v>
      </c>
      <c r="G321" s="56">
        <v>0</v>
      </c>
      <c r="H321" s="56">
        <v>0</v>
      </c>
      <c r="I321" s="56">
        <v>0</v>
      </c>
      <c r="J321" s="56">
        <v>0</v>
      </c>
      <c r="K321" s="56">
        <v>0</v>
      </c>
      <c r="L321" s="56">
        <v>0</v>
      </c>
      <c r="M321" s="56">
        <v>0</v>
      </c>
      <c r="N321" s="56">
        <v>0</v>
      </c>
      <c r="O321" s="56">
        <v>0</v>
      </c>
    </row>
    <row r="322" spans="1:15" x14ac:dyDescent="0.3">
      <c r="A322" s="158">
        <v>2</v>
      </c>
      <c r="B322" s="69">
        <v>7</v>
      </c>
      <c r="C322" t="s">
        <v>4016</v>
      </c>
      <c r="D322" s="56"/>
      <c r="E322" s="56"/>
      <c r="F322" s="56"/>
      <c r="G322" s="56">
        <v>0</v>
      </c>
      <c r="H322" s="56">
        <v>0</v>
      </c>
      <c r="I322" s="56">
        <v>0</v>
      </c>
      <c r="J322" s="56">
        <v>0</v>
      </c>
      <c r="K322" s="56">
        <v>0</v>
      </c>
      <c r="L322" s="56">
        <v>0</v>
      </c>
      <c r="M322" s="56">
        <v>0</v>
      </c>
      <c r="N322" s="56">
        <v>0</v>
      </c>
      <c r="O322" s="56">
        <v>0</v>
      </c>
    </row>
    <row r="323" spans="1:15" x14ac:dyDescent="0.3">
      <c r="A323" s="158">
        <v>2</v>
      </c>
      <c r="B323" s="69">
        <v>7</v>
      </c>
      <c r="C323" t="s">
        <v>4019</v>
      </c>
      <c r="D323" s="56"/>
      <c r="E323" s="56"/>
      <c r="F323" s="56"/>
      <c r="G323" s="56"/>
      <c r="H323" s="56"/>
      <c r="I323" s="56"/>
      <c r="J323" s="56"/>
      <c r="K323" s="56"/>
      <c r="L323" s="56"/>
      <c r="M323" s="56"/>
      <c r="N323" s="56">
        <v>0</v>
      </c>
      <c r="O323" s="56">
        <v>0</v>
      </c>
    </row>
    <row r="324" spans="1:15" x14ac:dyDescent="0.3">
      <c r="A324" s="158">
        <v>2</v>
      </c>
      <c r="B324" s="69">
        <v>7</v>
      </c>
      <c r="C324" t="s">
        <v>4021</v>
      </c>
      <c r="D324" s="56"/>
      <c r="E324" s="56"/>
      <c r="F324" s="56"/>
      <c r="G324" s="56"/>
      <c r="H324" s="56"/>
      <c r="I324" s="56"/>
      <c r="J324" s="56"/>
      <c r="K324" s="56"/>
      <c r="L324" s="56"/>
      <c r="M324" s="56"/>
      <c r="N324" s="56">
        <v>0</v>
      </c>
      <c r="O324" s="56">
        <v>0</v>
      </c>
    </row>
    <row r="325" spans="1:15" x14ac:dyDescent="0.3">
      <c r="A325" s="158">
        <v>2</v>
      </c>
      <c r="B325" s="69">
        <v>7</v>
      </c>
      <c r="C325" t="s">
        <v>4026</v>
      </c>
      <c r="D325" s="56"/>
      <c r="E325" s="56"/>
      <c r="F325" s="56"/>
      <c r="G325" s="56"/>
      <c r="H325" s="56"/>
      <c r="I325" s="56"/>
      <c r="J325" s="56"/>
      <c r="K325" s="56"/>
      <c r="L325" s="56"/>
      <c r="M325" s="56">
        <v>0</v>
      </c>
      <c r="N325" s="56">
        <v>0</v>
      </c>
      <c r="O325" s="56">
        <v>0</v>
      </c>
    </row>
    <row r="326" spans="1:15" x14ac:dyDescent="0.3">
      <c r="A326" s="158">
        <v>2</v>
      </c>
      <c r="B326" s="69">
        <v>7</v>
      </c>
      <c r="C326" t="s">
        <v>4029</v>
      </c>
      <c r="D326" s="56">
        <v>0</v>
      </c>
      <c r="E326" s="56">
        <v>0</v>
      </c>
      <c r="F326" s="56">
        <v>0</v>
      </c>
      <c r="G326" s="56">
        <v>0</v>
      </c>
      <c r="H326" s="56">
        <v>0</v>
      </c>
      <c r="I326" s="56">
        <v>0</v>
      </c>
      <c r="J326" s="56">
        <v>0</v>
      </c>
      <c r="K326" s="56">
        <v>0</v>
      </c>
      <c r="L326" s="56">
        <v>0</v>
      </c>
      <c r="M326" s="56">
        <v>0</v>
      </c>
      <c r="N326" s="56">
        <v>0</v>
      </c>
      <c r="O326" s="56">
        <v>0</v>
      </c>
    </row>
    <row r="327" spans="1:15" x14ac:dyDescent="0.3">
      <c r="A327" s="158">
        <v>2</v>
      </c>
      <c r="B327" s="69">
        <v>7</v>
      </c>
      <c r="C327" t="s">
        <v>4032</v>
      </c>
      <c r="D327" s="56"/>
      <c r="E327" s="56"/>
      <c r="F327" s="56"/>
      <c r="G327" s="56"/>
      <c r="H327" s="56"/>
      <c r="I327" s="56">
        <v>0</v>
      </c>
      <c r="J327" s="56">
        <v>0</v>
      </c>
      <c r="K327" s="56">
        <v>0</v>
      </c>
      <c r="L327" s="56">
        <v>0</v>
      </c>
      <c r="M327" s="56">
        <v>0</v>
      </c>
      <c r="N327" s="56">
        <v>0</v>
      </c>
      <c r="O327" s="56">
        <v>0</v>
      </c>
    </row>
    <row r="328" spans="1:15" x14ac:dyDescent="0.3">
      <c r="A328" s="158">
        <v>2</v>
      </c>
      <c r="B328" s="69">
        <v>7</v>
      </c>
      <c r="C328" t="s">
        <v>4033</v>
      </c>
      <c r="D328" s="56"/>
      <c r="E328" s="56"/>
      <c r="F328" s="56"/>
      <c r="G328" s="56"/>
      <c r="H328" s="56"/>
      <c r="I328" s="56"/>
      <c r="J328" s="56"/>
      <c r="K328" s="56"/>
      <c r="L328" s="56">
        <v>0</v>
      </c>
      <c r="M328" s="56">
        <v>0</v>
      </c>
      <c r="N328" s="56">
        <v>0</v>
      </c>
      <c r="O328" s="56">
        <v>0</v>
      </c>
    </row>
    <row r="329" spans="1:15" x14ac:dyDescent="0.3">
      <c r="A329" s="158">
        <v>2</v>
      </c>
      <c r="B329" s="69">
        <v>7</v>
      </c>
      <c r="C329" t="s">
        <v>4034</v>
      </c>
      <c r="D329" s="56"/>
      <c r="E329" s="56"/>
      <c r="F329" s="56">
        <v>0</v>
      </c>
      <c r="G329" s="56">
        <v>0</v>
      </c>
      <c r="H329" s="56">
        <v>-49040.66</v>
      </c>
      <c r="I329" s="56">
        <v>49040.66</v>
      </c>
      <c r="J329" s="56">
        <v>-8400</v>
      </c>
      <c r="K329" s="56">
        <v>0</v>
      </c>
      <c r="L329" s="56">
        <v>-254.65</v>
      </c>
      <c r="M329" s="56">
        <v>0</v>
      </c>
      <c r="N329" s="56">
        <v>0</v>
      </c>
      <c r="O329" s="56">
        <v>0</v>
      </c>
    </row>
    <row r="330" spans="1:15" x14ac:dyDescent="0.3">
      <c r="A330" s="158">
        <v>2</v>
      </c>
      <c r="B330" s="69">
        <v>7</v>
      </c>
      <c r="C330" t="s">
        <v>4035</v>
      </c>
      <c r="D330" s="56"/>
      <c r="E330" s="56"/>
      <c r="F330" s="56"/>
      <c r="G330" s="56"/>
      <c r="H330" s="56"/>
      <c r="I330" s="56">
        <v>0</v>
      </c>
      <c r="J330" s="56">
        <v>0</v>
      </c>
      <c r="K330" s="56">
        <v>0</v>
      </c>
      <c r="L330" s="56">
        <v>0</v>
      </c>
      <c r="M330" s="56">
        <v>0</v>
      </c>
      <c r="N330" s="56">
        <v>0</v>
      </c>
      <c r="O330" s="56">
        <v>0</v>
      </c>
    </row>
    <row r="331" spans="1:15" x14ac:dyDescent="0.3">
      <c r="A331" s="158">
        <v>2</v>
      </c>
      <c r="B331" s="69">
        <v>7</v>
      </c>
      <c r="C331" t="s">
        <v>4039</v>
      </c>
      <c r="D331" s="56"/>
      <c r="E331" s="56"/>
      <c r="F331" s="56">
        <v>0</v>
      </c>
      <c r="G331" s="56">
        <v>0</v>
      </c>
      <c r="H331" s="56">
        <v>0</v>
      </c>
      <c r="I331" s="56">
        <v>0</v>
      </c>
      <c r="J331" s="56">
        <v>0</v>
      </c>
      <c r="K331" s="56">
        <v>0</v>
      </c>
      <c r="L331" s="56">
        <v>0</v>
      </c>
      <c r="M331" s="56">
        <v>0</v>
      </c>
      <c r="N331" s="56">
        <v>0</v>
      </c>
      <c r="O331" s="56">
        <v>0</v>
      </c>
    </row>
    <row r="332" spans="1:15" x14ac:dyDescent="0.3">
      <c r="A332" s="158">
        <v>2</v>
      </c>
      <c r="B332" s="69">
        <v>7</v>
      </c>
      <c r="C332" t="s">
        <v>4041</v>
      </c>
      <c r="D332" s="56"/>
      <c r="E332" s="56"/>
      <c r="F332" s="56"/>
      <c r="G332" s="56">
        <v>0</v>
      </c>
      <c r="H332" s="56">
        <v>0</v>
      </c>
      <c r="I332" s="56">
        <v>0</v>
      </c>
      <c r="J332" s="56">
        <v>0</v>
      </c>
      <c r="K332" s="56">
        <v>0</v>
      </c>
      <c r="L332" s="56">
        <v>0</v>
      </c>
      <c r="M332" s="56">
        <v>0</v>
      </c>
      <c r="N332" s="56">
        <v>0</v>
      </c>
      <c r="O332" s="56">
        <v>0</v>
      </c>
    </row>
    <row r="333" spans="1:15" x14ac:dyDescent="0.3">
      <c r="A333" s="158">
        <v>2</v>
      </c>
      <c r="B333" s="69">
        <v>7</v>
      </c>
      <c r="C333" t="s">
        <v>4044</v>
      </c>
      <c r="D333" s="56">
        <v>0</v>
      </c>
      <c r="E333" s="56">
        <v>0</v>
      </c>
      <c r="F333" s="56">
        <v>0</v>
      </c>
      <c r="G333" s="56">
        <v>0</v>
      </c>
      <c r="H333" s="56">
        <v>0</v>
      </c>
      <c r="I333" s="56">
        <v>0</v>
      </c>
      <c r="J333" s="56">
        <v>0</v>
      </c>
      <c r="K333" s="56">
        <v>0</v>
      </c>
      <c r="L333" s="56">
        <v>0</v>
      </c>
      <c r="M333" s="56">
        <v>0</v>
      </c>
      <c r="N333" s="56">
        <v>0</v>
      </c>
      <c r="O333" s="56">
        <v>0</v>
      </c>
    </row>
    <row r="334" spans="1:15" x14ac:dyDescent="0.3">
      <c r="A334" s="158">
        <v>2</v>
      </c>
      <c r="B334" s="69">
        <v>7</v>
      </c>
      <c r="C334" t="s">
        <v>4045</v>
      </c>
      <c r="D334" s="56"/>
      <c r="E334" s="56">
        <v>0</v>
      </c>
      <c r="F334" s="56">
        <v>0</v>
      </c>
      <c r="G334" s="56">
        <v>0</v>
      </c>
      <c r="H334" s="56">
        <v>0</v>
      </c>
      <c r="I334" s="56">
        <v>0</v>
      </c>
      <c r="J334" s="56">
        <v>0</v>
      </c>
      <c r="K334" s="56">
        <v>0</v>
      </c>
      <c r="L334" s="56">
        <v>0</v>
      </c>
      <c r="M334" s="56">
        <v>0</v>
      </c>
      <c r="N334" s="56">
        <v>0</v>
      </c>
      <c r="O334" s="56">
        <v>0</v>
      </c>
    </row>
    <row r="335" spans="1:15" x14ac:dyDescent="0.3">
      <c r="A335" s="158">
        <v>2</v>
      </c>
      <c r="B335" s="69">
        <v>7</v>
      </c>
      <c r="C335" t="s">
        <v>4046</v>
      </c>
      <c r="D335" s="56">
        <v>0</v>
      </c>
      <c r="E335" s="56">
        <v>0</v>
      </c>
      <c r="F335" s="56">
        <v>0</v>
      </c>
      <c r="G335" s="56">
        <v>0</v>
      </c>
      <c r="H335" s="56">
        <v>0</v>
      </c>
      <c r="I335" s="56">
        <v>0</v>
      </c>
      <c r="J335" s="56">
        <v>0</v>
      </c>
      <c r="K335" s="56">
        <v>0</v>
      </c>
      <c r="L335" s="56">
        <v>0</v>
      </c>
      <c r="M335" s="56">
        <v>0</v>
      </c>
      <c r="N335" s="56">
        <v>0</v>
      </c>
      <c r="O335" s="56">
        <v>0</v>
      </c>
    </row>
    <row r="336" spans="1:15" x14ac:dyDescent="0.3">
      <c r="A336" s="158">
        <v>2</v>
      </c>
      <c r="B336" s="69">
        <v>7</v>
      </c>
      <c r="C336" t="s">
        <v>4047</v>
      </c>
      <c r="D336" s="56"/>
      <c r="E336" s="56"/>
      <c r="F336" s="56"/>
      <c r="G336" s="56"/>
      <c r="H336" s="56"/>
      <c r="I336" s="56"/>
      <c r="J336" s="56"/>
      <c r="K336" s="56"/>
      <c r="L336" s="56"/>
      <c r="M336" s="56"/>
      <c r="N336" s="56">
        <v>0</v>
      </c>
      <c r="O336" s="56">
        <v>0</v>
      </c>
    </row>
    <row r="337" spans="1:15" x14ac:dyDescent="0.3">
      <c r="A337" s="158">
        <v>2</v>
      </c>
      <c r="B337" s="69">
        <v>7</v>
      </c>
      <c r="C337" t="s">
        <v>4048</v>
      </c>
      <c r="D337" s="56"/>
      <c r="E337" s="56"/>
      <c r="F337" s="56"/>
      <c r="G337" s="56"/>
      <c r="H337" s="56"/>
      <c r="I337" s="56"/>
      <c r="J337" s="56"/>
      <c r="K337" s="56"/>
      <c r="L337" s="56"/>
      <c r="M337" s="56"/>
      <c r="N337" s="56">
        <v>0</v>
      </c>
      <c r="O337" s="56">
        <v>0</v>
      </c>
    </row>
    <row r="338" spans="1:15" x14ac:dyDescent="0.3">
      <c r="A338" s="158">
        <v>2</v>
      </c>
      <c r="B338" s="69">
        <v>7</v>
      </c>
      <c r="C338" t="s">
        <v>4049</v>
      </c>
      <c r="D338" s="56"/>
      <c r="E338" s="56"/>
      <c r="F338" s="56"/>
      <c r="G338" s="56"/>
      <c r="H338" s="56"/>
      <c r="I338" s="56"/>
      <c r="J338" s="56"/>
      <c r="K338" s="56"/>
      <c r="L338" s="56"/>
      <c r="M338" s="56"/>
      <c r="N338" s="56">
        <v>0</v>
      </c>
      <c r="O338" s="56">
        <v>0</v>
      </c>
    </row>
    <row r="339" spans="1:15" x14ac:dyDescent="0.3">
      <c r="A339" s="158">
        <v>2</v>
      </c>
      <c r="B339" s="69">
        <v>7</v>
      </c>
      <c r="C339" t="s">
        <v>4050</v>
      </c>
      <c r="D339" s="56">
        <v>0</v>
      </c>
      <c r="E339" s="56">
        <v>20.99</v>
      </c>
      <c r="F339" s="56">
        <v>0</v>
      </c>
      <c r="G339" s="56">
        <v>0</v>
      </c>
      <c r="H339" s="56">
        <v>0</v>
      </c>
      <c r="I339" s="56">
        <v>0</v>
      </c>
      <c r="J339" s="56">
        <v>0</v>
      </c>
      <c r="K339" s="56">
        <v>0</v>
      </c>
      <c r="L339" s="56">
        <v>0</v>
      </c>
      <c r="M339" s="56">
        <v>0</v>
      </c>
      <c r="N339" s="56">
        <v>6.37</v>
      </c>
      <c r="O339" s="56">
        <v>0</v>
      </c>
    </row>
    <row r="340" spans="1:15" x14ac:dyDescent="0.3">
      <c r="A340" s="158">
        <v>2</v>
      </c>
      <c r="B340" s="69">
        <v>7</v>
      </c>
      <c r="C340" t="s">
        <v>4051</v>
      </c>
      <c r="D340" s="56">
        <v>0</v>
      </c>
      <c r="E340" s="56">
        <v>0</v>
      </c>
      <c r="F340" s="56">
        <v>0</v>
      </c>
      <c r="G340" s="56">
        <v>0</v>
      </c>
      <c r="H340" s="56">
        <v>0</v>
      </c>
      <c r="I340" s="56">
        <v>0</v>
      </c>
      <c r="J340" s="56">
        <v>0</v>
      </c>
      <c r="K340" s="56">
        <v>0</v>
      </c>
      <c r="L340" s="56">
        <v>0</v>
      </c>
      <c r="M340" s="56">
        <v>0</v>
      </c>
      <c r="N340" s="56">
        <v>0</v>
      </c>
      <c r="O340" s="56">
        <v>0</v>
      </c>
    </row>
    <row r="341" spans="1:15" x14ac:dyDescent="0.3">
      <c r="A341" s="158">
        <v>2</v>
      </c>
      <c r="B341" s="69">
        <v>7</v>
      </c>
      <c r="C341" t="s">
        <v>4053</v>
      </c>
      <c r="D341" s="56"/>
      <c r="E341" s="56"/>
      <c r="F341" s="56">
        <v>0</v>
      </c>
      <c r="G341" s="56">
        <v>0</v>
      </c>
      <c r="H341" s="56">
        <v>0</v>
      </c>
      <c r="I341" s="56">
        <v>0</v>
      </c>
      <c r="J341" s="56">
        <v>0</v>
      </c>
      <c r="K341" s="56">
        <v>0</v>
      </c>
      <c r="L341" s="56">
        <v>0</v>
      </c>
      <c r="M341" s="56">
        <v>0</v>
      </c>
      <c r="N341" s="56">
        <v>0</v>
      </c>
      <c r="O341" s="56">
        <v>0</v>
      </c>
    </row>
    <row r="342" spans="1:15" x14ac:dyDescent="0.3">
      <c r="A342" s="158">
        <v>2</v>
      </c>
      <c r="B342" s="69">
        <v>7</v>
      </c>
      <c r="C342" t="s">
        <v>1330</v>
      </c>
      <c r="D342" s="56"/>
      <c r="E342" s="56"/>
      <c r="F342" s="56">
        <v>0</v>
      </c>
      <c r="G342" s="56">
        <v>0</v>
      </c>
      <c r="H342" s="56">
        <v>0</v>
      </c>
      <c r="I342" s="56">
        <v>0</v>
      </c>
      <c r="J342" s="56">
        <v>0</v>
      </c>
      <c r="K342" s="56">
        <v>0</v>
      </c>
      <c r="L342" s="56">
        <v>0</v>
      </c>
      <c r="M342" s="56">
        <v>-2792088.07</v>
      </c>
      <c r="N342" s="56">
        <v>0</v>
      </c>
      <c r="O342" s="56">
        <v>0</v>
      </c>
    </row>
    <row r="343" spans="1:15" x14ac:dyDescent="0.3">
      <c r="A343" s="158">
        <v>2</v>
      </c>
      <c r="B343" s="69">
        <v>7</v>
      </c>
      <c r="C343" t="s">
        <v>4059</v>
      </c>
      <c r="D343" s="56"/>
      <c r="E343" s="56"/>
      <c r="F343" s="56"/>
      <c r="G343" s="56"/>
      <c r="H343" s="56"/>
      <c r="I343" s="56"/>
      <c r="J343" s="56"/>
      <c r="K343" s="56"/>
      <c r="L343" s="56"/>
      <c r="M343" s="56"/>
      <c r="N343" s="56">
        <v>0</v>
      </c>
      <c r="O343" s="56">
        <v>0</v>
      </c>
    </row>
    <row r="344" spans="1:15" x14ac:dyDescent="0.3">
      <c r="A344" s="158">
        <v>2</v>
      </c>
      <c r="B344" s="69">
        <v>7</v>
      </c>
      <c r="C344" t="s">
        <v>4060</v>
      </c>
      <c r="D344" s="56"/>
      <c r="E344" s="56"/>
      <c r="F344" s="56"/>
      <c r="G344" s="56"/>
      <c r="H344" s="56"/>
      <c r="I344" s="56">
        <v>0</v>
      </c>
      <c r="J344" s="56">
        <v>0</v>
      </c>
      <c r="K344" s="56">
        <v>0</v>
      </c>
      <c r="L344" s="56">
        <v>0</v>
      </c>
      <c r="M344" s="56">
        <v>0</v>
      </c>
      <c r="N344" s="56">
        <v>0</v>
      </c>
      <c r="O344" s="56">
        <v>0</v>
      </c>
    </row>
    <row r="345" spans="1:15" x14ac:dyDescent="0.3">
      <c r="A345" s="158">
        <v>2</v>
      </c>
      <c r="B345" s="69">
        <v>7</v>
      </c>
      <c r="C345" t="s">
        <v>4066</v>
      </c>
      <c r="D345" s="56">
        <v>0</v>
      </c>
      <c r="E345" s="56">
        <v>0</v>
      </c>
      <c r="F345" s="56">
        <v>0</v>
      </c>
      <c r="G345" s="56">
        <v>0</v>
      </c>
      <c r="H345" s="56">
        <v>0</v>
      </c>
      <c r="I345" s="56">
        <v>0</v>
      </c>
      <c r="J345" s="56">
        <v>0</v>
      </c>
      <c r="K345" s="56">
        <v>0</v>
      </c>
      <c r="L345" s="56">
        <v>0</v>
      </c>
      <c r="M345" s="56">
        <v>0</v>
      </c>
      <c r="N345" s="56">
        <v>0</v>
      </c>
      <c r="O345" s="56">
        <v>0</v>
      </c>
    </row>
    <row r="346" spans="1:15" x14ac:dyDescent="0.3">
      <c r="A346" s="158">
        <v>2</v>
      </c>
      <c r="B346" s="69">
        <v>7</v>
      </c>
      <c r="C346" t="s">
        <v>4072</v>
      </c>
      <c r="D346" s="56"/>
      <c r="E346" s="56"/>
      <c r="F346" s="56"/>
      <c r="G346" s="56"/>
      <c r="H346" s="56"/>
      <c r="I346" s="56"/>
      <c r="J346" s="56"/>
      <c r="K346" s="56"/>
      <c r="L346" s="56"/>
      <c r="M346" s="56"/>
      <c r="N346" s="56">
        <v>-280545.74</v>
      </c>
      <c r="O346" s="56">
        <v>0</v>
      </c>
    </row>
    <row r="347" spans="1:15" x14ac:dyDescent="0.3">
      <c r="A347" s="158">
        <v>2</v>
      </c>
      <c r="B347" s="69">
        <v>7</v>
      </c>
      <c r="C347" t="s">
        <v>4134</v>
      </c>
      <c r="D347" s="56">
        <v>598.25</v>
      </c>
      <c r="E347" s="56">
        <v>2511.39</v>
      </c>
      <c r="F347" s="56">
        <v>0</v>
      </c>
      <c r="G347" s="56">
        <v>0</v>
      </c>
      <c r="H347" s="56">
        <v>182.58</v>
      </c>
      <c r="I347" s="56">
        <v>0</v>
      </c>
      <c r="J347" s="56">
        <v>0</v>
      </c>
      <c r="K347" s="56">
        <v>0</v>
      </c>
      <c r="L347" s="56">
        <v>0</v>
      </c>
      <c r="M347" s="56">
        <v>0</v>
      </c>
      <c r="N347" s="56">
        <v>0</v>
      </c>
      <c r="O347" s="56">
        <v>0</v>
      </c>
    </row>
    <row r="348" spans="1:15" x14ac:dyDescent="0.3">
      <c r="A348" s="158">
        <v>2</v>
      </c>
      <c r="B348" s="69">
        <v>7</v>
      </c>
      <c r="C348" t="s">
        <v>4144</v>
      </c>
      <c r="D348" s="56"/>
      <c r="E348" s="56"/>
      <c r="F348" s="56"/>
      <c r="G348" s="56"/>
      <c r="H348" s="56"/>
      <c r="I348" s="56"/>
      <c r="J348" s="56"/>
      <c r="K348" s="56"/>
      <c r="L348" s="56">
        <v>0</v>
      </c>
      <c r="M348" s="56">
        <v>0</v>
      </c>
      <c r="N348" s="56">
        <v>0</v>
      </c>
      <c r="O348" s="56">
        <v>0</v>
      </c>
    </row>
    <row r="349" spans="1:15" x14ac:dyDescent="0.3">
      <c r="A349" s="158">
        <v>2</v>
      </c>
      <c r="B349" s="69">
        <v>7</v>
      </c>
      <c r="C349" t="s">
        <v>4145</v>
      </c>
      <c r="D349" s="56"/>
      <c r="E349" s="56"/>
      <c r="F349" s="56"/>
      <c r="G349" s="56"/>
      <c r="H349" s="56"/>
      <c r="I349" s="56"/>
      <c r="J349" s="56"/>
      <c r="K349" s="56"/>
      <c r="L349" s="56">
        <v>0</v>
      </c>
      <c r="M349" s="56">
        <v>0</v>
      </c>
      <c r="N349" s="56">
        <v>0</v>
      </c>
      <c r="O349" s="56">
        <v>0</v>
      </c>
    </row>
    <row r="350" spans="1:15" x14ac:dyDescent="0.3">
      <c r="A350" s="158">
        <v>2</v>
      </c>
      <c r="B350" s="69">
        <v>7</v>
      </c>
      <c r="C350" t="s">
        <v>4147</v>
      </c>
      <c r="D350" s="56"/>
      <c r="E350" s="56"/>
      <c r="F350" s="56"/>
      <c r="G350" s="56"/>
      <c r="H350" s="56">
        <v>0</v>
      </c>
      <c r="I350" s="56">
        <v>0</v>
      </c>
      <c r="J350" s="56">
        <v>0</v>
      </c>
      <c r="K350" s="56">
        <v>0</v>
      </c>
      <c r="L350" s="56">
        <v>0</v>
      </c>
      <c r="M350" s="56">
        <v>0</v>
      </c>
      <c r="N350" s="56">
        <v>0</v>
      </c>
      <c r="O350" s="56">
        <v>0</v>
      </c>
    </row>
    <row r="351" spans="1:15" x14ac:dyDescent="0.3">
      <c r="A351" s="158">
        <v>2</v>
      </c>
      <c r="B351" s="69">
        <v>7</v>
      </c>
      <c r="C351" t="s">
        <v>4152</v>
      </c>
      <c r="D351" s="56">
        <v>0</v>
      </c>
      <c r="E351" s="56">
        <v>0</v>
      </c>
      <c r="F351" s="56">
        <v>0</v>
      </c>
      <c r="G351" s="56">
        <v>0</v>
      </c>
      <c r="H351" s="56">
        <v>0</v>
      </c>
      <c r="I351" s="56">
        <v>0</v>
      </c>
      <c r="J351" s="56">
        <v>0</v>
      </c>
      <c r="K351" s="56">
        <v>0</v>
      </c>
      <c r="L351" s="56">
        <v>0</v>
      </c>
      <c r="M351" s="56">
        <v>0</v>
      </c>
      <c r="N351" s="56">
        <v>0</v>
      </c>
      <c r="O351" s="56">
        <v>0</v>
      </c>
    </row>
    <row r="352" spans="1:15" x14ac:dyDescent="0.3">
      <c r="A352" s="158">
        <v>2</v>
      </c>
      <c r="B352" s="69">
        <v>7</v>
      </c>
      <c r="C352" t="s">
        <v>4154</v>
      </c>
      <c r="D352" s="56">
        <v>0</v>
      </c>
      <c r="E352" s="56">
        <v>0</v>
      </c>
      <c r="F352" s="56">
        <v>0</v>
      </c>
      <c r="G352" s="56">
        <v>0</v>
      </c>
      <c r="H352" s="56">
        <v>0</v>
      </c>
      <c r="I352" s="56">
        <v>0</v>
      </c>
      <c r="J352" s="56">
        <v>0</v>
      </c>
      <c r="K352" s="56">
        <v>0</v>
      </c>
      <c r="L352" s="56">
        <v>0</v>
      </c>
      <c r="M352" s="56">
        <v>0</v>
      </c>
      <c r="N352" s="56">
        <v>0</v>
      </c>
      <c r="O352" s="56">
        <v>0</v>
      </c>
    </row>
    <row r="353" spans="1:15" x14ac:dyDescent="0.3">
      <c r="A353" s="158">
        <v>2</v>
      </c>
      <c r="B353" s="69">
        <v>7</v>
      </c>
      <c r="C353" t="s">
        <v>4155</v>
      </c>
      <c r="D353" s="56">
        <v>0</v>
      </c>
      <c r="E353" s="56">
        <v>0</v>
      </c>
      <c r="F353" s="56">
        <v>0</v>
      </c>
      <c r="G353" s="56">
        <v>0</v>
      </c>
      <c r="H353" s="56">
        <v>0</v>
      </c>
      <c r="I353" s="56">
        <v>0</v>
      </c>
      <c r="J353" s="56">
        <v>0</v>
      </c>
      <c r="K353" s="56">
        <v>0</v>
      </c>
      <c r="L353" s="56">
        <v>0</v>
      </c>
      <c r="M353" s="56">
        <v>0</v>
      </c>
      <c r="N353" s="56">
        <v>0</v>
      </c>
      <c r="O353" s="56">
        <v>0</v>
      </c>
    </row>
    <row r="354" spans="1:15" x14ac:dyDescent="0.3">
      <c r="A354" s="158">
        <v>2</v>
      </c>
      <c r="B354" s="69">
        <v>7</v>
      </c>
      <c r="C354" t="s">
        <v>4160</v>
      </c>
      <c r="D354" s="56">
        <v>0</v>
      </c>
      <c r="E354" s="56">
        <v>0</v>
      </c>
      <c r="F354" s="56">
        <v>0</v>
      </c>
      <c r="G354" s="56">
        <v>0</v>
      </c>
      <c r="H354" s="56">
        <v>0</v>
      </c>
      <c r="I354" s="56">
        <v>0</v>
      </c>
      <c r="J354" s="56">
        <v>0</v>
      </c>
      <c r="K354" s="56">
        <v>0</v>
      </c>
      <c r="L354" s="56">
        <v>0</v>
      </c>
      <c r="M354" s="56">
        <v>0</v>
      </c>
      <c r="N354" s="56">
        <v>0</v>
      </c>
      <c r="O354" s="56">
        <v>0</v>
      </c>
    </row>
    <row r="355" spans="1:15" x14ac:dyDescent="0.3">
      <c r="A355" s="158">
        <v>2</v>
      </c>
      <c r="B355" s="69">
        <v>7</v>
      </c>
      <c r="C355" t="s">
        <v>4164</v>
      </c>
      <c r="D355" s="56"/>
      <c r="E355" s="56">
        <v>0</v>
      </c>
      <c r="F355" s="56">
        <v>0</v>
      </c>
      <c r="G355" s="56">
        <v>0</v>
      </c>
      <c r="H355" s="56">
        <v>0</v>
      </c>
      <c r="I355" s="56">
        <v>0</v>
      </c>
      <c r="J355" s="56">
        <v>0</v>
      </c>
      <c r="K355" s="56">
        <v>0</v>
      </c>
      <c r="L355" s="56">
        <v>0</v>
      </c>
      <c r="M355" s="56">
        <v>0</v>
      </c>
      <c r="N355" s="56">
        <v>0</v>
      </c>
      <c r="O355" s="56">
        <v>0</v>
      </c>
    </row>
    <row r="356" spans="1:15" x14ac:dyDescent="0.3">
      <c r="A356" s="158">
        <v>2</v>
      </c>
      <c r="B356" s="69">
        <v>7</v>
      </c>
      <c r="C356" t="s">
        <v>6812</v>
      </c>
      <c r="D356" s="56"/>
      <c r="E356" s="56"/>
      <c r="F356" s="56"/>
      <c r="G356" s="56"/>
      <c r="H356" s="56"/>
      <c r="I356" s="56"/>
      <c r="J356" s="56"/>
      <c r="K356" s="56"/>
      <c r="L356" s="56"/>
      <c r="M356" s="56"/>
      <c r="N356" s="56"/>
      <c r="O356" s="56">
        <v>0</v>
      </c>
    </row>
    <row r="357" spans="1:15" x14ac:dyDescent="0.3">
      <c r="A357" s="158">
        <v>2</v>
      </c>
      <c r="B357" s="69">
        <v>7</v>
      </c>
      <c r="C357" t="s">
        <v>1386</v>
      </c>
      <c r="D357" s="56">
        <v>987.2</v>
      </c>
      <c r="E357" s="56">
        <v>0</v>
      </c>
      <c r="F357" s="56">
        <v>0</v>
      </c>
      <c r="G357" s="56">
        <v>0</v>
      </c>
      <c r="H357" s="56">
        <v>0</v>
      </c>
      <c r="I357" s="56">
        <v>0</v>
      </c>
      <c r="J357" s="56">
        <v>0</v>
      </c>
      <c r="K357" s="56">
        <v>0</v>
      </c>
      <c r="L357" s="56">
        <v>0</v>
      </c>
      <c r="M357" s="56">
        <v>-1917.9</v>
      </c>
      <c r="N357" s="56">
        <v>0</v>
      </c>
      <c r="O357" s="56">
        <v>0</v>
      </c>
    </row>
    <row r="358" spans="1:15" x14ac:dyDescent="0.3">
      <c r="A358" s="158">
        <v>2</v>
      </c>
      <c r="B358" s="69">
        <v>7</v>
      </c>
      <c r="C358" t="s">
        <v>4167</v>
      </c>
      <c r="D358" s="56"/>
      <c r="E358" s="56"/>
      <c r="F358" s="56">
        <v>0</v>
      </c>
      <c r="G358" s="56">
        <v>1379140.7</v>
      </c>
      <c r="H358" s="56">
        <v>-183207605.97999999</v>
      </c>
      <c r="I358" s="56">
        <v>52054.44</v>
      </c>
      <c r="J358" s="56">
        <v>76812.06</v>
      </c>
      <c r="K358" s="56">
        <v>93429.73</v>
      </c>
      <c r="L358" s="56">
        <v>0</v>
      </c>
      <c r="M358" s="56">
        <v>0</v>
      </c>
      <c r="N358" s="56">
        <v>0</v>
      </c>
      <c r="O358" s="56">
        <v>0</v>
      </c>
    </row>
    <row r="359" spans="1:15" x14ac:dyDescent="0.3">
      <c r="A359" s="158">
        <v>2</v>
      </c>
      <c r="B359" s="69">
        <v>7</v>
      </c>
      <c r="C359" t="s">
        <v>1388</v>
      </c>
      <c r="D359" s="56">
        <v>26380.5</v>
      </c>
      <c r="E359" s="56">
        <v>19718</v>
      </c>
      <c r="F359" s="56">
        <v>20522.759999999998</v>
      </c>
      <c r="G359" s="56">
        <v>6918</v>
      </c>
      <c r="H359" s="56">
        <v>15589.85</v>
      </c>
      <c r="I359" s="56">
        <v>0</v>
      </c>
      <c r="J359" s="56">
        <v>-0.02</v>
      </c>
      <c r="K359" s="56">
        <v>0</v>
      </c>
      <c r="L359" s="56">
        <v>0</v>
      </c>
      <c r="M359" s="56">
        <v>155.68</v>
      </c>
      <c r="N359" s="56">
        <v>0</v>
      </c>
      <c r="O359" s="56">
        <v>0</v>
      </c>
    </row>
    <row r="360" spans="1:15" x14ac:dyDescent="0.3">
      <c r="A360" s="158">
        <v>2</v>
      </c>
      <c r="B360" s="69">
        <v>7</v>
      </c>
      <c r="C360" t="s">
        <v>4168</v>
      </c>
      <c r="D360" s="56">
        <v>-55.89</v>
      </c>
      <c r="E360" s="56">
        <v>24.8</v>
      </c>
      <c r="F360" s="56">
        <v>0</v>
      </c>
      <c r="G360" s="56">
        <v>1.05</v>
      </c>
      <c r="H360" s="56">
        <v>0</v>
      </c>
      <c r="I360" s="56">
        <v>0</v>
      </c>
      <c r="J360" s="56">
        <v>0</v>
      </c>
      <c r="K360" s="56">
        <v>0</v>
      </c>
      <c r="L360" s="56">
        <v>0</v>
      </c>
      <c r="M360" s="56">
        <v>0</v>
      </c>
      <c r="N360" s="56">
        <v>38.880000000000003</v>
      </c>
      <c r="O360" s="56">
        <v>0</v>
      </c>
    </row>
    <row r="361" spans="1:15" x14ac:dyDescent="0.3">
      <c r="A361" s="158">
        <v>2</v>
      </c>
      <c r="B361" s="69">
        <v>7</v>
      </c>
      <c r="C361" t="s">
        <v>1390</v>
      </c>
      <c r="D361" s="56">
        <v>31.04</v>
      </c>
      <c r="E361" s="56">
        <v>22.96</v>
      </c>
      <c r="F361" s="56">
        <v>0</v>
      </c>
      <c r="G361" s="56">
        <v>440</v>
      </c>
      <c r="H361" s="56">
        <v>19.04</v>
      </c>
      <c r="I361" s="56">
        <v>576.55999999999995</v>
      </c>
      <c r="J361" s="56">
        <v>2.76</v>
      </c>
      <c r="K361" s="56">
        <v>3066.93</v>
      </c>
      <c r="L361" s="56">
        <v>418.64</v>
      </c>
      <c r="M361" s="56">
        <v>-10.5</v>
      </c>
      <c r="N361" s="56">
        <v>-3373.5</v>
      </c>
      <c r="O361" s="56">
        <v>0</v>
      </c>
    </row>
    <row r="362" spans="1:15" x14ac:dyDescent="0.3">
      <c r="A362" s="158">
        <v>2</v>
      </c>
      <c r="B362" s="69">
        <v>7</v>
      </c>
      <c r="C362" t="s">
        <v>4171</v>
      </c>
      <c r="D362" s="56">
        <v>0</v>
      </c>
      <c r="E362" s="56"/>
      <c r="F362" s="56">
        <v>8197.2999999999993</v>
      </c>
      <c r="G362" s="56">
        <v>629.46</v>
      </c>
      <c r="H362" s="56">
        <v>679.19</v>
      </c>
      <c r="I362" s="56">
        <v>2245.84</v>
      </c>
      <c r="J362" s="56">
        <v>18.45</v>
      </c>
      <c r="K362" s="56">
        <v>0</v>
      </c>
      <c r="L362" s="56">
        <v>0</v>
      </c>
      <c r="M362" s="56">
        <v>0</v>
      </c>
      <c r="N362" s="56">
        <v>0</v>
      </c>
      <c r="O362" s="56">
        <v>0</v>
      </c>
    </row>
    <row r="363" spans="1:15" x14ac:dyDescent="0.3">
      <c r="A363" s="158">
        <v>2</v>
      </c>
      <c r="B363" s="69">
        <v>7</v>
      </c>
      <c r="C363" t="s">
        <v>4175</v>
      </c>
      <c r="D363" s="56"/>
      <c r="E363" s="56"/>
      <c r="F363" s="56"/>
      <c r="G363" s="56">
        <v>0</v>
      </c>
      <c r="H363" s="56">
        <v>0</v>
      </c>
      <c r="I363" s="56">
        <v>0</v>
      </c>
      <c r="J363" s="56">
        <v>0</v>
      </c>
      <c r="K363" s="56">
        <v>0</v>
      </c>
      <c r="L363" s="56">
        <v>0</v>
      </c>
      <c r="M363" s="56">
        <v>0</v>
      </c>
      <c r="N363" s="56">
        <v>0</v>
      </c>
      <c r="O363" s="56">
        <v>0</v>
      </c>
    </row>
    <row r="364" spans="1:15" x14ac:dyDescent="0.3">
      <c r="A364" s="158">
        <v>2</v>
      </c>
      <c r="B364" s="69">
        <v>7</v>
      </c>
      <c r="C364" t="s">
        <v>4179</v>
      </c>
      <c r="D364" s="56"/>
      <c r="E364" s="56"/>
      <c r="F364" s="56">
        <v>679.96</v>
      </c>
      <c r="G364" s="56">
        <v>0</v>
      </c>
      <c r="H364" s="56">
        <v>0</v>
      </c>
      <c r="I364" s="56">
        <v>0.03</v>
      </c>
      <c r="J364" s="56">
        <v>0</v>
      </c>
      <c r="K364" s="56">
        <v>0</v>
      </c>
      <c r="L364" s="56">
        <v>0</v>
      </c>
      <c r="M364" s="56">
        <v>-0.03</v>
      </c>
      <c r="N364" s="56">
        <v>0</v>
      </c>
      <c r="O364" s="56">
        <v>0</v>
      </c>
    </row>
    <row r="365" spans="1:15" x14ac:dyDescent="0.3">
      <c r="A365" s="158">
        <v>2</v>
      </c>
      <c r="B365" s="69">
        <v>7</v>
      </c>
      <c r="C365" t="s">
        <v>1391</v>
      </c>
      <c r="D365" s="56"/>
      <c r="E365" s="56"/>
      <c r="F365" s="56">
        <v>-0.2</v>
      </c>
      <c r="G365" s="56">
        <v>0</v>
      </c>
      <c r="H365" s="56">
        <v>0</v>
      </c>
      <c r="I365" s="56">
        <v>0</v>
      </c>
      <c r="J365" s="56">
        <v>0</v>
      </c>
      <c r="K365" s="56">
        <v>0</v>
      </c>
      <c r="L365" s="56">
        <v>0</v>
      </c>
      <c r="M365" s="56">
        <v>-8978569.8000000007</v>
      </c>
      <c r="N365" s="56">
        <v>0</v>
      </c>
      <c r="O365" s="56">
        <v>0</v>
      </c>
    </row>
    <row r="366" spans="1:15" x14ac:dyDescent="0.3">
      <c r="A366" s="158">
        <v>2</v>
      </c>
      <c r="B366" s="69">
        <v>7</v>
      </c>
      <c r="C366" t="s">
        <v>4181</v>
      </c>
      <c r="D366" s="56">
        <v>0</v>
      </c>
      <c r="E366" s="56">
        <v>0</v>
      </c>
      <c r="F366" s="56">
        <v>0</v>
      </c>
      <c r="G366" s="56">
        <v>0</v>
      </c>
      <c r="H366" s="56">
        <v>0</v>
      </c>
      <c r="I366" s="56">
        <v>0</v>
      </c>
      <c r="J366" s="56">
        <v>0</v>
      </c>
      <c r="K366" s="56">
        <v>0</v>
      </c>
      <c r="L366" s="56">
        <v>0</v>
      </c>
      <c r="M366" s="56">
        <v>0</v>
      </c>
      <c r="N366" s="56">
        <v>0</v>
      </c>
      <c r="O366" s="56">
        <v>0</v>
      </c>
    </row>
    <row r="367" spans="1:15" x14ac:dyDescent="0.3">
      <c r="A367" s="158">
        <v>2</v>
      </c>
      <c r="B367" s="69">
        <v>7</v>
      </c>
      <c r="C367" t="s">
        <v>4182</v>
      </c>
      <c r="D367" s="56">
        <v>27.86</v>
      </c>
      <c r="E367" s="56">
        <v>252.35</v>
      </c>
      <c r="F367" s="56">
        <v>0</v>
      </c>
      <c r="G367" s="56">
        <v>0</v>
      </c>
      <c r="H367" s="56">
        <v>115.83</v>
      </c>
      <c r="I367" s="56">
        <v>2034.77</v>
      </c>
      <c r="J367" s="56">
        <v>4.95</v>
      </c>
      <c r="K367" s="56">
        <v>396.66</v>
      </c>
      <c r="L367" s="56">
        <v>0</v>
      </c>
      <c r="M367" s="56">
        <v>0</v>
      </c>
      <c r="N367" s="56">
        <v>0</v>
      </c>
      <c r="O367" s="56">
        <v>0</v>
      </c>
    </row>
    <row r="368" spans="1:15" x14ac:dyDescent="0.3">
      <c r="A368" s="158">
        <v>2</v>
      </c>
      <c r="B368" s="69">
        <v>7</v>
      </c>
      <c r="C368" t="s">
        <v>1393</v>
      </c>
      <c r="D368" s="56">
        <v>566.65</v>
      </c>
      <c r="E368" s="56">
        <v>351.8</v>
      </c>
      <c r="F368" s="56">
        <v>1180.53</v>
      </c>
      <c r="G368" s="56">
        <v>178.5</v>
      </c>
      <c r="H368" s="56">
        <v>62.09</v>
      </c>
      <c r="I368" s="56">
        <v>0</v>
      </c>
      <c r="J368" s="56">
        <v>0</v>
      </c>
      <c r="K368" s="56">
        <v>-110461.39</v>
      </c>
      <c r="L368" s="56">
        <v>88191.27</v>
      </c>
      <c r="M368" s="56">
        <v>110245.59</v>
      </c>
      <c r="N368" s="56">
        <v>0</v>
      </c>
      <c r="O368" s="56">
        <v>0</v>
      </c>
    </row>
    <row r="369" spans="1:15" x14ac:dyDescent="0.3">
      <c r="A369" s="158">
        <v>2</v>
      </c>
      <c r="B369" s="69">
        <v>7</v>
      </c>
      <c r="C369" t="s">
        <v>4188</v>
      </c>
      <c r="D369" s="56"/>
      <c r="E369" s="56"/>
      <c r="F369" s="56"/>
      <c r="G369" s="56"/>
      <c r="H369" s="56">
        <v>0</v>
      </c>
      <c r="I369" s="56">
        <v>-69.72</v>
      </c>
      <c r="J369" s="56">
        <v>0</v>
      </c>
      <c r="K369" s="56">
        <v>0</v>
      </c>
      <c r="L369" s="56">
        <v>0</v>
      </c>
      <c r="M369" s="56">
        <v>0</v>
      </c>
      <c r="N369" s="56">
        <v>0</v>
      </c>
      <c r="O369" s="56">
        <v>0</v>
      </c>
    </row>
    <row r="370" spans="1:15" x14ac:dyDescent="0.3">
      <c r="A370" s="158">
        <v>2</v>
      </c>
      <c r="B370" s="69">
        <v>7</v>
      </c>
      <c r="C370" t="s">
        <v>6813</v>
      </c>
      <c r="D370" s="56"/>
      <c r="E370" s="56"/>
      <c r="F370" s="56"/>
      <c r="G370" s="56"/>
      <c r="H370" s="56"/>
      <c r="I370" s="56"/>
      <c r="J370" s="56"/>
      <c r="K370" s="56"/>
      <c r="L370" s="56"/>
      <c r="M370" s="56"/>
      <c r="N370" s="56"/>
      <c r="O370" s="56">
        <v>0</v>
      </c>
    </row>
    <row r="371" spans="1:15" x14ac:dyDescent="0.3">
      <c r="A371" s="158">
        <v>2</v>
      </c>
      <c r="B371" s="69">
        <v>7</v>
      </c>
      <c r="C371" t="s">
        <v>6814</v>
      </c>
      <c r="D371" s="56"/>
      <c r="E371" s="56"/>
      <c r="F371" s="56"/>
      <c r="G371" s="56"/>
      <c r="H371" s="56"/>
      <c r="I371" s="56"/>
      <c r="J371" s="56"/>
      <c r="K371" s="56"/>
      <c r="L371" s="56"/>
      <c r="M371" s="56"/>
      <c r="N371" s="56"/>
      <c r="O371" s="56">
        <v>0</v>
      </c>
    </row>
    <row r="372" spans="1:15" x14ac:dyDescent="0.3">
      <c r="A372" s="158">
        <v>2</v>
      </c>
      <c r="B372" s="69">
        <v>7</v>
      </c>
      <c r="C372" t="s">
        <v>6815</v>
      </c>
      <c r="D372" s="56"/>
      <c r="E372" s="56"/>
      <c r="F372" s="56"/>
      <c r="G372" s="56"/>
      <c r="H372" s="56"/>
      <c r="I372" s="56"/>
      <c r="J372" s="56"/>
      <c r="K372" s="56"/>
      <c r="L372" s="56"/>
      <c r="M372" s="56"/>
      <c r="N372" s="56"/>
      <c r="O372" s="56">
        <v>0</v>
      </c>
    </row>
    <row r="373" spans="1:15" x14ac:dyDescent="0.3">
      <c r="A373" s="158">
        <v>2</v>
      </c>
      <c r="B373" s="69">
        <v>7</v>
      </c>
      <c r="C373" t="s">
        <v>6816</v>
      </c>
      <c r="D373" s="56"/>
      <c r="E373" s="56"/>
      <c r="F373" s="56"/>
      <c r="G373" s="56"/>
      <c r="H373" s="56"/>
      <c r="I373" s="56"/>
      <c r="J373" s="56"/>
      <c r="K373" s="56"/>
      <c r="L373" s="56"/>
      <c r="M373" s="56"/>
      <c r="N373" s="56"/>
      <c r="O373" s="56">
        <v>0</v>
      </c>
    </row>
    <row r="374" spans="1:15" x14ac:dyDescent="0.3">
      <c r="A374" s="158">
        <v>2</v>
      </c>
      <c r="B374" s="69">
        <v>7</v>
      </c>
      <c r="C374" t="s">
        <v>6817</v>
      </c>
      <c r="D374" s="56"/>
      <c r="E374" s="56"/>
      <c r="F374" s="56"/>
      <c r="G374" s="56"/>
      <c r="H374" s="56"/>
      <c r="I374" s="56"/>
      <c r="J374" s="56"/>
      <c r="K374" s="56"/>
      <c r="L374" s="56"/>
      <c r="M374" s="56"/>
      <c r="N374" s="56"/>
      <c r="O374" s="56">
        <v>0</v>
      </c>
    </row>
    <row r="375" spans="1:15" x14ac:dyDescent="0.3">
      <c r="A375" s="158">
        <v>2</v>
      </c>
      <c r="B375" s="69">
        <v>7</v>
      </c>
      <c r="C375" t="s">
        <v>6818</v>
      </c>
      <c r="D375" s="56"/>
      <c r="E375" s="56"/>
      <c r="F375" s="56"/>
      <c r="G375" s="56"/>
      <c r="H375" s="56"/>
      <c r="I375" s="56"/>
      <c r="J375" s="56"/>
      <c r="K375" s="56"/>
      <c r="L375" s="56"/>
      <c r="M375" s="56"/>
      <c r="N375" s="56"/>
      <c r="O375" s="56">
        <v>0</v>
      </c>
    </row>
    <row r="376" spans="1:15" x14ac:dyDescent="0.3">
      <c r="A376" s="158">
        <v>2</v>
      </c>
      <c r="B376" s="69">
        <v>7</v>
      </c>
      <c r="C376" t="s">
        <v>4189</v>
      </c>
      <c r="D376" s="56"/>
      <c r="E376" s="56"/>
      <c r="F376" s="56"/>
      <c r="G376" s="56"/>
      <c r="H376" s="56"/>
      <c r="I376" s="56"/>
      <c r="J376" s="56">
        <v>0</v>
      </c>
      <c r="K376" s="56">
        <v>0</v>
      </c>
      <c r="L376" s="56">
        <v>0</v>
      </c>
      <c r="M376" s="56">
        <v>0</v>
      </c>
      <c r="N376" s="56">
        <v>0</v>
      </c>
      <c r="O376" s="56">
        <v>0</v>
      </c>
    </row>
    <row r="377" spans="1:15" x14ac:dyDescent="0.3">
      <c r="A377" s="158">
        <v>2</v>
      </c>
      <c r="B377" s="69">
        <v>7</v>
      </c>
      <c r="C377" t="s">
        <v>4190</v>
      </c>
      <c r="D377" s="56"/>
      <c r="E377" s="56"/>
      <c r="F377" s="56"/>
      <c r="G377" s="56"/>
      <c r="H377" s="56"/>
      <c r="I377" s="56"/>
      <c r="J377" s="56">
        <v>0</v>
      </c>
      <c r="K377" s="56">
        <v>0</v>
      </c>
      <c r="L377" s="56">
        <v>0</v>
      </c>
      <c r="M377" s="56">
        <v>0</v>
      </c>
      <c r="N377" s="56">
        <v>0</v>
      </c>
      <c r="O377" s="56">
        <v>0</v>
      </c>
    </row>
    <row r="378" spans="1:15" x14ac:dyDescent="0.3">
      <c r="A378" s="158">
        <v>2</v>
      </c>
      <c r="B378" s="69">
        <v>7</v>
      </c>
      <c r="C378" t="s">
        <v>6819</v>
      </c>
      <c r="D378" s="56"/>
      <c r="E378" s="56"/>
      <c r="F378" s="56"/>
      <c r="G378" s="56"/>
      <c r="H378" s="56"/>
      <c r="I378" s="56"/>
      <c r="J378" s="56"/>
      <c r="K378" s="56"/>
      <c r="L378" s="56"/>
      <c r="M378" s="56"/>
      <c r="N378" s="56"/>
      <c r="O378" s="56">
        <v>0</v>
      </c>
    </row>
    <row r="379" spans="1:15" x14ac:dyDescent="0.3">
      <c r="A379" s="158">
        <v>2</v>
      </c>
      <c r="B379" s="69">
        <v>7</v>
      </c>
      <c r="C379" t="s">
        <v>4192</v>
      </c>
      <c r="D379" s="56"/>
      <c r="E379" s="56"/>
      <c r="F379" s="56"/>
      <c r="G379" s="56"/>
      <c r="H379" s="56"/>
      <c r="I379" s="56"/>
      <c r="J379" s="56">
        <v>0</v>
      </c>
      <c r="K379" s="56">
        <v>0</v>
      </c>
      <c r="L379" s="56">
        <v>0</v>
      </c>
      <c r="M379" s="56">
        <v>0</v>
      </c>
      <c r="N379" s="56">
        <v>0</v>
      </c>
      <c r="O379" s="56">
        <v>0</v>
      </c>
    </row>
    <row r="380" spans="1:15" x14ac:dyDescent="0.3">
      <c r="A380" s="158">
        <v>2</v>
      </c>
      <c r="B380" s="69">
        <v>7</v>
      </c>
      <c r="C380" t="s">
        <v>4193</v>
      </c>
      <c r="D380" s="56">
        <v>0</v>
      </c>
      <c r="E380" s="56">
        <v>0</v>
      </c>
      <c r="F380" s="56">
        <v>0</v>
      </c>
      <c r="G380" s="56">
        <v>0</v>
      </c>
      <c r="H380" s="56">
        <v>0</v>
      </c>
      <c r="I380" s="56">
        <v>0</v>
      </c>
      <c r="J380" s="56">
        <v>0</v>
      </c>
      <c r="K380" s="56">
        <v>0</v>
      </c>
      <c r="L380" s="56">
        <v>0</v>
      </c>
      <c r="M380" s="56">
        <v>0</v>
      </c>
      <c r="N380" s="56">
        <v>0</v>
      </c>
      <c r="O380" s="56">
        <v>0</v>
      </c>
    </row>
    <row r="381" spans="1:15" x14ac:dyDescent="0.3">
      <c r="A381" s="158">
        <v>2</v>
      </c>
      <c r="B381" s="69">
        <v>7</v>
      </c>
      <c r="C381" t="s">
        <v>4196</v>
      </c>
      <c r="D381" s="56">
        <v>0</v>
      </c>
      <c r="E381" s="56">
        <v>0</v>
      </c>
      <c r="F381" s="56">
        <v>0</v>
      </c>
      <c r="G381" s="56">
        <v>0</v>
      </c>
      <c r="H381" s="56">
        <v>0</v>
      </c>
      <c r="I381" s="56">
        <v>0</v>
      </c>
      <c r="J381" s="56">
        <v>0</v>
      </c>
      <c r="K381" s="56">
        <v>0</v>
      </c>
      <c r="L381" s="56">
        <v>0</v>
      </c>
      <c r="M381" s="56">
        <v>0</v>
      </c>
      <c r="N381" s="56">
        <v>0</v>
      </c>
      <c r="O381" s="56">
        <v>0</v>
      </c>
    </row>
    <row r="382" spans="1:15" x14ac:dyDescent="0.3">
      <c r="A382" s="158">
        <v>2</v>
      </c>
      <c r="B382" s="69">
        <v>7</v>
      </c>
      <c r="C382" t="s">
        <v>4197</v>
      </c>
      <c r="D382" s="56">
        <v>0</v>
      </c>
      <c r="E382" s="56">
        <v>0</v>
      </c>
      <c r="F382" s="56">
        <v>0</v>
      </c>
      <c r="G382" s="56">
        <v>0</v>
      </c>
      <c r="H382" s="56">
        <v>0</v>
      </c>
      <c r="I382" s="56">
        <v>0</v>
      </c>
      <c r="J382" s="56">
        <v>0</v>
      </c>
      <c r="K382" s="56">
        <v>0</v>
      </c>
      <c r="L382" s="56">
        <v>0</v>
      </c>
      <c r="M382" s="56">
        <v>0</v>
      </c>
      <c r="N382" s="56">
        <v>0</v>
      </c>
      <c r="O382" s="56">
        <v>0</v>
      </c>
    </row>
    <row r="383" spans="1:15" x14ac:dyDescent="0.3">
      <c r="A383" s="158">
        <v>2</v>
      </c>
      <c r="B383" s="69">
        <v>7</v>
      </c>
      <c r="C383" t="s">
        <v>1394</v>
      </c>
      <c r="D383" s="56">
        <v>-0.05</v>
      </c>
      <c r="E383" s="56">
        <v>55.86</v>
      </c>
      <c r="F383" s="56">
        <v>0</v>
      </c>
      <c r="G383" s="56">
        <v>0</v>
      </c>
      <c r="H383" s="56">
        <v>82.48</v>
      </c>
      <c r="I383" s="56">
        <v>-291.58000000000004</v>
      </c>
      <c r="J383" s="56">
        <v>22.32</v>
      </c>
      <c r="K383" s="56">
        <v>0</v>
      </c>
      <c r="L383" s="56">
        <v>-412.77</v>
      </c>
      <c r="M383" s="56">
        <v>-133.66</v>
      </c>
      <c r="N383" s="56">
        <v>0</v>
      </c>
      <c r="O383" s="56">
        <v>0</v>
      </c>
    </row>
    <row r="384" spans="1:15" x14ac:dyDescent="0.3">
      <c r="A384" s="158">
        <v>2</v>
      </c>
      <c r="B384" s="69">
        <v>7</v>
      </c>
      <c r="C384" t="s">
        <v>6820</v>
      </c>
      <c r="D384" s="56"/>
      <c r="E384" s="56"/>
      <c r="F384" s="56"/>
      <c r="G384" s="56"/>
      <c r="H384" s="56"/>
      <c r="I384" s="56"/>
      <c r="J384" s="56"/>
      <c r="K384" s="56"/>
      <c r="L384" s="56"/>
      <c r="M384" s="56"/>
      <c r="N384" s="56"/>
      <c r="O384" s="56">
        <v>0</v>
      </c>
    </row>
    <row r="385" spans="1:15" x14ac:dyDescent="0.3">
      <c r="A385" s="158">
        <v>2</v>
      </c>
      <c r="B385" s="69">
        <v>7</v>
      </c>
      <c r="C385" t="s">
        <v>6821</v>
      </c>
      <c r="D385" s="56"/>
      <c r="E385" s="56"/>
      <c r="F385" s="56"/>
      <c r="G385" s="56"/>
      <c r="H385" s="56"/>
      <c r="I385" s="56"/>
      <c r="J385" s="56"/>
      <c r="K385" s="56"/>
      <c r="L385" s="56"/>
      <c r="M385" s="56"/>
      <c r="N385" s="56"/>
      <c r="O385" s="56">
        <v>0</v>
      </c>
    </row>
    <row r="386" spans="1:15" x14ac:dyDescent="0.3">
      <c r="A386" s="158">
        <v>2</v>
      </c>
      <c r="B386" s="69">
        <v>7</v>
      </c>
      <c r="C386" t="s">
        <v>4199</v>
      </c>
      <c r="D386" s="56"/>
      <c r="E386" s="56"/>
      <c r="F386" s="56"/>
      <c r="G386" s="56"/>
      <c r="H386" s="56"/>
      <c r="I386" s="56"/>
      <c r="J386" s="56"/>
      <c r="K386" s="56"/>
      <c r="L386" s="56"/>
      <c r="M386" s="56"/>
      <c r="N386" s="56">
        <v>0</v>
      </c>
      <c r="O386" s="56">
        <v>0</v>
      </c>
    </row>
    <row r="387" spans="1:15" x14ac:dyDescent="0.3">
      <c r="A387" s="158">
        <v>2</v>
      </c>
      <c r="B387" s="69">
        <v>7</v>
      </c>
      <c r="C387" t="s">
        <v>4200</v>
      </c>
      <c r="D387" s="56"/>
      <c r="E387" s="56"/>
      <c r="F387" s="56"/>
      <c r="G387" s="56"/>
      <c r="H387" s="56"/>
      <c r="I387" s="56"/>
      <c r="J387" s="56"/>
      <c r="K387" s="56"/>
      <c r="L387" s="56"/>
      <c r="M387" s="56"/>
      <c r="N387" s="56">
        <v>0</v>
      </c>
      <c r="O387" s="56">
        <v>0</v>
      </c>
    </row>
    <row r="388" spans="1:15" x14ac:dyDescent="0.3">
      <c r="A388" s="158">
        <v>2</v>
      </c>
      <c r="B388" s="69">
        <v>7</v>
      </c>
      <c r="C388" t="s">
        <v>4201</v>
      </c>
      <c r="D388" s="56"/>
      <c r="E388" s="56"/>
      <c r="F388" s="56"/>
      <c r="G388" s="56"/>
      <c r="H388" s="56"/>
      <c r="I388" s="56">
        <v>0</v>
      </c>
      <c r="J388" s="56">
        <v>0</v>
      </c>
      <c r="K388" s="56">
        <v>0</v>
      </c>
      <c r="L388" s="56">
        <v>0</v>
      </c>
      <c r="M388" s="56">
        <v>0</v>
      </c>
      <c r="N388" s="56">
        <v>0</v>
      </c>
      <c r="O388" s="56">
        <v>0</v>
      </c>
    </row>
    <row r="389" spans="1:15" x14ac:dyDescent="0.3">
      <c r="A389" s="158">
        <v>2</v>
      </c>
      <c r="B389" s="69">
        <v>7</v>
      </c>
      <c r="C389" t="s">
        <v>4202</v>
      </c>
      <c r="D389" s="56">
        <v>0</v>
      </c>
      <c r="E389" s="56">
        <v>0</v>
      </c>
      <c r="F389" s="56">
        <v>-819.51</v>
      </c>
      <c r="G389" s="56">
        <v>0</v>
      </c>
      <c r="H389" s="56">
        <v>0</v>
      </c>
      <c r="I389" s="56">
        <v>0</v>
      </c>
      <c r="J389" s="56">
        <v>0</v>
      </c>
      <c r="K389" s="56">
        <v>0</v>
      </c>
      <c r="L389" s="56">
        <v>0</v>
      </c>
      <c r="M389" s="56">
        <v>0</v>
      </c>
      <c r="N389" s="56">
        <v>0</v>
      </c>
      <c r="O389" s="56">
        <v>0</v>
      </c>
    </row>
    <row r="390" spans="1:15" x14ac:dyDescent="0.3">
      <c r="A390" s="158">
        <v>2</v>
      </c>
      <c r="B390" s="69">
        <v>7</v>
      </c>
      <c r="C390" t="s">
        <v>6822</v>
      </c>
      <c r="D390" s="56"/>
      <c r="E390" s="56"/>
      <c r="F390" s="56"/>
      <c r="G390" s="56"/>
      <c r="H390" s="56"/>
      <c r="I390" s="56"/>
      <c r="J390" s="56"/>
      <c r="K390" s="56"/>
      <c r="L390" s="56"/>
      <c r="M390" s="56"/>
      <c r="N390" s="56"/>
      <c r="O390" s="56">
        <v>0</v>
      </c>
    </row>
    <row r="391" spans="1:15" x14ac:dyDescent="0.3">
      <c r="A391" s="158">
        <v>2</v>
      </c>
      <c r="B391" s="69">
        <v>7</v>
      </c>
      <c r="C391" t="s">
        <v>4203</v>
      </c>
      <c r="D391" s="56">
        <v>0</v>
      </c>
      <c r="E391" s="56">
        <v>0</v>
      </c>
      <c r="F391" s="56">
        <v>0</v>
      </c>
      <c r="G391" s="56">
        <v>0</v>
      </c>
      <c r="H391" s="56">
        <v>0</v>
      </c>
      <c r="I391" s="56">
        <v>0</v>
      </c>
      <c r="J391" s="56">
        <v>0</v>
      </c>
      <c r="K391" s="56">
        <v>0</v>
      </c>
      <c r="L391" s="56">
        <v>0</v>
      </c>
      <c r="M391" s="56">
        <v>0</v>
      </c>
      <c r="N391" s="56">
        <v>0</v>
      </c>
      <c r="O391" s="56">
        <v>0</v>
      </c>
    </row>
    <row r="392" spans="1:15" x14ac:dyDescent="0.3">
      <c r="A392" s="158">
        <v>2</v>
      </c>
      <c r="B392" s="69">
        <v>7</v>
      </c>
      <c r="C392" t="s">
        <v>6823</v>
      </c>
      <c r="D392" s="56"/>
      <c r="E392" s="56"/>
      <c r="F392" s="56"/>
      <c r="G392" s="56"/>
      <c r="H392" s="56"/>
      <c r="I392" s="56"/>
      <c r="J392" s="56"/>
      <c r="K392" s="56"/>
      <c r="L392" s="56"/>
      <c r="M392" s="56"/>
      <c r="N392" s="56"/>
      <c r="O392" s="56">
        <v>0</v>
      </c>
    </row>
    <row r="393" spans="1:15" x14ac:dyDescent="0.3">
      <c r="A393" s="158">
        <v>2</v>
      </c>
      <c r="B393" s="69">
        <v>7</v>
      </c>
      <c r="C393" t="s">
        <v>4212</v>
      </c>
      <c r="D393" s="56">
        <v>0</v>
      </c>
      <c r="E393" s="56">
        <v>0</v>
      </c>
      <c r="F393" s="56">
        <v>0</v>
      </c>
      <c r="G393" s="56">
        <v>0</v>
      </c>
      <c r="H393" s="56">
        <v>0</v>
      </c>
      <c r="I393" s="56">
        <v>0</v>
      </c>
      <c r="J393" s="56">
        <v>0</v>
      </c>
      <c r="K393" s="56">
        <v>0</v>
      </c>
      <c r="L393" s="56">
        <v>0</v>
      </c>
      <c r="M393" s="56">
        <v>0</v>
      </c>
      <c r="N393" s="56">
        <v>0</v>
      </c>
      <c r="O393" s="56">
        <v>0</v>
      </c>
    </row>
    <row r="394" spans="1:15" x14ac:dyDescent="0.3">
      <c r="A394" s="158">
        <v>2</v>
      </c>
      <c r="B394" s="69">
        <v>7</v>
      </c>
      <c r="C394" t="s">
        <v>1401</v>
      </c>
      <c r="D394" s="56"/>
      <c r="E394" s="56">
        <v>0</v>
      </c>
      <c r="F394" s="56">
        <v>199.94</v>
      </c>
      <c r="G394" s="56">
        <v>0</v>
      </c>
      <c r="H394" s="56">
        <v>0</v>
      </c>
      <c r="I394" s="56">
        <v>0</v>
      </c>
      <c r="J394" s="56">
        <v>315.45999999999998</v>
      </c>
      <c r="K394" s="56">
        <v>112689.84</v>
      </c>
      <c r="L394" s="56">
        <v>-64.94</v>
      </c>
      <c r="M394" s="56">
        <v>-87162.72</v>
      </c>
      <c r="N394" s="56">
        <v>0</v>
      </c>
      <c r="O394" s="56">
        <v>0</v>
      </c>
    </row>
    <row r="395" spans="1:15" x14ac:dyDescent="0.3">
      <c r="A395" s="158">
        <v>2</v>
      </c>
      <c r="B395" s="69">
        <v>7</v>
      </c>
      <c r="C395" t="s">
        <v>4215</v>
      </c>
      <c r="D395" s="56">
        <v>544.39</v>
      </c>
      <c r="E395" s="56">
        <v>-1.64</v>
      </c>
      <c r="F395" s="56">
        <v>0</v>
      </c>
      <c r="G395" s="56">
        <v>0</v>
      </c>
      <c r="H395" s="56">
        <v>0</v>
      </c>
      <c r="I395" s="56">
        <v>0</v>
      </c>
      <c r="J395" s="56">
        <v>0</v>
      </c>
      <c r="K395" s="56">
        <v>0</v>
      </c>
      <c r="L395" s="56">
        <v>0</v>
      </c>
      <c r="M395" s="56">
        <v>0</v>
      </c>
      <c r="N395" s="56">
        <v>0</v>
      </c>
      <c r="O395" s="56">
        <v>0</v>
      </c>
    </row>
    <row r="396" spans="1:15" x14ac:dyDescent="0.3">
      <c r="A396" s="158">
        <v>2</v>
      </c>
      <c r="B396" s="69">
        <v>7</v>
      </c>
      <c r="C396" t="s">
        <v>4219</v>
      </c>
      <c r="D396" s="56">
        <v>0</v>
      </c>
      <c r="E396" s="56">
        <v>0</v>
      </c>
      <c r="F396" s="56">
        <v>0</v>
      </c>
      <c r="G396" s="56">
        <v>0</v>
      </c>
      <c r="H396" s="56">
        <v>0</v>
      </c>
      <c r="I396" s="56">
        <v>0</v>
      </c>
      <c r="J396" s="56">
        <v>0</v>
      </c>
      <c r="K396" s="56">
        <v>0</v>
      </c>
      <c r="L396" s="56">
        <v>0</v>
      </c>
      <c r="M396" s="56">
        <v>0</v>
      </c>
      <c r="N396" s="56">
        <v>0</v>
      </c>
      <c r="O396" s="56">
        <v>0</v>
      </c>
    </row>
    <row r="397" spans="1:15" x14ac:dyDescent="0.3">
      <c r="A397" s="158">
        <v>2</v>
      </c>
      <c r="B397" s="69">
        <v>7</v>
      </c>
      <c r="C397" t="s">
        <v>4233</v>
      </c>
      <c r="D397" s="56">
        <v>-123392.76</v>
      </c>
      <c r="E397" s="56">
        <v>-27310.21</v>
      </c>
      <c r="F397" s="56">
        <v>-99908.18</v>
      </c>
      <c r="G397" s="56">
        <v>0</v>
      </c>
      <c r="H397" s="56">
        <v>-411.27</v>
      </c>
      <c r="I397" s="56">
        <v>-79621.52</v>
      </c>
      <c r="J397" s="56">
        <v>-243127.46</v>
      </c>
      <c r="K397" s="56">
        <v>0</v>
      </c>
      <c r="L397" s="56">
        <v>0</v>
      </c>
      <c r="M397" s="56">
        <v>0</v>
      </c>
      <c r="N397" s="56">
        <v>0</v>
      </c>
      <c r="O397" s="56">
        <v>0</v>
      </c>
    </row>
    <row r="398" spans="1:15" x14ac:dyDescent="0.3">
      <c r="A398" s="158">
        <v>2</v>
      </c>
      <c r="B398" s="69">
        <v>7</v>
      </c>
      <c r="C398" t="s">
        <v>4235</v>
      </c>
      <c r="D398" s="56">
        <v>0</v>
      </c>
      <c r="E398" s="56">
        <v>0</v>
      </c>
      <c r="F398" s="56">
        <v>0</v>
      </c>
      <c r="G398" s="56">
        <v>0</v>
      </c>
      <c r="H398" s="56">
        <v>0</v>
      </c>
      <c r="I398" s="56">
        <v>0</v>
      </c>
      <c r="J398" s="56">
        <v>0</v>
      </c>
      <c r="K398" s="56">
        <v>2.76</v>
      </c>
      <c r="L398" s="56">
        <v>0</v>
      </c>
      <c r="M398" s="56">
        <v>0</v>
      </c>
      <c r="N398" s="56">
        <v>0</v>
      </c>
      <c r="O398" s="56">
        <v>0</v>
      </c>
    </row>
    <row r="399" spans="1:15" x14ac:dyDescent="0.3">
      <c r="A399" s="158">
        <v>2</v>
      </c>
      <c r="B399" s="69">
        <v>7</v>
      </c>
      <c r="C399" t="s">
        <v>4236</v>
      </c>
      <c r="D399" s="56">
        <v>0</v>
      </c>
      <c r="E399" s="56">
        <v>0</v>
      </c>
      <c r="F399" s="56">
        <v>0</v>
      </c>
      <c r="G399" s="56">
        <v>0</v>
      </c>
      <c r="H399" s="56">
        <v>0</v>
      </c>
      <c r="I399" s="56">
        <v>-577.12</v>
      </c>
      <c r="J399" s="56">
        <v>0</v>
      </c>
      <c r="K399" s="56">
        <v>0</v>
      </c>
      <c r="L399" s="56">
        <v>0</v>
      </c>
      <c r="M399" s="56">
        <v>0</v>
      </c>
      <c r="N399" s="56">
        <v>0</v>
      </c>
      <c r="O399" s="56">
        <v>0</v>
      </c>
    </row>
    <row r="400" spans="1:15" x14ac:dyDescent="0.3">
      <c r="A400" s="158">
        <v>2</v>
      </c>
      <c r="B400" s="69">
        <v>7</v>
      </c>
      <c r="C400" t="s">
        <v>4261</v>
      </c>
      <c r="D400" s="56">
        <v>0</v>
      </c>
      <c r="E400" s="56">
        <v>0</v>
      </c>
      <c r="F400" s="56">
        <v>0</v>
      </c>
      <c r="G400" s="56">
        <v>0</v>
      </c>
      <c r="H400" s="56">
        <v>0</v>
      </c>
      <c r="I400" s="56">
        <v>0</v>
      </c>
      <c r="J400" s="56">
        <v>0</v>
      </c>
      <c r="K400" s="56">
        <v>0</v>
      </c>
      <c r="L400" s="56">
        <v>0</v>
      </c>
      <c r="M400" s="56">
        <v>0</v>
      </c>
      <c r="N400" s="56">
        <v>0</v>
      </c>
      <c r="O400" s="56">
        <v>0</v>
      </c>
    </row>
    <row r="401" spans="1:15" x14ac:dyDescent="0.3">
      <c r="A401" s="158">
        <v>2</v>
      </c>
      <c r="B401" s="69">
        <v>7</v>
      </c>
      <c r="C401" t="s">
        <v>4282</v>
      </c>
      <c r="D401" s="56"/>
      <c r="E401" s="56"/>
      <c r="F401" s="56"/>
      <c r="G401" s="56"/>
      <c r="H401" s="56"/>
      <c r="I401" s="56">
        <v>0</v>
      </c>
      <c r="J401" s="56">
        <v>0</v>
      </c>
      <c r="K401" s="56">
        <v>0</v>
      </c>
      <c r="L401" s="56">
        <v>0</v>
      </c>
      <c r="M401" s="56">
        <v>0</v>
      </c>
      <c r="N401" s="56">
        <v>0</v>
      </c>
      <c r="O401" s="56">
        <v>0</v>
      </c>
    </row>
    <row r="402" spans="1:15" x14ac:dyDescent="0.3">
      <c r="A402" s="158">
        <v>2</v>
      </c>
      <c r="B402" s="69">
        <v>7</v>
      </c>
      <c r="C402" t="s">
        <v>4291</v>
      </c>
      <c r="D402" s="56"/>
      <c r="E402" s="56"/>
      <c r="F402" s="56"/>
      <c r="G402" s="56"/>
      <c r="H402" s="56"/>
      <c r="I402" s="56"/>
      <c r="J402" s="56"/>
      <c r="K402" s="56">
        <v>0</v>
      </c>
      <c r="L402" s="56">
        <v>0</v>
      </c>
      <c r="M402" s="56">
        <v>0</v>
      </c>
      <c r="N402" s="56">
        <v>0</v>
      </c>
      <c r="O402" s="56">
        <v>0</v>
      </c>
    </row>
    <row r="403" spans="1:15" x14ac:dyDescent="0.3">
      <c r="A403" s="158">
        <v>2</v>
      </c>
      <c r="B403" s="69">
        <v>7</v>
      </c>
      <c r="C403" t="s">
        <v>4309</v>
      </c>
      <c r="D403" s="56"/>
      <c r="E403" s="56"/>
      <c r="F403" s="56">
        <v>0</v>
      </c>
      <c r="G403" s="56">
        <v>0</v>
      </c>
      <c r="H403" s="56">
        <v>0</v>
      </c>
      <c r="I403" s="56">
        <v>0</v>
      </c>
      <c r="J403" s="56">
        <v>0</v>
      </c>
      <c r="K403" s="56">
        <v>0</v>
      </c>
      <c r="L403" s="56">
        <v>0</v>
      </c>
      <c r="M403" s="56">
        <v>0</v>
      </c>
      <c r="N403" s="56">
        <v>0</v>
      </c>
      <c r="O403" s="56">
        <v>0</v>
      </c>
    </row>
    <row r="404" spans="1:15" x14ac:dyDescent="0.3">
      <c r="A404" s="158">
        <v>2</v>
      </c>
      <c r="B404" s="69">
        <v>7</v>
      </c>
      <c r="C404" t="s">
        <v>4320</v>
      </c>
      <c r="D404" s="56"/>
      <c r="E404" s="56"/>
      <c r="F404" s="56"/>
      <c r="G404" s="56"/>
      <c r="H404" s="56"/>
      <c r="I404" s="56"/>
      <c r="J404" s="56"/>
      <c r="K404" s="56">
        <v>-2740975.39</v>
      </c>
      <c r="L404" s="56">
        <v>0</v>
      </c>
      <c r="M404" s="56">
        <v>0</v>
      </c>
      <c r="N404" s="56">
        <v>0</v>
      </c>
      <c r="O404" s="56">
        <v>0</v>
      </c>
    </row>
    <row r="405" spans="1:15" x14ac:dyDescent="0.3">
      <c r="A405" s="158">
        <v>2</v>
      </c>
      <c r="B405" s="69">
        <v>7</v>
      </c>
      <c r="C405" t="s">
        <v>4322</v>
      </c>
      <c r="D405" s="56">
        <v>-37.799999999999997</v>
      </c>
      <c r="E405" s="56">
        <v>0</v>
      </c>
      <c r="F405" s="56">
        <v>80</v>
      </c>
      <c r="G405" s="56">
        <v>0</v>
      </c>
      <c r="H405" s="56">
        <v>0</v>
      </c>
      <c r="I405" s="56">
        <v>0</v>
      </c>
      <c r="J405" s="56">
        <v>0</v>
      </c>
      <c r="K405" s="56">
        <v>0</v>
      </c>
      <c r="L405" s="56">
        <v>1627.31</v>
      </c>
      <c r="M405" s="56">
        <v>0</v>
      </c>
      <c r="N405" s="56">
        <v>0</v>
      </c>
      <c r="O405" s="56">
        <v>0</v>
      </c>
    </row>
    <row r="406" spans="1:15" x14ac:dyDescent="0.3">
      <c r="A406" s="158">
        <v>2</v>
      </c>
      <c r="B406" s="69">
        <v>7</v>
      </c>
      <c r="C406" t="s">
        <v>4327</v>
      </c>
      <c r="D406" s="56"/>
      <c r="E406" s="56"/>
      <c r="F406" s="56"/>
      <c r="G406" s="56"/>
      <c r="H406" s="56"/>
      <c r="I406" s="56"/>
      <c r="J406" s="56"/>
      <c r="K406" s="56"/>
      <c r="L406" s="56">
        <v>0</v>
      </c>
      <c r="M406" s="56">
        <v>0</v>
      </c>
      <c r="N406" s="56">
        <v>0</v>
      </c>
      <c r="O406" s="56">
        <v>0</v>
      </c>
    </row>
    <row r="407" spans="1:15" x14ac:dyDescent="0.3">
      <c r="A407" s="158">
        <v>2</v>
      </c>
      <c r="B407" s="69">
        <v>7</v>
      </c>
      <c r="C407" t="s">
        <v>4329</v>
      </c>
      <c r="D407" s="56"/>
      <c r="E407" s="56"/>
      <c r="F407" s="56"/>
      <c r="G407" s="56"/>
      <c r="H407" s="56"/>
      <c r="I407" s="56">
        <v>0</v>
      </c>
      <c r="J407" s="56">
        <v>0</v>
      </c>
      <c r="K407" s="56">
        <v>0</v>
      </c>
      <c r="L407" s="56">
        <v>0</v>
      </c>
      <c r="M407" s="56">
        <v>0</v>
      </c>
      <c r="N407" s="56">
        <v>0</v>
      </c>
      <c r="O407" s="56">
        <v>0</v>
      </c>
    </row>
    <row r="408" spans="1:15" x14ac:dyDescent="0.3">
      <c r="A408" s="158">
        <v>2</v>
      </c>
      <c r="B408" s="69">
        <v>7</v>
      </c>
      <c r="C408" t="s">
        <v>4330</v>
      </c>
      <c r="D408" s="56"/>
      <c r="E408" s="56"/>
      <c r="F408" s="56"/>
      <c r="G408" s="56"/>
      <c r="H408" s="56"/>
      <c r="I408" s="56"/>
      <c r="J408" s="56"/>
      <c r="K408" s="56">
        <v>0</v>
      </c>
      <c r="L408" s="56">
        <v>0</v>
      </c>
      <c r="M408" s="56">
        <v>0</v>
      </c>
      <c r="N408" s="56">
        <v>0</v>
      </c>
      <c r="O408" s="56">
        <v>0</v>
      </c>
    </row>
    <row r="409" spans="1:15" x14ac:dyDescent="0.3">
      <c r="A409" s="158">
        <v>2</v>
      </c>
      <c r="B409" s="69">
        <v>7</v>
      </c>
      <c r="C409" t="s">
        <v>4331</v>
      </c>
      <c r="D409" s="56">
        <v>0</v>
      </c>
      <c r="E409" s="56">
        <v>-7679.53</v>
      </c>
      <c r="F409" s="56">
        <v>0</v>
      </c>
      <c r="G409" s="56">
        <v>0</v>
      </c>
      <c r="H409" s="56">
        <v>0</v>
      </c>
      <c r="I409" s="56">
        <v>0</v>
      </c>
      <c r="J409" s="56">
        <v>0</v>
      </c>
      <c r="K409" s="56">
        <v>0</v>
      </c>
      <c r="L409" s="56">
        <v>0</v>
      </c>
      <c r="M409" s="56">
        <v>0</v>
      </c>
      <c r="N409" s="56">
        <v>0</v>
      </c>
      <c r="O409" s="56">
        <v>0</v>
      </c>
    </row>
    <row r="410" spans="1:15" x14ac:dyDescent="0.3">
      <c r="A410" s="158">
        <v>2</v>
      </c>
      <c r="B410" s="69">
        <v>7</v>
      </c>
      <c r="C410" t="s">
        <v>4333</v>
      </c>
      <c r="D410" s="56">
        <v>0</v>
      </c>
      <c r="E410" s="56">
        <v>0</v>
      </c>
      <c r="F410" s="56">
        <v>0</v>
      </c>
      <c r="G410" s="56">
        <v>0</v>
      </c>
      <c r="H410" s="56">
        <v>0</v>
      </c>
      <c r="I410" s="56">
        <v>0</v>
      </c>
      <c r="J410" s="56">
        <v>0</v>
      </c>
      <c r="K410" s="56">
        <v>0</v>
      </c>
      <c r="L410" s="56">
        <v>0</v>
      </c>
      <c r="M410" s="56">
        <v>0</v>
      </c>
      <c r="N410" s="56">
        <v>0</v>
      </c>
      <c r="O410" s="56">
        <v>0</v>
      </c>
    </row>
    <row r="411" spans="1:15" x14ac:dyDescent="0.3">
      <c r="A411" s="158">
        <v>2</v>
      </c>
      <c r="B411" s="69">
        <v>7</v>
      </c>
      <c r="C411" t="s">
        <v>6824</v>
      </c>
      <c r="D411" s="56"/>
      <c r="E411" s="56"/>
      <c r="F411" s="56"/>
      <c r="G411" s="56"/>
      <c r="H411" s="56"/>
      <c r="I411" s="56"/>
      <c r="J411" s="56"/>
      <c r="K411" s="56"/>
      <c r="L411" s="56"/>
      <c r="M411" s="56"/>
      <c r="N411" s="56"/>
      <c r="O411" s="56">
        <v>0</v>
      </c>
    </row>
    <row r="412" spans="1:15" x14ac:dyDescent="0.3">
      <c r="A412" s="158">
        <v>2</v>
      </c>
      <c r="B412" s="69">
        <v>7</v>
      </c>
      <c r="C412" t="s">
        <v>4362</v>
      </c>
      <c r="D412" s="56">
        <v>0</v>
      </c>
      <c r="E412" s="56">
        <v>0</v>
      </c>
      <c r="F412" s="56">
        <v>9000</v>
      </c>
      <c r="G412" s="56">
        <v>0</v>
      </c>
      <c r="H412" s="56">
        <v>0</v>
      </c>
      <c r="I412" s="56">
        <v>0</v>
      </c>
      <c r="J412" s="56">
        <v>3000</v>
      </c>
      <c r="K412" s="56">
        <v>0</v>
      </c>
      <c r="L412" s="56">
        <v>0</v>
      </c>
      <c r="M412" s="56">
        <v>0</v>
      </c>
      <c r="N412" s="56">
        <v>0</v>
      </c>
      <c r="O412" s="56">
        <v>0</v>
      </c>
    </row>
    <row r="413" spans="1:15" x14ac:dyDescent="0.3">
      <c r="A413" s="158">
        <v>2</v>
      </c>
      <c r="B413" s="69">
        <v>7</v>
      </c>
      <c r="C413" t="s">
        <v>4363</v>
      </c>
      <c r="D413" s="56"/>
      <c r="E413" s="56"/>
      <c r="F413" s="56"/>
      <c r="G413" s="56"/>
      <c r="H413" s="56"/>
      <c r="I413" s="56"/>
      <c r="J413" s="56">
        <v>0</v>
      </c>
      <c r="K413" s="56">
        <v>0</v>
      </c>
      <c r="L413" s="56">
        <v>0</v>
      </c>
      <c r="M413" s="56">
        <v>0</v>
      </c>
      <c r="N413" s="56">
        <v>0</v>
      </c>
      <c r="O413" s="56">
        <v>0</v>
      </c>
    </row>
    <row r="414" spans="1:15" x14ac:dyDescent="0.3">
      <c r="A414" s="158">
        <v>2</v>
      </c>
      <c r="B414" s="69">
        <v>7</v>
      </c>
      <c r="C414" t="s">
        <v>1458</v>
      </c>
      <c r="D414" s="56">
        <v>11100</v>
      </c>
      <c r="E414" s="56">
        <v>64511</v>
      </c>
      <c r="F414" s="56">
        <v>36379.379999999997</v>
      </c>
      <c r="G414" s="56">
        <v>12816.37</v>
      </c>
      <c r="H414" s="56">
        <v>13666.2</v>
      </c>
      <c r="I414" s="56">
        <v>0</v>
      </c>
      <c r="J414" s="56">
        <v>0</v>
      </c>
      <c r="K414" s="56">
        <v>0</v>
      </c>
      <c r="L414" s="56">
        <v>0</v>
      </c>
      <c r="M414" s="56">
        <v>-1500</v>
      </c>
      <c r="N414" s="56">
        <v>0</v>
      </c>
      <c r="O414" s="56">
        <v>0</v>
      </c>
    </row>
    <row r="415" spans="1:15" x14ac:dyDescent="0.3">
      <c r="A415" s="158">
        <v>2</v>
      </c>
      <c r="B415" s="69">
        <v>7</v>
      </c>
      <c r="C415" t="s">
        <v>4378</v>
      </c>
      <c r="D415" s="56"/>
      <c r="E415" s="56"/>
      <c r="F415" s="56"/>
      <c r="G415" s="56"/>
      <c r="H415" s="56"/>
      <c r="I415" s="56"/>
      <c r="J415" s="56"/>
      <c r="K415" s="56"/>
      <c r="L415" s="56"/>
      <c r="M415" s="56"/>
      <c r="N415" s="56">
        <v>0</v>
      </c>
      <c r="O415" s="56">
        <v>0</v>
      </c>
    </row>
    <row r="416" spans="1:15" x14ac:dyDescent="0.3">
      <c r="A416" s="158">
        <v>2</v>
      </c>
      <c r="B416" s="69">
        <v>7</v>
      </c>
      <c r="C416" t="s">
        <v>4393</v>
      </c>
      <c r="D416" s="56">
        <v>0.1</v>
      </c>
      <c r="E416" s="56">
        <v>1041.83</v>
      </c>
      <c r="F416" s="56">
        <v>218.98</v>
      </c>
      <c r="G416" s="56">
        <v>0</v>
      </c>
      <c r="H416" s="56">
        <v>0</v>
      </c>
      <c r="I416" s="56">
        <v>0</v>
      </c>
      <c r="J416" s="56">
        <v>0</v>
      </c>
      <c r="K416" s="56">
        <v>0</v>
      </c>
      <c r="L416" s="56">
        <v>0</v>
      </c>
      <c r="M416" s="56">
        <v>0</v>
      </c>
      <c r="N416" s="56">
        <v>0</v>
      </c>
      <c r="O416" s="56">
        <v>0</v>
      </c>
    </row>
    <row r="417" spans="1:15" x14ac:dyDescent="0.3">
      <c r="A417" s="158">
        <v>2</v>
      </c>
      <c r="B417" s="69">
        <v>7</v>
      </c>
      <c r="C417" t="s">
        <v>4492</v>
      </c>
      <c r="D417" s="56"/>
      <c r="E417" s="56"/>
      <c r="F417" s="56"/>
      <c r="G417" s="56"/>
      <c r="H417" s="56"/>
      <c r="I417" s="56"/>
      <c r="J417" s="56"/>
      <c r="K417" s="56"/>
      <c r="L417" s="56"/>
      <c r="M417" s="56"/>
      <c r="N417" s="56">
        <v>0</v>
      </c>
      <c r="O417" s="56">
        <v>0</v>
      </c>
    </row>
    <row r="418" spans="1:15" x14ac:dyDescent="0.3">
      <c r="A418" s="158">
        <v>2</v>
      </c>
      <c r="B418" s="69">
        <v>7</v>
      </c>
      <c r="C418" t="s">
        <v>4494</v>
      </c>
      <c r="D418" s="56">
        <v>0</v>
      </c>
      <c r="E418" s="56">
        <v>0</v>
      </c>
      <c r="F418" s="56">
        <v>0</v>
      </c>
      <c r="G418" s="56">
        <v>0</v>
      </c>
      <c r="H418" s="56">
        <v>0</v>
      </c>
      <c r="I418" s="56">
        <v>0</v>
      </c>
      <c r="J418" s="56">
        <v>0</v>
      </c>
      <c r="K418" s="56">
        <v>0</v>
      </c>
      <c r="L418" s="56">
        <v>0</v>
      </c>
      <c r="M418" s="56">
        <v>0</v>
      </c>
      <c r="N418" s="56">
        <v>0</v>
      </c>
      <c r="O418" s="56">
        <v>0</v>
      </c>
    </row>
    <row r="419" spans="1:15" x14ac:dyDescent="0.3">
      <c r="A419" s="158">
        <v>2</v>
      </c>
      <c r="B419" s="69">
        <v>7</v>
      </c>
      <c r="C419" t="s">
        <v>4496</v>
      </c>
      <c r="D419" s="56">
        <v>0</v>
      </c>
      <c r="E419" s="56">
        <v>0</v>
      </c>
      <c r="F419" s="56">
        <v>0</v>
      </c>
      <c r="G419" s="56">
        <v>0</v>
      </c>
      <c r="H419" s="56">
        <v>0</v>
      </c>
      <c r="I419" s="56">
        <v>0</v>
      </c>
      <c r="J419" s="56">
        <v>0</v>
      </c>
      <c r="K419" s="56">
        <v>0</v>
      </c>
      <c r="L419" s="56">
        <v>0</v>
      </c>
      <c r="M419" s="56">
        <v>0</v>
      </c>
      <c r="N419" s="56">
        <v>0</v>
      </c>
      <c r="O419" s="56">
        <v>0</v>
      </c>
    </row>
    <row r="420" spans="1:15" x14ac:dyDescent="0.3">
      <c r="A420" s="158">
        <v>2</v>
      </c>
      <c r="B420" s="69">
        <v>7</v>
      </c>
      <c r="C420" t="s">
        <v>4499</v>
      </c>
      <c r="D420" s="56">
        <v>0</v>
      </c>
      <c r="E420" s="56">
        <v>0</v>
      </c>
      <c r="F420" s="56">
        <v>0</v>
      </c>
      <c r="G420" s="56">
        <v>-5.18</v>
      </c>
      <c r="H420" s="56">
        <v>-20.72</v>
      </c>
      <c r="I420" s="56">
        <v>0</v>
      </c>
      <c r="J420" s="56">
        <v>-3491.16</v>
      </c>
      <c r="K420" s="56">
        <v>3.8</v>
      </c>
      <c r="L420" s="56">
        <v>5.07</v>
      </c>
      <c r="M420" s="56">
        <v>0.11</v>
      </c>
      <c r="N420" s="56">
        <v>0</v>
      </c>
      <c r="O420" s="56">
        <v>0</v>
      </c>
    </row>
    <row r="421" spans="1:15" x14ac:dyDescent="0.3">
      <c r="A421" s="158">
        <v>2</v>
      </c>
      <c r="B421" s="69">
        <v>7</v>
      </c>
      <c r="C421" t="s">
        <v>4506</v>
      </c>
      <c r="D421" s="56"/>
      <c r="E421" s="56"/>
      <c r="F421" s="56"/>
      <c r="G421" s="56"/>
      <c r="H421" s="56"/>
      <c r="I421" s="56"/>
      <c r="J421" s="56"/>
      <c r="K421" s="56"/>
      <c r="L421" s="56">
        <v>0</v>
      </c>
      <c r="M421" s="56">
        <v>0</v>
      </c>
      <c r="N421" s="56">
        <v>0</v>
      </c>
      <c r="O421" s="56">
        <v>0</v>
      </c>
    </row>
    <row r="422" spans="1:15" x14ac:dyDescent="0.3">
      <c r="A422" s="158">
        <v>2</v>
      </c>
      <c r="B422" s="69">
        <v>7</v>
      </c>
      <c r="C422" t="s">
        <v>1482</v>
      </c>
      <c r="D422" s="56">
        <v>820.07</v>
      </c>
      <c r="E422" s="56">
        <v>-862.61</v>
      </c>
      <c r="F422" s="56">
        <v>-719.27</v>
      </c>
      <c r="G422" s="56">
        <v>9495.4699999999993</v>
      </c>
      <c r="H422" s="56">
        <v>110098.31</v>
      </c>
      <c r="I422" s="56">
        <v>-595.71</v>
      </c>
      <c r="J422" s="56">
        <v>10329.68</v>
      </c>
      <c r="K422" s="56">
        <v>14125.35</v>
      </c>
      <c r="L422" s="56">
        <v>-3270.21</v>
      </c>
      <c r="M422" s="56">
        <v>4706.6400000000003</v>
      </c>
      <c r="N422" s="56">
        <v>0</v>
      </c>
      <c r="O422" s="56">
        <v>0</v>
      </c>
    </row>
    <row r="423" spans="1:15" x14ac:dyDescent="0.3">
      <c r="A423" s="158">
        <v>2</v>
      </c>
      <c r="B423" s="69">
        <v>7</v>
      </c>
      <c r="C423" t="s">
        <v>1483</v>
      </c>
      <c r="D423" s="56">
        <v>-14331.7</v>
      </c>
      <c r="E423" s="56">
        <v>-25.82</v>
      </c>
      <c r="F423" s="56">
        <v>196.83</v>
      </c>
      <c r="G423" s="56">
        <v>-25.82</v>
      </c>
      <c r="H423" s="56">
        <v>0</v>
      </c>
      <c r="I423" s="56">
        <v>-20.66</v>
      </c>
      <c r="J423" s="56">
        <v>8.75</v>
      </c>
      <c r="K423" s="56">
        <v>0</v>
      </c>
      <c r="L423" s="56">
        <v>1087.01</v>
      </c>
      <c r="M423" s="56">
        <v>-8.75</v>
      </c>
      <c r="N423" s="56">
        <v>0</v>
      </c>
      <c r="O423" s="56">
        <v>0</v>
      </c>
    </row>
    <row r="424" spans="1:15" x14ac:dyDescent="0.3">
      <c r="A424" s="158">
        <v>2</v>
      </c>
      <c r="B424" s="69">
        <v>7</v>
      </c>
      <c r="C424" t="s">
        <v>4595</v>
      </c>
      <c r="D424" s="56"/>
      <c r="E424" s="56"/>
      <c r="F424" s="56"/>
      <c r="G424" s="56"/>
      <c r="H424" s="56"/>
      <c r="I424" s="56"/>
      <c r="J424" s="56"/>
      <c r="K424" s="56">
        <v>0</v>
      </c>
      <c r="L424" s="56">
        <v>0</v>
      </c>
      <c r="M424" s="56">
        <v>0</v>
      </c>
      <c r="N424" s="56">
        <v>0</v>
      </c>
      <c r="O424" s="56">
        <v>0</v>
      </c>
    </row>
    <row r="425" spans="1:15" x14ac:dyDescent="0.3">
      <c r="A425" s="158">
        <v>2</v>
      </c>
      <c r="B425" s="69">
        <v>7</v>
      </c>
      <c r="C425" t="s">
        <v>4598</v>
      </c>
      <c r="D425" s="56">
        <v>0</v>
      </c>
      <c r="E425" s="56">
        <v>0</v>
      </c>
      <c r="F425" s="56">
        <v>0</v>
      </c>
      <c r="G425" s="56">
        <v>0</v>
      </c>
      <c r="H425" s="56">
        <v>0</v>
      </c>
      <c r="I425" s="56">
        <v>0</v>
      </c>
      <c r="J425" s="56">
        <v>0</v>
      </c>
      <c r="K425" s="56">
        <v>0</v>
      </c>
      <c r="L425" s="56">
        <v>0</v>
      </c>
      <c r="M425" s="56">
        <v>0</v>
      </c>
      <c r="N425" s="56">
        <v>0</v>
      </c>
      <c r="O425" s="56">
        <v>0</v>
      </c>
    </row>
    <row r="426" spans="1:15" x14ac:dyDescent="0.3">
      <c r="A426" s="158">
        <v>2</v>
      </c>
      <c r="B426" s="69">
        <v>7</v>
      </c>
      <c r="C426" t="s">
        <v>4599</v>
      </c>
      <c r="D426" s="56">
        <v>0</v>
      </c>
      <c r="E426" s="56">
        <v>11723.5</v>
      </c>
      <c r="F426" s="56">
        <v>-99</v>
      </c>
      <c r="G426" s="56">
        <v>99.74</v>
      </c>
      <c r="H426" s="56">
        <v>0</v>
      </c>
      <c r="I426" s="56">
        <v>0</v>
      </c>
      <c r="J426" s="56">
        <v>-200</v>
      </c>
      <c r="K426" s="56">
        <v>0</v>
      </c>
      <c r="L426" s="56">
        <v>0</v>
      </c>
      <c r="M426" s="56">
        <v>0</v>
      </c>
      <c r="N426" s="56">
        <v>0</v>
      </c>
      <c r="O426" s="56">
        <v>0</v>
      </c>
    </row>
    <row r="427" spans="1:15" x14ac:dyDescent="0.3">
      <c r="A427" s="158">
        <v>2</v>
      </c>
      <c r="B427" s="69">
        <v>7</v>
      </c>
      <c r="C427" t="s">
        <v>1492</v>
      </c>
      <c r="D427" s="56">
        <v>31.23</v>
      </c>
      <c r="E427" s="56">
        <v>18.16</v>
      </c>
      <c r="F427" s="56">
        <v>0</v>
      </c>
      <c r="G427" s="56">
        <v>0</v>
      </c>
      <c r="H427" s="56">
        <v>0</v>
      </c>
      <c r="I427" s="56">
        <v>0</v>
      </c>
      <c r="J427" s="56">
        <v>5397404.1699999999</v>
      </c>
      <c r="K427" s="56">
        <v>2300236.36</v>
      </c>
      <c r="L427" s="56">
        <v>0</v>
      </c>
      <c r="M427" s="56">
        <v>-1150118.18</v>
      </c>
      <c r="N427" s="56">
        <v>0</v>
      </c>
      <c r="O427" s="56">
        <v>0</v>
      </c>
    </row>
    <row r="428" spans="1:15" x14ac:dyDescent="0.3">
      <c r="A428" s="158">
        <v>2</v>
      </c>
      <c r="B428" s="69">
        <v>7</v>
      </c>
      <c r="C428" t="s">
        <v>4614</v>
      </c>
      <c r="D428" s="56">
        <v>0</v>
      </c>
      <c r="E428" s="56">
        <v>0</v>
      </c>
      <c r="F428" s="56">
        <v>0</v>
      </c>
      <c r="G428" s="56">
        <v>0</v>
      </c>
      <c r="H428" s="56">
        <v>0</v>
      </c>
      <c r="I428" s="56">
        <v>0</v>
      </c>
      <c r="J428" s="56">
        <v>0</v>
      </c>
      <c r="K428" s="56">
        <v>0</v>
      </c>
      <c r="L428" s="56">
        <v>0</v>
      </c>
      <c r="M428" s="56">
        <v>0</v>
      </c>
      <c r="N428" s="56">
        <v>0</v>
      </c>
      <c r="O428" s="56">
        <v>0</v>
      </c>
    </row>
    <row r="429" spans="1:15" x14ac:dyDescent="0.3">
      <c r="A429" s="158">
        <v>2</v>
      </c>
      <c r="B429" s="69">
        <v>7</v>
      </c>
      <c r="C429" t="s">
        <v>4639</v>
      </c>
      <c r="D429" s="56">
        <v>428.39</v>
      </c>
      <c r="E429" s="56">
        <v>0</v>
      </c>
      <c r="F429" s="56">
        <v>0</v>
      </c>
      <c r="G429" s="56">
        <v>0</v>
      </c>
      <c r="H429" s="56">
        <v>0</v>
      </c>
      <c r="I429" s="56">
        <v>0</v>
      </c>
      <c r="J429" s="56">
        <v>0</v>
      </c>
      <c r="K429" s="56">
        <v>0</v>
      </c>
      <c r="L429" s="56">
        <v>0</v>
      </c>
      <c r="M429" s="56">
        <v>0</v>
      </c>
      <c r="N429" s="56">
        <v>0</v>
      </c>
      <c r="O429" s="56">
        <v>0</v>
      </c>
    </row>
    <row r="430" spans="1:15" x14ac:dyDescent="0.3">
      <c r="A430" s="158">
        <v>2</v>
      </c>
      <c r="B430" s="69">
        <v>7</v>
      </c>
      <c r="C430" t="s">
        <v>4652</v>
      </c>
      <c r="D430" s="56"/>
      <c r="E430" s="56"/>
      <c r="F430" s="56"/>
      <c r="G430" s="56"/>
      <c r="H430" s="56">
        <v>0</v>
      </c>
      <c r="I430" s="56">
        <v>0</v>
      </c>
      <c r="J430" s="56">
        <v>0</v>
      </c>
      <c r="K430" s="56">
        <v>0</v>
      </c>
      <c r="L430" s="56">
        <v>0</v>
      </c>
      <c r="M430" s="56">
        <v>0</v>
      </c>
      <c r="N430" s="56">
        <v>0</v>
      </c>
      <c r="O430" s="56">
        <v>0</v>
      </c>
    </row>
    <row r="431" spans="1:15" x14ac:dyDescent="0.3">
      <c r="A431" s="158">
        <v>2</v>
      </c>
      <c r="B431" s="69">
        <v>7</v>
      </c>
      <c r="C431" t="s">
        <v>4664</v>
      </c>
      <c r="D431" s="56"/>
      <c r="E431" s="56">
        <v>0</v>
      </c>
      <c r="F431" s="56">
        <v>0</v>
      </c>
      <c r="G431" s="56">
        <v>0</v>
      </c>
      <c r="H431" s="56">
        <v>0</v>
      </c>
      <c r="I431" s="56">
        <v>0</v>
      </c>
      <c r="J431" s="56">
        <v>0</v>
      </c>
      <c r="K431" s="56">
        <v>0</v>
      </c>
      <c r="L431" s="56">
        <v>0</v>
      </c>
      <c r="M431" s="56">
        <v>0</v>
      </c>
      <c r="N431" s="56">
        <v>0</v>
      </c>
      <c r="O431" s="56">
        <v>0</v>
      </c>
    </row>
    <row r="432" spans="1:15" x14ac:dyDescent="0.3">
      <c r="A432" s="158">
        <v>2</v>
      </c>
      <c r="B432" s="69">
        <v>7</v>
      </c>
      <c r="C432" t="s">
        <v>4665</v>
      </c>
      <c r="D432" s="56"/>
      <c r="E432" s="56">
        <v>0</v>
      </c>
      <c r="F432" s="56">
        <v>61180.14</v>
      </c>
      <c r="G432" s="56">
        <v>-61180.14</v>
      </c>
      <c r="H432" s="56">
        <v>123.2</v>
      </c>
      <c r="I432" s="56">
        <v>0</v>
      </c>
      <c r="J432" s="56">
        <v>0</v>
      </c>
      <c r="K432" s="56">
        <v>0</v>
      </c>
      <c r="L432" s="56">
        <v>0</v>
      </c>
      <c r="M432" s="56">
        <v>0</v>
      </c>
      <c r="N432" s="56">
        <v>0</v>
      </c>
      <c r="O432" s="56">
        <v>0</v>
      </c>
    </row>
    <row r="433" spans="1:15" x14ac:dyDescent="0.3">
      <c r="A433" s="158">
        <v>2</v>
      </c>
      <c r="B433" s="69">
        <v>7</v>
      </c>
      <c r="C433" t="s">
        <v>4677</v>
      </c>
      <c r="D433" s="56"/>
      <c r="E433" s="56"/>
      <c r="F433" s="56"/>
      <c r="G433" s="56"/>
      <c r="H433" s="56">
        <v>0</v>
      </c>
      <c r="I433" s="56">
        <v>0</v>
      </c>
      <c r="J433" s="56">
        <v>0</v>
      </c>
      <c r="K433" s="56">
        <v>0</v>
      </c>
      <c r="L433" s="56">
        <v>0</v>
      </c>
      <c r="M433" s="56">
        <v>0</v>
      </c>
      <c r="N433" s="56">
        <v>0</v>
      </c>
      <c r="O433" s="56">
        <v>0</v>
      </c>
    </row>
    <row r="434" spans="1:15" x14ac:dyDescent="0.3">
      <c r="A434" s="158">
        <v>2</v>
      </c>
      <c r="B434" s="69">
        <v>7</v>
      </c>
      <c r="C434" t="s">
        <v>4680</v>
      </c>
      <c r="D434" s="56"/>
      <c r="E434" s="56"/>
      <c r="F434" s="56"/>
      <c r="G434" s="56">
        <v>0</v>
      </c>
      <c r="H434" s="56">
        <v>0</v>
      </c>
      <c r="I434" s="56">
        <v>0</v>
      </c>
      <c r="J434" s="56">
        <v>0</v>
      </c>
      <c r="K434" s="56">
        <v>9.1999999999999993</v>
      </c>
      <c r="L434" s="56">
        <v>0</v>
      </c>
      <c r="M434" s="56">
        <v>0</v>
      </c>
      <c r="N434" s="56">
        <v>0</v>
      </c>
      <c r="O434" s="56">
        <v>0</v>
      </c>
    </row>
    <row r="435" spans="1:15" x14ac:dyDescent="0.3">
      <c r="A435" s="158">
        <v>2</v>
      </c>
      <c r="B435" s="69">
        <v>7</v>
      </c>
      <c r="C435" t="s">
        <v>4690</v>
      </c>
      <c r="D435" s="56"/>
      <c r="E435" s="56"/>
      <c r="F435" s="56"/>
      <c r="G435" s="56">
        <v>0</v>
      </c>
      <c r="H435" s="56">
        <v>0</v>
      </c>
      <c r="I435" s="56">
        <v>0</v>
      </c>
      <c r="J435" s="56">
        <v>0</v>
      </c>
      <c r="K435" s="56">
        <v>0</v>
      </c>
      <c r="L435" s="56">
        <v>0</v>
      </c>
      <c r="M435" s="56">
        <v>0</v>
      </c>
      <c r="N435" s="56">
        <v>0</v>
      </c>
      <c r="O435" s="56">
        <v>0</v>
      </c>
    </row>
    <row r="436" spans="1:15" x14ac:dyDescent="0.3">
      <c r="A436" s="158">
        <v>2</v>
      </c>
      <c r="B436" s="69">
        <v>7</v>
      </c>
      <c r="C436" t="s">
        <v>4691</v>
      </c>
      <c r="D436" s="56"/>
      <c r="E436" s="56"/>
      <c r="F436" s="56"/>
      <c r="G436" s="56"/>
      <c r="H436" s="56">
        <v>0</v>
      </c>
      <c r="I436" s="56">
        <v>0</v>
      </c>
      <c r="J436" s="56">
        <v>0</v>
      </c>
      <c r="K436" s="56">
        <v>0</v>
      </c>
      <c r="L436" s="56">
        <v>0</v>
      </c>
      <c r="M436" s="56">
        <v>0</v>
      </c>
      <c r="N436" s="56">
        <v>0</v>
      </c>
      <c r="O436" s="56">
        <v>0</v>
      </c>
    </row>
    <row r="437" spans="1:15" x14ac:dyDescent="0.3">
      <c r="A437" s="158">
        <v>2</v>
      </c>
      <c r="B437" s="69">
        <v>7</v>
      </c>
      <c r="C437" t="s">
        <v>4699</v>
      </c>
      <c r="D437" s="56">
        <v>0</v>
      </c>
      <c r="E437" s="56">
        <v>0</v>
      </c>
      <c r="F437" s="56">
        <v>0</v>
      </c>
      <c r="G437" s="56">
        <v>0</v>
      </c>
      <c r="H437" s="56">
        <v>0</v>
      </c>
      <c r="I437" s="56">
        <v>0</v>
      </c>
      <c r="J437" s="56">
        <v>0</v>
      </c>
      <c r="K437" s="56">
        <v>0</v>
      </c>
      <c r="L437" s="56">
        <v>0</v>
      </c>
      <c r="M437" s="56">
        <v>0</v>
      </c>
      <c r="N437" s="56">
        <v>0</v>
      </c>
      <c r="O437" s="56">
        <v>0</v>
      </c>
    </row>
    <row r="438" spans="1:15" x14ac:dyDescent="0.3">
      <c r="A438" s="158">
        <v>2</v>
      </c>
      <c r="B438" s="69">
        <v>8</v>
      </c>
      <c r="C438" t="s">
        <v>3925</v>
      </c>
      <c r="D438" s="56">
        <v>0</v>
      </c>
      <c r="E438" s="56">
        <v>0</v>
      </c>
      <c r="F438" s="56">
        <v>-43.1</v>
      </c>
      <c r="G438" s="56">
        <v>-12.4</v>
      </c>
      <c r="H438" s="56">
        <v>-6.2</v>
      </c>
      <c r="I438" s="56">
        <v>-3068.55</v>
      </c>
      <c r="J438" s="56">
        <v>0</v>
      </c>
      <c r="K438" s="56">
        <v>-259.60000000000002</v>
      </c>
      <c r="L438" s="56">
        <v>4271.42</v>
      </c>
      <c r="M438" s="56">
        <v>0</v>
      </c>
      <c r="N438" s="56">
        <v>0</v>
      </c>
      <c r="O438" s="56">
        <v>0</v>
      </c>
    </row>
    <row r="439" spans="1:15" x14ac:dyDescent="0.3">
      <c r="A439" s="158">
        <v>2</v>
      </c>
      <c r="B439" s="69">
        <v>8</v>
      </c>
      <c r="C439" t="s">
        <v>1302</v>
      </c>
      <c r="D439" s="56">
        <v>-4.12</v>
      </c>
      <c r="E439" s="56">
        <v>-3.2</v>
      </c>
      <c r="F439" s="56">
        <v>-4525.46</v>
      </c>
      <c r="G439" s="56">
        <v>0</v>
      </c>
      <c r="H439" s="56">
        <v>4525.46</v>
      </c>
      <c r="I439" s="56">
        <v>96.26</v>
      </c>
      <c r="J439" s="56">
        <v>-124.39</v>
      </c>
      <c r="K439" s="56">
        <v>17.48</v>
      </c>
      <c r="L439" s="56">
        <v>-984.07</v>
      </c>
      <c r="M439" s="56">
        <v>-5.04</v>
      </c>
      <c r="N439" s="56">
        <v>0</v>
      </c>
      <c r="O439" s="56">
        <v>0</v>
      </c>
    </row>
    <row r="440" spans="1:15" x14ac:dyDescent="0.3">
      <c r="A440" s="158">
        <v>2</v>
      </c>
      <c r="B440" s="69">
        <v>8</v>
      </c>
      <c r="C440" t="s">
        <v>3929</v>
      </c>
      <c r="D440" s="56">
        <v>0</v>
      </c>
      <c r="E440" s="56">
        <v>1278.23</v>
      </c>
      <c r="F440" s="56">
        <v>630.24</v>
      </c>
      <c r="G440" s="56">
        <v>0</v>
      </c>
      <c r="H440" s="56">
        <v>-0.11</v>
      </c>
      <c r="I440" s="56">
        <v>0</v>
      </c>
      <c r="J440" s="56">
        <v>0</v>
      </c>
      <c r="K440" s="56">
        <v>0</v>
      </c>
      <c r="L440" s="56">
        <v>0</v>
      </c>
      <c r="M440" s="56">
        <v>0</v>
      </c>
      <c r="N440" s="56">
        <v>0</v>
      </c>
      <c r="O440" s="56">
        <v>0</v>
      </c>
    </row>
    <row r="441" spans="1:15" x14ac:dyDescent="0.3">
      <c r="A441" s="158">
        <v>2</v>
      </c>
      <c r="B441" s="69">
        <v>8</v>
      </c>
      <c r="C441" t="s">
        <v>1304</v>
      </c>
      <c r="D441" s="56">
        <v>0</v>
      </c>
      <c r="E441" s="56">
        <v>0</v>
      </c>
      <c r="F441" s="56">
        <v>0</v>
      </c>
      <c r="G441" s="56">
        <v>0</v>
      </c>
      <c r="H441" s="56">
        <v>0</v>
      </c>
      <c r="I441" s="56">
        <v>0</v>
      </c>
      <c r="J441" s="56">
        <v>0</v>
      </c>
      <c r="K441" s="56">
        <v>1439.94</v>
      </c>
      <c r="L441" s="56">
        <v>0</v>
      </c>
      <c r="M441" s="56">
        <v>186</v>
      </c>
      <c r="N441" s="56">
        <v>0</v>
      </c>
      <c r="O441" s="56">
        <v>0</v>
      </c>
    </row>
    <row r="442" spans="1:15" x14ac:dyDescent="0.3">
      <c r="A442" s="158">
        <v>2</v>
      </c>
      <c r="B442" s="69">
        <v>8</v>
      </c>
      <c r="C442" t="s">
        <v>3935</v>
      </c>
      <c r="D442" s="56"/>
      <c r="E442" s="56"/>
      <c r="F442" s="56"/>
      <c r="G442" s="56"/>
      <c r="H442" s="56">
        <v>0</v>
      </c>
      <c r="I442" s="56">
        <v>0</v>
      </c>
      <c r="J442" s="56">
        <v>0</v>
      </c>
      <c r="K442" s="56">
        <v>0</v>
      </c>
      <c r="L442" s="56">
        <v>0</v>
      </c>
      <c r="M442" s="56">
        <v>0</v>
      </c>
      <c r="N442" s="56">
        <v>0</v>
      </c>
      <c r="O442" s="56">
        <v>0</v>
      </c>
    </row>
    <row r="443" spans="1:15" x14ac:dyDescent="0.3">
      <c r="A443" s="158">
        <v>2</v>
      </c>
      <c r="B443" s="69">
        <v>8</v>
      </c>
      <c r="C443" t="s">
        <v>4161</v>
      </c>
      <c r="D443" s="56">
        <v>0</v>
      </c>
      <c r="E443" s="56">
        <v>0</v>
      </c>
      <c r="F443" s="56">
        <v>0</v>
      </c>
      <c r="G443" s="56">
        <v>0</v>
      </c>
      <c r="H443" s="56">
        <v>0</v>
      </c>
      <c r="I443" s="56">
        <v>0</v>
      </c>
      <c r="J443" s="56">
        <v>0</v>
      </c>
      <c r="K443" s="56">
        <v>0</v>
      </c>
      <c r="L443" s="56">
        <v>0</v>
      </c>
      <c r="M443" s="56">
        <v>0</v>
      </c>
      <c r="N443" s="56">
        <v>0</v>
      </c>
      <c r="O443" s="56">
        <v>0</v>
      </c>
    </row>
    <row r="444" spans="1:15" x14ac:dyDescent="0.3">
      <c r="A444" s="158">
        <v>2</v>
      </c>
      <c r="B444" s="69">
        <v>8</v>
      </c>
      <c r="C444" t="s">
        <v>4172</v>
      </c>
      <c r="D444" s="56"/>
      <c r="E444" s="56"/>
      <c r="F444" s="56"/>
      <c r="G444" s="56"/>
      <c r="H444" s="56"/>
      <c r="I444" s="56">
        <v>0</v>
      </c>
      <c r="J444" s="56">
        <v>0</v>
      </c>
      <c r="K444" s="56">
        <v>0</v>
      </c>
      <c r="L444" s="56">
        <v>0</v>
      </c>
      <c r="M444" s="56">
        <v>0</v>
      </c>
      <c r="N444" s="56">
        <v>0</v>
      </c>
      <c r="O444" s="56">
        <v>0</v>
      </c>
    </row>
    <row r="445" spans="1:15" x14ac:dyDescent="0.3">
      <c r="A445" s="158">
        <v>2</v>
      </c>
      <c r="B445" s="69">
        <v>8</v>
      </c>
      <c r="C445" t="s">
        <v>4174</v>
      </c>
      <c r="D445" s="56"/>
      <c r="E445" s="56"/>
      <c r="F445" s="56"/>
      <c r="G445" s="56"/>
      <c r="H445" s="56"/>
      <c r="I445" s="56"/>
      <c r="J445" s="56"/>
      <c r="K445" s="56"/>
      <c r="L445" s="56"/>
      <c r="M445" s="56">
        <v>0</v>
      </c>
      <c r="N445" s="56">
        <v>0</v>
      </c>
      <c r="O445" s="56">
        <v>0</v>
      </c>
    </row>
    <row r="446" spans="1:15" x14ac:dyDescent="0.3">
      <c r="A446" s="158">
        <v>2</v>
      </c>
      <c r="B446" s="69">
        <v>8</v>
      </c>
      <c r="C446" t="s">
        <v>1426</v>
      </c>
      <c r="D446" s="56">
        <v>119.7</v>
      </c>
      <c r="E446" s="56">
        <v>-106.03</v>
      </c>
      <c r="F446" s="56">
        <v>0</v>
      </c>
      <c r="G446" s="56">
        <v>-269.22000000000003</v>
      </c>
      <c r="H446" s="56">
        <v>0</v>
      </c>
      <c r="I446" s="56">
        <v>9.41</v>
      </c>
      <c r="J446" s="56">
        <v>0</v>
      </c>
      <c r="K446" s="56">
        <v>-11.91</v>
      </c>
      <c r="L446" s="56">
        <v>111.28</v>
      </c>
      <c r="M446" s="56">
        <v>-17.64</v>
      </c>
      <c r="N446" s="56">
        <v>0</v>
      </c>
      <c r="O446" s="56">
        <v>0</v>
      </c>
    </row>
    <row r="447" spans="1:15" x14ac:dyDescent="0.3">
      <c r="A447" s="158">
        <v>2</v>
      </c>
      <c r="B447" s="69">
        <v>8</v>
      </c>
      <c r="C447" t="s">
        <v>6825</v>
      </c>
      <c r="D447" s="56"/>
      <c r="E447" s="56"/>
      <c r="F447" s="56"/>
      <c r="G447" s="56"/>
      <c r="H447" s="56"/>
      <c r="I447" s="56"/>
      <c r="J447" s="56"/>
      <c r="K447" s="56"/>
      <c r="L447" s="56"/>
      <c r="M447" s="56"/>
      <c r="N447" s="56"/>
      <c r="O447" s="56">
        <v>0</v>
      </c>
    </row>
    <row r="448" spans="1:15" x14ac:dyDescent="0.3">
      <c r="A448" s="158">
        <v>2</v>
      </c>
      <c r="B448" s="69">
        <v>8</v>
      </c>
      <c r="C448" t="s">
        <v>4354</v>
      </c>
      <c r="D448" s="56">
        <v>0</v>
      </c>
      <c r="E448" s="56">
        <v>0</v>
      </c>
      <c r="F448" s="56">
        <v>0</v>
      </c>
      <c r="G448" s="56">
        <v>0</v>
      </c>
      <c r="H448" s="56">
        <v>89.8</v>
      </c>
      <c r="I448" s="56">
        <v>0</v>
      </c>
      <c r="J448" s="56">
        <v>0</v>
      </c>
      <c r="K448" s="56">
        <v>0</v>
      </c>
      <c r="L448" s="56">
        <v>0</v>
      </c>
      <c r="M448" s="56">
        <v>0</v>
      </c>
      <c r="N448" s="56">
        <v>0</v>
      </c>
      <c r="O448" s="56">
        <v>0</v>
      </c>
    </row>
    <row r="449" spans="1:15" x14ac:dyDescent="0.3">
      <c r="A449" s="158">
        <v>2</v>
      </c>
      <c r="B449" s="69">
        <v>8</v>
      </c>
      <c r="C449" t="s">
        <v>4389</v>
      </c>
      <c r="D449" s="56"/>
      <c r="E449" s="56"/>
      <c r="F449" s="56"/>
      <c r="G449" s="56">
        <v>0</v>
      </c>
      <c r="H449" s="56">
        <v>0</v>
      </c>
      <c r="I449" s="56">
        <v>0</v>
      </c>
      <c r="J449" s="56">
        <v>0</v>
      </c>
      <c r="K449" s="56">
        <v>50</v>
      </c>
      <c r="L449" s="56">
        <v>0</v>
      </c>
      <c r="M449" s="56">
        <v>0</v>
      </c>
      <c r="N449" s="56">
        <v>0</v>
      </c>
      <c r="O449" s="56">
        <v>0</v>
      </c>
    </row>
    <row r="450" spans="1:15" x14ac:dyDescent="0.3">
      <c r="A450" s="158">
        <v>2</v>
      </c>
      <c r="B450" s="69">
        <v>8</v>
      </c>
      <c r="C450" t="s">
        <v>4451</v>
      </c>
      <c r="D450" s="56">
        <v>0</v>
      </c>
      <c r="E450" s="56">
        <v>0</v>
      </c>
      <c r="F450" s="56">
        <v>0</v>
      </c>
      <c r="G450" s="56">
        <v>0</v>
      </c>
      <c r="H450" s="56">
        <v>0</v>
      </c>
      <c r="I450" s="56">
        <v>0</v>
      </c>
      <c r="J450" s="56">
        <v>0</v>
      </c>
      <c r="K450" s="56">
        <v>0</v>
      </c>
      <c r="L450" s="56">
        <v>0</v>
      </c>
      <c r="M450" s="56">
        <v>0</v>
      </c>
      <c r="N450" s="56">
        <v>0</v>
      </c>
      <c r="O450" s="56">
        <v>0</v>
      </c>
    </row>
    <row r="451" spans="1:15" x14ac:dyDescent="0.3">
      <c r="A451" s="158">
        <v>2</v>
      </c>
      <c r="B451" s="69">
        <v>8</v>
      </c>
      <c r="C451" t="s">
        <v>4650</v>
      </c>
      <c r="D451" s="56"/>
      <c r="E451" s="56"/>
      <c r="F451" s="56">
        <v>0</v>
      </c>
      <c r="G451" s="56">
        <v>0</v>
      </c>
      <c r="H451" s="56">
        <v>0</v>
      </c>
      <c r="I451" s="56">
        <v>0</v>
      </c>
      <c r="J451" s="56">
        <v>0</v>
      </c>
      <c r="K451" s="56">
        <v>0</v>
      </c>
      <c r="L451" s="56">
        <v>0</v>
      </c>
      <c r="M451" s="56">
        <v>0</v>
      </c>
      <c r="N451" s="56">
        <v>0</v>
      </c>
      <c r="O451" s="56">
        <v>0</v>
      </c>
    </row>
    <row r="452" spans="1:15" x14ac:dyDescent="0.3">
      <c r="A452" s="158">
        <v>2</v>
      </c>
      <c r="B452" s="69">
        <v>9</v>
      </c>
      <c r="C452" t="s">
        <v>3923</v>
      </c>
      <c r="D452" s="56">
        <v>150.30000000000001</v>
      </c>
      <c r="E452" s="56">
        <v>0</v>
      </c>
      <c r="F452" s="56">
        <v>0</v>
      </c>
      <c r="G452" s="56">
        <v>0</v>
      </c>
      <c r="H452" s="56">
        <v>0</v>
      </c>
      <c r="I452" s="56">
        <v>0</v>
      </c>
      <c r="J452" s="56">
        <v>0</v>
      </c>
      <c r="K452" s="56">
        <v>0</v>
      </c>
      <c r="L452" s="56">
        <v>0</v>
      </c>
      <c r="M452" s="56">
        <v>0</v>
      </c>
      <c r="N452" s="56">
        <v>-150.30000000000001</v>
      </c>
      <c r="O452" s="56">
        <v>0</v>
      </c>
    </row>
    <row r="453" spans="1:15" x14ac:dyDescent="0.3">
      <c r="A453" s="158">
        <v>2</v>
      </c>
      <c r="B453" s="69">
        <v>9</v>
      </c>
      <c r="C453" t="s">
        <v>3924</v>
      </c>
      <c r="D453" s="56">
        <v>0</v>
      </c>
      <c r="E453" s="56">
        <v>0</v>
      </c>
      <c r="F453" s="56">
        <v>0</v>
      </c>
      <c r="G453" s="56">
        <v>0</v>
      </c>
      <c r="H453" s="56">
        <v>0</v>
      </c>
      <c r="I453" s="56">
        <v>0</v>
      </c>
      <c r="J453" s="56">
        <v>0</v>
      </c>
      <c r="K453" s="56">
        <v>0</v>
      </c>
      <c r="L453" s="56">
        <v>0</v>
      </c>
      <c r="M453" s="56">
        <v>0</v>
      </c>
      <c r="N453" s="56">
        <v>0</v>
      </c>
      <c r="O453" s="56">
        <v>0</v>
      </c>
    </row>
    <row r="454" spans="1:15" x14ac:dyDescent="0.3">
      <c r="A454" s="158">
        <v>2</v>
      </c>
      <c r="B454" s="69">
        <v>9</v>
      </c>
      <c r="C454" t="s">
        <v>4002</v>
      </c>
      <c r="D454" s="56">
        <v>0</v>
      </c>
      <c r="E454" s="56">
        <v>0</v>
      </c>
      <c r="F454" s="56">
        <v>0</v>
      </c>
      <c r="G454" s="56">
        <v>0</v>
      </c>
      <c r="H454" s="56">
        <v>0</v>
      </c>
      <c r="I454" s="56">
        <v>0</v>
      </c>
      <c r="J454" s="56">
        <v>0</v>
      </c>
      <c r="K454" s="56">
        <v>0</v>
      </c>
      <c r="L454" s="56">
        <v>0</v>
      </c>
      <c r="M454" s="56">
        <v>0</v>
      </c>
      <c r="N454" s="56">
        <v>0</v>
      </c>
      <c r="O454" s="56">
        <v>0</v>
      </c>
    </row>
    <row r="455" spans="1:15" x14ac:dyDescent="0.3">
      <c r="A455" s="158">
        <v>2</v>
      </c>
      <c r="B455" s="69">
        <v>9</v>
      </c>
      <c r="C455" t="s">
        <v>4080</v>
      </c>
      <c r="D455" s="56">
        <v>0</v>
      </c>
      <c r="E455" s="56">
        <v>0</v>
      </c>
      <c r="F455" s="56">
        <v>0</v>
      </c>
      <c r="G455" s="56">
        <v>0</v>
      </c>
      <c r="H455" s="56">
        <v>0</v>
      </c>
      <c r="I455" s="56">
        <v>0</v>
      </c>
      <c r="J455" s="56">
        <v>0</v>
      </c>
      <c r="K455" s="56">
        <v>0</v>
      </c>
      <c r="L455" s="56">
        <v>0</v>
      </c>
      <c r="M455" s="56">
        <v>0</v>
      </c>
      <c r="N455" s="56">
        <v>0</v>
      </c>
      <c r="O455" s="56">
        <v>0</v>
      </c>
    </row>
    <row r="456" spans="1:15" x14ac:dyDescent="0.3">
      <c r="A456" s="158">
        <v>2</v>
      </c>
      <c r="B456" s="69">
        <v>9</v>
      </c>
      <c r="C456" t="s">
        <v>4394</v>
      </c>
      <c r="D456" s="56">
        <v>0</v>
      </c>
      <c r="E456" s="56">
        <v>0</v>
      </c>
      <c r="F456" s="56">
        <v>0</v>
      </c>
      <c r="G456" s="56">
        <v>0</v>
      </c>
      <c r="H456" s="56">
        <v>0</v>
      </c>
      <c r="I456" s="56">
        <v>0</v>
      </c>
      <c r="J456" s="56">
        <v>0</v>
      </c>
      <c r="K456" s="56">
        <v>0</v>
      </c>
      <c r="L456" s="56">
        <v>0</v>
      </c>
      <c r="M456" s="56">
        <v>0</v>
      </c>
      <c r="N456" s="56">
        <v>0</v>
      </c>
      <c r="O456" s="56">
        <v>0</v>
      </c>
    </row>
    <row r="457" spans="1:15" x14ac:dyDescent="0.3">
      <c r="A457" s="158">
        <v>2</v>
      </c>
      <c r="B457" s="69">
        <v>9</v>
      </c>
      <c r="C457" t="s">
        <v>4526</v>
      </c>
      <c r="D457" s="56">
        <v>0</v>
      </c>
      <c r="E457" s="56">
        <v>0</v>
      </c>
      <c r="F457" s="56">
        <v>0</v>
      </c>
      <c r="G457" s="56">
        <v>0</v>
      </c>
      <c r="H457" s="56">
        <v>0</v>
      </c>
      <c r="I457" s="56">
        <v>0</v>
      </c>
      <c r="J457" s="56">
        <v>0</v>
      </c>
      <c r="K457" s="56">
        <v>0</v>
      </c>
      <c r="L457" s="56">
        <v>0</v>
      </c>
      <c r="M457" s="56">
        <v>0</v>
      </c>
      <c r="N457" s="56">
        <v>0</v>
      </c>
      <c r="O457" s="56">
        <v>0</v>
      </c>
    </row>
    <row r="458" spans="1:15" x14ac:dyDescent="0.3">
      <c r="A458" s="158">
        <v>2</v>
      </c>
      <c r="B458" s="69">
        <v>9</v>
      </c>
      <c r="C458" t="s">
        <v>4527</v>
      </c>
      <c r="D458" s="56"/>
      <c r="E458" s="56"/>
      <c r="F458" s="56"/>
      <c r="G458" s="56"/>
      <c r="H458" s="56"/>
      <c r="I458" s="56"/>
      <c r="J458" s="56"/>
      <c r="K458" s="56">
        <v>436.37</v>
      </c>
      <c r="L458" s="56">
        <v>0</v>
      </c>
      <c r="M458" s="56">
        <v>0</v>
      </c>
      <c r="N458" s="56">
        <v>0</v>
      </c>
      <c r="O458" s="56">
        <v>0</v>
      </c>
    </row>
    <row r="459" spans="1:15" x14ac:dyDescent="0.3">
      <c r="A459" s="158">
        <v>2</v>
      </c>
      <c r="B459" s="69">
        <v>9</v>
      </c>
      <c r="C459" t="s">
        <v>4617</v>
      </c>
      <c r="D459" s="56">
        <v>0</v>
      </c>
      <c r="E459" s="56">
        <v>0</v>
      </c>
      <c r="F459" s="56">
        <v>0</v>
      </c>
      <c r="G459" s="56">
        <v>0</v>
      </c>
      <c r="H459" s="56">
        <v>0</v>
      </c>
      <c r="I459" s="56">
        <v>0</v>
      </c>
      <c r="J459" s="56">
        <v>0</v>
      </c>
      <c r="K459" s="56">
        <v>0</v>
      </c>
      <c r="L459" s="56">
        <v>0</v>
      </c>
      <c r="M459" s="56">
        <v>0</v>
      </c>
      <c r="N459" s="56">
        <v>0</v>
      </c>
      <c r="O459" s="56">
        <v>0</v>
      </c>
    </row>
    <row r="460" spans="1:15" x14ac:dyDescent="0.3">
      <c r="A460" s="158">
        <v>2</v>
      </c>
      <c r="B460" s="69">
        <v>9</v>
      </c>
      <c r="C460" t="s">
        <v>4638</v>
      </c>
      <c r="D460" s="56">
        <v>0</v>
      </c>
      <c r="E460" s="56">
        <v>0</v>
      </c>
      <c r="F460" s="56">
        <v>0</v>
      </c>
      <c r="G460" s="56">
        <v>0</v>
      </c>
      <c r="H460" s="56">
        <v>0</v>
      </c>
      <c r="I460" s="56">
        <v>0</v>
      </c>
      <c r="J460" s="56">
        <v>0</v>
      </c>
      <c r="K460" s="56">
        <v>0</v>
      </c>
      <c r="L460" s="56">
        <v>0</v>
      </c>
      <c r="M460" s="56">
        <v>0</v>
      </c>
      <c r="N460" s="56">
        <v>0</v>
      </c>
      <c r="O460" s="56">
        <v>0</v>
      </c>
    </row>
    <row r="461" spans="1:15" x14ac:dyDescent="0.3">
      <c r="A461" s="158">
        <v>2</v>
      </c>
      <c r="B461" s="69">
        <v>10</v>
      </c>
      <c r="C461" t="s">
        <v>4136</v>
      </c>
      <c r="D461" s="56">
        <v>0</v>
      </c>
      <c r="E461" s="56">
        <v>0</v>
      </c>
      <c r="F461" s="56">
        <v>0.04</v>
      </c>
      <c r="G461" s="56">
        <v>0</v>
      </c>
      <c r="H461" s="56">
        <v>0</v>
      </c>
      <c r="I461" s="56">
        <v>0</v>
      </c>
      <c r="J461" s="56">
        <v>0</v>
      </c>
      <c r="K461" s="56">
        <v>0</v>
      </c>
      <c r="L461" s="56">
        <v>0</v>
      </c>
      <c r="M461" s="56">
        <v>0</v>
      </c>
      <c r="N461" s="56">
        <v>0</v>
      </c>
      <c r="O461" s="56">
        <v>0</v>
      </c>
    </row>
    <row r="462" spans="1:15" x14ac:dyDescent="0.3">
      <c r="A462" s="158">
        <v>2</v>
      </c>
      <c r="B462" s="69">
        <v>10</v>
      </c>
      <c r="C462" t="s">
        <v>4138</v>
      </c>
      <c r="D462" s="56"/>
      <c r="E462" s="56"/>
      <c r="F462" s="56"/>
      <c r="G462" s="56"/>
      <c r="H462" s="56"/>
      <c r="I462" s="56"/>
      <c r="J462" s="56"/>
      <c r="K462" s="56"/>
      <c r="L462" s="56"/>
      <c r="M462" s="56"/>
      <c r="N462" s="56">
        <v>0</v>
      </c>
      <c r="O462" s="56">
        <v>0</v>
      </c>
    </row>
    <row r="463" spans="1:15" x14ac:dyDescent="0.3">
      <c r="A463" s="158">
        <v>2</v>
      </c>
      <c r="B463" s="69">
        <v>10</v>
      </c>
      <c r="C463" t="s">
        <v>6826</v>
      </c>
      <c r="D463" s="56"/>
      <c r="E463" s="56"/>
      <c r="F463" s="56"/>
      <c r="G463" s="56"/>
      <c r="H463" s="56"/>
      <c r="I463" s="56"/>
      <c r="J463" s="56"/>
      <c r="K463" s="56"/>
      <c r="L463" s="56"/>
      <c r="M463" s="56"/>
      <c r="N463" s="56"/>
      <c r="O463" s="56">
        <v>0</v>
      </c>
    </row>
    <row r="464" spans="1:15" x14ac:dyDescent="0.3">
      <c r="A464" s="158">
        <v>2</v>
      </c>
      <c r="B464" s="69">
        <v>10</v>
      </c>
      <c r="C464" t="s">
        <v>4142</v>
      </c>
      <c r="D464" s="56"/>
      <c r="E464" s="56"/>
      <c r="F464" s="56"/>
      <c r="G464" s="56"/>
      <c r="H464" s="56"/>
      <c r="I464" s="56"/>
      <c r="J464" s="56"/>
      <c r="K464" s="56"/>
      <c r="L464" s="56"/>
      <c r="M464" s="56">
        <v>0</v>
      </c>
      <c r="N464" s="56">
        <v>0</v>
      </c>
      <c r="O464" s="56">
        <v>0</v>
      </c>
    </row>
    <row r="465" spans="1:15" x14ac:dyDescent="0.3">
      <c r="A465" s="158">
        <v>2</v>
      </c>
      <c r="B465" s="69">
        <v>10</v>
      </c>
      <c r="C465" t="s">
        <v>4143</v>
      </c>
      <c r="D465" s="56">
        <v>0</v>
      </c>
      <c r="E465" s="56">
        <v>0</v>
      </c>
      <c r="F465" s="56">
        <v>0</v>
      </c>
      <c r="G465" s="56">
        <v>0</v>
      </c>
      <c r="H465" s="56">
        <v>0</v>
      </c>
      <c r="I465" s="56">
        <v>0</v>
      </c>
      <c r="J465" s="56">
        <v>0</v>
      </c>
      <c r="K465" s="56">
        <v>0</v>
      </c>
      <c r="L465" s="56">
        <v>0</v>
      </c>
      <c r="M465" s="56">
        <v>0</v>
      </c>
      <c r="N465" s="56">
        <v>0</v>
      </c>
      <c r="O465" s="56">
        <v>0</v>
      </c>
    </row>
    <row r="466" spans="1:15" x14ac:dyDescent="0.3">
      <c r="A466" s="158">
        <v>2</v>
      </c>
      <c r="B466" s="69">
        <v>10</v>
      </c>
      <c r="C466" t="s">
        <v>4262</v>
      </c>
      <c r="D466" s="56">
        <v>0</v>
      </c>
      <c r="E466" s="56">
        <v>0</v>
      </c>
      <c r="F466" s="56">
        <v>0</v>
      </c>
      <c r="G466" s="56">
        <v>0</v>
      </c>
      <c r="H466" s="56">
        <v>0</v>
      </c>
      <c r="I466" s="56">
        <v>0</v>
      </c>
      <c r="J466" s="56">
        <v>0</v>
      </c>
      <c r="K466" s="56">
        <v>0</v>
      </c>
      <c r="L466" s="56">
        <v>0</v>
      </c>
      <c r="M466" s="56">
        <v>0</v>
      </c>
      <c r="N466" s="56">
        <v>0</v>
      </c>
      <c r="O466" s="56">
        <v>0</v>
      </c>
    </row>
    <row r="467" spans="1:15" x14ac:dyDescent="0.3">
      <c r="A467" s="158">
        <v>2</v>
      </c>
      <c r="B467" s="69">
        <v>10</v>
      </c>
      <c r="C467" t="s">
        <v>4304</v>
      </c>
      <c r="D467" s="56"/>
      <c r="E467" s="56"/>
      <c r="F467" s="56"/>
      <c r="G467" s="56"/>
      <c r="H467" s="56"/>
      <c r="I467" s="56">
        <v>0</v>
      </c>
      <c r="J467" s="56">
        <v>0</v>
      </c>
      <c r="K467" s="56">
        <v>0</v>
      </c>
      <c r="L467" s="56">
        <v>0</v>
      </c>
      <c r="M467" s="56">
        <v>0</v>
      </c>
      <c r="N467" s="56">
        <v>0</v>
      </c>
      <c r="O467" s="56">
        <v>0</v>
      </c>
    </row>
    <row r="468" spans="1:15" x14ac:dyDescent="0.3">
      <c r="A468" s="158">
        <v>2</v>
      </c>
      <c r="B468" s="69">
        <v>10</v>
      </c>
      <c r="C468" t="s">
        <v>4359</v>
      </c>
      <c r="D468" s="56">
        <v>0</v>
      </c>
      <c r="E468" s="56">
        <v>0</v>
      </c>
      <c r="F468" s="56">
        <v>0</v>
      </c>
      <c r="G468" s="56">
        <v>0</v>
      </c>
      <c r="H468" s="56">
        <v>0</v>
      </c>
      <c r="I468" s="56">
        <v>0</v>
      </c>
      <c r="J468" s="56">
        <v>0</v>
      </c>
      <c r="K468" s="56">
        <v>0</v>
      </c>
      <c r="L468" s="56">
        <v>0</v>
      </c>
      <c r="M468" s="56">
        <v>0</v>
      </c>
      <c r="N468" s="56">
        <v>0</v>
      </c>
      <c r="O468" s="56">
        <v>0</v>
      </c>
    </row>
    <row r="469" spans="1:15" x14ac:dyDescent="0.3">
      <c r="A469" s="158">
        <v>2</v>
      </c>
      <c r="B469" s="69">
        <v>10</v>
      </c>
      <c r="C469" t="s">
        <v>4377</v>
      </c>
      <c r="D469" s="56">
        <v>0</v>
      </c>
      <c r="E469" s="56">
        <v>0</v>
      </c>
      <c r="F469" s="56">
        <v>0</v>
      </c>
      <c r="G469" s="56">
        <v>0</v>
      </c>
      <c r="H469" s="56">
        <v>0</v>
      </c>
      <c r="I469" s="56">
        <v>0</v>
      </c>
      <c r="J469" s="56">
        <v>0</v>
      </c>
      <c r="K469" s="56">
        <v>0</v>
      </c>
      <c r="L469" s="56">
        <v>0</v>
      </c>
      <c r="M469" s="56">
        <v>0</v>
      </c>
      <c r="N469" s="56">
        <v>0</v>
      </c>
      <c r="O469" s="56">
        <v>0</v>
      </c>
    </row>
    <row r="470" spans="1:15" x14ac:dyDescent="0.3">
      <c r="A470" s="158">
        <v>2</v>
      </c>
      <c r="B470" s="69">
        <v>10</v>
      </c>
      <c r="C470" t="s">
        <v>4419</v>
      </c>
      <c r="D470" s="56">
        <v>0</v>
      </c>
      <c r="E470" s="56">
        <v>0</v>
      </c>
      <c r="F470" s="56">
        <v>0</v>
      </c>
      <c r="G470" s="56">
        <v>0</v>
      </c>
      <c r="H470" s="56">
        <v>0</v>
      </c>
      <c r="I470" s="56">
        <v>0</v>
      </c>
      <c r="J470" s="56">
        <v>0</v>
      </c>
      <c r="K470" s="56"/>
      <c r="L470" s="56">
        <v>0</v>
      </c>
      <c r="M470" s="56">
        <v>0</v>
      </c>
      <c r="N470" s="56">
        <v>0</v>
      </c>
      <c r="O470" s="56">
        <v>0</v>
      </c>
    </row>
    <row r="471" spans="1:15" x14ac:dyDescent="0.3">
      <c r="A471" s="158">
        <v>2</v>
      </c>
      <c r="B471" s="69">
        <v>10</v>
      </c>
      <c r="C471" t="s">
        <v>4607</v>
      </c>
      <c r="D471" s="56"/>
      <c r="E471" s="56"/>
      <c r="F471" s="56"/>
      <c r="G471" s="56"/>
      <c r="H471" s="56">
        <v>0</v>
      </c>
      <c r="I471" s="56">
        <v>0</v>
      </c>
      <c r="J471" s="56">
        <v>0</v>
      </c>
      <c r="K471" s="56">
        <v>0</v>
      </c>
      <c r="L471" s="56">
        <v>0</v>
      </c>
      <c r="M471" s="56">
        <v>0</v>
      </c>
      <c r="N471" s="56">
        <v>0</v>
      </c>
      <c r="O471" s="56">
        <v>0</v>
      </c>
    </row>
    <row r="472" spans="1:15" x14ac:dyDescent="0.3">
      <c r="A472" s="158">
        <v>2</v>
      </c>
      <c r="B472" s="69">
        <v>10</v>
      </c>
      <c r="C472" t="s">
        <v>4628</v>
      </c>
      <c r="D472" s="56"/>
      <c r="E472" s="56"/>
      <c r="F472" s="56"/>
      <c r="G472" s="56"/>
      <c r="H472" s="56">
        <v>0</v>
      </c>
      <c r="I472" s="56">
        <v>0</v>
      </c>
      <c r="J472" s="56">
        <v>0</v>
      </c>
      <c r="K472" s="56">
        <v>0</v>
      </c>
      <c r="L472" s="56">
        <v>0</v>
      </c>
      <c r="M472" s="56">
        <v>0</v>
      </c>
      <c r="N472" s="56">
        <v>0</v>
      </c>
      <c r="O472" s="56">
        <v>0</v>
      </c>
    </row>
    <row r="473" spans="1:15" x14ac:dyDescent="0.3">
      <c r="A473" s="158">
        <v>2</v>
      </c>
      <c r="B473" s="69">
        <v>10</v>
      </c>
      <c r="C473" t="s">
        <v>4643</v>
      </c>
      <c r="D473" s="56"/>
      <c r="E473" s="56"/>
      <c r="F473" s="56"/>
      <c r="G473" s="56"/>
      <c r="H473" s="56">
        <v>0</v>
      </c>
      <c r="I473" s="56">
        <v>0</v>
      </c>
      <c r="J473" s="56">
        <v>0</v>
      </c>
      <c r="K473" s="56">
        <v>0</v>
      </c>
      <c r="L473" s="56">
        <v>0</v>
      </c>
      <c r="M473" s="56">
        <v>0</v>
      </c>
      <c r="N473" s="56">
        <v>0</v>
      </c>
      <c r="O473" s="56">
        <v>0</v>
      </c>
    </row>
    <row r="474" spans="1:15" x14ac:dyDescent="0.3">
      <c r="A474" s="158">
        <v>2</v>
      </c>
      <c r="B474" s="69">
        <v>10</v>
      </c>
      <c r="C474" t="s">
        <v>4644</v>
      </c>
      <c r="D474" s="56">
        <v>0</v>
      </c>
      <c r="E474" s="56">
        <v>0</v>
      </c>
      <c r="F474" s="56">
        <v>0</v>
      </c>
      <c r="G474" s="56">
        <v>0</v>
      </c>
      <c r="H474" s="56">
        <v>0</v>
      </c>
      <c r="I474" s="56">
        <v>0</v>
      </c>
      <c r="J474" s="56">
        <v>0</v>
      </c>
      <c r="K474" s="56">
        <v>0</v>
      </c>
      <c r="L474" s="56">
        <v>0</v>
      </c>
      <c r="M474" s="56">
        <v>0</v>
      </c>
      <c r="N474" s="56">
        <v>0</v>
      </c>
      <c r="O474" s="56">
        <v>0</v>
      </c>
    </row>
    <row r="475" spans="1:15" x14ac:dyDescent="0.3">
      <c r="A475" s="158">
        <v>2</v>
      </c>
      <c r="B475" s="69">
        <v>10</v>
      </c>
      <c r="C475" t="s">
        <v>4657</v>
      </c>
      <c r="D475" s="56">
        <v>0</v>
      </c>
      <c r="E475" s="56">
        <v>0</v>
      </c>
      <c r="F475" s="56">
        <v>0</v>
      </c>
      <c r="G475" s="56">
        <v>0</v>
      </c>
      <c r="H475" s="56">
        <v>0</v>
      </c>
      <c r="I475" s="56">
        <v>0</v>
      </c>
      <c r="J475" s="56">
        <v>0</v>
      </c>
      <c r="K475" s="56">
        <v>0</v>
      </c>
      <c r="L475" s="56">
        <v>0</v>
      </c>
      <c r="M475" s="56">
        <v>0</v>
      </c>
      <c r="N475" s="56">
        <v>0</v>
      </c>
      <c r="O475" s="56">
        <v>0</v>
      </c>
    </row>
    <row r="476" spans="1:15" x14ac:dyDescent="0.3">
      <c r="A476" s="158">
        <v>2</v>
      </c>
      <c r="B476" s="69">
        <v>11</v>
      </c>
      <c r="C476" t="s">
        <v>3915</v>
      </c>
      <c r="D476" s="56">
        <v>267542</v>
      </c>
      <c r="E476" s="56">
        <v>0</v>
      </c>
      <c r="F476" s="56">
        <v>0</v>
      </c>
      <c r="G476" s="56">
        <v>453744.15</v>
      </c>
      <c r="H476" s="56">
        <v>228328.75</v>
      </c>
      <c r="I476" s="56">
        <v>246127.09</v>
      </c>
      <c r="J476" s="56">
        <v>241197.37</v>
      </c>
      <c r="K476" s="56">
        <v>302855.59999999998</v>
      </c>
      <c r="L476" s="56">
        <v>0.04</v>
      </c>
      <c r="M476" s="56">
        <v>-0.04</v>
      </c>
      <c r="N476" s="56">
        <v>0</v>
      </c>
      <c r="O476" s="56">
        <v>0</v>
      </c>
    </row>
    <row r="477" spans="1:15" x14ac:dyDescent="0.3">
      <c r="A477" s="158">
        <v>2</v>
      </c>
      <c r="B477" s="69">
        <v>11</v>
      </c>
      <c r="C477" t="s">
        <v>3938</v>
      </c>
      <c r="D477" s="56"/>
      <c r="E477" s="56"/>
      <c r="F477" s="56"/>
      <c r="G477" s="56"/>
      <c r="H477" s="56"/>
      <c r="I477" s="56"/>
      <c r="J477" s="56">
        <v>0</v>
      </c>
      <c r="K477" s="56">
        <v>0</v>
      </c>
      <c r="L477" s="56">
        <v>0</v>
      </c>
      <c r="M477" s="56">
        <v>0</v>
      </c>
      <c r="N477" s="56">
        <v>0</v>
      </c>
      <c r="O477" s="56">
        <v>0</v>
      </c>
    </row>
    <row r="478" spans="1:15" x14ac:dyDescent="0.3">
      <c r="A478" s="158">
        <v>2</v>
      </c>
      <c r="B478" s="69">
        <v>11</v>
      </c>
      <c r="C478" t="s">
        <v>3939</v>
      </c>
      <c r="D478" s="56">
        <v>0</v>
      </c>
      <c r="E478" s="56">
        <v>0</v>
      </c>
      <c r="F478" s="56">
        <v>0</v>
      </c>
      <c r="G478" s="56">
        <v>0</v>
      </c>
      <c r="H478" s="56">
        <v>0</v>
      </c>
      <c r="I478" s="56">
        <v>0</v>
      </c>
      <c r="J478" s="56">
        <v>0</v>
      </c>
      <c r="K478" s="56">
        <v>0</v>
      </c>
      <c r="L478" s="56">
        <v>0</v>
      </c>
      <c r="M478" s="56">
        <v>0</v>
      </c>
      <c r="N478" s="56">
        <v>0</v>
      </c>
      <c r="O478" s="56">
        <v>0</v>
      </c>
    </row>
    <row r="479" spans="1:15" x14ac:dyDescent="0.3">
      <c r="A479" s="158">
        <v>2</v>
      </c>
      <c r="B479" s="69">
        <v>11</v>
      </c>
      <c r="C479" t="s">
        <v>3943</v>
      </c>
      <c r="D479" s="56">
        <v>0</v>
      </c>
      <c r="E479" s="56">
        <v>0</v>
      </c>
      <c r="F479" s="56">
        <v>0</v>
      </c>
      <c r="G479" s="56">
        <v>0</v>
      </c>
      <c r="H479" s="56">
        <v>0</v>
      </c>
      <c r="I479" s="56">
        <v>0</v>
      </c>
      <c r="J479" s="56">
        <v>85976.8</v>
      </c>
      <c r="K479" s="56">
        <v>0</v>
      </c>
      <c r="L479" s="56">
        <v>0</v>
      </c>
      <c r="M479" s="56">
        <v>0</v>
      </c>
      <c r="N479" s="56">
        <v>0</v>
      </c>
      <c r="O479" s="56">
        <v>0</v>
      </c>
    </row>
    <row r="480" spans="1:15" x14ac:dyDescent="0.3">
      <c r="A480" s="158">
        <v>2</v>
      </c>
      <c r="B480" s="69">
        <v>11</v>
      </c>
      <c r="C480" t="s">
        <v>3945</v>
      </c>
      <c r="D480" s="56"/>
      <c r="E480" s="56"/>
      <c r="F480" s="56"/>
      <c r="G480" s="56"/>
      <c r="H480" s="56"/>
      <c r="I480" s="56"/>
      <c r="J480" s="56"/>
      <c r="K480" s="56"/>
      <c r="L480" s="56">
        <v>0</v>
      </c>
      <c r="M480" s="56">
        <v>0</v>
      </c>
      <c r="N480" s="56">
        <v>0</v>
      </c>
      <c r="O480" s="56">
        <v>0</v>
      </c>
    </row>
    <row r="481" spans="1:15" x14ac:dyDescent="0.3">
      <c r="A481" s="158">
        <v>2</v>
      </c>
      <c r="B481" s="69">
        <v>11</v>
      </c>
      <c r="C481" t="s">
        <v>3947</v>
      </c>
      <c r="D481" s="56">
        <v>-1.43</v>
      </c>
      <c r="E481" s="56">
        <v>729.44</v>
      </c>
      <c r="F481" s="56">
        <v>0</v>
      </c>
      <c r="G481" s="56">
        <v>0</v>
      </c>
      <c r="H481" s="56">
        <v>42.94</v>
      </c>
      <c r="I481" s="56">
        <v>418.52</v>
      </c>
      <c r="J481" s="56">
        <v>0</v>
      </c>
      <c r="K481" s="56">
        <v>29.75</v>
      </c>
      <c r="L481" s="56">
        <v>0</v>
      </c>
      <c r="M481" s="56">
        <v>0</v>
      </c>
      <c r="N481" s="56">
        <v>0</v>
      </c>
      <c r="O481" s="56">
        <v>0</v>
      </c>
    </row>
    <row r="482" spans="1:15" x14ac:dyDescent="0.3">
      <c r="A482" s="158">
        <v>2</v>
      </c>
      <c r="B482" s="69">
        <v>11</v>
      </c>
      <c r="C482" t="s">
        <v>1305</v>
      </c>
      <c r="D482" s="56">
        <v>157000</v>
      </c>
      <c r="E482" s="56">
        <v>45282.28</v>
      </c>
      <c r="F482" s="56">
        <v>5000</v>
      </c>
      <c r="G482" s="56">
        <v>0</v>
      </c>
      <c r="H482" s="56">
        <v>0</v>
      </c>
      <c r="I482" s="56">
        <v>0</v>
      </c>
      <c r="J482" s="56">
        <v>0</v>
      </c>
      <c r="K482" s="56">
        <v>0</v>
      </c>
      <c r="L482" s="56">
        <v>-25.82</v>
      </c>
      <c r="M482" s="56">
        <v>-171.86</v>
      </c>
      <c r="N482" s="56">
        <v>0</v>
      </c>
      <c r="O482" s="56">
        <v>0</v>
      </c>
    </row>
    <row r="483" spans="1:15" x14ac:dyDescent="0.3">
      <c r="A483" s="158">
        <v>2</v>
      </c>
      <c r="B483" s="69">
        <v>11</v>
      </c>
      <c r="C483" t="s">
        <v>3949</v>
      </c>
      <c r="D483" s="56"/>
      <c r="E483" s="56"/>
      <c r="F483" s="56"/>
      <c r="G483" s="56"/>
      <c r="H483" s="56"/>
      <c r="I483" s="56">
        <v>0</v>
      </c>
      <c r="J483" s="56">
        <v>0</v>
      </c>
      <c r="K483" s="56">
        <v>0</v>
      </c>
      <c r="L483" s="56">
        <v>0</v>
      </c>
      <c r="M483" s="56">
        <v>0</v>
      </c>
      <c r="N483" s="56">
        <v>0</v>
      </c>
      <c r="O483" s="56">
        <v>0</v>
      </c>
    </row>
    <row r="484" spans="1:15" x14ac:dyDescent="0.3">
      <c r="A484" s="158">
        <v>2</v>
      </c>
      <c r="B484" s="69">
        <v>11</v>
      </c>
      <c r="C484" t="s">
        <v>3950</v>
      </c>
      <c r="D484" s="56"/>
      <c r="E484" s="56"/>
      <c r="F484" s="56"/>
      <c r="G484" s="56"/>
      <c r="H484" s="56"/>
      <c r="I484" s="56">
        <v>0</v>
      </c>
      <c r="J484" s="56">
        <v>0</v>
      </c>
      <c r="K484" s="56">
        <v>0</v>
      </c>
      <c r="L484" s="56">
        <v>0</v>
      </c>
      <c r="M484" s="56">
        <v>0</v>
      </c>
      <c r="N484" s="56">
        <v>0</v>
      </c>
      <c r="O484" s="56">
        <v>0</v>
      </c>
    </row>
    <row r="485" spans="1:15" x14ac:dyDescent="0.3">
      <c r="A485" s="158">
        <v>2</v>
      </c>
      <c r="B485" s="69">
        <v>11</v>
      </c>
      <c r="C485" t="s">
        <v>3952</v>
      </c>
      <c r="D485" s="56">
        <v>0</v>
      </c>
      <c r="E485" s="56">
        <v>0</v>
      </c>
      <c r="F485" s="56">
        <v>0</v>
      </c>
      <c r="G485" s="56">
        <v>-1490.07</v>
      </c>
      <c r="H485" s="56">
        <v>0</v>
      </c>
      <c r="I485" s="56">
        <v>0</v>
      </c>
      <c r="J485" s="56">
        <v>0</v>
      </c>
      <c r="K485" s="56">
        <v>0</v>
      </c>
      <c r="L485" s="56">
        <v>0</v>
      </c>
      <c r="M485" s="56">
        <v>0</v>
      </c>
      <c r="N485" s="56">
        <v>0</v>
      </c>
      <c r="O485" s="56">
        <v>0</v>
      </c>
    </row>
    <row r="486" spans="1:15" x14ac:dyDescent="0.3">
      <c r="A486" s="158">
        <v>2</v>
      </c>
      <c r="B486" s="69">
        <v>11</v>
      </c>
      <c r="C486" t="s">
        <v>3953</v>
      </c>
      <c r="D486" s="56">
        <v>0</v>
      </c>
      <c r="E486" s="56">
        <v>0</v>
      </c>
      <c r="F486" s="56">
        <v>0</v>
      </c>
      <c r="G486" s="56">
        <v>1.5</v>
      </c>
      <c r="H486" s="56">
        <v>0</v>
      </c>
      <c r="I486" s="56">
        <v>0</v>
      </c>
      <c r="J486" s="56">
        <v>0</v>
      </c>
      <c r="K486" s="56">
        <v>0</v>
      </c>
      <c r="L486" s="56">
        <v>0</v>
      </c>
      <c r="M486" s="56">
        <v>0</v>
      </c>
      <c r="N486" s="56">
        <v>0</v>
      </c>
      <c r="O486" s="56">
        <v>0</v>
      </c>
    </row>
    <row r="487" spans="1:15" x14ac:dyDescent="0.3">
      <c r="A487" s="158">
        <v>2</v>
      </c>
      <c r="B487" s="69">
        <v>11</v>
      </c>
      <c r="C487" t="s">
        <v>3956</v>
      </c>
      <c r="D487" s="56">
        <v>194.75</v>
      </c>
      <c r="E487" s="56">
        <v>13318.15</v>
      </c>
      <c r="F487" s="56">
        <v>11307.7</v>
      </c>
      <c r="G487" s="56">
        <v>11459.25</v>
      </c>
      <c r="H487" s="56">
        <v>3722.05</v>
      </c>
      <c r="I487" s="56">
        <v>309.8</v>
      </c>
      <c r="J487" s="56">
        <v>0</v>
      </c>
      <c r="K487" s="56">
        <v>0</v>
      </c>
      <c r="L487" s="56">
        <v>0</v>
      </c>
      <c r="M487" s="56">
        <v>0</v>
      </c>
      <c r="N487" s="56">
        <v>0</v>
      </c>
      <c r="O487" s="56">
        <v>0</v>
      </c>
    </row>
    <row r="488" spans="1:15" x14ac:dyDescent="0.3">
      <c r="A488" s="158">
        <v>2</v>
      </c>
      <c r="B488" s="69">
        <v>11</v>
      </c>
      <c r="C488" t="s">
        <v>3957</v>
      </c>
      <c r="D488" s="56">
        <v>0</v>
      </c>
      <c r="E488" s="56">
        <v>0</v>
      </c>
      <c r="F488" s="56">
        <v>0</v>
      </c>
      <c r="G488" s="56">
        <v>0</v>
      </c>
      <c r="H488" s="56">
        <v>0</v>
      </c>
      <c r="I488" s="56">
        <v>0</v>
      </c>
      <c r="J488" s="56">
        <v>0</v>
      </c>
      <c r="K488" s="56">
        <v>0</v>
      </c>
      <c r="L488" s="56">
        <v>0</v>
      </c>
      <c r="M488" s="56">
        <v>0</v>
      </c>
      <c r="N488" s="56">
        <v>0</v>
      </c>
      <c r="O488" s="56">
        <v>0</v>
      </c>
    </row>
    <row r="489" spans="1:15" x14ac:dyDescent="0.3">
      <c r="A489" s="158">
        <v>2</v>
      </c>
      <c r="B489" s="69">
        <v>11</v>
      </c>
      <c r="C489" t="s">
        <v>3959</v>
      </c>
      <c r="D489" s="56">
        <v>0</v>
      </c>
      <c r="E489" s="56">
        <v>214.3</v>
      </c>
      <c r="F489" s="56">
        <v>1463.8</v>
      </c>
      <c r="G489" s="56">
        <v>1523.45</v>
      </c>
      <c r="H489" s="56">
        <v>625.29999999999995</v>
      </c>
      <c r="I489" s="56">
        <v>51.35</v>
      </c>
      <c r="J489" s="56">
        <v>0</v>
      </c>
      <c r="K489" s="56">
        <v>0</v>
      </c>
      <c r="L489" s="56">
        <v>0</v>
      </c>
      <c r="M489" s="56">
        <v>0</v>
      </c>
      <c r="N489" s="56">
        <v>0</v>
      </c>
      <c r="O489" s="56">
        <v>0</v>
      </c>
    </row>
    <row r="490" spans="1:15" x14ac:dyDescent="0.3">
      <c r="A490" s="158">
        <v>2</v>
      </c>
      <c r="B490" s="69">
        <v>11</v>
      </c>
      <c r="C490" t="s">
        <v>6827</v>
      </c>
      <c r="D490" s="56"/>
      <c r="E490" s="56"/>
      <c r="F490" s="56"/>
      <c r="G490" s="56"/>
      <c r="H490" s="56"/>
      <c r="I490" s="56"/>
      <c r="J490" s="56"/>
      <c r="K490" s="56"/>
      <c r="L490" s="56"/>
      <c r="M490" s="56"/>
      <c r="N490" s="56"/>
      <c r="O490" s="56">
        <v>0</v>
      </c>
    </row>
    <row r="491" spans="1:15" x14ac:dyDescent="0.3">
      <c r="A491" s="158">
        <v>2</v>
      </c>
      <c r="B491" s="69">
        <v>11</v>
      </c>
      <c r="C491" t="s">
        <v>3960</v>
      </c>
      <c r="D491" s="56"/>
      <c r="E491" s="56"/>
      <c r="F491" s="56"/>
      <c r="G491" s="56"/>
      <c r="H491" s="56"/>
      <c r="I491" s="56"/>
      <c r="J491" s="56"/>
      <c r="K491" s="56"/>
      <c r="L491" s="56">
        <v>0</v>
      </c>
      <c r="M491" s="56">
        <v>0</v>
      </c>
      <c r="N491" s="56">
        <v>0</v>
      </c>
      <c r="O491" s="56">
        <v>0</v>
      </c>
    </row>
    <row r="492" spans="1:15" x14ac:dyDescent="0.3">
      <c r="A492" s="158">
        <v>2</v>
      </c>
      <c r="B492" s="69">
        <v>11</v>
      </c>
      <c r="C492" t="s">
        <v>3961</v>
      </c>
      <c r="D492" s="56"/>
      <c r="E492" s="56"/>
      <c r="F492" s="56"/>
      <c r="G492" s="56"/>
      <c r="H492" s="56"/>
      <c r="I492" s="56"/>
      <c r="J492" s="56">
        <v>0</v>
      </c>
      <c r="K492" s="56">
        <v>0</v>
      </c>
      <c r="L492" s="56">
        <v>0</v>
      </c>
      <c r="M492" s="56">
        <v>0</v>
      </c>
      <c r="N492" s="56">
        <v>0</v>
      </c>
      <c r="O492" s="56">
        <v>0</v>
      </c>
    </row>
    <row r="493" spans="1:15" x14ac:dyDescent="0.3">
      <c r="A493" s="158">
        <v>2</v>
      </c>
      <c r="B493" s="69">
        <v>11</v>
      </c>
      <c r="C493" t="s">
        <v>3962</v>
      </c>
      <c r="D493" s="56">
        <v>0</v>
      </c>
      <c r="E493" s="56">
        <v>0</v>
      </c>
      <c r="F493" s="56">
        <v>0</v>
      </c>
      <c r="G493" s="56">
        <v>0</v>
      </c>
      <c r="H493" s="56">
        <v>0</v>
      </c>
      <c r="I493" s="56">
        <v>0</v>
      </c>
      <c r="J493" s="56">
        <v>0</v>
      </c>
      <c r="K493" s="56">
        <v>0</v>
      </c>
      <c r="L493" s="56">
        <v>0</v>
      </c>
      <c r="M493" s="56">
        <v>0</v>
      </c>
      <c r="N493" s="56">
        <v>0</v>
      </c>
      <c r="O493" s="56">
        <v>0</v>
      </c>
    </row>
    <row r="494" spans="1:15" x14ac:dyDescent="0.3">
      <c r="A494" s="158">
        <v>2</v>
      </c>
      <c r="B494" s="69">
        <v>11</v>
      </c>
      <c r="C494" t="s">
        <v>3963</v>
      </c>
      <c r="D494" s="56">
        <v>0</v>
      </c>
      <c r="E494" s="56">
        <v>0</v>
      </c>
      <c r="F494" s="56">
        <v>0</v>
      </c>
      <c r="G494" s="56">
        <v>500</v>
      </c>
      <c r="H494" s="56">
        <v>0</v>
      </c>
      <c r="I494" s="56">
        <v>0</v>
      </c>
      <c r="J494" s="56">
        <v>0</v>
      </c>
      <c r="K494" s="56">
        <v>0</v>
      </c>
      <c r="L494" s="56">
        <v>0</v>
      </c>
      <c r="M494" s="56">
        <v>0</v>
      </c>
      <c r="N494" s="56">
        <v>0</v>
      </c>
      <c r="O494" s="56">
        <v>0</v>
      </c>
    </row>
    <row r="495" spans="1:15" x14ac:dyDescent="0.3">
      <c r="A495" s="158">
        <v>2</v>
      </c>
      <c r="B495" s="69">
        <v>11</v>
      </c>
      <c r="C495" t="s">
        <v>3964</v>
      </c>
      <c r="D495" s="56">
        <v>260</v>
      </c>
      <c r="E495" s="56">
        <v>0</v>
      </c>
      <c r="F495" s="56">
        <v>0</v>
      </c>
      <c r="G495" s="56">
        <v>0</v>
      </c>
      <c r="H495" s="56">
        <v>0</v>
      </c>
      <c r="I495" s="56">
        <v>0</v>
      </c>
      <c r="J495" s="56">
        <v>0</v>
      </c>
      <c r="K495" s="56">
        <v>0</v>
      </c>
      <c r="L495" s="56">
        <v>0</v>
      </c>
      <c r="M495" s="56">
        <v>0</v>
      </c>
      <c r="N495" s="56">
        <v>0</v>
      </c>
      <c r="O495" s="56">
        <v>0</v>
      </c>
    </row>
    <row r="496" spans="1:15" x14ac:dyDescent="0.3">
      <c r="A496" s="158">
        <v>2</v>
      </c>
      <c r="B496" s="69">
        <v>11</v>
      </c>
      <c r="C496" t="s">
        <v>3966</v>
      </c>
      <c r="D496" s="56">
        <v>0</v>
      </c>
      <c r="E496" s="56">
        <v>0</v>
      </c>
      <c r="F496" s="56">
        <v>0</v>
      </c>
      <c r="G496" s="56">
        <v>0</v>
      </c>
      <c r="H496" s="56">
        <v>0</v>
      </c>
      <c r="I496" s="56">
        <v>0</v>
      </c>
      <c r="J496" s="56">
        <v>0</v>
      </c>
      <c r="K496" s="56">
        <v>0</v>
      </c>
      <c r="L496" s="56">
        <v>0</v>
      </c>
      <c r="M496" s="56">
        <v>0</v>
      </c>
      <c r="N496" s="56">
        <v>0</v>
      </c>
      <c r="O496" s="56">
        <v>0</v>
      </c>
    </row>
    <row r="497" spans="1:15" x14ac:dyDescent="0.3">
      <c r="A497" s="158">
        <v>2</v>
      </c>
      <c r="B497" s="69">
        <v>11</v>
      </c>
      <c r="C497" t="s">
        <v>3968</v>
      </c>
      <c r="D497" s="56">
        <v>0</v>
      </c>
      <c r="E497" s="56">
        <v>61875.49</v>
      </c>
      <c r="F497" s="56">
        <v>5955.34</v>
      </c>
      <c r="G497" s="56">
        <v>0</v>
      </c>
      <c r="H497" s="56">
        <v>20.11</v>
      </c>
      <c r="I497" s="56">
        <v>0</v>
      </c>
      <c r="J497" s="56">
        <v>7245.39</v>
      </c>
      <c r="K497" s="56">
        <v>10454.81</v>
      </c>
      <c r="L497" s="56">
        <v>0</v>
      </c>
      <c r="M497" s="56">
        <v>0</v>
      </c>
      <c r="N497" s="56">
        <v>0</v>
      </c>
      <c r="O497" s="56">
        <v>0</v>
      </c>
    </row>
    <row r="498" spans="1:15" x14ac:dyDescent="0.3">
      <c r="A498" s="158">
        <v>2</v>
      </c>
      <c r="B498" s="69">
        <v>11</v>
      </c>
      <c r="C498" t="s">
        <v>3970</v>
      </c>
      <c r="D498" s="56">
        <v>0</v>
      </c>
      <c r="E498" s="56">
        <v>3640</v>
      </c>
      <c r="F498" s="56">
        <v>-5.54</v>
      </c>
      <c r="G498" s="56">
        <v>0</v>
      </c>
      <c r="H498" s="56">
        <v>0</v>
      </c>
      <c r="I498" s="56">
        <v>0</v>
      </c>
      <c r="J498" s="56">
        <v>0</v>
      </c>
      <c r="K498" s="56">
        <v>0</v>
      </c>
      <c r="L498" s="56">
        <v>0</v>
      </c>
      <c r="M498" s="56">
        <v>0</v>
      </c>
      <c r="N498" s="56">
        <v>0</v>
      </c>
      <c r="O498" s="56">
        <v>0</v>
      </c>
    </row>
    <row r="499" spans="1:15" x14ac:dyDescent="0.3">
      <c r="A499" s="158">
        <v>2</v>
      </c>
      <c r="B499" s="69">
        <v>11</v>
      </c>
      <c r="C499" t="s">
        <v>3972</v>
      </c>
      <c r="D499" s="56">
        <v>0</v>
      </c>
      <c r="E499" s="56">
        <v>0</v>
      </c>
      <c r="F499" s="56">
        <v>0</v>
      </c>
      <c r="G499" s="56">
        <v>0</v>
      </c>
      <c r="H499" s="56">
        <v>0</v>
      </c>
      <c r="I499" s="56">
        <v>0</v>
      </c>
      <c r="J499" s="56">
        <v>0</v>
      </c>
      <c r="K499" s="56">
        <v>0</v>
      </c>
      <c r="L499" s="56">
        <v>0</v>
      </c>
      <c r="M499" s="56">
        <v>0</v>
      </c>
      <c r="N499" s="56">
        <v>0</v>
      </c>
      <c r="O499" s="56">
        <v>0</v>
      </c>
    </row>
    <row r="500" spans="1:15" x14ac:dyDescent="0.3">
      <c r="A500" s="158">
        <v>2</v>
      </c>
      <c r="B500" s="69">
        <v>11</v>
      </c>
      <c r="C500" t="s">
        <v>3973</v>
      </c>
      <c r="D500" s="56">
        <v>0</v>
      </c>
      <c r="E500" s="56">
        <v>0</v>
      </c>
      <c r="F500" s="56">
        <v>0</v>
      </c>
      <c r="G500" s="56">
        <v>0</v>
      </c>
      <c r="H500" s="56">
        <v>0</v>
      </c>
      <c r="I500" s="56">
        <v>0</v>
      </c>
      <c r="J500" s="56">
        <v>0</v>
      </c>
      <c r="K500" s="56">
        <v>0</v>
      </c>
      <c r="L500" s="56">
        <v>0</v>
      </c>
      <c r="M500" s="56">
        <v>0</v>
      </c>
      <c r="N500" s="56">
        <v>0</v>
      </c>
      <c r="O500" s="56">
        <v>0</v>
      </c>
    </row>
    <row r="501" spans="1:15" x14ac:dyDescent="0.3">
      <c r="A501" s="158">
        <v>2</v>
      </c>
      <c r="B501" s="69">
        <v>11</v>
      </c>
      <c r="C501" t="s">
        <v>3980</v>
      </c>
      <c r="D501" s="56"/>
      <c r="E501" s="56"/>
      <c r="F501" s="56">
        <v>0</v>
      </c>
      <c r="G501" s="56">
        <v>0</v>
      </c>
      <c r="H501" s="56">
        <v>0</v>
      </c>
      <c r="I501" s="56">
        <v>0</v>
      </c>
      <c r="J501" s="56">
        <v>0</v>
      </c>
      <c r="K501" s="56">
        <v>0</v>
      </c>
      <c r="L501" s="56">
        <v>0</v>
      </c>
      <c r="M501" s="56">
        <v>0</v>
      </c>
      <c r="N501" s="56">
        <v>0</v>
      </c>
      <c r="O501" s="56">
        <v>0</v>
      </c>
    </row>
    <row r="502" spans="1:15" x14ac:dyDescent="0.3">
      <c r="A502" s="158">
        <v>2</v>
      </c>
      <c r="B502" s="69">
        <v>11</v>
      </c>
      <c r="C502" t="s">
        <v>3981</v>
      </c>
      <c r="D502" s="56">
        <v>0</v>
      </c>
      <c r="E502" s="56">
        <v>0</v>
      </c>
      <c r="F502" s="56">
        <v>0</v>
      </c>
      <c r="G502" s="56">
        <v>0</v>
      </c>
      <c r="H502" s="56">
        <v>0</v>
      </c>
      <c r="I502" s="56">
        <v>0</v>
      </c>
      <c r="J502" s="56">
        <v>0</v>
      </c>
      <c r="K502" s="56">
        <v>0</v>
      </c>
      <c r="L502" s="56">
        <v>0</v>
      </c>
      <c r="M502" s="56">
        <v>0</v>
      </c>
      <c r="N502" s="56">
        <v>0</v>
      </c>
      <c r="O502" s="56">
        <v>0</v>
      </c>
    </row>
    <row r="503" spans="1:15" x14ac:dyDescent="0.3">
      <c r="A503" s="158">
        <v>2</v>
      </c>
      <c r="B503" s="69">
        <v>11</v>
      </c>
      <c r="C503" t="s">
        <v>3983</v>
      </c>
      <c r="D503" s="56"/>
      <c r="E503" s="56"/>
      <c r="F503" s="56"/>
      <c r="G503" s="56"/>
      <c r="H503" s="56"/>
      <c r="I503" s="56">
        <v>0</v>
      </c>
      <c r="J503" s="56">
        <v>0</v>
      </c>
      <c r="K503" s="56">
        <v>0</v>
      </c>
      <c r="L503" s="56">
        <v>0</v>
      </c>
      <c r="M503" s="56">
        <v>0</v>
      </c>
      <c r="N503" s="56">
        <v>0</v>
      </c>
      <c r="O503" s="56">
        <v>0</v>
      </c>
    </row>
    <row r="504" spans="1:15" x14ac:dyDescent="0.3">
      <c r="A504" s="158">
        <v>2</v>
      </c>
      <c r="B504" s="69">
        <v>11</v>
      </c>
      <c r="C504" t="s">
        <v>3986</v>
      </c>
      <c r="D504" s="56"/>
      <c r="E504" s="56"/>
      <c r="F504" s="56"/>
      <c r="G504" s="56">
        <v>0</v>
      </c>
      <c r="H504" s="56">
        <v>0</v>
      </c>
      <c r="I504" s="56">
        <v>0</v>
      </c>
      <c r="J504" s="56">
        <v>0</v>
      </c>
      <c r="K504" s="56">
        <v>0</v>
      </c>
      <c r="L504" s="56">
        <v>0</v>
      </c>
      <c r="M504" s="56">
        <v>0</v>
      </c>
      <c r="N504" s="56">
        <v>0</v>
      </c>
      <c r="O504" s="56">
        <v>0</v>
      </c>
    </row>
    <row r="505" spans="1:15" x14ac:dyDescent="0.3">
      <c r="A505" s="158">
        <v>2</v>
      </c>
      <c r="B505" s="69">
        <v>11</v>
      </c>
      <c r="C505" t="s">
        <v>6828</v>
      </c>
      <c r="D505" s="56"/>
      <c r="E505" s="56"/>
      <c r="F505" s="56"/>
      <c r="G505" s="56"/>
      <c r="H505" s="56"/>
      <c r="I505" s="56"/>
      <c r="J505" s="56"/>
      <c r="K505" s="56"/>
      <c r="L505" s="56"/>
      <c r="M505" s="56"/>
      <c r="N505" s="56"/>
      <c r="O505" s="56">
        <v>0</v>
      </c>
    </row>
    <row r="506" spans="1:15" x14ac:dyDescent="0.3">
      <c r="A506" s="158">
        <v>2</v>
      </c>
      <c r="B506" s="69">
        <v>11</v>
      </c>
      <c r="C506" t="s">
        <v>4013</v>
      </c>
      <c r="D506" s="56">
        <v>0</v>
      </c>
      <c r="E506" s="56">
        <v>0</v>
      </c>
      <c r="F506" s="56">
        <v>0</v>
      </c>
      <c r="G506" s="56">
        <v>0</v>
      </c>
      <c r="H506" s="56">
        <v>0</v>
      </c>
      <c r="I506" s="56">
        <v>0</v>
      </c>
      <c r="J506" s="56">
        <v>0</v>
      </c>
      <c r="K506" s="56">
        <v>0</v>
      </c>
      <c r="L506" s="56">
        <v>0</v>
      </c>
      <c r="M506" s="56">
        <v>0</v>
      </c>
      <c r="N506" s="56">
        <v>0</v>
      </c>
      <c r="O506" s="56">
        <v>0</v>
      </c>
    </row>
    <row r="507" spans="1:15" x14ac:dyDescent="0.3">
      <c r="A507" s="158">
        <v>2</v>
      </c>
      <c r="B507" s="69">
        <v>11</v>
      </c>
      <c r="C507" t="s">
        <v>4014</v>
      </c>
      <c r="D507" s="56">
        <v>0</v>
      </c>
      <c r="E507" s="56">
        <v>0</v>
      </c>
      <c r="F507" s="56">
        <v>0</v>
      </c>
      <c r="G507" s="56">
        <v>0</v>
      </c>
      <c r="H507" s="56">
        <v>0</v>
      </c>
      <c r="I507" s="56">
        <v>0</v>
      </c>
      <c r="J507" s="56">
        <v>0</v>
      </c>
      <c r="K507" s="56">
        <v>0</v>
      </c>
      <c r="L507" s="56">
        <v>0</v>
      </c>
      <c r="M507" s="56">
        <v>0</v>
      </c>
      <c r="N507" s="56">
        <v>0</v>
      </c>
      <c r="O507" s="56">
        <v>0</v>
      </c>
    </row>
    <row r="508" spans="1:15" x14ac:dyDescent="0.3">
      <c r="A508" s="158">
        <v>2</v>
      </c>
      <c r="B508" s="69">
        <v>11</v>
      </c>
      <c r="C508" t="s">
        <v>4015</v>
      </c>
      <c r="D508" s="56">
        <v>0</v>
      </c>
      <c r="E508" s="56">
        <v>0</v>
      </c>
      <c r="F508" s="56">
        <v>0</v>
      </c>
      <c r="G508" s="56">
        <v>0</v>
      </c>
      <c r="H508" s="56">
        <v>0</v>
      </c>
      <c r="I508" s="56">
        <v>0</v>
      </c>
      <c r="J508" s="56">
        <v>0</v>
      </c>
      <c r="K508" s="56">
        <v>0</v>
      </c>
      <c r="L508" s="56">
        <v>0</v>
      </c>
      <c r="M508" s="56">
        <v>0</v>
      </c>
      <c r="N508" s="56">
        <v>0</v>
      </c>
      <c r="O508" s="56">
        <v>0</v>
      </c>
    </row>
    <row r="509" spans="1:15" x14ac:dyDescent="0.3">
      <c r="A509" s="158">
        <v>2</v>
      </c>
      <c r="B509" s="69">
        <v>11</v>
      </c>
      <c r="C509" t="s">
        <v>4024</v>
      </c>
      <c r="D509" s="56">
        <v>0</v>
      </c>
      <c r="E509" s="56">
        <v>0</v>
      </c>
      <c r="F509" s="56">
        <v>0</v>
      </c>
      <c r="G509" s="56">
        <v>0</v>
      </c>
      <c r="H509" s="56">
        <v>0</v>
      </c>
      <c r="I509" s="56">
        <v>0</v>
      </c>
      <c r="J509" s="56">
        <v>0</v>
      </c>
      <c r="K509" s="56">
        <v>0</v>
      </c>
      <c r="L509" s="56">
        <v>0</v>
      </c>
      <c r="M509" s="56">
        <v>0</v>
      </c>
      <c r="N509" s="56">
        <v>0</v>
      </c>
      <c r="O509" s="56">
        <v>0</v>
      </c>
    </row>
    <row r="510" spans="1:15" x14ac:dyDescent="0.3">
      <c r="A510" s="158">
        <v>2</v>
      </c>
      <c r="B510" s="69">
        <v>11</v>
      </c>
      <c r="C510" t="s">
        <v>4025</v>
      </c>
      <c r="D510" s="56">
        <v>0</v>
      </c>
      <c r="E510" s="56">
        <v>0</v>
      </c>
      <c r="F510" s="56">
        <v>0</v>
      </c>
      <c r="G510" s="56">
        <v>0</v>
      </c>
      <c r="H510" s="56">
        <v>0</v>
      </c>
      <c r="I510" s="56">
        <v>0</v>
      </c>
      <c r="J510" s="56">
        <v>0</v>
      </c>
      <c r="K510" s="56">
        <v>0</v>
      </c>
      <c r="L510" s="56">
        <v>0</v>
      </c>
      <c r="M510" s="56">
        <v>0</v>
      </c>
      <c r="N510" s="56">
        <v>0</v>
      </c>
      <c r="O510" s="56">
        <v>0</v>
      </c>
    </row>
    <row r="511" spans="1:15" x14ac:dyDescent="0.3">
      <c r="A511" s="158">
        <v>2</v>
      </c>
      <c r="B511" s="69">
        <v>11</v>
      </c>
      <c r="C511" t="s">
        <v>4043</v>
      </c>
      <c r="D511" s="56">
        <v>0</v>
      </c>
      <c r="E511" s="56">
        <v>0</v>
      </c>
      <c r="F511" s="56">
        <v>0</v>
      </c>
      <c r="G511" s="56">
        <v>0</v>
      </c>
      <c r="H511" s="56">
        <v>0</v>
      </c>
      <c r="I511" s="56">
        <v>0</v>
      </c>
      <c r="J511" s="56">
        <v>0</v>
      </c>
      <c r="K511" s="56">
        <v>0</v>
      </c>
      <c r="L511" s="56">
        <v>0</v>
      </c>
      <c r="M511" s="56">
        <v>0</v>
      </c>
      <c r="N511" s="56">
        <v>0</v>
      </c>
      <c r="O511" s="56">
        <v>0</v>
      </c>
    </row>
    <row r="512" spans="1:15" x14ac:dyDescent="0.3">
      <c r="A512" s="158">
        <v>2</v>
      </c>
      <c r="B512" s="69">
        <v>11</v>
      </c>
      <c r="C512" t="s">
        <v>6829</v>
      </c>
      <c r="D512" s="56"/>
      <c r="E512" s="56"/>
      <c r="F512" s="56"/>
      <c r="G512" s="56"/>
      <c r="H512" s="56"/>
      <c r="I512" s="56"/>
      <c r="J512" s="56"/>
      <c r="K512" s="56"/>
      <c r="L512" s="56"/>
      <c r="M512" s="56"/>
      <c r="N512" s="56"/>
      <c r="O512" s="56">
        <v>0</v>
      </c>
    </row>
    <row r="513" spans="1:15" x14ac:dyDescent="0.3">
      <c r="A513" s="158">
        <v>2</v>
      </c>
      <c r="B513" s="69">
        <v>11</v>
      </c>
      <c r="C513" t="s">
        <v>6830</v>
      </c>
      <c r="D513" s="56"/>
      <c r="E513" s="56"/>
      <c r="F513" s="56"/>
      <c r="G513" s="56"/>
      <c r="H513" s="56"/>
      <c r="I513" s="56"/>
      <c r="J513" s="56"/>
      <c r="K513" s="56"/>
      <c r="L513" s="56"/>
      <c r="M513" s="56"/>
      <c r="N513" s="56"/>
      <c r="O513" s="56">
        <v>0</v>
      </c>
    </row>
    <row r="514" spans="1:15" x14ac:dyDescent="0.3">
      <c r="A514" s="158">
        <v>2</v>
      </c>
      <c r="B514" s="69">
        <v>11</v>
      </c>
      <c r="C514" t="s">
        <v>4055</v>
      </c>
      <c r="D514" s="56">
        <v>0</v>
      </c>
      <c r="E514" s="56">
        <v>0</v>
      </c>
      <c r="F514" s="56">
        <v>0</v>
      </c>
      <c r="G514" s="56">
        <v>0</v>
      </c>
      <c r="H514" s="56">
        <v>0</v>
      </c>
      <c r="I514" s="56">
        <v>0</v>
      </c>
      <c r="J514" s="56">
        <v>0</v>
      </c>
      <c r="K514" s="56">
        <v>0</v>
      </c>
      <c r="L514" s="56">
        <v>0</v>
      </c>
      <c r="M514" s="56">
        <v>0</v>
      </c>
      <c r="N514" s="56">
        <v>0</v>
      </c>
      <c r="O514" s="56">
        <v>0</v>
      </c>
    </row>
    <row r="515" spans="1:15" x14ac:dyDescent="0.3">
      <c r="A515" s="158">
        <v>2</v>
      </c>
      <c r="B515" s="69">
        <v>11</v>
      </c>
      <c r="C515" t="s">
        <v>4057</v>
      </c>
      <c r="D515" s="56"/>
      <c r="E515" s="56"/>
      <c r="F515" s="56"/>
      <c r="G515" s="56"/>
      <c r="H515" s="56">
        <v>0</v>
      </c>
      <c r="I515" s="56">
        <v>0</v>
      </c>
      <c r="J515" s="56">
        <v>0</v>
      </c>
      <c r="K515" s="56">
        <v>0</v>
      </c>
      <c r="L515" s="56">
        <v>0</v>
      </c>
      <c r="M515" s="56">
        <v>0</v>
      </c>
      <c r="N515" s="56">
        <v>0</v>
      </c>
      <c r="O515" s="56">
        <v>0</v>
      </c>
    </row>
    <row r="516" spans="1:15" x14ac:dyDescent="0.3">
      <c r="A516" s="158">
        <v>2</v>
      </c>
      <c r="B516" s="69">
        <v>11</v>
      </c>
      <c r="C516" t="s">
        <v>4071</v>
      </c>
      <c r="D516" s="56"/>
      <c r="E516" s="56"/>
      <c r="F516" s="56"/>
      <c r="G516" s="56"/>
      <c r="H516" s="56"/>
      <c r="I516" s="56"/>
      <c r="J516" s="56"/>
      <c r="K516" s="56"/>
      <c r="L516" s="56"/>
      <c r="M516" s="56"/>
      <c r="N516" s="56">
        <v>0</v>
      </c>
      <c r="O516" s="56">
        <v>0</v>
      </c>
    </row>
    <row r="517" spans="1:15" x14ac:dyDescent="0.3">
      <c r="A517" s="158">
        <v>2</v>
      </c>
      <c r="B517" s="69">
        <v>11</v>
      </c>
      <c r="C517" t="s">
        <v>4075</v>
      </c>
      <c r="D517" s="56"/>
      <c r="E517" s="56"/>
      <c r="F517" s="56"/>
      <c r="G517" s="56"/>
      <c r="H517" s="56"/>
      <c r="I517" s="56"/>
      <c r="J517" s="56"/>
      <c r="K517" s="56"/>
      <c r="L517" s="56"/>
      <c r="M517" s="56"/>
      <c r="N517" s="56">
        <v>0</v>
      </c>
      <c r="O517" s="56">
        <v>0</v>
      </c>
    </row>
    <row r="518" spans="1:15" x14ac:dyDescent="0.3">
      <c r="A518" s="158">
        <v>2</v>
      </c>
      <c r="B518" s="69">
        <v>11</v>
      </c>
      <c r="C518" t="s">
        <v>4083</v>
      </c>
      <c r="D518" s="56"/>
      <c r="E518" s="56"/>
      <c r="F518" s="56"/>
      <c r="G518" s="56"/>
      <c r="H518" s="56"/>
      <c r="I518" s="56"/>
      <c r="J518" s="56"/>
      <c r="K518" s="56"/>
      <c r="L518" s="56"/>
      <c r="M518" s="56"/>
      <c r="N518" s="56">
        <v>0</v>
      </c>
      <c r="O518" s="56">
        <v>0</v>
      </c>
    </row>
    <row r="519" spans="1:15" x14ac:dyDescent="0.3">
      <c r="A519" s="158">
        <v>2</v>
      </c>
      <c r="B519" s="69">
        <v>11</v>
      </c>
      <c r="C519" t="s">
        <v>4092</v>
      </c>
      <c r="D519" s="56">
        <v>0</v>
      </c>
      <c r="E519" s="56">
        <v>0</v>
      </c>
      <c r="F519" s="56">
        <v>0</v>
      </c>
      <c r="G519" s="56">
        <v>0</v>
      </c>
      <c r="H519" s="56">
        <v>0</v>
      </c>
      <c r="I519" s="56">
        <v>0</v>
      </c>
      <c r="J519" s="56">
        <v>0</v>
      </c>
      <c r="K519" s="56">
        <v>0</v>
      </c>
      <c r="L519" s="56">
        <v>0</v>
      </c>
      <c r="M519" s="56">
        <v>0</v>
      </c>
      <c r="N519" s="56">
        <v>0</v>
      </c>
      <c r="O519" s="56">
        <v>0</v>
      </c>
    </row>
    <row r="520" spans="1:15" x14ac:dyDescent="0.3">
      <c r="A520" s="158">
        <v>2</v>
      </c>
      <c r="B520" s="69">
        <v>11</v>
      </c>
      <c r="C520" t="s">
        <v>4135</v>
      </c>
      <c r="D520" s="56">
        <v>0</v>
      </c>
      <c r="E520" s="56">
        <v>0</v>
      </c>
      <c r="F520" s="56">
        <v>0.26</v>
      </c>
      <c r="G520" s="56">
        <v>0.05</v>
      </c>
      <c r="H520" s="56">
        <v>0</v>
      </c>
      <c r="I520" s="56">
        <v>0</v>
      </c>
      <c r="J520" s="56">
        <v>0</v>
      </c>
      <c r="K520" s="56">
        <v>0</v>
      </c>
      <c r="L520" s="56">
        <v>0</v>
      </c>
      <c r="M520" s="56">
        <v>0</v>
      </c>
      <c r="N520" s="56">
        <v>0</v>
      </c>
      <c r="O520" s="56">
        <v>0</v>
      </c>
    </row>
    <row r="521" spans="1:15" x14ac:dyDescent="0.3">
      <c r="A521" s="158">
        <v>2</v>
      </c>
      <c r="B521" s="69">
        <v>11</v>
      </c>
      <c r="C521" t="s">
        <v>4141</v>
      </c>
      <c r="D521" s="56">
        <v>0</v>
      </c>
      <c r="E521" s="56">
        <v>0</v>
      </c>
      <c r="F521" s="56">
        <v>0</v>
      </c>
      <c r="G521" s="56">
        <v>0</v>
      </c>
      <c r="H521" s="56">
        <v>0</v>
      </c>
      <c r="I521" s="56">
        <v>0</v>
      </c>
      <c r="J521" s="56">
        <v>0</v>
      </c>
      <c r="K521" s="56">
        <v>0</v>
      </c>
      <c r="L521" s="56">
        <v>0</v>
      </c>
      <c r="M521" s="56">
        <v>0</v>
      </c>
      <c r="N521" s="56">
        <v>0</v>
      </c>
      <c r="O521" s="56">
        <v>0</v>
      </c>
    </row>
    <row r="522" spans="1:15" x14ac:dyDescent="0.3">
      <c r="A522" s="158">
        <v>2</v>
      </c>
      <c r="B522" s="69">
        <v>11</v>
      </c>
      <c r="C522" t="s">
        <v>4148</v>
      </c>
      <c r="D522" s="56">
        <v>0</v>
      </c>
      <c r="E522" s="56">
        <v>0</v>
      </c>
      <c r="F522" s="56">
        <v>0</v>
      </c>
      <c r="G522" s="56">
        <v>0</v>
      </c>
      <c r="H522" s="56">
        <v>0</v>
      </c>
      <c r="I522" s="56">
        <v>0</v>
      </c>
      <c r="J522" s="56">
        <v>0</v>
      </c>
      <c r="K522" s="56">
        <v>0</v>
      </c>
      <c r="L522" s="56">
        <v>0</v>
      </c>
      <c r="M522" s="56">
        <v>0</v>
      </c>
      <c r="N522" s="56">
        <v>0</v>
      </c>
      <c r="O522" s="56">
        <v>0</v>
      </c>
    </row>
    <row r="523" spans="1:15" x14ac:dyDescent="0.3">
      <c r="A523" s="158">
        <v>2</v>
      </c>
      <c r="B523" s="69">
        <v>11</v>
      </c>
      <c r="C523" t="s">
        <v>4157</v>
      </c>
      <c r="D523" s="56"/>
      <c r="E523" s="56">
        <v>0</v>
      </c>
      <c r="F523" s="56">
        <v>0</v>
      </c>
      <c r="G523" s="56">
        <v>0</v>
      </c>
      <c r="H523" s="56">
        <v>0</v>
      </c>
      <c r="I523" s="56">
        <v>0</v>
      </c>
      <c r="J523" s="56">
        <v>0</v>
      </c>
      <c r="K523" s="56">
        <v>0</v>
      </c>
      <c r="L523" s="56">
        <v>0</v>
      </c>
      <c r="M523" s="56">
        <v>0</v>
      </c>
      <c r="N523" s="56">
        <v>0</v>
      </c>
      <c r="O523" s="56">
        <v>0</v>
      </c>
    </row>
    <row r="524" spans="1:15" x14ac:dyDescent="0.3">
      <c r="A524" s="158">
        <v>2</v>
      </c>
      <c r="B524" s="69">
        <v>11</v>
      </c>
      <c r="C524" t="s">
        <v>4159</v>
      </c>
      <c r="D524" s="56"/>
      <c r="E524" s="56"/>
      <c r="F524" s="56"/>
      <c r="G524" s="56"/>
      <c r="H524" s="56"/>
      <c r="I524" s="56"/>
      <c r="J524" s="56"/>
      <c r="K524" s="56">
        <v>8000</v>
      </c>
      <c r="L524" s="56">
        <v>0</v>
      </c>
      <c r="M524" s="56">
        <v>0</v>
      </c>
      <c r="N524" s="56">
        <v>0</v>
      </c>
      <c r="O524" s="56">
        <v>0</v>
      </c>
    </row>
    <row r="525" spans="1:15" x14ac:dyDescent="0.3">
      <c r="A525" s="158">
        <v>2</v>
      </c>
      <c r="B525" s="69">
        <v>11</v>
      </c>
      <c r="C525" t="s">
        <v>1383</v>
      </c>
      <c r="D525" s="56"/>
      <c r="E525" s="56"/>
      <c r="F525" s="56"/>
      <c r="G525" s="56"/>
      <c r="H525" s="56"/>
      <c r="I525" s="56"/>
      <c r="J525" s="56"/>
      <c r="K525" s="56"/>
      <c r="L525" s="56"/>
      <c r="M525" s="56">
        <v>184.36</v>
      </c>
      <c r="N525" s="56">
        <v>0</v>
      </c>
      <c r="O525" s="56">
        <v>0</v>
      </c>
    </row>
    <row r="526" spans="1:15" x14ac:dyDescent="0.3">
      <c r="A526" s="158">
        <v>2</v>
      </c>
      <c r="B526" s="69">
        <v>11</v>
      </c>
      <c r="C526" t="s">
        <v>1392</v>
      </c>
      <c r="D526" s="56">
        <v>0</v>
      </c>
      <c r="E526" s="56">
        <v>0</v>
      </c>
      <c r="F526" s="56">
        <v>0</v>
      </c>
      <c r="G526" s="56">
        <v>0</v>
      </c>
      <c r="H526" s="56">
        <v>0</v>
      </c>
      <c r="I526" s="56">
        <v>0</v>
      </c>
      <c r="J526" s="56">
        <v>288.04000000000002</v>
      </c>
      <c r="K526" s="56">
        <v>228.28</v>
      </c>
      <c r="L526" s="56">
        <v>0</v>
      </c>
      <c r="M526" s="56">
        <v>-114.14</v>
      </c>
      <c r="N526" s="56">
        <v>0</v>
      </c>
      <c r="O526" s="56">
        <v>0</v>
      </c>
    </row>
    <row r="527" spans="1:15" x14ac:dyDescent="0.3">
      <c r="A527" s="158">
        <v>2</v>
      </c>
      <c r="B527" s="69">
        <v>11</v>
      </c>
      <c r="C527" t="s">
        <v>4183</v>
      </c>
      <c r="D527" s="56">
        <v>0</v>
      </c>
      <c r="E527" s="56">
        <v>0</v>
      </c>
      <c r="F527" s="56">
        <v>0</v>
      </c>
      <c r="G527" s="56">
        <v>0</v>
      </c>
      <c r="H527" s="56">
        <v>0</v>
      </c>
      <c r="I527" s="56">
        <v>0</v>
      </c>
      <c r="J527" s="56">
        <v>0</v>
      </c>
      <c r="K527" s="56">
        <v>0</v>
      </c>
      <c r="L527" s="56">
        <v>0</v>
      </c>
      <c r="M527" s="56">
        <v>0</v>
      </c>
      <c r="N527" s="56">
        <v>0</v>
      </c>
      <c r="O527" s="56">
        <v>0</v>
      </c>
    </row>
    <row r="528" spans="1:15" x14ac:dyDescent="0.3">
      <c r="A528" s="158">
        <v>2</v>
      </c>
      <c r="B528" s="69">
        <v>11</v>
      </c>
      <c r="C528" t="s">
        <v>4187</v>
      </c>
      <c r="D528" s="56"/>
      <c r="E528" s="56"/>
      <c r="F528" s="56"/>
      <c r="G528" s="56"/>
      <c r="H528" s="56">
        <v>0</v>
      </c>
      <c r="I528" s="56">
        <v>0</v>
      </c>
      <c r="J528" s="56">
        <v>0</v>
      </c>
      <c r="K528" s="56">
        <v>0</v>
      </c>
      <c r="L528" s="56">
        <v>0</v>
      </c>
      <c r="M528" s="56">
        <v>0</v>
      </c>
      <c r="N528" s="56">
        <v>0</v>
      </c>
      <c r="O528" s="56">
        <v>0</v>
      </c>
    </row>
    <row r="529" spans="1:15" x14ac:dyDescent="0.3">
      <c r="A529" s="158">
        <v>2</v>
      </c>
      <c r="B529" s="69">
        <v>11</v>
      </c>
      <c r="C529" t="s">
        <v>6831</v>
      </c>
      <c r="D529" s="56"/>
      <c r="E529" s="56"/>
      <c r="F529" s="56"/>
      <c r="G529" s="56"/>
      <c r="H529" s="56"/>
      <c r="I529" s="56"/>
      <c r="J529" s="56"/>
      <c r="K529" s="56"/>
      <c r="L529" s="56"/>
      <c r="M529" s="56"/>
      <c r="N529" s="56"/>
      <c r="O529" s="56">
        <v>0</v>
      </c>
    </row>
    <row r="530" spans="1:15" x14ac:dyDescent="0.3">
      <c r="A530" s="158">
        <v>2</v>
      </c>
      <c r="B530" s="69">
        <v>11</v>
      </c>
      <c r="C530" t="s">
        <v>6832</v>
      </c>
      <c r="D530" s="56"/>
      <c r="E530" s="56"/>
      <c r="F530" s="56"/>
      <c r="G530" s="56"/>
      <c r="H530" s="56"/>
      <c r="I530" s="56"/>
      <c r="J530" s="56"/>
      <c r="K530" s="56"/>
      <c r="L530" s="56"/>
      <c r="M530" s="56"/>
      <c r="N530" s="56"/>
      <c r="O530" s="56">
        <v>0</v>
      </c>
    </row>
    <row r="531" spans="1:15" x14ac:dyDescent="0.3">
      <c r="A531" s="158">
        <v>2</v>
      </c>
      <c r="B531" s="69">
        <v>11</v>
      </c>
      <c r="C531" t="s">
        <v>4194</v>
      </c>
      <c r="D531" s="56"/>
      <c r="E531" s="56"/>
      <c r="F531" s="56"/>
      <c r="G531" s="56"/>
      <c r="H531" s="56"/>
      <c r="I531" s="56">
        <v>0</v>
      </c>
      <c r="J531" s="56">
        <v>0</v>
      </c>
      <c r="K531" s="56">
        <v>0</v>
      </c>
      <c r="L531" s="56">
        <v>0</v>
      </c>
      <c r="M531" s="56">
        <v>0</v>
      </c>
      <c r="N531" s="56">
        <v>0</v>
      </c>
      <c r="O531" s="56">
        <v>0</v>
      </c>
    </row>
    <row r="532" spans="1:15" x14ac:dyDescent="0.3">
      <c r="A532" s="158">
        <v>2</v>
      </c>
      <c r="B532" s="69">
        <v>11</v>
      </c>
      <c r="C532" t="s">
        <v>4205</v>
      </c>
      <c r="D532" s="56"/>
      <c r="E532" s="56"/>
      <c r="F532" s="56">
        <v>0</v>
      </c>
      <c r="G532" s="56">
        <v>-663.29</v>
      </c>
      <c r="H532" s="56">
        <v>0</v>
      </c>
      <c r="I532" s="56">
        <v>-69.31</v>
      </c>
      <c r="J532" s="56">
        <v>0</v>
      </c>
      <c r="K532" s="56">
        <v>9.75</v>
      </c>
      <c r="L532" s="56">
        <v>0</v>
      </c>
      <c r="M532" s="56">
        <v>0</v>
      </c>
      <c r="N532" s="56">
        <v>0</v>
      </c>
      <c r="O532" s="56">
        <v>0</v>
      </c>
    </row>
    <row r="533" spans="1:15" x14ac:dyDescent="0.3">
      <c r="A533" s="158">
        <v>2</v>
      </c>
      <c r="B533" s="69">
        <v>11</v>
      </c>
      <c r="C533" t="s">
        <v>4211</v>
      </c>
      <c r="D533" s="56">
        <v>0</v>
      </c>
      <c r="E533" s="56">
        <v>0</v>
      </c>
      <c r="F533" s="56">
        <v>0</v>
      </c>
      <c r="G533" s="56">
        <v>0</v>
      </c>
      <c r="H533" s="56">
        <v>0</v>
      </c>
      <c r="I533" s="56">
        <v>0</v>
      </c>
      <c r="J533" s="56">
        <v>0</v>
      </c>
      <c r="K533" s="56">
        <v>0</v>
      </c>
      <c r="L533" s="56">
        <v>0</v>
      </c>
      <c r="M533" s="56">
        <v>0</v>
      </c>
      <c r="N533" s="56">
        <v>0</v>
      </c>
      <c r="O533" s="56">
        <v>0</v>
      </c>
    </row>
    <row r="534" spans="1:15" x14ac:dyDescent="0.3">
      <c r="A534" s="158">
        <v>2</v>
      </c>
      <c r="B534" s="69">
        <v>11</v>
      </c>
      <c r="C534" t="s">
        <v>4216</v>
      </c>
      <c r="D534" s="56">
        <v>41.86</v>
      </c>
      <c r="E534" s="56">
        <v>0</v>
      </c>
      <c r="F534" s="56">
        <v>0</v>
      </c>
      <c r="G534" s="56">
        <v>0</v>
      </c>
      <c r="H534" s="56">
        <v>0</v>
      </c>
      <c r="I534" s="56">
        <v>0</v>
      </c>
      <c r="J534" s="56">
        <v>0</v>
      </c>
      <c r="K534" s="56">
        <v>0</v>
      </c>
      <c r="L534" s="56">
        <v>0</v>
      </c>
      <c r="M534" s="56">
        <v>0</v>
      </c>
      <c r="N534" s="56">
        <v>0</v>
      </c>
      <c r="O534" s="56">
        <v>0</v>
      </c>
    </row>
    <row r="535" spans="1:15" x14ac:dyDescent="0.3">
      <c r="A535" s="158">
        <v>2</v>
      </c>
      <c r="B535" s="69">
        <v>11</v>
      </c>
      <c r="C535" t="s">
        <v>4217</v>
      </c>
      <c r="D535" s="56">
        <v>0</v>
      </c>
      <c r="E535" s="56">
        <v>0</v>
      </c>
      <c r="F535" s="56">
        <v>0</v>
      </c>
      <c r="G535" s="56">
        <v>0</v>
      </c>
      <c r="H535" s="56">
        <v>0</v>
      </c>
      <c r="I535" s="56">
        <v>0</v>
      </c>
      <c r="J535" s="56">
        <v>0</v>
      </c>
      <c r="K535" s="56">
        <v>0</v>
      </c>
      <c r="L535" s="56">
        <v>0</v>
      </c>
      <c r="M535" s="56">
        <v>0</v>
      </c>
      <c r="N535" s="56">
        <v>0</v>
      </c>
      <c r="O535" s="56">
        <v>0</v>
      </c>
    </row>
    <row r="536" spans="1:15" x14ac:dyDescent="0.3">
      <c r="A536" s="158">
        <v>2</v>
      </c>
      <c r="B536" s="69">
        <v>11</v>
      </c>
      <c r="C536" t="s">
        <v>4222</v>
      </c>
      <c r="D536" s="56">
        <v>0</v>
      </c>
      <c r="E536" s="56">
        <v>0</v>
      </c>
      <c r="F536" s="56">
        <v>0</v>
      </c>
      <c r="G536" s="56">
        <v>0</v>
      </c>
      <c r="H536" s="56">
        <v>0</v>
      </c>
      <c r="I536" s="56">
        <v>0</v>
      </c>
      <c r="J536" s="56">
        <v>0</v>
      </c>
      <c r="K536" s="56">
        <v>0</v>
      </c>
      <c r="L536" s="56">
        <v>0</v>
      </c>
      <c r="M536" s="56">
        <v>0</v>
      </c>
      <c r="N536" s="56">
        <v>0</v>
      </c>
      <c r="O536" s="56">
        <v>0</v>
      </c>
    </row>
    <row r="537" spans="1:15" x14ac:dyDescent="0.3">
      <c r="A537" s="158">
        <v>2</v>
      </c>
      <c r="B537" s="69">
        <v>11</v>
      </c>
      <c r="C537" t="s">
        <v>4228</v>
      </c>
      <c r="D537" s="56">
        <v>0</v>
      </c>
      <c r="E537" s="56">
        <v>0</v>
      </c>
      <c r="F537" s="56">
        <v>0</v>
      </c>
      <c r="G537" s="56">
        <v>0</v>
      </c>
      <c r="H537" s="56">
        <v>0</v>
      </c>
      <c r="I537" s="56">
        <v>0</v>
      </c>
      <c r="J537" s="56">
        <v>0</v>
      </c>
      <c r="K537" s="56">
        <v>0</v>
      </c>
      <c r="L537" s="56">
        <v>0</v>
      </c>
      <c r="M537" s="56">
        <v>0</v>
      </c>
      <c r="N537" s="56">
        <v>0</v>
      </c>
      <c r="O537" s="56">
        <v>0</v>
      </c>
    </row>
    <row r="538" spans="1:15" x14ac:dyDescent="0.3">
      <c r="A538" s="158">
        <v>2</v>
      </c>
      <c r="B538" s="69">
        <v>11</v>
      </c>
      <c r="C538" t="s">
        <v>4230</v>
      </c>
      <c r="D538" s="56">
        <v>0</v>
      </c>
      <c r="E538" s="56">
        <v>0</v>
      </c>
      <c r="F538" s="56">
        <v>0</v>
      </c>
      <c r="G538" s="56">
        <v>0</v>
      </c>
      <c r="H538" s="56">
        <v>0</v>
      </c>
      <c r="I538" s="56">
        <v>0</v>
      </c>
      <c r="J538" s="56">
        <v>0</v>
      </c>
      <c r="K538" s="56">
        <v>0</v>
      </c>
      <c r="L538" s="56">
        <v>0</v>
      </c>
      <c r="M538" s="56">
        <v>0</v>
      </c>
      <c r="N538" s="56">
        <v>0</v>
      </c>
      <c r="O538" s="56">
        <v>0</v>
      </c>
    </row>
    <row r="539" spans="1:15" x14ac:dyDescent="0.3">
      <c r="A539" s="158">
        <v>2</v>
      </c>
      <c r="B539" s="69">
        <v>11</v>
      </c>
      <c r="C539" t="s">
        <v>6833</v>
      </c>
      <c r="D539" s="56"/>
      <c r="E539" s="56"/>
      <c r="F539" s="56"/>
      <c r="G539" s="56"/>
      <c r="H539" s="56"/>
      <c r="I539" s="56"/>
      <c r="J539" s="56"/>
      <c r="K539" s="56"/>
      <c r="L539" s="56"/>
      <c r="M539" s="56"/>
      <c r="N539" s="56"/>
      <c r="O539" s="56">
        <v>0</v>
      </c>
    </row>
    <row r="540" spans="1:15" x14ac:dyDescent="0.3">
      <c r="A540" s="158">
        <v>2</v>
      </c>
      <c r="B540" s="69">
        <v>11</v>
      </c>
      <c r="C540" t="s">
        <v>4237</v>
      </c>
      <c r="D540" s="56"/>
      <c r="E540" s="56"/>
      <c r="F540" s="56"/>
      <c r="G540" s="56"/>
      <c r="H540" s="56"/>
      <c r="I540" s="56"/>
      <c r="J540" s="56"/>
      <c r="K540" s="56"/>
      <c r="L540" s="56"/>
      <c r="M540" s="56"/>
      <c r="N540" s="56">
        <v>0</v>
      </c>
      <c r="O540" s="56">
        <v>0</v>
      </c>
    </row>
    <row r="541" spans="1:15" x14ac:dyDescent="0.3">
      <c r="A541" s="158">
        <v>2</v>
      </c>
      <c r="B541" s="69">
        <v>11</v>
      </c>
      <c r="C541" t="s">
        <v>4238</v>
      </c>
      <c r="D541" s="56"/>
      <c r="E541" s="56"/>
      <c r="F541" s="56"/>
      <c r="G541" s="56"/>
      <c r="H541" s="56"/>
      <c r="I541" s="56"/>
      <c r="J541" s="56"/>
      <c r="K541" s="56"/>
      <c r="L541" s="56"/>
      <c r="M541" s="56"/>
      <c r="N541" s="56">
        <v>0</v>
      </c>
      <c r="O541" s="56">
        <v>0</v>
      </c>
    </row>
    <row r="542" spans="1:15" x14ac:dyDescent="0.3">
      <c r="A542" s="158">
        <v>2</v>
      </c>
      <c r="B542" s="69">
        <v>11</v>
      </c>
      <c r="C542" t="s">
        <v>4239</v>
      </c>
      <c r="D542" s="56">
        <v>0</v>
      </c>
      <c r="E542" s="56">
        <v>0</v>
      </c>
      <c r="F542" s="56">
        <v>0</v>
      </c>
      <c r="G542" s="56">
        <v>0</v>
      </c>
      <c r="H542" s="56">
        <v>0</v>
      </c>
      <c r="I542" s="56">
        <v>0</v>
      </c>
      <c r="J542" s="56">
        <v>0</v>
      </c>
      <c r="K542" s="56">
        <v>0</v>
      </c>
      <c r="L542" s="56">
        <v>0</v>
      </c>
      <c r="M542" s="56">
        <v>0</v>
      </c>
      <c r="N542" s="56">
        <v>-362209.91</v>
      </c>
      <c r="O542" s="56">
        <v>0</v>
      </c>
    </row>
    <row r="543" spans="1:15" x14ac:dyDescent="0.3">
      <c r="A543" s="158">
        <v>2</v>
      </c>
      <c r="B543" s="69">
        <v>11</v>
      </c>
      <c r="C543" t="s">
        <v>4241</v>
      </c>
      <c r="D543" s="56"/>
      <c r="E543" s="56"/>
      <c r="F543" s="56"/>
      <c r="G543" s="56"/>
      <c r="H543" s="56"/>
      <c r="I543" s="56"/>
      <c r="J543" s="56"/>
      <c r="K543" s="56"/>
      <c r="L543" s="56"/>
      <c r="M543" s="56"/>
      <c r="N543" s="56">
        <v>0</v>
      </c>
      <c r="O543" s="56">
        <v>0</v>
      </c>
    </row>
    <row r="544" spans="1:15" x14ac:dyDescent="0.3">
      <c r="A544" s="158">
        <v>2</v>
      </c>
      <c r="B544" s="69">
        <v>11</v>
      </c>
      <c r="C544" t="s">
        <v>4244</v>
      </c>
      <c r="D544" s="56">
        <v>0</v>
      </c>
      <c r="E544" s="56">
        <v>0</v>
      </c>
      <c r="F544" s="56">
        <v>7.12</v>
      </c>
      <c r="G544" s="56">
        <v>0</v>
      </c>
      <c r="H544" s="56">
        <v>0</v>
      </c>
      <c r="I544" s="56">
        <v>0</v>
      </c>
      <c r="J544" s="56">
        <v>0</v>
      </c>
      <c r="K544" s="56">
        <v>0</v>
      </c>
      <c r="L544" s="56">
        <v>0</v>
      </c>
      <c r="M544" s="56">
        <v>0</v>
      </c>
      <c r="N544" s="56">
        <v>0</v>
      </c>
      <c r="O544" s="56">
        <v>0</v>
      </c>
    </row>
    <row r="545" spans="1:15" x14ac:dyDescent="0.3">
      <c r="A545" s="158">
        <v>2</v>
      </c>
      <c r="B545" s="69">
        <v>11</v>
      </c>
      <c r="C545" t="s">
        <v>4251</v>
      </c>
      <c r="D545" s="56"/>
      <c r="E545" s="56"/>
      <c r="F545" s="56"/>
      <c r="G545" s="56"/>
      <c r="H545" s="56"/>
      <c r="I545" s="56"/>
      <c r="J545" s="56"/>
      <c r="K545" s="56"/>
      <c r="L545" s="56"/>
      <c r="M545" s="56"/>
      <c r="N545" s="56">
        <v>0</v>
      </c>
      <c r="O545" s="56">
        <v>0</v>
      </c>
    </row>
    <row r="546" spans="1:15" x14ac:dyDescent="0.3">
      <c r="A546" s="158">
        <v>2</v>
      </c>
      <c r="B546" s="69">
        <v>11</v>
      </c>
      <c r="C546" t="s">
        <v>6834</v>
      </c>
      <c r="D546" s="56"/>
      <c r="E546" s="56"/>
      <c r="F546" s="56"/>
      <c r="G546" s="56"/>
      <c r="H546" s="56"/>
      <c r="I546" s="56"/>
      <c r="J546" s="56"/>
      <c r="K546" s="56"/>
      <c r="L546" s="56"/>
      <c r="M546" s="56"/>
      <c r="N546" s="56"/>
      <c r="O546" s="56">
        <v>0</v>
      </c>
    </row>
    <row r="547" spans="1:15" x14ac:dyDescent="0.3">
      <c r="A547" s="158">
        <v>2</v>
      </c>
      <c r="B547" s="69">
        <v>11</v>
      </c>
      <c r="C547" t="s">
        <v>1424</v>
      </c>
      <c r="D547" s="56">
        <v>3915.59</v>
      </c>
      <c r="E547" s="56">
        <v>115.93</v>
      </c>
      <c r="F547" s="56">
        <v>-12648.44</v>
      </c>
      <c r="G547" s="56">
        <v>-1367.48</v>
      </c>
      <c r="H547" s="56">
        <v>-455.42</v>
      </c>
      <c r="I547" s="56">
        <v>-761</v>
      </c>
      <c r="J547" s="56">
        <v>-10.7</v>
      </c>
      <c r="K547" s="56">
        <v>550.39</v>
      </c>
      <c r="L547" s="56">
        <v>3732.24</v>
      </c>
      <c r="M547" s="56">
        <v>12162.12</v>
      </c>
      <c r="N547" s="56">
        <v>0</v>
      </c>
      <c r="O547" s="56">
        <v>0</v>
      </c>
    </row>
    <row r="548" spans="1:15" x14ac:dyDescent="0.3">
      <c r="A548" s="158">
        <v>2</v>
      </c>
      <c r="B548" s="69">
        <v>11</v>
      </c>
      <c r="C548" t="s">
        <v>4255</v>
      </c>
      <c r="D548" s="56">
        <v>6956850.6500000004</v>
      </c>
      <c r="E548" s="56">
        <v>598837.14</v>
      </c>
      <c r="F548" s="56">
        <v>465100.06</v>
      </c>
      <c r="G548" s="56">
        <v>133737.07999999999</v>
      </c>
      <c r="H548" s="56">
        <v>133737.07999999999</v>
      </c>
      <c r="I548" s="56">
        <v>133737.07999999999</v>
      </c>
      <c r="J548" s="56">
        <v>0</v>
      </c>
      <c r="K548" s="56">
        <v>0</v>
      </c>
      <c r="L548" s="56">
        <v>0</v>
      </c>
      <c r="M548" s="56">
        <v>0</v>
      </c>
      <c r="N548" s="56">
        <v>0</v>
      </c>
      <c r="O548" s="56">
        <v>0</v>
      </c>
    </row>
    <row r="549" spans="1:15" x14ac:dyDescent="0.3">
      <c r="A549" s="158">
        <v>2</v>
      </c>
      <c r="B549" s="69">
        <v>11</v>
      </c>
      <c r="C549" t="s">
        <v>4259</v>
      </c>
      <c r="D549" s="56">
        <v>224481.57</v>
      </c>
      <c r="E549" s="56">
        <v>264088.59000000003</v>
      </c>
      <c r="F549" s="56">
        <v>241945.91</v>
      </c>
      <c r="G549" s="56">
        <v>352535.31</v>
      </c>
      <c r="H549" s="56">
        <v>404517.44</v>
      </c>
      <c r="I549" s="56">
        <v>268169.90999999997</v>
      </c>
      <c r="J549" s="56">
        <v>274785.65999999997</v>
      </c>
      <c r="K549" s="56">
        <v>0</v>
      </c>
      <c r="L549" s="56">
        <v>0</v>
      </c>
      <c r="M549" s="56">
        <v>0</v>
      </c>
      <c r="N549" s="56">
        <v>0</v>
      </c>
      <c r="O549" s="56">
        <v>0</v>
      </c>
    </row>
    <row r="550" spans="1:15" x14ac:dyDescent="0.3">
      <c r="A550" s="158">
        <v>2</v>
      </c>
      <c r="B550" s="69">
        <v>11</v>
      </c>
      <c r="C550" t="s">
        <v>4260</v>
      </c>
      <c r="D550" s="56"/>
      <c r="E550" s="56"/>
      <c r="F550" s="56"/>
      <c r="G550" s="56"/>
      <c r="H550" s="56">
        <v>0</v>
      </c>
      <c r="I550" s="56">
        <v>0</v>
      </c>
      <c r="J550" s="56">
        <v>0</v>
      </c>
      <c r="K550" s="56">
        <v>0</v>
      </c>
      <c r="L550" s="56">
        <v>0</v>
      </c>
      <c r="M550" s="56">
        <v>0</v>
      </c>
      <c r="N550" s="56">
        <v>0</v>
      </c>
      <c r="O550" s="56">
        <v>0</v>
      </c>
    </row>
    <row r="551" spans="1:15" x14ac:dyDescent="0.3">
      <c r="A551" s="158">
        <v>2</v>
      </c>
      <c r="B551" s="69">
        <v>11</v>
      </c>
      <c r="C551" t="s">
        <v>4275</v>
      </c>
      <c r="D551" s="56">
        <v>0</v>
      </c>
      <c r="E551" s="56">
        <v>0</v>
      </c>
      <c r="F551" s="56">
        <v>0</v>
      </c>
      <c r="G551" s="56">
        <v>0</v>
      </c>
      <c r="H551" s="56">
        <v>0</v>
      </c>
      <c r="I551" s="56">
        <v>0</v>
      </c>
      <c r="J551" s="56">
        <v>0</v>
      </c>
      <c r="K551" s="56">
        <v>0</v>
      </c>
      <c r="L551" s="56">
        <v>0</v>
      </c>
      <c r="M551" s="56">
        <v>0</v>
      </c>
      <c r="N551" s="56">
        <v>0</v>
      </c>
      <c r="O551" s="56">
        <v>0</v>
      </c>
    </row>
    <row r="552" spans="1:15" x14ac:dyDescent="0.3">
      <c r="A552" s="158">
        <v>2</v>
      </c>
      <c r="B552" s="69">
        <v>11</v>
      </c>
      <c r="C552" t="s">
        <v>4276</v>
      </c>
      <c r="D552" s="56">
        <v>0</v>
      </c>
      <c r="E552" s="56">
        <v>0</v>
      </c>
      <c r="F552" s="56">
        <v>0</v>
      </c>
      <c r="G552" s="56">
        <v>0</v>
      </c>
      <c r="H552" s="56">
        <v>0</v>
      </c>
      <c r="I552" s="56">
        <v>0</v>
      </c>
      <c r="J552" s="56">
        <v>0</v>
      </c>
      <c r="K552" s="56">
        <v>0</v>
      </c>
      <c r="L552" s="56">
        <v>0</v>
      </c>
      <c r="M552" s="56">
        <v>0</v>
      </c>
      <c r="N552" s="56">
        <v>0</v>
      </c>
      <c r="O552" s="56">
        <v>0</v>
      </c>
    </row>
    <row r="553" spans="1:15" x14ac:dyDescent="0.3">
      <c r="A553" s="158">
        <v>2</v>
      </c>
      <c r="B553" s="69">
        <v>11</v>
      </c>
      <c r="C553" t="s">
        <v>1430</v>
      </c>
      <c r="D553" s="56">
        <v>-885.37</v>
      </c>
      <c r="E553" s="56">
        <v>1664.89</v>
      </c>
      <c r="F553" s="56">
        <v>14.1</v>
      </c>
      <c r="G553" s="56">
        <v>0</v>
      </c>
      <c r="H553" s="56">
        <v>161.52000000000001</v>
      </c>
      <c r="I553" s="56">
        <v>0</v>
      </c>
      <c r="J553" s="56">
        <v>0</v>
      </c>
      <c r="K553" s="56">
        <v>0</v>
      </c>
      <c r="L553" s="56">
        <v>0</v>
      </c>
      <c r="M553" s="56">
        <v>384.39</v>
      </c>
      <c r="N553" s="56">
        <v>0</v>
      </c>
      <c r="O553" s="56">
        <v>0</v>
      </c>
    </row>
    <row r="554" spans="1:15" x14ac:dyDescent="0.3">
      <c r="A554" s="158">
        <v>2</v>
      </c>
      <c r="B554" s="69">
        <v>11</v>
      </c>
      <c r="C554" t="s">
        <v>4283</v>
      </c>
      <c r="D554" s="56">
        <v>0</v>
      </c>
      <c r="E554" s="56">
        <v>0</v>
      </c>
      <c r="F554" s="56">
        <v>0</v>
      </c>
      <c r="G554" s="56">
        <v>0</v>
      </c>
      <c r="H554" s="56">
        <v>0</v>
      </c>
      <c r="I554" s="56">
        <v>0</v>
      </c>
      <c r="J554" s="56">
        <v>0</v>
      </c>
      <c r="K554" s="56">
        <v>0</v>
      </c>
      <c r="L554" s="56">
        <v>0</v>
      </c>
      <c r="M554" s="56">
        <v>0</v>
      </c>
      <c r="N554" s="56">
        <v>0</v>
      </c>
      <c r="O554" s="56">
        <v>0</v>
      </c>
    </row>
    <row r="555" spans="1:15" x14ac:dyDescent="0.3">
      <c r="A555" s="158">
        <v>2</v>
      </c>
      <c r="B555" s="69">
        <v>11</v>
      </c>
      <c r="C555" t="s">
        <v>6835</v>
      </c>
      <c r="D555" s="56"/>
      <c r="E555" s="56"/>
      <c r="F555" s="56"/>
      <c r="G555" s="56"/>
      <c r="H555" s="56"/>
      <c r="I555" s="56"/>
      <c r="J555" s="56"/>
      <c r="K555" s="56"/>
      <c r="L555" s="56"/>
      <c r="M555" s="56"/>
      <c r="N555" s="56"/>
      <c r="O555" s="56">
        <v>0</v>
      </c>
    </row>
    <row r="556" spans="1:15" x14ac:dyDescent="0.3">
      <c r="A556" s="158">
        <v>2</v>
      </c>
      <c r="B556" s="69">
        <v>11</v>
      </c>
      <c r="C556" t="s">
        <v>1439</v>
      </c>
      <c r="D556" s="56">
        <v>82.32</v>
      </c>
      <c r="E556" s="56">
        <v>1496.88</v>
      </c>
      <c r="F556" s="56">
        <v>0</v>
      </c>
      <c r="G556" s="56">
        <v>-0.01</v>
      </c>
      <c r="H556" s="56">
        <v>-23784.36</v>
      </c>
      <c r="I556" s="56">
        <v>383.72</v>
      </c>
      <c r="J556" s="56">
        <v>-0.19</v>
      </c>
      <c r="K556" s="56">
        <v>0</v>
      </c>
      <c r="L556" s="56">
        <v>208.12</v>
      </c>
      <c r="M556" s="56">
        <v>-3.1</v>
      </c>
      <c r="N556" s="56">
        <v>0</v>
      </c>
      <c r="O556" s="56">
        <v>0</v>
      </c>
    </row>
    <row r="557" spans="1:15" x14ac:dyDescent="0.3">
      <c r="A557" s="158">
        <v>2</v>
      </c>
      <c r="B557" s="69">
        <v>11</v>
      </c>
      <c r="C557" t="s">
        <v>1440</v>
      </c>
      <c r="D557" s="56">
        <v>-26167.05</v>
      </c>
      <c r="E557" s="56">
        <v>0</v>
      </c>
      <c r="F557" s="56">
        <v>0</v>
      </c>
      <c r="G557" s="56">
        <v>0</v>
      </c>
      <c r="H557" s="56">
        <v>0</v>
      </c>
      <c r="I557" s="56">
        <v>0</v>
      </c>
      <c r="J557" s="56">
        <v>0</v>
      </c>
      <c r="K557" s="56">
        <v>0</v>
      </c>
      <c r="L557" s="56">
        <v>0</v>
      </c>
      <c r="M557" s="56">
        <v>2658.88</v>
      </c>
      <c r="N557" s="56">
        <v>0</v>
      </c>
      <c r="O557" s="56">
        <v>0</v>
      </c>
    </row>
    <row r="558" spans="1:15" x14ac:dyDescent="0.3">
      <c r="A558" s="158">
        <v>2</v>
      </c>
      <c r="B558" s="69">
        <v>11</v>
      </c>
      <c r="C558" t="s">
        <v>6836</v>
      </c>
      <c r="D558" s="56"/>
      <c r="E558" s="56"/>
      <c r="F558" s="56"/>
      <c r="G558" s="56"/>
      <c r="H558" s="56"/>
      <c r="I558" s="56"/>
      <c r="J558" s="56"/>
      <c r="K558" s="56"/>
      <c r="L558" s="56"/>
      <c r="M558" s="56"/>
      <c r="N558" s="56"/>
      <c r="O558" s="56">
        <v>0</v>
      </c>
    </row>
    <row r="559" spans="1:15" x14ac:dyDescent="0.3">
      <c r="A559" s="158">
        <v>2</v>
      </c>
      <c r="B559" s="69">
        <v>11</v>
      </c>
      <c r="C559" t="s">
        <v>4287</v>
      </c>
      <c r="D559" s="56"/>
      <c r="E559" s="56"/>
      <c r="F559" s="56">
        <v>16</v>
      </c>
      <c r="G559" s="56">
        <v>0</v>
      </c>
      <c r="H559" s="56">
        <v>0</v>
      </c>
      <c r="I559" s="56">
        <v>0</v>
      </c>
      <c r="J559" s="56">
        <v>0</v>
      </c>
      <c r="K559" s="56">
        <v>3552.65</v>
      </c>
      <c r="L559" s="56">
        <v>0</v>
      </c>
      <c r="M559" s="56">
        <v>0</v>
      </c>
      <c r="N559" s="56">
        <v>0</v>
      </c>
      <c r="O559" s="56">
        <v>0</v>
      </c>
    </row>
    <row r="560" spans="1:15" x14ac:dyDescent="0.3">
      <c r="A560" s="158">
        <v>2</v>
      </c>
      <c r="B560" s="69">
        <v>11</v>
      </c>
      <c r="C560" t="s">
        <v>4289</v>
      </c>
      <c r="D560" s="56">
        <v>0</v>
      </c>
      <c r="E560" s="56">
        <v>0</v>
      </c>
      <c r="F560" s="56">
        <v>0</v>
      </c>
      <c r="G560" s="56">
        <v>0</v>
      </c>
      <c r="H560" s="56">
        <v>0</v>
      </c>
      <c r="I560" s="56">
        <v>0</v>
      </c>
      <c r="J560" s="56">
        <v>0</v>
      </c>
      <c r="K560" s="56">
        <v>0</v>
      </c>
      <c r="L560" s="56">
        <v>0</v>
      </c>
      <c r="M560" s="56">
        <v>0</v>
      </c>
      <c r="N560" s="56">
        <v>0</v>
      </c>
      <c r="O560" s="56">
        <v>0</v>
      </c>
    </row>
    <row r="561" spans="1:15" x14ac:dyDescent="0.3">
      <c r="A561" s="158">
        <v>2</v>
      </c>
      <c r="B561" s="69">
        <v>11</v>
      </c>
      <c r="C561" t="s">
        <v>6837</v>
      </c>
      <c r="D561" s="56"/>
      <c r="E561" s="56"/>
      <c r="F561" s="56"/>
      <c r="G561" s="56"/>
      <c r="H561" s="56"/>
      <c r="I561" s="56"/>
      <c r="J561" s="56"/>
      <c r="K561" s="56"/>
      <c r="L561" s="56"/>
      <c r="M561" s="56"/>
      <c r="N561" s="56"/>
      <c r="O561" s="56">
        <v>0</v>
      </c>
    </row>
    <row r="562" spans="1:15" x14ac:dyDescent="0.3">
      <c r="A562" s="158">
        <v>2</v>
      </c>
      <c r="B562" s="69">
        <v>11</v>
      </c>
      <c r="C562" t="s">
        <v>4290</v>
      </c>
      <c r="D562" s="56">
        <v>0</v>
      </c>
      <c r="E562" s="56">
        <v>0</v>
      </c>
      <c r="F562" s="56">
        <v>0</v>
      </c>
      <c r="G562" s="56">
        <v>0</v>
      </c>
      <c r="H562" s="56">
        <v>0</v>
      </c>
      <c r="I562" s="56">
        <v>0</v>
      </c>
      <c r="J562" s="56">
        <v>0</v>
      </c>
      <c r="K562" s="56">
        <v>0</v>
      </c>
      <c r="L562" s="56">
        <v>0</v>
      </c>
      <c r="M562" s="56">
        <v>0</v>
      </c>
      <c r="N562" s="56">
        <v>0</v>
      </c>
      <c r="O562" s="56">
        <v>0</v>
      </c>
    </row>
    <row r="563" spans="1:15" x14ac:dyDescent="0.3">
      <c r="A563" s="158">
        <v>2</v>
      </c>
      <c r="B563" s="69">
        <v>11</v>
      </c>
      <c r="C563" t="s">
        <v>4292</v>
      </c>
      <c r="D563" s="56">
        <v>0</v>
      </c>
      <c r="E563" s="56">
        <v>0</v>
      </c>
      <c r="F563" s="56">
        <v>0</v>
      </c>
      <c r="G563" s="56">
        <v>0</v>
      </c>
      <c r="H563" s="56">
        <v>0</v>
      </c>
      <c r="I563" s="56">
        <v>0</v>
      </c>
      <c r="J563" s="56">
        <v>0</v>
      </c>
      <c r="K563" s="56">
        <v>0</v>
      </c>
      <c r="L563" s="56">
        <v>0</v>
      </c>
      <c r="M563" s="56">
        <v>0</v>
      </c>
      <c r="N563" s="56">
        <v>0</v>
      </c>
      <c r="O563" s="56">
        <v>0</v>
      </c>
    </row>
    <row r="564" spans="1:15" x14ac:dyDescent="0.3">
      <c r="A564" s="158">
        <v>2</v>
      </c>
      <c r="B564" s="69">
        <v>11</v>
      </c>
      <c r="C564" t="s">
        <v>4293</v>
      </c>
      <c r="D564" s="56">
        <v>0</v>
      </c>
      <c r="E564" s="56">
        <v>0</v>
      </c>
      <c r="F564" s="56">
        <v>0</v>
      </c>
      <c r="G564" s="56">
        <v>0</v>
      </c>
      <c r="H564" s="56">
        <v>0</v>
      </c>
      <c r="I564" s="56">
        <v>0</v>
      </c>
      <c r="J564" s="56">
        <v>0</v>
      </c>
      <c r="K564" s="56">
        <v>0</v>
      </c>
      <c r="L564" s="56">
        <v>0</v>
      </c>
      <c r="M564" s="56">
        <v>0</v>
      </c>
      <c r="N564" s="56">
        <v>0</v>
      </c>
      <c r="O564" s="56">
        <v>0</v>
      </c>
    </row>
    <row r="565" spans="1:15" x14ac:dyDescent="0.3">
      <c r="A565" s="158">
        <v>2</v>
      </c>
      <c r="B565" s="69">
        <v>11</v>
      </c>
      <c r="C565" t="s">
        <v>4294</v>
      </c>
      <c r="D565" s="56">
        <v>0</v>
      </c>
      <c r="E565" s="56">
        <v>0</v>
      </c>
      <c r="F565" s="56">
        <v>0</v>
      </c>
      <c r="G565" s="56">
        <v>0</v>
      </c>
      <c r="H565" s="56">
        <v>0</v>
      </c>
      <c r="I565" s="56">
        <v>0</v>
      </c>
      <c r="J565" s="56">
        <v>0</v>
      </c>
      <c r="K565" s="56">
        <v>0</v>
      </c>
      <c r="L565" s="56">
        <v>0</v>
      </c>
      <c r="M565" s="56">
        <v>0</v>
      </c>
      <c r="N565" s="56">
        <v>0</v>
      </c>
      <c r="O565" s="56">
        <v>0</v>
      </c>
    </row>
    <row r="566" spans="1:15" x14ac:dyDescent="0.3">
      <c r="A566" s="158">
        <v>2</v>
      </c>
      <c r="B566" s="69">
        <v>11</v>
      </c>
      <c r="C566" t="s">
        <v>4295</v>
      </c>
      <c r="D566" s="56">
        <v>0</v>
      </c>
      <c r="E566" s="56">
        <v>0</v>
      </c>
      <c r="F566" s="56">
        <v>0</v>
      </c>
      <c r="G566" s="56">
        <v>0</v>
      </c>
      <c r="H566" s="56">
        <v>0</v>
      </c>
      <c r="I566" s="56">
        <v>0</v>
      </c>
      <c r="J566" s="56">
        <v>0</v>
      </c>
      <c r="K566" s="56">
        <v>0</v>
      </c>
      <c r="L566" s="56">
        <v>0</v>
      </c>
      <c r="M566" s="56">
        <v>0</v>
      </c>
      <c r="N566" s="56">
        <v>0</v>
      </c>
      <c r="O566" s="56">
        <v>0</v>
      </c>
    </row>
    <row r="567" spans="1:15" x14ac:dyDescent="0.3">
      <c r="A567" s="158">
        <v>2</v>
      </c>
      <c r="B567" s="69">
        <v>11</v>
      </c>
      <c r="C567" t="s">
        <v>4296</v>
      </c>
      <c r="D567" s="56">
        <v>0</v>
      </c>
      <c r="E567" s="56">
        <v>0</v>
      </c>
      <c r="F567" s="56">
        <v>0</v>
      </c>
      <c r="G567" s="56">
        <v>0</v>
      </c>
      <c r="H567" s="56">
        <v>0</v>
      </c>
      <c r="I567" s="56">
        <v>0</v>
      </c>
      <c r="J567" s="56">
        <v>0</v>
      </c>
      <c r="K567" s="56">
        <v>0</v>
      </c>
      <c r="L567" s="56">
        <v>0</v>
      </c>
      <c r="M567" s="56">
        <v>0</v>
      </c>
      <c r="N567" s="56">
        <v>0</v>
      </c>
      <c r="O567" s="56">
        <v>0</v>
      </c>
    </row>
    <row r="568" spans="1:15" x14ac:dyDescent="0.3">
      <c r="A568" s="158">
        <v>2</v>
      </c>
      <c r="B568" s="69">
        <v>11</v>
      </c>
      <c r="C568" t="s">
        <v>4297</v>
      </c>
      <c r="D568" s="56"/>
      <c r="E568" s="56">
        <v>0</v>
      </c>
      <c r="F568" s="56">
        <v>0</v>
      </c>
      <c r="G568" s="56">
        <v>0</v>
      </c>
      <c r="H568" s="56">
        <v>0</v>
      </c>
      <c r="I568" s="56">
        <v>0</v>
      </c>
      <c r="J568" s="56">
        <v>0</v>
      </c>
      <c r="K568" s="56">
        <v>0</v>
      </c>
      <c r="L568" s="56">
        <v>0</v>
      </c>
      <c r="M568" s="56">
        <v>0</v>
      </c>
      <c r="N568" s="56">
        <v>0</v>
      </c>
      <c r="O568" s="56">
        <v>0</v>
      </c>
    </row>
    <row r="569" spans="1:15" x14ac:dyDescent="0.3">
      <c r="A569" s="158">
        <v>2</v>
      </c>
      <c r="B569" s="69">
        <v>11</v>
      </c>
      <c r="C569" t="s">
        <v>4299</v>
      </c>
      <c r="D569" s="56">
        <v>0</v>
      </c>
      <c r="E569" s="56">
        <v>0</v>
      </c>
      <c r="F569" s="56">
        <v>0</v>
      </c>
      <c r="G569" s="56">
        <v>0</v>
      </c>
      <c r="H569" s="56">
        <v>0</v>
      </c>
      <c r="I569" s="56">
        <v>0</v>
      </c>
      <c r="J569" s="56">
        <v>0</v>
      </c>
      <c r="K569" s="56">
        <v>0</v>
      </c>
      <c r="L569" s="56">
        <v>0</v>
      </c>
      <c r="M569" s="56">
        <v>0</v>
      </c>
      <c r="N569" s="56">
        <v>0</v>
      </c>
      <c r="O569" s="56">
        <v>0</v>
      </c>
    </row>
    <row r="570" spans="1:15" x14ac:dyDescent="0.3">
      <c r="A570" s="158">
        <v>2</v>
      </c>
      <c r="B570" s="69">
        <v>11</v>
      </c>
      <c r="C570" t="s">
        <v>4312</v>
      </c>
      <c r="D570" s="56"/>
      <c r="E570" s="56"/>
      <c r="F570" s="56"/>
      <c r="G570" s="56"/>
      <c r="H570" s="56">
        <v>0</v>
      </c>
      <c r="I570" s="56">
        <v>0</v>
      </c>
      <c r="J570" s="56">
        <v>0</v>
      </c>
      <c r="K570" s="56">
        <v>0</v>
      </c>
      <c r="L570" s="56">
        <v>0</v>
      </c>
      <c r="M570" s="56">
        <v>0</v>
      </c>
      <c r="N570" s="56">
        <v>0</v>
      </c>
      <c r="O570" s="56">
        <v>0</v>
      </c>
    </row>
    <row r="571" spans="1:15" x14ac:dyDescent="0.3">
      <c r="A571" s="158">
        <v>2</v>
      </c>
      <c r="B571" s="69">
        <v>11</v>
      </c>
      <c r="C571" t="s">
        <v>4316</v>
      </c>
      <c r="D571" s="56">
        <v>0</v>
      </c>
      <c r="E571" s="56">
        <v>0</v>
      </c>
      <c r="F571" s="56">
        <v>0</v>
      </c>
      <c r="G571" s="56">
        <v>0</v>
      </c>
      <c r="H571" s="56">
        <v>0</v>
      </c>
      <c r="I571" s="56">
        <v>0</v>
      </c>
      <c r="J571" s="56">
        <v>0</v>
      </c>
      <c r="K571" s="56">
        <v>0</v>
      </c>
      <c r="L571" s="56">
        <v>0</v>
      </c>
      <c r="M571" s="56">
        <v>0</v>
      </c>
      <c r="N571" s="56">
        <v>0</v>
      </c>
      <c r="O571" s="56">
        <v>0</v>
      </c>
    </row>
    <row r="572" spans="1:15" x14ac:dyDescent="0.3">
      <c r="A572" s="158">
        <v>2</v>
      </c>
      <c r="B572" s="69">
        <v>11</v>
      </c>
      <c r="C572" t="s">
        <v>4317</v>
      </c>
      <c r="D572" s="56">
        <v>0</v>
      </c>
      <c r="E572" s="56">
        <v>0</v>
      </c>
      <c r="F572" s="56">
        <v>0</v>
      </c>
      <c r="G572" s="56">
        <v>0</v>
      </c>
      <c r="H572" s="56">
        <v>0</v>
      </c>
      <c r="I572" s="56">
        <v>0</v>
      </c>
      <c r="J572" s="56">
        <v>0</v>
      </c>
      <c r="K572" s="56">
        <v>0</v>
      </c>
      <c r="L572" s="56">
        <v>0</v>
      </c>
      <c r="M572" s="56">
        <v>0</v>
      </c>
      <c r="N572" s="56">
        <v>0</v>
      </c>
      <c r="O572" s="56">
        <v>0</v>
      </c>
    </row>
    <row r="573" spans="1:15" x14ac:dyDescent="0.3">
      <c r="A573" s="158">
        <v>2</v>
      </c>
      <c r="B573" s="69">
        <v>11</v>
      </c>
      <c r="C573" t="s">
        <v>4323</v>
      </c>
      <c r="D573" s="56"/>
      <c r="E573" s="56"/>
      <c r="F573" s="56"/>
      <c r="G573" s="56">
        <v>16087</v>
      </c>
      <c r="H573" s="56">
        <v>0</v>
      </c>
      <c r="I573" s="56">
        <v>0</v>
      </c>
      <c r="J573" s="56">
        <v>2.2599999999999998</v>
      </c>
      <c r="K573" s="56">
        <v>185381.06</v>
      </c>
      <c r="L573" s="56">
        <v>0</v>
      </c>
      <c r="M573" s="56">
        <v>0</v>
      </c>
      <c r="N573" s="56">
        <v>0</v>
      </c>
      <c r="O573" s="56">
        <v>0</v>
      </c>
    </row>
    <row r="574" spans="1:15" x14ac:dyDescent="0.3">
      <c r="A574" s="158">
        <v>2</v>
      </c>
      <c r="B574" s="69">
        <v>11</v>
      </c>
      <c r="C574" t="s">
        <v>6838</v>
      </c>
      <c r="D574" s="56"/>
      <c r="E574" s="56"/>
      <c r="F574" s="56"/>
      <c r="G574" s="56"/>
      <c r="H574" s="56"/>
      <c r="I574" s="56"/>
      <c r="J574" s="56"/>
      <c r="K574" s="56"/>
      <c r="L574" s="56"/>
      <c r="M574" s="56"/>
      <c r="N574" s="56"/>
      <c r="O574" s="56">
        <v>0</v>
      </c>
    </row>
    <row r="575" spans="1:15" x14ac:dyDescent="0.3">
      <c r="A575" s="158">
        <v>2</v>
      </c>
      <c r="B575" s="69">
        <v>11</v>
      </c>
      <c r="C575" t="s">
        <v>4332</v>
      </c>
      <c r="D575" s="56">
        <v>0</v>
      </c>
      <c r="E575" s="56">
        <v>0</v>
      </c>
      <c r="F575" s="56">
        <v>0</v>
      </c>
      <c r="G575" s="56">
        <v>0</v>
      </c>
      <c r="H575" s="56">
        <v>0</v>
      </c>
      <c r="I575" s="56">
        <v>0</v>
      </c>
      <c r="J575" s="56">
        <v>0</v>
      </c>
      <c r="K575" s="56">
        <v>0</v>
      </c>
      <c r="L575" s="56">
        <v>0</v>
      </c>
      <c r="M575" s="56">
        <v>0</v>
      </c>
      <c r="N575" s="56">
        <v>0</v>
      </c>
      <c r="O575" s="56">
        <v>0</v>
      </c>
    </row>
    <row r="576" spans="1:15" x14ac:dyDescent="0.3">
      <c r="A576" s="158">
        <v>2</v>
      </c>
      <c r="B576" s="69">
        <v>11</v>
      </c>
      <c r="C576" t="s">
        <v>4336</v>
      </c>
      <c r="D576" s="56">
        <v>0</v>
      </c>
      <c r="E576" s="56">
        <v>0</v>
      </c>
      <c r="F576" s="56">
        <v>0</v>
      </c>
      <c r="G576" s="56">
        <v>0</v>
      </c>
      <c r="H576" s="56">
        <v>43506.400000000001</v>
      </c>
      <c r="I576" s="56">
        <v>0</v>
      </c>
      <c r="J576" s="56">
        <v>0</v>
      </c>
      <c r="K576" s="56"/>
      <c r="L576" s="56">
        <v>0</v>
      </c>
      <c r="M576" s="56">
        <v>0</v>
      </c>
      <c r="N576" s="56">
        <v>0</v>
      </c>
      <c r="O576" s="56">
        <v>0</v>
      </c>
    </row>
    <row r="577" spans="1:15" x14ac:dyDescent="0.3">
      <c r="A577" s="158">
        <v>2</v>
      </c>
      <c r="B577" s="69">
        <v>11</v>
      </c>
      <c r="C577" t="s">
        <v>4342</v>
      </c>
      <c r="D577" s="56">
        <v>64302.82</v>
      </c>
      <c r="E577" s="56">
        <v>0</v>
      </c>
      <c r="F577" s="56">
        <v>0</v>
      </c>
      <c r="G577" s="56">
        <v>0</v>
      </c>
      <c r="H577" s="56">
        <v>0</v>
      </c>
      <c r="I577" s="56">
        <v>0</v>
      </c>
      <c r="J577" s="56">
        <v>500</v>
      </c>
      <c r="K577" s="56">
        <v>0</v>
      </c>
      <c r="L577" s="56">
        <v>0</v>
      </c>
      <c r="M577" s="56">
        <v>0</v>
      </c>
      <c r="N577" s="56">
        <v>0</v>
      </c>
      <c r="O577" s="56">
        <v>0</v>
      </c>
    </row>
    <row r="578" spans="1:15" x14ac:dyDescent="0.3">
      <c r="A578" s="158">
        <v>2</v>
      </c>
      <c r="B578" s="69">
        <v>11</v>
      </c>
      <c r="C578" t="s">
        <v>4343</v>
      </c>
      <c r="D578" s="56">
        <v>0</v>
      </c>
      <c r="E578" s="56">
        <v>0</v>
      </c>
      <c r="F578" s="56">
        <v>0</v>
      </c>
      <c r="G578" s="56">
        <v>0</v>
      </c>
      <c r="H578" s="56">
        <v>0</v>
      </c>
      <c r="I578" s="56">
        <v>0</v>
      </c>
      <c r="J578" s="56">
        <v>0</v>
      </c>
      <c r="K578" s="56">
        <v>0</v>
      </c>
      <c r="L578" s="56">
        <v>0</v>
      </c>
      <c r="M578" s="56">
        <v>0</v>
      </c>
      <c r="N578" s="56">
        <v>0</v>
      </c>
      <c r="O578" s="56">
        <v>0</v>
      </c>
    </row>
    <row r="579" spans="1:15" x14ac:dyDescent="0.3">
      <c r="A579" s="158">
        <v>2</v>
      </c>
      <c r="B579" s="69">
        <v>11</v>
      </c>
      <c r="C579" t="s">
        <v>4344</v>
      </c>
      <c r="D579" s="56">
        <v>0</v>
      </c>
      <c r="E579" s="56">
        <v>0</v>
      </c>
      <c r="F579" s="56">
        <v>0</v>
      </c>
      <c r="G579" s="56">
        <v>0</v>
      </c>
      <c r="H579" s="56">
        <v>0</v>
      </c>
      <c r="I579" s="56">
        <v>0</v>
      </c>
      <c r="J579" s="56">
        <v>0</v>
      </c>
      <c r="K579" s="56"/>
      <c r="L579" s="56">
        <v>0</v>
      </c>
      <c r="M579" s="56">
        <v>0</v>
      </c>
      <c r="N579" s="56">
        <v>0</v>
      </c>
      <c r="O579" s="56">
        <v>0</v>
      </c>
    </row>
    <row r="580" spans="1:15" x14ac:dyDescent="0.3">
      <c r="A580" s="158">
        <v>2</v>
      </c>
      <c r="B580" s="69">
        <v>11</v>
      </c>
      <c r="C580" t="s">
        <v>4348</v>
      </c>
      <c r="D580" s="56">
        <v>0</v>
      </c>
      <c r="E580" s="56">
        <v>0</v>
      </c>
      <c r="F580" s="56">
        <v>0</v>
      </c>
      <c r="G580" s="56">
        <v>0</v>
      </c>
      <c r="H580" s="56">
        <v>0</v>
      </c>
      <c r="I580" s="56">
        <v>0</v>
      </c>
      <c r="J580" s="56">
        <v>0</v>
      </c>
      <c r="K580" s="56">
        <v>0</v>
      </c>
      <c r="L580" s="56">
        <v>0</v>
      </c>
      <c r="M580" s="56">
        <v>0</v>
      </c>
      <c r="N580" s="56">
        <v>0</v>
      </c>
      <c r="O580" s="56">
        <v>0</v>
      </c>
    </row>
    <row r="581" spans="1:15" x14ac:dyDescent="0.3">
      <c r="A581" s="158">
        <v>2</v>
      </c>
      <c r="B581" s="69">
        <v>11</v>
      </c>
      <c r="C581" t="s">
        <v>4352</v>
      </c>
      <c r="D581" s="56">
        <v>12631.9</v>
      </c>
      <c r="E581" s="56">
        <v>56128.95</v>
      </c>
      <c r="F581" s="56">
        <v>1208.76</v>
      </c>
      <c r="G581" s="56">
        <v>1228.6099999999999</v>
      </c>
      <c r="H581" s="56">
        <v>912.71</v>
      </c>
      <c r="I581" s="56">
        <v>0</v>
      </c>
      <c r="J581" s="56">
        <v>612.65</v>
      </c>
      <c r="K581" s="56">
        <v>429.58</v>
      </c>
      <c r="L581" s="56">
        <v>0</v>
      </c>
      <c r="M581" s="56">
        <v>0</v>
      </c>
      <c r="N581" s="56">
        <v>0</v>
      </c>
      <c r="O581" s="56">
        <v>0</v>
      </c>
    </row>
    <row r="582" spans="1:15" x14ac:dyDescent="0.3">
      <c r="A582" s="158">
        <v>2</v>
      </c>
      <c r="B582" s="69">
        <v>11</v>
      </c>
      <c r="C582" t="s">
        <v>4355</v>
      </c>
      <c r="D582" s="56">
        <v>0</v>
      </c>
      <c r="E582" s="56">
        <v>0</v>
      </c>
      <c r="F582" s="56">
        <v>0</v>
      </c>
      <c r="G582" s="56">
        <v>0</v>
      </c>
      <c r="H582" s="56">
        <v>0</v>
      </c>
      <c r="I582" s="56">
        <v>0</v>
      </c>
      <c r="J582" s="56">
        <v>0</v>
      </c>
      <c r="K582" s="56">
        <v>0</v>
      </c>
      <c r="L582" s="56">
        <v>0</v>
      </c>
      <c r="M582" s="56">
        <v>0</v>
      </c>
      <c r="N582" s="56">
        <v>0</v>
      </c>
      <c r="O582" s="56">
        <v>0</v>
      </c>
    </row>
    <row r="583" spans="1:15" x14ac:dyDescent="0.3">
      <c r="A583" s="158">
        <v>2</v>
      </c>
      <c r="B583" s="69">
        <v>11</v>
      </c>
      <c r="C583" t="s">
        <v>4357</v>
      </c>
      <c r="D583" s="56"/>
      <c r="E583" s="56"/>
      <c r="F583" s="56"/>
      <c r="G583" s="56"/>
      <c r="H583" s="56"/>
      <c r="I583" s="56">
        <v>0</v>
      </c>
      <c r="J583" s="56">
        <v>22.8</v>
      </c>
      <c r="K583" s="56">
        <v>0</v>
      </c>
      <c r="L583" s="56">
        <v>-289.76</v>
      </c>
      <c r="M583" s="56">
        <v>0</v>
      </c>
      <c r="N583" s="56">
        <v>0</v>
      </c>
      <c r="O583" s="56">
        <v>0</v>
      </c>
    </row>
    <row r="584" spans="1:15" x14ac:dyDescent="0.3">
      <c r="A584" s="158">
        <v>2</v>
      </c>
      <c r="B584" s="69">
        <v>11</v>
      </c>
      <c r="C584" t="s">
        <v>4365</v>
      </c>
      <c r="D584" s="56"/>
      <c r="E584" s="56"/>
      <c r="F584" s="56"/>
      <c r="G584" s="56"/>
      <c r="H584" s="56"/>
      <c r="I584" s="56"/>
      <c r="J584" s="56"/>
      <c r="K584" s="56"/>
      <c r="L584" s="56"/>
      <c r="M584" s="56"/>
      <c r="N584" s="56">
        <v>0</v>
      </c>
      <c r="O584" s="56">
        <v>0</v>
      </c>
    </row>
    <row r="585" spans="1:15" x14ac:dyDescent="0.3">
      <c r="A585" s="158">
        <v>2</v>
      </c>
      <c r="B585" s="69">
        <v>11</v>
      </c>
      <c r="C585" t="s">
        <v>4368</v>
      </c>
      <c r="D585" s="56"/>
      <c r="E585" s="56"/>
      <c r="F585" s="56"/>
      <c r="G585" s="56">
        <v>0</v>
      </c>
      <c r="H585" s="56">
        <v>0</v>
      </c>
      <c r="I585" s="56">
        <v>0</v>
      </c>
      <c r="J585" s="56">
        <v>0</v>
      </c>
      <c r="K585" s="56">
        <v>0</v>
      </c>
      <c r="L585" s="56">
        <v>0</v>
      </c>
      <c r="M585" s="56">
        <v>0</v>
      </c>
      <c r="N585" s="56">
        <v>0</v>
      </c>
      <c r="O585" s="56">
        <v>0</v>
      </c>
    </row>
    <row r="586" spans="1:15" x14ac:dyDescent="0.3">
      <c r="A586" s="158">
        <v>2</v>
      </c>
      <c r="B586" s="69">
        <v>11</v>
      </c>
      <c r="C586" t="s">
        <v>4369</v>
      </c>
      <c r="D586" s="56">
        <v>78640.84</v>
      </c>
      <c r="E586" s="56">
        <v>791604.07</v>
      </c>
      <c r="F586" s="56">
        <v>16367.2</v>
      </c>
      <c r="G586" s="56">
        <v>1000935.06</v>
      </c>
      <c r="H586" s="56">
        <v>161124.29999999999</v>
      </c>
      <c r="I586" s="56">
        <v>6403</v>
      </c>
      <c r="J586" s="56">
        <v>6403</v>
      </c>
      <c r="K586" s="56">
        <v>6403</v>
      </c>
      <c r="L586" s="56">
        <v>0</v>
      </c>
      <c r="M586" s="56">
        <v>0</v>
      </c>
      <c r="N586" s="56">
        <v>0</v>
      </c>
      <c r="O586" s="56">
        <v>0</v>
      </c>
    </row>
    <row r="587" spans="1:15" x14ac:dyDescent="0.3">
      <c r="A587" s="158">
        <v>2</v>
      </c>
      <c r="B587" s="69">
        <v>11</v>
      </c>
      <c r="C587" t="s">
        <v>4371</v>
      </c>
      <c r="D587" s="56">
        <v>0</v>
      </c>
      <c r="E587" s="56">
        <v>0</v>
      </c>
      <c r="F587" s="56">
        <v>0</v>
      </c>
      <c r="G587" s="56">
        <v>-16.77</v>
      </c>
      <c r="H587" s="56">
        <v>0</v>
      </c>
      <c r="I587" s="56">
        <v>0</v>
      </c>
      <c r="J587" s="56">
        <v>0</v>
      </c>
      <c r="K587" s="56">
        <v>0</v>
      </c>
      <c r="L587" s="56">
        <v>0</v>
      </c>
      <c r="M587" s="56">
        <v>0</v>
      </c>
      <c r="N587" s="56">
        <v>0</v>
      </c>
      <c r="O587" s="56">
        <v>0</v>
      </c>
    </row>
    <row r="588" spans="1:15" x14ac:dyDescent="0.3">
      <c r="A588" s="158">
        <v>2</v>
      </c>
      <c r="B588" s="69">
        <v>11</v>
      </c>
      <c r="C588" t="s">
        <v>4374</v>
      </c>
      <c r="D588" s="56"/>
      <c r="E588" s="56"/>
      <c r="F588" s="56"/>
      <c r="G588" s="56"/>
      <c r="H588" s="56">
        <v>0</v>
      </c>
      <c r="I588" s="56">
        <v>0</v>
      </c>
      <c r="J588" s="56">
        <v>0</v>
      </c>
      <c r="K588" s="56">
        <v>0</v>
      </c>
      <c r="L588" s="56">
        <v>0</v>
      </c>
      <c r="M588" s="56">
        <v>0</v>
      </c>
      <c r="N588" s="56">
        <v>0</v>
      </c>
      <c r="O588" s="56">
        <v>0</v>
      </c>
    </row>
    <row r="589" spans="1:15" x14ac:dyDescent="0.3">
      <c r="A589" s="158">
        <v>2</v>
      </c>
      <c r="B589" s="69">
        <v>11</v>
      </c>
      <c r="C589" t="s">
        <v>4375</v>
      </c>
      <c r="D589" s="56"/>
      <c r="E589" s="56"/>
      <c r="F589" s="56"/>
      <c r="G589" s="56"/>
      <c r="H589" s="56">
        <v>0</v>
      </c>
      <c r="I589" s="56">
        <v>0</v>
      </c>
      <c r="J589" s="56">
        <v>0</v>
      </c>
      <c r="K589" s="56">
        <v>0</v>
      </c>
      <c r="L589" s="56">
        <v>0</v>
      </c>
      <c r="M589" s="56">
        <v>0</v>
      </c>
      <c r="N589" s="56">
        <v>0</v>
      </c>
      <c r="O589" s="56">
        <v>0</v>
      </c>
    </row>
    <row r="590" spans="1:15" x14ac:dyDescent="0.3">
      <c r="A590" s="158">
        <v>2</v>
      </c>
      <c r="B590" s="69">
        <v>11</v>
      </c>
      <c r="C590" t="s">
        <v>4380</v>
      </c>
      <c r="D590" s="56">
        <v>0</v>
      </c>
      <c r="E590" s="56">
        <v>0</v>
      </c>
      <c r="F590" s="56">
        <v>0</v>
      </c>
      <c r="G590" s="56">
        <v>0</v>
      </c>
      <c r="H590" s="56">
        <v>0</v>
      </c>
      <c r="I590" s="56">
        <v>0</v>
      </c>
      <c r="J590" s="56">
        <v>0</v>
      </c>
      <c r="K590" s="56">
        <v>0</v>
      </c>
      <c r="L590" s="56">
        <v>0</v>
      </c>
      <c r="M590" s="56">
        <v>0</v>
      </c>
      <c r="N590" s="56">
        <v>0</v>
      </c>
      <c r="O590" s="56">
        <v>0</v>
      </c>
    </row>
    <row r="591" spans="1:15" x14ac:dyDescent="0.3">
      <c r="A591" s="158">
        <v>2</v>
      </c>
      <c r="B591" s="69">
        <v>11</v>
      </c>
      <c r="C591" t="s">
        <v>4381</v>
      </c>
      <c r="D591" s="56">
        <v>0</v>
      </c>
      <c r="E591" s="56">
        <v>0</v>
      </c>
      <c r="F591" s="56">
        <v>0</v>
      </c>
      <c r="G591" s="56">
        <v>0</v>
      </c>
      <c r="H591" s="56">
        <v>0</v>
      </c>
      <c r="I591" s="56">
        <v>0</v>
      </c>
      <c r="J591" s="56">
        <v>0</v>
      </c>
      <c r="K591" s="56">
        <v>0</v>
      </c>
      <c r="L591" s="56">
        <v>0</v>
      </c>
      <c r="M591" s="56">
        <v>0</v>
      </c>
      <c r="N591" s="56">
        <v>0</v>
      </c>
      <c r="O591" s="56">
        <v>0</v>
      </c>
    </row>
    <row r="592" spans="1:15" x14ac:dyDescent="0.3">
      <c r="A592" s="158">
        <v>2</v>
      </c>
      <c r="B592" s="69">
        <v>11</v>
      </c>
      <c r="C592" t="s">
        <v>4382</v>
      </c>
      <c r="D592" s="56">
        <v>0</v>
      </c>
      <c r="E592" s="56">
        <v>0</v>
      </c>
      <c r="F592" s="56">
        <v>0</v>
      </c>
      <c r="G592" s="56">
        <v>0</v>
      </c>
      <c r="H592" s="56">
        <v>0</v>
      </c>
      <c r="I592" s="56">
        <v>0</v>
      </c>
      <c r="J592" s="56">
        <v>0</v>
      </c>
      <c r="K592" s="56">
        <v>0</v>
      </c>
      <c r="L592" s="56">
        <v>0</v>
      </c>
      <c r="M592" s="56">
        <v>0</v>
      </c>
      <c r="N592" s="56">
        <v>0</v>
      </c>
      <c r="O592" s="56">
        <v>0</v>
      </c>
    </row>
    <row r="593" spans="1:15" x14ac:dyDescent="0.3">
      <c r="A593" s="158">
        <v>2</v>
      </c>
      <c r="B593" s="69">
        <v>11</v>
      </c>
      <c r="C593" t="s">
        <v>4384</v>
      </c>
      <c r="D593" s="56">
        <v>0</v>
      </c>
      <c r="E593" s="56">
        <v>0</v>
      </c>
      <c r="F593" s="56">
        <v>0</v>
      </c>
      <c r="G593" s="56">
        <v>0</v>
      </c>
      <c r="H593" s="56">
        <v>0</v>
      </c>
      <c r="I593" s="56">
        <v>0</v>
      </c>
      <c r="J593" s="56">
        <v>0</v>
      </c>
      <c r="K593" s="56">
        <v>0</v>
      </c>
      <c r="L593" s="56">
        <v>0</v>
      </c>
      <c r="M593" s="56">
        <v>0</v>
      </c>
      <c r="N593" s="56">
        <v>0</v>
      </c>
      <c r="O593" s="56">
        <v>0</v>
      </c>
    </row>
    <row r="594" spans="1:15" x14ac:dyDescent="0.3">
      <c r="A594" s="158">
        <v>2</v>
      </c>
      <c r="B594" s="69">
        <v>11</v>
      </c>
      <c r="C594" t="s">
        <v>4387</v>
      </c>
      <c r="D594" s="56">
        <v>0</v>
      </c>
      <c r="E594" s="56">
        <v>0</v>
      </c>
      <c r="F594" s="56">
        <v>0</v>
      </c>
      <c r="G594" s="56">
        <v>0</v>
      </c>
      <c r="H594" s="56">
        <v>0</v>
      </c>
      <c r="I594" s="56">
        <v>0</v>
      </c>
      <c r="J594" s="56">
        <v>0</v>
      </c>
      <c r="K594" s="56">
        <v>0</v>
      </c>
      <c r="L594" s="56">
        <v>0</v>
      </c>
      <c r="M594" s="56">
        <v>0</v>
      </c>
      <c r="N594" s="56">
        <v>0</v>
      </c>
      <c r="O594" s="56">
        <v>0</v>
      </c>
    </row>
    <row r="595" spans="1:15" x14ac:dyDescent="0.3">
      <c r="A595" s="158">
        <v>2</v>
      </c>
      <c r="B595" s="69">
        <v>11</v>
      </c>
      <c r="C595" t="s">
        <v>6839</v>
      </c>
      <c r="D595" s="56"/>
      <c r="E595" s="56"/>
      <c r="F595" s="56"/>
      <c r="G595" s="56"/>
      <c r="H595" s="56"/>
      <c r="I595" s="56"/>
      <c r="J595" s="56"/>
      <c r="K595" s="56"/>
      <c r="L595" s="56"/>
      <c r="M595" s="56"/>
      <c r="N595" s="56"/>
      <c r="O595" s="56">
        <v>0</v>
      </c>
    </row>
    <row r="596" spans="1:15" x14ac:dyDescent="0.3">
      <c r="A596" s="158">
        <v>2</v>
      </c>
      <c r="B596" s="69">
        <v>11</v>
      </c>
      <c r="C596" t="s">
        <v>1462</v>
      </c>
      <c r="D596" s="56">
        <v>0</v>
      </c>
      <c r="E596" s="56">
        <v>0</v>
      </c>
      <c r="F596" s="56">
        <v>0</v>
      </c>
      <c r="G596" s="56">
        <v>0</v>
      </c>
      <c r="H596" s="56">
        <v>0</v>
      </c>
      <c r="I596" s="56">
        <v>0</v>
      </c>
      <c r="J596" s="56">
        <v>0</v>
      </c>
      <c r="K596" s="56">
        <v>9500</v>
      </c>
      <c r="L596" s="56">
        <v>0</v>
      </c>
      <c r="M596" s="56">
        <v>-7750</v>
      </c>
      <c r="N596" s="56">
        <v>0</v>
      </c>
      <c r="O596" s="56">
        <v>0</v>
      </c>
    </row>
    <row r="597" spans="1:15" x14ac:dyDescent="0.3">
      <c r="A597" s="158">
        <v>2</v>
      </c>
      <c r="B597" s="69">
        <v>11</v>
      </c>
      <c r="C597" t="s">
        <v>4396</v>
      </c>
      <c r="D597" s="56">
        <v>0</v>
      </c>
      <c r="E597" s="56">
        <v>0</v>
      </c>
      <c r="F597" s="56">
        <v>0</v>
      </c>
      <c r="G597" s="56">
        <v>0</v>
      </c>
      <c r="H597" s="56">
        <v>0</v>
      </c>
      <c r="I597" s="56">
        <v>0</v>
      </c>
      <c r="J597" s="56">
        <v>0</v>
      </c>
      <c r="K597" s="56">
        <v>0</v>
      </c>
      <c r="L597" s="56">
        <v>0</v>
      </c>
      <c r="M597" s="56">
        <v>0</v>
      </c>
      <c r="N597" s="56">
        <v>0</v>
      </c>
      <c r="O597" s="56">
        <v>0</v>
      </c>
    </row>
    <row r="598" spans="1:15" x14ac:dyDescent="0.3">
      <c r="A598" s="158">
        <v>2</v>
      </c>
      <c r="B598" s="69">
        <v>11</v>
      </c>
      <c r="C598" t="s">
        <v>4397</v>
      </c>
      <c r="D598" s="56">
        <v>0</v>
      </c>
      <c r="E598" s="56">
        <v>3.75</v>
      </c>
      <c r="F598" s="56">
        <v>0</v>
      </c>
      <c r="G598" s="56">
        <v>0</v>
      </c>
      <c r="H598" s="56">
        <v>0</v>
      </c>
      <c r="I598" s="56">
        <v>0</v>
      </c>
      <c r="J598" s="56">
        <v>0</v>
      </c>
      <c r="K598" s="56">
        <v>0</v>
      </c>
      <c r="L598" s="56">
        <v>0</v>
      </c>
      <c r="M598" s="56">
        <v>0</v>
      </c>
      <c r="N598" s="56">
        <v>0</v>
      </c>
      <c r="O598" s="56">
        <v>0</v>
      </c>
    </row>
    <row r="599" spans="1:15" x14ac:dyDescent="0.3">
      <c r="A599" s="158">
        <v>2</v>
      </c>
      <c r="B599" s="69">
        <v>11</v>
      </c>
      <c r="C599" t="s">
        <v>4398</v>
      </c>
      <c r="D599" s="56">
        <v>13922.96</v>
      </c>
      <c r="E599" s="56">
        <v>-20352.89</v>
      </c>
      <c r="F599" s="56">
        <v>1696.59</v>
      </c>
      <c r="G599" s="56">
        <v>1217.43</v>
      </c>
      <c r="H599" s="56">
        <v>214.28</v>
      </c>
      <c r="I599" s="56">
        <v>0</v>
      </c>
      <c r="J599" s="56">
        <v>0</v>
      </c>
      <c r="K599" s="56">
        <v>0</v>
      </c>
      <c r="L599" s="56">
        <v>0</v>
      </c>
      <c r="M599" s="56">
        <v>0</v>
      </c>
      <c r="N599" s="56">
        <v>0</v>
      </c>
      <c r="O599" s="56">
        <v>0</v>
      </c>
    </row>
    <row r="600" spans="1:15" x14ac:dyDescent="0.3">
      <c r="A600" s="158">
        <v>2</v>
      </c>
      <c r="B600" s="69">
        <v>11</v>
      </c>
      <c r="C600" t="s">
        <v>4400</v>
      </c>
      <c r="D600" s="56">
        <v>0</v>
      </c>
      <c r="E600" s="56">
        <v>0</v>
      </c>
      <c r="F600" s="56">
        <v>0</v>
      </c>
      <c r="G600" s="56">
        <v>0</v>
      </c>
      <c r="H600" s="56">
        <v>0</v>
      </c>
      <c r="I600" s="56">
        <v>0</v>
      </c>
      <c r="J600" s="56">
        <v>0</v>
      </c>
      <c r="K600" s="56">
        <v>0</v>
      </c>
      <c r="L600" s="56">
        <v>0</v>
      </c>
      <c r="M600" s="56">
        <v>0</v>
      </c>
      <c r="N600" s="56">
        <v>0</v>
      </c>
      <c r="O600" s="56">
        <v>0</v>
      </c>
    </row>
    <row r="601" spans="1:15" x14ac:dyDescent="0.3">
      <c r="A601" s="158">
        <v>2</v>
      </c>
      <c r="B601" s="69">
        <v>11</v>
      </c>
      <c r="C601" t="s">
        <v>4402</v>
      </c>
      <c r="D601" s="56"/>
      <c r="E601" s="56"/>
      <c r="F601" s="56"/>
      <c r="G601" s="56"/>
      <c r="H601" s="56">
        <v>0</v>
      </c>
      <c r="I601" s="56">
        <v>0</v>
      </c>
      <c r="J601" s="56">
        <v>0</v>
      </c>
      <c r="K601" s="56">
        <v>0</v>
      </c>
      <c r="L601" s="56">
        <v>0</v>
      </c>
      <c r="M601" s="56">
        <v>0</v>
      </c>
      <c r="N601" s="56">
        <v>0</v>
      </c>
      <c r="O601" s="56">
        <v>0</v>
      </c>
    </row>
    <row r="602" spans="1:15" x14ac:dyDescent="0.3">
      <c r="A602" s="158">
        <v>2</v>
      </c>
      <c r="B602" s="69">
        <v>11</v>
      </c>
      <c r="C602" t="s">
        <v>4405</v>
      </c>
      <c r="D602" s="56">
        <v>0</v>
      </c>
      <c r="E602" s="56">
        <v>0</v>
      </c>
      <c r="F602" s="56">
        <v>0</v>
      </c>
      <c r="G602" s="56">
        <v>0</v>
      </c>
      <c r="H602" s="56">
        <v>0</v>
      </c>
      <c r="I602" s="56">
        <v>0</v>
      </c>
      <c r="J602" s="56">
        <v>0</v>
      </c>
      <c r="K602" s="56">
        <v>0</v>
      </c>
      <c r="L602" s="56">
        <v>0</v>
      </c>
      <c r="M602" s="56">
        <v>0</v>
      </c>
      <c r="N602" s="56">
        <v>0</v>
      </c>
      <c r="O602" s="56">
        <v>0</v>
      </c>
    </row>
    <row r="603" spans="1:15" x14ac:dyDescent="0.3">
      <c r="A603" s="158">
        <v>2</v>
      </c>
      <c r="B603" s="69">
        <v>11</v>
      </c>
      <c r="C603" t="s">
        <v>4406</v>
      </c>
      <c r="D603" s="56"/>
      <c r="E603" s="56"/>
      <c r="F603" s="56"/>
      <c r="G603" s="56"/>
      <c r="H603" s="56"/>
      <c r="I603" s="56"/>
      <c r="J603" s="56"/>
      <c r="K603" s="56"/>
      <c r="L603" s="56"/>
      <c r="M603" s="56"/>
      <c r="N603" s="56">
        <v>0</v>
      </c>
      <c r="O603" s="56">
        <v>0</v>
      </c>
    </row>
    <row r="604" spans="1:15" x14ac:dyDescent="0.3">
      <c r="A604" s="158">
        <v>2</v>
      </c>
      <c r="B604" s="69">
        <v>11</v>
      </c>
      <c r="C604" t="s">
        <v>6840</v>
      </c>
      <c r="D604" s="56"/>
      <c r="E604" s="56"/>
      <c r="F604" s="56"/>
      <c r="G604" s="56"/>
      <c r="H604" s="56"/>
      <c r="I604" s="56"/>
      <c r="J604" s="56"/>
      <c r="K604" s="56"/>
      <c r="L604" s="56"/>
      <c r="M604" s="56"/>
      <c r="N604" s="56"/>
      <c r="O604" s="56">
        <v>0</v>
      </c>
    </row>
    <row r="605" spans="1:15" x14ac:dyDescent="0.3">
      <c r="A605" s="158">
        <v>2</v>
      </c>
      <c r="B605" s="69">
        <v>11</v>
      </c>
      <c r="C605" t="s">
        <v>4407</v>
      </c>
      <c r="D605" s="56">
        <v>34393.99</v>
      </c>
      <c r="E605" s="56">
        <v>55084.09</v>
      </c>
      <c r="F605" s="56">
        <v>4713.63</v>
      </c>
      <c r="G605" s="56">
        <v>0</v>
      </c>
      <c r="H605" s="56">
        <v>628.45000000000005</v>
      </c>
      <c r="I605" s="56">
        <v>0</v>
      </c>
      <c r="J605" s="56">
        <v>1234.3399999999999</v>
      </c>
      <c r="K605" s="56">
        <v>3985.25</v>
      </c>
      <c r="L605" s="56">
        <v>0</v>
      </c>
      <c r="M605" s="56">
        <v>0</v>
      </c>
      <c r="N605" s="56">
        <v>0</v>
      </c>
      <c r="O605" s="56">
        <v>0</v>
      </c>
    </row>
    <row r="606" spans="1:15" x14ac:dyDescent="0.3">
      <c r="A606" s="158">
        <v>2</v>
      </c>
      <c r="B606" s="69">
        <v>11</v>
      </c>
      <c r="C606" t="s">
        <v>4408</v>
      </c>
      <c r="D606" s="56">
        <v>0</v>
      </c>
      <c r="E606" s="56">
        <v>3.9</v>
      </c>
      <c r="F606" s="56">
        <v>11.14</v>
      </c>
      <c r="G606" s="56">
        <v>3.9</v>
      </c>
      <c r="H606" s="56">
        <v>0</v>
      </c>
      <c r="I606" s="56">
        <v>0</v>
      </c>
      <c r="J606" s="56">
        <v>0</v>
      </c>
      <c r="K606" s="56">
        <v>0</v>
      </c>
      <c r="L606" s="56">
        <v>0</v>
      </c>
      <c r="M606" s="56">
        <v>0</v>
      </c>
      <c r="N606" s="56">
        <v>0</v>
      </c>
      <c r="O606" s="56">
        <v>0</v>
      </c>
    </row>
    <row r="607" spans="1:15" x14ac:dyDescent="0.3">
      <c r="A607" s="158">
        <v>2</v>
      </c>
      <c r="B607" s="69">
        <v>11</v>
      </c>
      <c r="C607" t="s">
        <v>4409</v>
      </c>
      <c r="D607" s="56">
        <v>0</v>
      </c>
      <c r="E607" s="56">
        <v>0</v>
      </c>
      <c r="F607" s="56">
        <v>0</v>
      </c>
      <c r="G607" s="56">
        <v>0</v>
      </c>
      <c r="H607" s="56">
        <v>0</v>
      </c>
      <c r="I607" s="56">
        <v>0</v>
      </c>
      <c r="J607" s="56">
        <v>0</v>
      </c>
      <c r="K607" s="56">
        <v>0</v>
      </c>
      <c r="L607" s="56">
        <v>0</v>
      </c>
      <c r="M607" s="56">
        <v>0</v>
      </c>
      <c r="N607" s="56">
        <v>0</v>
      </c>
      <c r="O607" s="56">
        <v>0</v>
      </c>
    </row>
    <row r="608" spans="1:15" x14ac:dyDescent="0.3">
      <c r="A608" s="158">
        <v>2</v>
      </c>
      <c r="B608" s="69">
        <v>11</v>
      </c>
      <c r="C608" t="s">
        <v>4410</v>
      </c>
      <c r="D608" s="56"/>
      <c r="E608" s="56"/>
      <c r="F608" s="56"/>
      <c r="G608" s="56"/>
      <c r="H608" s="56"/>
      <c r="I608" s="56"/>
      <c r="J608" s="56"/>
      <c r="K608" s="56"/>
      <c r="L608" s="56"/>
      <c r="M608" s="56"/>
      <c r="N608" s="56">
        <v>0</v>
      </c>
      <c r="O608" s="56">
        <v>0</v>
      </c>
    </row>
    <row r="609" spans="1:15" x14ac:dyDescent="0.3">
      <c r="A609" s="158">
        <v>2</v>
      </c>
      <c r="B609" s="69">
        <v>11</v>
      </c>
      <c r="C609" t="s">
        <v>6841</v>
      </c>
      <c r="D609" s="56"/>
      <c r="E609" s="56"/>
      <c r="F609" s="56"/>
      <c r="G609" s="56"/>
      <c r="H609" s="56"/>
      <c r="I609" s="56"/>
      <c r="J609" s="56"/>
      <c r="K609" s="56"/>
      <c r="L609" s="56"/>
      <c r="M609" s="56"/>
      <c r="N609" s="56"/>
      <c r="O609" s="56">
        <v>0</v>
      </c>
    </row>
    <row r="610" spans="1:15" x14ac:dyDescent="0.3">
      <c r="A610" s="158">
        <v>2</v>
      </c>
      <c r="B610" s="69">
        <v>11</v>
      </c>
      <c r="C610" t="s">
        <v>4412</v>
      </c>
      <c r="D610" s="56">
        <v>0</v>
      </c>
      <c r="E610" s="56">
        <v>0</v>
      </c>
      <c r="F610" s="56">
        <v>0</v>
      </c>
      <c r="G610" s="56">
        <v>0</v>
      </c>
      <c r="H610" s="56">
        <v>0</v>
      </c>
      <c r="I610" s="56">
        <v>0</v>
      </c>
      <c r="J610" s="56">
        <v>0</v>
      </c>
      <c r="K610" s="56">
        <v>0</v>
      </c>
      <c r="L610" s="56"/>
      <c r="M610" s="56"/>
      <c r="N610" s="56">
        <v>0</v>
      </c>
      <c r="O610" s="56">
        <v>0</v>
      </c>
    </row>
    <row r="611" spans="1:15" x14ac:dyDescent="0.3">
      <c r="A611" s="158">
        <v>2</v>
      </c>
      <c r="B611" s="69">
        <v>11</v>
      </c>
      <c r="C611" t="s">
        <v>4414</v>
      </c>
      <c r="D611" s="56">
        <v>0</v>
      </c>
      <c r="E611" s="56">
        <v>0</v>
      </c>
      <c r="F611" s="56">
        <v>0</v>
      </c>
      <c r="G611" s="56">
        <v>0</v>
      </c>
      <c r="H611" s="56">
        <v>0</v>
      </c>
      <c r="I611" s="56">
        <v>0</v>
      </c>
      <c r="J611" s="56">
        <v>0</v>
      </c>
      <c r="K611" s="56">
        <v>0</v>
      </c>
      <c r="L611" s="56">
        <v>0</v>
      </c>
      <c r="M611" s="56">
        <v>0</v>
      </c>
      <c r="N611" s="56">
        <v>0</v>
      </c>
      <c r="O611" s="56">
        <v>0</v>
      </c>
    </row>
    <row r="612" spans="1:15" x14ac:dyDescent="0.3">
      <c r="A612" s="158">
        <v>2</v>
      </c>
      <c r="B612" s="69">
        <v>11</v>
      </c>
      <c r="C612" t="s">
        <v>4415</v>
      </c>
      <c r="D612" s="56">
        <v>0</v>
      </c>
      <c r="E612" s="56">
        <v>0</v>
      </c>
      <c r="F612" s="56">
        <v>1093.6300000000001</v>
      </c>
      <c r="G612" s="56">
        <v>0</v>
      </c>
      <c r="H612" s="56">
        <v>42.9</v>
      </c>
      <c r="I612" s="56">
        <v>0</v>
      </c>
      <c r="J612" s="56">
        <v>312</v>
      </c>
      <c r="K612" s="56">
        <v>0</v>
      </c>
      <c r="L612" s="56">
        <v>-1093.6300000000001</v>
      </c>
      <c r="M612" s="56">
        <v>0</v>
      </c>
      <c r="N612" s="56">
        <v>0</v>
      </c>
      <c r="O612" s="56">
        <v>0</v>
      </c>
    </row>
    <row r="613" spans="1:15" x14ac:dyDescent="0.3">
      <c r="A613" s="158">
        <v>2</v>
      </c>
      <c r="B613" s="69">
        <v>11</v>
      </c>
      <c r="C613" t="s">
        <v>4416</v>
      </c>
      <c r="D613" s="56">
        <v>0</v>
      </c>
      <c r="E613" s="56">
        <v>0</v>
      </c>
      <c r="F613" s="56">
        <v>0</v>
      </c>
      <c r="G613" s="56">
        <v>0.12</v>
      </c>
      <c r="H613" s="56">
        <v>0</v>
      </c>
      <c r="I613" s="56">
        <v>7.87</v>
      </c>
      <c r="J613" s="56">
        <v>0</v>
      </c>
      <c r="K613" s="56">
        <v>0</v>
      </c>
      <c r="L613" s="56">
        <v>-4.87</v>
      </c>
      <c r="M613" s="56">
        <v>0</v>
      </c>
      <c r="N613" s="56">
        <v>0</v>
      </c>
      <c r="O613" s="56">
        <v>0</v>
      </c>
    </row>
    <row r="614" spans="1:15" x14ac:dyDescent="0.3">
      <c r="A614" s="158">
        <v>2</v>
      </c>
      <c r="B614" s="69">
        <v>11</v>
      </c>
      <c r="C614" t="s">
        <v>4421</v>
      </c>
      <c r="D614" s="56">
        <v>0</v>
      </c>
      <c r="E614" s="56">
        <v>0</v>
      </c>
      <c r="F614" s="56">
        <v>0</v>
      </c>
      <c r="G614" s="56">
        <v>0</v>
      </c>
      <c r="H614" s="56">
        <v>0</v>
      </c>
      <c r="I614" s="56">
        <v>0</v>
      </c>
      <c r="J614" s="56">
        <v>0</v>
      </c>
      <c r="K614" s="56">
        <v>0</v>
      </c>
      <c r="L614" s="56">
        <v>0</v>
      </c>
      <c r="M614" s="56">
        <v>0</v>
      </c>
      <c r="N614" s="56">
        <v>0</v>
      </c>
      <c r="O614" s="56">
        <v>0</v>
      </c>
    </row>
    <row r="615" spans="1:15" x14ac:dyDescent="0.3">
      <c r="A615" s="158">
        <v>2</v>
      </c>
      <c r="B615" s="69">
        <v>11</v>
      </c>
      <c r="C615" t="s">
        <v>4423</v>
      </c>
      <c r="D615" s="56">
        <v>0</v>
      </c>
      <c r="E615" s="56">
        <v>0</v>
      </c>
      <c r="F615" s="56">
        <v>0</v>
      </c>
      <c r="G615" s="56">
        <v>0</v>
      </c>
      <c r="H615" s="56">
        <v>0</v>
      </c>
      <c r="I615" s="56">
        <v>0</v>
      </c>
      <c r="J615" s="56">
        <v>0</v>
      </c>
      <c r="K615" s="56">
        <v>0</v>
      </c>
      <c r="L615" s="56">
        <v>0</v>
      </c>
      <c r="M615" s="56">
        <v>0</v>
      </c>
      <c r="N615" s="56">
        <v>-106.94</v>
      </c>
      <c r="O615" s="56">
        <v>0</v>
      </c>
    </row>
    <row r="616" spans="1:15" x14ac:dyDescent="0.3">
      <c r="A616" s="158">
        <v>2</v>
      </c>
      <c r="B616" s="69">
        <v>11</v>
      </c>
      <c r="C616" t="s">
        <v>4424</v>
      </c>
      <c r="D616" s="56"/>
      <c r="E616" s="56"/>
      <c r="F616" s="56">
        <v>0</v>
      </c>
      <c r="G616" s="56">
        <v>0</v>
      </c>
      <c r="H616" s="56">
        <v>0</v>
      </c>
      <c r="I616" s="56">
        <v>0</v>
      </c>
      <c r="J616" s="56">
        <v>0</v>
      </c>
      <c r="K616" s="56">
        <v>0</v>
      </c>
      <c r="L616" s="56">
        <v>0</v>
      </c>
      <c r="M616" s="56">
        <v>0</v>
      </c>
      <c r="N616" s="56">
        <v>0</v>
      </c>
      <c r="O616" s="56">
        <v>0</v>
      </c>
    </row>
    <row r="617" spans="1:15" x14ac:dyDescent="0.3">
      <c r="A617" s="158">
        <v>2</v>
      </c>
      <c r="B617" s="69">
        <v>11</v>
      </c>
      <c r="C617" t="s">
        <v>4426</v>
      </c>
      <c r="D617" s="56"/>
      <c r="E617" s="56"/>
      <c r="F617" s="56"/>
      <c r="G617" s="56">
        <v>0</v>
      </c>
      <c r="H617" s="56">
        <v>0</v>
      </c>
      <c r="I617" s="56">
        <v>0</v>
      </c>
      <c r="J617" s="56">
        <v>0</v>
      </c>
      <c r="K617" s="56">
        <v>0</v>
      </c>
      <c r="L617" s="56">
        <v>0</v>
      </c>
      <c r="M617" s="56">
        <v>0</v>
      </c>
      <c r="N617" s="56">
        <v>0</v>
      </c>
      <c r="O617" s="56">
        <v>0</v>
      </c>
    </row>
    <row r="618" spans="1:15" x14ac:dyDescent="0.3">
      <c r="A618" s="158">
        <v>2</v>
      </c>
      <c r="B618" s="69">
        <v>11</v>
      </c>
      <c r="C618" t="s">
        <v>1466</v>
      </c>
      <c r="D618" s="56">
        <v>-33165.69</v>
      </c>
      <c r="E618" s="56">
        <v>0</v>
      </c>
      <c r="F618" s="56">
        <v>-50.54</v>
      </c>
      <c r="G618" s="56">
        <v>-77149.17</v>
      </c>
      <c r="H618" s="56">
        <v>-13591.14</v>
      </c>
      <c r="I618" s="56">
        <v>0</v>
      </c>
      <c r="J618" s="56">
        <v>-3200.17</v>
      </c>
      <c r="K618" s="56">
        <v>-707.79</v>
      </c>
      <c r="L618" s="56">
        <v>-353.87</v>
      </c>
      <c r="M618" s="56">
        <v>-281729.42</v>
      </c>
      <c r="N618" s="56">
        <v>0</v>
      </c>
      <c r="O618" s="56">
        <v>0</v>
      </c>
    </row>
    <row r="619" spans="1:15" x14ac:dyDescent="0.3">
      <c r="A619" s="158">
        <v>2</v>
      </c>
      <c r="B619" s="69">
        <v>11</v>
      </c>
      <c r="C619" t="s">
        <v>4429</v>
      </c>
      <c r="D619" s="56">
        <v>0</v>
      </c>
      <c r="E619" s="56">
        <v>0</v>
      </c>
      <c r="F619" s="56">
        <v>0</v>
      </c>
      <c r="G619" s="56">
        <v>0</v>
      </c>
      <c r="H619" s="56">
        <v>0</v>
      </c>
      <c r="I619" s="56">
        <v>0</v>
      </c>
      <c r="J619" s="56">
        <v>0</v>
      </c>
      <c r="K619" s="56">
        <v>0</v>
      </c>
      <c r="L619" s="56">
        <v>0</v>
      </c>
      <c r="M619" s="56">
        <v>0</v>
      </c>
      <c r="N619" s="56">
        <v>0</v>
      </c>
      <c r="O619" s="56">
        <v>0</v>
      </c>
    </row>
    <row r="620" spans="1:15" x14ac:dyDescent="0.3">
      <c r="A620" s="158">
        <v>2</v>
      </c>
      <c r="B620" s="69">
        <v>11</v>
      </c>
      <c r="C620" t="s">
        <v>4430</v>
      </c>
      <c r="D620" s="56">
        <v>0</v>
      </c>
      <c r="E620" s="56">
        <v>0</v>
      </c>
      <c r="F620" s="56">
        <v>0</v>
      </c>
      <c r="G620" s="56">
        <v>3136.24</v>
      </c>
      <c r="H620" s="56">
        <v>2359.2199999999998</v>
      </c>
      <c r="I620" s="56">
        <v>0</v>
      </c>
      <c r="J620" s="56">
        <v>0</v>
      </c>
      <c r="K620" s="56">
        <v>0</v>
      </c>
      <c r="L620" s="56">
        <v>0</v>
      </c>
      <c r="M620" s="56">
        <v>0</v>
      </c>
      <c r="N620" s="56">
        <v>0</v>
      </c>
      <c r="O620" s="56">
        <v>0</v>
      </c>
    </row>
    <row r="621" spans="1:15" x14ac:dyDescent="0.3">
      <c r="A621" s="158">
        <v>2</v>
      </c>
      <c r="B621" s="69">
        <v>11</v>
      </c>
      <c r="C621" t="s">
        <v>4431</v>
      </c>
      <c r="D621" s="56">
        <v>0</v>
      </c>
      <c r="E621" s="56">
        <v>0</v>
      </c>
      <c r="F621" s="56">
        <v>0</v>
      </c>
      <c r="G621" s="56">
        <v>0</v>
      </c>
      <c r="H621" s="56">
        <v>0</v>
      </c>
      <c r="I621" s="56">
        <v>0</v>
      </c>
      <c r="J621" s="56">
        <v>0</v>
      </c>
      <c r="K621" s="56"/>
      <c r="L621" s="56">
        <v>0</v>
      </c>
      <c r="M621" s="56">
        <v>0</v>
      </c>
      <c r="N621" s="56">
        <v>0</v>
      </c>
      <c r="O621" s="56">
        <v>0</v>
      </c>
    </row>
    <row r="622" spans="1:15" x14ac:dyDescent="0.3">
      <c r="A622" s="158">
        <v>2</v>
      </c>
      <c r="B622" s="69">
        <v>11</v>
      </c>
      <c r="C622" t="s">
        <v>4433</v>
      </c>
      <c r="D622" s="56">
        <v>0</v>
      </c>
      <c r="E622" s="56">
        <v>0</v>
      </c>
      <c r="F622" s="56">
        <v>0</v>
      </c>
      <c r="G622" s="56">
        <v>0</v>
      </c>
      <c r="H622" s="56">
        <v>0</v>
      </c>
      <c r="I622" s="56">
        <v>40.04</v>
      </c>
      <c r="J622" s="56">
        <v>16.100000000000001</v>
      </c>
      <c r="K622" s="56"/>
      <c r="L622" s="56">
        <v>0</v>
      </c>
      <c r="M622" s="56">
        <v>0</v>
      </c>
      <c r="N622" s="56">
        <v>0</v>
      </c>
      <c r="O622" s="56">
        <v>0</v>
      </c>
    </row>
    <row r="623" spans="1:15" x14ac:dyDescent="0.3">
      <c r="A623" s="158">
        <v>2</v>
      </c>
      <c r="B623" s="69">
        <v>11</v>
      </c>
      <c r="C623" t="s">
        <v>4436</v>
      </c>
      <c r="D623" s="56"/>
      <c r="E623" s="56"/>
      <c r="F623" s="56"/>
      <c r="G623" s="56"/>
      <c r="H623" s="56"/>
      <c r="I623" s="56"/>
      <c r="J623" s="56"/>
      <c r="K623" s="56"/>
      <c r="L623" s="56"/>
      <c r="M623" s="56"/>
      <c r="N623" s="56">
        <v>0</v>
      </c>
      <c r="O623" s="56">
        <v>0</v>
      </c>
    </row>
    <row r="624" spans="1:15" x14ac:dyDescent="0.3">
      <c r="A624" s="158">
        <v>2</v>
      </c>
      <c r="B624" s="69">
        <v>11</v>
      </c>
      <c r="C624" t="s">
        <v>4437</v>
      </c>
      <c r="D624" s="56"/>
      <c r="E624" s="56"/>
      <c r="F624" s="56"/>
      <c r="G624" s="56"/>
      <c r="H624" s="56"/>
      <c r="I624" s="56"/>
      <c r="J624" s="56"/>
      <c r="K624" s="56"/>
      <c r="L624" s="56"/>
      <c r="M624" s="56"/>
      <c r="N624" s="56">
        <v>0</v>
      </c>
      <c r="O624" s="56">
        <v>0</v>
      </c>
    </row>
    <row r="625" spans="1:15" x14ac:dyDescent="0.3">
      <c r="A625" s="158">
        <v>2</v>
      </c>
      <c r="B625" s="69">
        <v>11</v>
      </c>
      <c r="C625" t="s">
        <v>4438</v>
      </c>
      <c r="D625" s="56">
        <v>0</v>
      </c>
      <c r="E625" s="56">
        <v>0</v>
      </c>
      <c r="F625" s="56">
        <v>0</v>
      </c>
      <c r="G625" s="56">
        <v>0</v>
      </c>
      <c r="H625" s="56">
        <v>0</v>
      </c>
      <c r="I625" s="56">
        <v>0</v>
      </c>
      <c r="J625" s="56">
        <v>0</v>
      </c>
      <c r="K625" s="56"/>
      <c r="L625" s="56">
        <v>0</v>
      </c>
      <c r="M625" s="56">
        <v>0</v>
      </c>
      <c r="N625" s="56">
        <v>0</v>
      </c>
      <c r="O625" s="56">
        <v>0</v>
      </c>
    </row>
    <row r="626" spans="1:15" x14ac:dyDescent="0.3">
      <c r="A626" s="158">
        <v>2</v>
      </c>
      <c r="B626" s="69">
        <v>11</v>
      </c>
      <c r="C626" t="s">
        <v>4440</v>
      </c>
      <c r="D626" s="56">
        <v>0</v>
      </c>
      <c r="E626" s="56">
        <v>0</v>
      </c>
      <c r="F626" s="56">
        <v>0</v>
      </c>
      <c r="G626" s="56">
        <v>0</v>
      </c>
      <c r="H626" s="56">
        <v>0</v>
      </c>
      <c r="I626" s="56">
        <v>0</v>
      </c>
      <c r="J626" s="56">
        <v>0</v>
      </c>
      <c r="K626" s="56">
        <v>0</v>
      </c>
      <c r="L626" s="56">
        <v>0</v>
      </c>
      <c r="M626" s="56">
        <v>0</v>
      </c>
      <c r="N626" s="56">
        <v>0</v>
      </c>
      <c r="O626" s="56">
        <v>0</v>
      </c>
    </row>
    <row r="627" spans="1:15" x14ac:dyDescent="0.3">
      <c r="A627" s="158">
        <v>2</v>
      </c>
      <c r="B627" s="69">
        <v>11</v>
      </c>
      <c r="C627" t="s">
        <v>4441</v>
      </c>
      <c r="D627" s="56">
        <v>0</v>
      </c>
      <c r="E627" s="56">
        <v>0</v>
      </c>
      <c r="F627" s="56">
        <v>0</v>
      </c>
      <c r="G627" s="56">
        <v>0</v>
      </c>
      <c r="H627" s="56">
        <v>0</v>
      </c>
      <c r="I627" s="56">
        <v>0</v>
      </c>
      <c r="J627" s="56">
        <v>0</v>
      </c>
      <c r="K627" s="56">
        <v>0</v>
      </c>
      <c r="L627" s="56">
        <v>0</v>
      </c>
      <c r="M627" s="56">
        <v>0</v>
      </c>
      <c r="N627" s="56">
        <v>0</v>
      </c>
      <c r="O627" s="56">
        <v>0</v>
      </c>
    </row>
    <row r="628" spans="1:15" x14ac:dyDescent="0.3">
      <c r="A628" s="158">
        <v>2</v>
      </c>
      <c r="B628" s="69">
        <v>11</v>
      </c>
      <c r="C628" t="s">
        <v>4444</v>
      </c>
      <c r="D628" s="56"/>
      <c r="E628" s="56"/>
      <c r="F628" s="56"/>
      <c r="G628" s="56">
        <v>0</v>
      </c>
      <c r="H628" s="56">
        <v>0</v>
      </c>
      <c r="I628" s="56">
        <v>0</v>
      </c>
      <c r="J628" s="56">
        <v>0</v>
      </c>
      <c r="K628" s="56">
        <v>0</v>
      </c>
      <c r="L628" s="56">
        <v>0</v>
      </c>
      <c r="M628" s="56">
        <v>0</v>
      </c>
      <c r="N628" s="56">
        <v>0</v>
      </c>
      <c r="O628" s="56">
        <v>0</v>
      </c>
    </row>
    <row r="629" spans="1:15" x14ac:dyDescent="0.3">
      <c r="A629" s="158">
        <v>2</v>
      </c>
      <c r="B629" s="69">
        <v>11</v>
      </c>
      <c r="C629" t="s">
        <v>1467</v>
      </c>
      <c r="D629" s="56">
        <v>0</v>
      </c>
      <c r="E629" s="56">
        <v>0</v>
      </c>
      <c r="F629" s="56">
        <v>0</v>
      </c>
      <c r="G629" s="56">
        <v>0</v>
      </c>
      <c r="H629" s="56">
        <v>-14.08</v>
      </c>
      <c r="I629" s="56">
        <v>-2.13</v>
      </c>
      <c r="J629" s="56">
        <v>0</v>
      </c>
      <c r="K629" s="56">
        <v>146.44</v>
      </c>
      <c r="L629" s="56">
        <v>19.29</v>
      </c>
      <c r="M629" s="56">
        <v>-5.16</v>
      </c>
      <c r="N629" s="56">
        <v>0</v>
      </c>
      <c r="O629" s="56">
        <v>0</v>
      </c>
    </row>
    <row r="630" spans="1:15" x14ac:dyDescent="0.3">
      <c r="A630" s="158">
        <v>2</v>
      </c>
      <c r="B630" s="69">
        <v>11</v>
      </c>
      <c r="C630" t="s">
        <v>4446</v>
      </c>
      <c r="D630" s="56"/>
      <c r="E630" s="56"/>
      <c r="F630" s="56">
        <v>0</v>
      </c>
      <c r="G630" s="56">
        <v>0</v>
      </c>
      <c r="H630" s="56">
        <v>0</v>
      </c>
      <c r="I630" s="56">
        <v>0</v>
      </c>
      <c r="J630" s="56">
        <v>0</v>
      </c>
      <c r="K630" s="56">
        <v>0</v>
      </c>
      <c r="L630" s="56">
        <v>0</v>
      </c>
      <c r="M630" s="56">
        <v>0</v>
      </c>
      <c r="N630" s="56">
        <v>0</v>
      </c>
      <c r="O630" s="56">
        <v>0</v>
      </c>
    </row>
    <row r="631" spans="1:15" x14ac:dyDescent="0.3">
      <c r="A631" s="158">
        <v>2</v>
      </c>
      <c r="B631" s="69">
        <v>11</v>
      </c>
      <c r="C631" t="s">
        <v>4447</v>
      </c>
      <c r="D631" s="56">
        <v>0</v>
      </c>
      <c r="E631" s="56">
        <v>385354.45</v>
      </c>
      <c r="F631" s="56">
        <v>68721.45</v>
      </c>
      <c r="G631" s="56">
        <v>87201.1</v>
      </c>
      <c r="H631" s="56">
        <v>107603.19</v>
      </c>
      <c r="I631" s="56">
        <v>13059.86</v>
      </c>
      <c r="J631" s="56">
        <v>88208.16</v>
      </c>
      <c r="K631" s="56">
        <v>44299</v>
      </c>
      <c r="L631" s="56">
        <v>0</v>
      </c>
      <c r="M631" s="56">
        <v>0</v>
      </c>
      <c r="N631" s="56">
        <v>0</v>
      </c>
      <c r="O631" s="56">
        <v>0</v>
      </c>
    </row>
    <row r="632" spans="1:15" x14ac:dyDescent="0.3">
      <c r="A632" s="158">
        <v>2</v>
      </c>
      <c r="B632" s="69">
        <v>11</v>
      </c>
      <c r="C632" t="s">
        <v>4448</v>
      </c>
      <c r="D632" s="56"/>
      <c r="E632" s="56"/>
      <c r="F632" s="56"/>
      <c r="G632" s="56"/>
      <c r="H632" s="56">
        <v>0</v>
      </c>
      <c r="I632" s="56">
        <v>0</v>
      </c>
      <c r="J632" s="56">
        <v>0</v>
      </c>
      <c r="K632" s="56">
        <v>0</v>
      </c>
      <c r="L632" s="56">
        <v>0</v>
      </c>
      <c r="M632" s="56">
        <v>0</v>
      </c>
      <c r="N632" s="56">
        <v>0</v>
      </c>
      <c r="O632" s="56">
        <v>0</v>
      </c>
    </row>
    <row r="633" spans="1:15" x14ac:dyDescent="0.3">
      <c r="A633" s="158">
        <v>2</v>
      </c>
      <c r="B633" s="69">
        <v>11</v>
      </c>
      <c r="C633" t="s">
        <v>4450</v>
      </c>
      <c r="D633" s="56">
        <v>0</v>
      </c>
      <c r="E633" s="56">
        <v>0</v>
      </c>
      <c r="F633" s="56">
        <v>0</v>
      </c>
      <c r="G633" s="56">
        <v>407.09</v>
      </c>
      <c r="H633" s="56">
        <v>0</v>
      </c>
      <c r="I633" s="56">
        <v>0</v>
      </c>
      <c r="J633" s="56">
        <v>0</v>
      </c>
      <c r="K633" s="56">
        <v>0</v>
      </c>
      <c r="L633" s="56">
        <v>0</v>
      </c>
      <c r="M633" s="56">
        <v>0</v>
      </c>
      <c r="N633" s="56">
        <v>0</v>
      </c>
      <c r="O633" s="56">
        <v>0</v>
      </c>
    </row>
    <row r="634" spans="1:15" x14ac:dyDescent="0.3">
      <c r="A634" s="158">
        <v>2</v>
      </c>
      <c r="B634" s="69">
        <v>11</v>
      </c>
      <c r="C634" t="s">
        <v>4452</v>
      </c>
      <c r="D634" s="56">
        <v>0</v>
      </c>
      <c r="E634" s="56">
        <v>0</v>
      </c>
      <c r="F634" s="56">
        <v>0</v>
      </c>
      <c r="G634" s="56">
        <v>0</v>
      </c>
      <c r="H634" s="56">
        <v>0</v>
      </c>
      <c r="I634" s="56">
        <v>0</v>
      </c>
      <c r="J634" s="56">
        <v>0</v>
      </c>
      <c r="K634" s="56">
        <v>0</v>
      </c>
      <c r="L634" s="56">
        <v>0</v>
      </c>
      <c r="M634" s="56">
        <v>0</v>
      </c>
      <c r="N634" s="56">
        <v>0</v>
      </c>
      <c r="O634" s="56">
        <v>0</v>
      </c>
    </row>
    <row r="635" spans="1:15" x14ac:dyDescent="0.3">
      <c r="A635" s="158">
        <v>2</v>
      </c>
      <c r="B635" s="69">
        <v>11</v>
      </c>
      <c r="C635" t="s">
        <v>4453</v>
      </c>
      <c r="D635" s="56">
        <v>0</v>
      </c>
      <c r="E635" s="56">
        <v>0</v>
      </c>
      <c r="F635" s="56">
        <v>0</v>
      </c>
      <c r="G635" s="56">
        <v>0</v>
      </c>
      <c r="H635" s="56">
        <v>0</v>
      </c>
      <c r="I635" s="56">
        <v>0</v>
      </c>
      <c r="J635" s="56">
        <v>0</v>
      </c>
      <c r="K635" s="56">
        <v>0</v>
      </c>
      <c r="L635" s="56">
        <v>0</v>
      </c>
      <c r="M635" s="56">
        <v>0</v>
      </c>
      <c r="N635" s="56">
        <v>0</v>
      </c>
      <c r="O635" s="56">
        <v>0</v>
      </c>
    </row>
    <row r="636" spans="1:15" x14ac:dyDescent="0.3">
      <c r="A636" s="158">
        <v>2</v>
      </c>
      <c r="B636" s="69">
        <v>11</v>
      </c>
      <c r="C636" t="s">
        <v>4454</v>
      </c>
      <c r="D636" s="56">
        <v>16476.63</v>
      </c>
      <c r="E636" s="56">
        <v>10896.99</v>
      </c>
      <c r="F636" s="56">
        <v>16699.03</v>
      </c>
      <c r="G636" s="56">
        <v>16155.64</v>
      </c>
      <c r="H636" s="56">
        <v>8983.01</v>
      </c>
      <c r="I636" s="56">
        <v>5373.23</v>
      </c>
      <c r="J636" s="56">
        <v>5987.12</v>
      </c>
      <c r="K636" s="56">
        <v>9018.49</v>
      </c>
      <c r="L636" s="56">
        <v>0</v>
      </c>
      <c r="M636" s="56">
        <v>0</v>
      </c>
      <c r="N636" s="56">
        <v>0</v>
      </c>
      <c r="O636" s="56">
        <v>0</v>
      </c>
    </row>
    <row r="637" spans="1:15" x14ac:dyDescent="0.3">
      <c r="A637" s="158">
        <v>2</v>
      </c>
      <c r="B637" s="69">
        <v>11</v>
      </c>
      <c r="C637" t="s">
        <v>4455</v>
      </c>
      <c r="D637" s="56">
        <v>0</v>
      </c>
      <c r="E637" s="56">
        <v>0</v>
      </c>
      <c r="F637" s="56">
        <v>0</v>
      </c>
      <c r="G637" s="56">
        <v>0</v>
      </c>
      <c r="H637" s="56">
        <v>0</v>
      </c>
      <c r="I637" s="56">
        <v>0</v>
      </c>
      <c r="J637" s="56">
        <v>0</v>
      </c>
      <c r="K637" s="56">
        <v>0</v>
      </c>
      <c r="L637" s="56">
        <v>0</v>
      </c>
      <c r="M637" s="56">
        <v>0</v>
      </c>
      <c r="N637" s="56">
        <v>0</v>
      </c>
      <c r="O637" s="56">
        <v>0</v>
      </c>
    </row>
    <row r="638" spans="1:15" x14ac:dyDescent="0.3">
      <c r="A638" s="158">
        <v>2</v>
      </c>
      <c r="B638" s="69">
        <v>11</v>
      </c>
      <c r="C638" t="s">
        <v>4456</v>
      </c>
      <c r="D638" s="56">
        <v>0</v>
      </c>
      <c r="E638" s="56">
        <v>0</v>
      </c>
      <c r="F638" s="56">
        <v>0</v>
      </c>
      <c r="G638" s="56">
        <v>0</v>
      </c>
      <c r="H638" s="56">
        <v>892.32</v>
      </c>
      <c r="I638" s="56">
        <v>0</v>
      </c>
      <c r="J638" s="56">
        <v>0</v>
      </c>
      <c r="K638" s="56">
        <v>0</v>
      </c>
      <c r="L638" s="56">
        <v>0</v>
      </c>
      <c r="M638" s="56">
        <v>0</v>
      </c>
      <c r="N638" s="56">
        <v>0</v>
      </c>
      <c r="O638" s="56">
        <v>0</v>
      </c>
    </row>
    <row r="639" spans="1:15" x14ac:dyDescent="0.3">
      <c r="A639" s="158">
        <v>2</v>
      </c>
      <c r="B639" s="69">
        <v>11</v>
      </c>
      <c r="C639" t="s">
        <v>4459</v>
      </c>
      <c r="D639" s="56">
        <v>0</v>
      </c>
      <c r="E639" s="56">
        <v>0</v>
      </c>
      <c r="F639" s="56">
        <v>0</v>
      </c>
      <c r="G639" s="56">
        <v>0</v>
      </c>
      <c r="H639" s="56">
        <v>0</v>
      </c>
      <c r="I639" s="56">
        <v>0</v>
      </c>
      <c r="J639" s="56">
        <v>0</v>
      </c>
      <c r="K639" s="56">
        <v>0</v>
      </c>
      <c r="L639" s="56">
        <v>0</v>
      </c>
      <c r="M639" s="56">
        <v>0</v>
      </c>
      <c r="N639" s="56">
        <v>0</v>
      </c>
      <c r="O639" s="56">
        <v>0</v>
      </c>
    </row>
    <row r="640" spans="1:15" x14ac:dyDescent="0.3">
      <c r="A640" s="158">
        <v>2</v>
      </c>
      <c r="B640" s="69">
        <v>11</v>
      </c>
      <c r="C640" t="s">
        <v>4460</v>
      </c>
      <c r="D640" s="56"/>
      <c r="E640" s="56"/>
      <c r="F640" s="56"/>
      <c r="G640" s="56"/>
      <c r="H640" s="56">
        <v>0</v>
      </c>
      <c r="I640" s="56">
        <v>0</v>
      </c>
      <c r="J640" s="56">
        <v>0</v>
      </c>
      <c r="K640" s="56">
        <v>0</v>
      </c>
      <c r="L640" s="56">
        <v>0</v>
      </c>
      <c r="M640" s="56">
        <v>0</v>
      </c>
      <c r="N640" s="56">
        <v>0</v>
      </c>
      <c r="O640" s="56">
        <v>0</v>
      </c>
    </row>
    <row r="641" spans="1:15" x14ac:dyDescent="0.3">
      <c r="A641" s="158">
        <v>2</v>
      </c>
      <c r="B641" s="69">
        <v>11</v>
      </c>
      <c r="C641" t="s">
        <v>4464</v>
      </c>
      <c r="D641" s="56"/>
      <c r="E641" s="56"/>
      <c r="F641" s="56"/>
      <c r="G641" s="56"/>
      <c r="H641" s="56"/>
      <c r="I641" s="56"/>
      <c r="J641" s="56"/>
      <c r="K641" s="56"/>
      <c r="L641" s="56"/>
      <c r="M641" s="56"/>
      <c r="N641" s="56">
        <v>0</v>
      </c>
      <c r="O641" s="56">
        <v>0</v>
      </c>
    </row>
    <row r="642" spans="1:15" x14ac:dyDescent="0.3">
      <c r="A642" s="158">
        <v>2</v>
      </c>
      <c r="B642" s="69">
        <v>11</v>
      </c>
      <c r="C642" t="s">
        <v>6842</v>
      </c>
      <c r="D642" s="56"/>
      <c r="E642" s="56"/>
      <c r="F642" s="56"/>
      <c r="G642" s="56"/>
      <c r="H642" s="56"/>
      <c r="I642" s="56"/>
      <c r="J642" s="56"/>
      <c r="K642" s="56"/>
      <c r="L642" s="56"/>
      <c r="M642" s="56"/>
      <c r="N642" s="56"/>
      <c r="O642" s="56">
        <v>0</v>
      </c>
    </row>
    <row r="643" spans="1:15" x14ac:dyDescent="0.3">
      <c r="A643" s="158">
        <v>2</v>
      </c>
      <c r="B643" s="69">
        <v>11</v>
      </c>
      <c r="C643" t="s">
        <v>4465</v>
      </c>
      <c r="D643" s="56">
        <v>7519.36</v>
      </c>
      <c r="E643" s="56">
        <v>2629.74</v>
      </c>
      <c r="F643" s="56">
        <v>2323.61</v>
      </c>
      <c r="G643" s="56">
        <v>6493.2599999999993</v>
      </c>
      <c r="H643" s="56">
        <v>6814.29</v>
      </c>
      <c r="I643" s="56">
        <v>0</v>
      </c>
      <c r="J643" s="56">
        <v>0</v>
      </c>
      <c r="K643" s="56">
        <v>0</v>
      </c>
      <c r="L643" s="56">
        <v>0</v>
      </c>
      <c r="M643" s="56">
        <v>0</v>
      </c>
      <c r="N643" s="56">
        <v>0</v>
      </c>
      <c r="O643" s="56">
        <v>0</v>
      </c>
    </row>
    <row r="644" spans="1:15" x14ac:dyDescent="0.3">
      <c r="A644" s="158">
        <v>2</v>
      </c>
      <c r="B644" s="69">
        <v>11</v>
      </c>
      <c r="C644" t="s">
        <v>1468</v>
      </c>
      <c r="D644" s="56">
        <v>0</v>
      </c>
      <c r="E644" s="56">
        <v>108338.7</v>
      </c>
      <c r="F644" s="56">
        <v>5625</v>
      </c>
      <c r="G644" s="56">
        <v>-5625</v>
      </c>
      <c r="H644" s="56">
        <v>0</v>
      </c>
      <c r="I644" s="56">
        <v>0</v>
      </c>
      <c r="J644" s="56">
        <v>0</v>
      </c>
      <c r="K644" s="56">
        <v>0</v>
      </c>
      <c r="L644" s="56">
        <v>0</v>
      </c>
      <c r="M644" s="56">
        <v>-72225.8</v>
      </c>
      <c r="N644" s="56">
        <v>0</v>
      </c>
      <c r="O644" s="56">
        <v>0</v>
      </c>
    </row>
    <row r="645" spans="1:15" x14ac:dyDescent="0.3">
      <c r="A645" s="158">
        <v>2</v>
      </c>
      <c r="B645" s="69">
        <v>11</v>
      </c>
      <c r="C645" t="s">
        <v>6843</v>
      </c>
      <c r="D645" s="56"/>
      <c r="E645" s="56"/>
      <c r="F645" s="56"/>
      <c r="G645" s="56"/>
      <c r="H645" s="56"/>
      <c r="I645" s="56"/>
      <c r="J645" s="56"/>
      <c r="K645" s="56"/>
      <c r="L645" s="56"/>
      <c r="M645" s="56"/>
      <c r="N645" s="56"/>
      <c r="O645" s="56">
        <v>0</v>
      </c>
    </row>
    <row r="646" spans="1:15" x14ac:dyDescent="0.3">
      <c r="A646" s="158">
        <v>2</v>
      </c>
      <c r="B646" s="69">
        <v>11</v>
      </c>
      <c r="C646" t="s">
        <v>6844</v>
      </c>
      <c r="D646" s="56"/>
      <c r="E646" s="56"/>
      <c r="F646" s="56"/>
      <c r="G646" s="56"/>
      <c r="H646" s="56"/>
      <c r="I646" s="56"/>
      <c r="J646" s="56"/>
      <c r="K646" s="56"/>
      <c r="L646" s="56"/>
      <c r="M646" s="56"/>
      <c r="N646" s="56"/>
      <c r="O646" s="56">
        <v>0</v>
      </c>
    </row>
    <row r="647" spans="1:15" x14ac:dyDescent="0.3">
      <c r="A647" s="158">
        <v>2</v>
      </c>
      <c r="B647" s="69">
        <v>11</v>
      </c>
      <c r="C647" t="s">
        <v>4469</v>
      </c>
      <c r="D647" s="56"/>
      <c r="E647" s="56"/>
      <c r="F647" s="56"/>
      <c r="G647" s="56"/>
      <c r="H647" s="56"/>
      <c r="I647" s="56"/>
      <c r="J647" s="56"/>
      <c r="K647" s="56"/>
      <c r="L647" s="56"/>
      <c r="M647" s="56"/>
      <c r="N647" s="56">
        <v>0</v>
      </c>
      <c r="O647" s="56">
        <v>0</v>
      </c>
    </row>
    <row r="648" spans="1:15" x14ac:dyDescent="0.3">
      <c r="A648" s="158">
        <v>2</v>
      </c>
      <c r="B648" s="69">
        <v>11</v>
      </c>
      <c r="C648" t="s">
        <v>4471</v>
      </c>
      <c r="D648" s="56">
        <v>1105.24</v>
      </c>
      <c r="E648" s="56">
        <v>2447.0100000000002</v>
      </c>
      <c r="F648" s="56">
        <v>1612.06</v>
      </c>
      <c r="G648" s="56">
        <v>686.82</v>
      </c>
      <c r="H648" s="56">
        <v>230.22</v>
      </c>
      <c r="I648" s="56">
        <v>0</v>
      </c>
      <c r="J648" s="56">
        <v>0</v>
      </c>
      <c r="K648" s="56">
        <v>0</v>
      </c>
      <c r="L648" s="56">
        <v>0</v>
      </c>
      <c r="M648" s="56">
        <v>0</v>
      </c>
      <c r="N648" s="56">
        <v>0</v>
      </c>
      <c r="O648" s="56">
        <v>0</v>
      </c>
    </row>
    <row r="649" spans="1:15" x14ac:dyDescent="0.3">
      <c r="A649" s="158">
        <v>2</v>
      </c>
      <c r="B649" s="69">
        <v>11</v>
      </c>
      <c r="C649" t="s">
        <v>4473</v>
      </c>
      <c r="D649" s="56"/>
      <c r="E649" s="56"/>
      <c r="F649" s="56"/>
      <c r="G649" s="56"/>
      <c r="H649" s="56"/>
      <c r="I649" s="56"/>
      <c r="J649" s="56"/>
      <c r="K649" s="56"/>
      <c r="L649" s="56"/>
      <c r="M649" s="56"/>
      <c r="N649" s="56">
        <v>0</v>
      </c>
      <c r="O649" s="56">
        <v>0</v>
      </c>
    </row>
    <row r="650" spans="1:15" x14ac:dyDescent="0.3">
      <c r="A650" s="158">
        <v>2</v>
      </c>
      <c r="B650" s="69">
        <v>11</v>
      </c>
      <c r="C650" t="s">
        <v>4474</v>
      </c>
      <c r="D650" s="56">
        <v>6035.09</v>
      </c>
      <c r="E650" s="56">
        <v>12876.54</v>
      </c>
      <c r="F650" s="56">
        <v>2920.95</v>
      </c>
      <c r="G650" s="56">
        <v>9472.51</v>
      </c>
      <c r="H650" s="56">
        <v>22176.25</v>
      </c>
      <c r="I650" s="56">
        <v>3040.31</v>
      </c>
      <c r="J650" s="56">
        <v>15464.55</v>
      </c>
      <c r="K650" s="56">
        <v>37205.660000000003</v>
      </c>
      <c r="L650" s="56">
        <v>0</v>
      </c>
      <c r="M650" s="56">
        <v>0</v>
      </c>
      <c r="N650" s="56">
        <v>0</v>
      </c>
      <c r="O650" s="56">
        <v>0</v>
      </c>
    </row>
    <row r="651" spans="1:15" x14ac:dyDescent="0.3">
      <c r="A651" s="158">
        <v>2</v>
      </c>
      <c r="B651" s="69">
        <v>11</v>
      </c>
      <c r="C651" t="s">
        <v>4475</v>
      </c>
      <c r="D651" s="56"/>
      <c r="E651" s="56"/>
      <c r="F651" s="56"/>
      <c r="G651" s="56"/>
      <c r="H651" s="56"/>
      <c r="I651" s="56"/>
      <c r="J651" s="56"/>
      <c r="K651" s="56"/>
      <c r="L651" s="56"/>
      <c r="M651" s="56"/>
      <c r="N651" s="56">
        <v>0</v>
      </c>
      <c r="O651" s="56">
        <v>0</v>
      </c>
    </row>
    <row r="652" spans="1:15" x14ac:dyDescent="0.3">
      <c r="A652" s="158">
        <v>2</v>
      </c>
      <c r="B652" s="69">
        <v>11</v>
      </c>
      <c r="C652" t="s">
        <v>4478</v>
      </c>
      <c r="D652" s="56">
        <v>0</v>
      </c>
      <c r="E652" s="56">
        <v>0</v>
      </c>
      <c r="F652" s="56">
        <v>0</v>
      </c>
      <c r="G652" s="56">
        <v>0</v>
      </c>
      <c r="H652" s="56">
        <v>0</v>
      </c>
      <c r="I652" s="56">
        <v>0</v>
      </c>
      <c r="J652" s="56">
        <v>0</v>
      </c>
      <c r="K652" s="56">
        <v>0</v>
      </c>
      <c r="L652" s="56">
        <v>0</v>
      </c>
      <c r="M652" s="56">
        <v>0</v>
      </c>
      <c r="N652" s="56">
        <v>0</v>
      </c>
      <c r="O652" s="56">
        <v>0</v>
      </c>
    </row>
    <row r="653" spans="1:15" x14ac:dyDescent="0.3">
      <c r="A653" s="158">
        <v>2</v>
      </c>
      <c r="B653" s="69">
        <v>11</v>
      </c>
      <c r="C653" t="s">
        <v>4479</v>
      </c>
      <c r="D653" s="56">
        <v>136168.21</v>
      </c>
      <c r="E653" s="56">
        <v>120539.63999999998</v>
      </c>
      <c r="F653" s="56">
        <v>114932.17</v>
      </c>
      <c r="G653" s="56">
        <v>100620.16</v>
      </c>
      <c r="H653" s="56">
        <v>85732.46</v>
      </c>
      <c r="I653" s="56">
        <v>41266.28</v>
      </c>
      <c r="J653" s="56">
        <v>89684.43</v>
      </c>
      <c r="K653" s="56">
        <v>43997.5</v>
      </c>
      <c r="L653" s="56">
        <v>0</v>
      </c>
      <c r="M653" s="56">
        <v>0</v>
      </c>
      <c r="N653" s="56">
        <v>0</v>
      </c>
      <c r="O653" s="56">
        <v>0</v>
      </c>
    </row>
    <row r="654" spans="1:15" x14ac:dyDescent="0.3">
      <c r="A654" s="158">
        <v>2</v>
      </c>
      <c r="B654" s="69">
        <v>11</v>
      </c>
      <c r="C654" t="s">
        <v>4480</v>
      </c>
      <c r="D654" s="56">
        <v>0</v>
      </c>
      <c r="E654" s="56">
        <v>104.58</v>
      </c>
      <c r="F654" s="56">
        <v>0</v>
      </c>
      <c r="G654" s="56">
        <v>0</v>
      </c>
      <c r="H654" s="56">
        <v>0</v>
      </c>
      <c r="I654" s="56">
        <v>0</v>
      </c>
      <c r="J654" s="56">
        <v>0</v>
      </c>
      <c r="K654" s="56">
        <v>0</v>
      </c>
      <c r="L654" s="56">
        <v>0</v>
      </c>
      <c r="M654" s="56">
        <v>0</v>
      </c>
      <c r="N654" s="56">
        <v>0</v>
      </c>
      <c r="O654" s="56">
        <v>0</v>
      </c>
    </row>
    <row r="655" spans="1:15" x14ac:dyDescent="0.3">
      <c r="A655" s="158">
        <v>2</v>
      </c>
      <c r="B655" s="69">
        <v>11</v>
      </c>
      <c r="C655" t="s">
        <v>4481</v>
      </c>
      <c r="D655" s="56">
        <v>0</v>
      </c>
      <c r="E655" s="56">
        <v>0</v>
      </c>
      <c r="F655" s="56">
        <v>0</v>
      </c>
      <c r="G655" s="56">
        <v>0</v>
      </c>
      <c r="H655" s="56">
        <v>0</v>
      </c>
      <c r="I655" s="56">
        <v>0</v>
      </c>
      <c r="J655" s="56">
        <v>0</v>
      </c>
      <c r="K655" s="56">
        <v>0</v>
      </c>
      <c r="L655" s="56">
        <v>0</v>
      </c>
      <c r="M655" s="56">
        <v>0</v>
      </c>
      <c r="N655" s="56">
        <v>0</v>
      </c>
      <c r="O655" s="56">
        <v>0</v>
      </c>
    </row>
    <row r="656" spans="1:15" x14ac:dyDescent="0.3">
      <c r="A656" s="158">
        <v>2</v>
      </c>
      <c r="B656" s="69">
        <v>11</v>
      </c>
      <c r="C656" t="s">
        <v>1471</v>
      </c>
      <c r="D656" s="56">
        <v>-179529.61</v>
      </c>
      <c r="E656" s="56">
        <v>-286.28000000000003</v>
      </c>
      <c r="F656" s="56">
        <v>-49345.229999999996</v>
      </c>
      <c r="G656" s="56">
        <v>0</v>
      </c>
      <c r="H656" s="56">
        <v>-3635.39</v>
      </c>
      <c r="I656" s="56">
        <v>-84075096.910000011</v>
      </c>
      <c r="J656" s="56">
        <v>-414836.94</v>
      </c>
      <c r="K656" s="56">
        <v>-22704.67</v>
      </c>
      <c r="L656" s="56">
        <v>-33742.36</v>
      </c>
      <c r="M656" s="56">
        <v>7677.56</v>
      </c>
      <c r="N656" s="56">
        <v>0</v>
      </c>
      <c r="O656" s="56">
        <v>0</v>
      </c>
    </row>
    <row r="657" spans="1:15" x14ac:dyDescent="0.3">
      <c r="A657" s="158">
        <v>2</v>
      </c>
      <c r="B657" s="69">
        <v>11</v>
      </c>
      <c r="C657" t="s">
        <v>4485</v>
      </c>
      <c r="D657" s="56">
        <v>0</v>
      </c>
      <c r="E657" s="56">
        <v>0</v>
      </c>
      <c r="F657" s="56">
        <v>0</v>
      </c>
      <c r="G657" s="56">
        <v>0</v>
      </c>
      <c r="H657" s="56">
        <v>0</v>
      </c>
      <c r="I657" s="56">
        <v>0</v>
      </c>
      <c r="J657" s="56">
        <v>0</v>
      </c>
      <c r="K657" s="56">
        <v>0</v>
      </c>
      <c r="L657" s="56">
        <v>0</v>
      </c>
      <c r="M657" s="56">
        <v>0</v>
      </c>
      <c r="N657" s="56">
        <v>0</v>
      </c>
      <c r="O657" s="56">
        <v>0</v>
      </c>
    </row>
    <row r="658" spans="1:15" x14ac:dyDescent="0.3">
      <c r="A658" s="158">
        <v>2</v>
      </c>
      <c r="B658" s="69">
        <v>11</v>
      </c>
      <c r="C658" t="s">
        <v>4486</v>
      </c>
      <c r="D658" s="56">
        <v>0</v>
      </c>
      <c r="E658" s="56">
        <v>0</v>
      </c>
      <c r="F658" s="56">
        <v>0</v>
      </c>
      <c r="G658" s="56">
        <v>0</v>
      </c>
      <c r="H658" s="56">
        <v>0</v>
      </c>
      <c r="I658" s="56">
        <v>0</v>
      </c>
      <c r="J658" s="56">
        <v>0</v>
      </c>
      <c r="K658" s="56">
        <v>0</v>
      </c>
      <c r="L658" s="56">
        <v>0</v>
      </c>
      <c r="M658" s="56">
        <v>0</v>
      </c>
      <c r="N658" s="56">
        <v>0</v>
      </c>
      <c r="O658" s="56">
        <v>0</v>
      </c>
    </row>
    <row r="659" spans="1:15" x14ac:dyDescent="0.3">
      <c r="A659" s="158">
        <v>2</v>
      </c>
      <c r="B659" s="69">
        <v>11</v>
      </c>
      <c r="C659" t="s">
        <v>6845</v>
      </c>
      <c r="D659" s="56"/>
      <c r="E659" s="56"/>
      <c r="F659" s="56"/>
      <c r="G659" s="56"/>
      <c r="H659" s="56"/>
      <c r="I659" s="56"/>
      <c r="J659" s="56"/>
      <c r="K659" s="56"/>
      <c r="L659" s="56"/>
      <c r="M659" s="56"/>
      <c r="N659" s="56"/>
      <c r="O659" s="56">
        <v>0</v>
      </c>
    </row>
    <row r="660" spans="1:15" x14ac:dyDescent="0.3">
      <c r="A660" s="158">
        <v>2</v>
      </c>
      <c r="B660" s="69">
        <v>11</v>
      </c>
      <c r="C660" t="s">
        <v>4493</v>
      </c>
      <c r="D660" s="56"/>
      <c r="E660" s="56">
        <v>0</v>
      </c>
      <c r="F660" s="56">
        <v>0</v>
      </c>
      <c r="G660" s="56">
        <v>0</v>
      </c>
      <c r="H660" s="56">
        <v>0</v>
      </c>
      <c r="I660" s="56">
        <v>0</v>
      </c>
      <c r="J660" s="56">
        <v>0</v>
      </c>
      <c r="K660" s="56">
        <v>0</v>
      </c>
      <c r="L660" s="56">
        <v>0</v>
      </c>
      <c r="M660" s="56">
        <v>0</v>
      </c>
      <c r="N660" s="56">
        <v>0</v>
      </c>
      <c r="O660" s="56">
        <v>0</v>
      </c>
    </row>
    <row r="661" spans="1:15" x14ac:dyDescent="0.3">
      <c r="A661" s="158">
        <v>2</v>
      </c>
      <c r="B661" s="69">
        <v>11</v>
      </c>
      <c r="C661" t="s">
        <v>4495</v>
      </c>
      <c r="D661" s="56">
        <v>0</v>
      </c>
      <c r="E661" s="56">
        <v>0</v>
      </c>
      <c r="F661" s="56">
        <v>0</v>
      </c>
      <c r="G661" s="56">
        <v>0</v>
      </c>
      <c r="H661" s="56">
        <v>0</v>
      </c>
      <c r="I661" s="56">
        <v>0</v>
      </c>
      <c r="J661" s="56">
        <v>0</v>
      </c>
      <c r="K661" s="56">
        <v>0</v>
      </c>
      <c r="L661" s="56">
        <v>0</v>
      </c>
      <c r="M661" s="56">
        <v>0</v>
      </c>
      <c r="N661" s="56">
        <v>0</v>
      </c>
      <c r="O661" s="56">
        <v>0</v>
      </c>
    </row>
    <row r="662" spans="1:15" x14ac:dyDescent="0.3">
      <c r="A662" s="158">
        <v>2</v>
      </c>
      <c r="B662" s="69">
        <v>11</v>
      </c>
      <c r="C662" t="s">
        <v>4497</v>
      </c>
      <c r="D662" s="56">
        <v>138624</v>
      </c>
      <c r="E662" s="56">
        <v>284205.24</v>
      </c>
      <c r="F662" s="56">
        <v>110340.79</v>
      </c>
      <c r="G662" s="56">
        <v>20302.18</v>
      </c>
      <c r="H662" s="56">
        <v>85021.18</v>
      </c>
      <c r="I662" s="56">
        <v>0</v>
      </c>
      <c r="J662" s="56">
        <v>0</v>
      </c>
      <c r="K662" s="56">
        <v>0</v>
      </c>
      <c r="L662" s="56">
        <v>0</v>
      </c>
      <c r="M662" s="56">
        <v>0</v>
      </c>
      <c r="N662" s="56">
        <v>0</v>
      </c>
      <c r="O662" s="56">
        <v>0</v>
      </c>
    </row>
    <row r="663" spans="1:15" x14ac:dyDescent="0.3">
      <c r="A663" s="158">
        <v>2</v>
      </c>
      <c r="B663" s="69">
        <v>11</v>
      </c>
      <c r="C663" t="s">
        <v>4500</v>
      </c>
      <c r="D663" s="56">
        <v>0</v>
      </c>
      <c r="E663" s="56">
        <v>0</v>
      </c>
      <c r="F663" s="56">
        <v>0</v>
      </c>
      <c r="G663" s="56">
        <v>0</v>
      </c>
      <c r="H663" s="56">
        <v>0</v>
      </c>
      <c r="I663" s="56">
        <v>0</v>
      </c>
      <c r="J663" s="56">
        <v>0</v>
      </c>
      <c r="K663" s="56">
        <v>0</v>
      </c>
      <c r="L663" s="56">
        <v>0</v>
      </c>
      <c r="M663" s="56">
        <v>0</v>
      </c>
      <c r="N663" s="56">
        <v>0</v>
      </c>
      <c r="O663" s="56">
        <v>0</v>
      </c>
    </row>
    <row r="664" spans="1:15" x14ac:dyDescent="0.3">
      <c r="A664" s="158">
        <v>2</v>
      </c>
      <c r="B664" s="69">
        <v>11</v>
      </c>
      <c r="C664" t="s">
        <v>4502</v>
      </c>
      <c r="D664" s="56">
        <v>0</v>
      </c>
      <c r="E664" s="56">
        <v>0</v>
      </c>
      <c r="F664" s="56">
        <v>0</v>
      </c>
      <c r="G664" s="56">
        <v>0</v>
      </c>
      <c r="H664" s="56">
        <v>0</v>
      </c>
      <c r="I664" s="56">
        <v>0</v>
      </c>
      <c r="J664" s="56">
        <v>0</v>
      </c>
      <c r="K664" s="56">
        <v>0</v>
      </c>
      <c r="L664" s="56">
        <v>0</v>
      </c>
      <c r="M664" s="56">
        <v>0</v>
      </c>
      <c r="N664" s="56">
        <v>0</v>
      </c>
      <c r="O664" s="56">
        <v>0</v>
      </c>
    </row>
    <row r="665" spans="1:15" x14ac:dyDescent="0.3">
      <c r="A665" s="158">
        <v>2</v>
      </c>
      <c r="B665" s="69">
        <v>11</v>
      </c>
      <c r="C665" t="s">
        <v>4503</v>
      </c>
      <c r="D665" s="56">
        <v>0</v>
      </c>
      <c r="E665" s="56">
        <v>0</v>
      </c>
      <c r="F665" s="56">
        <v>0</v>
      </c>
      <c r="G665" s="56">
        <v>0</v>
      </c>
      <c r="H665" s="56">
        <v>0</v>
      </c>
      <c r="I665" s="56">
        <v>0</v>
      </c>
      <c r="J665" s="56">
        <v>0</v>
      </c>
      <c r="K665" s="56">
        <v>0</v>
      </c>
      <c r="L665" s="56">
        <v>0</v>
      </c>
      <c r="M665" s="56">
        <v>0</v>
      </c>
      <c r="N665" s="56">
        <v>0</v>
      </c>
      <c r="O665" s="56">
        <v>0</v>
      </c>
    </row>
    <row r="666" spans="1:15" x14ac:dyDescent="0.3">
      <c r="A666" s="158">
        <v>2</v>
      </c>
      <c r="B666" s="69">
        <v>11</v>
      </c>
      <c r="C666" t="s">
        <v>4504</v>
      </c>
      <c r="D666" s="56"/>
      <c r="E666" s="56"/>
      <c r="F666" s="56"/>
      <c r="G666" s="56"/>
      <c r="H666" s="56">
        <v>0</v>
      </c>
      <c r="I666" s="56">
        <v>0</v>
      </c>
      <c r="J666" s="56">
        <v>0</v>
      </c>
      <c r="K666" s="56">
        <v>0</v>
      </c>
      <c r="L666" s="56">
        <v>0</v>
      </c>
      <c r="M666" s="56">
        <v>0</v>
      </c>
      <c r="N666" s="56">
        <v>0</v>
      </c>
      <c r="O666" s="56">
        <v>0</v>
      </c>
    </row>
    <row r="667" spans="1:15" x14ac:dyDescent="0.3">
      <c r="A667" s="158">
        <v>2</v>
      </c>
      <c r="B667" s="69">
        <v>11</v>
      </c>
      <c r="C667" t="s">
        <v>6846</v>
      </c>
      <c r="D667" s="56"/>
      <c r="E667" s="56"/>
      <c r="F667" s="56"/>
      <c r="G667" s="56"/>
      <c r="H667" s="56"/>
      <c r="I667" s="56"/>
      <c r="J667" s="56"/>
      <c r="K667" s="56"/>
      <c r="L667" s="56"/>
      <c r="M667" s="56"/>
      <c r="N667" s="56"/>
      <c r="O667" s="56">
        <v>0</v>
      </c>
    </row>
    <row r="668" spans="1:15" x14ac:dyDescent="0.3">
      <c r="A668" s="158">
        <v>2</v>
      </c>
      <c r="B668" s="69">
        <v>11</v>
      </c>
      <c r="C668" t="s">
        <v>1473</v>
      </c>
      <c r="D668" s="56">
        <v>0</v>
      </c>
      <c r="E668" s="56">
        <v>7086.65</v>
      </c>
      <c r="F668" s="56">
        <v>4647.26</v>
      </c>
      <c r="G668" s="56">
        <v>7169.23</v>
      </c>
      <c r="H668" s="56">
        <v>2507.1</v>
      </c>
      <c r="I668" s="56">
        <v>0</v>
      </c>
      <c r="J668" s="56">
        <v>0</v>
      </c>
      <c r="K668" s="56">
        <v>0</v>
      </c>
      <c r="L668" s="56">
        <v>0</v>
      </c>
      <c r="M668" s="56">
        <v>458624.58</v>
      </c>
      <c r="N668" s="56">
        <v>-441720.97000000003</v>
      </c>
      <c r="O668" s="56">
        <v>0</v>
      </c>
    </row>
    <row r="669" spans="1:15" x14ac:dyDescent="0.3">
      <c r="A669" s="158">
        <v>2</v>
      </c>
      <c r="B669" s="69">
        <v>11</v>
      </c>
      <c r="C669" t="s">
        <v>4512</v>
      </c>
      <c r="D669" s="56">
        <v>0</v>
      </c>
      <c r="E669" s="56">
        <v>0</v>
      </c>
      <c r="F669" s="56">
        <v>0</v>
      </c>
      <c r="G669" s="56">
        <v>0</v>
      </c>
      <c r="H669" s="56">
        <v>0</v>
      </c>
      <c r="I669" s="56">
        <v>0</v>
      </c>
      <c r="J669" s="56">
        <v>0</v>
      </c>
      <c r="K669" s="56">
        <v>0</v>
      </c>
      <c r="L669" s="56">
        <v>0</v>
      </c>
      <c r="M669" s="56">
        <v>0</v>
      </c>
      <c r="N669" s="56">
        <v>0</v>
      </c>
      <c r="O669" s="56">
        <v>0</v>
      </c>
    </row>
    <row r="670" spans="1:15" x14ac:dyDescent="0.3">
      <c r="A670" s="158">
        <v>2</v>
      </c>
      <c r="B670" s="69">
        <v>11</v>
      </c>
      <c r="C670" t="s">
        <v>1484</v>
      </c>
      <c r="D670" s="56">
        <v>0</v>
      </c>
      <c r="E670" s="56">
        <v>0</v>
      </c>
      <c r="F670" s="56">
        <v>0</v>
      </c>
      <c r="G670" s="56">
        <v>0</v>
      </c>
      <c r="H670" s="56">
        <v>0</v>
      </c>
      <c r="I670" s="56">
        <v>0</v>
      </c>
      <c r="J670" s="56">
        <v>0</v>
      </c>
      <c r="K670" s="56">
        <v>0</v>
      </c>
      <c r="L670" s="56">
        <v>0</v>
      </c>
      <c r="M670" s="56">
        <v>-37951.629999999997</v>
      </c>
      <c r="N670" s="56">
        <v>0</v>
      </c>
      <c r="O670" s="56">
        <v>0</v>
      </c>
    </row>
    <row r="671" spans="1:15" x14ac:dyDescent="0.3">
      <c r="A671" s="158">
        <v>2</v>
      </c>
      <c r="B671" s="69">
        <v>11</v>
      </c>
      <c r="C671" t="s">
        <v>4535</v>
      </c>
      <c r="D671" s="56">
        <v>0</v>
      </c>
      <c r="E671" s="56">
        <v>0</v>
      </c>
      <c r="F671" s="56">
        <v>1205</v>
      </c>
      <c r="G671" s="56">
        <v>0</v>
      </c>
      <c r="H671" s="56">
        <v>205</v>
      </c>
      <c r="I671" s="56">
        <v>0</v>
      </c>
      <c r="J671" s="56">
        <v>0</v>
      </c>
      <c r="K671" s="56">
        <v>0</v>
      </c>
      <c r="L671" s="56">
        <v>0</v>
      </c>
      <c r="M671" s="56">
        <v>0</v>
      </c>
      <c r="N671" s="56">
        <v>0</v>
      </c>
      <c r="O671" s="56">
        <v>0</v>
      </c>
    </row>
    <row r="672" spans="1:15" x14ac:dyDescent="0.3">
      <c r="A672" s="158">
        <v>2</v>
      </c>
      <c r="B672" s="69">
        <v>11</v>
      </c>
      <c r="C672" t="s">
        <v>4536</v>
      </c>
      <c r="D672" s="56"/>
      <c r="E672" s="56"/>
      <c r="F672" s="56"/>
      <c r="G672" s="56"/>
      <c r="H672" s="56"/>
      <c r="I672" s="56"/>
      <c r="J672" s="56"/>
      <c r="K672" s="56"/>
      <c r="L672" s="56">
        <v>0</v>
      </c>
      <c r="M672" s="56">
        <v>0</v>
      </c>
      <c r="N672" s="56">
        <v>0</v>
      </c>
      <c r="O672" s="56">
        <v>0</v>
      </c>
    </row>
    <row r="673" spans="1:15" x14ac:dyDescent="0.3">
      <c r="A673" s="158">
        <v>2</v>
      </c>
      <c r="B673" s="69">
        <v>11</v>
      </c>
      <c r="C673" t="s">
        <v>4537</v>
      </c>
      <c r="D673" s="56">
        <v>0</v>
      </c>
      <c r="E673" s="56">
        <v>0</v>
      </c>
      <c r="F673" s="56">
        <v>0</v>
      </c>
      <c r="G673" s="56">
        <v>0</v>
      </c>
      <c r="H673" s="56">
        <v>0</v>
      </c>
      <c r="I673" s="56">
        <v>0</v>
      </c>
      <c r="J673" s="56">
        <v>0</v>
      </c>
      <c r="K673" s="56">
        <v>110.8</v>
      </c>
      <c r="L673" s="56">
        <v>0</v>
      </c>
      <c r="M673" s="56">
        <v>0</v>
      </c>
      <c r="N673" s="56">
        <v>0</v>
      </c>
      <c r="O673" s="56">
        <v>0</v>
      </c>
    </row>
    <row r="674" spans="1:15" x14ac:dyDescent="0.3">
      <c r="A674" s="158">
        <v>2</v>
      </c>
      <c r="B674" s="69">
        <v>11</v>
      </c>
      <c r="C674" t="s">
        <v>4538</v>
      </c>
      <c r="D674" s="56"/>
      <c r="E674" s="56"/>
      <c r="F674" s="56">
        <v>0</v>
      </c>
      <c r="G674" s="56">
        <v>0</v>
      </c>
      <c r="H674" s="56">
        <v>0</v>
      </c>
      <c r="I674" s="56">
        <v>0</v>
      </c>
      <c r="J674" s="56">
        <v>0</v>
      </c>
      <c r="K674" s="56">
        <v>0</v>
      </c>
      <c r="L674" s="56">
        <v>0</v>
      </c>
      <c r="M674" s="56">
        <v>0</v>
      </c>
      <c r="N674" s="56">
        <v>0</v>
      </c>
      <c r="O674" s="56">
        <v>0</v>
      </c>
    </row>
    <row r="675" spans="1:15" x14ac:dyDescent="0.3">
      <c r="A675" s="158">
        <v>2</v>
      </c>
      <c r="B675" s="69">
        <v>11</v>
      </c>
      <c r="C675" t="s">
        <v>4539</v>
      </c>
      <c r="D675" s="56"/>
      <c r="E675" s="56"/>
      <c r="F675" s="56"/>
      <c r="G675" s="56"/>
      <c r="H675" s="56"/>
      <c r="I675" s="56"/>
      <c r="J675" s="56"/>
      <c r="K675" s="56"/>
      <c r="L675" s="56"/>
      <c r="M675" s="56">
        <v>0</v>
      </c>
      <c r="N675" s="56">
        <v>0</v>
      </c>
      <c r="O675" s="56">
        <v>0</v>
      </c>
    </row>
    <row r="676" spans="1:15" x14ac:dyDescent="0.3">
      <c r="A676" s="158">
        <v>2</v>
      </c>
      <c r="B676" s="69">
        <v>11</v>
      </c>
      <c r="C676" t="s">
        <v>4540</v>
      </c>
      <c r="D676" s="56"/>
      <c r="E676" s="56"/>
      <c r="F676" s="56"/>
      <c r="G676" s="56"/>
      <c r="H676" s="56">
        <v>0</v>
      </c>
      <c r="I676" s="56">
        <v>0</v>
      </c>
      <c r="J676" s="56">
        <v>0</v>
      </c>
      <c r="K676" s="56">
        <v>0</v>
      </c>
      <c r="L676" s="56">
        <v>0</v>
      </c>
      <c r="M676" s="56">
        <v>0</v>
      </c>
      <c r="N676" s="56">
        <v>0</v>
      </c>
      <c r="O676" s="56">
        <v>0</v>
      </c>
    </row>
    <row r="677" spans="1:15" x14ac:dyDescent="0.3">
      <c r="A677" s="158">
        <v>2</v>
      </c>
      <c r="B677" s="69">
        <v>11</v>
      </c>
      <c r="C677" t="s">
        <v>4541</v>
      </c>
      <c r="D677" s="56">
        <v>0</v>
      </c>
      <c r="E677" s="56">
        <v>0</v>
      </c>
      <c r="F677" s="56">
        <v>0</v>
      </c>
      <c r="G677" s="56">
        <v>0</v>
      </c>
      <c r="H677" s="56">
        <v>0</v>
      </c>
      <c r="I677" s="56">
        <v>0</v>
      </c>
      <c r="J677" s="56">
        <v>0</v>
      </c>
      <c r="K677" s="56">
        <v>0</v>
      </c>
      <c r="L677" s="56">
        <v>0</v>
      </c>
      <c r="M677" s="56">
        <v>0</v>
      </c>
      <c r="N677" s="56">
        <v>0</v>
      </c>
      <c r="O677" s="56">
        <v>0</v>
      </c>
    </row>
    <row r="678" spans="1:15" x14ac:dyDescent="0.3">
      <c r="A678" s="158">
        <v>2</v>
      </c>
      <c r="B678" s="69">
        <v>11</v>
      </c>
      <c r="C678" t="s">
        <v>4542</v>
      </c>
      <c r="D678" s="56"/>
      <c r="E678" s="56"/>
      <c r="F678" s="56">
        <v>0</v>
      </c>
      <c r="G678" s="56">
        <v>0</v>
      </c>
      <c r="H678" s="56">
        <v>0</v>
      </c>
      <c r="I678" s="56">
        <v>0</v>
      </c>
      <c r="J678" s="56">
        <v>0</v>
      </c>
      <c r="K678" s="56">
        <v>0</v>
      </c>
      <c r="L678" s="56">
        <v>0</v>
      </c>
      <c r="M678" s="56">
        <v>0</v>
      </c>
      <c r="N678" s="56">
        <v>0</v>
      </c>
      <c r="O678" s="56">
        <v>0</v>
      </c>
    </row>
    <row r="679" spans="1:15" x14ac:dyDescent="0.3">
      <c r="A679" s="158">
        <v>2</v>
      </c>
      <c r="B679" s="69">
        <v>11</v>
      </c>
      <c r="C679" t="s">
        <v>4543</v>
      </c>
      <c r="D679" s="56">
        <v>0</v>
      </c>
      <c r="E679" s="56">
        <v>0</v>
      </c>
      <c r="F679" s="56">
        <v>0</v>
      </c>
      <c r="G679" s="56">
        <v>0</v>
      </c>
      <c r="H679" s="56">
        <v>0</v>
      </c>
      <c r="I679" s="56">
        <v>0</v>
      </c>
      <c r="J679" s="56">
        <v>0</v>
      </c>
      <c r="K679" s="56">
        <v>0</v>
      </c>
      <c r="L679" s="56">
        <v>0</v>
      </c>
      <c r="M679" s="56">
        <v>0</v>
      </c>
      <c r="N679" s="56">
        <v>0</v>
      </c>
      <c r="O679" s="56">
        <v>0</v>
      </c>
    </row>
    <row r="680" spans="1:15" x14ac:dyDescent="0.3">
      <c r="A680" s="158">
        <v>2</v>
      </c>
      <c r="B680" s="69">
        <v>11</v>
      </c>
      <c r="C680" t="s">
        <v>4544</v>
      </c>
      <c r="D680" s="56">
        <v>0</v>
      </c>
      <c r="E680" s="56">
        <v>0</v>
      </c>
      <c r="F680" s="56">
        <v>0</v>
      </c>
      <c r="G680" s="56">
        <v>0</v>
      </c>
      <c r="H680" s="56">
        <v>0</v>
      </c>
      <c r="I680" s="56">
        <v>0</v>
      </c>
      <c r="J680" s="56">
        <v>0</v>
      </c>
      <c r="K680" s="56">
        <v>0</v>
      </c>
      <c r="L680" s="56">
        <v>0</v>
      </c>
      <c r="M680" s="56">
        <v>0</v>
      </c>
      <c r="N680" s="56">
        <v>0</v>
      </c>
      <c r="O680" s="56">
        <v>0</v>
      </c>
    </row>
    <row r="681" spans="1:15" x14ac:dyDescent="0.3">
      <c r="A681" s="158">
        <v>2</v>
      </c>
      <c r="B681" s="69">
        <v>11</v>
      </c>
      <c r="C681" t="s">
        <v>1485</v>
      </c>
      <c r="D681" s="56">
        <v>0</v>
      </c>
      <c r="E681" s="56">
        <v>0</v>
      </c>
      <c r="F681" s="56">
        <v>0</v>
      </c>
      <c r="G681" s="56">
        <v>0</v>
      </c>
      <c r="H681" s="56">
        <v>0</v>
      </c>
      <c r="I681" s="56">
        <v>0</v>
      </c>
      <c r="J681" s="56">
        <v>0</v>
      </c>
      <c r="K681" s="56">
        <v>0</v>
      </c>
      <c r="L681" s="56">
        <v>9000</v>
      </c>
      <c r="M681" s="56">
        <v>-9000</v>
      </c>
      <c r="N681" s="56">
        <v>0</v>
      </c>
      <c r="O681" s="56">
        <v>0</v>
      </c>
    </row>
    <row r="682" spans="1:15" x14ac:dyDescent="0.3">
      <c r="A682" s="158">
        <v>2</v>
      </c>
      <c r="B682" s="69">
        <v>11</v>
      </c>
      <c r="C682" t="s">
        <v>4549</v>
      </c>
      <c r="D682" s="56">
        <v>0</v>
      </c>
      <c r="E682" s="56">
        <v>0</v>
      </c>
      <c r="F682" s="56">
        <v>0</v>
      </c>
      <c r="G682" s="56">
        <v>0</v>
      </c>
      <c r="H682" s="56">
        <v>0</v>
      </c>
      <c r="I682" s="56">
        <v>0</v>
      </c>
      <c r="J682" s="56">
        <v>0</v>
      </c>
      <c r="K682" s="56">
        <v>0</v>
      </c>
      <c r="L682" s="56">
        <v>0</v>
      </c>
      <c r="M682" s="56">
        <v>0</v>
      </c>
      <c r="N682" s="56">
        <v>0</v>
      </c>
      <c r="O682" s="56">
        <v>0</v>
      </c>
    </row>
    <row r="683" spans="1:15" x14ac:dyDescent="0.3">
      <c r="A683" s="158">
        <v>2</v>
      </c>
      <c r="B683" s="69">
        <v>11</v>
      </c>
      <c r="C683" t="s">
        <v>4550</v>
      </c>
      <c r="D683" s="56">
        <v>0</v>
      </c>
      <c r="E683" s="56">
        <v>0</v>
      </c>
      <c r="F683" s="56">
        <v>0</v>
      </c>
      <c r="G683" s="56">
        <v>0</v>
      </c>
      <c r="H683" s="56">
        <v>0</v>
      </c>
      <c r="I683" s="56">
        <v>0</v>
      </c>
      <c r="J683" s="56">
        <v>0</v>
      </c>
      <c r="K683" s="56"/>
      <c r="L683" s="56">
        <v>0</v>
      </c>
      <c r="M683" s="56">
        <v>0</v>
      </c>
      <c r="N683" s="56">
        <v>0</v>
      </c>
      <c r="O683" s="56">
        <v>0</v>
      </c>
    </row>
    <row r="684" spans="1:15" x14ac:dyDescent="0.3">
      <c r="A684" s="158">
        <v>2</v>
      </c>
      <c r="B684" s="69">
        <v>11</v>
      </c>
      <c r="C684" t="s">
        <v>4552</v>
      </c>
      <c r="D684" s="56">
        <v>0</v>
      </c>
      <c r="E684" s="56">
        <v>0</v>
      </c>
      <c r="F684" s="56">
        <v>0</v>
      </c>
      <c r="G684" s="56">
        <v>0</v>
      </c>
      <c r="H684" s="56">
        <v>0</v>
      </c>
      <c r="I684" s="56">
        <v>8101.79</v>
      </c>
      <c r="J684" s="56">
        <v>37671.82</v>
      </c>
      <c r="K684" s="56">
        <v>0</v>
      </c>
      <c r="L684" s="56">
        <v>0</v>
      </c>
      <c r="M684" s="56">
        <v>0</v>
      </c>
      <c r="N684" s="56">
        <v>0</v>
      </c>
      <c r="O684" s="56">
        <v>0</v>
      </c>
    </row>
    <row r="685" spans="1:15" x14ac:dyDescent="0.3">
      <c r="A685" s="158">
        <v>2</v>
      </c>
      <c r="B685" s="69">
        <v>11</v>
      </c>
      <c r="C685" t="s">
        <v>4553</v>
      </c>
      <c r="D685" s="56">
        <v>0</v>
      </c>
      <c r="E685" s="56">
        <v>10.94</v>
      </c>
      <c r="F685" s="56">
        <v>0</v>
      </c>
      <c r="G685" s="56">
        <v>0</v>
      </c>
      <c r="H685" s="56">
        <v>0</v>
      </c>
      <c r="I685" s="56">
        <v>0</v>
      </c>
      <c r="J685" s="56">
        <v>0</v>
      </c>
      <c r="K685" s="56">
        <v>0</v>
      </c>
      <c r="L685" s="56">
        <v>0</v>
      </c>
      <c r="M685" s="56">
        <v>0</v>
      </c>
      <c r="N685" s="56">
        <v>0</v>
      </c>
      <c r="O685" s="56">
        <v>0</v>
      </c>
    </row>
    <row r="686" spans="1:15" x14ac:dyDescent="0.3">
      <c r="A686" s="158">
        <v>2</v>
      </c>
      <c r="B686" s="69">
        <v>11</v>
      </c>
      <c r="C686" t="s">
        <v>4554</v>
      </c>
      <c r="D686" s="56"/>
      <c r="E686" s="56"/>
      <c r="F686" s="56"/>
      <c r="G686" s="56"/>
      <c r="H686" s="56"/>
      <c r="I686" s="56"/>
      <c r="J686" s="56"/>
      <c r="K686" s="56"/>
      <c r="L686" s="56"/>
      <c r="M686" s="56"/>
      <c r="N686" s="56">
        <v>0</v>
      </c>
      <c r="O686" s="56">
        <v>0</v>
      </c>
    </row>
    <row r="687" spans="1:15" x14ac:dyDescent="0.3">
      <c r="A687" s="158">
        <v>2</v>
      </c>
      <c r="B687" s="69">
        <v>11</v>
      </c>
      <c r="C687" t="s">
        <v>4555</v>
      </c>
      <c r="D687" s="56">
        <v>0</v>
      </c>
      <c r="E687" s="56">
        <v>0</v>
      </c>
      <c r="F687" s="56">
        <v>0</v>
      </c>
      <c r="G687" s="56">
        <v>0</v>
      </c>
      <c r="H687" s="56">
        <v>0</v>
      </c>
      <c r="I687" s="56">
        <v>0</v>
      </c>
      <c r="J687" s="56">
        <v>0</v>
      </c>
      <c r="K687" s="56">
        <v>0</v>
      </c>
      <c r="L687" s="56">
        <v>0</v>
      </c>
      <c r="M687" s="56">
        <v>0</v>
      </c>
      <c r="N687" s="56">
        <v>0</v>
      </c>
      <c r="O687" s="56">
        <v>0</v>
      </c>
    </row>
    <row r="688" spans="1:15" x14ac:dyDescent="0.3">
      <c r="A688" s="158">
        <v>2</v>
      </c>
      <c r="B688" s="69">
        <v>11</v>
      </c>
      <c r="C688" t="s">
        <v>4556</v>
      </c>
      <c r="D688" s="56">
        <v>0</v>
      </c>
      <c r="E688" s="56">
        <v>0</v>
      </c>
      <c r="F688" s="56">
        <v>0</v>
      </c>
      <c r="G688" s="56">
        <v>0</v>
      </c>
      <c r="H688" s="56">
        <v>0</v>
      </c>
      <c r="I688" s="56">
        <v>0</v>
      </c>
      <c r="J688" s="56">
        <v>0</v>
      </c>
      <c r="K688" s="56">
        <v>0</v>
      </c>
      <c r="L688" s="56">
        <v>0</v>
      </c>
      <c r="M688" s="56">
        <v>0</v>
      </c>
      <c r="N688" s="56">
        <v>0</v>
      </c>
      <c r="O688" s="56">
        <v>0</v>
      </c>
    </row>
    <row r="689" spans="1:15" x14ac:dyDescent="0.3">
      <c r="A689" s="158">
        <v>2</v>
      </c>
      <c r="B689" s="69">
        <v>11</v>
      </c>
      <c r="C689" t="s">
        <v>4558</v>
      </c>
      <c r="D689" s="56"/>
      <c r="E689" s="56"/>
      <c r="F689" s="56"/>
      <c r="G689" s="56"/>
      <c r="H689" s="56"/>
      <c r="I689" s="56"/>
      <c r="J689" s="56"/>
      <c r="K689" s="56"/>
      <c r="L689" s="56"/>
      <c r="M689" s="56"/>
      <c r="N689" s="56">
        <v>0</v>
      </c>
      <c r="O689" s="56">
        <v>0</v>
      </c>
    </row>
    <row r="690" spans="1:15" x14ac:dyDescent="0.3">
      <c r="A690" s="158">
        <v>2</v>
      </c>
      <c r="B690" s="69">
        <v>11</v>
      </c>
      <c r="C690" t="s">
        <v>4560</v>
      </c>
      <c r="D690" s="56">
        <v>0</v>
      </c>
      <c r="E690" s="56">
        <v>0</v>
      </c>
      <c r="F690" s="56">
        <v>0</v>
      </c>
      <c r="G690" s="56">
        <v>0</v>
      </c>
      <c r="H690" s="56">
        <v>0</v>
      </c>
      <c r="I690" s="56">
        <v>0</v>
      </c>
      <c r="J690" s="56">
        <v>0</v>
      </c>
      <c r="K690" s="56">
        <v>0</v>
      </c>
      <c r="L690" s="56">
        <v>0</v>
      </c>
      <c r="M690" s="56">
        <v>0</v>
      </c>
      <c r="N690" s="56">
        <v>0</v>
      </c>
      <c r="O690" s="56">
        <v>0</v>
      </c>
    </row>
    <row r="691" spans="1:15" x14ac:dyDescent="0.3">
      <c r="A691" s="158">
        <v>2</v>
      </c>
      <c r="B691" s="69">
        <v>11</v>
      </c>
      <c r="C691" t="s">
        <v>4561</v>
      </c>
      <c r="D691" s="56"/>
      <c r="E691" s="56"/>
      <c r="F691" s="56"/>
      <c r="G691" s="56"/>
      <c r="H691" s="56"/>
      <c r="I691" s="56"/>
      <c r="J691" s="56"/>
      <c r="K691" s="56"/>
      <c r="L691" s="56"/>
      <c r="M691" s="56"/>
      <c r="N691" s="56">
        <v>0</v>
      </c>
      <c r="O691" s="56">
        <v>0</v>
      </c>
    </row>
    <row r="692" spans="1:15" x14ac:dyDescent="0.3">
      <c r="A692" s="158">
        <v>2</v>
      </c>
      <c r="B692" s="69">
        <v>11</v>
      </c>
      <c r="C692" t="s">
        <v>4564</v>
      </c>
      <c r="D692" s="56">
        <v>0</v>
      </c>
      <c r="E692" s="56">
        <v>0</v>
      </c>
      <c r="F692" s="56">
        <v>0</v>
      </c>
      <c r="G692" s="56">
        <v>0</v>
      </c>
      <c r="H692" s="56">
        <v>0</v>
      </c>
      <c r="I692" s="56">
        <v>0</v>
      </c>
      <c r="J692" s="56">
        <v>0</v>
      </c>
      <c r="K692" s="56">
        <v>0</v>
      </c>
      <c r="L692" s="56">
        <v>0</v>
      </c>
      <c r="M692" s="56">
        <v>0</v>
      </c>
      <c r="N692" s="56">
        <v>0</v>
      </c>
      <c r="O692" s="56">
        <v>0</v>
      </c>
    </row>
    <row r="693" spans="1:15" x14ac:dyDescent="0.3">
      <c r="A693" s="158">
        <v>2</v>
      </c>
      <c r="B693" s="69">
        <v>11</v>
      </c>
      <c r="C693" t="s">
        <v>4565</v>
      </c>
      <c r="D693" s="56"/>
      <c r="E693" s="56"/>
      <c r="F693" s="56"/>
      <c r="G693" s="56"/>
      <c r="H693" s="56"/>
      <c r="I693" s="56"/>
      <c r="J693" s="56"/>
      <c r="K693" s="56"/>
      <c r="L693" s="56"/>
      <c r="M693" s="56"/>
      <c r="N693" s="56">
        <v>0</v>
      </c>
      <c r="O693" s="56">
        <v>0</v>
      </c>
    </row>
    <row r="694" spans="1:15" x14ac:dyDescent="0.3">
      <c r="A694" s="158">
        <v>2</v>
      </c>
      <c r="B694" s="69">
        <v>11</v>
      </c>
      <c r="C694" t="s">
        <v>4566</v>
      </c>
      <c r="D694" s="56">
        <v>0</v>
      </c>
      <c r="E694" s="56">
        <v>0</v>
      </c>
      <c r="F694" s="56">
        <v>0</v>
      </c>
      <c r="G694" s="56">
        <v>0</v>
      </c>
      <c r="H694" s="56">
        <v>0</v>
      </c>
      <c r="I694" s="56">
        <v>0</v>
      </c>
      <c r="J694" s="56">
        <v>0</v>
      </c>
      <c r="K694" s="56">
        <v>0</v>
      </c>
      <c r="L694" s="56">
        <v>0</v>
      </c>
      <c r="M694" s="56">
        <v>0</v>
      </c>
      <c r="N694" s="56">
        <v>0</v>
      </c>
      <c r="O694" s="56">
        <v>0</v>
      </c>
    </row>
    <row r="695" spans="1:15" x14ac:dyDescent="0.3">
      <c r="A695" s="158">
        <v>2</v>
      </c>
      <c r="B695" s="69">
        <v>11</v>
      </c>
      <c r="C695" t="s">
        <v>4568</v>
      </c>
      <c r="D695" s="56"/>
      <c r="E695" s="56"/>
      <c r="F695" s="56"/>
      <c r="G695" s="56"/>
      <c r="H695" s="56">
        <v>0</v>
      </c>
      <c r="I695" s="56">
        <v>0</v>
      </c>
      <c r="J695" s="56">
        <v>0</v>
      </c>
      <c r="K695" s="56">
        <v>0</v>
      </c>
      <c r="L695" s="56">
        <v>0</v>
      </c>
      <c r="M695" s="56">
        <v>0</v>
      </c>
      <c r="N695" s="56">
        <v>0</v>
      </c>
      <c r="O695" s="56">
        <v>0</v>
      </c>
    </row>
    <row r="696" spans="1:15" x14ac:dyDescent="0.3">
      <c r="A696" s="158">
        <v>2</v>
      </c>
      <c r="B696" s="69">
        <v>11</v>
      </c>
      <c r="C696" t="s">
        <v>4572</v>
      </c>
      <c r="D696" s="56"/>
      <c r="E696" s="56"/>
      <c r="F696" s="56"/>
      <c r="G696" s="56"/>
      <c r="H696" s="56"/>
      <c r="I696" s="56"/>
      <c r="J696" s="56"/>
      <c r="K696" s="56"/>
      <c r="L696" s="56">
        <v>0</v>
      </c>
      <c r="M696" s="56">
        <v>0</v>
      </c>
      <c r="N696" s="56">
        <v>0</v>
      </c>
      <c r="O696" s="56">
        <v>0</v>
      </c>
    </row>
    <row r="697" spans="1:15" x14ac:dyDescent="0.3">
      <c r="A697" s="158">
        <v>2</v>
      </c>
      <c r="B697" s="69">
        <v>11</v>
      </c>
      <c r="C697" t="s">
        <v>4573</v>
      </c>
      <c r="D697" s="56"/>
      <c r="E697" s="56"/>
      <c r="F697" s="56"/>
      <c r="G697" s="56"/>
      <c r="H697" s="56"/>
      <c r="I697" s="56"/>
      <c r="J697" s="56"/>
      <c r="K697" s="56"/>
      <c r="L697" s="56"/>
      <c r="M697" s="56"/>
      <c r="N697" s="56">
        <v>0</v>
      </c>
      <c r="O697" s="56">
        <v>0</v>
      </c>
    </row>
    <row r="698" spans="1:15" x14ac:dyDescent="0.3">
      <c r="A698" s="158">
        <v>2</v>
      </c>
      <c r="B698" s="69">
        <v>11</v>
      </c>
      <c r="C698" t="s">
        <v>6847</v>
      </c>
      <c r="D698" s="56"/>
      <c r="E698" s="56"/>
      <c r="F698" s="56"/>
      <c r="G698" s="56"/>
      <c r="H698" s="56"/>
      <c r="I698" s="56"/>
      <c r="J698" s="56"/>
      <c r="K698" s="56"/>
      <c r="L698" s="56"/>
      <c r="M698" s="56"/>
      <c r="N698" s="56"/>
      <c r="O698" s="56">
        <v>0</v>
      </c>
    </row>
    <row r="699" spans="1:15" x14ac:dyDescent="0.3">
      <c r="A699" s="158">
        <v>2</v>
      </c>
      <c r="B699" s="69">
        <v>11</v>
      </c>
      <c r="C699" t="s">
        <v>4574</v>
      </c>
      <c r="D699" s="56">
        <v>0</v>
      </c>
      <c r="E699" s="56">
        <v>55285.16</v>
      </c>
      <c r="F699" s="56">
        <v>46983717.829999998</v>
      </c>
      <c r="G699" s="56">
        <v>0</v>
      </c>
      <c r="H699" s="56">
        <v>0</v>
      </c>
      <c r="I699" s="56">
        <v>0</v>
      </c>
      <c r="J699" s="56">
        <v>0</v>
      </c>
      <c r="K699" s="56">
        <v>298.75</v>
      </c>
      <c r="L699" s="56">
        <v>0</v>
      </c>
      <c r="M699" s="56">
        <v>0</v>
      </c>
      <c r="N699" s="56">
        <v>0</v>
      </c>
      <c r="O699" s="56">
        <v>0</v>
      </c>
    </row>
    <row r="700" spans="1:15" x14ac:dyDescent="0.3">
      <c r="A700" s="158">
        <v>2</v>
      </c>
      <c r="B700" s="69">
        <v>11</v>
      </c>
      <c r="C700" t="s">
        <v>1486</v>
      </c>
      <c r="D700" s="56">
        <v>0</v>
      </c>
      <c r="E700" s="56">
        <v>931487</v>
      </c>
      <c r="F700" s="56">
        <v>0</v>
      </c>
      <c r="G700" s="56">
        <v>0</v>
      </c>
      <c r="H700" s="56">
        <v>165062.43</v>
      </c>
      <c r="I700" s="56">
        <v>0</v>
      </c>
      <c r="J700" s="56">
        <v>0</v>
      </c>
      <c r="K700" s="56">
        <v>0</v>
      </c>
      <c r="L700" s="56">
        <v>0</v>
      </c>
      <c r="M700" s="56">
        <v>-165062.45000000001</v>
      </c>
      <c r="N700" s="56">
        <v>0</v>
      </c>
      <c r="O700" s="56">
        <v>0</v>
      </c>
    </row>
    <row r="701" spans="1:15" x14ac:dyDescent="0.3">
      <c r="A701" s="158">
        <v>2</v>
      </c>
      <c r="B701" s="69">
        <v>11</v>
      </c>
      <c r="C701" t="s">
        <v>4575</v>
      </c>
      <c r="D701" s="56">
        <v>0</v>
      </c>
      <c r="E701" s="56">
        <v>0</v>
      </c>
      <c r="F701" s="56">
        <v>0</v>
      </c>
      <c r="G701" s="56">
        <v>0</v>
      </c>
      <c r="H701" s="56">
        <v>0</v>
      </c>
      <c r="I701" s="56">
        <v>0</v>
      </c>
      <c r="J701" s="56">
        <v>0</v>
      </c>
      <c r="K701" s="56">
        <v>0</v>
      </c>
      <c r="L701" s="56">
        <v>0</v>
      </c>
      <c r="M701" s="56">
        <v>0</v>
      </c>
      <c r="N701" s="56">
        <v>0</v>
      </c>
      <c r="O701" s="56">
        <v>0</v>
      </c>
    </row>
    <row r="702" spans="1:15" x14ac:dyDescent="0.3">
      <c r="A702" s="158">
        <v>2</v>
      </c>
      <c r="B702" s="69">
        <v>11</v>
      </c>
      <c r="C702" t="s">
        <v>4576</v>
      </c>
      <c r="D702" s="56"/>
      <c r="E702" s="56"/>
      <c r="F702" s="56"/>
      <c r="G702" s="56"/>
      <c r="H702" s="56"/>
      <c r="I702" s="56"/>
      <c r="J702" s="56"/>
      <c r="K702" s="56"/>
      <c r="L702" s="56"/>
      <c r="M702" s="56"/>
      <c r="N702" s="56">
        <v>0</v>
      </c>
      <c r="O702" s="56">
        <v>0</v>
      </c>
    </row>
    <row r="703" spans="1:15" x14ac:dyDescent="0.3">
      <c r="A703" s="158">
        <v>2</v>
      </c>
      <c r="B703" s="69">
        <v>11</v>
      </c>
      <c r="C703" t="s">
        <v>6848</v>
      </c>
      <c r="D703" s="56"/>
      <c r="E703" s="56"/>
      <c r="F703" s="56"/>
      <c r="G703" s="56"/>
      <c r="H703" s="56"/>
      <c r="I703" s="56"/>
      <c r="J703" s="56"/>
      <c r="K703" s="56"/>
      <c r="L703" s="56"/>
      <c r="M703" s="56"/>
      <c r="N703" s="56"/>
      <c r="O703" s="56">
        <v>0</v>
      </c>
    </row>
    <row r="704" spans="1:15" x14ac:dyDescent="0.3">
      <c r="A704" s="158">
        <v>2</v>
      </c>
      <c r="B704" s="69">
        <v>11</v>
      </c>
      <c r="C704" t="s">
        <v>4579</v>
      </c>
      <c r="D704" s="56">
        <v>0</v>
      </c>
      <c r="E704" s="56">
        <v>0</v>
      </c>
      <c r="F704" s="56">
        <v>0</v>
      </c>
      <c r="G704" s="56">
        <v>0</v>
      </c>
      <c r="H704" s="56">
        <v>0</v>
      </c>
      <c r="I704" s="56">
        <v>0</v>
      </c>
      <c r="J704" s="56">
        <v>0</v>
      </c>
      <c r="K704" s="56">
        <v>0</v>
      </c>
      <c r="L704" s="56"/>
      <c r="M704" s="56"/>
      <c r="N704" s="56">
        <v>0</v>
      </c>
      <c r="O704" s="56">
        <v>0</v>
      </c>
    </row>
    <row r="705" spans="1:15" x14ac:dyDescent="0.3">
      <c r="A705" s="158">
        <v>2</v>
      </c>
      <c r="B705" s="69">
        <v>11</v>
      </c>
      <c r="C705" t="s">
        <v>4581</v>
      </c>
      <c r="D705" s="56">
        <v>0</v>
      </c>
      <c r="E705" s="56">
        <v>0</v>
      </c>
      <c r="F705" s="56">
        <v>118183.54</v>
      </c>
      <c r="G705" s="56">
        <v>0</v>
      </c>
      <c r="H705" s="56">
        <v>0</v>
      </c>
      <c r="I705" s="56">
        <v>0</v>
      </c>
      <c r="J705" s="56">
        <v>0</v>
      </c>
      <c r="K705" s="56">
        <v>0</v>
      </c>
      <c r="L705" s="56">
        <v>0</v>
      </c>
      <c r="M705" s="56">
        <v>0</v>
      </c>
      <c r="N705" s="56">
        <v>0</v>
      </c>
      <c r="O705" s="56">
        <v>0</v>
      </c>
    </row>
    <row r="706" spans="1:15" x14ac:dyDescent="0.3">
      <c r="A706" s="158">
        <v>2</v>
      </c>
      <c r="B706" s="69">
        <v>11</v>
      </c>
      <c r="C706" t="s">
        <v>4582</v>
      </c>
      <c r="D706" s="56">
        <v>9994.9599999999991</v>
      </c>
      <c r="E706" s="56">
        <v>0</v>
      </c>
      <c r="F706" s="56">
        <v>163644</v>
      </c>
      <c r="G706" s="56">
        <v>0</v>
      </c>
      <c r="H706" s="56">
        <v>0</v>
      </c>
      <c r="I706" s="56">
        <v>2</v>
      </c>
      <c r="J706" s="56">
        <v>0</v>
      </c>
      <c r="K706" s="56">
        <v>0</v>
      </c>
      <c r="L706" s="56">
        <v>0</v>
      </c>
      <c r="M706" s="56">
        <v>0</v>
      </c>
      <c r="N706" s="56">
        <v>0</v>
      </c>
      <c r="O706" s="56">
        <v>0</v>
      </c>
    </row>
    <row r="707" spans="1:15" x14ac:dyDescent="0.3">
      <c r="A707" s="158">
        <v>2</v>
      </c>
      <c r="B707" s="69">
        <v>11</v>
      </c>
      <c r="C707" t="s">
        <v>4584</v>
      </c>
      <c r="D707" s="56"/>
      <c r="E707" s="56"/>
      <c r="F707" s="56"/>
      <c r="G707" s="56"/>
      <c r="H707" s="56"/>
      <c r="I707" s="56"/>
      <c r="J707" s="56"/>
      <c r="K707" s="56"/>
      <c r="L707" s="56"/>
      <c r="M707" s="56"/>
      <c r="N707" s="56">
        <v>0</v>
      </c>
      <c r="O707" s="56">
        <v>0</v>
      </c>
    </row>
    <row r="708" spans="1:15" x14ac:dyDescent="0.3">
      <c r="A708" s="158">
        <v>2</v>
      </c>
      <c r="B708" s="69">
        <v>11</v>
      </c>
      <c r="C708" t="s">
        <v>4585</v>
      </c>
      <c r="D708" s="56">
        <v>0</v>
      </c>
      <c r="E708" s="56">
        <v>146972.49</v>
      </c>
      <c r="F708" s="56">
        <v>0</v>
      </c>
      <c r="G708" s="56">
        <v>0</v>
      </c>
      <c r="H708" s="56">
        <v>0</v>
      </c>
      <c r="I708" s="56">
        <v>0</v>
      </c>
      <c r="J708" s="56">
        <v>0</v>
      </c>
      <c r="K708" s="56">
        <v>0</v>
      </c>
      <c r="L708" s="56">
        <v>0</v>
      </c>
      <c r="M708" s="56">
        <v>0</v>
      </c>
      <c r="N708" s="56">
        <v>0</v>
      </c>
      <c r="O708" s="56">
        <v>0</v>
      </c>
    </row>
    <row r="709" spans="1:15" x14ac:dyDescent="0.3">
      <c r="A709" s="158">
        <v>2</v>
      </c>
      <c r="B709" s="69">
        <v>11</v>
      </c>
      <c r="C709" t="s">
        <v>4586</v>
      </c>
      <c r="D709" s="56"/>
      <c r="E709" s="56"/>
      <c r="F709" s="56"/>
      <c r="G709" s="56"/>
      <c r="H709" s="56"/>
      <c r="I709" s="56"/>
      <c r="J709" s="56"/>
      <c r="K709" s="56"/>
      <c r="L709" s="56"/>
      <c r="M709" s="56"/>
      <c r="N709" s="56">
        <v>0</v>
      </c>
      <c r="O709" s="56">
        <v>0</v>
      </c>
    </row>
    <row r="710" spans="1:15" x14ac:dyDescent="0.3">
      <c r="A710" s="158">
        <v>2</v>
      </c>
      <c r="B710" s="69">
        <v>11</v>
      </c>
      <c r="C710" t="s">
        <v>4589</v>
      </c>
      <c r="D710" s="56">
        <v>0</v>
      </c>
      <c r="E710" s="56">
        <v>0</v>
      </c>
      <c r="F710" s="56">
        <v>0</v>
      </c>
      <c r="G710" s="56">
        <v>0</v>
      </c>
      <c r="H710" s="56">
        <v>0</v>
      </c>
      <c r="I710" s="56">
        <v>0</v>
      </c>
      <c r="J710" s="56">
        <v>0</v>
      </c>
      <c r="K710" s="56">
        <v>0</v>
      </c>
      <c r="L710" s="56">
        <v>0</v>
      </c>
      <c r="M710" s="56">
        <v>0</v>
      </c>
      <c r="N710" s="56">
        <v>0</v>
      </c>
      <c r="O710" s="56">
        <v>0</v>
      </c>
    </row>
    <row r="711" spans="1:15" x14ac:dyDescent="0.3">
      <c r="A711" s="158">
        <v>2</v>
      </c>
      <c r="B711" s="69">
        <v>11</v>
      </c>
      <c r="C711" t="s">
        <v>1487</v>
      </c>
      <c r="D711" s="56">
        <v>10549.36</v>
      </c>
      <c r="E711" s="56">
        <v>11101.97</v>
      </c>
      <c r="F711" s="56">
        <v>462.91</v>
      </c>
      <c r="G711" s="56">
        <v>2824.26</v>
      </c>
      <c r="H711" s="56">
        <v>5600.54</v>
      </c>
      <c r="I711" s="56">
        <v>2839.01</v>
      </c>
      <c r="J711" s="56">
        <v>-1095.8800000000001</v>
      </c>
      <c r="K711" s="56">
        <v>-2531.63</v>
      </c>
      <c r="L711" s="56">
        <v>-4284.28</v>
      </c>
      <c r="M711" s="56">
        <v>7367.95</v>
      </c>
      <c r="N711" s="56">
        <v>777.76</v>
      </c>
      <c r="O711" s="56">
        <v>0</v>
      </c>
    </row>
    <row r="712" spans="1:15" x14ac:dyDescent="0.3">
      <c r="A712" s="158">
        <v>2</v>
      </c>
      <c r="B712" s="69">
        <v>11</v>
      </c>
      <c r="C712" t="s">
        <v>4591</v>
      </c>
      <c r="D712" s="56">
        <v>1.25</v>
      </c>
      <c r="E712" s="56">
        <v>7.13</v>
      </c>
      <c r="F712" s="56">
        <v>0</v>
      </c>
      <c r="G712" s="56">
        <v>0</v>
      </c>
      <c r="H712" s="56">
        <v>0</v>
      </c>
      <c r="I712" s="56">
        <v>0</v>
      </c>
      <c r="J712" s="56">
        <v>0</v>
      </c>
      <c r="K712" s="56">
        <v>0</v>
      </c>
      <c r="L712" s="56">
        <v>0</v>
      </c>
      <c r="M712" s="56">
        <v>0</v>
      </c>
      <c r="N712" s="56">
        <v>0</v>
      </c>
      <c r="O712" s="56">
        <v>0</v>
      </c>
    </row>
    <row r="713" spans="1:15" x14ac:dyDescent="0.3">
      <c r="A713" s="158">
        <v>2</v>
      </c>
      <c r="B713" s="69">
        <v>11</v>
      </c>
      <c r="C713" t="s">
        <v>4592</v>
      </c>
      <c r="D713" s="56">
        <v>0</v>
      </c>
      <c r="E713" s="56">
        <v>15.74</v>
      </c>
      <c r="F713" s="56">
        <v>0</v>
      </c>
      <c r="G713" s="56">
        <v>0</v>
      </c>
      <c r="H713" s="56">
        <v>0</v>
      </c>
      <c r="I713" s="56">
        <v>0</v>
      </c>
      <c r="J713" s="56">
        <v>0</v>
      </c>
      <c r="K713" s="56">
        <v>0</v>
      </c>
      <c r="L713" s="56">
        <v>0</v>
      </c>
      <c r="M713" s="56">
        <v>0</v>
      </c>
      <c r="N713" s="56">
        <v>0</v>
      </c>
      <c r="O713" s="56">
        <v>0</v>
      </c>
    </row>
    <row r="714" spans="1:15" x14ac:dyDescent="0.3">
      <c r="A714" s="158">
        <v>2</v>
      </c>
      <c r="B714" s="69">
        <v>11</v>
      </c>
      <c r="C714" t="s">
        <v>4593</v>
      </c>
      <c r="D714" s="56">
        <v>0</v>
      </c>
      <c r="E714" s="56">
        <v>0</v>
      </c>
      <c r="F714" s="56">
        <v>0</v>
      </c>
      <c r="G714" s="56">
        <v>0</v>
      </c>
      <c r="H714" s="56">
        <v>0</v>
      </c>
      <c r="I714" s="56">
        <v>0</v>
      </c>
      <c r="J714" s="56">
        <v>0</v>
      </c>
      <c r="K714" s="56">
        <v>0</v>
      </c>
      <c r="L714" s="56">
        <v>0</v>
      </c>
      <c r="M714" s="56">
        <v>0</v>
      </c>
      <c r="N714" s="56">
        <v>0</v>
      </c>
      <c r="O714" s="56">
        <v>0</v>
      </c>
    </row>
    <row r="715" spans="1:15" x14ac:dyDescent="0.3">
      <c r="A715" s="158">
        <v>2</v>
      </c>
      <c r="B715" s="69">
        <v>11</v>
      </c>
      <c r="C715" t="s">
        <v>4594</v>
      </c>
      <c r="D715" s="56"/>
      <c r="E715" s="56">
        <v>0</v>
      </c>
      <c r="F715" s="56">
        <v>0</v>
      </c>
      <c r="G715" s="56">
        <v>0</v>
      </c>
      <c r="H715" s="56">
        <v>0</v>
      </c>
      <c r="I715" s="56">
        <v>0</v>
      </c>
      <c r="J715" s="56">
        <v>0</v>
      </c>
      <c r="K715" s="56">
        <v>0</v>
      </c>
      <c r="L715" s="56">
        <v>0</v>
      </c>
      <c r="M715" s="56">
        <v>0</v>
      </c>
      <c r="N715" s="56">
        <v>0</v>
      </c>
      <c r="O715" s="56">
        <v>0</v>
      </c>
    </row>
    <row r="716" spans="1:15" x14ac:dyDescent="0.3">
      <c r="A716" s="158">
        <v>2</v>
      </c>
      <c r="B716" s="69">
        <v>11</v>
      </c>
      <c r="C716" t="s">
        <v>1490</v>
      </c>
      <c r="D716" s="56">
        <v>0</v>
      </c>
      <c r="E716" s="56">
        <v>0</v>
      </c>
      <c r="F716" s="56">
        <v>0</v>
      </c>
      <c r="G716" s="56">
        <v>0</v>
      </c>
      <c r="H716" s="56">
        <v>0</v>
      </c>
      <c r="I716" s="56">
        <v>0</v>
      </c>
      <c r="J716" s="56">
        <v>0</v>
      </c>
      <c r="K716" s="56">
        <v>0</v>
      </c>
      <c r="L716" s="56">
        <v>0</v>
      </c>
      <c r="M716" s="56">
        <v>2265.21</v>
      </c>
      <c r="N716" s="56">
        <v>0</v>
      </c>
      <c r="O716" s="56">
        <v>0</v>
      </c>
    </row>
    <row r="717" spans="1:15" x14ac:dyDescent="0.3">
      <c r="A717" s="158">
        <v>2</v>
      </c>
      <c r="B717" s="69">
        <v>11</v>
      </c>
      <c r="C717" t="s">
        <v>4600</v>
      </c>
      <c r="D717" s="56">
        <v>0</v>
      </c>
      <c r="E717" s="56">
        <v>0</v>
      </c>
      <c r="F717" s="56">
        <v>0</v>
      </c>
      <c r="G717" s="56">
        <v>0</v>
      </c>
      <c r="H717" s="56">
        <v>0</v>
      </c>
      <c r="I717" s="56">
        <v>0</v>
      </c>
      <c r="J717" s="56">
        <v>0</v>
      </c>
      <c r="K717" s="56">
        <v>0</v>
      </c>
      <c r="L717" s="56">
        <v>0</v>
      </c>
      <c r="M717" s="56">
        <v>0</v>
      </c>
      <c r="N717" s="56">
        <v>0</v>
      </c>
      <c r="O717" s="56">
        <v>0</v>
      </c>
    </row>
    <row r="718" spans="1:15" x14ac:dyDescent="0.3">
      <c r="A718" s="158">
        <v>2</v>
      </c>
      <c r="B718" s="69">
        <v>11</v>
      </c>
      <c r="C718" t="s">
        <v>4602</v>
      </c>
      <c r="D718" s="56"/>
      <c r="E718" s="56"/>
      <c r="F718" s="56"/>
      <c r="G718" s="56">
        <v>0</v>
      </c>
      <c r="H718" s="56">
        <v>0</v>
      </c>
      <c r="I718" s="56">
        <v>0</v>
      </c>
      <c r="J718" s="56">
        <v>0</v>
      </c>
      <c r="K718" s="56">
        <v>0</v>
      </c>
      <c r="L718" s="56">
        <v>0</v>
      </c>
      <c r="M718" s="56">
        <v>0</v>
      </c>
      <c r="N718" s="56">
        <v>0</v>
      </c>
      <c r="O718" s="56">
        <v>0</v>
      </c>
    </row>
    <row r="719" spans="1:15" x14ac:dyDescent="0.3">
      <c r="A719" s="158">
        <v>2</v>
      </c>
      <c r="B719" s="69">
        <v>11</v>
      </c>
      <c r="C719" t="s">
        <v>4603</v>
      </c>
      <c r="D719" s="56"/>
      <c r="E719" s="56"/>
      <c r="F719" s="56"/>
      <c r="G719" s="56">
        <v>0</v>
      </c>
      <c r="H719" s="56">
        <v>0</v>
      </c>
      <c r="I719" s="56">
        <v>0</v>
      </c>
      <c r="J719" s="56">
        <v>0</v>
      </c>
      <c r="K719" s="56">
        <v>0</v>
      </c>
      <c r="L719" s="56">
        <v>0</v>
      </c>
      <c r="M719" s="56">
        <v>0</v>
      </c>
      <c r="N719" s="56">
        <v>0</v>
      </c>
      <c r="O719" s="56">
        <v>0</v>
      </c>
    </row>
    <row r="720" spans="1:15" x14ac:dyDescent="0.3">
      <c r="A720" s="158">
        <v>2</v>
      </c>
      <c r="B720" s="69">
        <v>11</v>
      </c>
      <c r="C720" t="s">
        <v>4604</v>
      </c>
      <c r="D720" s="56">
        <v>5722.45</v>
      </c>
      <c r="E720" s="56">
        <v>5722.45</v>
      </c>
      <c r="F720" s="56">
        <v>0</v>
      </c>
      <c r="G720" s="56">
        <v>0</v>
      </c>
      <c r="H720" s="56">
        <v>0</v>
      </c>
      <c r="I720" s="56">
        <v>0</v>
      </c>
      <c r="J720" s="56">
        <v>0</v>
      </c>
      <c r="K720" s="56">
        <v>0</v>
      </c>
      <c r="L720" s="56">
        <v>0</v>
      </c>
      <c r="M720" s="56">
        <v>0</v>
      </c>
      <c r="N720" s="56">
        <v>0</v>
      </c>
      <c r="O720" s="56">
        <v>0</v>
      </c>
    </row>
    <row r="721" spans="1:15" x14ac:dyDescent="0.3">
      <c r="A721" s="158">
        <v>2</v>
      </c>
      <c r="B721" s="69">
        <v>11</v>
      </c>
      <c r="C721" t="s">
        <v>4611</v>
      </c>
      <c r="D721" s="56"/>
      <c r="E721" s="56"/>
      <c r="F721" s="56"/>
      <c r="G721" s="56">
        <v>0</v>
      </c>
      <c r="H721" s="56">
        <v>5077.53</v>
      </c>
      <c r="I721" s="56">
        <v>0</v>
      </c>
      <c r="J721" s="56">
        <v>0</v>
      </c>
      <c r="K721" s="56">
        <v>0</v>
      </c>
      <c r="L721" s="56">
        <v>0</v>
      </c>
      <c r="M721" s="56">
        <v>-0.04</v>
      </c>
      <c r="N721" s="56">
        <v>0</v>
      </c>
      <c r="O721" s="56">
        <v>0</v>
      </c>
    </row>
    <row r="722" spans="1:15" x14ac:dyDescent="0.3">
      <c r="A722" s="158">
        <v>2</v>
      </c>
      <c r="B722" s="69">
        <v>11</v>
      </c>
      <c r="C722" t="s">
        <v>4612</v>
      </c>
      <c r="D722" s="56">
        <v>0</v>
      </c>
      <c r="E722" s="56">
        <v>0</v>
      </c>
      <c r="F722" s="56">
        <v>0</v>
      </c>
      <c r="G722" s="56">
        <v>0</v>
      </c>
      <c r="H722" s="56">
        <v>0</v>
      </c>
      <c r="I722" s="56">
        <v>0</v>
      </c>
      <c r="J722" s="56">
        <v>0</v>
      </c>
      <c r="K722" s="56">
        <v>0</v>
      </c>
      <c r="L722" s="56">
        <v>0</v>
      </c>
      <c r="M722" s="56">
        <v>0</v>
      </c>
      <c r="N722" s="56">
        <v>0</v>
      </c>
      <c r="O722" s="56">
        <v>0</v>
      </c>
    </row>
    <row r="723" spans="1:15" x14ac:dyDescent="0.3">
      <c r="A723" s="158">
        <v>2</v>
      </c>
      <c r="B723" s="69">
        <v>11</v>
      </c>
      <c r="C723" t="s">
        <v>4613</v>
      </c>
      <c r="D723" s="56">
        <v>0</v>
      </c>
      <c r="E723" s="56">
        <v>0</v>
      </c>
      <c r="F723" s="56">
        <v>0</v>
      </c>
      <c r="G723" s="56">
        <v>0</v>
      </c>
      <c r="H723" s="56">
        <v>0</v>
      </c>
      <c r="I723" s="56">
        <v>0</v>
      </c>
      <c r="J723" s="56">
        <v>0</v>
      </c>
      <c r="K723" s="56">
        <v>0</v>
      </c>
      <c r="L723" s="56">
        <v>0</v>
      </c>
      <c r="M723" s="56">
        <v>0</v>
      </c>
      <c r="N723" s="56">
        <v>0</v>
      </c>
      <c r="O723" s="56">
        <v>0</v>
      </c>
    </row>
    <row r="724" spans="1:15" x14ac:dyDescent="0.3">
      <c r="A724" s="158">
        <v>2</v>
      </c>
      <c r="B724" s="69">
        <v>11</v>
      </c>
      <c r="C724" t="s">
        <v>4616</v>
      </c>
      <c r="D724" s="56">
        <v>0</v>
      </c>
      <c r="E724" s="56">
        <v>0</v>
      </c>
      <c r="F724" s="56">
        <v>0</v>
      </c>
      <c r="G724" s="56">
        <v>0</v>
      </c>
      <c r="H724" s="56">
        <v>0</v>
      </c>
      <c r="I724" s="56">
        <v>0</v>
      </c>
      <c r="J724" s="56">
        <v>0</v>
      </c>
      <c r="K724" s="56">
        <v>0</v>
      </c>
      <c r="L724" s="56">
        <v>0</v>
      </c>
      <c r="M724" s="56">
        <v>0</v>
      </c>
      <c r="N724" s="56">
        <v>0</v>
      </c>
      <c r="O724" s="56">
        <v>0</v>
      </c>
    </row>
    <row r="725" spans="1:15" x14ac:dyDescent="0.3">
      <c r="A725" s="158">
        <v>2</v>
      </c>
      <c r="B725" s="69">
        <v>11</v>
      </c>
      <c r="C725" t="s">
        <v>4618</v>
      </c>
      <c r="D725" s="56">
        <v>0</v>
      </c>
      <c r="E725" s="56">
        <v>0</v>
      </c>
      <c r="F725" s="56">
        <v>0</v>
      </c>
      <c r="G725" s="56">
        <v>0</v>
      </c>
      <c r="H725" s="56">
        <v>0</v>
      </c>
      <c r="I725" s="56">
        <v>0</v>
      </c>
      <c r="J725" s="56">
        <v>0</v>
      </c>
      <c r="K725" s="56">
        <v>0</v>
      </c>
      <c r="L725" s="56">
        <v>0</v>
      </c>
      <c r="M725" s="56">
        <v>0</v>
      </c>
      <c r="N725" s="56">
        <v>0</v>
      </c>
      <c r="O725" s="56">
        <v>0</v>
      </c>
    </row>
    <row r="726" spans="1:15" x14ac:dyDescent="0.3">
      <c r="A726" s="158">
        <v>2</v>
      </c>
      <c r="B726" s="69">
        <v>11</v>
      </c>
      <c r="C726" t="s">
        <v>4619</v>
      </c>
      <c r="D726" s="56">
        <v>0</v>
      </c>
      <c r="E726" s="56">
        <v>0</v>
      </c>
      <c r="F726" s="56">
        <v>0</v>
      </c>
      <c r="G726" s="56">
        <v>0</v>
      </c>
      <c r="H726" s="56">
        <v>0</v>
      </c>
      <c r="I726" s="56">
        <v>0</v>
      </c>
      <c r="J726" s="56">
        <v>0</v>
      </c>
      <c r="K726" s="56">
        <v>0</v>
      </c>
      <c r="L726" s="56">
        <v>0</v>
      </c>
      <c r="M726" s="56">
        <v>0</v>
      </c>
      <c r="N726" s="56">
        <v>0</v>
      </c>
      <c r="O726" s="56">
        <v>0</v>
      </c>
    </row>
    <row r="727" spans="1:15" x14ac:dyDescent="0.3">
      <c r="A727" s="158">
        <v>2</v>
      </c>
      <c r="B727" s="69">
        <v>11</v>
      </c>
      <c r="C727" t="s">
        <v>4620</v>
      </c>
      <c r="D727" s="56">
        <v>0</v>
      </c>
      <c r="E727" s="56">
        <v>0</v>
      </c>
      <c r="F727" s="56">
        <v>0</v>
      </c>
      <c r="G727" s="56">
        <v>0</v>
      </c>
      <c r="H727" s="56">
        <v>0</v>
      </c>
      <c r="I727" s="56">
        <v>0</v>
      </c>
      <c r="J727" s="56">
        <v>0</v>
      </c>
      <c r="K727" s="56">
        <v>0</v>
      </c>
      <c r="L727" s="56">
        <v>0</v>
      </c>
      <c r="M727" s="56">
        <v>0</v>
      </c>
      <c r="N727" s="56">
        <v>0</v>
      </c>
      <c r="O727" s="56">
        <v>0</v>
      </c>
    </row>
    <row r="728" spans="1:15" x14ac:dyDescent="0.3">
      <c r="A728" s="158">
        <v>2</v>
      </c>
      <c r="B728" s="69">
        <v>11</v>
      </c>
      <c r="C728" t="s">
        <v>4621</v>
      </c>
      <c r="D728" s="56">
        <v>0</v>
      </c>
      <c r="E728" s="56">
        <v>0</v>
      </c>
      <c r="F728" s="56">
        <v>0</v>
      </c>
      <c r="G728" s="56">
        <v>0</v>
      </c>
      <c r="H728" s="56">
        <v>0</v>
      </c>
      <c r="I728" s="56">
        <v>0</v>
      </c>
      <c r="J728" s="56">
        <v>0</v>
      </c>
      <c r="K728" s="56">
        <v>0</v>
      </c>
      <c r="L728" s="56">
        <v>0</v>
      </c>
      <c r="M728" s="56">
        <v>0</v>
      </c>
      <c r="N728" s="56">
        <v>0</v>
      </c>
      <c r="O728" s="56">
        <v>0</v>
      </c>
    </row>
    <row r="729" spans="1:15" x14ac:dyDescent="0.3">
      <c r="A729" s="158">
        <v>2</v>
      </c>
      <c r="B729" s="69">
        <v>11</v>
      </c>
      <c r="C729" t="s">
        <v>4622</v>
      </c>
      <c r="D729" s="56"/>
      <c r="E729" s="56"/>
      <c r="F729" s="56"/>
      <c r="G729" s="56"/>
      <c r="H729" s="56"/>
      <c r="I729" s="56">
        <v>0</v>
      </c>
      <c r="J729" s="56">
        <v>0</v>
      </c>
      <c r="K729" s="56">
        <v>0</v>
      </c>
      <c r="L729" s="56">
        <v>0</v>
      </c>
      <c r="M729" s="56">
        <v>0</v>
      </c>
      <c r="N729" s="56">
        <v>0</v>
      </c>
      <c r="O729" s="56">
        <v>0</v>
      </c>
    </row>
    <row r="730" spans="1:15" x14ac:dyDescent="0.3">
      <c r="A730" s="158">
        <v>2</v>
      </c>
      <c r="B730" s="69">
        <v>11</v>
      </c>
      <c r="C730" t="s">
        <v>4624</v>
      </c>
      <c r="D730" s="56"/>
      <c r="E730" s="56"/>
      <c r="F730" s="56"/>
      <c r="G730" s="56">
        <v>0</v>
      </c>
      <c r="H730" s="56">
        <v>0</v>
      </c>
      <c r="I730" s="56">
        <v>0</v>
      </c>
      <c r="J730" s="56">
        <v>0</v>
      </c>
      <c r="K730" s="56">
        <v>0</v>
      </c>
      <c r="L730" s="56">
        <v>0</v>
      </c>
      <c r="M730" s="56">
        <v>0</v>
      </c>
      <c r="N730" s="56">
        <v>0</v>
      </c>
      <c r="O730" s="56">
        <v>0</v>
      </c>
    </row>
    <row r="731" spans="1:15" x14ac:dyDescent="0.3">
      <c r="A731" s="158">
        <v>2</v>
      </c>
      <c r="B731" s="69">
        <v>11</v>
      </c>
      <c r="C731" t="s">
        <v>4625</v>
      </c>
      <c r="D731" s="56"/>
      <c r="E731" s="56">
        <v>0</v>
      </c>
      <c r="F731" s="56">
        <v>0</v>
      </c>
      <c r="G731" s="56">
        <v>0</v>
      </c>
      <c r="H731" s="56">
        <v>0</v>
      </c>
      <c r="I731" s="56">
        <v>0</v>
      </c>
      <c r="J731" s="56">
        <v>0</v>
      </c>
      <c r="K731" s="56">
        <v>0</v>
      </c>
      <c r="L731" s="56">
        <v>0</v>
      </c>
      <c r="M731" s="56">
        <v>0</v>
      </c>
      <c r="N731" s="56">
        <v>0</v>
      </c>
      <c r="O731" s="56">
        <v>0</v>
      </c>
    </row>
    <row r="732" spans="1:15" x14ac:dyDescent="0.3">
      <c r="A732" s="158">
        <v>2</v>
      </c>
      <c r="B732" s="69">
        <v>11</v>
      </c>
      <c r="C732" t="s">
        <v>4626</v>
      </c>
      <c r="D732" s="56"/>
      <c r="E732" s="56"/>
      <c r="F732" s="56"/>
      <c r="G732" s="56"/>
      <c r="H732" s="56"/>
      <c r="I732" s="56">
        <v>0</v>
      </c>
      <c r="J732" s="56">
        <v>0</v>
      </c>
      <c r="K732" s="56">
        <v>0</v>
      </c>
      <c r="L732" s="56">
        <v>0</v>
      </c>
      <c r="M732" s="56">
        <v>0</v>
      </c>
      <c r="N732" s="56">
        <v>0</v>
      </c>
      <c r="O732" s="56">
        <v>0</v>
      </c>
    </row>
    <row r="733" spans="1:15" x14ac:dyDescent="0.3">
      <c r="A733" s="158">
        <v>2</v>
      </c>
      <c r="B733" s="69">
        <v>11</v>
      </c>
      <c r="C733" t="s">
        <v>4631</v>
      </c>
      <c r="D733" s="56">
        <v>0</v>
      </c>
      <c r="E733" s="56">
        <v>0</v>
      </c>
      <c r="F733" s="56">
        <v>0</v>
      </c>
      <c r="G733" s="56">
        <v>0</v>
      </c>
      <c r="H733" s="56">
        <v>0</v>
      </c>
      <c r="I733" s="56">
        <v>0</v>
      </c>
      <c r="J733" s="56">
        <v>0</v>
      </c>
      <c r="K733" s="56">
        <v>0</v>
      </c>
      <c r="L733" s="56">
        <v>0</v>
      </c>
      <c r="M733" s="56">
        <v>0</v>
      </c>
      <c r="N733" s="56">
        <v>0</v>
      </c>
      <c r="O733" s="56">
        <v>0</v>
      </c>
    </row>
    <row r="734" spans="1:15" x14ac:dyDescent="0.3">
      <c r="A734" s="158">
        <v>2</v>
      </c>
      <c r="B734" s="69">
        <v>11</v>
      </c>
      <c r="C734" t="s">
        <v>4632</v>
      </c>
      <c r="D734" s="56">
        <v>0</v>
      </c>
      <c r="E734" s="56">
        <v>0</v>
      </c>
      <c r="F734" s="56">
        <v>0</v>
      </c>
      <c r="G734" s="56">
        <v>0</v>
      </c>
      <c r="H734" s="56">
        <v>0</v>
      </c>
      <c r="I734" s="56">
        <v>0</v>
      </c>
      <c r="J734" s="56">
        <v>0</v>
      </c>
      <c r="K734" s="56">
        <v>0</v>
      </c>
      <c r="L734" s="56">
        <v>0</v>
      </c>
      <c r="M734" s="56">
        <v>0</v>
      </c>
      <c r="N734" s="56">
        <v>0</v>
      </c>
      <c r="O734" s="56">
        <v>0</v>
      </c>
    </row>
    <row r="735" spans="1:15" x14ac:dyDescent="0.3">
      <c r="A735" s="158">
        <v>2</v>
      </c>
      <c r="B735" s="69">
        <v>11</v>
      </c>
      <c r="C735" t="s">
        <v>4633</v>
      </c>
      <c r="D735" s="56">
        <v>0</v>
      </c>
      <c r="E735" s="56">
        <v>0</v>
      </c>
      <c r="F735" s="56">
        <v>0</v>
      </c>
      <c r="G735" s="56">
        <v>0</v>
      </c>
      <c r="H735" s="56">
        <v>0</v>
      </c>
      <c r="I735" s="56">
        <v>0</v>
      </c>
      <c r="J735" s="56">
        <v>0</v>
      </c>
      <c r="K735" s="56">
        <v>0</v>
      </c>
      <c r="L735" s="56">
        <v>0</v>
      </c>
      <c r="M735" s="56">
        <v>0</v>
      </c>
      <c r="N735" s="56">
        <v>0</v>
      </c>
      <c r="O735" s="56">
        <v>0</v>
      </c>
    </row>
    <row r="736" spans="1:15" x14ac:dyDescent="0.3">
      <c r="A736" s="158">
        <v>2</v>
      </c>
      <c r="B736" s="69">
        <v>11</v>
      </c>
      <c r="C736" t="s">
        <v>4634</v>
      </c>
      <c r="D736" s="56">
        <v>0</v>
      </c>
      <c r="E736" s="56">
        <v>0</v>
      </c>
      <c r="F736" s="56">
        <v>0</v>
      </c>
      <c r="G736" s="56">
        <v>0</v>
      </c>
      <c r="H736" s="56">
        <v>0</v>
      </c>
      <c r="I736" s="56">
        <v>0</v>
      </c>
      <c r="J736" s="56">
        <v>0</v>
      </c>
      <c r="K736" s="56">
        <v>0</v>
      </c>
      <c r="L736" s="56">
        <v>0</v>
      </c>
      <c r="M736" s="56">
        <v>0</v>
      </c>
      <c r="N736" s="56">
        <v>0</v>
      </c>
      <c r="O736" s="56">
        <v>0</v>
      </c>
    </row>
    <row r="737" spans="1:15" x14ac:dyDescent="0.3">
      <c r="A737" s="158">
        <v>2</v>
      </c>
      <c r="B737" s="69">
        <v>11</v>
      </c>
      <c r="C737" t="s">
        <v>4635</v>
      </c>
      <c r="D737" s="56">
        <v>0</v>
      </c>
      <c r="E737" s="56">
        <v>0</v>
      </c>
      <c r="F737" s="56">
        <v>0</v>
      </c>
      <c r="G737" s="56">
        <v>0</v>
      </c>
      <c r="H737" s="56">
        <v>0</v>
      </c>
      <c r="I737" s="56">
        <v>0</v>
      </c>
      <c r="J737" s="56">
        <v>0</v>
      </c>
      <c r="K737" s="56">
        <v>0</v>
      </c>
      <c r="L737" s="56">
        <v>0</v>
      </c>
      <c r="M737" s="56">
        <v>0</v>
      </c>
      <c r="N737" s="56">
        <v>0</v>
      </c>
      <c r="O737" s="56">
        <v>0</v>
      </c>
    </row>
    <row r="738" spans="1:15" x14ac:dyDescent="0.3">
      <c r="A738" s="158">
        <v>2</v>
      </c>
      <c r="B738" s="69">
        <v>11</v>
      </c>
      <c r="C738" t="s">
        <v>4636</v>
      </c>
      <c r="D738" s="56">
        <v>0</v>
      </c>
      <c r="E738" s="56">
        <v>0</v>
      </c>
      <c r="F738" s="56">
        <v>0</v>
      </c>
      <c r="G738" s="56">
        <v>0</v>
      </c>
      <c r="H738" s="56">
        <v>0</v>
      </c>
      <c r="I738" s="56">
        <v>0</v>
      </c>
      <c r="J738" s="56">
        <v>0</v>
      </c>
      <c r="K738" s="56">
        <v>0</v>
      </c>
      <c r="L738" s="56">
        <v>0</v>
      </c>
      <c r="M738" s="56">
        <v>0</v>
      </c>
      <c r="N738" s="56">
        <v>0</v>
      </c>
      <c r="O738" s="56">
        <v>0</v>
      </c>
    </row>
    <row r="739" spans="1:15" x14ac:dyDescent="0.3">
      <c r="A739" s="158">
        <v>2</v>
      </c>
      <c r="B739" s="69">
        <v>11</v>
      </c>
      <c r="C739" t="s">
        <v>4637</v>
      </c>
      <c r="D739" s="56">
        <v>0</v>
      </c>
      <c r="E739" s="56">
        <v>0</v>
      </c>
      <c r="F739" s="56">
        <v>0</v>
      </c>
      <c r="G739" s="56">
        <v>0</v>
      </c>
      <c r="H739" s="56">
        <v>0</v>
      </c>
      <c r="I739" s="56">
        <v>0</v>
      </c>
      <c r="J739" s="56">
        <v>0</v>
      </c>
      <c r="K739" s="56">
        <v>0</v>
      </c>
      <c r="L739" s="56">
        <v>0</v>
      </c>
      <c r="M739" s="56">
        <v>0</v>
      </c>
      <c r="N739" s="56">
        <v>0</v>
      </c>
      <c r="O739" s="56">
        <v>0</v>
      </c>
    </row>
    <row r="740" spans="1:15" x14ac:dyDescent="0.3">
      <c r="A740" s="158">
        <v>2</v>
      </c>
      <c r="B740" s="69">
        <v>11</v>
      </c>
      <c r="C740" t="s">
        <v>4640</v>
      </c>
      <c r="D740" s="56">
        <v>0</v>
      </c>
      <c r="E740" s="56">
        <v>0</v>
      </c>
      <c r="F740" s="56">
        <v>0</v>
      </c>
      <c r="G740" s="56">
        <v>0</v>
      </c>
      <c r="H740" s="56">
        <v>0</v>
      </c>
      <c r="I740" s="56">
        <v>0</v>
      </c>
      <c r="J740" s="56">
        <v>0</v>
      </c>
      <c r="K740" s="56">
        <v>0</v>
      </c>
      <c r="L740" s="56">
        <v>0</v>
      </c>
      <c r="M740" s="56">
        <v>0</v>
      </c>
      <c r="N740" s="56">
        <v>0</v>
      </c>
      <c r="O740" s="56">
        <v>0</v>
      </c>
    </row>
    <row r="741" spans="1:15" x14ac:dyDescent="0.3">
      <c r="A741" s="158">
        <v>2</v>
      </c>
      <c r="B741" s="69">
        <v>11</v>
      </c>
      <c r="C741" t="s">
        <v>4641</v>
      </c>
      <c r="D741" s="56">
        <v>0</v>
      </c>
      <c r="E741" s="56">
        <v>0</v>
      </c>
      <c r="F741" s="56">
        <v>0</v>
      </c>
      <c r="G741" s="56">
        <v>0</v>
      </c>
      <c r="H741" s="56">
        <v>0</v>
      </c>
      <c r="I741" s="56">
        <v>0</v>
      </c>
      <c r="J741" s="56">
        <v>0</v>
      </c>
      <c r="K741" s="56">
        <v>0</v>
      </c>
      <c r="L741" s="56">
        <v>0</v>
      </c>
      <c r="M741" s="56">
        <v>0</v>
      </c>
      <c r="N741" s="56">
        <v>0</v>
      </c>
      <c r="O741" s="56">
        <v>0</v>
      </c>
    </row>
    <row r="742" spans="1:15" x14ac:dyDescent="0.3">
      <c r="A742" s="158">
        <v>2</v>
      </c>
      <c r="B742" s="69">
        <v>11</v>
      </c>
      <c r="C742" t="s">
        <v>6849</v>
      </c>
      <c r="D742" s="56"/>
      <c r="E742" s="56"/>
      <c r="F742" s="56"/>
      <c r="G742" s="56"/>
      <c r="H742" s="56"/>
      <c r="I742" s="56"/>
      <c r="J742" s="56"/>
      <c r="K742" s="56"/>
      <c r="L742" s="56"/>
      <c r="M742" s="56"/>
      <c r="N742" s="56"/>
      <c r="O742" s="56">
        <v>0</v>
      </c>
    </row>
    <row r="743" spans="1:15" x14ac:dyDescent="0.3">
      <c r="A743" s="158">
        <v>2</v>
      </c>
      <c r="B743" s="69">
        <v>11</v>
      </c>
      <c r="C743" t="s">
        <v>4646</v>
      </c>
      <c r="D743" s="56"/>
      <c r="E743" s="56"/>
      <c r="F743" s="56"/>
      <c r="G743" s="56"/>
      <c r="H743" s="56"/>
      <c r="I743" s="56"/>
      <c r="J743" s="56"/>
      <c r="K743" s="56">
        <v>0</v>
      </c>
      <c r="L743" s="56">
        <v>0</v>
      </c>
      <c r="M743" s="56">
        <v>0</v>
      </c>
      <c r="N743" s="56">
        <v>0</v>
      </c>
      <c r="O743" s="56">
        <v>0</v>
      </c>
    </row>
    <row r="744" spans="1:15" x14ac:dyDescent="0.3">
      <c r="A744" s="158">
        <v>2</v>
      </c>
      <c r="B744" s="69">
        <v>11</v>
      </c>
      <c r="C744" t="s">
        <v>4651</v>
      </c>
      <c r="D744" s="56"/>
      <c r="E744" s="56"/>
      <c r="F744" s="56"/>
      <c r="G744" s="56">
        <v>0</v>
      </c>
      <c r="H744" s="56">
        <v>0</v>
      </c>
      <c r="I744" s="56">
        <v>-43506.400000000001</v>
      </c>
      <c r="J744" s="56">
        <v>0</v>
      </c>
      <c r="K744" s="56">
        <v>0</v>
      </c>
      <c r="L744" s="56">
        <v>0</v>
      </c>
      <c r="M744" s="56">
        <v>0</v>
      </c>
      <c r="N744" s="56">
        <v>0</v>
      </c>
      <c r="O744" s="56">
        <v>0</v>
      </c>
    </row>
    <row r="745" spans="1:15" x14ac:dyDescent="0.3">
      <c r="A745" s="158">
        <v>2</v>
      </c>
      <c r="B745" s="69">
        <v>11</v>
      </c>
      <c r="C745" t="s">
        <v>4653</v>
      </c>
      <c r="D745" s="56">
        <v>175.5</v>
      </c>
      <c r="E745" s="56">
        <v>0</v>
      </c>
      <c r="F745" s="56">
        <v>0</v>
      </c>
      <c r="G745" s="56">
        <v>0</v>
      </c>
      <c r="H745" s="56">
        <v>0</v>
      </c>
      <c r="I745" s="56">
        <v>0</v>
      </c>
      <c r="J745" s="56">
        <v>0</v>
      </c>
      <c r="K745" s="56">
        <v>0</v>
      </c>
      <c r="L745" s="56">
        <v>0</v>
      </c>
      <c r="M745" s="56">
        <v>0</v>
      </c>
      <c r="N745" s="56">
        <v>0</v>
      </c>
      <c r="O745" s="56">
        <v>0</v>
      </c>
    </row>
    <row r="746" spans="1:15" x14ac:dyDescent="0.3">
      <c r="A746" s="158">
        <v>2</v>
      </c>
      <c r="B746" s="69">
        <v>11</v>
      </c>
      <c r="C746" t="s">
        <v>4655</v>
      </c>
      <c r="D746" s="56"/>
      <c r="E746" s="56"/>
      <c r="F746" s="56">
        <v>0</v>
      </c>
      <c r="G746" s="56">
        <v>0</v>
      </c>
      <c r="H746" s="56">
        <v>0</v>
      </c>
      <c r="I746" s="56">
        <v>0</v>
      </c>
      <c r="J746" s="56">
        <v>0</v>
      </c>
      <c r="K746" s="56">
        <v>0</v>
      </c>
      <c r="L746" s="56">
        <v>0</v>
      </c>
      <c r="M746" s="56">
        <v>0</v>
      </c>
      <c r="N746" s="56">
        <v>0</v>
      </c>
      <c r="O746" s="56">
        <v>0</v>
      </c>
    </row>
    <row r="747" spans="1:15" x14ac:dyDescent="0.3">
      <c r="A747" s="158">
        <v>2</v>
      </c>
      <c r="B747" s="69">
        <v>11</v>
      </c>
      <c r="C747" t="s">
        <v>4658</v>
      </c>
      <c r="D747" s="56">
        <v>26604.69</v>
      </c>
      <c r="E747" s="56">
        <v>3699.11</v>
      </c>
      <c r="F747" s="56">
        <v>3350.73</v>
      </c>
      <c r="G747" s="56">
        <v>0</v>
      </c>
      <c r="H747" s="56">
        <v>32501.040000000001</v>
      </c>
      <c r="I747" s="56">
        <v>3313.04</v>
      </c>
      <c r="J747" s="56">
        <v>0</v>
      </c>
      <c r="K747" s="56">
        <v>0</v>
      </c>
      <c r="L747" s="56">
        <v>0</v>
      </c>
      <c r="M747" s="56">
        <v>0</v>
      </c>
      <c r="N747" s="56">
        <v>0</v>
      </c>
      <c r="O747" s="56">
        <v>0</v>
      </c>
    </row>
    <row r="748" spans="1:15" x14ac:dyDescent="0.3">
      <c r="A748" s="158">
        <v>2</v>
      </c>
      <c r="B748" s="69">
        <v>11</v>
      </c>
      <c r="C748" t="s">
        <v>4660</v>
      </c>
      <c r="D748" s="56">
        <v>0</v>
      </c>
      <c r="E748" s="56">
        <v>0</v>
      </c>
      <c r="F748" s="56">
        <v>0</v>
      </c>
      <c r="G748" s="56">
        <v>0</v>
      </c>
      <c r="H748" s="56">
        <v>42438.3</v>
      </c>
      <c r="I748" s="56">
        <v>0</v>
      </c>
      <c r="J748" s="56">
        <v>0</v>
      </c>
      <c r="K748" s="56">
        <v>0</v>
      </c>
      <c r="L748" s="56">
        <v>0</v>
      </c>
      <c r="M748" s="56">
        <v>0</v>
      </c>
      <c r="N748" s="56">
        <v>0</v>
      </c>
      <c r="O748" s="56">
        <v>0</v>
      </c>
    </row>
    <row r="749" spans="1:15" x14ac:dyDescent="0.3">
      <c r="A749" s="158">
        <v>2</v>
      </c>
      <c r="B749" s="69">
        <v>11</v>
      </c>
      <c r="C749" t="s">
        <v>4661</v>
      </c>
      <c r="D749" s="56"/>
      <c r="E749" s="56"/>
      <c r="F749" s="56"/>
      <c r="G749" s="56">
        <v>0</v>
      </c>
      <c r="H749" s="56">
        <v>0</v>
      </c>
      <c r="I749" s="56">
        <v>0</v>
      </c>
      <c r="J749" s="56">
        <v>0</v>
      </c>
      <c r="K749" s="56">
        <v>0</v>
      </c>
      <c r="L749" s="56">
        <v>0</v>
      </c>
      <c r="M749" s="56">
        <v>0</v>
      </c>
      <c r="N749" s="56">
        <v>0</v>
      </c>
      <c r="O749" s="56">
        <v>0</v>
      </c>
    </row>
    <row r="750" spans="1:15" x14ac:dyDescent="0.3">
      <c r="A750" s="158">
        <v>2</v>
      </c>
      <c r="B750" s="69">
        <v>11</v>
      </c>
      <c r="C750" t="s">
        <v>4663</v>
      </c>
      <c r="D750" s="56">
        <v>0</v>
      </c>
      <c r="E750" s="56">
        <v>0</v>
      </c>
      <c r="F750" s="56">
        <v>0</v>
      </c>
      <c r="G750" s="56">
        <v>0</v>
      </c>
      <c r="H750" s="56">
        <v>0</v>
      </c>
      <c r="I750" s="56">
        <v>0</v>
      </c>
      <c r="J750" s="56">
        <v>0</v>
      </c>
      <c r="K750" s="56">
        <v>0</v>
      </c>
      <c r="L750" s="56">
        <v>0</v>
      </c>
      <c r="M750" s="56">
        <v>0</v>
      </c>
      <c r="N750" s="56">
        <v>0</v>
      </c>
      <c r="O750" s="56">
        <v>0</v>
      </c>
    </row>
    <row r="751" spans="1:15" x14ac:dyDescent="0.3">
      <c r="A751" s="158">
        <v>2</v>
      </c>
      <c r="B751" s="69">
        <v>11</v>
      </c>
      <c r="C751" t="s">
        <v>4666</v>
      </c>
      <c r="D751" s="56">
        <v>0</v>
      </c>
      <c r="E751" s="56">
        <v>0</v>
      </c>
      <c r="F751" s="56">
        <v>-200.04</v>
      </c>
      <c r="G751" s="56">
        <v>0</v>
      </c>
      <c r="H751" s="56">
        <v>0</v>
      </c>
      <c r="I751" s="56">
        <v>0</v>
      </c>
      <c r="J751" s="56">
        <v>0</v>
      </c>
      <c r="K751" s="56">
        <v>0</v>
      </c>
      <c r="L751" s="56">
        <v>0</v>
      </c>
      <c r="M751" s="56">
        <v>0</v>
      </c>
      <c r="N751" s="56">
        <v>0</v>
      </c>
      <c r="O751" s="56">
        <v>0</v>
      </c>
    </row>
    <row r="752" spans="1:15" x14ac:dyDescent="0.3">
      <c r="A752" s="158">
        <v>2</v>
      </c>
      <c r="B752" s="69">
        <v>11</v>
      </c>
      <c r="C752" t="s">
        <v>4667</v>
      </c>
      <c r="D752" s="56"/>
      <c r="E752" s="56"/>
      <c r="F752" s="56"/>
      <c r="G752" s="56"/>
      <c r="H752" s="56"/>
      <c r="I752" s="56"/>
      <c r="J752" s="56"/>
      <c r="K752" s="56"/>
      <c r="L752" s="56">
        <v>0</v>
      </c>
      <c r="M752" s="56">
        <v>0</v>
      </c>
      <c r="N752" s="56">
        <v>0</v>
      </c>
      <c r="O752" s="56">
        <v>0</v>
      </c>
    </row>
    <row r="753" spans="1:15" x14ac:dyDescent="0.3">
      <c r="A753" s="158">
        <v>2</v>
      </c>
      <c r="B753" s="69">
        <v>11</v>
      </c>
      <c r="C753" t="s">
        <v>4669</v>
      </c>
      <c r="D753" s="56">
        <v>22674.86</v>
      </c>
      <c r="E753" s="56">
        <v>13784.9</v>
      </c>
      <c r="F753" s="56">
        <v>13318.58</v>
      </c>
      <c r="G753" s="56">
        <v>0</v>
      </c>
      <c r="H753" s="56">
        <v>6518.57</v>
      </c>
      <c r="I753" s="56">
        <v>0</v>
      </c>
      <c r="J753" s="56">
        <v>65984.5</v>
      </c>
      <c r="K753" s="56">
        <v>65984.5</v>
      </c>
      <c r="L753" s="56">
        <v>0</v>
      </c>
      <c r="M753" s="56">
        <v>0</v>
      </c>
      <c r="N753" s="56">
        <v>0</v>
      </c>
      <c r="O753" s="56">
        <v>0</v>
      </c>
    </row>
    <row r="754" spans="1:15" x14ac:dyDescent="0.3">
      <c r="A754" s="158">
        <v>2</v>
      </c>
      <c r="B754" s="69">
        <v>11</v>
      </c>
      <c r="C754" t="s">
        <v>4670</v>
      </c>
      <c r="D754" s="56">
        <v>0</v>
      </c>
      <c r="E754" s="56">
        <v>0</v>
      </c>
      <c r="F754" s="56">
        <v>0</v>
      </c>
      <c r="G754" s="56">
        <v>0</v>
      </c>
      <c r="H754" s="56">
        <v>0</v>
      </c>
      <c r="I754" s="56">
        <v>0</v>
      </c>
      <c r="J754" s="56">
        <v>0</v>
      </c>
      <c r="K754" s="56">
        <v>0</v>
      </c>
      <c r="L754" s="56">
        <v>0</v>
      </c>
      <c r="M754" s="56">
        <v>0</v>
      </c>
      <c r="N754" s="56">
        <v>0</v>
      </c>
      <c r="O754" s="56">
        <v>0</v>
      </c>
    </row>
    <row r="755" spans="1:15" x14ac:dyDescent="0.3">
      <c r="A755" s="158">
        <v>2</v>
      </c>
      <c r="B755" s="69">
        <v>11</v>
      </c>
      <c r="C755" t="s">
        <v>4671</v>
      </c>
      <c r="D755" s="56"/>
      <c r="E755" s="56"/>
      <c r="F755" s="56"/>
      <c r="G755" s="56">
        <v>0</v>
      </c>
      <c r="H755" s="56">
        <v>0</v>
      </c>
      <c r="I755" s="56">
        <v>0</v>
      </c>
      <c r="J755" s="56">
        <v>0</v>
      </c>
      <c r="K755" s="56">
        <v>0</v>
      </c>
      <c r="L755" s="56">
        <v>0</v>
      </c>
      <c r="M755" s="56">
        <v>0</v>
      </c>
      <c r="N755" s="56">
        <v>0</v>
      </c>
      <c r="O755" s="56">
        <v>0</v>
      </c>
    </row>
    <row r="756" spans="1:15" x14ac:dyDescent="0.3">
      <c r="A756" s="158">
        <v>2</v>
      </c>
      <c r="B756" s="69">
        <v>11</v>
      </c>
      <c r="C756" t="s">
        <v>4672</v>
      </c>
      <c r="D756" s="56">
        <v>0</v>
      </c>
      <c r="E756" s="56">
        <v>0</v>
      </c>
      <c r="F756" s="56">
        <v>0</v>
      </c>
      <c r="G756" s="56">
        <v>0</v>
      </c>
      <c r="H756" s="56">
        <v>0</v>
      </c>
      <c r="I756" s="56">
        <v>0</v>
      </c>
      <c r="J756" s="56">
        <v>0</v>
      </c>
      <c r="K756" s="56">
        <v>0</v>
      </c>
      <c r="L756" s="56">
        <v>0</v>
      </c>
      <c r="M756" s="56">
        <v>0</v>
      </c>
      <c r="N756" s="56">
        <v>0</v>
      </c>
      <c r="O756" s="56">
        <v>0</v>
      </c>
    </row>
    <row r="757" spans="1:15" x14ac:dyDescent="0.3">
      <c r="A757" s="158">
        <v>2</v>
      </c>
      <c r="B757" s="69">
        <v>11</v>
      </c>
      <c r="C757" t="s">
        <v>4674</v>
      </c>
      <c r="D757" s="56">
        <v>0</v>
      </c>
      <c r="E757" s="56">
        <v>0</v>
      </c>
      <c r="F757" s="56">
        <v>0</v>
      </c>
      <c r="G757" s="56">
        <v>0</v>
      </c>
      <c r="H757" s="56">
        <v>0</v>
      </c>
      <c r="I757" s="56">
        <v>0</v>
      </c>
      <c r="J757" s="56">
        <v>0</v>
      </c>
      <c r="K757" s="56">
        <v>0</v>
      </c>
      <c r="L757" s="56">
        <v>0</v>
      </c>
      <c r="M757" s="56">
        <v>0</v>
      </c>
      <c r="N757" s="56">
        <v>0</v>
      </c>
      <c r="O757" s="56">
        <v>0</v>
      </c>
    </row>
    <row r="758" spans="1:15" x14ac:dyDescent="0.3">
      <c r="A758" s="158">
        <v>2</v>
      </c>
      <c r="B758" s="69">
        <v>11</v>
      </c>
      <c r="C758" t="s">
        <v>4675</v>
      </c>
      <c r="D758" s="56">
        <v>1.5</v>
      </c>
      <c r="E758" s="56">
        <v>0</v>
      </c>
      <c r="F758" s="56">
        <v>-0.03</v>
      </c>
      <c r="G758" s="56">
        <v>-34.909999999999997</v>
      </c>
      <c r="H758" s="56">
        <v>0</v>
      </c>
      <c r="I758" s="56">
        <v>0</v>
      </c>
      <c r="J758" s="56">
        <v>0</v>
      </c>
      <c r="K758" s="56">
        <v>0</v>
      </c>
      <c r="L758" s="56">
        <v>0</v>
      </c>
      <c r="M758" s="56">
        <v>0</v>
      </c>
      <c r="N758" s="56">
        <v>0</v>
      </c>
      <c r="O758" s="56">
        <v>0</v>
      </c>
    </row>
    <row r="759" spans="1:15" x14ac:dyDescent="0.3">
      <c r="A759" s="158">
        <v>2</v>
      </c>
      <c r="B759" s="69">
        <v>11</v>
      </c>
      <c r="C759" t="s">
        <v>4678</v>
      </c>
      <c r="D759" s="56"/>
      <c r="E759" s="56"/>
      <c r="F759" s="56"/>
      <c r="G759" s="56"/>
      <c r="H759" s="56">
        <v>0</v>
      </c>
      <c r="I759" s="56">
        <v>0</v>
      </c>
      <c r="J759" s="56">
        <v>114600</v>
      </c>
      <c r="K759" s="56">
        <v>0</v>
      </c>
      <c r="L759" s="56">
        <v>0</v>
      </c>
      <c r="M759" s="56">
        <v>0</v>
      </c>
      <c r="N759" s="56">
        <v>0</v>
      </c>
      <c r="O759" s="56">
        <v>0</v>
      </c>
    </row>
    <row r="760" spans="1:15" x14ac:dyDescent="0.3">
      <c r="A760" s="158">
        <v>2</v>
      </c>
      <c r="B760" s="69">
        <v>11</v>
      </c>
      <c r="C760" t="s">
        <v>6850</v>
      </c>
      <c r="D760" s="56"/>
      <c r="E760" s="56"/>
      <c r="F760" s="56"/>
      <c r="G760" s="56"/>
      <c r="H760" s="56"/>
      <c r="I760" s="56"/>
      <c r="J760" s="56"/>
      <c r="K760" s="56"/>
      <c r="L760" s="56"/>
      <c r="M760" s="56"/>
      <c r="N760" s="56"/>
      <c r="O760" s="56">
        <v>0</v>
      </c>
    </row>
    <row r="761" spans="1:15" x14ac:dyDescent="0.3">
      <c r="A761" s="158">
        <v>2</v>
      </c>
      <c r="B761" s="69">
        <v>11</v>
      </c>
      <c r="C761" t="s">
        <v>4681</v>
      </c>
      <c r="D761" s="56">
        <v>33461.68</v>
      </c>
      <c r="E761" s="56">
        <v>0</v>
      </c>
      <c r="F761" s="56">
        <v>0</v>
      </c>
      <c r="G761" s="56">
        <v>0</v>
      </c>
      <c r="H761" s="56">
        <v>0</v>
      </c>
      <c r="I761" s="56">
        <v>0</v>
      </c>
      <c r="J761" s="56">
        <v>0</v>
      </c>
      <c r="K761" s="56">
        <v>0</v>
      </c>
      <c r="L761" s="56">
        <v>0</v>
      </c>
      <c r="M761" s="56">
        <v>0</v>
      </c>
      <c r="N761" s="56">
        <v>0</v>
      </c>
      <c r="O761" s="56">
        <v>0</v>
      </c>
    </row>
    <row r="762" spans="1:15" x14ac:dyDescent="0.3">
      <c r="A762" s="158">
        <v>2</v>
      </c>
      <c r="B762" s="69">
        <v>11</v>
      </c>
      <c r="C762" t="s">
        <v>4682</v>
      </c>
      <c r="D762" s="56">
        <v>0</v>
      </c>
      <c r="E762" s="56">
        <v>16.2</v>
      </c>
      <c r="F762" s="56">
        <v>3.72</v>
      </c>
      <c r="G762" s="56">
        <v>0</v>
      </c>
      <c r="H762" s="56">
        <v>0</v>
      </c>
      <c r="I762" s="56">
        <v>0</v>
      </c>
      <c r="J762" s="56">
        <v>0</v>
      </c>
      <c r="K762" s="56">
        <v>0</v>
      </c>
      <c r="L762" s="56">
        <v>0</v>
      </c>
      <c r="M762" s="56">
        <v>0</v>
      </c>
      <c r="N762" s="56">
        <v>0</v>
      </c>
      <c r="O762" s="56">
        <v>0</v>
      </c>
    </row>
    <row r="763" spans="1:15" x14ac:dyDescent="0.3">
      <c r="A763" s="158">
        <v>2</v>
      </c>
      <c r="B763" s="69">
        <v>11</v>
      </c>
      <c r="C763" t="s">
        <v>4683</v>
      </c>
      <c r="D763" s="56">
        <v>0</v>
      </c>
      <c r="E763" s="56">
        <v>231.12</v>
      </c>
      <c r="F763" s="56">
        <v>837.59</v>
      </c>
      <c r="G763" s="56">
        <v>0</v>
      </c>
      <c r="H763" s="56">
        <v>305</v>
      </c>
      <c r="I763" s="56">
        <v>0</v>
      </c>
      <c r="J763" s="56">
        <v>300.17</v>
      </c>
      <c r="K763" s="56">
        <v>0</v>
      </c>
      <c r="L763" s="56">
        <v>0</v>
      </c>
      <c r="M763" s="56">
        <v>0</v>
      </c>
      <c r="N763" s="56">
        <v>0</v>
      </c>
      <c r="O763" s="56">
        <v>0</v>
      </c>
    </row>
    <row r="764" spans="1:15" x14ac:dyDescent="0.3">
      <c r="A764" s="158">
        <v>2</v>
      </c>
      <c r="B764" s="69">
        <v>11</v>
      </c>
      <c r="C764" t="s">
        <v>4684</v>
      </c>
      <c r="D764" s="56">
        <v>243423.52</v>
      </c>
      <c r="E764" s="56">
        <v>287270.96000000002</v>
      </c>
      <c r="F764" s="56">
        <v>259308.33</v>
      </c>
      <c r="G764" s="56">
        <v>243412.81</v>
      </c>
      <c r="H764" s="56">
        <v>194455.65</v>
      </c>
      <c r="I764" s="56">
        <v>325015.7</v>
      </c>
      <c r="J764" s="56">
        <v>153264.79</v>
      </c>
      <c r="K764" s="56">
        <v>109373.58</v>
      </c>
      <c r="L764" s="56">
        <v>0</v>
      </c>
      <c r="M764" s="56">
        <v>0</v>
      </c>
      <c r="N764" s="56">
        <v>0</v>
      </c>
      <c r="O764" s="56">
        <v>0</v>
      </c>
    </row>
    <row r="765" spans="1:15" x14ac:dyDescent="0.3">
      <c r="A765" s="158">
        <v>2</v>
      </c>
      <c r="B765" s="69">
        <v>11</v>
      </c>
      <c r="C765" t="s">
        <v>4685</v>
      </c>
      <c r="D765" s="56"/>
      <c r="E765" s="56"/>
      <c r="F765" s="56"/>
      <c r="G765" s="56"/>
      <c r="H765" s="56"/>
      <c r="I765" s="56">
        <v>0</v>
      </c>
      <c r="J765" s="56">
        <v>0</v>
      </c>
      <c r="K765" s="56">
        <v>0</v>
      </c>
      <c r="L765" s="56">
        <v>0</v>
      </c>
      <c r="M765" s="56">
        <v>0</v>
      </c>
      <c r="N765" s="56">
        <v>0</v>
      </c>
      <c r="O765" s="56">
        <v>0</v>
      </c>
    </row>
    <row r="766" spans="1:15" x14ac:dyDescent="0.3">
      <c r="A766" s="158">
        <v>2</v>
      </c>
      <c r="B766" s="69">
        <v>11</v>
      </c>
      <c r="C766" t="s">
        <v>6851</v>
      </c>
      <c r="D766" s="56"/>
      <c r="E766" s="56"/>
      <c r="F766" s="56"/>
      <c r="G766" s="56"/>
      <c r="H766" s="56"/>
      <c r="I766" s="56"/>
      <c r="J766" s="56"/>
      <c r="K766" s="56"/>
      <c r="L766" s="56"/>
      <c r="M766" s="56"/>
      <c r="N766" s="56"/>
      <c r="O766" s="56">
        <v>0</v>
      </c>
    </row>
    <row r="767" spans="1:15" x14ac:dyDescent="0.3">
      <c r="A767" s="158">
        <v>2</v>
      </c>
      <c r="B767" s="69">
        <v>11</v>
      </c>
      <c r="C767" t="s">
        <v>4687</v>
      </c>
      <c r="D767" s="56">
        <v>0</v>
      </c>
      <c r="E767" s="56">
        <v>0</v>
      </c>
      <c r="F767" s="56">
        <v>28.88</v>
      </c>
      <c r="G767" s="56">
        <v>0</v>
      </c>
      <c r="H767" s="56">
        <v>0</v>
      </c>
      <c r="I767" s="56">
        <v>0</v>
      </c>
      <c r="J767" s="56">
        <v>0</v>
      </c>
      <c r="K767" s="56">
        <v>0</v>
      </c>
      <c r="L767" s="56">
        <v>0</v>
      </c>
      <c r="M767" s="56">
        <v>0</v>
      </c>
      <c r="N767" s="56">
        <v>0</v>
      </c>
      <c r="O767" s="56">
        <v>0</v>
      </c>
    </row>
    <row r="768" spans="1:15" x14ac:dyDescent="0.3">
      <c r="A768" s="158">
        <v>2</v>
      </c>
      <c r="B768" s="69">
        <v>11</v>
      </c>
      <c r="C768" t="s">
        <v>4688</v>
      </c>
      <c r="D768" s="56"/>
      <c r="E768" s="56"/>
      <c r="F768" s="56">
        <v>0</v>
      </c>
      <c r="G768" s="56">
        <v>0</v>
      </c>
      <c r="H768" s="56">
        <v>0</v>
      </c>
      <c r="I768" s="56">
        <v>0</v>
      </c>
      <c r="J768" s="56">
        <v>0</v>
      </c>
      <c r="K768" s="56">
        <v>0</v>
      </c>
      <c r="L768" s="56">
        <v>0</v>
      </c>
      <c r="M768" s="56">
        <v>0</v>
      </c>
      <c r="N768" s="56">
        <v>0</v>
      </c>
      <c r="O768" s="56">
        <v>0</v>
      </c>
    </row>
    <row r="769" spans="1:15" x14ac:dyDescent="0.3">
      <c r="A769" s="158">
        <v>2</v>
      </c>
      <c r="B769" s="69">
        <v>11</v>
      </c>
      <c r="C769" t="s">
        <v>4689</v>
      </c>
      <c r="D769" s="56">
        <v>0</v>
      </c>
      <c r="E769" s="56">
        <v>0</v>
      </c>
      <c r="F769" s="56">
        <v>0</v>
      </c>
      <c r="G769" s="56">
        <v>0</v>
      </c>
      <c r="H769" s="56">
        <v>0</v>
      </c>
      <c r="I769" s="56">
        <v>0</v>
      </c>
      <c r="J769" s="56">
        <v>0</v>
      </c>
      <c r="K769" s="56">
        <v>0</v>
      </c>
      <c r="L769" s="56">
        <v>0</v>
      </c>
      <c r="M769" s="56">
        <v>0</v>
      </c>
      <c r="N769" s="56">
        <v>0</v>
      </c>
      <c r="O769" s="56">
        <v>0</v>
      </c>
    </row>
    <row r="770" spans="1:15" x14ac:dyDescent="0.3">
      <c r="A770" s="158">
        <v>2</v>
      </c>
      <c r="B770" s="69">
        <v>11</v>
      </c>
      <c r="C770" t="s">
        <v>4693</v>
      </c>
      <c r="D770" s="56">
        <v>0</v>
      </c>
      <c r="E770" s="56">
        <v>0</v>
      </c>
      <c r="F770" s="56">
        <v>0</v>
      </c>
      <c r="G770" s="56">
        <v>0</v>
      </c>
      <c r="H770" s="56">
        <v>0</v>
      </c>
      <c r="I770" s="56">
        <v>0</v>
      </c>
      <c r="J770" s="56">
        <v>0</v>
      </c>
      <c r="K770" s="56">
        <v>0</v>
      </c>
      <c r="L770" s="56">
        <v>0</v>
      </c>
      <c r="M770" s="56">
        <v>0</v>
      </c>
      <c r="N770" s="56">
        <v>0</v>
      </c>
      <c r="O770" s="56">
        <v>0</v>
      </c>
    </row>
    <row r="771" spans="1:15" x14ac:dyDescent="0.3">
      <c r="A771" s="158">
        <v>2</v>
      </c>
      <c r="B771" s="69">
        <v>11</v>
      </c>
      <c r="C771" t="s">
        <v>4694</v>
      </c>
      <c r="D771" s="56"/>
      <c r="E771" s="56"/>
      <c r="F771" s="56"/>
      <c r="G771" s="56"/>
      <c r="H771" s="56"/>
      <c r="I771" s="56"/>
      <c r="J771" s="56"/>
      <c r="K771" s="56"/>
      <c r="L771" s="56"/>
      <c r="M771" s="56"/>
      <c r="N771" s="56">
        <v>0</v>
      </c>
      <c r="O771" s="56">
        <v>0</v>
      </c>
    </row>
    <row r="772" spans="1:15" x14ac:dyDescent="0.3">
      <c r="A772" s="158">
        <v>2</v>
      </c>
      <c r="B772" s="69">
        <v>11</v>
      </c>
      <c r="C772" t="s">
        <v>4696</v>
      </c>
      <c r="D772" s="56">
        <v>0</v>
      </c>
      <c r="E772" s="56">
        <v>0</v>
      </c>
      <c r="F772" s="56">
        <v>148393</v>
      </c>
      <c r="G772" s="56">
        <v>557753</v>
      </c>
      <c r="H772" s="56">
        <v>0</v>
      </c>
      <c r="I772" s="56">
        <v>1000</v>
      </c>
      <c r="J772" s="56">
        <v>12381.86</v>
      </c>
      <c r="K772" s="56">
        <v>0</v>
      </c>
      <c r="L772" s="56">
        <v>0</v>
      </c>
      <c r="M772" s="56">
        <v>0</v>
      </c>
      <c r="N772" s="56">
        <v>0</v>
      </c>
      <c r="O772" s="56">
        <v>0</v>
      </c>
    </row>
    <row r="773" spans="1:15" x14ac:dyDescent="0.3">
      <c r="A773" s="158">
        <v>2</v>
      </c>
      <c r="B773" s="69">
        <v>11</v>
      </c>
      <c r="C773" t="s">
        <v>4700</v>
      </c>
      <c r="D773" s="56">
        <v>0</v>
      </c>
      <c r="E773" s="56">
        <v>0</v>
      </c>
      <c r="F773" s="56">
        <v>0</v>
      </c>
      <c r="G773" s="56">
        <v>0</v>
      </c>
      <c r="H773" s="56">
        <v>0</v>
      </c>
      <c r="I773" s="56">
        <v>0</v>
      </c>
      <c r="J773" s="56">
        <v>0</v>
      </c>
      <c r="K773" s="56">
        <v>0</v>
      </c>
      <c r="L773" s="56">
        <v>0</v>
      </c>
      <c r="M773" s="56">
        <v>0</v>
      </c>
      <c r="N773" s="56">
        <v>0</v>
      </c>
      <c r="O773" s="56">
        <v>0</v>
      </c>
    </row>
    <row r="774" spans="1:15" x14ac:dyDescent="0.3">
      <c r="A774" s="158">
        <v>2</v>
      </c>
      <c r="B774" s="69">
        <v>11</v>
      </c>
      <c r="C774" t="s">
        <v>4701</v>
      </c>
      <c r="D774" s="56">
        <v>0</v>
      </c>
      <c r="E774" s="56">
        <v>0</v>
      </c>
      <c r="F774" s="56">
        <v>0</v>
      </c>
      <c r="G774" s="56">
        <v>0</v>
      </c>
      <c r="H774" s="56">
        <v>0</v>
      </c>
      <c r="I774" s="56">
        <v>0</v>
      </c>
      <c r="J774" s="56">
        <v>0</v>
      </c>
      <c r="K774" s="56">
        <v>0</v>
      </c>
      <c r="L774" s="56">
        <v>0</v>
      </c>
      <c r="M774" s="56">
        <v>0</v>
      </c>
      <c r="N774" s="56">
        <v>0</v>
      </c>
      <c r="O774" s="56">
        <v>0</v>
      </c>
    </row>
    <row r="775" spans="1:15" x14ac:dyDescent="0.3">
      <c r="A775" s="158">
        <v>2</v>
      </c>
      <c r="B775" s="69">
        <v>11</v>
      </c>
      <c r="C775" t="s">
        <v>4702</v>
      </c>
      <c r="D775" s="56">
        <v>0</v>
      </c>
      <c r="E775" s="56">
        <v>0</v>
      </c>
      <c r="F775" s="56">
        <v>0</v>
      </c>
      <c r="G775" s="56">
        <v>0</v>
      </c>
      <c r="H775" s="56">
        <v>0</v>
      </c>
      <c r="I775" s="56">
        <v>0</v>
      </c>
      <c r="J775" s="56">
        <v>0</v>
      </c>
      <c r="K775" s="56">
        <v>0</v>
      </c>
      <c r="L775" s="56">
        <v>0</v>
      </c>
      <c r="M775" s="56">
        <v>0</v>
      </c>
      <c r="N775" s="56">
        <v>0</v>
      </c>
      <c r="O775" s="56">
        <v>0</v>
      </c>
    </row>
    <row r="776" spans="1:15" x14ac:dyDescent="0.3">
      <c r="A776" s="158">
        <v>2</v>
      </c>
      <c r="B776" s="69">
        <v>11</v>
      </c>
      <c r="C776" t="s">
        <v>6852</v>
      </c>
      <c r="D776" s="56"/>
      <c r="E776" s="56"/>
      <c r="F776" s="56"/>
      <c r="G776" s="56"/>
      <c r="H776" s="56"/>
      <c r="I776" s="56"/>
      <c r="J776" s="56"/>
      <c r="K776" s="56"/>
      <c r="L776" s="56"/>
      <c r="M776" s="56"/>
      <c r="N776" s="56"/>
      <c r="O776" s="56">
        <v>0</v>
      </c>
    </row>
    <row r="777" spans="1:15" x14ac:dyDescent="0.3">
      <c r="A777" s="158">
        <v>2</v>
      </c>
      <c r="B777" s="69">
        <v>11</v>
      </c>
      <c r="C777" t="s">
        <v>4708</v>
      </c>
      <c r="D777" s="56">
        <v>0</v>
      </c>
      <c r="E777" s="56">
        <v>0</v>
      </c>
      <c r="F777" s="56">
        <v>0</v>
      </c>
      <c r="G777" s="56">
        <v>0</v>
      </c>
      <c r="H777" s="56">
        <v>0</v>
      </c>
      <c r="I777" s="56">
        <v>0</v>
      </c>
      <c r="J777" s="56">
        <v>0</v>
      </c>
      <c r="K777" s="56">
        <v>0</v>
      </c>
      <c r="L777" s="56">
        <v>0</v>
      </c>
      <c r="M777" s="56">
        <v>0</v>
      </c>
      <c r="N777" s="56">
        <v>0</v>
      </c>
      <c r="O777" s="56">
        <v>0</v>
      </c>
    </row>
    <row r="778" spans="1:15" x14ac:dyDescent="0.3">
      <c r="A778" s="158">
        <v>2</v>
      </c>
      <c r="B778" s="69">
        <v>12</v>
      </c>
      <c r="C778" t="s">
        <v>3917</v>
      </c>
      <c r="D778" s="56">
        <v>0</v>
      </c>
      <c r="E778" s="56">
        <v>0</v>
      </c>
      <c r="F778" s="56">
        <v>0</v>
      </c>
      <c r="G778" s="56">
        <v>0</v>
      </c>
      <c r="H778" s="56">
        <v>0</v>
      </c>
      <c r="I778" s="56">
        <v>0</v>
      </c>
      <c r="J778" s="56">
        <v>0</v>
      </c>
      <c r="K778" s="56">
        <v>0</v>
      </c>
      <c r="L778" s="56">
        <v>0</v>
      </c>
      <c r="M778" s="56">
        <v>0</v>
      </c>
      <c r="N778" s="56">
        <v>0</v>
      </c>
      <c r="O778" s="56">
        <v>0</v>
      </c>
    </row>
    <row r="779" spans="1:15" x14ac:dyDescent="0.3">
      <c r="A779" s="158">
        <v>2</v>
      </c>
      <c r="B779" s="69">
        <v>12</v>
      </c>
      <c r="C779" t="s">
        <v>3927</v>
      </c>
      <c r="D779" s="56">
        <v>0</v>
      </c>
      <c r="E779" s="56">
        <v>0</v>
      </c>
      <c r="F779" s="56">
        <v>0</v>
      </c>
      <c r="G779" s="56">
        <v>0</v>
      </c>
      <c r="H779" s="56">
        <v>0</v>
      </c>
      <c r="I779" s="56">
        <v>0</v>
      </c>
      <c r="J779" s="56">
        <v>0</v>
      </c>
      <c r="K779" s="56">
        <v>0</v>
      </c>
      <c r="L779" s="56">
        <v>0</v>
      </c>
      <c r="M779" s="56">
        <v>0</v>
      </c>
      <c r="N779" s="56">
        <v>0</v>
      </c>
      <c r="O779" s="56">
        <v>0</v>
      </c>
    </row>
    <row r="780" spans="1:15" x14ac:dyDescent="0.3">
      <c r="A780" s="158">
        <v>2</v>
      </c>
      <c r="B780" s="69">
        <v>12</v>
      </c>
      <c r="C780" t="s">
        <v>3928</v>
      </c>
      <c r="D780" s="56"/>
      <c r="E780" s="56"/>
      <c r="F780" s="56"/>
      <c r="G780" s="56"/>
      <c r="H780" s="56"/>
      <c r="I780" s="56"/>
      <c r="J780" s="56"/>
      <c r="K780" s="56"/>
      <c r="L780" s="56">
        <v>0</v>
      </c>
      <c r="M780" s="56">
        <v>0</v>
      </c>
      <c r="N780" s="56">
        <v>0</v>
      </c>
      <c r="O780" s="56">
        <v>0</v>
      </c>
    </row>
    <row r="781" spans="1:15" x14ac:dyDescent="0.3">
      <c r="A781" s="158">
        <v>2</v>
      </c>
      <c r="B781" s="69">
        <v>12</v>
      </c>
      <c r="C781" t="s">
        <v>3930</v>
      </c>
      <c r="D781" s="56"/>
      <c r="E781" s="56"/>
      <c r="F781" s="56"/>
      <c r="G781" s="56"/>
      <c r="H781" s="56"/>
      <c r="I781" s="56"/>
      <c r="J781" s="56"/>
      <c r="K781" s="56">
        <v>11108.8</v>
      </c>
      <c r="L781" s="56">
        <v>0</v>
      </c>
      <c r="M781" s="56">
        <v>0</v>
      </c>
      <c r="N781" s="56">
        <v>0</v>
      </c>
      <c r="O781" s="56">
        <v>0</v>
      </c>
    </row>
    <row r="782" spans="1:15" x14ac:dyDescent="0.3">
      <c r="A782" s="158">
        <v>2</v>
      </c>
      <c r="B782" s="69">
        <v>12</v>
      </c>
      <c r="C782" t="s">
        <v>3946</v>
      </c>
      <c r="D782" s="56">
        <v>0</v>
      </c>
      <c r="E782" s="56">
        <v>0</v>
      </c>
      <c r="F782" s="56">
        <v>0</v>
      </c>
      <c r="G782" s="56">
        <v>0</v>
      </c>
      <c r="H782" s="56">
        <v>0</v>
      </c>
      <c r="I782" s="56">
        <v>70000</v>
      </c>
      <c r="J782" s="56">
        <v>70000</v>
      </c>
      <c r="K782" s="56">
        <v>70000</v>
      </c>
      <c r="L782" s="56">
        <v>0</v>
      </c>
      <c r="M782" s="56">
        <v>0</v>
      </c>
      <c r="N782" s="56">
        <v>0</v>
      </c>
      <c r="O782" s="56">
        <v>0</v>
      </c>
    </row>
    <row r="783" spans="1:15" x14ac:dyDescent="0.3">
      <c r="A783" s="158">
        <v>2</v>
      </c>
      <c r="B783" s="69">
        <v>12</v>
      </c>
      <c r="C783" t="s">
        <v>3984</v>
      </c>
      <c r="D783" s="56">
        <v>0</v>
      </c>
      <c r="E783" s="56">
        <v>0</v>
      </c>
      <c r="F783" s="56">
        <v>0</v>
      </c>
      <c r="G783" s="56">
        <v>-404157.11</v>
      </c>
      <c r="H783" s="56">
        <v>0</v>
      </c>
      <c r="I783" s="56">
        <v>0</v>
      </c>
      <c r="J783" s="56">
        <v>0</v>
      </c>
      <c r="K783" s="56">
        <v>0</v>
      </c>
      <c r="L783" s="56">
        <v>0</v>
      </c>
      <c r="M783" s="56">
        <v>0</v>
      </c>
      <c r="N783" s="56">
        <v>0</v>
      </c>
      <c r="O783" s="56">
        <v>0</v>
      </c>
    </row>
    <row r="784" spans="1:15" x14ac:dyDescent="0.3">
      <c r="A784" s="158">
        <v>2</v>
      </c>
      <c r="B784" s="69">
        <v>12</v>
      </c>
      <c r="C784" t="s">
        <v>4000</v>
      </c>
      <c r="D784" s="56">
        <v>0</v>
      </c>
      <c r="E784" s="56">
        <v>0</v>
      </c>
      <c r="F784" s="56">
        <v>0</v>
      </c>
      <c r="G784" s="56">
        <v>0</v>
      </c>
      <c r="H784" s="56">
        <v>0</v>
      </c>
      <c r="I784" s="56">
        <v>0</v>
      </c>
      <c r="J784" s="56">
        <v>0</v>
      </c>
      <c r="K784" s="56">
        <v>0</v>
      </c>
      <c r="L784" s="56">
        <v>0</v>
      </c>
      <c r="M784" s="56">
        <v>0</v>
      </c>
      <c r="N784" s="56">
        <v>0</v>
      </c>
      <c r="O784" s="56">
        <v>0</v>
      </c>
    </row>
    <row r="785" spans="1:15" x14ac:dyDescent="0.3">
      <c r="A785" s="158">
        <v>2</v>
      </c>
      <c r="B785" s="69">
        <v>12</v>
      </c>
      <c r="C785" t="s">
        <v>1328</v>
      </c>
      <c r="D785" s="56">
        <v>0</v>
      </c>
      <c r="E785" s="56">
        <v>0</v>
      </c>
      <c r="F785" s="56">
        <v>0</v>
      </c>
      <c r="G785" s="56">
        <v>0</v>
      </c>
      <c r="H785" s="56">
        <v>0</v>
      </c>
      <c r="I785" s="56">
        <v>0</v>
      </c>
      <c r="J785" s="56">
        <v>0</v>
      </c>
      <c r="K785" s="56">
        <v>9.64</v>
      </c>
      <c r="L785" s="56">
        <v>0</v>
      </c>
      <c r="M785" s="56">
        <v>-6547.2</v>
      </c>
      <c r="N785" s="56">
        <v>0</v>
      </c>
      <c r="O785" s="56">
        <v>0</v>
      </c>
    </row>
    <row r="786" spans="1:15" x14ac:dyDescent="0.3">
      <c r="A786" s="158">
        <v>2</v>
      </c>
      <c r="B786" s="69">
        <v>12</v>
      </c>
      <c r="C786" t="s">
        <v>4088</v>
      </c>
      <c r="D786" s="56">
        <v>0</v>
      </c>
      <c r="E786" s="56">
        <v>0</v>
      </c>
      <c r="F786" s="56">
        <v>0</v>
      </c>
      <c r="G786" s="56">
        <v>0</v>
      </c>
      <c r="H786" s="56">
        <v>0</v>
      </c>
      <c r="I786" s="56">
        <v>0</v>
      </c>
      <c r="J786" s="56">
        <v>0</v>
      </c>
      <c r="K786" s="56">
        <v>0</v>
      </c>
      <c r="L786" s="56">
        <v>0</v>
      </c>
      <c r="M786" s="56">
        <v>0</v>
      </c>
      <c r="N786" s="56">
        <v>0</v>
      </c>
      <c r="O786" s="56">
        <v>0</v>
      </c>
    </row>
    <row r="787" spans="1:15" x14ac:dyDescent="0.3">
      <c r="A787" s="158">
        <v>2</v>
      </c>
      <c r="B787" s="69">
        <v>12</v>
      </c>
      <c r="C787" t="s">
        <v>4090</v>
      </c>
      <c r="D787" s="56">
        <v>0</v>
      </c>
      <c r="E787" s="56">
        <v>0</v>
      </c>
      <c r="F787" s="56">
        <v>0</v>
      </c>
      <c r="G787" s="56">
        <v>0</v>
      </c>
      <c r="H787" s="56">
        <v>0</v>
      </c>
      <c r="I787" s="56">
        <v>0</v>
      </c>
      <c r="J787" s="56">
        <v>0</v>
      </c>
      <c r="K787" s="56">
        <v>0</v>
      </c>
      <c r="L787" s="56">
        <v>0</v>
      </c>
      <c r="M787" s="56">
        <v>0</v>
      </c>
      <c r="N787" s="56">
        <v>0</v>
      </c>
      <c r="O787" s="56">
        <v>0</v>
      </c>
    </row>
    <row r="788" spans="1:15" x14ac:dyDescent="0.3">
      <c r="A788" s="158">
        <v>2</v>
      </c>
      <c r="B788" s="69">
        <v>12</v>
      </c>
      <c r="C788" t="s">
        <v>4093</v>
      </c>
      <c r="D788" s="56">
        <v>0</v>
      </c>
      <c r="E788" s="56">
        <v>0</v>
      </c>
      <c r="F788" s="56">
        <v>0</v>
      </c>
      <c r="G788" s="56">
        <v>0</v>
      </c>
      <c r="H788" s="56">
        <v>0</v>
      </c>
      <c r="I788" s="56">
        <v>0</v>
      </c>
      <c r="J788" s="56">
        <v>0</v>
      </c>
      <c r="K788" s="56">
        <v>0</v>
      </c>
      <c r="L788" s="56">
        <v>0</v>
      </c>
      <c r="M788" s="56">
        <v>0</v>
      </c>
      <c r="N788" s="56">
        <v>0</v>
      </c>
      <c r="O788" s="56">
        <v>0</v>
      </c>
    </row>
    <row r="789" spans="1:15" x14ac:dyDescent="0.3">
      <c r="A789" s="158">
        <v>2</v>
      </c>
      <c r="B789" s="69">
        <v>12</v>
      </c>
      <c r="C789" t="s">
        <v>4153</v>
      </c>
      <c r="D789" s="56">
        <v>0</v>
      </c>
      <c r="E789" s="56">
        <v>0</v>
      </c>
      <c r="F789" s="56">
        <v>0</v>
      </c>
      <c r="G789" s="56">
        <v>0</v>
      </c>
      <c r="H789" s="56">
        <v>0</v>
      </c>
      <c r="I789" s="56">
        <v>0</v>
      </c>
      <c r="J789" s="56">
        <v>0</v>
      </c>
      <c r="K789" s="56">
        <v>0</v>
      </c>
      <c r="L789" s="56">
        <v>0</v>
      </c>
      <c r="M789" s="56">
        <v>0</v>
      </c>
      <c r="N789" s="56">
        <v>0</v>
      </c>
      <c r="O789" s="56">
        <v>0</v>
      </c>
    </row>
    <row r="790" spans="1:15" x14ac:dyDescent="0.3">
      <c r="A790" s="158">
        <v>2</v>
      </c>
      <c r="B790" s="69">
        <v>12</v>
      </c>
      <c r="C790" t="s">
        <v>4231</v>
      </c>
      <c r="D790" s="56">
        <v>0</v>
      </c>
      <c r="E790" s="56">
        <v>0</v>
      </c>
      <c r="F790" s="56">
        <v>0</v>
      </c>
      <c r="G790" s="56">
        <v>0.96</v>
      </c>
      <c r="H790" s="56">
        <v>0</v>
      </c>
      <c r="I790" s="56">
        <v>0</v>
      </c>
      <c r="J790" s="56">
        <v>0</v>
      </c>
      <c r="K790" s="56">
        <v>-11</v>
      </c>
      <c r="L790" s="56">
        <v>-14.06</v>
      </c>
      <c r="M790" s="56">
        <v>0</v>
      </c>
      <c r="N790" s="56">
        <v>0</v>
      </c>
      <c r="O790" s="56">
        <v>0</v>
      </c>
    </row>
    <row r="791" spans="1:15" x14ac:dyDescent="0.3">
      <c r="A791" s="158">
        <v>2</v>
      </c>
      <c r="B791" s="69">
        <v>12</v>
      </c>
      <c r="C791" t="s">
        <v>4278</v>
      </c>
      <c r="D791" s="56"/>
      <c r="E791" s="56"/>
      <c r="F791" s="56"/>
      <c r="G791" s="56"/>
      <c r="H791" s="56">
        <v>0</v>
      </c>
      <c r="I791" s="56">
        <v>0</v>
      </c>
      <c r="J791" s="56">
        <v>0</v>
      </c>
      <c r="K791" s="56">
        <v>0</v>
      </c>
      <c r="L791" s="56">
        <v>0</v>
      </c>
      <c r="M791" s="56">
        <v>0</v>
      </c>
      <c r="N791" s="56">
        <v>0</v>
      </c>
      <c r="O791" s="56">
        <v>0</v>
      </c>
    </row>
    <row r="792" spans="1:15" x14ac:dyDescent="0.3">
      <c r="A792" s="158">
        <v>2</v>
      </c>
      <c r="B792" s="69">
        <v>12</v>
      </c>
      <c r="C792" t="s">
        <v>4279</v>
      </c>
      <c r="D792" s="56">
        <v>79300914</v>
      </c>
      <c r="E792" s="56">
        <v>973823</v>
      </c>
      <c r="F792" s="56">
        <v>-59599996</v>
      </c>
      <c r="G792" s="56">
        <v>0</v>
      </c>
      <c r="H792" s="56">
        <v>0</v>
      </c>
      <c r="I792" s="56">
        <v>2229689</v>
      </c>
      <c r="J792" s="56">
        <v>-22425000</v>
      </c>
      <c r="K792" s="56">
        <v>1418375</v>
      </c>
      <c r="L792" s="56">
        <v>0</v>
      </c>
      <c r="M792" s="56">
        <v>0</v>
      </c>
      <c r="N792" s="56">
        <v>0</v>
      </c>
      <c r="O792" s="56">
        <v>0</v>
      </c>
    </row>
    <row r="793" spans="1:15" x14ac:dyDescent="0.3">
      <c r="A793" s="158">
        <v>2</v>
      </c>
      <c r="B793" s="69">
        <v>12</v>
      </c>
      <c r="C793" t="s">
        <v>6853</v>
      </c>
      <c r="D793" s="56"/>
      <c r="E793" s="56"/>
      <c r="F793" s="56"/>
      <c r="G793" s="56"/>
      <c r="H793" s="56"/>
      <c r="I793" s="56"/>
      <c r="J793" s="56"/>
      <c r="K793" s="56"/>
      <c r="L793" s="56"/>
      <c r="M793" s="56"/>
      <c r="N793" s="56"/>
      <c r="O793" s="56">
        <v>0</v>
      </c>
    </row>
    <row r="794" spans="1:15" x14ac:dyDescent="0.3">
      <c r="A794" s="158">
        <v>2</v>
      </c>
      <c r="B794" s="69">
        <v>12</v>
      </c>
      <c r="C794" t="s">
        <v>4280</v>
      </c>
      <c r="D794" s="56"/>
      <c r="E794" s="56"/>
      <c r="F794" s="56"/>
      <c r="G794" s="56">
        <v>0</v>
      </c>
      <c r="H794" s="56">
        <v>0</v>
      </c>
      <c r="I794" s="56">
        <v>0</v>
      </c>
      <c r="J794" s="56">
        <v>0</v>
      </c>
      <c r="K794" s="56">
        <v>0</v>
      </c>
      <c r="L794" s="56">
        <v>0</v>
      </c>
      <c r="M794" s="56">
        <v>0</v>
      </c>
      <c r="N794" s="56">
        <v>0</v>
      </c>
      <c r="O794" s="56">
        <v>0</v>
      </c>
    </row>
    <row r="795" spans="1:15" x14ac:dyDescent="0.3">
      <c r="A795" s="158">
        <v>2</v>
      </c>
      <c r="B795" s="69">
        <v>12</v>
      </c>
      <c r="C795" t="s">
        <v>4307</v>
      </c>
      <c r="D795" s="56">
        <v>0</v>
      </c>
      <c r="E795" s="56">
        <v>0</v>
      </c>
      <c r="F795" s="56">
        <v>0</v>
      </c>
      <c r="G795" s="56">
        <v>0</v>
      </c>
      <c r="H795" s="56">
        <v>0</v>
      </c>
      <c r="I795" s="56">
        <v>0</v>
      </c>
      <c r="J795" s="56">
        <v>0</v>
      </c>
      <c r="K795" s="56">
        <v>0</v>
      </c>
      <c r="L795" s="56">
        <v>0</v>
      </c>
      <c r="M795" s="56">
        <v>0</v>
      </c>
      <c r="N795" s="56">
        <v>0</v>
      </c>
      <c r="O795" s="56">
        <v>0</v>
      </c>
    </row>
    <row r="796" spans="1:15" x14ac:dyDescent="0.3">
      <c r="A796" s="158">
        <v>2</v>
      </c>
      <c r="B796" s="69">
        <v>12</v>
      </c>
      <c r="C796" t="s">
        <v>1445</v>
      </c>
      <c r="D796" s="56">
        <v>0.12</v>
      </c>
      <c r="E796" s="56">
        <v>0</v>
      </c>
      <c r="F796" s="56">
        <v>0</v>
      </c>
      <c r="G796" s="56">
        <v>0</v>
      </c>
      <c r="H796" s="56">
        <v>121.02</v>
      </c>
      <c r="I796" s="56">
        <v>1.28</v>
      </c>
      <c r="J796" s="56">
        <v>-0.22</v>
      </c>
      <c r="K796" s="56">
        <v>-16.3</v>
      </c>
      <c r="L796" s="56">
        <v>-43.78</v>
      </c>
      <c r="M796" s="56">
        <v>10.96</v>
      </c>
      <c r="N796" s="56">
        <v>0</v>
      </c>
      <c r="O796" s="56">
        <v>0</v>
      </c>
    </row>
    <row r="797" spans="1:15" x14ac:dyDescent="0.3">
      <c r="A797" s="158">
        <v>2</v>
      </c>
      <c r="B797" s="69">
        <v>12</v>
      </c>
      <c r="C797" t="s">
        <v>4350</v>
      </c>
      <c r="D797" s="56">
        <v>0</v>
      </c>
      <c r="E797" s="56">
        <v>0</v>
      </c>
      <c r="F797" s="56">
        <v>0</v>
      </c>
      <c r="G797" s="56">
        <v>0</v>
      </c>
      <c r="H797" s="56">
        <v>0</v>
      </c>
      <c r="I797" s="56">
        <v>0</v>
      </c>
      <c r="J797" s="56">
        <v>0</v>
      </c>
      <c r="K797" s="56"/>
      <c r="L797" s="56">
        <v>0</v>
      </c>
      <c r="M797" s="56">
        <v>0</v>
      </c>
      <c r="N797" s="56">
        <v>0</v>
      </c>
      <c r="O797" s="56">
        <v>0</v>
      </c>
    </row>
    <row r="798" spans="1:15" x14ac:dyDescent="0.3">
      <c r="A798" s="158">
        <v>2</v>
      </c>
      <c r="B798" s="69">
        <v>12</v>
      </c>
      <c r="C798" t="s">
        <v>4356</v>
      </c>
      <c r="D798" s="56">
        <v>0</v>
      </c>
      <c r="E798" s="56">
        <v>0</v>
      </c>
      <c r="F798" s="56">
        <v>0</v>
      </c>
      <c r="G798" s="56">
        <v>0</v>
      </c>
      <c r="H798" s="56">
        <v>0</v>
      </c>
      <c r="I798" s="56">
        <v>0</v>
      </c>
      <c r="J798" s="56">
        <v>0</v>
      </c>
      <c r="K798" s="56">
        <v>0</v>
      </c>
      <c r="L798" s="56">
        <v>0</v>
      </c>
      <c r="M798" s="56">
        <v>0</v>
      </c>
      <c r="N798" s="56">
        <v>0</v>
      </c>
      <c r="O798" s="56">
        <v>0</v>
      </c>
    </row>
    <row r="799" spans="1:15" x14ac:dyDescent="0.3">
      <c r="A799" s="158">
        <v>2</v>
      </c>
      <c r="B799" s="69">
        <v>12</v>
      </c>
      <c r="C799" t="s">
        <v>4428</v>
      </c>
      <c r="D799" s="56">
        <v>97.44</v>
      </c>
      <c r="E799" s="56">
        <v>46.9</v>
      </c>
      <c r="F799" s="56">
        <v>-10.029999999999999</v>
      </c>
      <c r="G799" s="56">
        <v>10.029999999999999</v>
      </c>
      <c r="H799" s="56">
        <v>0</v>
      </c>
      <c r="I799" s="56">
        <v>0</v>
      </c>
      <c r="J799" s="56">
        <v>2834.33</v>
      </c>
      <c r="K799" s="56">
        <v>-33.99</v>
      </c>
      <c r="L799" s="56">
        <v>-2800.34</v>
      </c>
      <c r="M799" s="56">
        <v>0</v>
      </c>
      <c r="N799" s="56">
        <v>0</v>
      </c>
      <c r="O799" s="56">
        <v>0</v>
      </c>
    </row>
    <row r="800" spans="1:15" x14ac:dyDescent="0.3">
      <c r="A800" s="158">
        <v>2</v>
      </c>
      <c r="B800" s="69">
        <v>12</v>
      </c>
      <c r="C800" t="s">
        <v>4442</v>
      </c>
      <c r="D800" s="56">
        <v>0</v>
      </c>
      <c r="E800" s="56">
        <v>0</v>
      </c>
      <c r="F800" s="56">
        <v>0</v>
      </c>
      <c r="G800" s="56">
        <v>0</v>
      </c>
      <c r="H800" s="56">
        <v>0</v>
      </c>
      <c r="I800" s="56">
        <v>0</v>
      </c>
      <c r="J800" s="56">
        <v>0</v>
      </c>
      <c r="K800" s="56">
        <v>0</v>
      </c>
      <c r="L800" s="56">
        <v>0</v>
      </c>
      <c r="M800" s="56">
        <v>0</v>
      </c>
      <c r="N800" s="56">
        <v>0</v>
      </c>
      <c r="O800" s="56">
        <v>0</v>
      </c>
    </row>
    <row r="801" spans="1:15" x14ac:dyDescent="0.3">
      <c r="A801" s="158">
        <v>2</v>
      </c>
      <c r="B801" s="69">
        <v>12</v>
      </c>
      <c r="C801" t="s">
        <v>4484</v>
      </c>
      <c r="D801" s="56">
        <v>-3801.35</v>
      </c>
      <c r="E801" s="56">
        <v>-3432.69</v>
      </c>
      <c r="F801" s="56">
        <v>9575.5499999999993</v>
      </c>
      <c r="G801" s="56">
        <v>0</v>
      </c>
      <c r="H801" s="56">
        <v>681</v>
      </c>
      <c r="I801" s="56">
        <v>0</v>
      </c>
      <c r="J801" s="56">
        <v>0</v>
      </c>
      <c r="K801" s="56">
        <v>0</v>
      </c>
      <c r="L801" s="56">
        <v>0</v>
      </c>
      <c r="M801" s="56">
        <v>0</v>
      </c>
      <c r="N801" s="56">
        <v>0</v>
      </c>
      <c r="O801" s="56">
        <v>0</v>
      </c>
    </row>
    <row r="802" spans="1:15" x14ac:dyDescent="0.3">
      <c r="A802" s="158">
        <v>2</v>
      </c>
      <c r="B802" s="69">
        <v>12</v>
      </c>
      <c r="C802" t="s">
        <v>4490</v>
      </c>
      <c r="D802" s="56">
        <v>0</v>
      </c>
      <c r="E802" s="56">
        <v>0</v>
      </c>
      <c r="F802" s="56">
        <v>0</v>
      </c>
      <c r="G802" s="56">
        <v>0</v>
      </c>
      <c r="H802" s="56">
        <v>0</v>
      </c>
      <c r="I802" s="56">
        <v>0</v>
      </c>
      <c r="J802" s="56">
        <v>0</v>
      </c>
      <c r="K802" s="56">
        <v>0</v>
      </c>
      <c r="L802" s="56">
        <v>0</v>
      </c>
      <c r="M802" s="56">
        <v>0</v>
      </c>
      <c r="N802" s="56">
        <v>0</v>
      </c>
      <c r="O802" s="56">
        <v>0</v>
      </c>
    </row>
    <row r="803" spans="1:15" x14ac:dyDescent="0.3">
      <c r="A803" s="158">
        <v>2</v>
      </c>
      <c r="B803" s="69">
        <v>12</v>
      </c>
      <c r="C803" t="s">
        <v>4501</v>
      </c>
      <c r="D803" s="56">
        <v>0</v>
      </c>
      <c r="E803" s="56">
        <v>0</v>
      </c>
      <c r="F803" s="56">
        <v>0</v>
      </c>
      <c r="G803" s="56">
        <v>0</v>
      </c>
      <c r="H803" s="56">
        <v>0</v>
      </c>
      <c r="I803" s="56">
        <v>0</v>
      </c>
      <c r="J803" s="56">
        <v>0</v>
      </c>
      <c r="K803" s="56">
        <v>0</v>
      </c>
      <c r="L803" s="56">
        <v>0</v>
      </c>
      <c r="M803" s="56">
        <v>0</v>
      </c>
      <c r="N803" s="56">
        <v>0</v>
      </c>
      <c r="O803" s="56">
        <v>0</v>
      </c>
    </row>
    <row r="804" spans="1:15" x14ac:dyDescent="0.3">
      <c r="A804" s="158">
        <v>2</v>
      </c>
      <c r="B804" s="69">
        <v>12</v>
      </c>
      <c r="C804" t="s">
        <v>6854</v>
      </c>
      <c r="D804" s="56"/>
      <c r="E804" s="56"/>
      <c r="F804" s="56"/>
      <c r="G804" s="56"/>
      <c r="H804" s="56"/>
      <c r="I804" s="56"/>
      <c r="J804" s="56"/>
      <c r="K804" s="56"/>
      <c r="L804" s="56"/>
      <c r="M804" s="56"/>
      <c r="N804" s="56"/>
      <c r="O804" s="56">
        <v>0</v>
      </c>
    </row>
    <row r="805" spans="1:15" x14ac:dyDescent="0.3">
      <c r="A805" s="158">
        <v>2</v>
      </c>
      <c r="B805" s="69">
        <v>12</v>
      </c>
      <c r="C805" t="s">
        <v>4508</v>
      </c>
      <c r="D805" s="56">
        <v>0</v>
      </c>
      <c r="E805" s="56">
        <v>0</v>
      </c>
      <c r="F805" s="56">
        <v>0</v>
      </c>
      <c r="G805" s="56">
        <v>0</v>
      </c>
      <c r="H805" s="56">
        <v>0</v>
      </c>
      <c r="I805" s="56">
        <v>0</v>
      </c>
      <c r="J805" s="56">
        <v>0</v>
      </c>
      <c r="K805" s="56">
        <v>0</v>
      </c>
      <c r="L805" s="56">
        <v>0</v>
      </c>
      <c r="M805" s="56">
        <v>0</v>
      </c>
      <c r="N805" s="56">
        <v>0</v>
      </c>
      <c r="O805" s="56">
        <v>0</v>
      </c>
    </row>
    <row r="806" spans="1:15" x14ac:dyDescent="0.3">
      <c r="A806" s="158">
        <v>2</v>
      </c>
      <c r="B806" s="69">
        <v>12</v>
      </c>
      <c r="C806" t="s">
        <v>4509</v>
      </c>
      <c r="D806" s="56">
        <v>0</v>
      </c>
      <c r="E806" s="56">
        <v>0</v>
      </c>
      <c r="F806" s="56">
        <v>0</v>
      </c>
      <c r="G806" s="56">
        <v>0</v>
      </c>
      <c r="H806" s="56">
        <v>0</v>
      </c>
      <c r="I806" s="56">
        <v>0</v>
      </c>
      <c r="J806" s="56">
        <v>0</v>
      </c>
      <c r="K806" s="56">
        <v>0</v>
      </c>
      <c r="L806" s="56">
        <v>0</v>
      </c>
      <c r="M806" s="56">
        <v>0</v>
      </c>
      <c r="N806" s="56">
        <v>0</v>
      </c>
      <c r="O806" s="56">
        <v>0</v>
      </c>
    </row>
    <row r="807" spans="1:15" x14ac:dyDescent="0.3">
      <c r="A807" s="158">
        <v>2</v>
      </c>
      <c r="B807" s="69">
        <v>12</v>
      </c>
      <c r="C807" t="s">
        <v>6855</v>
      </c>
      <c r="D807" s="56"/>
      <c r="E807" s="56"/>
      <c r="F807" s="56"/>
      <c r="G807" s="56"/>
      <c r="H807" s="56"/>
      <c r="I807" s="56"/>
      <c r="J807" s="56"/>
      <c r="K807" s="56"/>
      <c r="L807" s="56"/>
      <c r="M807" s="56"/>
      <c r="N807" s="56"/>
      <c r="O807" s="56">
        <v>0</v>
      </c>
    </row>
    <row r="808" spans="1:15" x14ac:dyDescent="0.3">
      <c r="A808" s="158">
        <v>2</v>
      </c>
      <c r="B808" s="69">
        <v>12</v>
      </c>
      <c r="C808" t="s">
        <v>4534</v>
      </c>
      <c r="D808" s="56">
        <v>0</v>
      </c>
      <c r="E808" s="56">
        <v>0</v>
      </c>
      <c r="F808" s="56">
        <v>0</v>
      </c>
      <c r="G808" s="56">
        <v>0</v>
      </c>
      <c r="H808" s="56">
        <v>0</v>
      </c>
      <c r="I808" s="56">
        <v>0</v>
      </c>
      <c r="J808" s="56">
        <v>0</v>
      </c>
      <c r="K808" s="56">
        <v>0</v>
      </c>
      <c r="L808" s="56">
        <v>0</v>
      </c>
      <c r="M808" s="56">
        <v>0</v>
      </c>
      <c r="N808" s="56">
        <v>0</v>
      </c>
      <c r="O808" s="56">
        <v>0</v>
      </c>
    </row>
    <row r="809" spans="1:15" x14ac:dyDescent="0.3">
      <c r="A809" s="158">
        <v>2</v>
      </c>
      <c r="B809" s="69">
        <v>12</v>
      </c>
      <c r="C809" t="s">
        <v>1491</v>
      </c>
      <c r="D809" s="56">
        <v>-9553.94</v>
      </c>
      <c r="E809" s="56">
        <v>-46089.45</v>
      </c>
      <c r="F809" s="56">
        <v>-95823.97</v>
      </c>
      <c r="G809" s="56">
        <v>-58476.79</v>
      </c>
      <c r="H809" s="56">
        <v>-44435.16</v>
      </c>
      <c r="I809" s="56">
        <v>10836.58</v>
      </c>
      <c r="J809" s="56">
        <v>413.14</v>
      </c>
      <c r="K809" s="56">
        <v>1676.68</v>
      </c>
      <c r="L809" s="56">
        <v>3237.54</v>
      </c>
      <c r="M809" s="56">
        <v>-111309.62</v>
      </c>
      <c r="N809" s="56">
        <v>0</v>
      </c>
      <c r="O809" s="56">
        <v>0</v>
      </c>
    </row>
    <row r="810" spans="1:15" x14ac:dyDescent="0.3">
      <c r="A810" s="158">
        <v>2</v>
      </c>
      <c r="B810" s="69">
        <v>12</v>
      </c>
      <c r="C810" t="s">
        <v>4627</v>
      </c>
      <c r="D810" s="56">
        <v>24.96</v>
      </c>
      <c r="E810" s="56">
        <v>0.06</v>
      </c>
      <c r="F810" s="56">
        <v>31.53</v>
      </c>
      <c r="G810" s="56">
        <v>0.52</v>
      </c>
      <c r="H810" s="56">
        <v>0</v>
      </c>
      <c r="I810" s="56">
        <v>0</v>
      </c>
      <c r="J810" s="56">
        <v>0</v>
      </c>
      <c r="K810" s="56">
        <v>0</v>
      </c>
      <c r="L810" s="56">
        <v>0</v>
      </c>
      <c r="M810" s="56">
        <v>0</v>
      </c>
      <c r="N810" s="56">
        <v>0</v>
      </c>
      <c r="O810" s="56">
        <v>0</v>
      </c>
    </row>
    <row r="811" spans="1:15" x14ac:dyDescent="0.3">
      <c r="A811" s="158">
        <v>2</v>
      </c>
      <c r="B811" s="69">
        <v>12</v>
      </c>
      <c r="C811" t="s">
        <v>4707</v>
      </c>
      <c r="D811" s="56">
        <v>0</v>
      </c>
      <c r="E811" s="56">
        <v>0</v>
      </c>
      <c r="F811" s="56">
        <v>0</v>
      </c>
      <c r="G811" s="56">
        <v>0</v>
      </c>
      <c r="H811" s="56">
        <v>0</v>
      </c>
      <c r="I811" s="56">
        <v>0</v>
      </c>
      <c r="J811" s="56">
        <v>48187.3</v>
      </c>
      <c r="K811" s="56">
        <v>0</v>
      </c>
      <c r="L811" s="56">
        <v>0</v>
      </c>
      <c r="M811" s="56">
        <v>0</v>
      </c>
      <c r="N811" s="56">
        <v>0</v>
      </c>
      <c r="O811" s="56">
        <v>0</v>
      </c>
    </row>
    <row r="812" spans="1:15" x14ac:dyDescent="0.3">
      <c r="A812" s="158">
        <v>3</v>
      </c>
      <c r="B812" s="69">
        <v>13</v>
      </c>
      <c r="C812" t="s">
        <v>4146</v>
      </c>
      <c r="D812" s="56"/>
      <c r="E812" s="56"/>
      <c r="F812" s="56"/>
      <c r="G812" s="56"/>
      <c r="H812" s="56">
        <v>0</v>
      </c>
      <c r="I812" s="56">
        <v>0</v>
      </c>
      <c r="J812" s="56">
        <v>0</v>
      </c>
      <c r="K812" s="56">
        <v>0</v>
      </c>
      <c r="L812" s="56">
        <v>0</v>
      </c>
      <c r="M812" s="56">
        <v>0</v>
      </c>
      <c r="N812" s="56">
        <v>0</v>
      </c>
      <c r="O812" s="56">
        <v>0</v>
      </c>
    </row>
    <row r="813" spans="1:15" x14ac:dyDescent="0.3">
      <c r="A813" s="158">
        <v>3</v>
      </c>
      <c r="B813" s="69">
        <v>13</v>
      </c>
      <c r="C813" t="s">
        <v>1389</v>
      </c>
      <c r="D813" s="56">
        <v>0</v>
      </c>
      <c r="E813" s="56">
        <v>1232</v>
      </c>
      <c r="F813" s="56">
        <v>0</v>
      </c>
      <c r="G813" s="56">
        <v>25065</v>
      </c>
      <c r="H813" s="56">
        <v>0</v>
      </c>
      <c r="I813" s="56">
        <v>0</v>
      </c>
      <c r="J813" s="56">
        <v>3.97</v>
      </c>
      <c r="K813" s="56">
        <v>275.14999999999998</v>
      </c>
      <c r="L813" s="56">
        <v>0</v>
      </c>
      <c r="M813" s="56">
        <v>-275.14999999999998</v>
      </c>
      <c r="N813" s="56">
        <v>0</v>
      </c>
      <c r="O813" s="56">
        <v>0</v>
      </c>
    </row>
    <row r="814" spans="1:15" x14ac:dyDescent="0.3">
      <c r="A814" s="158">
        <v>3</v>
      </c>
      <c r="B814" s="69">
        <v>13</v>
      </c>
      <c r="C814" t="s">
        <v>4169</v>
      </c>
      <c r="D814" s="56">
        <v>0</v>
      </c>
      <c r="E814" s="56">
        <v>0</v>
      </c>
      <c r="F814" s="56">
        <v>0</v>
      </c>
      <c r="G814" s="56">
        <v>0</v>
      </c>
      <c r="H814" s="56">
        <v>0</v>
      </c>
      <c r="I814" s="56">
        <v>0</v>
      </c>
      <c r="J814" s="56">
        <v>0</v>
      </c>
      <c r="K814" s="56">
        <v>0</v>
      </c>
      <c r="L814" s="56">
        <v>0</v>
      </c>
      <c r="M814" s="56">
        <v>0</v>
      </c>
      <c r="N814" s="56">
        <v>0</v>
      </c>
      <c r="O814" s="56">
        <v>0</v>
      </c>
    </row>
    <row r="815" spans="1:15" x14ac:dyDescent="0.3">
      <c r="A815" s="158">
        <v>3</v>
      </c>
      <c r="B815" s="69">
        <v>13</v>
      </c>
      <c r="C815" t="s">
        <v>4176</v>
      </c>
      <c r="D815" s="56">
        <v>0</v>
      </c>
      <c r="E815" s="56">
        <v>0</v>
      </c>
      <c r="F815" s="56">
        <v>0</v>
      </c>
      <c r="G815" s="56">
        <v>0</v>
      </c>
      <c r="H815" s="56">
        <v>0</v>
      </c>
      <c r="I815" s="56">
        <v>0</v>
      </c>
      <c r="J815" s="56">
        <v>0</v>
      </c>
      <c r="K815" s="56">
        <v>0</v>
      </c>
      <c r="L815" s="56">
        <v>0</v>
      </c>
      <c r="M815" s="56">
        <v>0</v>
      </c>
      <c r="N815" s="56">
        <v>0</v>
      </c>
      <c r="O815" s="56">
        <v>0</v>
      </c>
    </row>
    <row r="816" spans="1:15" x14ac:dyDescent="0.3">
      <c r="A816" s="158">
        <v>3</v>
      </c>
      <c r="B816" s="69">
        <v>13</v>
      </c>
      <c r="C816" t="s">
        <v>4177</v>
      </c>
      <c r="D816" s="56">
        <v>0</v>
      </c>
      <c r="E816" s="56">
        <v>0</v>
      </c>
      <c r="F816" s="56">
        <v>0</v>
      </c>
      <c r="G816" s="56">
        <v>0</v>
      </c>
      <c r="H816" s="56">
        <v>0</v>
      </c>
      <c r="I816" s="56">
        <v>0</v>
      </c>
      <c r="J816" s="56">
        <v>0</v>
      </c>
      <c r="K816" s="56">
        <v>0</v>
      </c>
      <c r="L816" s="56">
        <v>0</v>
      </c>
      <c r="M816" s="56">
        <v>0</v>
      </c>
      <c r="N816" s="56">
        <v>0</v>
      </c>
      <c r="O816" s="56">
        <v>0</v>
      </c>
    </row>
    <row r="817" spans="1:15" x14ac:dyDescent="0.3">
      <c r="A817" s="158">
        <v>3</v>
      </c>
      <c r="B817" s="69">
        <v>13</v>
      </c>
      <c r="C817" t="s">
        <v>4178</v>
      </c>
      <c r="D817" s="56">
        <v>0</v>
      </c>
      <c r="E817" s="56">
        <v>0</v>
      </c>
      <c r="F817" s="56">
        <v>0</v>
      </c>
      <c r="G817" s="56">
        <v>0</v>
      </c>
      <c r="H817" s="56">
        <v>0</v>
      </c>
      <c r="I817" s="56">
        <v>0</v>
      </c>
      <c r="J817" s="56">
        <v>0</v>
      </c>
      <c r="K817" s="56">
        <v>0</v>
      </c>
      <c r="L817" s="56">
        <v>0</v>
      </c>
      <c r="M817" s="56">
        <v>0</v>
      </c>
      <c r="N817" s="56">
        <v>0</v>
      </c>
      <c r="O817" s="56">
        <v>0</v>
      </c>
    </row>
    <row r="818" spans="1:15" x14ac:dyDescent="0.3">
      <c r="A818" s="158">
        <v>3</v>
      </c>
      <c r="B818" s="69">
        <v>13</v>
      </c>
      <c r="C818" t="s">
        <v>4184</v>
      </c>
      <c r="D818" s="56">
        <v>0</v>
      </c>
      <c r="E818" s="56">
        <v>0</v>
      </c>
      <c r="F818" s="56">
        <v>0</v>
      </c>
      <c r="G818" s="56">
        <v>0</v>
      </c>
      <c r="H818" s="56">
        <v>0</v>
      </c>
      <c r="I818" s="56">
        <v>0</v>
      </c>
      <c r="J818" s="56">
        <v>0</v>
      </c>
      <c r="K818" s="56">
        <v>0</v>
      </c>
      <c r="L818" s="56">
        <v>0</v>
      </c>
      <c r="M818" s="56">
        <v>0</v>
      </c>
      <c r="N818" s="56">
        <v>0</v>
      </c>
      <c r="O818" s="56">
        <v>0</v>
      </c>
    </row>
    <row r="819" spans="1:15" x14ac:dyDescent="0.3">
      <c r="A819" s="158">
        <v>3</v>
      </c>
      <c r="B819" s="69">
        <v>13</v>
      </c>
      <c r="C819" t="s">
        <v>4185</v>
      </c>
      <c r="D819" s="56"/>
      <c r="E819" s="56"/>
      <c r="F819" s="56"/>
      <c r="G819" s="56"/>
      <c r="H819" s="56">
        <v>0</v>
      </c>
      <c r="I819" s="56">
        <v>0</v>
      </c>
      <c r="J819" s="56">
        <v>0</v>
      </c>
      <c r="K819" s="56">
        <v>0</v>
      </c>
      <c r="L819" s="56">
        <v>0</v>
      </c>
      <c r="M819" s="56">
        <v>0</v>
      </c>
      <c r="N819" s="56">
        <v>0</v>
      </c>
      <c r="O819" s="56">
        <v>0</v>
      </c>
    </row>
    <row r="820" spans="1:15" x14ac:dyDescent="0.3">
      <c r="A820" s="158">
        <v>3</v>
      </c>
      <c r="B820" s="69">
        <v>13</v>
      </c>
      <c r="C820" t="s">
        <v>4186</v>
      </c>
      <c r="D820" s="56">
        <v>0</v>
      </c>
      <c r="E820" s="56">
        <v>0</v>
      </c>
      <c r="F820" s="56">
        <v>0</v>
      </c>
      <c r="G820" s="56">
        <v>0</v>
      </c>
      <c r="H820" s="56">
        <v>0</v>
      </c>
      <c r="I820" s="56">
        <v>0</v>
      </c>
      <c r="J820" s="56">
        <v>0</v>
      </c>
      <c r="K820" s="56">
        <v>0</v>
      </c>
      <c r="L820" s="56">
        <v>8.26</v>
      </c>
      <c r="M820" s="56">
        <v>0</v>
      </c>
      <c r="N820" s="56">
        <v>0</v>
      </c>
      <c r="O820" s="56">
        <v>0</v>
      </c>
    </row>
    <row r="821" spans="1:15" x14ac:dyDescent="0.3">
      <c r="A821" s="158">
        <v>3</v>
      </c>
      <c r="B821" s="69">
        <v>13</v>
      </c>
      <c r="C821" t="s">
        <v>4195</v>
      </c>
      <c r="D821" s="56">
        <v>0</v>
      </c>
      <c r="E821" s="56">
        <v>0</v>
      </c>
      <c r="F821" s="56">
        <v>0</v>
      </c>
      <c r="G821" s="56">
        <v>0</v>
      </c>
      <c r="H821" s="56">
        <v>0</v>
      </c>
      <c r="I821" s="56">
        <v>61.97</v>
      </c>
      <c r="J821" s="56">
        <v>0</v>
      </c>
      <c r="K821" s="56">
        <v>0</v>
      </c>
      <c r="L821" s="56">
        <v>0</v>
      </c>
      <c r="M821" s="56">
        <v>0</v>
      </c>
      <c r="N821" s="56">
        <v>0</v>
      </c>
      <c r="O821" s="56">
        <v>0</v>
      </c>
    </row>
    <row r="822" spans="1:15" x14ac:dyDescent="0.3">
      <c r="A822" s="158">
        <v>3</v>
      </c>
      <c r="B822" s="69">
        <v>13</v>
      </c>
      <c r="C822" t="s">
        <v>4223</v>
      </c>
      <c r="D822" s="56"/>
      <c r="E822" s="56"/>
      <c r="F822" s="56"/>
      <c r="G822" s="56"/>
      <c r="H822" s="56">
        <v>0</v>
      </c>
      <c r="I822" s="56">
        <v>0</v>
      </c>
      <c r="J822" s="56">
        <v>0</v>
      </c>
      <c r="K822" s="56">
        <v>0</v>
      </c>
      <c r="L822" s="56">
        <v>0</v>
      </c>
      <c r="M822" s="56">
        <v>0</v>
      </c>
      <c r="N822" s="56">
        <v>0</v>
      </c>
      <c r="O822" s="56">
        <v>0</v>
      </c>
    </row>
    <row r="823" spans="1:15" x14ac:dyDescent="0.3">
      <c r="A823" s="158">
        <v>3</v>
      </c>
      <c r="B823" s="69">
        <v>13</v>
      </c>
      <c r="C823" t="s">
        <v>4224</v>
      </c>
      <c r="D823" s="56">
        <v>-425.6</v>
      </c>
      <c r="E823" s="56">
        <v>60.8</v>
      </c>
      <c r="F823" s="56">
        <v>0</v>
      </c>
      <c r="G823" s="56">
        <v>0</v>
      </c>
      <c r="H823" s="56">
        <v>31.85</v>
      </c>
      <c r="I823" s="56">
        <v>-66.209999999999994</v>
      </c>
      <c r="J823" s="56">
        <v>-2854.4</v>
      </c>
      <c r="K823" s="56">
        <v>1155.2</v>
      </c>
      <c r="L823" s="56">
        <v>-273.48</v>
      </c>
      <c r="M823" s="56">
        <v>0</v>
      </c>
      <c r="N823" s="56">
        <v>0</v>
      </c>
      <c r="O823" s="56">
        <v>0</v>
      </c>
    </row>
    <row r="824" spans="1:15" x14ac:dyDescent="0.3">
      <c r="A824" s="158">
        <v>3</v>
      </c>
      <c r="B824" s="69">
        <v>13</v>
      </c>
      <c r="C824" t="s">
        <v>4234</v>
      </c>
      <c r="D824" s="56">
        <v>0</v>
      </c>
      <c r="E824" s="56">
        <v>0</v>
      </c>
      <c r="F824" s="56">
        <v>0</v>
      </c>
      <c r="G824" s="56">
        <v>0</v>
      </c>
      <c r="H824" s="56">
        <v>0</v>
      </c>
      <c r="I824" s="56">
        <v>0</v>
      </c>
      <c r="J824" s="56">
        <v>0</v>
      </c>
      <c r="K824" s="56">
        <v>0</v>
      </c>
      <c r="L824" s="56">
        <v>0</v>
      </c>
      <c r="M824" s="56">
        <v>0</v>
      </c>
      <c r="N824" s="56">
        <v>0</v>
      </c>
      <c r="O824" s="56">
        <v>0</v>
      </c>
    </row>
    <row r="825" spans="1:15" x14ac:dyDescent="0.3">
      <c r="A825" s="158">
        <v>3</v>
      </c>
      <c r="B825" s="69">
        <v>13</v>
      </c>
      <c r="C825" t="s">
        <v>4263</v>
      </c>
      <c r="D825" s="56">
        <v>4283.03</v>
      </c>
      <c r="E825" s="56">
        <v>0</v>
      </c>
      <c r="F825" s="56">
        <v>0</v>
      </c>
      <c r="G825" s="56">
        <v>0</v>
      </c>
      <c r="H825" s="56">
        <v>0</v>
      </c>
      <c r="I825" s="56">
        <v>0</v>
      </c>
      <c r="J825" s="56">
        <v>0</v>
      </c>
      <c r="K825" s="56">
        <v>0</v>
      </c>
      <c r="L825" s="56">
        <v>0</v>
      </c>
      <c r="M825" s="56">
        <v>0</v>
      </c>
      <c r="N825" s="56">
        <v>0</v>
      </c>
      <c r="O825" s="56">
        <v>0</v>
      </c>
    </row>
    <row r="826" spans="1:15" x14ac:dyDescent="0.3">
      <c r="A826" s="158">
        <v>3</v>
      </c>
      <c r="B826" s="69">
        <v>13</v>
      </c>
      <c r="C826" t="s">
        <v>4379</v>
      </c>
      <c r="D826" s="56">
        <v>0</v>
      </c>
      <c r="E826" s="56">
        <v>0</v>
      </c>
      <c r="F826" s="56">
        <v>0</v>
      </c>
      <c r="G826" s="56">
        <v>0</v>
      </c>
      <c r="H826" s="56">
        <v>0</v>
      </c>
      <c r="I826" s="56">
        <v>0</v>
      </c>
      <c r="J826" s="56">
        <v>0</v>
      </c>
      <c r="K826" s="56">
        <v>0</v>
      </c>
      <c r="L826" s="56">
        <v>0</v>
      </c>
      <c r="M826" s="56">
        <v>0</v>
      </c>
      <c r="N826" s="56">
        <v>0</v>
      </c>
      <c r="O826" s="56">
        <v>0</v>
      </c>
    </row>
    <row r="827" spans="1:15" x14ac:dyDescent="0.3">
      <c r="A827" s="158">
        <v>3</v>
      </c>
      <c r="B827" s="69">
        <v>13</v>
      </c>
      <c r="C827" t="s">
        <v>4388</v>
      </c>
      <c r="D827" s="56">
        <v>0</v>
      </c>
      <c r="E827" s="56">
        <v>0</v>
      </c>
      <c r="F827" s="56">
        <v>0</v>
      </c>
      <c r="G827" s="56">
        <v>0</v>
      </c>
      <c r="H827" s="56">
        <v>0</v>
      </c>
      <c r="I827" s="56">
        <v>0</v>
      </c>
      <c r="J827" s="56">
        <v>0</v>
      </c>
      <c r="K827" s="56">
        <v>0</v>
      </c>
      <c r="L827" s="56">
        <v>0</v>
      </c>
      <c r="M827" s="56">
        <v>0</v>
      </c>
      <c r="N827" s="56">
        <v>0</v>
      </c>
      <c r="O827" s="56">
        <v>0</v>
      </c>
    </row>
    <row r="828" spans="1:15" x14ac:dyDescent="0.3">
      <c r="A828" s="158">
        <v>3</v>
      </c>
      <c r="B828" s="69">
        <v>13</v>
      </c>
      <c r="C828" t="s">
        <v>1489</v>
      </c>
      <c r="D828" s="56">
        <v>39.32</v>
      </c>
      <c r="E828" s="56">
        <v>-314.69</v>
      </c>
      <c r="F828" s="56">
        <v>826.74</v>
      </c>
      <c r="G828" s="56">
        <v>1034.06</v>
      </c>
      <c r="H828" s="56">
        <v>0</v>
      </c>
      <c r="I828" s="56">
        <v>0</v>
      </c>
      <c r="J828" s="56">
        <v>110.98</v>
      </c>
      <c r="K828" s="56">
        <v>-81.12</v>
      </c>
      <c r="L828" s="56">
        <v>32043.64</v>
      </c>
      <c r="M828" s="56">
        <v>-2.35</v>
      </c>
      <c r="N828" s="56">
        <v>0</v>
      </c>
      <c r="O828" s="56">
        <v>0</v>
      </c>
    </row>
    <row r="829" spans="1:15" x14ac:dyDescent="0.3">
      <c r="A829" s="158">
        <v>3</v>
      </c>
      <c r="B829" s="69">
        <v>13</v>
      </c>
      <c r="C829" t="s">
        <v>6856</v>
      </c>
      <c r="D829" s="56"/>
      <c r="E829" s="56"/>
      <c r="F829" s="56"/>
      <c r="G829" s="56"/>
      <c r="H829" s="56"/>
      <c r="I829" s="56"/>
      <c r="J829" s="56"/>
      <c r="K829" s="56"/>
      <c r="L829" s="56"/>
      <c r="M829" s="56"/>
      <c r="N829" s="56"/>
      <c r="O829" s="56">
        <v>0</v>
      </c>
    </row>
    <row r="830" spans="1:15" x14ac:dyDescent="0.3">
      <c r="A830" s="158">
        <v>3</v>
      </c>
      <c r="B830" s="69">
        <v>14</v>
      </c>
      <c r="C830" t="s">
        <v>4335</v>
      </c>
      <c r="D830" s="56">
        <v>0</v>
      </c>
      <c r="E830" s="56">
        <v>0</v>
      </c>
      <c r="F830" s="56">
        <v>0</v>
      </c>
      <c r="G830" s="56">
        <v>0</v>
      </c>
      <c r="H830" s="56">
        <v>0</v>
      </c>
      <c r="I830" s="56">
        <v>0</v>
      </c>
      <c r="J830" s="56">
        <v>0</v>
      </c>
      <c r="K830" s="56">
        <v>0</v>
      </c>
      <c r="L830" s="56">
        <v>0</v>
      </c>
      <c r="M830" s="56">
        <v>0</v>
      </c>
      <c r="N830" s="56">
        <v>0</v>
      </c>
      <c r="O830" s="56">
        <v>0</v>
      </c>
    </row>
    <row r="831" spans="1:15" x14ac:dyDescent="0.3">
      <c r="A831" s="158">
        <v>3</v>
      </c>
      <c r="B831" s="69">
        <v>15</v>
      </c>
      <c r="C831" t="s">
        <v>3918</v>
      </c>
      <c r="D831" s="56">
        <v>0</v>
      </c>
      <c r="E831" s="56">
        <v>0</v>
      </c>
      <c r="F831" s="56">
        <v>-1.65</v>
      </c>
      <c r="G831" s="56">
        <v>0</v>
      </c>
      <c r="H831" s="56">
        <v>0</v>
      </c>
      <c r="I831" s="56">
        <v>-1039.1199999999999</v>
      </c>
      <c r="J831" s="56">
        <v>0</v>
      </c>
      <c r="K831" s="56">
        <v>0</v>
      </c>
      <c r="L831" s="56">
        <v>0</v>
      </c>
      <c r="M831" s="56">
        <v>0</v>
      </c>
      <c r="N831" s="56">
        <v>0</v>
      </c>
      <c r="O831" s="56">
        <v>0</v>
      </c>
    </row>
    <row r="832" spans="1:15" x14ac:dyDescent="0.3">
      <c r="A832" s="158">
        <v>3</v>
      </c>
      <c r="B832" s="69">
        <v>15</v>
      </c>
      <c r="C832" t="s">
        <v>1298</v>
      </c>
      <c r="D832" s="56">
        <v>-1682.63</v>
      </c>
      <c r="E832" s="56">
        <v>0</v>
      </c>
      <c r="F832" s="56">
        <v>0</v>
      </c>
      <c r="G832" s="56">
        <v>0</v>
      </c>
      <c r="H832" s="56">
        <v>-67.66</v>
      </c>
      <c r="I832" s="56">
        <v>-394152.83</v>
      </c>
      <c r="J832" s="56">
        <v>67.66</v>
      </c>
      <c r="K832" s="56">
        <v>0</v>
      </c>
      <c r="L832" s="56">
        <v>0</v>
      </c>
      <c r="M832" s="56">
        <v>6789.09</v>
      </c>
      <c r="N832" s="56">
        <v>0</v>
      </c>
      <c r="O832" s="56">
        <v>0</v>
      </c>
    </row>
    <row r="833" spans="1:15" x14ac:dyDescent="0.3">
      <c r="A833" s="158">
        <v>3</v>
      </c>
      <c r="B833" s="69">
        <v>15</v>
      </c>
      <c r="C833" t="s">
        <v>1300</v>
      </c>
      <c r="D833" s="56">
        <v>71.97</v>
      </c>
      <c r="E833" s="56">
        <v>-19643.2</v>
      </c>
      <c r="F833" s="56">
        <v>767.69</v>
      </c>
      <c r="G833" s="56">
        <v>-1778.76</v>
      </c>
      <c r="H833" s="56">
        <v>1239.44</v>
      </c>
      <c r="I833" s="56">
        <v>12466.48</v>
      </c>
      <c r="J833" s="56">
        <v>0.31</v>
      </c>
      <c r="K833" s="56">
        <v>-96.54</v>
      </c>
      <c r="L833" s="56">
        <v>0</v>
      </c>
      <c r="M833" s="56">
        <v>-190185.38</v>
      </c>
      <c r="N833" s="56">
        <v>-269606.86</v>
      </c>
      <c r="O833" s="56">
        <v>0</v>
      </c>
    </row>
    <row r="834" spans="1:15" x14ac:dyDescent="0.3">
      <c r="A834" s="158">
        <v>3</v>
      </c>
      <c r="B834" s="69">
        <v>15</v>
      </c>
      <c r="C834" t="s">
        <v>6857</v>
      </c>
      <c r="D834" s="56"/>
      <c r="E834" s="56"/>
      <c r="F834" s="56"/>
      <c r="G834" s="56"/>
      <c r="H834" s="56"/>
      <c r="I834" s="56"/>
      <c r="J834" s="56"/>
      <c r="K834" s="56"/>
      <c r="L834" s="56"/>
      <c r="M834" s="56"/>
      <c r="N834" s="56"/>
      <c r="O834" s="56">
        <v>0</v>
      </c>
    </row>
    <row r="835" spans="1:15" x14ac:dyDescent="0.3">
      <c r="A835" s="158">
        <v>3</v>
      </c>
      <c r="B835" s="69">
        <v>15</v>
      </c>
      <c r="C835" t="s">
        <v>4085</v>
      </c>
      <c r="D835" s="56">
        <v>0</v>
      </c>
      <c r="E835" s="56">
        <v>0</v>
      </c>
      <c r="F835" s="56">
        <v>0</v>
      </c>
      <c r="G835" s="56">
        <v>0</v>
      </c>
      <c r="H835" s="56">
        <v>0</v>
      </c>
      <c r="I835" s="56">
        <v>0</v>
      </c>
      <c r="J835" s="56">
        <v>0</v>
      </c>
      <c r="K835" s="56">
        <v>0</v>
      </c>
      <c r="L835" s="56">
        <v>0</v>
      </c>
      <c r="M835" s="56">
        <v>0</v>
      </c>
      <c r="N835" s="56">
        <v>0</v>
      </c>
      <c r="O835" s="56">
        <v>0</v>
      </c>
    </row>
    <row r="836" spans="1:15" x14ac:dyDescent="0.3">
      <c r="A836" s="158">
        <v>3</v>
      </c>
      <c r="B836" s="69">
        <v>15</v>
      </c>
      <c r="C836" t="s">
        <v>6858</v>
      </c>
      <c r="D836" s="56"/>
      <c r="E836" s="56"/>
      <c r="F836" s="56"/>
      <c r="G836" s="56"/>
      <c r="H836" s="56"/>
      <c r="I836" s="56"/>
      <c r="J836" s="56"/>
      <c r="K836" s="56"/>
      <c r="L836" s="56"/>
      <c r="M836" s="56"/>
      <c r="N836" s="56"/>
      <c r="O836" s="56">
        <v>0</v>
      </c>
    </row>
    <row r="837" spans="1:15" x14ac:dyDescent="0.3">
      <c r="A837" s="158">
        <v>3</v>
      </c>
      <c r="B837" s="69">
        <v>15</v>
      </c>
      <c r="C837" t="s">
        <v>4284</v>
      </c>
      <c r="D837" s="56">
        <v>0</v>
      </c>
      <c r="E837" s="56">
        <v>0</v>
      </c>
      <c r="F837" s="56">
        <v>0</v>
      </c>
      <c r="G837" s="56">
        <v>0</v>
      </c>
      <c r="H837" s="56">
        <v>0</v>
      </c>
      <c r="I837" s="56">
        <v>0</v>
      </c>
      <c r="J837" s="56">
        <v>0</v>
      </c>
      <c r="K837" s="56">
        <v>0</v>
      </c>
      <c r="L837" s="56">
        <v>0</v>
      </c>
      <c r="M837" s="56">
        <v>0</v>
      </c>
      <c r="N837" s="56">
        <v>0</v>
      </c>
      <c r="O837" s="56">
        <v>0</v>
      </c>
    </row>
    <row r="838" spans="1:15" x14ac:dyDescent="0.3">
      <c r="A838" s="158">
        <v>3</v>
      </c>
      <c r="B838" s="69">
        <v>15</v>
      </c>
      <c r="C838" t="s">
        <v>4300</v>
      </c>
      <c r="D838" s="56">
        <v>-104.95</v>
      </c>
      <c r="E838" s="56">
        <v>-129.93</v>
      </c>
      <c r="F838" s="56">
        <v>154.94999999999999</v>
      </c>
      <c r="G838" s="56">
        <v>41.73</v>
      </c>
      <c r="H838" s="56">
        <v>0</v>
      </c>
      <c r="I838" s="56">
        <v>-7928.42</v>
      </c>
      <c r="J838" s="56">
        <v>0</v>
      </c>
      <c r="K838" s="56">
        <v>0</v>
      </c>
      <c r="L838" s="56">
        <v>24.68</v>
      </c>
      <c r="M838" s="56">
        <v>0</v>
      </c>
      <c r="N838" s="56">
        <v>0</v>
      </c>
      <c r="O838" s="56">
        <v>0</v>
      </c>
    </row>
    <row r="839" spans="1:15" x14ac:dyDescent="0.3">
      <c r="A839" s="158">
        <v>3</v>
      </c>
      <c r="B839" s="69">
        <v>15</v>
      </c>
      <c r="C839" t="s">
        <v>4301</v>
      </c>
      <c r="D839" s="56">
        <v>0</v>
      </c>
      <c r="E839" s="56">
        <v>0</v>
      </c>
      <c r="F839" s="56">
        <v>0</v>
      </c>
      <c r="G839" s="56">
        <v>0</v>
      </c>
      <c r="H839" s="56">
        <v>0</v>
      </c>
      <c r="I839" s="56">
        <v>0</v>
      </c>
      <c r="J839" s="56">
        <v>0</v>
      </c>
      <c r="K839" s="56">
        <v>0</v>
      </c>
      <c r="L839" s="56">
        <v>0</v>
      </c>
      <c r="M839" s="56">
        <v>0</v>
      </c>
      <c r="N839" s="56">
        <v>0</v>
      </c>
      <c r="O839" s="56">
        <v>0</v>
      </c>
    </row>
    <row r="840" spans="1:15" x14ac:dyDescent="0.3">
      <c r="A840" s="158">
        <v>3</v>
      </c>
      <c r="B840" s="69">
        <v>15</v>
      </c>
      <c r="C840" t="s">
        <v>4302</v>
      </c>
      <c r="D840" s="56"/>
      <c r="E840" s="56"/>
      <c r="F840" s="56"/>
      <c r="G840" s="56"/>
      <c r="H840" s="56"/>
      <c r="I840" s="56">
        <v>0</v>
      </c>
      <c r="J840" s="56">
        <v>0</v>
      </c>
      <c r="K840" s="56">
        <v>0</v>
      </c>
      <c r="L840" s="56">
        <v>0</v>
      </c>
      <c r="M840" s="56">
        <v>0</v>
      </c>
      <c r="N840" s="56">
        <v>0</v>
      </c>
      <c r="O840" s="56">
        <v>0</v>
      </c>
    </row>
    <row r="841" spans="1:15" x14ac:dyDescent="0.3">
      <c r="A841" s="158">
        <v>3</v>
      </c>
      <c r="B841" s="69">
        <v>15</v>
      </c>
      <c r="C841" t="s">
        <v>4303</v>
      </c>
      <c r="D841" s="56"/>
      <c r="E841" s="56"/>
      <c r="F841" s="56"/>
      <c r="G841" s="56"/>
      <c r="H841" s="56"/>
      <c r="I841" s="56"/>
      <c r="J841" s="56"/>
      <c r="K841" s="56"/>
      <c r="L841" s="56"/>
      <c r="M841" s="56"/>
      <c r="N841" s="56">
        <v>0</v>
      </c>
      <c r="O841" s="56">
        <v>0</v>
      </c>
    </row>
    <row r="842" spans="1:15" x14ac:dyDescent="0.3">
      <c r="A842" s="158">
        <v>3</v>
      </c>
      <c r="B842" s="69">
        <v>15</v>
      </c>
      <c r="C842" t="s">
        <v>4305</v>
      </c>
      <c r="D842" s="56">
        <v>0</v>
      </c>
      <c r="E842" s="56">
        <v>0</v>
      </c>
      <c r="F842" s="56">
        <v>0</v>
      </c>
      <c r="G842" s="56">
        <v>0</v>
      </c>
      <c r="H842" s="56">
        <v>0</v>
      </c>
      <c r="I842" s="56">
        <v>0</v>
      </c>
      <c r="J842" s="56">
        <v>0</v>
      </c>
      <c r="K842" s="56">
        <v>0</v>
      </c>
      <c r="L842" s="56">
        <v>0</v>
      </c>
      <c r="M842" s="56">
        <v>0</v>
      </c>
      <c r="N842" s="56">
        <v>0</v>
      </c>
      <c r="O842" s="56">
        <v>0</v>
      </c>
    </row>
    <row r="843" spans="1:15" x14ac:dyDescent="0.3">
      <c r="A843" s="158">
        <v>3</v>
      </c>
      <c r="B843" s="69">
        <v>15</v>
      </c>
      <c r="C843" t="s">
        <v>4306</v>
      </c>
      <c r="D843" s="56">
        <v>0</v>
      </c>
      <c r="E843" s="56">
        <v>0</v>
      </c>
      <c r="F843" s="56">
        <v>0</v>
      </c>
      <c r="G843" s="56">
        <v>0</v>
      </c>
      <c r="H843" s="56">
        <v>0</v>
      </c>
      <c r="I843" s="56">
        <v>0</v>
      </c>
      <c r="J843" s="56">
        <v>0</v>
      </c>
      <c r="K843" s="56">
        <v>0</v>
      </c>
      <c r="L843" s="56">
        <v>0</v>
      </c>
      <c r="M843" s="56">
        <v>0</v>
      </c>
      <c r="N843" s="56">
        <v>0</v>
      </c>
      <c r="O843" s="56">
        <v>0</v>
      </c>
    </row>
    <row r="844" spans="1:15" x14ac:dyDescent="0.3">
      <c r="A844" s="158">
        <v>3</v>
      </c>
      <c r="B844" s="69">
        <v>15</v>
      </c>
      <c r="C844" t="s">
        <v>4308</v>
      </c>
      <c r="D844" s="56">
        <v>0</v>
      </c>
      <c r="E844" s="56">
        <v>0</v>
      </c>
      <c r="F844" s="56">
        <v>0</v>
      </c>
      <c r="G844" s="56">
        <v>0</v>
      </c>
      <c r="H844" s="56">
        <v>0</v>
      </c>
      <c r="I844" s="56">
        <v>0</v>
      </c>
      <c r="J844" s="56">
        <v>0</v>
      </c>
      <c r="K844" s="56">
        <v>0</v>
      </c>
      <c r="L844" s="56">
        <v>0</v>
      </c>
      <c r="M844" s="56">
        <v>0</v>
      </c>
      <c r="N844" s="56">
        <v>0</v>
      </c>
      <c r="O844" s="56">
        <v>0</v>
      </c>
    </row>
    <row r="845" spans="1:15" x14ac:dyDescent="0.3">
      <c r="A845" s="158">
        <v>3</v>
      </c>
      <c r="B845" s="69">
        <v>15</v>
      </c>
      <c r="C845" t="s">
        <v>4370</v>
      </c>
      <c r="D845" s="56">
        <v>0</v>
      </c>
      <c r="E845" s="56">
        <v>0</v>
      </c>
      <c r="F845" s="56">
        <v>0</v>
      </c>
      <c r="G845" s="56">
        <v>0</v>
      </c>
      <c r="H845" s="56">
        <v>0</v>
      </c>
      <c r="I845" s="56">
        <v>0</v>
      </c>
      <c r="J845" s="56">
        <v>0</v>
      </c>
      <c r="K845" s="56">
        <v>0</v>
      </c>
      <c r="L845" s="56">
        <v>0</v>
      </c>
      <c r="M845" s="56">
        <v>0</v>
      </c>
      <c r="N845" s="56">
        <v>0</v>
      </c>
      <c r="O845" s="56">
        <v>0</v>
      </c>
    </row>
    <row r="846" spans="1:15" x14ac:dyDescent="0.3">
      <c r="A846" s="158">
        <v>3</v>
      </c>
      <c r="B846" s="69">
        <v>15</v>
      </c>
      <c r="C846" t="s">
        <v>4395</v>
      </c>
      <c r="D846" s="56">
        <v>0</v>
      </c>
      <c r="E846" s="56">
        <v>0</v>
      </c>
      <c r="F846" s="56">
        <v>0</v>
      </c>
      <c r="G846" s="56">
        <v>0</v>
      </c>
      <c r="H846" s="56">
        <v>0</v>
      </c>
      <c r="I846" s="56">
        <v>0</v>
      </c>
      <c r="J846" s="56">
        <v>0</v>
      </c>
      <c r="K846" s="56">
        <v>0</v>
      </c>
      <c r="L846" s="56">
        <v>0</v>
      </c>
      <c r="M846" s="56">
        <v>0</v>
      </c>
      <c r="N846" s="56">
        <v>0</v>
      </c>
      <c r="O846" s="56">
        <v>0</v>
      </c>
    </row>
    <row r="847" spans="1:15" x14ac:dyDescent="0.3">
      <c r="A847" s="158">
        <v>3</v>
      </c>
      <c r="B847" s="69">
        <v>15</v>
      </c>
      <c r="C847" t="s">
        <v>4399</v>
      </c>
      <c r="D847" s="56">
        <v>0</v>
      </c>
      <c r="E847" s="56">
        <v>0</v>
      </c>
      <c r="F847" s="56">
        <v>0</v>
      </c>
      <c r="G847" s="56">
        <v>0</v>
      </c>
      <c r="H847" s="56">
        <v>0</v>
      </c>
      <c r="I847" s="56">
        <v>0</v>
      </c>
      <c r="J847" s="56">
        <v>0</v>
      </c>
      <c r="K847" s="56">
        <v>0</v>
      </c>
      <c r="L847" s="56">
        <v>0</v>
      </c>
      <c r="M847" s="56">
        <v>0</v>
      </c>
      <c r="N847" s="56">
        <v>0</v>
      </c>
      <c r="O847" s="56">
        <v>0</v>
      </c>
    </row>
    <row r="848" spans="1:15" x14ac:dyDescent="0.3">
      <c r="A848" s="158">
        <v>3</v>
      </c>
      <c r="B848" s="69">
        <v>15</v>
      </c>
      <c r="C848" t="s">
        <v>4605</v>
      </c>
      <c r="D848" s="56"/>
      <c r="E848" s="56"/>
      <c r="F848" s="56"/>
      <c r="G848" s="56"/>
      <c r="H848" s="56"/>
      <c r="I848" s="56"/>
      <c r="J848" s="56"/>
      <c r="K848" s="56">
        <v>0</v>
      </c>
      <c r="L848" s="56">
        <v>0</v>
      </c>
      <c r="M848" s="56">
        <v>0</v>
      </c>
      <c r="N848" s="56">
        <v>0</v>
      </c>
      <c r="O848" s="56">
        <v>0</v>
      </c>
    </row>
    <row r="849" spans="1:15" x14ac:dyDescent="0.3">
      <c r="A849" s="158">
        <v>3</v>
      </c>
      <c r="B849" s="69">
        <v>15</v>
      </c>
      <c r="C849" t="s">
        <v>4615</v>
      </c>
      <c r="D849" s="56">
        <v>0</v>
      </c>
      <c r="E849" s="56">
        <v>0</v>
      </c>
      <c r="F849" s="56">
        <v>0</v>
      </c>
      <c r="G849" s="56">
        <v>0</v>
      </c>
      <c r="H849" s="56">
        <v>0</v>
      </c>
      <c r="I849" s="56">
        <v>0</v>
      </c>
      <c r="J849" s="56">
        <v>0</v>
      </c>
      <c r="K849" s="56">
        <v>0</v>
      </c>
      <c r="L849" s="56">
        <v>0</v>
      </c>
      <c r="M849" s="56">
        <v>0</v>
      </c>
      <c r="N849" s="56">
        <v>0</v>
      </c>
      <c r="O849" s="56">
        <v>0</v>
      </c>
    </row>
    <row r="850" spans="1:15" x14ac:dyDescent="0.3">
      <c r="A850" s="158">
        <v>3</v>
      </c>
      <c r="B850" s="69">
        <v>15</v>
      </c>
      <c r="C850" t="s">
        <v>4629</v>
      </c>
      <c r="D850" s="56"/>
      <c r="E850" s="56"/>
      <c r="F850" s="56"/>
      <c r="G850" s="56"/>
      <c r="H850" s="56">
        <v>0</v>
      </c>
      <c r="I850" s="56">
        <v>0</v>
      </c>
      <c r="J850" s="56">
        <v>0</v>
      </c>
      <c r="K850" s="56">
        <v>0</v>
      </c>
      <c r="L850" s="56">
        <v>0</v>
      </c>
      <c r="M850" s="56">
        <v>0</v>
      </c>
      <c r="N850" s="56">
        <v>0</v>
      </c>
      <c r="O850" s="56">
        <v>0</v>
      </c>
    </row>
    <row r="851" spans="1:15" x14ac:dyDescent="0.3">
      <c r="A851" s="158">
        <v>3</v>
      </c>
      <c r="B851" s="69">
        <v>15</v>
      </c>
      <c r="C851" t="s">
        <v>4630</v>
      </c>
      <c r="D851" s="56"/>
      <c r="E851" s="56"/>
      <c r="F851" s="56"/>
      <c r="G851" s="56">
        <v>0</v>
      </c>
      <c r="H851" s="56">
        <v>0</v>
      </c>
      <c r="I851" s="56">
        <v>0</v>
      </c>
      <c r="J851" s="56">
        <v>0</v>
      </c>
      <c r="K851" s="56">
        <v>0</v>
      </c>
      <c r="L851" s="56">
        <v>0</v>
      </c>
      <c r="M851" s="56">
        <v>0</v>
      </c>
      <c r="N851" s="56">
        <v>0</v>
      </c>
      <c r="O851" s="56">
        <v>0</v>
      </c>
    </row>
    <row r="852" spans="1:15" x14ac:dyDescent="0.3">
      <c r="A852" s="158">
        <v>3</v>
      </c>
      <c r="B852" s="69">
        <v>15</v>
      </c>
      <c r="C852" t="s">
        <v>4656</v>
      </c>
      <c r="D852" s="56">
        <v>0</v>
      </c>
      <c r="E852" s="56">
        <v>0</v>
      </c>
      <c r="F852" s="56">
        <v>0</v>
      </c>
      <c r="G852" s="56">
        <v>0</v>
      </c>
      <c r="H852" s="56">
        <v>0</v>
      </c>
      <c r="I852" s="56">
        <v>0</v>
      </c>
      <c r="J852" s="56">
        <v>0</v>
      </c>
      <c r="K852" s="56">
        <v>0</v>
      </c>
      <c r="L852" s="56">
        <v>0</v>
      </c>
      <c r="M852" s="56">
        <v>0</v>
      </c>
      <c r="N852" s="56">
        <v>0</v>
      </c>
      <c r="O852" s="56">
        <v>0</v>
      </c>
    </row>
    <row r="853" spans="1:15" x14ac:dyDescent="0.3">
      <c r="A853" s="158">
        <v>3</v>
      </c>
      <c r="B853" s="69">
        <v>15</v>
      </c>
      <c r="C853" t="s">
        <v>4673</v>
      </c>
      <c r="D853" s="56">
        <v>0</v>
      </c>
      <c r="E853" s="56">
        <v>0</v>
      </c>
      <c r="F853" s="56">
        <v>0</v>
      </c>
      <c r="G853" s="56">
        <v>0</v>
      </c>
      <c r="H853" s="56">
        <v>0</v>
      </c>
      <c r="I853" s="56">
        <v>0</v>
      </c>
      <c r="J853" s="56">
        <v>0</v>
      </c>
      <c r="K853" s="56">
        <v>0</v>
      </c>
      <c r="L853" s="56">
        <v>0</v>
      </c>
      <c r="M853" s="56">
        <v>0</v>
      </c>
      <c r="N853" s="56">
        <v>0</v>
      </c>
      <c r="O853" s="56">
        <v>0</v>
      </c>
    </row>
    <row r="854" spans="1:15" x14ac:dyDescent="0.3">
      <c r="A854" s="158">
        <v>4</v>
      </c>
      <c r="B854" s="69">
        <v>20</v>
      </c>
      <c r="C854" t="s">
        <v>3922</v>
      </c>
      <c r="D854" s="56">
        <v>0</v>
      </c>
      <c r="E854" s="56">
        <v>0</v>
      </c>
      <c r="F854" s="56">
        <v>0</v>
      </c>
      <c r="G854" s="56">
        <v>0</v>
      </c>
      <c r="H854" s="56">
        <v>0</v>
      </c>
      <c r="I854" s="56">
        <v>0</v>
      </c>
      <c r="J854" s="56">
        <v>0</v>
      </c>
      <c r="K854" s="56">
        <v>0</v>
      </c>
      <c r="L854" s="56">
        <v>0</v>
      </c>
      <c r="M854" s="56">
        <v>0</v>
      </c>
      <c r="N854" s="56">
        <v>0</v>
      </c>
      <c r="O854" s="56">
        <v>0</v>
      </c>
    </row>
    <row r="855" spans="1:15" x14ac:dyDescent="0.3">
      <c r="A855" s="158">
        <v>4</v>
      </c>
      <c r="B855" s="69">
        <v>20</v>
      </c>
      <c r="C855" t="s">
        <v>4264</v>
      </c>
      <c r="D855" s="56">
        <v>0</v>
      </c>
      <c r="E855" s="56">
        <v>0</v>
      </c>
      <c r="F855" s="56">
        <v>0</v>
      </c>
      <c r="G855" s="56">
        <v>0</v>
      </c>
      <c r="H855" s="56">
        <v>0</v>
      </c>
      <c r="I855" s="56">
        <v>0</v>
      </c>
      <c r="J855" s="56">
        <v>0</v>
      </c>
      <c r="K855" s="56">
        <v>0</v>
      </c>
      <c r="L855" s="56">
        <v>0</v>
      </c>
      <c r="M855" s="56">
        <v>0</v>
      </c>
      <c r="N855" s="56">
        <v>0</v>
      </c>
      <c r="O855" s="56">
        <v>0</v>
      </c>
    </row>
    <row r="856" spans="1:15" x14ac:dyDescent="0.3">
      <c r="A856" s="158">
        <v>4</v>
      </c>
      <c r="B856" s="69">
        <v>20</v>
      </c>
      <c r="C856" t="s">
        <v>4265</v>
      </c>
      <c r="D856" s="56">
        <v>0</v>
      </c>
      <c r="E856" s="56">
        <v>0</v>
      </c>
      <c r="F856" s="56">
        <v>0</v>
      </c>
      <c r="G856" s="56">
        <v>0</v>
      </c>
      <c r="H856" s="56">
        <v>0</v>
      </c>
      <c r="I856" s="56">
        <v>0</v>
      </c>
      <c r="J856" s="56">
        <v>0</v>
      </c>
      <c r="K856" s="56">
        <v>0</v>
      </c>
      <c r="L856" s="56">
        <v>0</v>
      </c>
      <c r="M856" s="56">
        <v>0</v>
      </c>
      <c r="N856" s="56">
        <v>0</v>
      </c>
      <c r="O856" s="56">
        <v>0</v>
      </c>
    </row>
    <row r="857" spans="1:15" x14ac:dyDescent="0.3">
      <c r="A857" s="158">
        <v>4</v>
      </c>
      <c r="B857" s="69">
        <v>20</v>
      </c>
      <c r="C857" t="s">
        <v>4266</v>
      </c>
      <c r="D857" s="56">
        <v>0</v>
      </c>
      <c r="E857" s="56">
        <v>0</v>
      </c>
      <c r="F857" s="56">
        <v>0</v>
      </c>
      <c r="G857" s="56">
        <v>0</v>
      </c>
      <c r="H857" s="56">
        <v>0</v>
      </c>
      <c r="I857" s="56">
        <v>0</v>
      </c>
      <c r="J857" s="56">
        <v>0</v>
      </c>
      <c r="K857" s="56">
        <v>0</v>
      </c>
      <c r="L857" s="56">
        <v>0</v>
      </c>
      <c r="M857" s="56">
        <v>0</v>
      </c>
      <c r="N857" s="56">
        <v>0</v>
      </c>
      <c r="O857" s="56">
        <v>0</v>
      </c>
    </row>
    <row r="858" spans="1:15" x14ac:dyDescent="0.3">
      <c r="A858" s="158">
        <v>4</v>
      </c>
      <c r="B858" s="69">
        <v>20</v>
      </c>
      <c r="C858" t="s">
        <v>4267</v>
      </c>
      <c r="D858" s="56"/>
      <c r="E858" s="56">
        <v>0</v>
      </c>
      <c r="F858" s="56">
        <v>0</v>
      </c>
      <c r="G858" s="56">
        <v>0</v>
      </c>
      <c r="H858" s="56">
        <v>0</v>
      </c>
      <c r="I858" s="56">
        <v>0</v>
      </c>
      <c r="J858" s="56">
        <v>0</v>
      </c>
      <c r="K858" s="56">
        <v>0</v>
      </c>
      <c r="L858" s="56">
        <v>0</v>
      </c>
      <c r="M858" s="56">
        <v>0</v>
      </c>
      <c r="N858" s="56">
        <v>0</v>
      </c>
      <c r="O858" s="56">
        <v>0</v>
      </c>
    </row>
    <row r="859" spans="1:15" x14ac:dyDescent="0.3">
      <c r="A859" s="158">
        <v>4</v>
      </c>
      <c r="B859" s="69">
        <v>20</v>
      </c>
      <c r="C859" t="s">
        <v>4268</v>
      </c>
      <c r="D859" s="56">
        <v>0</v>
      </c>
      <c r="E859" s="56">
        <v>0</v>
      </c>
      <c r="F859" s="56">
        <v>0</v>
      </c>
      <c r="G859" s="56">
        <v>0</v>
      </c>
      <c r="H859" s="56">
        <v>0</v>
      </c>
      <c r="I859" s="56">
        <v>0</v>
      </c>
      <c r="J859" s="56">
        <v>0</v>
      </c>
      <c r="K859" s="56">
        <v>0</v>
      </c>
      <c r="L859" s="56">
        <v>0</v>
      </c>
      <c r="M859" s="56">
        <v>0</v>
      </c>
      <c r="N859" s="56">
        <v>0</v>
      </c>
      <c r="O859" s="56">
        <v>0</v>
      </c>
    </row>
    <row r="860" spans="1:15" x14ac:dyDescent="0.3">
      <c r="A860" s="158">
        <v>4</v>
      </c>
      <c r="B860" s="69">
        <v>20</v>
      </c>
      <c r="C860" t="s">
        <v>4269</v>
      </c>
      <c r="D860" s="56">
        <v>0</v>
      </c>
      <c r="E860" s="56">
        <v>0</v>
      </c>
      <c r="F860" s="56">
        <v>0</v>
      </c>
      <c r="G860" s="56">
        <v>0</v>
      </c>
      <c r="H860" s="56">
        <v>0</v>
      </c>
      <c r="I860" s="56">
        <v>0</v>
      </c>
      <c r="J860" s="56">
        <v>0</v>
      </c>
      <c r="K860" s="56">
        <v>0</v>
      </c>
      <c r="L860" s="56">
        <v>0</v>
      </c>
      <c r="M860" s="56">
        <v>0</v>
      </c>
      <c r="N860" s="56">
        <v>0</v>
      </c>
      <c r="O860" s="56">
        <v>0</v>
      </c>
    </row>
    <row r="861" spans="1:15" x14ac:dyDescent="0.3">
      <c r="A861" s="158">
        <v>4</v>
      </c>
      <c r="B861" s="69">
        <v>20</v>
      </c>
      <c r="C861" t="s">
        <v>4270</v>
      </c>
      <c r="D861" s="56">
        <v>0</v>
      </c>
      <c r="E861" s="56">
        <v>0</v>
      </c>
      <c r="F861" s="56">
        <v>0</v>
      </c>
      <c r="G861" s="56">
        <v>0</v>
      </c>
      <c r="H861" s="56">
        <v>0</v>
      </c>
      <c r="I861" s="56">
        <v>0</v>
      </c>
      <c r="J861" s="56">
        <v>0</v>
      </c>
      <c r="K861" s="56">
        <v>0</v>
      </c>
      <c r="L861" s="56">
        <v>0</v>
      </c>
      <c r="M861" s="56">
        <v>0</v>
      </c>
      <c r="N861" s="56">
        <v>0</v>
      </c>
      <c r="O861" s="56">
        <v>0</v>
      </c>
    </row>
    <row r="862" spans="1:15" x14ac:dyDescent="0.3">
      <c r="A862" s="158">
        <v>4</v>
      </c>
      <c r="B862" s="69">
        <v>20</v>
      </c>
      <c r="C862" t="s">
        <v>4271</v>
      </c>
      <c r="D862" s="56"/>
      <c r="E862" s="56">
        <v>0</v>
      </c>
      <c r="F862" s="56">
        <v>0</v>
      </c>
      <c r="G862" s="56">
        <v>0</v>
      </c>
      <c r="H862" s="56">
        <v>0</v>
      </c>
      <c r="I862" s="56">
        <v>0</v>
      </c>
      <c r="J862" s="56">
        <v>0</v>
      </c>
      <c r="K862" s="56">
        <v>0</v>
      </c>
      <c r="L862" s="56">
        <v>0</v>
      </c>
      <c r="M862" s="56">
        <v>0</v>
      </c>
      <c r="N862" s="56">
        <v>0</v>
      </c>
      <c r="O862" s="56">
        <v>0</v>
      </c>
    </row>
    <row r="863" spans="1:15" x14ac:dyDescent="0.3">
      <c r="A863" s="158">
        <v>4</v>
      </c>
      <c r="B863" s="69">
        <v>20</v>
      </c>
      <c r="C863" t="s">
        <v>4272</v>
      </c>
      <c r="D863" s="56">
        <v>0</v>
      </c>
      <c r="E863" s="56">
        <v>0</v>
      </c>
      <c r="F863" s="56">
        <v>0</v>
      </c>
      <c r="G863" s="56">
        <v>0</v>
      </c>
      <c r="H863" s="56">
        <v>0</v>
      </c>
      <c r="I863" s="56">
        <v>0</v>
      </c>
      <c r="J863" s="56">
        <v>0</v>
      </c>
      <c r="K863" s="56">
        <v>0</v>
      </c>
      <c r="L863" s="56">
        <v>0</v>
      </c>
      <c r="M863" s="56">
        <v>0</v>
      </c>
      <c r="N863" s="56">
        <v>0</v>
      </c>
      <c r="O863" s="56">
        <v>0</v>
      </c>
    </row>
    <row r="864" spans="1:15" x14ac:dyDescent="0.3">
      <c r="A864" s="158">
        <v>4</v>
      </c>
      <c r="B864" s="69">
        <v>20</v>
      </c>
      <c r="C864" t="s">
        <v>4273</v>
      </c>
      <c r="D864" s="56"/>
      <c r="E864" s="56">
        <v>0</v>
      </c>
      <c r="F864" s="56">
        <v>0</v>
      </c>
      <c r="G864" s="56">
        <v>0</v>
      </c>
      <c r="H864" s="56">
        <v>0</v>
      </c>
      <c r="I864" s="56">
        <v>0</v>
      </c>
      <c r="J864" s="56">
        <v>0</v>
      </c>
      <c r="K864" s="56">
        <v>0</v>
      </c>
      <c r="L864" s="56">
        <v>0</v>
      </c>
      <c r="M864" s="56">
        <v>0</v>
      </c>
      <c r="N864" s="56">
        <v>0</v>
      </c>
      <c r="O864" s="56">
        <v>0</v>
      </c>
    </row>
    <row r="865" spans="1:15" x14ac:dyDescent="0.3">
      <c r="A865" s="158">
        <v>4</v>
      </c>
      <c r="B865" s="69">
        <v>20</v>
      </c>
      <c r="C865" t="s">
        <v>4274</v>
      </c>
      <c r="D865" s="56">
        <v>0</v>
      </c>
      <c r="E865" s="56">
        <v>0</v>
      </c>
      <c r="F865" s="56">
        <v>0</v>
      </c>
      <c r="G865" s="56">
        <v>0</v>
      </c>
      <c r="H865" s="56">
        <v>0</v>
      </c>
      <c r="I865" s="56">
        <v>0</v>
      </c>
      <c r="J865" s="56">
        <v>0</v>
      </c>
      <c r="K865" s="56">
        <v>0</v>
      </c>
      <c r="L865" s="56">
        <v>0</v>
      </c>
      <c r="M865" s="56">
        <v>0</v>
      </c>
      <c r="N865" s="56">
        <v>0</v>
      </c>
      <c r="O865" s="56">
        <v>0</v>
      </c>
    </row>
    <row r="866" spans="1:15" x14ac:dyDescent="0.3">
      <c r="A866" s="158">
        <v>4</v>
      </c>
      <c r="B866" s="69">
        <v>20</v>
      </c>
      <c r="C866" t="s">
        <v>4325</v>
      </c>
      <c r="D866" s="56"/>
      <c r="E866" s="56">
        <v>0</v>
      </c>
      <c r="F866" s="56">
        <v>0</v>
      </c>
      <c r="G866" s="56">
        <v>0</v>
      </c>
      <c r="H866" s="56">
        <v>0</v>
      </c>
      <c r="I866" s="56">
        <v>0</v>
      </c>
      <c r="J866" s="56">
        <v>0</v>
      </c>
      <c r="K866" s="56">
        <v>0</v>
      </c>
      <c r="L866" s="56">
        <v>0</v>
      </c>
      <c r="M866" s="56">
        <v>0</v>
      </c>
      <c r="N866" s="56">
        <v>0</v>
      </c>
      <c r="O866" s="56">
        <v>0</v>
      </c>
    </row>
    <row r="867" spans="1:15" x14ac:dyDescent="0.3">
      <c r="A867" s="158">
        <v>4</v>
      </c>
      <c r="B867" s="69">
        <v>20</v>
      </c>
      <c r="C867" t="s">
        <v>4338</v>
      </c>
      <c r="D867" s="56">
        <v>0</v>
      </c>
      <c r="E867" s="56">
        <v>0</v>
      </c>
      <c r="F867" s="56">
        <v>0</v>
      </c>
      <c r="G867" s="56">
        <v>0</v>
      </c>
      <c r="H867" s="56">
        <v>0</v>
      </c>
      <c r="I867" s="56">
        <v>0</v>
      </c>
      <c r="J867" s="56">
        <v>0</v>
      </c>
      <c r="K867" s="56">
        <v>0</v>
      </c>
      <c r="L867" s="56">
        <v>0</v>
      </c>
      <c r="M867" s="56">
        <v>0</v>
      </c>
      <c r="N867" s="56">
        <v>0</v>
      </c>
      <c r="O867" s="56">
        <v>0</v>
      </c>
    </row>
    <row r="868" spans="1:15" x14ac:dyDescent="0.3">
      <c r="A868" s="158">
        <v>4</v>
      </c>
      <c r="B868" s="69">
        <v>20</v>
      </c>
      <c r="C868" t="s">
        <v>4339</v>
      </c>
      <c r="D868" s="56">
        <v>0</v>
      </c>
      <c r="E868" s="56">
        <v>0</v>
      </c>
      <c r="F868" s="56">
        <v>0</v>
      </c>
      <c r="G868" s="56">
        <v>0</v>
      </c>
      <c r="H868" s="56">
        <v>0</v>
      </c>
      <c r="I868" s="56">
        <v>0</v>
      </c>
      <c r="J868" s="56">
        <v>0</v>
      </c>
      <c r="K868" s="56">
        <v>0</v>
      </c>
      <c r="L868" s="56">
        <v>0</v>
      </c>
      <c r="M868" s="56">
        <v>0</v>
      </c>
      <c r="N868" s="56">
        <v>0</v>
      </c>
      <c r="O868" s="56">
        <v>0</v>
      </c>
    </row>
    <row r="869" spans="1:15" x14ac:dyDescent="0.3">
      <c r="A869" s="158">
        <v>4</v>
      </c>
      <c r="B869" s="69">
        <v>20</v>
      </c>
      <c r="C869" t="s">
        <v>4340</v>
      </c>
      <c r="D869" s="56">
        <v>0</v>
      </c>
      <c r="E869" s="56">
        <v>0</v>
      </c>
      <c r="F869" s="56">
        <v>0</v>
      </c>
      <c r="G869" s="56">
        <v>0</v>
      </c>
      <c r="H869" s="56">
        <v>0</v>
      </c>
      <c r="I869" s="56">
        <v>0</v>
      </c>
      <c r="J869" s="56">
        <v>0</v>
      </c>
      <c r="K869" s="56">
        <v>0</v>
      </c>
      <c r="L869" s="56">
        <v>0</v>
      </c>
      <c r="M869" s="56">
        <v>0</v>
      </c>
      <c r="N869" s="56">
        <v>0</v>
      </c>
      <c r="O869" s="56">
        <v>0</v>
      </c>
    </row>
    <row r="870" spans="1:15" x14ac:dyDescent="0.3">
      <c r="A870" s="158">
        <v>4</v>
      </c>
      <c r="B870" s="69">
        <v>20</v>
      </c>
      <c r="C870" t="s">
        <v>4341</v>
      </c>
      <c r="D870" s="56">
        <v>0</v>
      </c>
      <c r="E870" s="56">
        <v>0</v>
      </c>
      <c r="F870" s="56">
        <v>0</v>
      </c>
      <c r="G870" s="56">
        <v>0</v>
      </c>
      <c r="H870" s="56">
        <v>0</v>
      </c>
      <c r="I870" s="56">
        <v>0</v>
      </c>
      <c r="J870" s="56">
        <v>0</v>
      </c>
      <c r="K870" s="56">
        <v>0</v>
      </c>
      <c r="L870" s="56">
        <v>0</v>
      </c>
      <c r="M870" s="56">
        <v>0</v>
      </c>
      <c r="N870" s="56">
        <v>0</v>
      </c>
      <c r="O870" s="56">
        <v>0</v>
      </c>
    </row>
    <row r="871" spans="1:15" x14ac:dyDescent="0.3">
      <c r="A871" s="158">
        <v>4</v>
      </c>
      <c r="B871" s="69">
        <v>20</v>
      </c>
      <c r="C871" t="s">
        <v>4367</v>
      </c>
      <c r="D871" s="56">
        <v>0</v>
      </c>
      <c r="E871" s="56">
        <v>0</v>
      </c>
      <c r="F871" s="56">
        <v>0</v>
      </c>
      <c r="G871" s="56">
        <v>0</v>
      </c>
      <c r="H871" s="56">
        <v>0</v>
      </c>
      <c r="I871" s="56">
        <v>0</v>
      </c>
      <c r="J871" s="56">
        <v>0</v>
      </c>
      <c r="K871" s="56">
        <v>0</v>
      </c>
      <c r="L871" s="56">
        <v>0</v>
      </c>
      <c r="M871" s="56">
        <v>0</v>
      </c>
      <c r="N871" s="56">
        <v>0</v>
      </c>
      <c r="O871" s="56">
        <v>0</v>
      </c>
    </row>
    <row r="872" spans="1:15" x14ac:dyDescent="0.3">
      <c r="A872" s="158">
        <v>4</v>
      </c>
      <c r="B872" s="69">
        <v>20</v>
      </c>
      <c r="C872" t="s">
        <v>4435</v>
      </c>
      <c r="D872" s="56">
        <v>0</v>
      </c>
      <c r="E872" s="56">
        <v>0</v>
      </c>
      <c r="F872" s="56">
        <v>0</v>
      </c>
      <c r="G872" s="56">
        <v>0</v>
      </c>
      <c r="H872" s="56">
        <v>0</v>
      </c>
      <c r="I872" s="56">
        <v>0</v>
      </c>
      <c r="J872" s="56">
        <v>0</v>
      </c>
      <c r="K872" s="56">
        <v>0</v>
      </c>
      <c r="L872" s="56">
        <v>0</v>
      </c>
      <c r="M872" s="56">
        <v>0</v>
      </c>
      <c r="N872" s="56">
        <v>0</v>
      </c>
      <c r="O872" s="56">
        <v>0</v>
      </c>
    </row>
    <row r="873" spans="1:15" x14ac:dyDescent="0.3">
      <c r="A873" s="158">
        <v>4</v>
      </c>
      <c r="B873" s="69">
        <v>20</v>
      </c>
      <c r="C873" t="s">
        <v>4437</v>
      </c>
      <c r="D873" s="56"/>
      <c r="E873" s="56"/>
      <c r="F873" s="56"/>
      <c r="G873" s="56"/>
      <c r="H873" s="56"/>
      <c r="I873" s="56"/>
      <c r="J873" s="56"/>
      <c r="K873" s="56"/>
      <c r="L873" s="56"/>
      <c r="M873" s="56"/>
      <c r="N873" s="56">
        <v>0</v>
      </c>
      <c r="O873" s="56">
        <v>0</v>
      </c>
    </row>
    <row r="874" spans="1:15" x14ac:dyDescent="0.3">
      <c r="A874" s="158">
        <v>4</v>
      </c>
      <c r="B874" s="69">
        <v>20</v>
      </c>
      <c r="C874" t="s">
        <v>4530</v>
      </c>
      <c r="D874" s="56">
        <v>0</v>
      </c>
      <c r="E874" s="56">
        <v>0</v>
      </c>
      <c r="F874" s="56">
        <v>0</v>
      </c>
      <c r="G874" s="56">
        <v>0</v>
      </c>
      <c r="H874" s="56">
        <v>0</v>
      </c>
      <c r="I874" s="56">
        <v>0</v>
      </c>
      <c r="J874" s="56">
        <v>0</v>
      </c>
      <c r="K874" s="56">
        <v>0</v>
      </c>
      <c r="L874" s="56">
        <v>0</v>
      </c>
      <c r="M874" s="56">
        <v>0</v>
      </c>
      <c r="N874" s="56">
        <v>0</v>
      </c>
      <c r="O874" s="56">
        <v>0</v>
      </c>
    </row>
    <row r="875" spans="1:15" x14ac:dyDescent="0.3">
      <c r="A875" s="158">
        <v>2</v>
      </c>
      <c r="B875" s="69">
        <v>7</v>
      </c>
      <c r="C875" t="s">
        <v>4510</v>
      </c>
      <c r="D875" s="56">
        <v>5.91</v>
      </c>
      <c r="E875" s="56">
        <v>-348.82</v>
      </c>
      <c r="F875" s="56">
        <v>0.15</v>
      </c>
      <c r="G875" s="56">
        <v>0</v>
      </c>
      <c r="H875" s="56">
        <v>0</v>
      </c>
      <c r="I875" s="56">
        <v>0</v>
      </c>
      <c r="J875" s="56">
        <v>0</v>
      </c>
      <c r="K875" s="56">
        <v>0</v>
      </c>
      <c r="L875" s="56">
        <v>0.38</v>
      </c>
      <c r="M875" s="56">
        <v>0</v>
      </c>
      <c r="N875" s="56">
        <v>0</v>
      </c>
      <c r="O875" s="56">
        <v>0.15</v>
      </c>
    </row>
    <row r="876" spans="1:15" x14ac:dyDescent="0.3">
      <c r="A876" s="158">
        <v>2</v>
      </c>
      <c r="B876" s="69">
        <v>7</v>
      </c>
      <c r="C876" t="s">
        <v>1474</v>
      </c>
      <c r="D876" s="56">
        <v>-124.44</v>
      </c>
      <c r="E876" s="56">
        <v>-2450.59</v>
      </c>
      <c r="F876" s="56">
        <v>899.8</v>
      </c>
      <c r="G876" s="56">
        <v>-36008.379999999997</v>
      </c>
      <c r="H876" s="56">
        <v>6788.85</v>
      </c>
      <c r="I876" s="56">
        <v>-860.25</v>
      </c>
      <c r="J876" s="56">
        <v>806.84</v>
      </c>
      <c r="K876" s="56">
        <v>-160.1</v>
      </c>
      <c r="L876" s="56">
        <v>2580.2800000000002</v>
      </c>
      <c r="M876" s="56">
        <v>-16.2</v>
      </c>
      <c r="N876" s="56">
        <v>1580.35</v>
      </c>
      <c r="O876" s="56">
        <v>12</v>
      </c>
    </row>
    <row r="877" spans="1:15" x14ac:dyDescent="0.3">
      <c r="A877" s="158">
        <v>2</v>
      </c>
      <c r="B877" s="69">
        <v>8</v>
      </c>
      <c r="C877" t="s">
        <v>1373</v>
      </c>
      <c r="D877" s="56">
        <v>0</v>
      </c>
      <c r="E877" s="56">
        <v>-14.46</v>
      </c>
      <c r="F877" s="56">
        <v>-15.5</v>
      </c>
      <c r="G877" s="56">
        <v>-17.5</v>
      </c>
      <c r="H877" s="56">
        <v>0</v>
      </c>
      <c r="I877" s="56">
        <v>0</v>
      </c>
      <c r="J877" s="56">
        <v>-51.9</v>
      </c>
      <c r="K877" s="56">
        <v>167.97</v>
      </c>
      <c r="L877" s="56">
        <v>-19618.97</v>
      </c>
      <c r="M877" s="56">
        <v>-85.53</v>
      </c>
      <c r="N877" s="56">
        <v>-37.549999999999997</v>
      </c>
      <c r="O877" s="56">
        <v>18</v>
      </c>
    </row>
    <row r="878" spans="1:15" x14ac:dyDescent="0.3">
      <c r="A878" s="158">
        <v>3</v>
      </c>
      <c r="B878" s="69">
        <v>13</v>
      </c>
      <c r="C878" t="s">
        <v>4531</v>
      </c>
      <c r="D878" s="56">
        <v>0</v>
      </c>
      <c r="E878" s="56">
        <v>108.64</v>
      </c>
      <c r="F878" s="56">
        <v>0</v>
      </c>
      <c r="G878" s="56">
        <v>-22.27</v>
      </c>
      <c r="H878" s="56">
        <v>-19.23</v>
      </c>
      <c r="I878" s="56">
        <v>-343.8</v>
      </c>
      <c r="J878" s="56">
        <v>0</v>
      </c>
      <c r="K878" s="56">
        <v>15.42</v>
      </c>
      <c r="L878" s="56">
        <v>453.43</v>
      </c>
      <c r="M878" s="56">
        <v>0</v>
      </c>
      <c r="N878" s="56">
        <v>0</v>
      </c>
      <c r="O878" s="56">
        <v>22.83</v>
      </c>
    </row>
    <row r="879" spans="1:15" x14ac:dyDescent="0.3">
      <c r="A879" s="69">
        <v>1</v>
      </c>
      <c r="B879" s="69">
        <v>2</v>
      </c>
      <c r="C879" t="s">
        <v>1231</v>
      </c>
      <c r="D879" s="56">
        <v>109.43</v>
      </c>
      <c r="E879" s="56">
        <v>-223.64</v>
      </c>
      <c r="F879" s="56">
        <v>488.5</v>
      </c>
      <c r="G879" s="56">
        <v>39.82</v>
      </c>
      <c r="H879" s="56">
        <v>-3.34</v>
      </c>
      <c r="I879" s="56">
        <v>1077.3499999999999</v>
      </c>
      <c r="J879" s="56">
        <v>13.42</v>
      </c>
      <c r="K879" s="56">
        <v>257.57</v>
      </c>
      <c r="L879" s="56">
        <v>-4753.12</v>
      </c>
      <c r="M879" s="56">
        <v>255.53</v>
      </c>
      <c r="N879" s="56">
        <v>0</v>
      </c>
      <c r="O879" s="56">
        <v>41.41</v>
      </c>
    </row>
    <row r="880" spans="1:15" x14ac:dyDescent="0.3">
      <c r="A880" s="158">
        <v>2</v>
      </c>
      <c r="B880" s="69">
        <v>7</v>
      </c>
      <c r="C880" t="s">
        <v>1481</v>
      </c>
      <c r="D880" s="56">
        <v>10466.61</v>
      </c>
      <c r="E880" s="56">
        <v>5268.3</v>
      </c>
      <c r="F880" s="56">
        <v>-462.37</v>
      </c>
      <c r="G880" s="56">
        <v>3496.61</v>
      </c>
      <c r="H880" s="56">
        <v>2535.98</v>
      </c>
      <c r="I880" s="56">
        <v>-2449.02</v>
      </c>
      <c r="J880" s="56">
        <v>219.41</v>
      </c>
      <c r="K880" s="56">
        <v>6072.6</v>
      </c>
      <c r="L880" s="56">
        <v>-4859.3999999999996</v>
      </c>
      <c r="M880" s="56">
        <v>-3395.7</v>
      </c>
      <c r="N880" s="56">
        <v>174</v>
      </c>
      <c r="O880" s="56">
        <v>42.8</v>
      </c>
    </row>
    <row r="881" spans="1:15" x14ac:dyDescent="0.3">
      <c r="A881" s="158">
        <v>2</v>
      </c>
      <c r="B881" s="69">
        <v>6</v>
      </c>
      <c r="C881" t="s">
        <v>4514</v>
      </c>
      <c r="D881" s="56">
        <v>-770.6</v>
      </c>
      <c r="E881" s="56">
        <v>608.79999999999995</v>
      </c>
      <c r="F881" s="56">
        <v>0</v>
      </c>
      <c r="G881" s="56">
        <v>0</v>
      </c>
      <c r="H881" s="56">
        <v>-50.62</v>
      </c>
      <c r="I881" s="56">
        <v>-955.04</v>
      </c>
      <c r="J881" s="56">
        <v>-211.8</v>
      </c>
      <c r="K881" s="56">
        <v>42.25</v>
      </c>
      <c r="L881" s="56">
        <v>-9247.19</v>
      </c>
      <c r="M881" s="56">
        <v>0</v>
      </c>
      <c r="N881" s="56">
        <v>0</v>
      </c>
      <c r="O881" s="56">
        <v>43.8</v>
      </c>
    </row>
    <row r="882" spans="1:15" x14ac:dyDescent="0.3">
      <c r="A882" s="158">
        <v>2</v>
      </c>
      <c r="B882" s="69">
        <v>11</v>
      </c>
      <c r="C882" t="s">
        <v>1324</v>
      </c>
      <c r="D882" s="56">
        <v>672.95</v>
      </c>
      <c r="E882" s="56">
        <v>36.67</v>
      </c>
      <c r="F882" s="56">
        <v>0</v>
      </c>
      <c r="G882" s="56">
        <v>0</v>
      </c>
      <c r="H882" s="56">
        <v>0</v>
      </c>
      <c r="I882" s="56">
        <v>-86.76</v>
      </c>
      <c r="J882" s="56">
        <v>25.82</v>
      </c>
      <c r="K882" s="56">
        <v>378.56</v>
      </c>
      <c r="L882" s="56">
        <v>-16547.8</v>
      </c>
      <c r="M882" s="56">
        <v>6.71</v>
      </c>
      <c r="N882" s="56">
        <v>-0.01</v>
      </c>
      <c r="O882" s="56">
        <v>46.04</v>
      </c>
    </row>
    <row r="883" spans="1:15" x14ac:dyDescent="0.3">
      <c r="A883" s="158">
        <v>2</v>
      </c>
      <c r="B883" s="69">
        <v>8</v>
      </c>
      <c r="C883" t="s">
        <v>1378</v>
      </c>
      <c r="D883" s="56">
        <v>-1503.64</v>
      </c>
      <c r="E883" s="56">
        <v>1832.73</v>
      </c>
      <c r="F883" s="56">
        <v>-15.48</v>
      </c>
      <c r="G883" s="56">
        <v>0</v>
      </c>
      <c r="H883" s="56">
        <v>20422.14</v>
      </c>
      <c r="I883" s="56">
        <v>-270</v>
      </c>
      <c r="J883" s="56">
        <v>0</v>
      </c>
      <c r="K883" s="56">
        <v>43.6</v>
      </c>
      <c r="L883" s="56">
        <v>25701.160000000003</v>
      </c>
      <c r="M883" s="56">
        <v>-12.1</v>
      </c>
      <c r="N883" s="56">
        <v>0</v>
      </c>
      <c r="O883" s="56">
        <v>50.2</v>
      </c>
    </row>
    <row r="884" spans="1:15" x14ac:dyDescent="0.3">
      <c r="A884" s="158">
        <v>2</v>
      </c>
      <c r="B884" s="69">
        <v>11</v>
      </c>
      <c r="C884" t="s">
        <v>1431</v>
      </c>
      <c r="D884" s="56">
        <v>-5522.15</v>
      </c>
      <c r="E884" s="56">
        <v>-2536.9899999999998</v>
      </c>
      <c r="F884" s="56">
        <v>0</v>
      </c>
      <c r="G884" s="56">
        <v>605</v>
      </c>
      <c r="H884" s="56">
        <v>-115060.22</v>
      </c>
      <c r="I884" s="56">
        <v>-13.36</v>
      </c>
      <c r="J884" s="56">
        <v>-32809.11</v>
      </c>
      <c r="K884" s="56">
        <v>37.520000000000003</v>
      </c>
      <c r="L884" s="56">
        <v>25745.9</v>
      </c>
      <c r="M884" s="56">
        <v>5698.93</v>
      </c>
      <c r="N884" s="56">
        <v>-202860.35</v>
      </c>
      <c r="O884" s="56">
        <v>50.62</v>
      </c>
    </row>
    <row r="885" spans="1:15" x14ac:dyDescent="0.3">
      <c r="A885" s="158">
        <v>2</v>
      </c>
      <c r="B885" s="69">
        <v>12</v>
      </c>
      <c r="C885" t="s">
        <v>1370</v>
      </c>
      <c r="D885" s="56">
        <v>-189373.85</v>
      </c>
      <c r="E885" s="56">
        <v>617846.25</v>
      </c>
      <c r="F885" s="56">
        <v>0</v>
      </c>
      <c r="G885" s="56">
        <v>-617854.09</v>
      </c>
      <c r="H885" s="56">
        <v>-167.69</v>
      </c>
      <c r="I885" s="56">
        <v>-1608585.06</v>
      </c>
      <c r="J885" s="56">
        <v>0</v>
      </c>
      <c r="K885" s="56">
        <v>0</v>
      </c>
      <c r="L885" s="56">
        <v>-1360352.12</v>
      </c>
      <c r="M885" s="56">
        <v>0.56000000000000005</v>
      </c>
      <c r="N885" s="56">
        <v>-63.61</v>
      </c>
      <c r="O885" s="56">
        <v>63.05</v>
      </c>
    </row>
    <row r="886" spans="1:15" x14ac:dyDescent="0.3">
      <c r="A886" s="69">
        <v>1</v>
      </c>
      <c r="B886" s="69">
        <v>3</v>
      </c>
      <c r="C886" t="s">
        <v>3910</v>
      </c>
      <c r="D886" s="56"/>
      <c r="E886" s="56"/>
      <c r="F886" s="56"/>
      <c r="G886" s="56"/>
      <c r="H886" s="56"/>
      <c r="I886" s="56"/>
      <c r="J886" s="56"/>
      <c r="K886" s="56"/>
      <c r="L886" s="56">
        <v>-985.19</v>
      </c>
      <c r="M886" s="56">
        <v>0</v>
      </c>
      <c r="N886" s="56">
        <v>137614.01999999999</v>
      </c>
      <c r="O886" s="56">
        <v>84.08</v>
      </c>
    </row>
    <row r="887" spans="1:15" x14ac:dyDescent="0.3">
      <c r="A887" s="158">
        <v>2</v>
      </c>
      <c r="B887" s="69">
        <v>11</v>
      </c>
      <c r="C887" t="s">
        <v>6859</v>
      </c>
      <c r="D887" s="56"/>
      <c r="E887" s="56"/>
      <c r="F887" s="56"/>
      <c r="G887" s="56"/>
      <c r="H887" s="56"/>
      <c r="I887" s="56"/>
      <c r="J887" s="56"/>
      <c r="K887" s="56"/>
      <c r="L887" s="56"/>
      <c r="M887" s="56"/>
      <c r="N887" s="56"/>
      <c r="O887" s="56">
        <v>122.92</v>
      </c>
    </row>
    <row r="888" spans="1:15" x14ac:dyDescent="0.3">
      <c r="A888" s="158">
        <v>2</v>
      </c>
      <c r="B888" s="69">
        <v>7</v>
      </c>
      <c r="C888" t="s">
        <v>1371</v>
      </c>
      <c r="D888" s="56">
        <v>-7.58</v>
      </c>
      <c r="E888" s="56">
        <v>16.8</v>
      </c>
      <c r="F888" s="56">
        <v>0</v>
      </c>
      <c r="G888" s="56">
        <v>0</v>
      </c>
      <c r="H888" s="56">
        <v>-308.51</v>
      </c>
      <c r="I888" s="56">
        <v>0</v>
      </c>
      <c r="J888" s="56">
        <v>233.5</v>
      </c>
      <c r="K888" s="56">
        <v>3133.6</v>
      </c>
      <c r="L888" s="56">
        <v>-2514.1</v>
      </c>
      <c r="M888" s="56">
        <v>-19.559999999999999</v>
      </c>
      <c r="N888" s="56">
        <v>-0.52</v>
      </c>
      <c r="O888" s="56">
        <v>202.83</v>
      </c>
    </row>
    <row r="889" spans="1:15" x14ac:dyDescent="0.3">
      <c r="A889" s="158">
        <v>2</v>
      </c>
      <c r="B889" s="69">
        <v>6</v>
      </c>
      <c r="C889" t="s">
        <v>1320</v>
      </c>
      <c r="D889" s="56">
        <v>-10.3</v>
      </c>
      <c r="E889" s="56">
        <v>0</v>
      </c>
      <c r="F889" s="56">
        <v>0</v>
      </c>
      <c r="G889" s="56">
        <v>0</v>
      </c>
      <c r="H889" s="56">
        <v>-54.08</v>
      </c>
      <c r="I889" s="56">
        <v>-4.8</v>
      </c>
      <c r="J889" s="56">
        <v>20.2</v>
      </c>
      <c r="K889" s="56">
        <v>37.6</v>
      </c>
      <c r="L889" s="56">
        <v>-2406.0700000000002</v>
      </c>
      <c r="M889" s="56">
        <v>-2210.0300000000002</v>
      </c>
      <c r="N889" s="56">
        <v>4025.83</v>
      </c>
      <c r="O889" s="56">
        <v>213.61</v>
      </c>
    </row>
    <row r="890" spans="1:15" x14ac:dyDescent="0.3">
      <c r="A890" s="158">
        <v>2</v>
      </c>
      <c r="B890" s="69">
        <v>7</v>
      </c>
      <c r="C890" t="s">
        <v>4523</v>
      </c>
      <c r="D890" s="56">
        <v>-5298.14</v>
      </c>
      <c r="E890" s="56">
        <v>566.52</v>
      </c>
      <c r="F890" s="56">
        <v>-0.01</v>
      </c>
      <c r="G890" s="56">
        <v>0</v>
      </c>
      <c r="H890" s="56">
        <v>0.38</v>
      </c>
      <c r="I890" s="56">
        <v>-21204.85</v>
      </c>
      <c r="J890" s="56">
        <v>858.08</v>
      </c>
      <c r="K890" s="56">
        <v>23773.16</v>
      </c>
      <c r="L890" s="56">
        <v>-11628.88</v>
      </c>
      <c r="M890" s="56">
        <v>0</v>
      </c>
      <c r="N890" s="56">
        <v>0</v>
      </c>
      <c r="O890" s="56">
        <v>315.55</v>
      </c>
    </row>
    <row r="891" spans="1:15" x14ac:dyDescent="0.3">
      <c r="A891" s="69">
        <v>1</v>
      </c>
      <c r="B891" s="69">
        <v>2</v>
      </c>
      <c r="C891" t="s">
        <v>1252</v>
      </c>
      <c r="D891" s="56">
        <v>4.38</v>
      </c>
      <c r="E891" s="56">
        <v>-1135.1199999999999</v>
      </c>
      <c r="F891" s="56">
        <v>-168.8</v>
      </c>
      <c r="G891" s="56">
        <v>5.49</v>
      </c>
      <c r="H891" s="56">
        <v>164.71</v>
      </c>
      <c r="I891" s="56">
        <v>-20004.73</v>
      </c>
      <c r="J891" s="56">
        <v>-14542.98</v>
      </c>
      <c r="K891" s="56">
        <v>27367.67</v>
      </c>
      <c r="L891" s="56">
        <v>-20741.84</v>
      </c>
      <c r="M891" s="56">
        <v>-18659.03</v>
      </c>
      <c r="N891" s="56">
        <v>-68.3</v>
      </c>
      <c r="O891" s="56">
        <v>336.24</v>
      </c>
    </row>
    <row r="892" spans="1:15" x14ac:dyDescent="0.3">
      <c r="A892" s="69">
        <v>1</v>
      </c>
      <c r="B892" s="69">
        <v>1</v>
      </c>
      <c r="C892" t="s">
        <v>1170</v>
      </c>
      <c r="D892" s="56">
        <v>-6721.09</v>
      </c>
      <c r="E892" s="56">
        <v>-2745497.61</v>
      </c>
      <c r="F892" s="56">
        <v>0</v>
      </c>
      <c r="G892" s="56">
        <v>2898333.27</v>
      </c>
      <c r="H892" s="56">
        <v>-91560.75</v>
      </c>
      <c r="I892" s="56">
        <v>5699476.0700000003</v>
      </c>
      <c r="J892" s="56">
        <v>-1476088.91</v>
      </c>
      <c r="K892" s="56">
        <v>3354.57</v>
      </c>
      <c r="L892" s="56">
        <v>-2827065.48</v>
      </c>
      <c r="M892" s="56">
        <v>-547.55999999999995</v>
      </c>
      <c r="N892" s="56">
        <v>-719085.39</v>
      </c>
      <c r="O892" s="56">
        <v>384.85</v>
      </c>
    </row>
    <row r="893" spans="1:15" x14ac:dyDescent="0.3">
      <c r="A893" s="69">
        <v>1</v>
      </c>
      <c r="B893" s="69">
        <v>2</v>
      </c>
      <c r="C893" t="s">
        <v>1262</v>
      </c>
      <c r="D893" s="56">
        <v>-10898.689999999999</v>
      </c>
      <c r="E893" s="56">
        <v>-919.94999999999993</v>
      </c>
      <c r="F893" s="56">
        <v>102.7</v>
      </c>
      <c r="G893" s="56">
        <v>396.76</v>
      </c>
      <c r="H893" s="56">
        <v>-1189.4099999999999</v>
      </c>
      <c r="I893" s="56">
        <v>6157.2300000000005</v>
      </c>
      <c r="J893" s="56">
        <v>-66.06</v>
      </c>
      <c r="K893" s="56">
        <v>-33199.97</v>
      </c>
      <c r="L893" s="56">
        <v>-77793.87000000001</v>
      </c>
      <c r="M893" s="56">
        <v>930.03000000000009</v>
      </c>
      <c r="N893" s="56">
        <v>-907.88</v>
      </c>
      <c r="O893" s="56">
        <v>522.49</v>
      </c>
    </row>
    <row r="894" spans="1:15" x14ac:dyDescent="0.3">
      <c r="A894" s="69">
        <v>1</v>
      </c>
      <c r="B894" s="69">
        <v>1</v>
      </c>
      <c r="C894" t="s">
        <v>1166</v>
      </c>
      <c r="D894" s="56">
        <v>0</v>
      </c>
      <c r="E894" s="56">
        <v>-1694.73</v>
      </c>
      <c r="F894" s="56">
        <v>6341.06</v>
      </c>
      <c r="G894" s="56">
        <v>-1.38</v>
      </c>
      <c r="H894" s="56">
        <v>76296.2</v>
      </c>
      <c r="I894" s="56">
        <v>160486.76</v>
      </c>
      <c r="J894" s="56">
        <v>-3873.77</v>
      </c>
      <c r="K894" s="56">
        <v>0.18</v>
      </c>
      <c r="L894" s="56">
        <v>-2813.22</v>
      </c>
      <c r="M894" s="56">
        <v>-251.35</v>
      </c>
      <c r="N894" s="56">
        <v>-314324.8</v>
      </c>
      <c r="O894" s="56">
        <v>606.84</v>
      </c>
    </row>
    <row r="895" spans="1:15" x14ac:dyDescent="0.3">
      <c r="A895" s="158">
        <v>2</v>
      </c>
      <c r="B895" s="69">
        <v>11</v>
      </c>
      <c r="C895" t="s">
        <v>1464</v>
      </c>
      <c r="D895" s="56">
        <v>6381.75</v>
      </c>
      <c r="E895" s="56">
        <v>6927.17</v>
      </c>
      <c r="F895" s="56">
        <v>5988.29</v>
      </c>
      <c r="G895" s="56">
        <v>1519.72</v>
      </c>
      <c r="H895" s="56">
        <v>-12.4</v>
      </c>
      <c r="I895" s="56">
        <v>28.92</v>
      </c>
      <c r="J895" s="56">
        <v>-12.4</v>
      </c>
      <c r="K895" s="56">
        <v>-128.18</v>
      </c>
      <c r="L895" s="56">
        <v>-18522.88</v>
      </c>
      <c r="M895" s="56">
        <v>130.66</v>
      </c>
      <c r="N895" s="56">
        <v>0</v>
      </c>
      <c r="O895" s="56">
        <v>624.96</v>
      </c>
    </row>
    <row r="896" spans="1:15" x14ac:dyDescent="0.3">
      <c r="A896" s="158">
        <v>2</v>
      </c>
      <c r="B896" s="69">
        <v>11</v>
      </c>
      <c r="C896" t="s">
        <v>4498</v>
      </c>
      <c r="D896" s="56">
        <v>-13.33</v>
      </c>
      <c r="E896" s="56">
        <v>0</v>
      </c>
      <c r="F896" s="56">
        <v>0</v>
      </c>
      <c r="G896" s="56">
        <v>0</v>
      </c>
      <c r="H896" s="56">
        <v>0</v>
      </c>
      <c r="I896" s="56">
        <v>0</v>
      </c>
      <c r="J896" s="56">
        <v>0</v>
      </c>
      <c r="K896" s="56">
        <v>1241.06</v>
      </c>
      <c r="L896" s="56">
        <v>-260.97000000000003</v>
      </c>
      <c r="M896" s="56">
        <v>0</v>
      </c>
      <c r="N896" s="56">
        <v>0</v>
      </c>
      <c r="O896" s="56">
        <v>684.31</v>
      </c>
    </row>
    <row r="897" spans="1:15" x14ac:dyDescent="0.3">
      <c r="A897" s="158">
        <v>2</v>
      </c>
      <c r="B897" s="69">
        <v>7</v>
      </c>
      <c r="C897" t="s">
        <v>1480</v>
      </c>
      <c r="D897" s="56">
        <v>-2649.3</v>
      </c>
      <c r="E897" s="56">
        <v>2018.65</v>
      </c>
      <c r="F897" s="56">
        <v>1805.44</v>
      </c>
      <c r="G897" s="56">
        <v>335.35</v>
      </c>
      <c r="H897" s="56">
        <v>-813.22</v>
      </c>
      <c r="I897" s="56">
        <v>-298.99</v>
      </c>
      <c r="J897" s="56">
        <v>86.65</v>
      </c>
      <c r="K897" s="56">
        <v>728.03</v>
      </c>
      <c r="L897" s="56">
        <v>-5563.17</v>
      </c>
      <c r="M897" s="56">
        <v>-10374.11</v>
      </c>
      <c r="N897" s="56">
        <v>1938.81</v>
      </c>
      <c r="O897" s="56">
        <v>959.9</v>
      </c>
    </row>
    <row r="898" spans="1:15" x14ac:dyDescent="0.3">
      <c r="A898" s="69">
        <v>1</v>
      </c>
      <c r="B898" s="69">
        <v>2</v>
      </c>
      <c r="C898" t="s">
        <v>1258</v>
      </c>
      <c r="D898" s="56">
        <v>-3765.27</v>
      </c>
      <c r="E898" s="56">
        <v>158.79</v>
      </c>
      <c r="F898" s="56">
        <v>18.600000000000001</v>
      </c>
      <c r="G898" s="56">
        <v>0</v>
      </c>
      <c r="H898" s="56">
        <v>2305.56</v>
      </c>
      <c r="I898" s="56">
        <v>25.2</v>
      </c>
      <c r="J898" s="56">
        <v>632.80999999999995</v>
      </c>
      <c r="K898" s="56">
        <v>11626.73</v>
      </c>
      <c r="L898" s="56">
        <v>-182932.93</v>
      </c>
      <c r="M898" s="56">
        <v>151.27000000000001</v>
      </c>
      <c r="N898" s="56">
        <v>2161.56</v>
      </c>
      <c r="O898" s="56">
        <v>1136.08</v>
      </c>
    </row>
    <row r="899" spans="1:15" x14ac:dyDescent="0.3">
      <c r="A899" s="69">
        <v>1</v>
      </c>
      <c r="B899" s="69">
        <v>3</v>
      </c>
      <c r="C899" t="s">
        <v>1285</v>
      </c>
      <c r="D899" s="56">
        <v>-367505.75</v>
      </c>
      <c r="E899" s="56">
        <v>-41339.58</v>
      </c>
      <c r="F899" s="56">
        <v>-592842.01</v>
      </c>
      <c r="G899" s="56">
        <v>-1121344.19</v>
      </c>
      <c r="H899" s="56">
        <v>16092.62</v>
      </c>
      <c r="I899" s="56">
        <v>-1081450.23</v>
      </c>
      <c r="J899" s="56">
        <v>322440.65000000002</v>
      </c>
      <c r="K899" s="56">
        <v>-842128.28</v>
      </c>
      <c r="L899" s="56">
        <v>-268919.2</v>
      </c>
      <c r="M899" s="56">
        <v>-25574.65</v>
      </c>
      <c r="N899" s="56">
        <v>113.31</v>
      </c>
      <c r="O899" s="56">
        <v>1165.19</v>
      </c>
    </row>
    <row r="900" spans="1:15" x14ac:dyDescent="0.3">
      <c r="A900" s="158">
        <v>2</v>
      </c>
      <c r="B900" s="69">
        <v>10</v>
      </c>
      <c r="C900" t="s">
        <v>6860</v>
      </c>
      <c r="D900" s="56"/>
      <c r="E900" s="56"/>
      <c r="F900" s="56"/>
      <c r="G900" s="56"/>
      <c r="H900" s="56"/>
      <c r="I900" s="56"/>
      <c r="J900" s="56"/>
      <c r="K900" s="56"/>
      <c r="L900" s="56"/>
      <c r="M900" s="56"/>
      <c r="N900" s="56"/>
      <c r="O900" s="56">
        <v>1329.97</v>
      </c>
    </row>
    <row r="901" spans="1:15" x14ac:dyDescent="0.3">
      <c r="A901" s="69">
        <v>1</v>
      </c>
      <c r="B901" s="69">
        <v>1</v>
      </c>
      <c r="C901" t="s">
        <v>1214</v>
      </c>
      <c r="D901" s="56"/>
      <c r="E901" s="56"/>
      <c r="F901" s="56"/>
      <c r="G901" s="56"/>
      <c r="H901" s="56"/>
      <c r="I901" s="56"/>
      <c r="J901" s="56"/>
      <c r="K901" s="56">
        <v>-139706.79999999999</v>
      </c>
      <c r="L901" s="56">
        <v>30.87</v>
      </c>
      <c r="M901" s="56">
        <v>-46361.49</v>
      </c>
      <c r="N901" s="56">
        <v>-131</v>
      </c>
      <c r="O901" s="56">
        <v>1428</v>
      </c>
    </row>
    <row r="902" spans="1:15" x14ac:dyDescent="0.3">
      <c r="A902" s="158">
        <v>2</v>
      </c>
      <c r="B902" s="69">
        <v>8</v>
      </c>
      <c r="C902" t="s">
        <v>1376</v>
      </c>
      <c r="D902" s="56">
        <v>-248595.85</v>
      </c>
      <c r="E902" s="56">
        <v>-325376.7</v>
      </c>
      <c r="F902" s="56">
        <v>-483.76</v>
      </c>
      <c r="G902" s="56">
        <v>-4168.71</v>
      </c>
      <c r="H902" s="56">
        <v>504.05</v>
      </c>
      <c r="I902" s="56">
        <v>-353.07</v>
      </c>
      <c r="J902" s="56">
        <v>-81609.03</v>
      </c>
      <c r="K902" s="56">
        <v>-14713.439999999999</v>
      </c>
      <c r="L902" s="56">
        <v>-382828.27</v>
      </c>
      <c r="M902" s="56">
        <v>-21284.560000000001</v>
      </c>
      <c r="N902" s="56">
        <v>-0.01</v>
      </c>
      <c r="O902" s="56">
        <v>1446.25</v>
      </c>
    </row>
    <row r="903" spans="1:15" x14ac:dyDescent="0.3">
      <c r="A903" s="69">
        <v>1</v>
      </c>
      <c r="B903" s="69">
        <v>3</v>
      </c>
      <c r="C903" t="s">
        <v>1279</v>
      </c>
      <c r="D903" s="56">
        <v>192.01</v>
      </c>
      <c r="E903" s="56">
        <v>-1470.07</v>
      </c>
      <c r="F903" s="56">
        <v>26.18</v>
      </c>
      <c r="G903" s="56">
        <v>-67041.88</v>
      </c>
      <c r="H903" s="56">
        <v>-297.81</v>
      </c>
      <c r="I903" s="56">
        <v>-1204.92</v>
      </c>
      <c r="J903" s="56">
        <v>-10004.65</v>
      </c>
      <c r="K903" s="56">
        <v>-797.14</v>
      </c>
      <c r="L903" s="56">
        <v>124.44</v>
      </c>
      <c r="M903" s="56">
        <v>-20735.990000000002</v>
      </c>
      <c r="N903" s="56">
        <v>4758.91</v>
      </c>
      <c r="O903" s="56">
        <v>1668.67</v>
      </c>
    </row>
    <row r="904" spans="1:15" x14ac:dyDescent="0.3">
      <c r="A904" s="158">
        <v>2</v>
      </c>
      <c r="B904" s="69">
        <v>7</v>
      </c>
      <c r="C904" t="s">
        <v>1399</v>
      </c>
      <c r="D904" s="56"/>
      <c r="E904" s="56"/>
      <c r="F904" s="56"/>
      <c r="G904" s="56"/>
      <c r="H904" s="56"/>
      <c r="I904" s="56"/>
      <c r="J904" s="56"/>
      <c r="K904" s="56"/>
      <c r="L904" s="56"/>
      <c r="M904" s="56">
        <v>-127.06</v>
      </c>
      <c r="N904" s="56">
        <v>69.33</v>
      </c>
      <c r="O904" s="56">
        <v>1743.53</v>
      </c>
    </row>
    <row r="905" spans="1:15" x14ac:dyDescent="0.3">
      <c r="A905" s="69">
        <v>1</v>
      </c>
      <c r="B905" s="69">
        <v>1</v>
      </c>
      <c r="C905" t="s">
        <v>1172</v>
      </c>
      <c r="D905" s="56">
        <v>-29184.6</v>
      </c>
      <c r="E905" s="56">
        <v>-1603.99</v>
      </c>
      <c r="F905" s="56">
        <v>-7.3900000000000006</v>
      </c>
      <c r="G905" s="56">
        <v>-35974.65</v>
      </c>
      <c r="H905" s="56">
        <v>883.8</v>
      </c>
      <c r="I905" s="56">
        <v>31963.279999999999</v>
      </c>
      <c r="J905" s="56">
        <v>30843.670000000002</v>
      </c>
      <c r="K905" s="56">
        <v>-2559.27</v>
      </c>
      <c r="L905" s="56">
        <v>-29173.05</v>
      </c>
      <c r="M905" s="56">
        <v>-22789.38</v>
      </c>
      <c r="N905" s="56">
        <v>31295.57</v>
      </c>
      <c r="O905" s="56">
        <v>1855.21</v>
      </c>
    </row>
    <row r="906" spans="1:15" x14ac:dyDescent="0.3">
      <c r="A906" s="69">
        <v>1</v>
      </c>
      <c r="B906" s="69">
        <v>2</v>
      </c>
      <c r="C906" t="s">
        <v>1246</v>
      </c>
      <c r="D906" s="56">
        <v>-5436689.8899999997</v>
      </c>
      <c r="E906" s="56">
        <v>-1340062.96</v>
      </c>
      <c r="F906" s="56">
        <v>-9281155.8300000001</v>
      </c>
      <c r="G906" s="56">
        <v>13085.630000000001</v>
      </c>
      <c r="H906" s="56">
        <v>5675808.6299999999</v>
      </c>
      <c r="I906" s="56">
        <v>-143260.19</v>
      </c>
      <c r="J906" s="56">
        <v>-65918858.289999999</v>
      </c>
      <c r="K906" s="56">
        <v>175357.68</v>
      </c>
      <c r="L906" s="56">
        <v>85985802.950000003</v>
      </c>
      <c r="M906" s="56">
        <v>232714.11000000002</v>
      </c>
      <c r="N906" s="56">
        <v>191049.38999999998</v>
      </c>
      <c r="O906" s="56">
        <v>1871.79</v>
      </c>
    </row>
    <row r="907" spans="1:15" x14ac:dyDescent="0.3">
      <c r="A907" s="158">
        <v>2</v>
      </c>
      <c r="B907" s="69">
        <v>8</v>
      </c>
      <c r="C907" t="s">
        <v>1457</v>
      </c>
      <c r="D907" s="56">
        <v>-163.19999999999999</v>
      </c>
      <c r="E907" s="56">
        <v>-20412.96</v>
      </c>
      <c r="F907" s="56">
        <v>0</v>
      </c>
      <c r="G907" s="56">
        <v>0</v>
      </c>
      <c r="H907" s="56">
        <v>24.79</v>
      </c>
      <c r="I907" s="56">
        <v>64.709999999999994</v>
      </c>
      <c r="J907" s="56">
        <v>83.67</v>
      </c>
      <c r="K907" s="56">
        <v>11187.41</v>
      </c>
      <c r="L907" s="56">
        <v>-29138.01</v>
      </c>
      <c r="M907" s="56">
        <v>20215.669999999998</v>
      </c>
      <c r="N907" s="56">
        <v>-8526.56</v>
      </c>
      <c r="O907" s="56">
        <v>2092.9299999999998</v>
      </c>
    </row>
    <row r="908" spans="1:15" x14ac:dyDescent="0.3">
      <c r="A908" s="158">
        <v>2</v>
      </c>
      <c r="B908" s="69">
        <v>6</v>
      </c>
      <c r="C908" t="s">
        <v>1478</v>
      </c>
      <c r="D908" s="56">
        <v>-96.31</v>
      </c>
      <c r="E908" s="56">
        <v>-853.88</v>
      </c>
      <c r="F908" s="56">
        <v>-28.4</v>
      </c>
      <c r="G908" s="56">
        <v>-11.12</v>
      </c>
      <c r="H908" s="56">
        <v>-3151.5899999999997</v>
      </c>
      <c r="I908" s="56">
        <v>-342693.81</v>
      </c>
      <c r="J908" s="56">
        <v>-4451.4399999999996</v>
      </c>
      <c r="K908" s="56">
        <v>195069.18</v>
      </c>
      <c r="L908" s="56">
        <v>-61989.71</v>
      </c>
      <c r="M908" s="56">
        <v>-907.64</v>
      </c>
      <c r="N908" s="56">
        <v>-127.92</v>
      </c>
      <c r="O908" s="56">
        <v>2475.06</v>
      </c>
    </row>
    <row r="909" spans="1:15" x14ac:dyDescent="0.3">
      <c r="A909" s="158">
        <v>2</v>
      </c>
      <c r="B909" s="69">
        <v>12</v>
      </c>
      <c r="C909" t="s">
        <v>1408</v>
      </c>
      <c r="D909" s="56">
        <v>-11641.1</v>
      </c>
      <c r="E909" s="56">
        <v>-604.48</v>
      </c>
      <c r="F909" s="56">
        <v>-1324.66</v>
      </c>
      <c r="G909" s="56">
        <v>-1199.54</v>
      </c>
      <c r="H909" s="56">
        <v>-14651.76</v>
      </c>
      <c r="I909" s="56">
        <v>-22.14</v>
      </c>
      <c r="J909" s="56">
        <v>-2224.39</v>
      </c>
      <c r="K909" s="56">
        <v>-1876.59</v>
      </c>
      <c r="L909" s="56">
        <v>-482.04</v>
      </c>
      <c r="M909" s="56">
        <v>-1552.89</v>
      </c>
      <c r="N909" s="56">
        <v>-144.43</v>
      </c>
      <c r="O909" s="56">
        <v>2987.11</v>
      </c>
    </row>
    <row r="910" spans="1:15" x14ac:dyDescent="0.3">
      <c r="A910" s="69">
        <v>1</v>
      </c>
      <c r="B910" s="69">
        <v>3</v>
      </c>
      <c r="C910" t="s">
        <v>1286</v>
      </c>
      <c r="D910" s="56">
        <v>-303832.55</v>
      </c>
      <c r="E910" s="56">
        <v>196153.75</v>
      </c>
      <c r="F910" s="56">
        <v>0</v>
      </c>
      <c r="G910" s="56">
        <v>-1248712.48</v>
      </c>
      <c r="H910" s="56">
        <v>1013433.21</v>
      </c>
      <c r="I910" s="56">
        <v>-1507437.21</v>
      </c>
      <c r="J910" s="56">
        <v>480.24</v>
      </c>
      <c r="K910" s="56">
        <v>-226739.34</v>
      </c>
      <c r="L910" s="56">
        <v>-3110071.87</v>
      </c>
      <c r="M910" s="56">
        <v>-475779.79</v>
      </c>
      <c r="N910" s="56">
        <v>-5710.13</v>
      </c>
      <c r="O910" s="56">
        <v>3266.44</v>
      </c>
    </row>
    <row r="911" spans="1:15" x14ac:dyDescent="0.3">
      <c r="A911" s="69">
        <v>1</v>
      </c>
      <c r="B911" s="69">
        <v>5</v>
      </c>
      <c r="C911" t="s">
        <v>1296</v>
      </c>
      <c r="D911" s="56">
        <v>-887.6</v>
      </c>
      <c r="E911" s="56">
        <v>-830.97</v>
      </c>
      <c r="F911" s="56">
        <v>0</v>
      </c>
      <c r="G911" s="56">
        <v>1126.6600000000001</v>
      </c>
      <c r="H911" s="56">
        <v>-2124927.63</v>
      </c>
      <c r="I911" s="56">
        <v>0</v>
      </c>
      <c r="J911" s="56">
        <v>1671.56</v>
      </c>
      <c r="K911" s="56">
        <v>533.65</v>
      </c>
      <c r="L911" s="56">
        <v>-225593.75</v>
      </c>
      <c r="M911" s="56">
        <v>-22979.79</v>
      </c>
      <c r="N911" s="56">
        <v>-688.06</v>
      </c>
      <c r="O911" s="56">
        <v>4048.91</v>
      </c>
    </row>
    <row r="912" spans="1:15" x14ac:dyDescent="0.3">
      <c r="A912" s="158">
        <v>3</v>
      </c>
      <c r="B912" s="69">
        <v>13</v>
      </c>
      <c r="C912" t="s">
        <v>3916</v>
      </c>
      <c r="D912" s="56">
        <v>-4467.18</v>
      </c>
      <c r="E912" s="56">
        <v>0</v>
      </c>
      <c r="F912" s="56">
        <v>0</v>
      </c>
      <c r="G912" s="56">
        <v>0</v>
      </c>
      <c r="H912" s="56">
        <v>0</v>
      </c>
      <c r="I912" s="56">
        <v>297.97000000000003</v>
      </c>
      <c r="J912" s="56">
        <v>0</v>
      </c>
      <c r="K912" s="56">
        <v>0</v>
      </c>
      <c r="L912" s="56">
        <v>-874.39</v>
      </c>
      <c r="M912" s="56">
        <v>0</v>
      </c>
      <c r="N912" s="56">
        <v>0</v>
      </c>
      <c r="O912" s="56">
        <v>4070.58</v>
      </c>
    </row>
    <row r="913" spans="1:15" x14ac:dyDescent="0.3">
      <c r="A913" s="158">
        <v>2</v>
      </c>
      <c r="B913" s="69">
        <v>7</v>
      </c>
      <c r="C913" t="s">
        <v>1403</v>
      </c>
      <c r="D913" s="56">
        <v>-123028.12</v>
      </c>
      <c r="E913" s="56">
        <v>3607.21</v>
      </c>
      <c r="F913" s="56">
        <v>-20.27</v>
      </c>
      <c r="G913" s="56">
        <v>8.98</v>
      </c>
      <c r="H913" s="56">
        <v>0.27</v>
      </c>
      <c r="I913" s="56">
        <v>-209.8</v>
      </c>
      <c r="J913" s="56">
        <v>-1370.85</v>
      </c>
      <c r="K913" s="56">
        <v>290016.93</v>
      </c>
      <c r="L913" s="56">
        <v>-8717.86</v>
      </c>
      <c r="M913" s="56">
        <v>1646.5</v>
      </c>
      <c r="N913" s="56">
        <v>-33900.75</v>
      </c>
      <c r="O913" s="56">
        <v>4161.4399999999996</v>
      </c>
    </row>
    <row r="914" spans="1:15" x14ac:dyDescent="0.3">
      <c r="A914" s="69">
        <v>1</v>
      </c>
      <c r="B914" s="69">
        <v>1</v>
      </c>
      <c r="C914" t="s">
        <v>1225</v>
      </c>
      <c r="D914" s="56">
        <v>-60451.32</v>
      </c>
      <c r="E914" s="56">
        <v>-32958.230000000003</v>
      </c>
      <c r="F914" s="56">
        <v>-36558.46</v>
      </c>
      <c r="G914" s="56">
        <v>-16559.78</v>
      </c>
      <c r="H914" s="56">
        <v>-65388.04</v>
      </c>
      <c r="I914" s="56">
        <v>21299.300000000003</v>
      </c>
      <c r="J914" s="56">
        <v>-91506.559999999998</v>
      </c>
      <c r="K914" s="56">
        <v>-7313.4900000000007</v>
      </c>
      <c r="L914" s="56">
        <v>90118.76999999999</v>
      </c>
      <c r="M914" s="56">
        <v>-101373.34</v>
      </c>
      <c r="N914" s="56">
        <v>-84102.76999999999</v>
      </c>
      <c r="O914" s="56">
        <v>4206.82</v>
      </c>
    </row>
    <row r="915" spans="1:15" x14ac:dyDescent="0.3">
      <c r="A915" s="69">
        <v>1</v>
      </c>
      <c r="B915" s="69">
        <v>2</v>
      </c>
      <c r="C915" t="s">
        <v>1229</v>
      </c>
      <c r="D915" s="56">
        <v>-17756.109999999997</v>
      </c>
      <c r="E915" s="56">
        <v>-108358.84</v>
      </c>
      <c r="F915" s="56">
        <v>-1770.7</v>
      </c>
      <c r="G915" s="56">
        <v>-152.12</v>
      </c>
      <c r="H915" s="56">
        <v>30778.28</v>
      </c>
      <c r="I915" s="56">
        <v>386.71</v>
      </c>
      <c r="J915" s="56">
        <v>724.05</v>
      </c>
      <c r="K915" s="56">
        <v>933.87</v>
      </c>
      <c r="L915" s="56">
        <v>-6297</v>
      </c>
      <c r="M915" s="56">
        <v>-12547.17</v>
      </c>
      <c r="N915" s="56">
        <v>-1139.6400000000001</v>
      </c>
      <c r="O915" s="56">
        <v>5126.68</v>
      </c>
    </row>
    <row r="916" spans="1:15" x14ac:dyDescent="0.3">
      <c r="A916" s="158">
        <v>2</v>
      </c>
      <c r="B916" s="69">
        <v>11</v>
      </c>
      <c r="C916" t="s">
        <v>1447</v>
      </c>
      <c r="D916" s="56">
        <v>535.45000000000005</v>
      </c>
      <c r="E916" s="56">
        <v>36.92</v>
      </c>
      <c r="F916" s="56">
        <v>0</v>
      </c>
      <c r="G916" s="56">
        <v>-896.05</v>
      </c>
      <c r="H916" s="56">
        <v>-7.55</v>
      </c>
      <c r="I916" s="56">
        <v>896.05</v>
      </c>
      <c r="J916" s="56">
        <v>1191.22</v>
      </c>
      <c r="K916" s="56">
        <v>320.64</v>
      </c>
      <c r="L916" s="56">
        <v>-1430.46</v>
      </c>
      <c r="M916" s="56">
        <v>68.63</v>
      </c>
      <c r="N916" s="56">
        <v>0</v>
      </c>
      <c r="O916" s="56">
        <v>5157.99</v>
      </c>
    </row>
    <row r="917" spans="1:15" x14ac:dyDescent="0.3">
      <c r="A917" s="158">
        <v>2</v>
      </c>
      <c r="B917" s="69">
        <v>11</v>
      </c>
      <c r="C917" t="s">
        <v>1306</v>
      </c>
      <c r="D917" s="56">
        <v>0</v>
      </c>
      <c r="E917" s="56">
        <v>63185.3</v>
      </c>
      <c r="F917" s="56">
        <v>-518.79999999999995</v>
      </c>
      <c r="G917" s="56">
        <v>0</v>
      </c>
      <c r="H917" s="56">
        <v>-0.01</v>
      </c>
      <c r="I917" s="56">
        <v>-104.32</v>
      </c>
      <c r="J917" s="56">
        <v>-91394.29</v>
      </c>
      <c r="K917" s="56">
        <v>5187.63</v>
      </c>
      <c r="L917" s="56">
        <v>363.41</v>
      </c>
      <c r="M917" s="56">
        <v>-1489.78</v>
      </c>
      <c r="N917" s="56">
        <v>0.03</v>
      </c>
      <c r="O917" s="56">
        <v>5421.89</v>
      </c>
    </row>
    <row r="918" spans="1:15" x14ac:dyDescent="0.3">
      <c r="A918" s="69">
        <v>1</v>
      </c>
      <c r="B918" s="69">
        <v>1</v>
      </c>
      <c r="C918" t="s">
        <v>1162</v>
      </c>
      <c r="D918" s="56">
        <v>303.69</v>
      </c>
      <c r="E918" s="56">
        <v>-1651770.84</v>
      </c>
      <c r="F918" s="56">
        <v>0</v>
      </c>
      <c r="G918" s="56">
        <v>3124039.13</v>
      </c>
      <c r="H918" s="56">
        <v>-7510.06</v>
      </c>
      <c r="I918" s="56">
        <v>5291628.28</v>
      </c>
      <c r="J918" s="56">
        <v>19586.89</v>
      </c>
      <c r="K918" s="56">
        <v>-20488.41</v>
      </c>
      <c r="L918" s="56">
        <v>-4757934.12</v>
      </c>
      <c r="M918" s="56">
        <v>11968.32</v>
      </c>
      <c r="N918" s="56">
        <v>-1015358.41</v>
      </c>
      <c r="O918" s="56">
        <v>6763.37</v>
      </c>
    </row>
    <row r="919" spans="1:15" x14ac:dyDescent="0.3">
      <c r="A919" s="69">
        <v>1</v>
      </c>
      <c r="B919" s="69">
        <v>2</v>
      </c>
      <c r="C919" t="s">
        <v>1263</v>
      </c>
      <c r="D919" s="56">
        <v>-14423.689999999999</v>
      </c>
      <c r="E919" s="56">
        <v>-219941.40000000002</v>
      </c>
      <c r="F919" s="56">
        <v>-2130.9900000000002</v>
      </c>
      <c r="G919" s="56">
        <v>43131.93</v>
      </c>
      <c r="H919" s="56">
        <v>7436.45</v>
      </c>
      <c r="I919" s="56">
        <v>-29067.08</v>
      </c>
      <c r="J919" s="56">
        <v>-125545.93000000001</v>
      </c>
      <c r="K919" s="56">
        <v>15383.69</v>
      </c>
      <c r="L919" s="56">
        <v>105184.17</v>
      </c>
      <c r="M919" s="56">
        <v>-841753.4800000001</v>
      </c>
      <c r="N919" s="56">
        <v>-258323.72</v>
      </c>
      <c r="O919" s="56">
        <v>7402.76</v>
      </c>
    </row>
    <row r="920" spans="1:15" x14ac:dyDescent="0.3">
      <c r="A920" s="158">
        <v>2</v>
      </c>
      <c r="B920" s="69">
        <v>6</v>
      </c>
      <c r="C920" t="s">
        <v>1479</v>
      </c>
      <c r="D920" s="56">
        <v>284045.21999999997</v>
      </c>
      <c r="E920" s="56">
        <v>139733.79999999999</v>
      </c>
      <c r="F920" s="56">
        <v>5609.37</v>
      </c>
      <c r="G920" s="56">
        <v>179804.93</v>
      </c>
      <c r="H920" s="56">
        <v>-100108.53</v>
      </c>
      <c r="I920" s="56">
        <v>42461.66</v>
      </c>
      <c r="J920" s="56">
        <v>112869.73</v>
      </c>
      <c r="K920" s="56">
        <v>77204.11</v>
      </c>
      <c r="L920" s="56">
        <v>4715.8999999999996</v>
      </c>
      <c r="M920" s="56">
        <v>105758.65</v>
      </c>
      <c r="N920" s="56">
        <v>304043.05</v>
      </c>
      <c r="O920" s="56">
        <v>8284.18</v>
      </c>
    </row>
    <row r="921" spans="1:15" x14ac:dyDescent="0.3">
      <c r="A921" s="158">
        <v>2</v>
      </c>
      <c r="B921" s="69">
        <v>6</v>
      </c>
      <c r="C921" t="s">
        <v>1477</v>
      </c>
      <c r="D921" s="56">
        <v>-60760.12</v>
      </c>
      <c r="E921" s="56">
        <v>-3615.56</v>
      </c>
      <c r="F921" s="56">
        <v>18508408.82</v>
      </c>
      <c r="G921" s="56">
        <v>-1654689.13</v>
      </c>
      <c r="H921" s="56">
        <v>-53641389.850000001</v>
      </c>
      <c r="I921" s="56">
        <v>-8989282.0600000005</v>
      </c>
      <c r="J921" s="56">
        <v>856929.41999999993</v>
      </c>
      <c r="K921" s="56">
        <v>125091.8</v>
      </c>
      <c r="L921" s="56">
        <v>-8135128.75</v>
      </c>
      <c r="M921" s="56">
        <v>16902315.739999998</v>
      </c>
      <c r="N921" s="56">
        <v>6645671.8499999996</v>
      </c>
      <c r="O921" s="56">
        <v>8446.5300000000007</v>
      </c>
    </row>
    <row r="922" spans="1:15" x14ac:dyDescent="0.3">
      <c r="A922" s="69">
        <v>1</v>
      </c>
      <c r="B922" s="69">
        <v>1</v>
      </c>
      <c r="C922" t="s">
        <v>1204</v>
      </c>
      <c r="D922" s="56">
        <v>-1114.02</v>
      </c>
      <c r="E922" s="56">
        <v>-101.74</v>
      </c>
      <c r="F922" s="56">
        <v>-1.34</v>
      </c>
      <c r="G922" s="56">
        <v>360.48</v>
      </c>
      <c r="H922" s="56">
        <v>-990.39</v>
      </c>
      <c r="I922" s="56">
        <v>0</v>
      </c>
      <c r="J922" s="56">
        <v>-188.51</v>
      </c>
      <c r="K922" s="56">
        <v>-126.43</v>
      </c>
      <c r="L922" s="56">
        <v>1441.79</v>
      </c>
      <c r="M922" s="56">
        <v>-28207.66</v>
      </c>
      <c r="N922" s="56">
        <v>-3519.06</v>
      </c>
      <c r="O922" s="56">
        <v>10708.8</v>
      </c>
    </row>
    <row r="923" spans="1:15" x14ac:dyDescent="0.3">
      <c r="A923" s="69">
        <v>1</v>
      </c>
      <c r="B923" s="69">
        <v>2</v>
      </c>
      <c r="C923" t="s">
        <v>1239</v>
      </c>
      <c r="D923" s="56">
        <v>-89.62</v>
      </c>
      <c r="E923" s="56">
        <v>-645.21</v>
      </c>
      <c r="F923" s="56">
        <v>-2037.74</v>
      </c>
      <c r="G923" s="56">
        <v>-2192.6999999999998</v>
      </c>
      <c r="H923" s="56">
        <v>202.75</v>
      </c>
      <c r="I923" s="56">
        <v>-12436.16</v>
      </c>
      <c r="J923" s="56">
        <v>13226.72</v>
      </c>
      <c r="K923" s="56">
        <v>16552.97</v>
      </c>
      <c r="L923" s="56">
        <v>26657.200000000001</v>
      </c>
      <c r="M923" s="56">
        <v>-21778.92</v>
      </c>
      <c r="N923" s="56">
        <v>-1111.1600000000001</v>
      </c>
      <c r="O923" s="56">
        <v>10882.04</v>
      </c>
    </row>
    <row r="924" spans="1:15" x14ac:dyDescent="0.3">
      <c r="A924" s="69">
        <v>1</v>
      </c>
      <c r="B924" s="69">
        <v>1</v>
      </c>
      <c r="C924" t="s">
        <v>1192</v>
      </c>
      <c r="D924" s="56">
        <v>-5872.29</v>
      </c>
      <c r="E924" s="56">
        <v>356.89</v>
      </c>
      <c r="F924" s="56">
        <v>-1049.78</v>
      </c>
      <c r="G924" s="56">
        <v>-21.93</v>
      </c>
      <c r="H924" s="56">
        <v>26237.08</v>
      </c>
      <c r="I924" s="56">
        <v>-1909.87</v>
      </c>
      <c r="J924" s="56">
        <v>-1076.6300000000001</v>
      </c>
      <c r="K924" s="56">
        <v>51.29</v>
      </c>
      <c r="L924" s="56">
        <v>0</v>
      </c>
      <c r="M924" s="56">
        <v>-5691.27</v>
      </c>
      <c r="N924" s="56">
        <v>0</v>
      </c>
      <c r="O924" s="56">
        <v>11247.19</v>
      </c>
    </row>
    <row r="925" spans="1:15" x14ac:dyDescent="0.3">
      <c r="A925" s="69">
        <v>1</v>
      </c>
      <c r="B925" s="69">
        <v>2</v>
      </c>
      <c r="C925" t="s">
        <v>4483</v>
      </c>
      <c r="D925" s="56">
        <v>-1.1299999999999999</v>
      </c>
      <c r="E925" s="56">
        <v>1.1299999999999999</v>
      </c>
      <c r="F925" s="56">
        <v>0</v>
      </c>
      <c r="G925" s="56">
        <v>0</v>
      </c>
      <c r="H925" s="56">
        <v>0</v>
      </c>
      <c r="I925" s="56">
        <v>0</v>
      </c>
      <c r="J925" s="56">
        <v>0</v>
      </c>
      <c r="K925" s="56">
        <v>0</v>
      </c>
      <c r="L925" s="56">
        <v>71460.62</v>
      </c>
      <c r="M925" s="56">
        <v>0</v>
      </c>
      <c r="N925" s="56">
        <v>0</v>
      </c>
      <c r="O925" s="56">
        <v>11576.54</v>
      </c>
    </row>
    <row r="926" spans="1:15" x14ac:dyDescent="0.3">
      <c r="A926" s="69">
        <v>1</v>
      </c>
      <c r="B926" s="69">
        <v>1</v>
      </c>
      <c r="C926" t="s">
        <v>1218</v>
      </c>
      <c r="D926" s="56">
        <v>450626.38</v>
      </c>
      <c r="E926" s="56">
        <v>-127</v>
      </c>
      <c r="F926" s="56">
        <v>-146.54</v>
      </c>
      <c r="G926" s="56">
        <v>-474282.68</v>
      </c>
      <c r="H926" s="56">
        <v>2538.85</v>
      </c>
      <c r="I926" s="56">
        <v>429745.85</v>
      </c>
      <c r="J926" s="56">
        <v>559606.27</v>
      </c>
      <c r="K926" s="56">
        <v>-885584.64</v>
      </c>
      <c r="L926" s="56">
        <v>599916.44999999995</v>
      </c>
      <c r="M926" s="56">
        <v>-1344047.62</v>
      </c>
      <c r="N926" s="56">
        <v>-132</v>
      </c>
      <c r="O926" s="56">
        <v>14647.81</v>
      </c>
    </row>
    <row r="927" spans="1:15" x14ac:dyDescent="0.3">
      <c r="A927" s="158">
        <v>2</v>
      </c>
      <c r="B927" s="69">
        <v>8</v>
      </c>
      <c r="C927" t="s">
        <v>1398</v>
      </c>
      <c r="D927" s="56">
        <v>-22246.65</v>
      </c>
      <c r="E927" s="56">
        <v>18366.68</v>
      </c>
      <c r="F927" s="56">
        <v>118.23</v>
      </c>
      <c r="G927" s="56">
        <v>0</v>
      </c>
      <c r="H927" s="56">
        <v>4.68</v>
      </c>
      <c r="I927" s="56">
        <v>0</v>
      </c>
      <c r="J927" s="56">
        <v>58023.12</v>
      </c>
      <c r="K927" s="56">
        <v>-33714.04</v>
      </c>
      <c r="L927" s="56">
        <v>-73727.37</v>
      </c>
      <c r="M927" s="56">
        <v>-737.54</v>
      </c>
      <c r="N927" s="56">
        <v>0.02</v>
      </c>
      <c r="O927" s="56">
        <v>15041.61</v>
      </c>
    </row>
    <row r="928" spans="1:15" x14ac:dyDescent="0.3">
      <c r="A928" s="69">
        <v>1</v>
      </c>
      <c r="B928" s="69">
        <v>1</v>
      </c>
      <c r="C928" t="s">
        <v>1224</v>
      </c>
      <c r="D928" s="56">
        <v>-120751.77</v>
      </c>
      <c r="E928" s="56">
        <v>-17410.14</v>
      </c>
      <c r="F928" s="56">
        <v>-108449.37999999999</v>
      </c>
      <c r="G928" s="56">
        <v>78353.88</v>
      </c>
      <c r="H928" s="56">
        <v>-156900.68</v>
      </c>
      <c r="I928" s="56">
        <v>-57134.76</v>
      </c>
      <c r="J928" s="56">
        <v>-31041.03</v>
      </c>
      <c r="K928" s="56">
        <v>-32031.26</v>
      </c>
      <c r="L928" s="56">
        <v>99531.99</v>
      </c>
      <c r="M928" s="56">
        <v>-1082934.46</v>
      </c>
      <c r="N928" s="56">
        <v>-157059.82</v>
      </c>
      <c r="O928" s="56">
        <v>18819.990000000002</v>
      </c>
    </row>
    <row r="929" spans="1:15" x14ac:dyDescent="0.3">
      <c r="A929" s="69">
        <v>1</v>
      </c>
      <c r="B929" s="69">
        <v>1</v>
      </c>
      <c r="C929" t="s">
        <v>1222</v>
      </c>
      <c r="D929" s="56">
        <v>-56894.52</v>
      </c>
      <c r="E929" s="56">
        <v>-157388.35999999999</v>
      </c>
      <c r="F929" s="56">
        <v>-171926.45</v>
      </c>
      <c r="G929" s="56">
        <v>-459.85</v>
      </c>
      <c r="H929" s="56">
        <v>-100.31</v>
      </c>
      <c r="I929" s="56">
        <v>-1479.9</v>
      </c>
      <c r="J929" s="56">
        <v>-577.36</v>
      </c>
      <c r="K929" s="56">
        <v>-0.03</v>
      </c>
      <c r="L929" s="56">
        <v>33.47</v>
      </c>
      <c r="M929" s="56">
        <v>161116.25</v>
      </c>
      <c r="N929" s="56">
        <v>0</v>
      </c>
      <c r="O929" s="56">
        <v>21325.94</v>
      </c>
    </row>
    <row r="930" spans="1:15" x14ac:dyDescent="0.3">
      <c r="A930" s="69">
        <v>1</v>
      </c>
      <c r="B930" s="69">
        <v>1</v>
      </c>
      <c r="C930" t="s">
        <v>1197</v>
      </c>
      <c r="D930" s="56">
        <v>0</v>
      </c>
      <c r="E930" s="56">
        <v>0</v>
      </c>
      <c r="F930" s="56">
        <v>0</v>
      </c>
      <c r="G930" s="56">
        <v>66.430000000000007</v>
      </c>
      <c r="H930" s="56">
        <v>81704.259999999995</v>
      </c>
      <c r="I930" s="56">
        <v>0</v>
      </c>
      <c r="J930" s="56">
        <v>-106972.3</v>
      </c>
      <c r="K930" s="56">
        <v>-722.61</v>
      </c>
      <c r="L930" s="56">
        <v>0</v>
      </c>
      <c r="M930" s="56">
        <v>-55293.94</v>
      </c>
      <c r="N930" s="56">
        <v>0</v>
      </c>
      <c r="O930" s="56">
        <v>23639.8</v>
      </c>
    </row>
    <row r="931" spans="1:15" x14ac:dyDescent="0.3">
      <c r="A931" s="69">
        <v>1</v>
      </c>
      <c r="B931" s="69">
        <v>1</v>
      </c>
      <c r="C931" t="s">
        <v>1205</v>
      </c>
      <c r="D931" s="56">
        <v>-567389.09</v>
      </c>
      <c r="E931" s="56">
        <v>45307.15</v>
      </c>
      <c r="F931" s="56">
        <v>-861.47</v>
      </c>
      <c r="G931" s="56">
        <v>450883.83</v>
      </c>
      <c r="H931" s="56">
        <v>83864.08</v>
      </c>
      <c r="I931" s="56">
        <v>108462.63</v>
      </c>
      <c r="J931" s="56">
        <v>29153.399999999998</v>
      </c>
      <c r="K931" s="56">
        <v>31891.52</v>
      </c>
      <c r="L931" s="56">
        <v>1088772.4100000001</v>
      </c>
      <c r="M931" s="56">
        <v>-65218.1</v>
      </c>
      <c r="N931" s="56">
        <v>45976.04</v>
      </c>
      <c r="O931" s="56">
        <v>23662.14</v>
      </c>
    </row>
    <row r="932" spans="1:15" x14ac:dyDescent="0.3">
      <c r="A932" s="69">
        <v>1</v>
      </c>
      <c r="B932" s="69">
        <v>2</v>
      </c>
      <c r="C932" t="s">
        <v>1260</v>
      </c>
      <c r="D932" s="56">
        <v>-31163.82</v>
      </c>
      <c r="E932" s="56">
        <v>10485.25</v>
      </c>
      <c r="F932" s="56">
        <v>7446.38</v>
      </c>
      <c r="G932" s="56">
        <v>2378.7800000000002</v>
      </c>
      <c r="H932" s="56">
        <v>-68089.67</v>
      </c>
      <c r="I932" s="56">
        <v>1293.3599999999999</v>
      </c>
      <c r="J932" s="56">
        <v>17364.91</v>
      </c>
      <c r="K932" s="56">
        <v>148960.74</v>
      </c>
      <c r="L932" s="56">
        <v>-142690.54999999999</v>
      </c>
      <c r="M932" s="56">
        <v>51353.18</v>
      </c>
      <c r="N932" s="56">
        <v>879.75</v>
      </c>
      <c r="O932" s="56">
        <v>27765.68</v>
      </c>
    </row>
    <row r="933" spans="1:15" x14ac:dyDescent="0.3">
      <c r="A933" s="158">
        <v>2</v>
      </c>
      <c r="B933" s="69">
        <v>6</v>
      </c>
      <c r="C933" t="s">
        <v>1476</v>
      </c>
      <c r="D933" s="56">
        <v>-52847.76</v>
      </c>
      <c r="E933" s="56">
        <v>5099.6499999999996</v>
      </c>
      <c r="F933" s="56">
        <v>-10239.629999999999</v>
      </c>
      <c r="G933" s="56">
        <v>-2474.84</v>
      </c>
      <c r="H933" s="56">
        <v>708.94</v>
      </c>
      <c r="I933" s="56">
        <v>3814.12</v>
      </c>
      <c r="J933" s="56">
        <v>16147.74</v>
      </c>
      <c r="K933" s="56">
        <v>345284.98</v>
      </c>
      <c r="L933" s="56">
        <v>-46282.41</v>
      </c>
      <c r="M933" s="56">
        <v>-11973.35</v>
      </c>
      <c r="N933" s="56">
        <v>6786.98</v>
      </c>
      <c r="O933" s="56">
        <v>33290.230000000003</v>
      </c>
    </row>
    <row r="934" spans="1:15" x14ac:dyDescent="0.3">
      <c r="A934" s="158">
        <v>2</v>
      </c>
      <c r="B934" s="69">
        <v>11</v>
      </c>
      <c r="C934" t="s">
        <v>6861</v>
      </c>
      <c r="D934" s="56"/>
      <c r="E934" s="56"/>
      <c r="F934" s="56"/>
      <c r="G934" s="56"/>
      <c r="H934" s="56"/>
      <c r="I934" s="56"/>
      <c r="J934" s="56"/>
      <c r="K934" s="56"/>
      <c r="L934" s="56"/>
      <c r="M934" s="56"/>
      <c r="N934" s="56"/>
      <c r="O934" s="56">
        <v>43387.31</v>
      </c>
    </row>
    <row r="935" spans="1:15" x14ac:dyDescent="0.3">
      <c r="A935" s="158">
        <v>2</v>
      </c>
      <c r="B935" s="69">
        <v>7</v>
      </c>
      <c r="C935" t="s">
        <v>1364</v>
      </c>
      <c r="D935" s="56">
        <v>-2528.37</v>
      </c>
      <c r="E935" s="56">
        <v>234.81</v>
      </c>
      <c r="F935" s="56">
        <v>793</v>
      </c>
      <c r="G935" s="56">
        <v>-33077.089999999997</v>
      </c>
      <c r="H935" s="56">
        <v>-37563.660000000003</v>
      </c>
      <c r="I935" s="56">
        <v>17129.14</v>
      </c>
      <c r="J935" s="56">
        <v>-333.83</v>
      </c>
      <c r="K935" s="56">
        <v>2455.0100000000002</v>
      </c>
      <c r="L935" s="56">
        <v>-25994.400000000001</v>
      </c>
      <c r="M935" s="56">
        <v>68008.009999999995</v>
      </c>
      <c r="N935" s="56">
        <v>41765.050000000003</v>
      </c>
      <c r="O935" s="56">
        <v>48539.49</v>
      </c>
    </row>
    <row r="936" spans="1:15" x14ac:dyDescent="0.3">
      <c r="A936" s="69">
        <v>1</v>
      </c>
      <c r="B936" s="69">
        <v>1</v>
      </c>
      <c r="C936" t="s">
        <v>1223</v>
      </c>
      <c r="D936" s="56">
        <v>-17.27</v>
      </c>
      <c r="E936" s="56">
        <v>4686.3100000000004</v>
      </c>
      <c r="F936" s="56">
        <v>-21.93</v>
      </c>
      <c r="G936" s="56">
        <v>599.54</v>
      </c>
      <c r="H936" s="56">
        <v>252389.61</v>
      </c>
      <c r="I936" s="56">
        <v>2321.91</v>
      </c>
      <c r="J936" s="56">
        <v>-68541.61</v>
      </c>
      <c r="K936" s="56">
        <v>147717.21</v>
      </c>
      <c r="L936" s="56">
        <v>4923.74</v>
      </c>
      <c r="M936" s="56">
        <v>30878.51</v>
      </c>
      <c r="N936" s="56">
        <v>-0.02</v>
      </c>
      <c r="O936" s="56">
        <v>52692.01</v>
      </c>
    </row>
    <row r="937" spans="1:15" x14ac:dyDescent="0.3">
      <c r="A937" s="158">
        <v>2</v>
      </c>
      <c r="B937" s="69">
        <v>11</v>
      </c>
      <c r="C937" t="s">
        <v>1384</v>
      </c>
      <c r="D937" s="56">
        <v>-502693.93</v>
      </c>
      <c r="E937" s="56">
        <v>28137</v>
      </c>
      <c r="F937" s="56">
        <v>-1181.07</v>
      </c>
      <c r="G937" s="56">
        <v>-3014.92</v>
      </c>
      <c r="H937" s="56">
        <v>-0.26000000000000156</v>
      </c>
      <c r="I937" s="56">
        <v>548591.35</v>
      </c>
      <c r="J937" s="56">
        <v>3013.91</v>
      </c>
      <c r="K937" s="56">
        <v>59067.61</v>
      </c>
      <c r="L937" s="56">
        <v>-340351.58999999997</v>
      </c>
      <c r="M937" s="56">
        <v>-485.28999999999996</v>
      </c>
      <c r="N937" s="56">
        <v>-305106.71999999997</v>
      </c>
      <c r="O937" s="56">
        <v>60281.729999999996</v>
      </c>
    </row>
    <row r="938" spans="1:15" x14ac:dyDescent="0.3">
      <c r="A938" s="158">
        <v>2</v>
      </c>
      <c r="B938" s="69">
        <v>7</v>
      </c>
      <c r="C938" t="s">
        <v>1334</v>
      </c>
      <c r="D938" s="56">
        <v>12054.679999999998</v>
      </c>
      <c r="E938" s="56">
        <v>53081.960000000006</v>
      </c>
      <c r="F938" s="56">
        <v>21705.45</v>
      </c>
      <c r="G938" s="56">
        <v>26106.17</v>
      </c>
      <c r="H938" s="56">
        <v>6819.71</v>
      </c>
      <c r="I938" s="56">
        <v>-26637.800000000003</v>
      </c>
      <c r="J938" s="56">
        <v>61078.17</v>
      </c>
      <c r="K938" s="56">
        <v>41169.730000000003</v>
      </c>
      <c r="L938" s="56">
        <v>-8104.3000000000011</v>
      </c>
      <c r="M938" s="56">
        <v>6907.5599999999968</v>
      </c>
      <c r="N938" s="56">
        <v>1782.0600000000002</v>
      </c>
      <c r="O938" s="56">
        <v>69180.819999999992</v>
      </c>
    </row>
    <row r="939" spans="1:15" x14ac:dyDescent="0.3">
      <c r="A939" s="69">
        <v>1</v>
      </c>
      <c r="B939" s="69">
        <v>2</v>
      </c>
      <c r="C939" t="s">
        <v>1256</v>
      </c>
      <c r="D939" s="56">
        <v>-85690.7</v>
      </c>
      <c r="E939" s="56">
        <v>-14863.96</v>
      </c>
      <c r="F939" s="56">
        <v>-7346.79</v>
      </c>
      <c r="G939" s="56">
        <v>60365.71</v>
      </c>
      <c r="H939" s="56">
        <v>-9625.69</v>
      </c>
      <c r="I939" s="56">
        <v>47574.04</v>
      </c>
      <c r="J939" s="56">
        <v>-153148.81</v>
      </c>
      <c r="K939" s="56">
        <v>3848.14</v>
      </c>
      <c r="L939" s="56">
        <v>-104634.2</v>
      </c>
      <c r="M939" s="56">
        <v>-1371088.27</v>
      </c>
      <c r="N939" s="56">
        <v>-479300.11</v>
      </c>
      <c r="O939" s="56">
        <v>72871.360000000001</v>
      </c>
    </row>
    <row r="940" spans="1:15" x14ac:dyDescent="0.3">
      <c r="A940" s="158">
        <v>2</v>
      </c>
      <c r="B940" s="69">
        <v>11</v>
      </c>
      <c r="C940" t="s">
        <v>1420</v>
      </c>
      <c r="D940" s="56">
        <v>-3516.83</v>
      </c>
      <c r="E940" s="56">
        <v>1047.96</v>
      </c>
      <c r="F940" s="56">
        <v>-24318.16</v>
      </c>
      <c r="G940" s="56">
        <v>-62359.07</v>
      </c>
      <c r="H940" s="56">
        <v>-107815.81</v>
      </c>
      <c r="I940" s="56">
        <v>-778537.54</v>
      </c>
      <c r="J940" s="56">
        <v>-76106.080000000002</v>
      </c>
      <c r="K940" s="56">
        <v>-19746.330000000002</v>
      </c>
      <c r="L940" s="56">
        <v>-4543.78</v>
      </c>
      <c r="M940" s="56">
        <v>-44557.75</v>
      </c>
      <c r="N940" s="56">
        <v>-11003386.32</v>
      </c>
      <c r="O940" s="56">
        <v>74927.259999999995</v>
      </c>
    </row>
    <row r="941" spans="1:15" x14ac:dyDescent="0.3">
      <c r="A941" s="69">
        <v>1</v>
      </c>
      <c r="B941" s="69">
        <v>2</v>
      </c>
      <c r="C941" t="s">
        <v>1253</v>
      </c>
      <c r="D941" s="56">
        <v>-600</v>
      </c>
      <c r="E941" s="56">
        <v>0</v>
      </c>
      <c r="F941" s="56">
        <v>0</v>
      </c>
      <c r="G941" s="56">
        <v>0</v>
      </c>
      <c r="H941" s="56">
        <v>15072.6</v>
      </c>
      <c r="I941" s="56">
        <v>-111674.19</v>
      </c>
      <c r="J941" s="56">
        <v>-25133.99</v>
      </c>
      <c r="K941" s="56">
        <v>-24968108.75</v>
      </c>
      <c r="L941" s="56">
        <v>-1036.02</v>
      </c>
      <c r="M941" s="56">
        <v>-284.02999999999997</v>
      </c>
      <c r="N941" s="56">
        <v>-1032</v>
      </c>
      <c r="O941" s="56">
        <v>79920.83</v>
      </c>
    </row>
    <row r="942" spans="1:15" x14ac:dyDescent="0.3">
      <c r="A942" s="69">
        <v>1</v>
      </c>
      <c r="B942" s="69">
        <v>1</v>
      </c>
      <c r="C942" t="s">
        <v>1167</v>
      </c>
      <c r="D942" s="56">
        <v>-2706.68</v>
      </c>
      <c r="E942" s="56">
        <v>-613.16</v>
      </c>
      <c r="F942" s="56">
        <v>-3217.96</v>
      </c>
      <c r="G942" s="56">
        <v>-1169012.78</v>
      </c>
      <c r="H942" s="56">
        <v>909.21</v>
      </c>
      <c r="I942" s="56">
        <v>13798.05</v>
      </c>
      <c r="J942" s="56">
        <v>-508380.57</v>
      </c>
      <c r="K942" s="56">
        <v>-48091.040000000008</v>
      </c>
      <c r="L942" s="56">
        <v>-833808.75</v>
      </c>
      <c r="M942" s="56">
        <v>-14617.439999999999</v>
      </c>
      <c r="N942" s="56">
        <v>-15129.460000000001</v>
      </c>
      <c r="O942" s="56">
        <v>97750.06</v>
      </c>
    </row>
    <row r="943" spans="1:15" x14ac:dyDescent="0.3">
      <c r="A943" s="69">
        <v>1</v>
      </c>
      <c r="B943" s="69">
        <v>1</v>
      </c>
      <c r="C943" t="s">
        <v>1177</v>
      </c>
      <c r="D943" s="56">
        <v>-19813.38</v>
      </c>
      <c r="E943" s="56">
        <v>-18746.32</v>
      </c>
      <c r="F943" s="56">
        <v>-52149.52</v>
      </c>
      <c r="G943" s="56">
        <v>-7260.11</v>
      </c>
      <c r="H943" s="56">
        <v>-20245099.98</v>
      </c>
      <c r="I943" s="56">
        <v>99.17</v>
      </c>
      <c r="J943" s="56">
        <v>-18055.740000000002</v>
      </c>
      <c r="K943" s="56">
        <v>-774.46</v>
      </c>
      <c r="L943" s="56">
        <v>2829.18</v>
      </c>
      <c r="M943" s="56">
        <v>-1145036.48</v>
      </c>
      <c r="N943" s="56">
        <v>-2.58</v>
      </c>
      <c r="O943" s="56">
        <v>125089.77</v>
      </c>
    </row>
    <row r="944" spans="1:15" x14ac:dyDescent="0.3">
      <c r="A944" s="69">
        <v>1</v>
      </c>
      <c r="B944" s="69">
        <v>2</v>
      </c>
      <c r="C944" t="s">
        <v>1244</v>
      </c>
      <c r="D944" s="56">
        <v>-247788.54</v>
      </c>
      <c r="E944" s="56">
        <v>104717.69</v>
      </c>
      <c r="F944" s="56">
        <v>-75501.8</v>
      </c>
      <c r="G944" s="56">
        <v>-25581.9</v>
      </c>
      <c r="H944" s="56">
        <v>29998.54</v>
      </c>
      <c r="I944" s="56">
        <v>149294.39000000001</v>
      </c>
      <c r="J944" s="56">
        <v>-57037.94</v>
      </c>
      <c r="K944" s="56">
        <v>905409.38</v>
      </c>
      <c r="L944" s="56">
        <v>-127901.57</v>
      </c>
      <c r="M944" s="56">
        <v>192115.18</v>
      </c>
      <c r="N944" s="56">
        <v>-24899.46</v>
      </c>
      <c r="O944" s="56">
        <v>126729.55</v>
      </c>
    </row>
    <row r="945" spans="1:15" x14ac:dyDescent="0.3">
      <c r="A945" s="69">
        <v>1</v>
      </c>
      <c r="B945" s="69">
        <v>3</v>
      </c>
      <c r="C945" t="s">
        <v>1269</v>
      </c>
      <c r="D945" s="56">
        <v>-12856.45</v>
      </c>
      <c r="E945" s="56">
        <v>-2012.82</v>
      </c>
      <c r="F945" s="56">
        <v>18.95</v>
      </c>
      <c r="G945" s="56">
        <v>1993.87</v>
      </c>
      <c r="H945" s="56">
        <v>0</v>
      </c>
      <c r="I945" s="56">
        <v>-696224.26</v>
      </c>
      <c r="J945" s="56">
        <v>-837172.99</v>
      </c>
      <c r="K945" s="56">
        <v>-435493.87</v>
      </c>
      <c r="L945" s="56">
        <v>-88003.520000000004</v>
      </c>
      <c r="M945" s="56">
        <v>135386.60999999999</v>
      </c>
      <c r="N945" s="56">
        <v>-7849.58</v>
      </c>
      <c r="O945" s="56">
        <v>135136.04999999999</v>
      </c>
    </row>
    <row r="946" spans="1:15" x14ac:dyDescent="0.3">
      <c r="A946" s="158">
        <v>2</v>
      </c>
      <c r="B946" s="69">
        <v>8</v>
      </c>
      <c r="C946" t="s">
        <v>1381</v>
      </c>
      <c r="D946" s="56">
        <v>-304754.59000000003</v>
      </c>
      <c r="E946" s="56">
        <v>-3221988.86</v>
      </c>
      <c r="F946" s="56">
        <v>-183108.95</v>
      </c>
      <c r="G946" s="56">
        <v>-336299.72</v>
      </c>
      <c r="H946" s="56">
        <v>-37573.450000000004</v>
      </c>
      <c r="I946" s="56">
        <v>-87264.579999999987</v>
      </c>
      <c r="J946" s="56">
        <v>103289.98</v>
      </c>
      <c r="K946" s="56">
        <v>-219173.18</v>
      </c>
      <c r="L946" s="56">
        <v>-809250.23</v>
      </c>
      <c r="M946" s="56">
        <v>-1729710.07</v>
      </c>
      <c r="N946" s="56">
        <v>-69624</v>
      </c>
      <c r="O946" s="56">
        <v>167098.94999999998</v>
      </c>
    </row>
    <row r="947" spans="1:15" x14ac:dyDescent="0.3">
      <c r="A947" s="158">
        <v>2</v>
      </c>
      <c r="B947" s="69">
        <v>11</v>
      </c>
      <c r="C947" t="s">
        <v>1452</v>
      </c>
      <c r="D947" s="56">
        <v>-170779.73</v>
      </c>
      <c r="E947" s="56">
        <v>7589.9</v>
      </c>
      <c r="F947" s="56">
        <v>-4731.5600000000004</v>
      </c>
      <c r="G947" s="56">
        <v>2650.83</v>
      </c>
      <c r="H947" s="56">
        <v>-80534.039999999994</v>
      </c>
      <c r="I947" s="56">
        <v>-2925.28</v>
      </c>
      <c r="J947" s="56">
        <v>17812.849999999999</v>
      </c>
      <c r="K947" s="56">
        <v>745139.08</v>
      </c>
      <c r="L947" s="56">
        <v>-308758.59000000003</v>
      </c>
      <c r="M947" s="56">
        <v>11393.23</v>
      </c>
      <c r="N947" s="56">
        <v>10875.2</v>
      </c>
      <c r="O947" s="56">
        <v>183690.78</v>
      </c>
    </row>
    <row r="948" spans="1:15" x14ac:dyDescent="0.3">
      <c r="A948" s="69">
        <v>1</v>
      </c>
      <c r="B948" s="69">
        <v>2</v>
      </c>
      <c r="C948" t="s">
        <v>1249</v>
      </c>
      <c r="D948" s="56">
        <v>-7588344.5800000001</v>
      </c>
      <c r="E948" s="56">
        <v>-11401600.609999999</v>
      </c>
      <c r="F948" s="56">
        <v>-6243777.8900000006</v>
      </c>
      <c r="G948" s="56">
        <v>-1987066.7400000002</v>
      </c>
      <c r="H948" s="56">
        <v>-700569.23</v>
      </c>
      <c r="I948" s="56">
        <v>-3822516.33</v>
      </c>
      <c r="J948" s="56">
        <v>-12354745.17</v>
      </c>
      <c r="K948" s="56">
        <v>13527905.07</v>
      </c>
      <c r="L948" s="56">
        <v>-5797013.8100000005</v>
      </c>
      <c r="M948" s="56">
        <v>562520.48</v>
      </c>
      <c r="N948" s="56">
        <v>-3060767.74</v>
      </c>
      <c r="O948" s="56">
        <v>221176.66000000015</v>
      </c>
    </row>
    <row r="949" spans="1:15" x14ac:dyDescent="0.3">
      <c r="A949" s="158">
        <v>3</v>
      </c>
      <c r="B949" s="69">
        <v>13</v>
      </c>
      <c r="C949" t="s">
        <v>1374</v>
      </c>
      <c r="D949" s="56">
        <v>18.600000000000001</v>
      </c>
      <c r="E949" s="56">
        <v>0</v>
      </c>
      <c r="F949" s="56">
        <v>-147.53</v>
      </c>
      <c r="G949" s="56">
        <v>53528.959999999999</v>
      </c>
      <c r="H949" s="56">
        <v>1816.26</v>
      </c>
      <c r="I949" s="56">
        <v>-6.2</v>
      </c>
      <c r="J949" s="56">
        <v>6.2</v>
      </c>
      <c r="K949" s="56">
        <v>0</v>
      </c>
      <c r="L949" s="56">
        <v>1658278.78</v>
      </c>
      <c r="M949" s="56">
        <v>5510.05</v>
      </c>
      <c r="N949" s="56">
        <v>0</v>
      </c>
      <c r="O949" s="56">
        <v>270648.09000000003</v>
      </c>
    </row>
    <row r="950" spans="1:15" x14ac:dyDescent="0.3">
      <c r="A950" s="69">
        <v>1</v>
      </c>
      <c r="B950" s="69">
        <v>3</v>
      </c>
      <c r="C950" t="s">
        <v>1272</v>
      </c>
      <c r="D950" s="56">
        <v>-70571.839999999997</v>
      </c>
      <c r="E950" s="56">
        <v>1062987.28</v>
      </c>
      <c r="F950" s="56">
        <v>-329493.43</v>
      </c>
      <c r="G950" s="56">
        <v>-28426.77</v>
      </c>
      <c r="H950" s="56">
        <v>-63037.88</v>
      </c>
      <c r="I950" s="56">
        <v>-3266058.12</v>
      </c>
      <c r="J950" s="56">
        <v>-3386500.12</v>
      </c>
      <c r="K950" s="56">
        <v>2129768.39</v>
      </c>
      <c r="L950" s="56">
        <v>-1819430.14</v>
      </c>
      <c r="M950" s="56">
        <v>-45626.64</v>
      </c>
      <c r="N950" s="56">
        <v>91546.26</v>
      </c>
      <c r="O950" s="56">
        <v>307810.56</v>
      </c>
    </row>
    <row r="951" spans="1:15" x14ac:dyDescent="0.3">
      <c r="A951" s="69">
        <v>1</v>
      </c>
      <c r="B951" s="69">
        <v>2</v>
      </c>
      <c r="C951" t="s">
        <v>1233</v>
      </c>
      <c r="D951" s="56">
        <v>-21095.599999999999</v>
      </c>
      <c r="E951" s="56">
        <v>85863.75</v>
      </c>
      <c r="F951" s="56">
        <v>-64476.57</v>
      </c>
      <c r="G951" s="56">
        <v>-8718.3799999999992</v>
      </c>
      <c r="H951" s="56">
        <v>-558142.46</v>
      </c>
      <c r="I951" s="56">
        <v>1306569.28</v>
      </c>
      <c r="J951" s="56">
        <v>-1161526.51</v>
      </c>
      <c r="K951" s="56">
        <v>248395.03</v>
      </c>
      <c r="L951" s="56">
        <v>-273560.05</v>
      </c>
      <c r="M951" s="56">
        <v>-360945.91</v>
      </c>
      <c r="N951" s="56">
        <v>63647.69</v>
      </c>
      <c r="O951" s="56">
        <v>353822.19</v>
      </c>
    </row>
    <row r="952" spans="1:15" x14ac:dyDescent="0.3">
      <c r="A952" s="69">
        <v>1</v>
      </c>
      <c r="B952" s="69">
        <v>3</v>
      </c>
      <c r="C952" t="s">
        <v>1271</v>
      </c>
      <c r="D952" s="56">
        <v>-173205.52</v>
      </c>
      <c r="E952" s="56">
        <v>-94401.65</v>
      </c>
      <c r="F952" s="56">
        <v>-183918.51</v>
      </c>
      <c r="G952" s="56">
        <v>1292767.42</v>
      </c>
      <c r="H952" s="56">
        <v>261545.94</v>
      </c>
      <c r="I952" s="56">
        <v>-611950.1</v>
      </c>
      <c r="J952" s="56">
        <v>1415990.74</v>
      </c>
      <c r="K952" s="56">
        <v>-1167616.1100000001</v>
      </c>
      <c r="L952" s="56">
        <v>-5045313.2699999996</v>
      </c>
      <c r="M952" s="56">
        <v>144878.65</v>
      </c>
      <c r="N952" s="56">
        <v>4201.34</v>
      </c>
      <c r="O952" s="56">
        <v>428858.05</v>
      </c>
    </row>
    <row r="953" spans="1:15" x14ac:dyDescent="0.3">
      <c r="A953" s="69">
        <v>1</v>
      </c>
      <c r="B953" s="69">
        <v>2</v>
      </c>
      <c r="C953" t="s">
        <v>1242</v>
      </c>
      <c r="D953" s="56">
        <v>-3848348.86</v>
      </c>
      <c r="E953" s="56">
        <v>661456.38</v>
      </c>
      <c r="F953" s="56">
        <v>-441642.35</v>
      </c>
      <c r="G953" s="56">
        <v>-728268.65</v>
      </c>
      <c r="H953" s="56">
        <v>-728618.1</v>
      </c>
      <c r="I953" s="56">
        <v>-890393.58</v>
      </c>
      <c r="J953" s="56">
        <v>-6683.25</v>
      </c>
      <c r="K953" s="56">
        <v>3796175.84</v>
      </c>
      <c r="L953" s="56">
        <v>-11086676.68</v>
      </c>
      <c r="M953" s="56">
        <v>-251967.33</v>
      </c>
      <c r="N953" s="56">
        <v>-93355.79</v>
      </c>
      <c r="O953" s="56">
        <v>514635.89</v>
      </c>
    </row>
    <row r="954" spans="1:15" x14ac:dyDescent="0.3">
      <c r="A954" s="158">
        <v>2</v>
      </c>
      <c r="B954" s="69">
        <v>8</v>
      </c>
      <c r="C954" t="s">
        <v>1375</v>
      </c>
      <c r="D954" s="56">
        <v>-87045.349999999991</v>
      </c>
      <c r="E954" s="56">
        <v>-914.23</v>
      </c>
      <c r="F954" s="56">
        <v>-0.01</v>
      </c>
      <c r="G954" s="56">
        <v>-523.19999999999993</v>
      </c>
      <c r="H954" s="56">
        <v>-371.07</v>
      </c>
      <c r="I954" s="56">
        <v>-6.2</v>
      </c>
      <c r="J954" s="56">
        <v>-0.02</v>
      </c>
      <c r="K954" s="56">
        <v>-368.46999999999997</v>
      </c>
      <c r="L954" s="56">
        <v>-67313.37</v>
      </c>
      <c r="M954" s="56">
        <v>-3491.41</v>
      </c>
      <c r="N954" s="56">
        <v>0</v>
      </c>
      <c r="O954" s="56">
        <v>580224.20000000007</v>
      </c>
    </row>
    <row r="955" spans="1:15" x14ac:dyDescent="0.3">
      <c r="A955" s="69">
        <v>1</v>
      </c>
      <c r="B955" s="69">
        <v>2</v>
      </c>
      <c r="C955" t="s">
        <v>1234</v>
      </c>
      <c r="D955" s="56">
        <v>-102488.41999999998</v>
      </c>
      <c r="E955" s="56">
        <v>135902.71999999997</v>
      </c>
      <c r="F955" s="56">
        <v>-158382.48000000001</v>
      </c>
      <c r="G955" s="56">
        <v>-23050057.450000003</v>
      </c>
      <c r="H955" s="56">
        <v>-212292.84</v>
      </c>
      <c r="I955" s="56">
        <v>283816.32000000001</v>
      </c>
      <c r="J955" s="56">
        <v>-3219324.07</v>
      </c>
      <c r="K955" s="56">
        <v>546775.65</v>
      </c>
      <c r="L955" s="56">
        <v>-54440.22</v>
      </c>
      <c r="M955" s="56">
        <v>-52764.740000000013</v>
      </c>
      <c r="N955" s="56">
        <v>613832.14</v>
      </c>
      <c r="O955" s="56">
        <v>624285.93000000005</v>
      </c>
    </row>
    <row r="956" spans="1:15" x14ac:dyDescent="0.3">
      <c r="A956" s="69">
        <v>1</v>
      </c>
      <c r="B956" s="69">
        <v>2</v>
      </c>
      <c r="C956" t="s">
        <v>1227</v>
      </c>
      <c r="D956" s="56">
        <v>6140.74</v>
      </c>
      <c r="E956" s="56">
        <v>63168.9</v>
      </c>
      <c r="F956" s="56">
        <v>-403351.7</v>
      </c>
      <c r="G956" s="56">
        <v>-48765.99</v>
      </c>
      <c r="H956" s="56">
        <v>69506.98</v>
      </c>
      <c r="I956" s="56">
        <v>219089.07</v>
      </c>
      <c r="J956" s="56">
        <v>-844916.98</v>
      </c>
      <c r="K956" s="56">
        <v>3732.31</v>
      </c>
      <c r="L956" s="56">
        <v>544863.74</v>
      </c>
      <c r="M956" s="56">
        <v>-14258615.640000001</v>
      </c>
      <c r="N956" s="56">
        <v>-1032568.99</v>
      </c>
      <c r="O956" s="56">
        <v>803851.66</v>
      </c>
    </row>
    <row r="957" spans="1:15" x14ac:dyDescent="0.3">
      <c r="A957" s="69">
        <v>1</v>
      </c>
      <c r="B957" s="69">
        <v>2</v>
      </c>
      <c r="C957" t="s">
        <v>1254</v>
      </c>
      <c r="D957" s="56">
        <v>-617247.15</v>
      </c>
      <c r="E957" s="56">
        <v>-196996.94</v>
      </c>
      <c r="F957" s="56">
        <v>-14837.630000000005</v>
      </c>
      <c r="G957" s="56">
        <v>3217376.7199999997</v>
      </c>
      <c r="H957" s="56">
        <v>-11122.7</v>
      </c>
      <c r="I957" s="56">
        <v>5924150.6299999999</v>
      </c>
      <c r="J957" s="56">
        <v>-12180101.459999999</v>
      </c>
      <c r="K957" s="56">
        <v>-28588.739999999991</v>
      </c>
      <c r="L957" s="56">
        <v>-55386.759999999995</v>
      </c>
      <c r="M957" s="56">
        <v>-27032238.77</v>
      </c>
      <c r="N957" s="56">
        <v>-13755736.060000001</v>
      </c>
      <c r="O957" s="56">
        <v>968789.09</v>
      </c>
    </row>
    <row r="958" spans="1:15" x14ac:dyDescent="0.3">
      <c r="A958" s="158">
        <v>2</v>
      </c>
      <c r="B958" s="69">
        <v>8</v>
      </c>
      <c r="C958" t="s">
        <v>1372</v>
      </c>
      <c r="D958" s="56">
        <v>-3176239.35</v>
      </c>
      <c r="E958" s="56">
        <v>-2165636.66</v>
      </c>
      <c r="F958" s="56">
        <v>-390490.22</v>
      </c>
      <c r="G958" s="56">
        <v>-2274846.81</v>
      </c>
      <c r="H958" s="56">
        <v>-444646.51999999996</v>
      </c>
      <c r="I958" s="56">
        <v>-3636482.6900000004</v>
      </c>
      <c r="J958" s="56">
        <v>-3058413.1500000004</v>
      </c>
      <c r="K958" s="56">
        <v>15199541.380000001</v>
      </c>
      <c r="L958" s="56">
        <v>-2155310.56</v>
      </c>
      <c r="M958" s="56">
        <v>-2481323.2499999995</v>
      </c>
      <c r="N958" s="56">
        <v>-3544091.84</v>
      </c>
      <c r="O958" s="56">
        <v>1244799.3599999999</v>
      </c>
    </row>
    <row r="959" spans="1:15" x14ac:dyDescent="0.3">
      <c r="A959" s="158">
        <v>2</v>
      </c>
      <c r="B959" s="69">
        <v>7</v>
      </c>
      <c r="C959" t="s">
        <v>1356</v>
      </c>
      <c r="D959" s="56">
        <v>-17917.88</v>
      </c>
      <c r="E959" s="56">
        <v>452945.51</v>
      </c>
      <c r="F959" s="56">
        <v>-544935.31999999995</v>
      </c>
      <c r="G959" s="56">
        <v>1249712.4099999999</v>
      </c>
      <c r="H959" s="56">
        <v>-683634.69</v>
      </c>
      <c r="I959" s="56">
        <v>235566.5</v>
      </c>
      <c r="J959" s="56">
        <v>-980847.87</v>
      </c>
      <c r="K959" s="56">
        <v>-156875.06</v>
      </c>
      <c r="L959" s="56">
        <v>321735.51</v>
      </c>
      <c r="M959" s="56">
        <v>-88478.44</v>
      </c>
      <c r="N959" s="56">
        <v>-3012518.97</v>
      </c>
      <c r="O959" s="56">
        <v>1626992.11</v>
      </c>
    </row>
    <row r="960" spans="1:15" x14ac:dyDescent="0.3">
      <c r="A960" s="69">
        <v>1</v>
      </c>
      <c r="B960" s="69">
        <v>2</v>
      </c>
      <c r="C960" t="s">
        <v>1230</v>
      </c>
      <c r="D960" s="56">
        <v>-11804272.15</v>
      </c>
      <c r="E960" s="56">
        <v>-17496091.960000001</v>
      </c>
      <c r="F960" s="56">
        <v>-4769491</v>
      </c>
      <c r="G960" s="56">
        <v>-6393549.1600000001</v>
      </c>
      <c r="H960" s="56">
        <v>-4044281.32</v>
      </c>
      <c r="I960" s="56">
        <v>-6622360.8300000001</v>
      </c>
      <c r="J960" s="56">
        <v>-2796916.79</v>
      </c>
      <c r="K960" s="56">
        <v>19060424.41</v>
      </c>
      <c r="L960" s="56">
        <v>-4729426.5300000012</v>
      </c>
      <c r="M960" s="56">
        <v>-1455971.7100000002</v>
      </c>
      <c r="N960" s="56">
        <v>-2992850.42</v>
      </c>
      <c r="O960" s="56">
        <v>1693670.2399999998</v>
      </c>
    </row>
    <row r="961" spans="1:15" x14ac:dyDescent="0.3">
      <c r="A961" s="69">
        <v>1</v>
      </c>
      <c r="B961" s="69">
        <v>1</v>
      </c>
      <c r="C961" t="s">
        <v>1212</v>
      </c>
      <c r="D961" s="56">
        <v>0</v>
      </c>
      <c r="E961" s="56">
        <v>0</v>
      </c>
      <c r="F961" s="56">
        <v>-13227.87</v>
      </c>
      <c r="G961" s="56">
        <v>-53929.18</v>
      </c>
      <c r="H961" s="56">
        <v>-9434759.8500000015</v>
      </c>
      <c r="I961" s="56">
        <v>-2715828.97</v>
      </c>
      <c r="J961" s="56">
        <v>-20265991.950000003</v>
      </c>
      <c r="K961" s="56">
        <v>-230512.93000000002</v>
      </c>
      <c r="L961" s="56">
        <v>-279150.26</v>
      </c>
      <c r="M961" s="56">
        <v>-654997.93999999994</v>
      </c>
      <c r="N961" s="56">
        <v>116981.90999999642</v>
      </c>
      <c r="O961" s="56">
        <v>1761643.09</v>
      </c>
    </row>
    <row r="962" spans="1:15" x14ac:dyDescent="0.3">
      <c r="A962" s="69">
        <v>1</v>
      </c>
      <c r="B962" s="69">
        <v>1</v>
      </c>
      <c r="C962" t="s">
        <v>1179</v>
      </c>
      <c r="D962" s="56">
        <v>-8096342.5499999998</v>
      </c>
      <c r="E962" s="56">
        <v>-10052179.77</v>
      </c>
      <c r="F962" s="56">
        <v>-3721540.5</v>
      </c>
      <c r="G962" s="56">
        <v>292784.18999999994</v>
      </c>
      <c r="H962" s="56">
        <v>252343275.88</v>
      </c>
      <c r="I962" s="56">
        <v>20656057.879999992</v>
      </c>
      <c r="J962" s="56">
        <v>-9060285.1199999992</v>
      </c>
      <c r="K962" s="56">
        <v>9190043.2699999996</v>
      </c>
      <c r="L962" s="56">
        <v>2195342.7799999998</v>
      </c>
      <c r="M962" s="56">
        <v>-14672280.419999998</v>
      </c>
      <c r="N962" s="56">
        <v>-2211650.0500000003</v>
      </c>
      <c r="O962" s="56">
        <v>3843663.8299999996</v>
      </c>
    </row>
    <row r="963" spans="1:15" x14ac:dyDescent="0.3">
      <c r="A963" s="69">
        <v>1</v>
      </c>
      <c r="B963" s="69">
        <v>1</v>
      </c>
      <c r="C963" t="s">
        <v>1168</v>
      </c>
      <c r="D963" s="56">
        <v>-2365.8900000000003</v>
      </c>
      <c r="E963" s="56">
        <v>-9517.2200000000012</v>
      </c>
      <c r="F963" s="56">
        <v>30479.97</v>
      </c>
      <c r="G963" s="56">
        <v>2148032.25</v>
      </c>
      <c r="H963" s="56">
        <v>54547.609999999993</v>
      </c>
      <c r="I963" s="56">
        <v>8119822.6300000008</v>
      </c>
      <c r="J963" s="56">
        <v>-1337229.3999999999</v>
      </c>
      <c r="K963" s="56">
        <v>-7137.9299999999994</v>
      </c>
      <c r="L963" s="56">
        <v>-7982361.6900000004</v>
      </c>
      <c r="M963" s="56">
        <v>1004.76</v>
      </c>
      <c r="N963" s="56">
        <v>-3955604.57</v>
      </c>
      <c r="O963" s="56">
        <v>3957723.02</v>
      </c>
    </row>
    <row r="964" spans="1:15" x14ac:dyDescent="0.3">
      <c r="A964" s="158">
        <v>2</v>
      </c>
      <c r="B964" s="69">
        <v>11</v>
      </c>
      <c r="C964" t="s">
        <v>1413</v>
      </c>
      <c r="D964" s="56">
        <v>-26369.53</v>
      </c>
      <c r="E964" s="56">
        <v>-26587.620000000003</v>
      </c>
      <c r="F964" s="56">
        <v>-247035.30000000002</v>
      </c>
      <c r="G964" s="56">
        <v>194325.94999999998</v>
      </c>
      <c r="H964" s="56">
        <v>-4773741.01</v>
      </c>
      <c r="I964" s="56">
        <v>-433962.68999999994</v>
      </c>
      <c r="J964" s="56">
        <v>-2552038.02</v>
      </c>
      <c r="K964" s="56">
        <v>-41104.009999999995</v>
      </c>
      <c r="L964" s="56">
        <v>2737285.25</v>
      </c>
      <c r="M964" s="56">
        <v>-647408.16999999993</v>
      </c>
      <c r="N964" s="56">
        <v>-8061145.4900000002</v>
      </c>
      <c r="O964" s="56">
        <v>7226584.6499999994</v>
      </c>
    </row>
    <row r="965" spans="1:15" x14ac:dyDescent="0.3">
      <c r="A965" s="69">
        <v>1</v>
      </c>
      <c r="B965" s="69">
        <v>1</v>
      </c>
      <c r="C965" t="s">
        <v>1206</v>
      </c>
      <c r="D965" s="56">
        <v>664193.5</v>
      </c>
      <c r="E965" s="56">
        <v>8907363.3399999999</v>
      </c>
      <c r="F965" s="56">
        <v>1156450.77</v>
      </c>
      <c r="G965" s="56">
        <v>-140784185.49000001</v>
      </c>
      <c r="H965" s="56">
        <v>1709158.71</v>
      </c>
      <c r="I965" s="56">
        <v>610153.30000000005</v>
      </c>
      <c r="J965" s="56">
        <v>-12336107.27</v>
      </c>
      <c r="K965" s="56">
        <v>-925735.6</v>
      </c>
      <c r="L965" s="56">
        <v>1935081.9500000002</v>
      </c>
      <c r="M965" s="56">
        <v>-2657610.6500000004</v>
      </c>
      <c r="N965" s="56">
        <v>1958539.79</v>
      </c>
      <c r="O965" s="56">
        <v>7365749.2299999995</v>
      </c>
    </row>
    <row r="966" spans="1:15" x14ac:dyDescent="0.3">
      <c r="A966" s="69">
        <v>1</v>
      </c>
      <c r="B966" s="69">
        <v>3</v>
      </c>
      <c r="C966" t="s">
        <v>1277</v>
      </c>
      <c r="D966" s="56">
        <v>-3081521.59</v>
      </c>
      <c r="E966" s="56">
        <v>-868670.55</v>
      </c>
      <c r="F966" s="56">
        <v>-487751.72</v>
      </c>
      <c r="G966" s="56">
        <v>-1825163.85</v>
      </c>
      <c r="H966" s="56">
        <v>-8341390.2000000002</v>
      </c>
      <c r="I966" s="56">
        <v>-9731892.2599999998</v>
      </c>
      <c r="J966" s="56">
        <v>-4285247.51</v>
      </c>
      <c r="K966" s="56">
        <v>4714463.09</v>
      </c>
      <c r="L966" s="56">
        <v>-8585234.2199999988</v>
      </c>
      <c r="M966" s="56">
        <v>-4676218.82</v>
      </c>
      <c r="N966" s="56">
        <v>-2566959.2000000002</v>
      </c>
      <c r="O966" s="56">
        <v>8625718.5100000016</v>
      </c>
    </row>
    <row r="967" spans="1:15" x14ac:dyDescent="0.3">
      <c r="A967" s="69">
        <v>1</v>
      </c>
      <c r="B967" s="69">
        <v>2</v>
      </c>
      <c r="C967" t="s">
        <v>1235</v>
      </c>
      <c r="D967" s="56">
        <v>-8652744.8899999987</v>
      </c>
      <c r="E967" s="56">
        <v>1397837.4600000002</v>
      </c>
      <c r="F967" s="56">
        <v>-17587726.640000001</v>
      </c>
      <c r="G967" s="56">
        <v>-186716834.14000002</v>
      </c>
      <c r="H967" s="56">
        <v>-19796597.369999997</v>
      </c>
      <c r="I967" s="56">
        <v>-10060135.550000001</v>
      </c>
      <c r="J967" s="56">
        <v>-20796859.329999998</v>
      </c>
      <c r="K967" s="56">
        <v>-5528551.9000000004</v>
      </c>
      <c r="L967" s="56">
        <v>-2794010.75</v>
      </c>
      <c r="M967" s="56">
        <v>-5116762.29</v>
      </c>
      <c r="N967" s="56">
        <v>4099760.1300000004</v>
      </c>
      <c r="O967" s="56">
        <v>11719804.25</v>
      </c>
    </row>
    <row r="968" spans="1:15" x14ac:dyDescent="0.3">
      <c r="A968" s="158">
        <v>2</v>
      </c>
      <c r="B968" s="69">
        <v>7</v>
      </c>
      <c r="C968" t="s">
        <v>1409</v>
      </c>
      <c r="D968" s="56">
        <v>-4077699.48</v>
      </c>
      <c r="E968" s="56">
        <v>17245135.68</v>
      </c>
      <c r="F968" s="56">
        <v>-1842987.52</v>
      </c>
      <c r="G968" s="56">
        <v>-285741365.51999998</v>
      </c>
      <c r="H968" s="56">
        <v>-3580502.47</v>
      </c>
      <c r="I968" s="56">
        <v>-2987165.98</v>
      </c>
      <c r="J968" s="56">
        <v>-37441227.009999998</v>
      </c>
      <c r="K968" s="56">
        <v>-7995921.7800000003</v>
      </c>
      <c r="L968" s="56">
        <v>-612040.67000000004</v>
      </c>
      <c r="M968" s="56">
        <v>-1098180.57</v>
      </c>
      <c r="N968" s="56">
        <v>1986364.56</v>
      </c>
      <c r="O968" s="56">
        <v>15365753.51</v>
      </c>
    </row>
    <row r="969" spans="1:15" x14ac:dyDescent="0.3">
      <c r="A969" s="158">
        <v>2</v>
      </c>
      <c r="B969" s="69">
        <v>11</v>
      </c>
      <c r="C969" t="s">
        <v>1412</v>
      </c>
      <c r="D969" s="56">
        <v>-6161103.3600000003</v>
      </c>
      <c r="E969" s="56">
        <v>-23733175.829999998</v>
      </c>
      <c r="F969" s="56">
        <v>-8353073</v>
      </c>
      <c r="G969" s="56">
        <v>-37924355.32</v>
      </c>
      <c r="H969" s="56">
        <v>-7903727.04</v>
      </c>
      <c r="I969" s="56">
        <v>-45966392.460000001</v>
      </c>
      <c r="J969" s="56">
        <v>-10166270.33</v>
      </c>
      <c r="K969" s="56">
        <v>-25219613.100000001</v>
      </c>
      <c r="L969" s="56">
        <v>-5301017.4199998379</v>
      </c>
      <c r="M969" s="56">
        <v>-452933.2</v>
      </c>
      <c r="N969" s="56">
        <v>-13791162.470000001</v>
      </c>
      <c r="O969" s="56">
        <v>29317551.32</v>
      </c>
    </row>
    <row r="970" spans="1:15" x14ac:dyDescent="0.3">
      <c r="A970" s="69">
        <v>1</v>
      </c>
      <c r="B970" s="69">
        <v>1</v>
      </c>
      <c r="C970" t="s">
        <v>1173</v>
      </c>
      <c r="D970" s="56">
        <v>-30724393.330000002</v>
      </c>
      <c r="E970" s="56">
        <v>37041261.989999995</v>
      </c>
      <c r="F970" s="56">
        <v>-48050030.56000001</v>
      </c>
      <c r="G970" s="56">
        <v>-980557372.39999998</v>
      </c>
      <c r="H970" s="56">
        <v>-43353634.649999999</v>
      </c>
      <c r="I970" s="56">
        <v>-15757640.1</v>
      </c>
      <c r="J970" s="56">
        <v>-122310100.85000001</v>
      </c>
      <c r="K970" s="56">
        <v>-15398874.66</v>
      </c>
      <c r="L970" s="56">
        <v>4141901.8900000006</v>
      </c>
      <c r="M970" s="56">
        <v>337274.83000000007</v>
      </c>
      <c r="N970" s="56">
        <v>10802664.539999999</v>
      </c>
      <c r="O970" s="56">
        <v>54708779.759999998</v>
      </c>
    </row>
    <row r="971" spans="1:15" x14ac:dyDescent="0.3">
      <c r="A971" s="69">
        <v>1</v>
      </c>
      <c r="B971" s="69">
        <v>1</v>
      </c>
      <c r="C971" t="s">
        <v>3940</v>
      </c>
      <c r="D971" s="56">
        <v>0</v>
      </c>
      <c r="E971" s="56">
        <v>0</v>
      </c>
      <c r="F971" s="56">
        <v>0</v>
      </c>
      <c r="G971" s="56">
        <v>0</v>
      </c>
      <c r="H971" s="56">
        <v>0</v>
      </c>
      <c r="I971" s="56">
        <v>0</v>
      </c>
      <c r="J971" s="56">
        <v>0</v>
      </c>
      <c r="K971" s="56">
        <v>0</v>
      </c>
      <c r="L971" s="56"/>
      <c r="M971" s="56"/>
      <c r="N971" s="56"/>
      <c r="O971" s="56"/>
    </row>
    <row r="972" spans="1:15" x14ac:dyDescent="0.3">
      <c r="A972" s="69">
        <v>1</v>
      </c>
      <c r="B972" s="69">
        <v>1</v>
      </c>
      <c r="C972" t="s">
        <v>3942</v>
      </c>
      <c r="D972" s="56">
        <v>0</v>
      </c>
      <c r="E972" s="56">
        <v>0</v>
      </c>
      <c r="F972" s="56">
        <v>0</v>
      </c>
      <c r="G972" s="56">
        <v>0</v>
      </c>
      <c r="H972" s="56">
        <v>0</v>
      </c>
      <c r="I972" s="56">
        <v>0</v>
      </c>
      <c r="J972" s="56">
        <v>0</v>
      </c>
      <c r="K972" s="56">
        <v>0</v>
      </c>
      <c r="L972" s="56"/>
      <c r="M972" s="56"/>
      <c r="N972" s="56"/>
      <c r="O972" s="56"/>
    </row>
    <row r="973" spans="1:15" x14ac:dyDescent="0.3">
      <c r="A973" s="69">
        <v>1</v>
      </c>
      <c r="B973" s="69">
        <v>1</v>
      </c>
      <c r="C973" t="s">
        <v>4003</v>
      </c>
      <c r="D973" s="56">
        <v>0</v>
      </c>
      <c r="E973" s="56">
        <v>0</v>
      </c>
      <c r="F973" s="56">
        <v>0</v>
      </c>
      <c r="G973" s="56">
        <v>0</v>
      </c>
      <c r="H973" s="56">
        <v>0</v>
      </c>
      <c r="I973" s="56">
        <v>0</v>
      </c>
      <c r="J973" s="56">
        <v>0</v>
      </c>
      <c r="K973" s="56">
        <v>0</v>
      </c>
      <c r="L973" s="56"/>
      <c r="M973" s="56"/>
      <c r="N973" s="56"/>
      <c r="O973" s="56"/>
    </row>
    <row r="974" spans="1:15" x14ac:dyDescent="0.3">
      <c r="A974" s="69">
        <v>1</v>
      </c>
      <c r="B974" s="69">
        <v>1</v>
      </c>
      <c r="C974" t="s">
        <v>4103</v>
      </c>
      <c r="D974" s="56"/>
      <c r="E974" s="56"/>
      <c r="F974" s="56"/>
      <c r="G974" s="56"/>
      <c r="H974" s="56"/>
      <c r="I974" s="56"/>
      <c r="J974" s="56"/>
      <c r="K974" s="56">
        <v>0</v>
      </c>
      <c r="L974" s="56"/>
      <c r="M974" s="56"/>
      <c r="N974" s="56"/>
      <c r="O974" s="56"/>
    </row>
    <row r="975" spans="1:15" x14ac:dyDescent="0.3">
      <c r="A975" s="69">
        <v>1</v>
      </c>
      <c r="B975" s="69">
        <v>1</v>
      </c>
      <c r="C975" t="s">
        <v>4112</v>
      </c>
      <c r="D975" s="56">
        <v>0</v>
      </c>
      <c r="E975" s="56">
        <v>0</v>
      </c>
      <c r="F975" s="56">
        <v>0</v>
      </c>
      <c r="G975" s="56">
        <v>0</v>
      </c>
      <c r="H975" s="56">
        <v>0</v>
      </c>
      <c r="I975" s="56">
        <v>0</v>
      </c>
      <c r="J975" s="56">
        <v>0</v>
      </c>
      <c r="K975" s="56">
        <v>0</v>
      </c>
      <c r="L975" s="56"/>
      <c r="M975" s="56"/>
      <c r="N975" s="56"/>
      <c r="O975" s="56"/>
    </row>
    <row r="976" spans="1:15" x14ac:dyDescent="0.3">
      <c r="A976" s="69">
        <v>1</v>
      </c>
      <c r="B976" s="69">
        <v>1</v>
      </c>
      <c r="C976" t="s">
        <v>4115</v>
      </c>
      <c r="D976" s="56">
        <v>-416110.88</v>
      </c>
      <c r="E976" s="56">
        <v>-4713.46</v>
      </c>
      <c r="F976" s="56">
        <v>-1022782.72</v>
      </c>
      <c r="G976" s="56">
        <v>-399638.76</v>
      </c>
      <c r="H976" s="56">
        <v>700455.26</v>
      </c>
      <c r="I976" s="56">
        <v>-172124.83</v>
      </c>
      <c r="J976" s="56">
        <v>-116877.09</v>
      </c>
      <c r="K976" s="56"/>
      <c r="L976" s="56"/>
      <c r="M976" s="56"/>
      <c r="N976" s="56"/>
      <c r="O976" s="56"/>
    </row>
    <row r="977" spans="1:15" x14ac:dyDescent="0.3">
      <c r="A977" s="69">
        <v>1</v>
      </c>
      <c r="B977" s="69">
        <v>1</v>
      </c>
      <c r="C977" t="s">
        <v>4116</v>
      </c>
      <c r="D977" s="56">
        <v>0</v>
      </c>
      <c r="E977" s="56">
        <v>0</v>
      </c>
      <c r="F977" s="56">
        <v>0</v>
      </c>
      <c r="G977" s="56">
        <v>0</v>
      </c>
      <c r="H977" s="56">
        <v>0</v>
      </c>
      <c r="I977" s="56">
        <v>0</v>
      </c>
      <c r="J977" s="56">
        <v>0</v>
      </c>
      <c r="K977" s="56">
        <v>0</v>
      </c>
      <c r="L977" s="56"/>
      <c r="M977" s="56"/>
      <c r="N977" s="56"/>
      <c r="O977" s="56"/>
    </row>
    <row r="978" spans="1:15" x14ac:dyDescent="0.3">
      <c r="A978" s="69">
        <v>1</v>
      </c>
      <c r="B978" s="69">
        <v>1</v>
      </c>
      <c r="C978" t="s">
        <v>4119</v>
      </c>
      <c r="D978" s="56">
        <v>-5542565923.7700014</v>
      </c>
      <c r="E978" s="56">
        <v>-6369687143.4699974</v>
      </c>
      <c r="F978" s="56">
        <v>-5865607217.8900003</v>
      </c>
      <c r="G978" s="56"/>
      <c r="H978" s="56"/>
      <c r="I978" s="56"/>
      <c r="J978" s="56"/>
      <c r="K978" s="56"/>
      <c r="L978" s="56"/>
      <c r="M978" s="56"/>
      <c r="N978" s="56"/>
      <c r="O978" s="56"/>
    </row>
    <row r="979" spans="1:15" x14ac:dyDescent="0.3">
      <c r="A979" s="69">
        <v>1</v>
      </c>
      <c r="B979" s="69">
        <v>1</v>
      </c>
      <c r="C979" t="s">
        <v>4132</v>
      </c>
      <c r="D979" s="56">
        <v>-51523.65</v>
      </c>
      <c r="E979" s="56">
        <v>-3015221</v>
      </c>
      <c r="F979" s="56">
        <v>-403</v>
      </c>
      <c r="G979" s="56">
        <v>403</v>
      </c>
      <c r="H979" s="56">
        <v>-900.64</v>
      </c>
      <c r="I979" s="56">
        <v>-1873.43</v>
      </c>
      <c r="J979" s="56">
        <v>1523.93</v>
      </c>
      <c r="K979" s="56"/>
      <c r="L979" s="56"/>
      <c r="M979" s="56"/>
      <c r="N979" s="56"/>
      <c r="O979" s="56"/>
    </row>
    <row r="980" spans="1:15" x14ac:dyDescent="0.3">
      <c r="A980" s="69">
        <v>1</v>
      </c>
      <c r="B980" s="69">
        <v>1</v>
      </c>
      <c r="C980" t="s">
        <v>4151</v>
      </c>
      <c r="D980" s="56">
        <v>0</v>
      </c>
      <c r="E980" s="56">
        <v>0</v>
      </c>
      <c r="F980" s="56">
        <v>0</v>
      </c>
      <c r="G980" s="56">
        <v>0</v>
      </c>
      <c r="H980" s="56">
        <v>0</v>
      </c>
      <c r="I980" s="56">
        <v>0</v>
      </c>
      <c r="J980" s="56">
        <v>0</v>
      </c>
      <c r="K980" s="56">
        <v>0</v>
      </c>
      <c r="L980" s="56"/>
      <c r="M980" s="56"/>
      <c r="N980" s="56"/>
      <c r="O980" s="56"/>
    </row>
    <row r="981" spans="1:15" x14ac:dyDescent="0.3">
      <c r="A981" s="69">
        <v>1</v>
      </c>
      <c r="B981" s="69">
        <v>1</v>
      </c>
      <c r="C981" t="s">
        <v>4227</v>
      </c>
      <c r="D981" s="56">
        <v>0</v>
      </c>
      <c r="E981" s="56">
        <v>0</v>
      </c>
      <c r="F981" s="56">
        <v>0</v>
      </c>
      <c r="G981" s="56">
        <v>0</v>
      </c>
      <c r="H981" s="56">
        <v>0</v>
      </c>
      <c r="I981" s="56">
        <v>0</v>
      </c>
      <c r="J981" s="56">
        <v>0</v>
      </c>
      <c r="K981" s="56">
        <v>0</v>
      </c>
      <c r="L981" s="56"/>
      <c r="M981" s="56"/>
      <c r="N981" s="56"/>
      <c r="O981" s="56"/>
    </row>
    <row r="982" spans="1:15" x14ac:dyDescent="0.3">
      <c r="A982" s="69">
        <v>1</v>
      </c>
      <c r="B982" s="69">
        <v>1</v>
      </c>
      <c r="C982" t="s">
        <v>4386</v>
      </c>
      <c r="D982" s="56">
        <v>0</v>
      </c>
      <c r="E982" s="56">
        <v>0</v>
      </c>
      <c r="F982" s="56">
        <v>0</v>
      </c>
      <c r="G982" s="56">
        <v>0</v>
      </c>
      <c r="H982" s="56">
        <v>0</v>
      </c>
      <c r="I982" s="56">
        <v>0</v>
      </c>
      <c r="J982" s="56">
        <v>0</v>
      </c>
      <c r="K982" s="56"/>
      <c r="L982" s="56"/>
      <c r="M982" s="56"/>
      <c r="N982" s="56"/>
      <c r="O982" s="56"/>
    </row>
    <row r="983" spans="1:15" x14ac:dyDescent="0.3">
      <c r="A983" s="69">
        <v>1</v>
      </c>
      <c r="B983" s="69">
        <v>1</v>
      </c>
      <c r="C983" t="s">
        <v>4488</v>
      </c>
      <c r="D983" s="56">
        <v>0</v>
      </c>
      <c r="E983" s="56">
        <v>0</v>
      </c>
      <c r="F983" s="56">
        <v>0</v>
      </c>
      <c r="G983" s="56">
        <v>0</v>
      </c>
      <c r="H983" s="56">
        <v>0</v>
      </c>
      <c r="I983" s="56">
        <v>0</v>
      </c>
      <c r="J983" s="56">
        <v>0</v>
      </c>
      <c r="K983" s="56"/>
      <c r="L983" s="56"/>
      <c r="M983" s="56"/>
      <c r="N983" s="56"/>
      <c r="O983" s="56"/>
    </row>
    <row r="984" spans="1:15" x14ac:dyDescent="0.3">
      <c r="A984" s="69">
        <v>1</v>
      </c>
      <c r="B984" s="69">
        <v>1</v>
      </c>
      <c r="C984" t="s">
        <v>4489</v>
      </c>
      <c r="D984" s="56"/>
      <c r="E984" s="56"/>
      <c r="F984" s="56"/>
      <c r="G984" s="56"/>
      <c r="H984" s="56"/>
      <c r="I984" s="56"/>
      <c r="J984" s="56"/>
      <c r="K984" s="56">
        <v>0</v>
      </c>
      <c r="L984" s="56"/>
      <c r="M984" s="56"/>
      <c r="N984" s="56"/>
      <c r="O984" s="56"/>
    </row>
    <row r="985" spans="1:15" x14ac:dyDescent="0.3">
      <c r="A985" s="69">
        <v>1</v>
      </c>
      <c r="B985" s="69">
        <v>1</v>
      </c>
      <c r="C985" t="s">
        <v>4601</v>
      </c>
      <c r="D985" s="56">
        <v>0</v>
      </c>
      <c r="E985" s="56">
        <v>0</v>
      </c>
      <c r="F985" s="56">
        <v>0</v>
      </c>
      <c r="G985" s="56">
        <v>0</v>
      </c>
      <c r="H985" s="56">
        <v>0</v>
      </c>
      <c r="I985" s="56">
        <v>0</v>
      </c>
      <c r="J985" s="56">
        <v>-296940</v>
      </c>
      <c r="K985" s="56">
        <v>0</v>
      </c>
      <c r="L985" s="56"/>
      <c r="M985" s="56"/>
      <c r="N985" s="56"/>
      <c r="O985" s="56"/>
    </row>
    <row r="986" spans="1:15" x14ac:dyDescent="0.3">
      <c r="A986" s="69">
        <v>1</v>
      </c>
      <c r="B986" s="69">
        <v>1</v>
      </c>
      <c r="C986" t="s">
        <v>4649</v>
      </c>
      <c r="D986" s="56">
        <v>0</v>
      </c>
      <c r="E986" s="56">
        <v>0</v>
      </c>
      <c r="F986" s="56">
        <v>0</v>
      </c>
      <c r="G986" s="56">
        <v>0</v>
      </c>
      <c r="H986" s="56">
        <v>0</v>
      </c>
      <c r="I986" s="56">
        <v>0</v>
      </c>
      <c r="J986" s="56">
        <v>0</v>
      </c>
      <c r="K986" s="56">
        <v>0</v>
      </c>
      <c r="L986" s="56"/>
      <c r="M986" s="56"/>
      <c r="N986" s="56"/>
      <c r="O986" s="56"/>
    </row>
    <row r="987" spans="1:15" x14ac:dyDescent="0.3">
      <c r="A987" s="69">
        <v>1</v>
      </c>
      <c r="B987" s="69">
        <v>2</v>
      </c>
      <c r="C987" t="s">
        <v>3941</v>
      </c>
      <c r="D987" s="56">
        <v>0</v>
      </c>
      <c r="E987" s="56">
        <v>0</v>
      </c>
      <c r="F987" s="56">
        <v>0</v>
      </c>
      <c r="G987" s="56">
        <v>0</v>
      </c>
      <c r="H987" s="56">
        <v>0</v>
      </c>
      <c r="I987" s="56">
        <v>0</v>
      </c>
      <c r="J987" s="56">
        <v>0</v>
      </c>
      <c r="K987" s="56">
        <v>0</v>
      </c>
      <c r="L987" s="56"/>
      <c r="M987" s="56"/>
      <c r="N987" s="56"/>
      <c r="O987" s="56"/>
    </row>
    <row r="988" spans="1:15" x14ac:dyDescent="0.3">
      <c r="A988" s="69">
        <v>1</v>
      </c>
      <c r="B988" s="69">
        <v>2</v>
      </c>
      <c r="C988" t="s">
        <v>4038</v>
      </c>
      <c r="D988" s="56">
        <v>517.73</v>
      </c>
      <c r="E988" s="56"/>
      <c r="F988" s="56"/>
      <c r="G988" s="56"/>
      <c r="H988" s="56"/>
      <c r="I988" s="56"/>
      <c r="J988" s="56"/>
      <c r="K988" s="56"/>
      <c r="L988" s="56"/>
      <c r="M988" s="56"/>
      <c r="N988" s="56"/>
      <c r="O988" s="56"/>
    </row>
    <row r="989" spans="1:15" x14ac:dyDescent="0.3">
      <c r="A989" s="69">
        <v>1</v>
      </c>
      <c r="B989" s="69">
        <v>2</v>
      </c>
      <c r="C989" t="s">
        <v>4121</v>
      </c>
      <c r="D989" s="56"/>
      <c r="E989" s="56"/>
      <c r="F989" s="56"/>
      <c r="G989" s="56"/>
      <c r="H989" s="56"/>
      <c r="I989" s="56"/>
      <c r="J989" s="56"/>
      <c r="K989" s="56"/>
      <c r="L989" s="56">
        <v>0</v>
      </c>
      <c r="M989" s="56">
        <v>0</v>
      </c>
      <c r="N989" s="56"/>
      <c r="O989" s="56"/>
    </row>
    <row r="990" spans="1:15" x14ac:dyDescent="0.3">
      <c r="A990" s="69">
        <v>1</v>
      </c>
      <c r="B990" s="69">
        <v>2</v>
      </c>
      <c r="C990" t="s">
        <v>4131</v>
      </c>
      <c r="D990" s="56"/>
      <c r="E990" s="56"/>
      <c r="F990" s="56"/>
      <c r="G990" s="56"/>
      <c r="H990" s="56"/>
      <c r="I990" s="56"/>
      <c r="J990" s="56"/>
      <c r="K990" s="56">
        <v>0</v>
      </c>
      <c r="L990" s="56"/>
      <c r="M990" s="56"/>
      <c r="N990" s="56"/>
      <c r="O990" s="56"/>
    </row>
    <row r="991" spans="1:15" x14ac:dyDescent="0.3">
      <c r="A991" s="69">
        <v>1</v>
      </c>
      <c r="B991" s="69">
        <v>2</v>
      </c>
      <c r="C991" t="s">
        <v>1250</v>
      </c>
      <c r="D991" s="56"/>
      <c r="E991" s="56">
        <v>0</v>
      </c>
      <c r="F991" s="56">
        <v>0</v>
      </c>
      <c r="G991" s="56">
        <v>0</v>
      </c>
      <c r="H991" s="56">
        <v>-2418.2800000000002</v>
      </c>
      <c r="I991" s="56">
        <v>-89546.6</v>
      </c>
      <c r="J991" s="56">
        <v>-272188.2</v>
      </c>
      <c r="K991" s="56">
        <v>-499540.16</v>
      </c>
      <c r="L991" s="56">
        <v>-587015.79999999702</v>
      </c>
      <c r="M991" s="56">
        <v>-489690.53</v>
      </c>
      <c r="N991" s="56"/>
      <c r="O991" s="56"/>
    </row>
    <row r="992" spans="1:15" x14ac:dyDescent="0.3">
      <c r="A992" s="69">
        <v>1</v>
      </c>
      <c r="B992" s="69">
        <v>3</v>
      </c>
      <c r="C992" t="s">
        <v>3902</v>
      </c>
      <c r="D992" s="56">
        <v>0</v>
      </c>
      <c r="E992" s="56">
        <v>0</v>
      </c>
      <c r="F992" s="56">
        <v>0</v>
      </c>
      <c r="G992" s="56">
        <v>-1.5</v>
      </c>
      <c r="H992" s="56">
        <v>34.229999999999997</v>
      </c>
      <c r="I992" s="56">
        <v>0</v>
      </c>
      <c r="J992" s="56">
        <v>0</v>
      </c>
      <c r="K992" s="56">
        <v>150.06</v>
      </c>
      <c r="L992" s="56"/>
      <c r="M992" s="56"/>
      <c r="N992" s="56"/>
      <c r="O992" s="56"/>
    </row>
    <row r="993" spans="1:15" x14ac:dyDescent="0.3">
      <c r="A993" s="69">
        <v>1</v>
      </c>
      <c r="B993" s="69">
        <v>3</v>
      </c>
      <c r="C993" t="s">
        <v>3903</v>
      </c>
      <c r="D993" s="56">
        <v>-7458124.2400000002</v>
      </c>
      <c r="E993" s="56">
        <v>-23217975.079999998</v>
      </c>
      <c r="F993" s="56">
        <v>-32551009.460000001</v>
      </c>
      <c r="G993" s="56">
        <v>-19100848</v>
      </c>
      <c r="H993" s="56">
        <v>-54092288.75</v>
      </c>
      <c r="I993" s="56">
        <v>31670422.969999999</v>
      </c>
      <c r="J993" s="56">
        <v>-68907804.890000001</v>
      </c>
      <c r="K993" s="56">
        <v>41235395.539999999</v>
      </c>
      <c r="L993" s="56"/>
      <c r="M993" s="56"/>
      <c r="N993" s="56"/>
      <c r="O993" s="56"/>
    </row>
    <row r="994" spans="1:15" x14ac:dyDescent="0.3">
      <c r="A994" s="69">
        <v>1</v>
      </c>
      <c r="B994" s="69">
        <v>3</v>
      </c>
      <c r="C994" t="s">
        <v>3904</v>
      </c>
      <c r="D994" s="56">
        <v>0</v>
      </c>
      <c r="E994" s="56">
        <v>0</v>
      </c>
      <c r="F994" s="56">
        <v>0</v>
      </c>
      <c r="G994" s="56">
        <v>0</v>
      </c>
      <c r="H994" s="56">
        <v>-146.38999999999999</v>
      </c>
      <c r="I994" s="56">
        <v>0</v>
      </c>
      <c r="J994" s="56">
        <v>0</v>
      </c>
      <c r="K994" s="56">
        <v>0</v>
      </c>
      <c r="L994" s="56"/>
      <c r="M994" s="56"/>
      <c r="N994" s="56"/>
      <c r="O994" s="56"/>
    </row>
    <row r="995" spans="1:15" x14ac:dyDescent="0.3">
      <c r="A995" s="69">
        <v>1</v>
      </c>
      <c r="B995" s="69">
        <v>3</v>
      </c>
      <c r="C995" t="s">
        <v>3905</v>
      </c>
      <c r="D995" s="56">
        <v>-68705537.299999997</v>
      </c>
      <c r="E995" s="56">
        <v>-6292038.9299999997</v>
      </c>
      <c r="F995" s="56">
        <v>-104729570.59999999</v>
      </c>
      <c r="G995" s="56">
        <v>2199315.2000000002</v>
      </c>
      <c r="H995" s="56">
        <v>-13636597.119999999</v>
      </c>
      <c r="I995" s="56">
        <v>-45431536.759999998</v>
      </c>
      <c r="J995" s="56">
        <v>62740592.140000001</v>
      </c>
      <c r="K995" s="56">
        <v>20719548.280000001</v>
      </c>
      <c r="L995" s="56"/>
      <c r="M995" s="56"/>
      <c r="N995" s="56"/>
      <c r="O995" s="56"/>
    </row>
    <row r="996" spans="1:15" x14ac:dyDescent="0.3">
      <c r="A996" s="69">
        <v>1</v>
      </c>
      <c r="B996" s="69">
        <v>3</v>
      </c>
      <c r="C996" t="s">
        <v>3906</v>
      </c>
      <c r="D996" s="56">
        <v>0</v>
      </c>
      <c r="E996" s="56">
        <v>0</v>
      </c>
      <c r="F996" s="56">
        <v>0</v>
      </c>
      <c r="G996" s="56">
        <v>0</v>
      </c>
      <c r="H996" s="56">
        <v>0</v>
      </c>
      <c r="I996" s="56">
        <v>0</v>
      </c>
      <c r="J996" s="56">
        <v>0</v>
      </c>
      <c r="K996" s="56">
        <v>892.69</v>
      </c>
      <c r="L996" s="56"/>
      <c r="M996" s="56"/>
      <c r="N996" s="56"/>
      <c r="O996" s="56"/>
    </row>
    <row r="997" spans="1:15" x14ac:dyDescent="0.3">
      <c r="A997" s="69">
        <v>1</v>
      </c>
      <c r="B997" s="69">
        <v>3</v>
      </c>
      <c r="C997" t="s">
        <v>3907</v>
      </c>
      <c r="D997" s="56">
        <v>0</v>
      </c>
      <c r="E997" s="56">
        <v>0</v>
      </c>
      <c r="F997" s="56">
        <v>0</v>
      </c>
      <c r="G997" s="56">
        <v>0</v>
      </c>
      <c r="H997" s="56">
        <v>0</v>
      </c>
      <c r="I997" s="56">
        <v>0</v>
      </c>
      <c r="J997" s="56">
        <v>0</v>
      </c>
      <c r="K997" s="56">
        <v>0</v>
      </c>
      <c r="L997" s="56"/>
      <c r="M997" s="56"/>
      <c r="N997" s="56"/>
      <c r="O997" s="56"/>
    </row>
    <row r="998" spans="1:15" x14ac:dyDescent="0.3">
      <c r="A998" s="69">
        <v>1</v>
      </c>
      <c r="B998" s="69">
        <v>3</v>
      </c>
      <c r="C998" t="s">
        <v>3908</v>
      </c>
      <c r="D998" s="56">
        <v>0</v>
      </c>
      <c r="E998" s="56">
        <v>0</v>
      </c>
      <c r="F998" s="56">
        <v>0</v>
      </c>
      <c r="G998" s="56">
        <v>0</v>
      </c>
      <c r="H998" s="56">
        <v>0</v>
      </c>
      <c r="I998" s="56">
        <v>32.9</v>
      </c>
      <c r="J998" s="56">
        <v>-3942</v>
      </c>
      <c r="K998" s="56">
        <v>15326.3</v>
      </c>
      <c r="L998" s="56"/>
      <c r="M998" s="56"/>
      <c r="N998" s="56"/>
      <c r="O998" s="56"/>
    </row>
    <row r="999" spans="1:15" x14ac:dyDescent="0.3">
      <c r="A999" s="69">
        <v>1</v>
      </c>
      <c r="B999" s="69">
        <v>3</v>
      </c>
      <c r="C999" t="s">
        <v>3912</v>
      </c>
      <c r="D999" s="56">
        <v>38302152.479999997</v>
      </c>
      <c r="E999" s="56">
        <v>44502057.299999997</v>
      </c>
      <c r="F999" s="56">
        <v>-148714360.83000001</v>
      </c>
      <c r="G999" s="56">
        <v>-59983442.010000005</v>
      </c>
      <c r="H999" s="56">
        <v>-157905360.55000001</v>
      </c>
      <c r="I999" s="56">
        <v>100738209.88</v>
      </c>
      <c r="J999" s="56">
        <v>-276046863.14999998</v>
      </c>
      <c r="K999" s="56">
        <v>306410258.14000005</v>
      </c>
      <c r="L999" s="56"/>
      <c r="M999" s="56"/>
      <c r="N999" s="56"/>
      <c r="O999" s="56"/>
    </row>
    <row r="1000" spans="1:15" x14ac:dyDescent="0.3">
      <c r="A1000" s="69">
        <v>1</v>
      </c>
      <c r="B1000" s="69">
        <v>3</v>
      </c>
      <c r="C1000" t="s">
        <v>4068</v>
      </c>
      <c r="D1000" s="56">
        <v>-3120336.41</v>
      </c>
      <c r="E1000" s="56">
        <v>-7554332.04</v>
      </c>
      <c r="F1000" s="56">
        <v>-6112629.0700000003</v>
      </c>
      <c r="G1000" s="56">
        <v>-6320357.9199999999</v>
      </c>
      <c r="H1000" s="56">
        <v>-6081292.5499999998</v>
      </c>
      <c r="I1000" s="56">
        <v>-8548408.5399999991</v>
      </c>
      <c r="J1000" s="56">
        <v>-2043291.75</v>
      </c>
      <c r="K1000" s="56">
        <v>-16767144.84</v>
      </c>
      <c r="L1000" s="56"/>
      <c r="M1000" s="56"/>
      <c r="N1000" s="56"/>
      <c r="O1000" s="56"/>
    </row>
    <row r="1001" spans="1:15" x14ac:dyDescent="0.3">
      <c r="A1001" s="69">
        <v>1</v>
      </c>
      <c r="B1001" s="69">
        <v>3</v>
      </c>
      <c r="C1001" t="s">
        <v>4118</v>
      </c>
      <c r="D1001" s="56"/>
      <c r="E1001" s="56"/>
      <c r="F1001" s="56"/>
      <c r="G1001" s="56"/>
      <c r="H1001" s="56"/>
      <c r="I1001" s="56"/>
      <c r="J1001" s="56"/>
      <c r="K1001" s="56">
        <v>0</v>
      </c>
      <c r="L1001" s="56"/>
      <c r="M1001" s="56"/>
      <c r="N1001" s="56"/>
      <c r="O1001" s="56"/>
    </row>
    <row r="1002" spans="1:15" x14ac:dyDescent="0.3">
      <c r="A1002" s="69">
        <v>1</v>
      </c>
      <c r="B1002" s="69">
        <v>3</v>
      </c>
      <c r="C1002" t="s">
        <v>4124</v>
      </c>
      <c r="D1002" s="56">
        <v>-3916706.02</v>
      </c>
      <c r="E1002" s="56">
        <v>1554055.32</v>
      </c>
      <c r="F1002" s="56">
        <v>565149.56000000006</v>
      </c>
      <c r="G1002" s="56">
        <v>-2133631.65</v>
      </c>
      <c r="H1002" s="56">
        <v>-610923.71</v>
      </c>
      <c r="I1002" s="56">
        <v>985.15</v>
      </c>
      <c r="J1002" s="56">
        <v>0</v>
      </c>
      <c r="K1002" s="56">
        <v>200</v>
      </c>
      <c r="L1002" s="56"/>
      <c r="M1002" s="56"/>
      <c r="N1002" s="56"/>
      <c r="O1002" s="56"/>
    </row>
    <row r="1003" spans="1:15" x14ac:dyDescent="0.3">
      <c r="A1003" s="69">
        <v>1</v>
      </c>
      <c r="B1003" s="69">
        <v>3</v>
      </c>
      <c r="C1003" t="s">
        <v>4125</v>
      </c>
      <c r="D1003" s="56">
        <v>0</v>
      </c>
      <c r="E1003" s="56">
        <v>0</v>
      </c>
      <c r="F1003" s="56">
        <v>0</v>
      </c>
      <c r="G1003" s="56">
        <v>0</v>
      </c>
      <c r="H1003" s="56">
        <v>0</v>
      </c>
      <c r="I1003" s="56">
        <v>0</v>
      </c>
      <c r="J1003" s="56">
        <v>0</v>
      </c>
      <c r="K1003" s="56">
        <v>0</v>
      </c>
      <c r="L1003" s="56"/>
      <c r="M1003" s="56"/>
      <c r="N1003" s="56"/>
      <c r="O1003" s="56"/>
    </row>
    <row r="1004" spans="1:15" x14ac:dyDescent="0.3">
      <c r="A1004" s="69">
        <v>1</v>
      </c>
      <c r="B1004" s="69">
        <v>3</v>
      </c>
      <c r="C1004" t="s">
        <v>4126</v>
      </c>
      <c r="D1004" s="56">
        <v>2.23</v>
      </c>
      <c r="E1004" s="56">
        <v>7.08</v>
      </c>
      <c r="F1004" s="56">
        <v>126.03</v>
      </c>
      <c r="G1004" s="56">
        <v>-61.15</v>
      </c>
      <c r="H1004" s="56">
        <v>1274.56</v>
      </c>
      <c r="I1004" s="56">
        <v>-0.24</v>
      </c>
      <c r="J1004" s="56">
        <v>0</v>
      </c>
      <c r="K1004" s="56">
        <v>0</v>
      </c>
      <c r="L1004" s="56"/>
      <c r="M1004" s="56"/>
      <c r="N1004" s="56"/>
      <c r="O1004" s="56"/>
    </row>
    <row r="1005" spans="1:15" x14ac:dyDescent="0.3">
      <c r="A1005" s="69">
        <v>1</v>
      </c>
      <c r="B1005" s="69">
        <v>3</v>
      </c>
      <c r="C1005" t="s">
        <v>4127</v>
      </c>
      <c r="D1005" s="56">
        <v>0</v>
      </c>
      <c r="E1005" s="56">
        <v>0</v>
      </c>
      <c r="F1005" s="56">
        <v>0</v>
      </c>
      <c r="G1005" s="56">
        <v>0</v>
      </c>
      <c r="H1005" s="56">
        <v>0</v>
      </c>
      <c r="I1005" s="56">
        <v>0</v>
      </c>
      <c r="J1005" s="56">
        <v>0</v>
      </c>
      <c r="K1005" s="56">
        <v>0</v>
      </c>
      <c r="L1005" s="56"/>
      <c r="M1005" s="56"/>
      <c r="N1005" s="56"/>
      <c r="O1005" s="56"/>
    </row>
    <row r="1006" spans="1:15" x14ac:dyDescent="0.3">
      <c r="A1006" s="69">
        <v>1</v>
      </c>
      <c r="B1006" s="69">
        <v>3</v>
      </c>
      <c r="C1006" t="s">
        <v>4150</v>
      </c>
      <c r="D1006" s="56"/>
      <c r="E1006" s="56"/>
      <c r="F1006" s="56">
        <v>0</v>
      </c>
      <c r="G1006" s="56"/>
      <c r="H1006" s="56"/>
      <c r="I1006" s="56"/>
      <c r="J1006" s="56"/>
      <c r="K1006" s="56"/>
      <c r="L1006" s="56"/>
      <c r="M1006" s="56"/>
      <c r="N1006" s="56"/>
      <c r="O1006" s="56"/>
    </row>
    <row r="1007" spans="1:15" x14ac:dyDescent="0.3">
      <c r="A1007" s="69">
        <v>1</v>
      </c>
      <c r="B1007" s="69">
        <v>3</v>
      </c>
      <c r="C1007" t="s">
        <v>4257</v>
      </c>
      <c r="D1007" s="56">
        <v>0</v>
      </c>
      <c r="E1007" s="56">
        <v>0</v>
      </c>
      <c r="F1007" s="56">
        <v>0</v>
      </c>
      <c r="G1007" s="56">
        <v>0</v>
      </c>
      <c r="H1007" s="56">
        <v>0</v>
      </c>
      <c r="I1007" s="56">
        <v>0</v>
      </c>
      <c r="J1007" s="56">
        <v>0</v>
      </c>
      <c r="K1007" s="56">
        <v>0</v>
      </c>
      <c r="L1007" s="56"/>
      <c r="M1007" s="56"/>
      <c r="N1007" s="56"/>
      <c r="O1007" s="56"/>
    </row>
    <row r="1008" spans="1:15" x14ac:dyDescent="0.3">
      <c r="A1008" s="69">
        <v>1</v>
      </c>
      <c r="B1008" s="69">
        <v>3</v>
      </c>
      <c r="C1008" t="s">
        <v>4258</v>
      </c>
      <c r="D1008" s="56">
        <v>0</v>
      </c>
      <c r="E1008" s="56">
        <v>0</v>
      </c>
      <c r="F1008" s="56">
        <v>0</v>
      </c>
      <c r="G1008" s="56">
        <v>0</v>
      </c>
      <c r="H1008" s="56">
        <v>0</v>
      </c>
      <c r="I1008" s="56">
        <v>0</v>
      </c>
      <c r="J1008" s="56">
        <v>0</v>
      </c>
      <c r="K1008" s="56">
        <v>0</v>
      </c>
      <c r="L1008" s="56"/>
      <c r="M1008" s="56"/>
      <c r="N1008" s="56"/>
      <c r="O1008" s="56"/>
    </row>
    <row r="1009" spans="1:15" x14ac:dyDescent="0.3">
      <c r="A1009" s="69">
        <v>1</v>
      </c>
      <c r="B1009" s="69">
        <v>3</v>
      </c>
      <c r="C1009" t="s">
        <v>4515</v>
      </c>
      <c r="D1009" s="56">
        <v>0</v>
      </c>
      <c r="E1009" s="56">
        <v>0</v>
      </c>
      <c r="F1009" s="56">
        <v>0</v>
      </c>
      <c r="G1009" s="56">
        <v>0</v>
      </c>
      <c r="H1009" s="56">
        <v>0</v>
      </c>
      <c r="I1009" s="56">
        <v>0</v>
      </c>
      <c r="J1009" s="56">
        <v>0</v>
      </c>
      <c r="K1009" s="56">
        <v>0</v>
      </c>
      <c r="L1009" s="56"/>
      <c r="M1009" s="56"/>
      <c r="N1009" s="56"/>
      <c r="O1009" s="56"/>
    </row>
    <row r="1010" spans="1:15" x14ac:dyDescent="0.3">
      <c r="A1010" s="69">
        <v>1</v>
      </c>
      <c r="B1010" s="69">
        <v>3</v>
      </c>
      <c r="C1010" t="s">
        <v>4516</v>
      </c>
      <c r="D1010" s="56">
        <v>15770.039999999999</v>
      </c>
      <c r="E1010" s="56">
        <v>-16539.580000000002</v>
      </c>
      <c r="F1010" s="56">
        <v>2007.28</v>
      </c>
      <c r="G1010" s="56">
        <v>64247.28</v>
      </c>
      <c r="H1010" s="56">
        <v>165327.16999999998</v>
      </c>
      <c r="I1010" s="56">
        <v>-15211.42</v>
      </c>
      <c r="J1010" s="56">
        <v>-18.399999999999999</v>
      </c>
      <c r="K1010" s="56">
        <v>18837.64</v>
      </c>
      <c r="L1010" s="56"/>
      <c r="M1010" s="56"/>
      <c r="N1010" s="56"/>
      <c r="O1010" s="56"/>
    </row>
    <row r="1011" spans="1:15" x14ac:dyDescent="0.3">
      <c r="A1011" s="69">
        <v>1</v>
      </c>
      <c r="B1011" s="69">
        <v>3</v>
      </c>
      <c r="C1011" t="s">
        <v>4517</v>
      </c>
      <c r="D1011" s="56">
        <v>9289.7900000000009</v>
      </c>
      <c r="E1011" s="56">
        <v>0</v>
      </c>
      <c r="F1011" s="56">
        <v>0</v>
      </c>
      <c r="G1011" s="56">
        <v>0</v>
      </c>
      <c r="H1011" s="56">
        <v>0</v>
      </c>
      <c r="I1011" s="56">
        <v>0</v>
      </c>
      <c r="J1011" s="56">
        <v>-9289.7900000000009</v>
      </c>
      <c r="K1011" s="56">
        <v>-1060016.6100000001</v>
      </c>
      <c r="L1011" s="56"/>
      <c r="M1011" s="56"/>
      <c r="N1011" s="56"/>
      <c r="O1011" s="56"/>
    </row>
    <row r="1012" spans="1:15" x14ac:dyDescent="0.3">
      <c r="A1012" s="69">
        <v>1</v>
      </c>
      <c r="B1012" s="69">
        <v>3</v>
      </c>
      <c r="C1012" t="s">
        <v>4518</v>
      </c>
      <c r="D1012" s="56">
        <v>-2248.81</v>
      </c>
      <c r="E1012" s="56">
        <v>124553.93</v>
      </c>
      <c r="F1012" s="56">
        <v>-199059.02</v>
      </c>
      <c r="G1012" s="56">
        <v>-128778.08</v>
      </c>
      <c r="H1012" s="56">
        <v>3777.48</v>
      </c>
      <c r="I1012" s="56">
        <v>-8.66</v>
      </c>
      <c r="J1012" s="56">
        <v>-217335.5</v>
      </c>
      <c r="K1012" s="56">
        <v>-3787.43</v>
      </c>
      <c r="L1012" s="56"/>
      <c r="M1012" s="56"/>
      <c r="N1012" s="56"/>
      <c r="O1012" s="56"/>
    </row>
    <row r="1013" spans="1:15" x14ac:dyDescent="0.3">
      <c r="A1013" s="69">
        <v>1</v>
      </c>
      <c r="B1013" s="69">
        <v>3</v>
      </c>
      <c r="C1013" t="s">
        <v>4520</v>
      </c>
      <c r="D1013" s="56">
        <v>0</v>
      </c>
      <c r="E1013" s="56">
        <v>0</v>
      </c>
      <c r="F1013" s="56">
        <v>0</v>
      </c>
      <c r="G1013" s="56">
        <v>0</v>
      </c>
      <c r="H1013" s="56">
        <v>0</v>
      </c>
      <c r="I1013" s="56">
        <v>0</v>
      </c>
      <c r="J1013" s="56">
        <v>0</v>
      </c>
      <c r="K1013" s="56">
        <v>0</v>
      </c>
      <c r="L1013" s="56"/>
      <c r="M1013" s="56"/>
      <c r="N1013" s="56"/>
      <c r="O1013" s="56"/>
    </row>
    <row r="1014" spans="1:15" x14ac:dyDescent="0.3">
      <c r="A1014" s="69">
        <v>1</v>
      </c>
      <c r="B1014" s="69">
        <v>4</v>
      </c>
      <c r="C1014" t="s">
        <v>4087</v>
      </c>
      <c r="D1014" s="56"/>
      <c r="E1014" s="56">
        <v>0</v>
      </c>
      <c r="F1014" s="56">
        <v>0</v>
      </c>
      <c r="G1014" s="56">
        <v>0</v>
      </c>
      <c r="H1014" s="56">
        <v>0</v>
      </c>
      <c r="I1014" s="56">
        <v>0</v>
      </c>
      <c r="J1014" s="56">
        <v>0</v>
      </c>
      <c r="K1014" s="56">
        <v>1011.1</v>
      </c>
      <c r="L1014" s="56"/>
      <c r="M1014" s="56"/>
      <c r="N1014" s="56"/>
      <c r="O1014" s="56"/>
    </row>
    <row r="1015" spans="1:15" x14ac:dyDescent="0.3">
      <c r="A1015" s="69">
        <v>1</v>
      </c>
      <c r="B1015" s="69">
        <v>4</v>
      </c>
      <c r="C1015" t="s">
        <v>4123</v>
      </c>
      <c r="D1015" s="56">
        <v>-891308091.99000001</v>
      </c>
      <c r="E1015" s="56">
        <v>0</v>
      </c>
      <c r="F1015" s="56">
        <v>-2148475.42</v>
      </c>
      <c r="G1015" s="56">
        <v>-26.13</v>
      </c>
      <c r="H1015" s="56">
        <v>-2361432.5</v>
      </c>
      <c r="I1015" s="56">
        <v>-1211632.02</v>
      </c>
      <c r="J1015" s="56">
        <v>-1372421.77</v>
      </c>
      <c r="K1015" s="56">
        <v>-1304430.23</v>
      </c>
      <c r="L1015" s="56"/>
      <c r="M1015" s="56"/>
      <c r="N1015" s="56"/>
      <c r="O1015" s="56"/>
    </row>
    <row r="1016" spans="1:15" x14ac:dyDescent="0.3">
      <c r="A1016" s="69">
        <v>1</v>
      </c>
      <c r="B1016" s="69">
        <v>5</v>
      </c>
      <c r="C1016" t="s">
        <v>4163</v>
      </c>
      <c r="D1016" s="56">
        <v>0</v>
      </c>
      <c r="E1016" s="56">
        <v>0</v>
      </c>
      <c r="F1016" s="56">
        <v>0</v>
      </c>
      <c r="G1016" s="56">
        <v>0</v>
      </c>
      <c r="H1016" s="56">
        <v>0</v>
      </c>
      <c r="I1016" s="56">
        <v>0</v>
      </c>
      <c r="J1016" s="56">
        <v>0</v>
      </c>
      <c r="K1016" s="56">
        <v>0</v>
      </c>
      <c r="L1016" s="56"/>
      <c r="M1016" s="56"/>
      <c r="N1016" s="56"/>
      <c r="O1016" s="56"/>
    </row>
    <row r="1017" spans="1:15" x14ac:dyDescent="0.3">
      <c r="A1017" s="69">
        <v>1</v>
      </c>
      <c r="B1017" s="69">
        <v>5</v>
      </c>
      <c r="C1017" t="s">
        <v>4198</v>
      </c>
      <c r="D1017" s="56">
        <v>2429.5300000000002</v>
      </c>
      <c r="E1017" s="56">
        <v>0</v>
      </c>
      <c r="F1017" s="56">
        <v>0</v>
      </c>
      <c r="G1017" s="56">
        <v>0</v>
      </c>
      <c r="H1017" s="56">
        <v>0</v>
      </c>
      <c r="I1017" s="56">
        <v>0</v>
      </c>
      <c r="J1017" s="56">
        <v>0</v>
      </c>
      <c r="K1017" s="56">
        <v>0</v>
      </c>
      <c r="L1017" s="56"/>
      <c r="M1017" s="56"/>
      <c r="N1017" s="56"/>
      <c r="O1017" s="56"/>
    </row>
    <row r="1018" spans="1:15" x14ac:dyDescent="0.3">
      <c r="A1018" s="69">
        <v>1</v>
      </c>
      <c r="B1018" s="69">
        <v>5</v>
      </c>
      <c r="C1018" t="s">
        <v>4204</v>
      </c>
      <c r="D1018" s="56">
        <v>0</v>
      </c>
      <c r="E1018" s="56">
        <v>0</v>
      </c>
      <c r="F1018" s="56">
        <v>0</v>
      </c>
      <c r="G1018" s="56">
        <v>0</v>
      </c>
      <c r="H1018" s="56">
        <v>0</v>
      </c>
      <c r="I1018" s="56">
        <v>0</v>
      </c>
      <c r="J1018" s="56">
        <v>0</v>
      </c>
      <c r="K1018" s="56">
        <v>0</v>
      </c>
      <c r="L1018" s="56"/>
      <c r="M1018" s="56"/>
      <c r="N1018" s="56"/>
      <c r="O1018" s="56"/>
    </row>
    <row r="1019" spans="1:15" x14ac:dyDescent="0.3">
      <c r="A1019" s="69">
        <v>1</v>
      </c>
      <c r="B1019" s="69">
        <v>5</v>
      </c>
      <c r="C1019" t="s">
        <v>4220</v>
      </c>
      <c r="D1019" s="56">
        <v>176.01</v>
      </c>
      <c r="E1019" s="56">
        <v>0</v>
      </c>
      <c r="F1019" s="56">
        <v>0</v>
      </c>
      <c r="G1019" s="56">
        <v>11808841.08</v>
      </c>
      <c r="H1019" s="56">
        <v>-11389118.220000001</v>
      </c>
      <c r="I1019" s="56">
        <v>12690661.09</v>
      </c>
      <c r="J1019" s="56">
        <v>1599231.89</v>
      </c>
      <c r="K1019" s="56"/>
      <c r="L1019" s="56"/>
      <c r="M1019" s="56"/>
      <c r="N1019" s="56"/>
      <c r="O1019" s="56"/>
    </row>
    <row r="1020" spans="1:15" x14ac:dyDescent="0.3">
      <c r="A1020" s="69">
        <v>1</v>
      </c>
      <c r="B1020" s="69">
        <v>5</v>
      </c>
      <c r="C1020" t="s">
        <v>4525</v>
      </c>
      <c r="D1020" s="56">
        <v>1081145</v>
      </c>
      <c r="E1020" s="56">
        <v>0</v>
      </c>
      <c r="F1020" s="56">
        <v>-0.32</v>
      </c>
      <c r="G1020" s="56">
        <v>0</v>
      </c>
      <c r="H1020" s="56">
        <v>0</v>
      </c>
      <c r="I1020" s="56">
        <v>0</v>
      </c>
      <c r="J1020" s="56">
        <v>0</v>
      </c>
      <c r="K1020" s="56">
        <v>0</v>
      </c>
      <c r="L1020" s="56"/>
      <c r="M1020" s="56"/>
      <c r="N1020" s="56"/>
      <c r="O1020" s="56"/>
    </row>
    <row r="1021" spans="1:15" x14ac:dyDescent="0.3">
      <c r="A1021" s="158">
        <v>2</v>
      </c>
      <c r="B1021" s="69">
        <v>6</v>
      </c>
      <c r="C1021" t="s">
        <v>3988</v>
      </c>
      <c r="D1021" s="56">
        <v>0</v>
      </c>
      <c r="E1021" s="56"/>
      <c r="F1021" s="56"/>
      <c r="G1021" s="56"/>
      <c r="H1021" s="56"/>
      <c r="I1021" s="56"/>
      <c r="J1021" s="56"/>
      <c r="K1021" s="56"/>
      <c r="L1021" s="56"/>
      <c r="M1021" s="56"/>
      <c r="N1021" s="56"/>
      <c r="O1021" s="56"/>
    </row>
    <row r="1022" spans="1:15" x14ac:dyDescent="0.3">
      <c r="A1022" s="158">
        <v>2</v>
      </c>
      <c r="B1022" s="69">
        <v>6</v>
      </c>
      <c r="C1022" t="s">
        <v>3996</v>
      </c>
      <c r="D1022" s="56">
        <v>0</v>
      </c>
      <c r="E1022" s="56"/>
      <c r="F1022" s="56"/>
      <c r="G1022" s="56"/>
      <c r="H1022" s="56"/>
      <c r="I1022" s="56"/>
      <c r="J1022" s="56"/>
      <c r="K1022" s="56"/>
      <c r="L1022" s="56"/>
      <c r="M1022" s="56"/>
      <c r="N1022" s="56"/>
      <c r="O1022" s="56"/>
    </row>
    <row r="1023" spans="1:15" x14ac:dyDescent="0.3">
      <c r="A1023" s="158">
        <v>2</v>
      </c>
      <c r="B1023" s="69">
        <v>6</v>
      </c>
      <c r="C1023" t="s">
        <v>3998</v>
      </c>
      <c r="D1023" s="56">
        <v>0</v>
      </c>
      <c r="E1023" s="56">
        <v>0</v>
      </c>
      <c r="F1023" s="56">
        <v>0</v>
      </c>
      <c r="G1023" s="56">
        <v>0</v>
      </c>
      <c r="H1023" s="56">
        <v>0</v>
      </c>
      <c r="I1023" s="56"/>
      <c r="J1023" s="56"/>
      <c r="K1023" s="56"/>
      <c r="L1023" s="56"/>
      <c r="M1023" s="56"/>
      <c r="N1023" s="56"/>
      <c r="O1023" s="56"/>
    </row>
    <row r="1024" spans="1:15" x14ac:dyDescent="0.3">
      <c r="A1024" s="158">
        <v>2</v>
      </c>
      <c r="B1024" s="69">
        <v>6</v>
      </c>
      <c r="C1024" t="s">
        <v>3999</v>
      </c>
      <c r="D1024" s="56">
        <v>0</v>
      </c>
      <c r="E1024" s="56">
        <v>0</v>
      </c>
      <c r="F1024" s="56">
        <v>0</v>
      </c>
      <c r="G1024" s="56">
        <v>0</v>
      </c>
      <c r="H1024" s="56"/>
      <c r="I1024" s="56"/>
      <c r="J1024" s="56"/>
      <c r="K1024" s="56"/>
      <c r="L1024" s="56"/>
      <c r="M1024" s="56"/>
      <c r="N1024" s="56"/>
      <c r="O1024" s="56"/>
    </row>
    <row r="1025" spans="1:15" x14ac:dyDescent="0.3">
      <c r="A1025" s="158">
        <v>2</v>
      </c>
      <c r="B1025" s="69">
        <v>6</v>
      </c>
      <c r="C1025" t="s">
        <v>1321</v>
      </c>
      <c r="D1025" s="56">
        <v>0</v>
      </c>
      <c r="E1025" s="56">
        <v>0</v>
      </c>
      <c r="F1025" s="56">
        <v>0</v>
      </c>
      <c r="G1025" s="56">
        <v>0</v>
      </c>
      <c r="H1025" s="56">
        <v>0</v>
      </c>
      <c r="I1025" s="56">
        <v>1032.9100000000001</v>
      </c>
      <c r="J1025" s="56">
        <v>0</v>
      </c>
      <c r="K1025" s="56">
        <v>2065.8200000000002</v>
      </c>
      <c r="L1025" s="56">
        <v>0</v>
      </c>
      <c r="M1025" s="56">
        <v>-2065.8200000000002</v>
      </c>
      <c r="N1025" s="56">
        <v>0</v>
      </c>
      <c r="O1025" s="56"/>
    </row>
    <row r="1026" spans="1:15" x14ac:dyDescent="0.3">
      <c r="A1026" s="158">
        <v>2</v>
      </c>
      <c r="B1026" s="69">
        <v>6</v>
      </c>
      <c r="C1026" t="s">
        <v>1385</v>
      </c>
      <c r="D1026" s="56"/>
      <c r="E1026" s="56">
        <v>0</v>
      </c>
      <c r="F1026" s="56">
        <v>0</v>
      </c>
      <c r="G1026" s="56">
        <v>0</v>
      </c>
      <c r="H1026" s="56">
        <v>0</v>
      </c>
      <c r="I1026" s="56">
        <v>16304.11</v>
      </c>
      <c r="J1026" s="56">
        <v>2778.7</v>
      </c>
      <c r="K1026" s="56">
        <v>24669.48</v>
      </c>
      <c r="L1026" s="56">
        <v>0</v>
      </c>
      <c r="M1026" s="56">
        <v>-12419.5</v>
      </c>
      <c r="N1026" s="56">
        <v>0</v>
      </c>
      <c r="O1026" s="56"/>
    </row>
    <row r="1027" spans="1:15" x14ac:dyDescent="0.3">
      <c r="A1027" s="158">
        <v>2</v>
      </c>
      <c r="B1027" s="69">
        <v>6</v>
      </c>
      <c r="C1027" t="s">
        <v>4166</v>
      </c>
      <c r="D1027" s="56">
        <v>0</v>
      </c>
      <c r="E1027" s="56"/>
      <c r="F1027" s="56"/>
      <c r="G1027" s="56"/>
      <c r="H1027" s="56"/>
      <c r="I1027" s="56"/>
      <c r="J1027" s="56"/>
      <c r="K1027" s="56"/>
      <c r="L1027" s="56"/>
      <c r="M1027" s="56"/>
      <c r="N1027" s="56"/>
      <c r="O1027" s="56"/>
    </row>
    <row r="1028" spans="1:15" x14ac:dyDescent="0.3">
      <c r="A1028" s="158">
        <v>2</v>
      </c>
      <c r="B1028" s="69">
        <v>6</v>
      </c>
      <c r="C1028" t="s">
        <v>4213</v>
      </c>
      <c r="D1028" s="56">
        <v>0</v>
      </c>
      <c r="E1028" s="56">
        <v>0</v>
      </c>
      <c r="F1028" s="56">
        <v>0</v>
      </c>
      <c r="G1028" s="56">
        <v>0</v>
      </c>
      <c r="H1028" s="56">
        <v>0</v>
      </c>
      <c r="I1028" s="56"/>
      <c r="J1028" s="56"/>
      <c r="K1028" s="56"/>
      <c r="L1028" s="56"/>
      <c r="M1028" s="56"/>
      <c r="N1028" s="56"/>
      <c r="O1028" s="56"/>
    </row>
    <row r="1029" spans="1:15" x14ac:dyDescent="0.3">
      <c r="A1029" s="158">
        <v>2</v>
      </c>
      <c r="B1029" s="69">
        <v>6</v>
      </c>
      <c r="C1029" t="s">
        <v>4254</v>
      </c>
      <c r="D1029" s="56">
        <v>0</v>
      </c>
      <c r="E1029" s="56">
        <v>0</v>
      </c>
      <c r="F1029" s="56">
        <v>0</v>
      </c>
      <c r="G1029" s="56">
        <v>0</v>
      </c>
      <c r="H1029" s="56">
        <v>0</v>
      </c>
      <c r="I1029" s="56"/>
      <c r="J1029" s="56"/>
      <c r="K1029" s="56"/>
      <c r="L1029" s="56"/>
      <c r="M1029" s="56"/>
      <c r="N1029" s="56"/>
      <c r="O1029" s="56"/>
    </row>
    <row r="1030" spans="1:15" x14ac:dyDescent="0.3">
      <c r="A1030" s="158">
        <v>2</v>
      </c>
      <c r="B1030" s="69">
        <v>6</v>
      </c>
      <c r="C1030" t="s">
        <v>4318</v>
      </c>
      <c r="D1030" s="56">
        <v>0</v>
      </c>
      <c r="E1030" s="56">
        <v>0</v>
      </c>
      <c r="F1030" s="56">
        <v>0</v>
      </c>
      <c r="G1030" s="56">
        <v>0</v>
      </c>
      <c r="H1030" s="56">
        <v>0</v>
      </c>
      <c r="I1030" s="56">
        <v>0</v>
      </c>
      <c r="J1030" s="56">
        <v>0</v>
      </c>
      <c r="K1030" s="56">
        <v>0</v>
      </c>
      <c r="L1030" s="56"/>
      <c r="M1030" s="56"/>
      <c r="N1030" s="56"/>
      <c r="O1030" s="56"/>
    </row>
    <row r="1031" spans="1:15" x14ac:dyDescent="0.3">
      <c r="A1031" s="158">
        <v>2</v>
      </c>
      <c r="B1031" s="69">
        <v>6</v>
      </c>
      <c r="C1031" t="s">
        <v>4319</v>
      </c>
      <c r="D1031" s="56">
        <v>0</v>
      </c>
      <c r="E1031" s="56">
        <v>0</v>
      </c>
      <c r="F1031" s="56">
        <v>0</v>
      </c>
      <c r="G1031" s="56">
        <v>0</v>
      </c>
      <c r="H1031" s="56">
        <v>0</v>
      </c>
      <c r="I1031" s="56">
        <v>0</v>
      </c>
      <c r="J1031" s="56">
        <v>0</v>
      </c>
      <c r="K1031" s="56">
        <v>0</v>
      </c>
      <c r="L1031" s="56">
        <v>-12.39</v>
      </c>
      <c r="M1031" s="56">
        <v>0</v>
      </c>
      <c r="N1031" s="56">
        <v>0</v>
      </c>
      <c r="O1031" s="56"/>
    </row>
    <row r="1032" spans="1:15" x14ac:dyDescent="0.3">
      <c r="A1032" s="158">
        <v>2</v>
      </c>
      <c r="B1032" s="69">
        <v>6</v>
      </c>
      <c r="C1032" t="s">
        <v>4521</v>
      </c>
      <c r="D1032" s="56">
        <v>0</v>
      </c>
      <c r="E1032" s="56"/>
      <c r="F1032" s="56"/>
      <c r="G1032" s="56"/>
      <c r="H1032" s="56"/>
      <c r="I1032" s="56"/>
      <c r="J1032" s="56"/>
      <c r="K1032" s="56"/>
      <c r="L1032" s="56"/>
      <c r="M1032" s="56"/>
      <c r="N1032" s="56"/>
      <c r="O1032" s="56"/>
    </row>
    <row r="1033" spans="1:15" x14ac:dyDescent="0.3">
      <c r="A1033" s="158">
        <v>2</v>
      </c>
      <c r="B1033" s="69">
        <v>6</v>
      </c>
      <c r="C1033" t="s">
        <v>4522</v>
      </c>
      <c r="D1033" s="56">
        <v>0</v>
      </c>
      <c r="E1033" s="56">
        <v>0</v>
      </c>
      <c r="F1033" s="56">
        <v>0</v>
      </c>
      <c r="G1033" s="56">
        <v>0</v>
      </c>
      <c r="H1033" s="56">
        <v>0</v>
      </c>
      <c r="I1033" s="56">
        <v>0</v>
      </c>
      <c r="J1033" s="56">
        <v>0</v>
      </c>
      <c r="K1033" s="56">
        <v>0</v>
      </c>
      <c r="L1033" s="56">
        <v>0</v>
      </c>
      <c r="M1033" s="56">
        <v>0</v>
      </c>
      <c r="N1033" s="56">
        <v>0</v>
      </c>
      <c r="O1033" s="56"/>
    </row>
    <row r="1034" spans="1:15" x14ac:dyDescent="0.3">
      <c r="A1034" s="158">
        <v>2</v>
      </c>
      <c r="B1034" s="69">
        <v>7</v>
      </c>
      <c r="C1034" t="s">
        <v>3951</v>
      </c>
      <c r="D1034" s="56">
        <v>0</v>
      </c>
      <c r="E1034" s="56">
        <v>0</v>
      </c>
      <c r="F1034" s="56">
        <v>0</v>
      </c>
      <c r="G1034" s="56">
        <v>0</v>
      </c>
      <c r="H1034" s="56">
        <v>0</v>
      </c>
      <c r="I1034" s="56">
        <v>0</v>
      </c>
      <c r="J1034" s="56">
        <v>0</v>
      </c>
      <c r="K1034" s="56">
        <v>0</v>
      </c>
      <c r="L1034" s="56">
        <v>0</v>
      </c>
      <c r="M1034" s="56">
        <v>0</v>
      </c>
      <c r="N1034" s="56">
        <v>0</v>
      </c>
      <c r="O1034" s="56"/>
    </row>
    <row r="1035" spans="1:15" x14ac:dyDescent="0.3">
      <c r="A1035" s="158">
        <v>2</v>
      </c>
      <c r="B1035" s="69">
        <v>7</v>
      </c>
      <c r="C1035" t="s">
        <v>3961</v>
      </c>
      <c r="D1035" s="56"/>
      <c r="E1035" s="56"/>
      <c r="F1035" s="56">
        <v>0</v>
      </c>
      <c r="G1035" s="56">
        <v>0</v>
      </c>
      <c r="H1035" s="56">
        <v>0</v>
      </c>
      <c r="I1035" s="56">
        <v>0</v>
      </c>
      <c r="J1035" s="56"/>
      <c r="K1035" s="56"/>
      <c r="L1035" s="56"/>
      <c r="M1035" s="56"/>
      <c r="N1035" s="56"/>
      <c r="O1035" s="56"/>
    </row>
    <row r="1036" spans="1:15" x14ac:dyDescent="0.3">
      <c r="A1036" s="158">
        <v>2</v>
      </c>
      <c r="B1036" s="69">
        <v>7</v>
      </c>
      <c r="C1036" t="s">
        <v>3989</v>
      </c>
      <c r="D1036" s="56"/>
      <c r="E1036" s="56"/>
      <c r="F1036" s="56"/>
      <c r="G1036" s="56"/>
      <c r="H1036" s="56"/>
      <c r="I1036" s="56"/>
      <c r="J1036" s="56">
        <v>0</v>
      </c>
      <c r="K1036" s="56">
        <v>0</v>
      </c>
      <c r="L1036" s="56">
        <v>0</v>
      </c>
      <c r="M1036" s="56">
        <v>0</v>
      </c>
      <c r="N1036" s="56"/>
      <c r="O1036" s="56"/>
    </row>
    <row r="1037" spans="1:15" x14ac:dyDescent="0.3">
      <c r="A1037" s="158">
        <v>2</v>
      </c>
      <c r="B1037" s="69">
        <v>7</v>
      </c>
      <c r="C1037" t="s">
        <v>3992</v>
      </c>
      <c r="D1037" s="56"/>
      <c r="E1037" s="56"/>
      <c r="F1037" s="56"/>
      <c r="G1037" s="56"/>
      <c r="H1037" s="56"/>
      <c r="I1037" s="56"/>
      <c r="J1037" s="56"/>
      <c r="K1037" s="56"/>
      <c r="L1037" s="56"/>
      <c r="M1037" s="56">
        <v>0</v>
      </c>
      <c r="N1037" s="56"/>
      <c r="O1037" s="56"/>
    </row>
    <row r="1038" spans="1:15" x14ac:dyDescent="0.3">
      <c r="A1038" s="158">
        <v>2</v>
      </c>
      <c r="B1038" s="69">
        <v>7</v>
      </c>
      <c r="C1038" t="s">
        <v>4004</v>
      </c>
      <c r="D1038" s="56"/>
      <c r="E1038" s="56"/>
      <c r="F1038" s="56"/>
      <c r="G1038" s="56"/>
      <c r="H1038" s="56"/>
      <c r="I1038" s="56">
        <v>0</v>
      </c>
      <c r="J1038" s="56">
        <v>0</v>
      </c>
      <c r="K1038" s="56">
        <v>0</v>
      </c>
      <c r="L1038" s="56"/>
      <c r="M1038" s="56"/>
      <c r="N1038" s="56"/>
      <c r="O1038" s="56"/>
    </row>
    <row r="1039" spans="1:15" x14ac:dyDescent="0.3">
      <c r="A1039" s="158">
        <v>2</v>
      </c>
      <c r="B1039" s="69">
        <v>7</v>
      </c>
      <c r="C1039" t="s">
        <v>4017</v>
      </c>
      <c r="D1039" s="56"/>
      <c r="E1039" s="56"/>
      <c r="F1039" s="56"/>
      <c r="G1039" s="56"/>
      <c r="H1039" s="56">
        <v>0</v>
      </c>
      <c r="I1039" s="56">
        <v>0</v>
      </c>
      <c r="J1039" s="56">
        <v>0</v>
      </c>
      <c r="K1039" s="56">
        <v>0</v>
      </c>
      <c r="L1039" s="56">
        <v>0</v>
      </c>
      <c r="M1039" s="56"/>
      <c r="N1039" s="56"/>
      <c r="O1039" s="56"/>
    </row>
    <row r="1040" spans="1:15" x14ac:dyDescent="0.3">
      <c r="A1040" s="158">
        <v>2</v>
      </c>
      <c r="B1040" s="69">
        <v>7</v>
      </c>
      <c r="C1040" t="s">
        <v>4018</v>
      </c>
      <c r="D1040" s="56"/>
      <c r="E1040" s="56"/>
      <c r="F1040" s="56"/>
      <c r="G1040" s="56"/>
      <c r="H1040" s="56"/>
      <c r="I1040" s="56"/>
      <c r="J1040" s="56"/>
      <c r="K1040" s="56"/>
      <c r="L1040" s="56"/>
      <c r="M1040" s="56">
        <v>0</v>
      </c>
      <c r="N1040" s="56"/>
      <c r="O1040" s="56"/>
    </row>
    <row r="1041" spans="1:15" x14ac:dyDescent="0.3">
      <c r="A1041" s="158">
        <v>2</v>
      </c>
      <c r="B1041" s="69">
        <v>7</v>
      </c>
      <c r="C1041" t="s">
        <v>4020</v>
      </c>
      <c r="D1041" s="56"/>
      <c r="E1041" s="56"/>
      <c r="F1041" s="56"/>
      <c r="G1041" s="56">
        <v>0</v>
      </c>
      <c r="H1041" s="56">
        <v>0</v>
      </c>
      <c r="I1041" s="56">
        <v>0</v>
      </c>
      <c r="J1041" s="56">
        <v>0</v>
      </c>
      <c r="K1041" s="56">
        <v>0</v>
      </c>
      <c r="L1041" s="56">
        <v>0</v>
      </c>
      <c r="M1041" s="56">
        <v>0</v>
      </c>
      <c r="N1041" s="56"/>
      <c r="O1041" s="56"/>
    </row>
    <row r="1042" spans="1:15" x14ac:dyDescent="0.3">
      <c r="A1042" s="158">
        <v>2</v>
      </c>
      <c r="B1042" s="69">
        <v>7</v>
      </c>
      <c r="C1042" t="s">
        <v>4027</v>
      </c>
      <c r="D1042" s="56">
        <v>0</v>
      </c>
      <c r="E1042" s="56">
        <v>0</v>
      </c>
      <c r="F1042" s="56">
        <v>0</v>
      </c>
      <c r="G1042" s="56">
        <v>0</v>
      </c>
      <c r="H1042" s="56">
        <v>0</v>
      </c>
      <c r="I1042" s="56"/>
      <c r="J1042" s="56"/>
      <c r="K1042" s="56"/>
      <c r="L1042" s="56"/>
      <c r="M1042" s="56"/>
      <c r="N1042" s="56"/>
      <c r="O1042" s="56"/>
    </row>
    <row r="1043" spans="1:15" x14ac:dyDescent="0.3">
      <c r="A1043" s="158">
        <v>2</v>
      </c>
      <c r="B1043" s="69">
        <v>7</v>
      </c>
      <c r="C1043" t="s">
        <v>4040</v>
      </c>
      <c r="D1043" s="56">
        <v>0</v>
      </c>
      <c r="E1043" s="56">
        <v>0</v>
      </c>
      <c r="F1043" s="56"/>
      <c r="G1043" s="56"/>
      <c r="H1043" s="56"/>
      <c r="I1043" s="56"/>
      <c r="J1043" s="56"/>
      <c r="K1043" s="56"/>
      <c r="L1043" s="56"/>
      <c r="M1043" s="56"/>
      <c r="N1043" s="56"/>
      <c r="O1043" s="56"/>
    </row>
    <row r="1044" spans="1:15" x14ac:dyDescent="0.3">
      <c r="A1044" s="158">
        <v>2</v>
      </c>
      <c r="B1044" s="69">
        <v>7</v>
      </c>
      <c r="C1044" t="s">
        <v>4052</v>
      </c>
      <c r="D1044" s="56"/>
      <c r="E1044" s="56">
        <v>0</v>
      </c>
      <c r="F1044" s="56">
        <v>0</v>
      </c>
      <c r="G1044" s="56">
        <v>0</v>
      </c>
      <c r="H1044" s="56">
        <v>0</v>
      </c>
      <c r="I1044" s="56"/>
      <c r="J1044" s="56"/>
      <c r="K1044" s="56"/>
      <c r="L1044" s="56"/>
      <c r="M1044" s="56"/>
      <c r="N1044" s="56"/>
      <c r="O1044" s="56"/>
    </row>
    <row r="1045" spans="1:15" x14ac:dyDescent="0.3">
      <c r="A1045" s="158">
        <v>2</v>
      </c>
      <c r="B1045" s="69">
        <v>7</v>
      </c>
      <c r="C1045" t="s">
        <v>4054</v>
      </c>
      <c r="D1045" s="56">
        <v>0</v>
      </c>
      <c r="E1045" s="56"/>
      <c r="F1045" s="56"/>
      <c r="G1045" s="56"/>
      <c r="H1045" s="56"/>
      <c r="I1045" s="56"/>
      <c r="J1045" s="56"/>
      <c r="K1045" s="56"/>
      <c r="L1045" s="56"/>
      <c r="M1045" s="56"/>
      <c r="N1045" s="56"/>
      <c r="O1045" s="56"/>
    </row>
    <row r="1046" spans="1:15" x14ac:dyDescent="0.3">
      <c r="A1046" s="158">
        <v>2</v>
      </c>
      <c r="B1046" s="69">
        <v>7</v>
      </c>
      <c r="C1046" t="s">
        <v>1331</v>
      </c>
      <c r="D1046" s="56"/>
      <c r="E1046" s="56"/>
      <c r="F1046" s="56"/>
      <c r="G1046" s="56"/>
      <c r="H1046" s="56"/>
      <c r="I1046" s="56"/>
      <c r="J1046" s="56"/>
      <c r="K1046" s="56"/>
      <c r="L1046" s="56">
        <v>48118.659999999996</v>
      </c>
      <c r="M1046" s="56">
        <v>-6533.5999999999995</v>
      </c>
      <c r="N1046" s="56"/>
      <c r="O1046" s="56"/>
    </row>
    <row r="1047" spans="1:15" x14ac:dyDescent="0.3">
      <c r="A1047" s="158">
        <v>2</v>
      </c>
      <c r="B1047" s="69">
        <v>7</v>
      </c>
      <c r="C1047" t="s">
        <v>4058</v>
      </c>
      <c r="D1047" s="56"/>
      <c r="E1047" s="56"/>
      <c r="F1047" s="56"/>
      <c r="G1047" s="56">
        <v>140735.88999999998</v>
      </c>
      <c r="H1047" s="56">
        <v>-1324386.48</v>
      </c>
      <c r="I1047" s="56">
        <v>274067.53999999998</v>
      </c>
      <c r="J1047" s="56">
        <v>-1088104.73</v>
      </c>
      <c r="K1047" s="56">
        <v>-117064.95999999999</v>
      </c>
      <c r="L1047" s="56"/>
      <c r="M1047" s="56"/>
      <c r="N1047" s="56"/>
      <c r="O1047" s="56"/>
    </row>
    <row r="1048" spans="1:15" x14ac:dyDescent="0.3">
      <c r="A1048" s="158">
        <v>2</v>
      </c>
      <c r="B1048" s="69">
        <v>7</v>
      </c>
      <c r="C1048" t="s">
        <v>1335</v>
      </c>
      <c r="D1048" s="56">
        <v>4103464.9299999997</v>
      </c>
      <c r="E1048" s="56">
        <v>4447959.4799999995</v>
      </c>
      <c r="F1048" s="56">
        <v>5418.46</v>
      </c>
      <c r="G1048" s="56">
        <v>258.20999999999998</v>
      </c>
      <c r="H1048" s="56">
        <v>247209.22</v>
      </c>
      <c r="I1048" s="56">
        <v>4013.92</v>
      </c>
      <c r="J1048" s="56">
        <v>-99885.94</v>
      </c>
      <c r="K1048" s="56">
        <v>0.02</v>
      </c>
      <c r="L1048" s="56">
        <v>0</v>
      </c>
      <c r="M1048" s="56">
        <v>-515391.24</v>
      </c>
      <c r="N1048" s="56"/>
      <c r="O1048" s="56"/>
    </row>
    <row r="1049" spans="1:15" x14ac:dyDescent="0.3">
      <c r="A1049" s="158">
        <v>2</v>
      </c>
      <c r="B1049" s="69">
        <v>7</v>
      </c>
      <c r="C1049" t="s">
        <v>1336</v>
      </c>
      <c r="D1049" s="56">
        <v>3646.88</v>
      </c>
      <c r="E1049" s="56">
        <v>-112872.04</v>
      </c>
      <c r="F1049" s="56">
        <v>-29816.819999999996</v>
      </c>
      <c r="G1049" s="56">
        <v>80184.19</v>
      </c>
      <c r="H1049" s="56">
        <v>-30097.35</v>
      </c>
      <c r="I1049" s="56">
        <v>-125926.51000000001</v>
      </c>
      <c r="J1049" s="56">
        <v>178921.59000000008</v>
      </c>
      <c r="K1049" s="56">
        <v>11631.400000000001</v>
      </c>
      <c r="L1049" s="56">
        <v>-83328.88</v>
      </c>
      <c r="M1049" s="56">
        <v>-7163077.5099999988</v>
      </c>
      <c r="N1049" s="56">
        <v>-471577.38</v>
      </c>
      <c r="O1049" s="56"/>
    </row>
    <row r="1050" spans="1:15" x14ac:dyDescent="0.3">
      <c r="A1050" s="158">
        <v>2</v>
      </c>
      <c r="B1050" s="69">
        <v>7</v>
      </c>
      <c r="C1050" t="s">
        <v>4063</v>
      </c>
      <c r="D1050" s="56"/>
      <c r="E1050" s="56"/>
      <c r="F1050" s="56"/>
      <c r="G1050" s="56"/>
      <c r="H1050" s="56"/>
      <c r="I1050" s="56"/>
      <c r="J1050" s="56"/>
      <c r="K1050" s="56"/>
      <c r="L1050" s="56">
        <v>0</v>
      </c>
      <c r="M1050" s="56">
        <v>0</v>
      </c>
      <c r="N1050" s="56"/>
      <c r="O1050" s="56"/>
    </row>
    <row r="1051" spans="1:15" x14ac:dyDescent="0.3">
      <c r="A1051" s="158">
        <v>2</v>
      </c>
      <c r="B1051" s="69">
        <v>7</v>
      </c>
      <c r="C1051" t="s">
        <v>4064</v>
      </c>
      <c r="D1051" s="56">
        <v>96189.31</v>
      </c>
      <c r="E1051" s="56">
        <v>-155470.51999999999</v>
      </c>
      <c r="F1051" s="56">
        <v>18719.5</v>
      </c>
      <c r="G1051" s="56"/>
      <c r="H1051" s="56"/>
      <c r="I1051" s="56"/>
      <c r="J1051" s="56"/>
      <c r="K1051" s="56"/>
      <c r="L1051" s="56"/>
      <c r="M1051" s="56"/>
      <c r="N1051" s="56"/>
      <c r="O1051" s="56"/>
    </row>
    <row r="1052" spans="1:15" x14ac:dyDescent="0.3">
      <c r="A1052" s="158">
        <v>2</v>
      </c>
      <c r="B1052" s="69">
        <v>7</v>
      </c>
      <c r="C1052" t="s">
        <v>4065</v>
      </c>
      <c r="D1052" s="56"/>
      <c r="E1052" s="56"/>
      <c r="F1052" s="56"/>
      <c r="G1052" s="56"/>
      <c r="H1052" s="56"/>
      <c r="I1052" s="56"/>
      <c r="J1052" s="56"/>
      <c r="K1052" s="56"/>
      <c r="L1052" s="56"/>
      <c r="M1052" s="56"/>
      <c r="N1052" s="56">
        <v>-780079.76</v>
      </c>
      <c r="O1052" s="56"/>
    </row>
    <row r="1053" spans="1:15" x14ac:dyDescent="0.3">
      <c r="A1053" s="158">
        <v>2</v>
      </c>
      <c r="B1053" s="69">
        <v>7</v>
      </c>
      <c r="C1053" t="s">
        <v>4073</v>
      </c>
      <c r="D1053" s="56">
        <v>105455.58</v>
      </c>
      <c r="E1053" s="56">
        <v>1728617.6</v>
      </c>
      <c r="F1053" s="56">
        <v>204067.62999999998</v>
      </c>
      <c r="G1053" s="56">
        <v>194533.1</v>
      </c>
      <c r="H1053" s="56">
        <v>0</v>
      </c>
      <c r="I1053" s="56">
        <v>0</v>
      </c>
      <c r="J1053" s="56">
        <v>0</v>
      </c>
      <c r="K1053" s="56">
        <v>0</v>
      </c>
      <c r="L1053" s="56">
        <v>0</v>
      </c>
      <c r="M1053" s="56">
        <v>0</v>
      </c>
      <c r="N1053" s="56"/>
      <c r="O1053" s="56"/>
    </row>
    <row r="1054" spans="1:15" x14ac:dyDescent="0.3">
      <c r="A1054" s="158">
        <v>2</v>
      </c>
      <c r="B1054" s="69">
        <v>7</v>
      </c>
      <c r="C1054" t="s">
        <v>4165</v>
      </c>
      <c r="D1054" s="56">
        <v>76362.009999999995</v>
      </c>
      <c r="E1054" s="56">
        <v>87611.8</v>
      </c>
      <c r="F1054" s="56">
        <v>279492.7</v>
      </c>
      <c r="G1054" s="56">
        <v>92388.6</v>
      </c>
      <c r="H1054" s="56">
        <v>198315.6</v>
      </c>
      <c r="I1054" s="56">
        <v>286388.8</v>
      </c>
      <c r="J1054" s="56">
        <v>802173.43999999994</v>
      </c>
      <c r="K1054" s="56">
        <v>509559.24</v>
      </c>
      <c r="L1054" s="56">
        <v>0</v>
      </c>
      <c r="M1054" s="56">
        <v>-7.0000000000000007E-2</v>
      </c>
      <c r="N1054" s="56">
        <v>0</v>
      </c>
      <c r="O1054" s="56"/>
    </row>
    <row r="1055" spans="1:15" x14ac:dyDescent="0.3">
      <c r="A1055" s="158">
        <v>2</v>
      </c>
      <c r="B1055" s="69">
        <v>7</v>
      </c>
      <c r="C1055" t="s">
        <v>4170</v>
      </c>
      <c r="D1055" s="56"/>
      <c r="E1055" s="56">
        <v>0</v>
      </c>
      <c r="F1055" s="56"/>
      <c r="G1055" s="56"/>
      <c r="H1055" s="56"/>
      <c r="I1055" s="56"/>
      <c r="J1055" s="56"/>
      <c r="K1055" s="56"/>
      <c r="L1055" s="56"/>
      <c r="M1055" s="56"/>
      <c r="N1055" s="56"/>
      <c r="O1055" s="56"/>
    </row>
    <row r="1056" spans="1:15" x14ac:dyDescent="0.3">
      <c r="A1056" s="158">
        <v>2</v>
      </c>
      <c r="B1056" s="69">
        <v>7</v>
      </c>
      <c r="C1056" t="s">
        <v>4172</v>
      </c>
      <c r="D1056" s="56"/>
      <c r="E1056" s="56"/>
      <c r="F1056" s="56"/>
      <c r="G1056" s="56"/>
      <c r="H1056" s="56">
        <v>0</v>
      </c>
      <c r="I1056" s="56"/>
      <c r="J1056" s="56"/>
      <c r="K1056" s="56"/>
      <c r="L1056" s="56"/>
      <c r="M1056" s="56"/>
      <c r="N1056" s="56"/>
      <c r="O1056" s="56"/>
    </row>
    <row r="1057" spans="1:15" x14ac:dyDescent="0.3">
      <c r="A1057" s="158">
        <v>2</v>
      </c>
      <c r="B1057" s="69">
        <v>7</v>
      </c>
      <c r="C1057" t="s">
        <v>4180</v>
      </c>
      <c r="D1057" s="56">
        <v>0</v>
      </c>
      <c r="E1057" s="56">
        <v>0</v>
      </c>
      <c r="F1057" s="56"/>
      <c r="G1057" s="56"/>
      <c r="H1057" s="56"/>
      <c r="I1057" s="56"/>
      <c r="J1057" s="56"/>
      <c r="K1057" s="56"/>
      <c r="L1057" s="56"/>
      <c r="M1057" s="56"/>
      <c r="N1057" s="56"/>
      <c r="O1057" s="56"/>
    </row>
    <row r="1058" spans="1:15" x14ac:dyDescent="0.3">
      <c r="A1058" s="158">
        <v>2</v>
      </c>
      <c r="B1058" s="69">
        <v>7</v>
      </c>
      <c r="C1058" t="s">
        <v>4191</v>
      </c>
      <c r="D1058" s="56"/>
      <c r="E1058" s="56"/>
      <c r="F1058" s="56"/>
      <c r="G1058" s="56"/>
      <c r="H1058" s="56"/>
      <c r="I1058" s="56"/>
      <c r="J1058" s="56">
        <v>0</v>
      </c>
      <c r="K1058" s="56">
        <v>0</v>
      </c>
      <c r="L1058" s="56">
        <v>0</v>
      </c>
      <c r="M1058" s="56">
        <v>0</v>
      </c>
      <c r="N1058" s="56">
        <v>0</v>
      </c>
      <c r="O1058" s="56"/>
    </row>
    <row r="1059" spans="1:15" x14ac:dyDescent="0.3">
      <c r="A1059" s="158">
        <v>2</v>
      </c>
      <c r="B1059" s="69">
        <v>7</v>
      </c>
      <c r="C1059" t="s">
        <v>4206</v>
      </c>
      <c r="D1059" s="56">
        <v>6539.1</v>
      </c>
      <c r="E1059" s="56">
        <v>10621.83</v>
      </c>
      <c r="F1059" s="56">
        <v>9953.92</v>
      </c>
      <c r="G1059" s="56">
        <v>9988.06</v>
      </c>
      <c r="H1059" s="56">
        <v>2591.38</v>
      </c>
      <c r="I1059" s="56">
        <v>538.79999999999995</v>
      </c>
      <c r="J1059" s="56">
        <v>0</v>
      </c>
      <c r="K1059" s="56">
        <v>-2.75</v>
      </c>
      <c r="L1059" s="56">
        <v>51621.95</v>
      </c>
      <c r="M1059" s="56"/>
      <c r="N1059" s="56"/>
      <c r="O1059" s="56"/>
    </row>
    <row r="1060" spans="1:15" x14ac:dyDescent="0.3">
      <c r="A1060" s="158">
        <v>2</v>
      </c>
      <c r="B1060" s="69">
        <v>7</v>
      </c>
      <c r="C1060" t="s">
        <v>4207</v>
      </c>
      <c r="D1060" s="56"/>
      <c r="E1060" s="56"/>
      <c r="F1060" s="56"/>
      <c r="G1060" s="56"/>
      <c r="H1060" s="56"/>
      <c r="I1060" s="56"/>
      <c r="J1060" s="56"/>
      <c r="K1060" s="56"/>
      <c r="L1060" s="56">
        <v>0</v>
      </c>
      <c r="M1060" s="56">
        <v>0</v>
      </c>
      <c r="N1060" s="56"/>
      <c r="O1060" s="56"/>
    </row>
    <row r="1061" spans="1:15" x14ac:dyDescent="0.3">
      <c r="A1061" s="158">
        <v>2</v>
      </c>
      <c r="B1061" s="69">
        <v>7</v>
      </c>
      <c r="C1061" t="s">
        <v>4208</v>
      </c>
      <c r="D1061" s="56"/>
      <c r="E1061" s="56"/>
      <c r="F1061" s="56"/>
      <c r="G1061" s="56">
        <v>0</v>
      </c>
      <c r="H1061" s="56">
        <v>0</v>
      </c>
      <c r="I1061" s="56">
        <v>0</v>
      </c>
      <c r="J1061" s="56">
        <v>0</v>
      </c>
      <c r="K1061" s="56">
        <v>0</v>
      </c>
      <c r="L1061" s="56"/>
      <c r="M1061" s="56"/>
      <c r="N1061" s="56"/>
      <c r="O1061" s="56"/>
    </row>
    <row r="1062" spans="1:15" x14ac:dyDescent="0.3">
      <c r="A1062" s="158">
        <v>2</v>
      </c>
      <c r="B1062" s="69">
        <v>7</v>
      </c>
      <c r="C1062" t="s">
        <v>4209</v>
      </c>
      <c r="D1062" s="56">
        <v>0</v>
      </c>
      <c r="E1062" s="56">
        <v>0</v>
      </c>
      <c r="F1062" s="56">
        <v>0</v>
      </c>
      <c r="G1062" s="56"/>
      <c r="H1062" s="56"/>
      <c r="I1062" s="56"/>
      <c r="J1062" s="56"/>
      <c r="K1062" s="56"/>
      <c r="L1062" s="56"/>
      <c r="M1062" s="56"/>
      <c r="N1062" s="56"/>
      <c r="O1062" s="56"/>
    </row>
    <row r="1063" spans="1:15" x14ac:dyDescent="0.3">
      <c r="A1063" s="158">
        <v>2</v>
      </c>
      <c r="B1063" s="69">
        <v>7</v>
      </c>
      <c r="C1063" t="s">
        <v>4210</v>
      </c>
      <c r="D1063" s="56"/>
      <c r="E1063" s="56"/>
      <c r="F1063" s="56"/>
      <c r="G1063" s="56"/>
      <c r="H1063" s="56"/>
      <c r="I1063" s="56"/>
      <c r="J1063" s="56"/>
      <c r="K1063" s="56"/>
      <c r="L1063" s="56"/>
      <c r="M1063" s="56"/>
      <c r="N1063" s="56">
        <v>0</v>
      </c>
      <c r="O1063" s="56"/>
    </row>
    <row r="1064" spans="1:15" x14ac:dyDescent="0.3">
      <c r="A1064" s="158">
        <v>2</v>
      </c>
      <c r="B1064" s="69">
        <v>7</v>
      </c>
      <c r="C1064" t="s">
        <v>4214</v>
      </c>
      <c r="D1064" s="56">
        <v>0</v>
      </c>
      <c r="E1064" s="56"/>
      <c r="F1064" s="56"/>
      <c r="G1064" s="56"/>
      <c r="H1064" s="56"/>
      <c r="I1064" s="56"/>
      <c r="J1064" s="56"/>
      <c r="K1064" s="56"/>
      <c r="L1064" s="56"/>
      <c r="M1064" s="56"/>
      <c r="N1064" s="56"/>
      <c r="O1064" s="56"/>
    </row>
    <row r="1065" spans="1:15" x14ac:dyDescent="0.3">
      <c r="A1065" s="158">
        <v>2</v>
      </c>
      <c r="B1065" s="69">
        <v>7</v>
      </c>
      <c r="C1065" t="s">
        <v>4221</v>
      </c>
      <c r="D1065" s="56">
        <v>0</v>
      </c>
      <c r="E1065" s="56">
        <v>9.59</v>
      </c>
      <c r="F1065" s="56">
        <v>44.76</v>
      </c>
      <c r="G1065" s="56">
        <v>33.14</v>
      </c>
      <c r="H1065" s="56">
        <v>0</v>
      </c>
      <c r="I1065" s="56">
        <v>0</v>
      </c>
      <c r="J1065" s="56">
        <v>0</v>
      </c>
      <c r="K1065" s="56">
        <v>0</v>
      </c>
      <c r="L1065" s="56">
        <v>0</v>
      </c>
      <c r="M1065" s="56"/>
      <c r="N1065" s="56"/>
      <c r="O1065" s="56"/>
    </row>
    <row r="1066" spans="1:15" x14ac:dyDescent="0.3">
      <c r="A1066" s="158">
        <v>2</v>
      </c>
      <c r="B1066" s="69">
        <v>7</v>
      </c>
      <c r="C1066" t="s">
        <v>4310</v>
      </c>
      <c r="D1066" s="56">
        <v>0</v>
      </c>
      <c r="E1066" s="56">
        <v>0</v>
      </c>
      <c r="F1066" s="56"/>
      <c r="G1066" s="56"/>
      <c r="H1066" s="56"/>
      <c r="I1066" s="56"/>
      <c r="J1066" s="56"/>
      <c r="K1066" s="56"/>
      <c r="L1066" s="56"/>
      <c r="M1066" s="56"/>
      <c r="N1066" s="56"/>
      <c r="O1066" s="56"/>
    </row>
    <row r="1067" spans="1:15" x14ac:dyDescent="0.3">
      <c r="A1067" s="158">
        <v>2</v>
      </c>
      <c r="B1067" s="69">
        <v>7</v>
      </c>
      <c r="C1067" t="s">
        <v>4313</v>
      </c>
      <c r="D1067" s="56">
        <v>0</v>
      </c>
      <c r="E1067" s="56">
        <v>0</v>
      </c>
      <c r="F1067" s="56">
        <v>0</v>
      </c>
      <c r="G1067" s="56">
        <v>0</v>
      </c>
      <c r="H1067" s="56">
        <v>0</v>
      </c>
      <c r="I1067" s="56">
        <v>0</v>
      </c>
      <c r="J1067" s="56">
        <v>0</v>
      </c>
      <c r="K1067" s="56">
        <v>0</v>
      </c>
      <c r="L1067" s="56">
        <v>0</v>
      </c>
      <c r="M1067" s="56">
        <v>0</v>
      </c>
      <c r="N1067" s="56">
        <v>0</v>
      </c>
      <c r="O1067" s="56"/>
    </row>
    <row r="1068" spans="1:15" x14ac:dyDescent="0.3">
      <c r="A1068" s="158">
        <v>2</v>
      </c>
      <c r="B1068" s="69">
        <v>7</v>
      </c>
      <c r="C1068" t="s">
        <v>4314</v>
      </c>
      <c r="D1068" s="56">
        <v>0</v>
      </c>
      <c r="E1068" s="56">
        <v>0</v>
      </c>
      <c r="F1068" s="56">
        <v>0</v>
      </c>
      <c r="G1068" s="56">
        <v>0</v>
      </c>
      <c r="H1068" s="56">
        <v>0</v>
      </c>
      <c r="I1068" s="56">
        <v>0</v>
      </c>
      <c r="J1068" s="56">
        <v>0</v>
      </c>
      <c r="K1068" s="56">
        <v>0</v>
      </c>
      <c r="L1068" s="56">
        <v>0</v>
      </c>
      <c r="M1068" s="56">
        <v>0</v>
      </c>
      <c r="N1068" s="56">
        <v>0</v>
      </c>
      <c r="O1068" s="56"/>
    </row>
    <row r="1069" spans="1:15" x14ac:dyDescent="0.3">
      <c r="A1069" s="158">
        <v>2</v>
      </c>
      <c r="B1069" s="69">
        <v>7</v>
      </c>
      <c r="C1069" t="s">
        <v>4315</v>
      </c>
      <c r="D1069" s="56">
        <v>0</v>
      </c>
      <c r="E1069" s="56">
        <v>106.85</v>
      </c>
      <c r="F1069" s="56">
        <v>31410484.890000001</v>
      </c>
      <c r="G1069" s="56">
        <v>24261965.41</v>
      </c>
      <c r="H1069" s="56">
        <v>-30295433.969999999</v>
      </c>
      <c r="I1069" s="56">
        <v>6033468.5599999996</v>
      </c>
      <c r="J1069" s="56">
        <v>0</v>
      </c>
      <c r="K1069" s="56"/>
      <c r="L1069" s="56"/>
      <c r="M1069" s="56"/>
      <c r="N1069" s="56"/>
      <c r="O1069" s="56"/>
    </row>
    <row r="1070" spans="1:15" x14ac:dyDescent="0.3">
      <c r="A1070" s="158">
        <v>2</v>
      </c>
      <c r="B1070" s="69">
        <v>7</v>
      </c>
      <c r="C1070" t="s">
        <v>1448</v>
      </c>
      <c r="D1070" s="56">
        <v>0</v>
      </c>
      <c r="E1070" s="56">
        <v>0.13</v>
      </c>
      <c r="F1070" s="56">
        <v>0</v>
      </c>
      <c r="G1070" s="56">
        <v>0.76</v>
      </c>
      <c r="H1070" s="56">
        <v>0</v>
      </c>
      <c r="I1070" s="56">
        <v>0</v>
      </c>
      <c r="J1070" s="56">
        <v>0.03</v>
      </c>
      <c r="K1070" s="56">
        <v>0</v>
      </c>
      <c r="L1070" s="56">
        <v>0</v>
      </c>
      <c r="M1070" s="56">
        <v>-7502</v>
      </c>
      <c r="N1070" s="56">
        <v>-11.18</v>
      </c>
      <c r="O1070" s="56"/>
    </row>
    <row r="1071" spans="1:15" x14ac:dyDescent="0.3">
      <c r="A1071" s="158">
        <v>2</v>
      </c>
      <c r="B1071" s="69">
        <v>7</v>
      </c>
      <c r="C1071" t="s">
        <v>4328</v>
      </c>
      <c r="D1071" s="56">
        <v>0</v>
      </c>
      <c r="E1071" s="56">
        <v>0</v>
      </c>
      <c r="F1071" s="56">
        <v>0</v>
      </c>
      <c r="G1071" s="56">
        <v>0</v>
      </c>
      <c r="H1071" s="56">
        <v>0</v>
      </c>
      <c r="I1071" s="56">
        <v>0</v>
      </c>
      <c r="J1071" s="56">
        <v>0</v>
      </c>
      <c r="K1071" s="56">
        <v>0</v>
      </c>
      <c r="L1071" s="56"/>
      <c r="M1071" s="56"/>
      <c r="N1071" s="56"/>
      <c r="O1071" s="56"/>
    </row>
    <row r="1072" spans="1:15" x14ac:dyDescent="0.3">
      <c r="A1072" s="158">
        <v>2</v>
      </c>
      <c r="B1072" s="69">
        <v>7</v>
      </c>
      <c r="C1072" t="s">
        <v>4349</v>
      </c>
      <c r="D1072" s="56">
        <v>0</v>
      </c>
      <c r="E1072" s="56"/>
      <c r="F1072" s="56"/>
      <c r="G1072" s="56"/>
      <c r="H1072" s="56"/>
      <c r="I1072" s="56"/>
      <c r="J1072" s="56"/>
      <c r="K1072" s="56"/>
      <c r="L1072" s="56"/>
      <c r="M1072" s="56"/>
      <c r="N1072" s="56"/>
      <c r="O1072" s="56"/>
    </row>
    <row r="1073" spans="1:15" x14ac:dyDescent="0.3">
      <c r="A1073" s="158">
        <v>2</v>
      </c>
      <c r="B1073" s="69">
        <v>7</v>
      </c>
      <c r="C1073" t="s">
        <v>4360</v>
      </c>
      <c r="D1073" s="56"/>
      <c r="E1073" s="56"/>
      <c r="F1073" s="56"/>
      <c r="G1073" s="56"/>
      <c r="H1073" s="56"/>
      <c r="I1073" s="56"/>
      <c r="J1073" s="56"/>
      <c r="K1073" s="56">
        <v>0</v>
      </c>
      <c r="L1073" s="56"/>
      <c r="M1073" s="56"/>
      <c r="N1073" s="56">
        <v>0</v>
      </c>
      <c r="O1073" s="56"/>
    </row>
    <row r="1074" spans="1:15" x14ac:dyDescent="0.3">
      <c r="A1074" s="158">
        <v>2</v>
      </c>
      <c r="B1074" s="69">
        <v>7</v>
      </c>
      <c r="C1074" t="s">
        <v>4361</v>
      </c>
      <c r="D1074" s="56"/>
      <c r="E1074" s="56"/>
      <c r="F1074" s="56"/>
      <c r="G1074" s="56"/>
      <c r="H1074" s="56"/>
      <c r="I1074" s="56"/>
      <c r="J1074" s="56"/>
      <c r="K1074" s="56"/>
      <c r="L1074" s="56">
        <v>0</v>
      </c>
      <c r="M1074" s="56">
        <v>0</v>
      </c>
      <c r="N1074" s="56"/>
      <c r="O1074" s="56"/>
    </row>
    <row r="1075" spans="1:15" x14ac:dyDescent="0.3">
      <c r="A1075" s="158">
        <v>2</v>
      </c>
      <c r="B1075" s="69">
        <v>7</v>
      </c>
      <c r="C1075" t="s">
        <v>4491</v>
      </c>
      <c r="D1075" s="56">
        <v>0</v>
      </c>
      <c r="E1075" s="56">
        <v>0</v>
      </c>
      <c r="F1075" s="56">
        <v>0</v>
      </c>
      <c r="G1075" s="56">
        <v>0</v>
      </c>
      <c r="H1075" s="56">
        <v>0</v>
      </c>
      <c r="I1075" s="56">
        <v>0</v>
      </c>
      <c r="J1075" s="56">
        <v>0</v>
      </c>
      <c r="K1075" s="56">
        <v>0</v>
      </c>
      <c r="L1075" s="56">
        <v>0</v>
      </c>
      <c r="M1075" s="56">
        <v>0</v>
      </c>
      <c r="N1075" s="56"/>
      <c r="O1075" s="56"/>
    </row>
    <row r="1076" spans="1:15" x14ac:dyDescent="0.3">
      <c r="A1076" s="158">
        <v>2</v>
      </c>
      <c r="B1076" s="69">
        <v>7</v>
      </c>
      <c r="C1076" t="s">
        <v>4596</v>
      </c>
      <c r="D1076" s="56">
        <v>0</v>
      </c>
      <c r="E1076" s="56">
        <v>0</v>
      </c>
      <c r="F1076" s="56"/>
      <c r="G1076" s="56">
        <v>0</v>
      </c>
      <c r="H1076" s="56">
        <v>0</v>
      </c>
      <c r="I1076" s="56">
        <v>0</v>
      </c>
      <c r="J1076" s="56">
        <v>0</v>
      </c>
      <c r="K1076" s="56"/>
      <c r="L1076" s="56"/>
      <c r="M1076" s="56"/>
      <c r="N1076" s="56"/>
      <c r="O1076" s="56"/>
    </row>
    <row r="1077" spans="1:15" x14ac:dyDescent="0.3">
      <c r="A1077" s="158">
        <v>2</v>
      </c>
      <c r="B1077" s="69">
        <v>7</v>
      </c>
      <c r="C1077" t="s">
        <v>4597</v>
      </c>
      <c r="D1077" s="56"/>
      <c r="E1077" s="56"/>
      <c r="F1077" s="56">
        <v>0</v>
      </c>
      <c r="G1077" s="56"/>
      <c r="H1077" s="56"/>
      <c r="I1077" s="56"/>
      <c r="J1077" s="56"/>
      <c r="K1077" s="56"/>
      <c r="L1077" s="56"/>
      <c r="M1077" s="56"/>
      <c r="N1077" s="56"/>
      <c r="O1077" s="56"/>
    </row>
    <row r="1078" spans="1:15" x14ac:dyDescent="0.3">
      <c r="A1078" s="158">
        <v>2</v>
      </c>
      <c r="B1078" s="69">
        <v>7</v>
      </c>
      <c r="C1078" t="s">
        <v>4679</v>
      </c>
      <c r="D1078" s="56"/>
      <c r="E1078" s="56"/>
      <c r="F1078" s="56">
        <v>0</v>
      </c>
      <c r="G1078" s="56"/>
      <c r="H1078" s="56"/>
      <c r="I1078" s="56"/>
      <c r="J1078" s="56"/>
      <c r="K1078" s="56"/>
      <c r="L1078" s="56"/>
      <c r="M1078" s="56"/>
      <c r="N1078" s="56"/>
      <c r="O1078" s="56"/>
    </row>
    <row r="1079" spans="1:15" x14ac:dyDescent="0.3">
      <c r="A1079" s="158">
        <v>2</v>
      </c>
      <c r="B1079" s="69">
        <v>7</v>
      </c>
      <c r="C1079" t="s">
        <v>4698</v>
      </c>
      <c r="D1079" s="56"/>
      <c r="E1079" s="56">
        <v>0</v>
      </c>
      <c r="F1079" s="56">
        <v>36023217.009999998</v>
      </c>
      <c r="G1079" s="56">
        <v>0</v>
      </c>
      <c r="H1079" s="56">
        <v>0</v>
      </c>
      <c r="I1079" s="56"/>
      <c r="J1079" s="56"/>
      <c r="K1079" s="56"/>
      <c r="L1079" s="56"/>
      <c r="M1079" s="56"/>
      <c r="N1079" s="56"/>
      <c r="O1079" s="56"/>
    </row>
    <row r="1080" spans="1:15" x14ac:dyDescent="0.3">
      <c r="A1080" s="158">
        <v>2</v>
      </c>
      <c r="B1080" s="69">
        <v>8</v>
      </c>
      <c r="C1080" t="s">
        <v>3936</v>
      </c>
      <c r="D1080" s="56">
        <v>0</v>
      </c>
      <c r="E1080" s="56">
        <v>0</v>
      </c>
      <c r="F1080" s="56">
        <v>0</v>
      </c>
      <c r="G1080" s="56">
        <v>0</v>
      </c>
      <c r="H1080" s="56"/>
      <c r="I1080" s="56"/>
      <c r="J1080" s="56"/>
      <c r="K1080" s="56"/>
      <c r="L1080" s="56"/>
      <c r="M1080" s="56"/>
      <c r="N1080" s="56"/>
      <c r="O1080" s="56"/>
    </row>
    <row r="1081" spans="1:15" x14ac:dyDescent="0.3">
      <c r="A1081" s="158">
        <v>2</v>
      </c>
      <c r="B1081" s="69">
        <v>8</v>
      </c>
      <c r="C1081" t="s">
        <v>4173</v>
      </c>
      <c r="D1081" s="56"/>
      <c r="E1081" s="56"/>
      <c r="F1081" s="56"/>
      <c r="G1081" s="56"/>
      <c r="H1081" s="56"/>
      <c r="I1081" s="56"/>
      <c r="J1081" s="56"/>
      <c r="K1081" s="56"/>
      <c r="L1081" s="56">
        <v>0</v>
      </c>
      <c r="M1081" s="56"/>
      <c r="N1081" s="56"/>
      <c r="O1081" s="56"/>
    </row>
    <row r="1082" spans="1:15" x14ac:dyDescent="0.3">
      <c r="A1082" s="158">
        <v>2</v>
      </c>
      <c r="B1082" s="69">
        <v>8</v>
      </c>
      <c r="C1082" t="s">
        <v>4256</v>
      </c>
      <c r="D1082" s="56">
        <v>0</v>
      </c>
      <c r="E1082" s="56">
        <v>0</v>
      </c>
      <c r="F1082" s="56">
        <v>0</v>
      </c>
      <c r="G1082" s="56">
        <v>0</v>
      </c>
      <c r="H1082" s="56">
        <v>0</v>
      </c>
      <c r="I1082" s="56"/>
      <c r="J1082" s="56"/>
      <c r="K1082" s="56"/>
      <c r="L1082" s="56"/>
      <c r="M1082" s="56"/>
      <c r="N1082" s="56"/>
      <c r="O1082" s="56"/>
    </row>
    <row r="1083" spans="1:15" x14ac:dyDescent="0.3">
      <c r="A1083" s="158">
        <v>2</v>
      </c>
      <c r="B1083" s="69">
        <v>8</v>
      </c>
      <c r="C1083" t="s">
        <v>4353</v>
      </c>
      <c r="D1083" s="56"/>
      <c r="E1083" s="56"/>
      <c r="F1083" s="56">
        <v>0</v>
      </c>
      <c r="G1083" s="56">
        <v>0</v>
      </c>
      <c r="H1083" s="56">
        <v>0</v>
      </c>
      <c r="I1083" s="56">
        <v>0</v>
      </c>
      <c r="J1083" s="56">
        <v>0</v>
      </c>
      <c r="K1083" s="56">
        <v>0</v>
      </c>
      <c r="L1083" s="56">
        <v>0</v>
      </c>
      <c r="M1083" s="56">
        <v>0</v>
      </c>
      <c r="N1083" s="56">
        <v>0</v>
      </c>
      <c r="O1083" s="56"/>
    </row>
    <row r="1084" spans="1:15" x14ac:dyDescent="0.3">
      <c r="A1084" s="158">
        <v>2</v>
      </c>
      <c r="B1084" s="69">
        <v>8</v>
      </c>
      <c r="C1084" t="s">
        <v>4390</v>
      </c>
      <c r="D1084" s="56"/>
      <c r="E1084" s="56"/>
      <c r="F1084" s="56">
        <v>0</v>
      </c>
      <c r="G1084" s="56"/>
      <c r="H1084" s="56"/>
      <c r="I1084" s="56"/>
      <c r="J1084" s="56"/>
      <c r="K1084" s="56"/>
      <c r="L1084" s="56"/>
      <c r="M1084" s="56"/>
      <c r="N1084" s="56"/>
      <c r="O1084" s="56"/>
    </row>
    <row r="1085" spans="1:15" x14ac:dyDescent="0.3">
      <c r="A1085" s="158">
        <v>2</v>
      </c>
      <c r="B1085" s="69">
        <v>8</v>
      </c>
      <c r="C1085" t="s">
        <v>4529</v>
      </c>
      <c r="D1085" s="56">
        <v>0</v>
      </c>
      <c r="E1085" s="56">
        <v>0</v>
      </c>
      <c r="F1085" s="56">
        <v>0</v>
      </c>
      <c r="G1085" s="56">
        <v>0</v>
      </c>
      <c r="H1085" s="56">
        <v>0</v>
      </c>
      <c r="I1085" s="56"/>
      <c r="J1085" s="56"/>
      <c r="K1085" s="56"/>
      <c r="L1085" s="56"/>
      <c r="M1085" s="56"/>
      <c r="N1085" s="56"/>
      <c r="O1085" s="56"/>
    </row>
    <row r="1086" spans="1:15" x14ac:dyDescent="0.3">
      <c r="A1086" s="158">
        <v>2</v>
      </c>
      <c r="B1086" s="69">
        <v>9</v>
      </c>
      <c r="C1086" t="s">
        <v>4528</v>
      </c>
      <c r="D1086" s="56">
        <v>0</v>
      </c>
      <c r="E1086" s="56">
        <v>0</v>
      </c>
      <c r="F1086" s="56">
        <v>0</v>
      </c>
      <c r="G1086" s="56">
        <v>0</v>
      </c>
      <c r="H1086" s="56">
        <v>0</v>
      </c>
      <c r="I1086" s="56">
        <v>0</v>
      </c>
      <c r="J1086" s="56">
        <v>0</v>
      </c>
      <c r="K1086" s="56"/>
      <c r="L1086" s="56"/>
      <c r="M1086" s="56"/>
      <c r="N1086" s="56"/>
      <c r="O1086" s="56"/>
    </row>
    <row r="1087" spans="1:15" x14ac:dyDescent="0.3">
      <c r="A1087" s="158">
        <v>2</v>
      </c>
      <c r="B1087" s="69">
        <v>10</v>
      </c>
      <c r="C1087" t="s">
        <v>1361</v>
      </c>
      <c r="D1087" s="56">
        <v>49.74</v>
      </c>
      <c r="E1087" s="56">
        <v>-839.86</v>
      </c>
      <c r="F1087" s="56">
        <v>0</v>
      </c>
      <c r="G1087" s="56">
        <v>0</v>
      </c>
      <c r="H1087" s="56">
        <v>0</v>
      </c>
      <c r="I1087" s="56">
        <v>-58.05</v>
      </c>
      <c r="J1087" s="56">
        <v>1575.05</v>
      </c>
      <c r="K1087" s="56">
        <v>435.97</v>
      </c>
      <c r="L1087" s="56">
        <v>-1902.75</v>
      </c>
      <c r="M1087" s="56">
        <v>377.06</v>
      </c>
      <c r="N1087" s="56">
        <v>0</v>
      </c>
      <c r="O1087" s="56"/>
    </row>
    <row r="1088" spans="1:15" x14ac:dyDescent="0.3">
      <c r="A1088" s="158">
        <v>2</v>
      </c>
      <c r="B1088" s="69">
        <v>10</v>
      </c>
      <c r="C1088" t="s">
        <v>1362</v>
      </c>
      <c r="D1088" s="56"/>
      <c r="E1088" s="56"/>
      <c r="F1088" s="56"/>
      <c r="G1088" s="56"/>
      <c r="H1088" s="56"/>
      <c r="I1088" s="56"/>
      <c r="J1088" s="56"/>
      <c r="K1088" s="56"/>
      <c r="L1088" s="56">
        <v>0</v>
      </c>
      <c r="M1088" s="56">
        <v>-263490.73</v>
      </c>
      <c r="N1088" s="56"/>
      <c r="O1088" s="56"/>
    </row>
    <row r="1089" spans="1:15" x14ac:dyDescent="0.3">
      <c r="A1089" s="158">
        <v>2</v>
      </c>
      <c r="B1089" s="69">
        <v>10</v>
      </c>
      <c r="C1089" t="s">
        <v>4137</v>
      </c>
      <c r="D1089" s="56"/>
      <c r="E1089" s="56"/>
      <c r="F1089" s="56"/>
      <c r="G1089" s="56">
        <v>0</v>
      </c>
      <c r="H1089" s="56">
        <v>0</v>
      </c>
      <c r="I1089" s="56">
        <v>-18849.919999999998</v>
      </c>
      <c r="J1089" s="56">
        <v>0</v>
      </c>
      <c r="K1089" s="56">
        <v>0</v>
      </c>
      <c r="L1089" s="56"/>
      <c r="M1089" s="56"/>
      <c r="N1089" s="56"/>
      <c r="O1089" s="56"/>
    </row>
    <row r="1090" spans="1:15" x14ac:dyDescent="0.3">
      <c r="A1090" s="158">
        <v>2</v>
      </c>
      <c r="B1090" s="69">
        <v>10</v>
      </c>
      <c r="C1090" t="s">
        <v>4139</v>
      </c>
      <c r="D1090" s="56">
        <v>-286.3</v>
      </c>
      <c r="E1090" s="56">
        <v>-14.31</v>
      </c>
      <c r="F1090" s="56">
        <v>-1347.23</v>
      </c>
      <c r="G1090" s="56"/>
      <c r="H1090" s="56"/>
      <c r="I1090" s="56"/>
      <c r="J1090" s="56"/>
      <c r="K1090" s="56"/>
      <c r="L1090" s="56"/>
      <c r="M1090" s="56"/>
      <c r="N1090" s="56"/>
      <c r="O1090" s="56"/>
    </row>
    <row r="1091" spans="1:15" x14ac:dyDescent="0.3">
      <c r="A1091" s="158">
        <v>2</v>
      </c>
      <c r="B1091" s="69">
        <v>10</v>
      </c>
      <c r="C1091" t="s">
        <v>4140</v>
      </c>
      <c r="D1091" s="56"/>
      <c r="E1091" s="56"/>
      <c r="F1091" s="56"/>
      <c r="G1091" s="56"/>
      <c r="H1091" s="56"/>
      <c r="I1091" s="56"/>
      <c r="J1091" s="56"/>
      <c r="K1091" s="56"/>
      <c r="L1091" s="56"/>
      <c r="M1091" s="56"/>
      <c r="N1091" s="56">
        <v>0</v>
      </c>
      <c r="O1091" s="56"/>
    </row>
    <row r="1092" spans="1:15" x14ac:dyDescent="0.3">
      <c r="A1092" s="158">
        <v>2</v>
      </c>
      <c r="B1092" s="69">
        <v>10</v>
      </c>
      <c r="C1092" t="s">
        <v>4420</v>
      </c>
      <c r="D1092" s="56"/>
      <c r="E1092" s="56"/>
      <c r="F1092" s="56"/>
      <c r="G1092" s="56"/>
      <c r="H1092" s="56"/>
      <c r="I1092" s="56"/>
      <c r="J1092" s="56"/>
      <c r="K1092" s="56">
        <v>0</v>
      </c>
      <c r="L1092" s="56"/>
      <c r="M1092" s="56"/>
      <c r="N1092" s="56"/>
      <c r="O1092" s="56"/>
    </row>
    <row r="1093" spans="1:15" x14ac:dyDescent="0.3">
      <c r="A1093" s="158">
        <v>2</v>
      </c>
      <c r="B1093" s="69">
        <v>10</v>
      </c>
      <c r="C1093" t="s">
        <v>4606</v>
      </c>
      <c r="D1093" s="56"/>
      <c r="E1093" s="56"/>
      <c r="F1093" s="56"/>
      <c r="G1093" s="56">
        <v>0</v>
      </c>
      <c r="H1093" s="56"/>
      <c r="I1093" s="56"/>
      <c r="J1093" s="56"/>
      <c r="K1093" s="56"/>
      <c r="L1093" s="56"/>
      <c r="M1093" s="56"/>
      <c r="N1093" s="56"/>
      <c r="O1093" s="56"/>
    </row>
    <row r="1094" spans="1:15" x14ac:dyDescent="0.3">
      <c r="A1094" s="158">
        <v>2</v>
      </c>
      <c r="B1094" s="69">
        <v>10</v>
      </c>
      <c r="C1094" t="s">
        <v>4642</v>
      </c>
      <c r="D1094" s="56">
        <v>0</v>
      </c>
      <c r="E1094" s="56">
        <v>0</v>
      </c>
      <c r="F1094" s="56">
        <v>0</v>
      </c>
      <c r="G1094" s="56">
        <v>0</v>
      </c>
      <c r="H1094" s="56"/>
      <c r="I1094" s="56"/>
      <c r="J1094" s="56"/>
      <c r="K1094" s="56"/>
      <c r="L1094" s="56"/>
      <c r="M1094" s="56"/>
      <c r="N1094" s="56"/>
      <c r="O1094" s="56"/>
    </row>
    <row r="1095" spans="1:15" x14ac:dyDescent="0.3">
      <c r="A1095" s="158">
        <v>2</v>
      </c>
      <c r="B1095" s="69">
        <v>11</v>
      </c>
      <c r="C1095" t="s">
        <v>3944</v>
      </c>
      <c r="D1095" s="56">
        <v>0</v>
      </c>
      <c r="E1095" s="56">
        <v>0</v>
      </c>
      <c r="F1095" s="56">
        <v>0</v>
      </c>
      <c r="G1095" s="56">
        <v>0</v>
      </c>
      <c r="H1095" s="56">
        <v>0</v>
      </c>
      <c r="I1095" s="56">
        <v>0</v>
      </c>
      <c r="J1095" s="56">
        <v>0</v>
      </c>
      <c r="K1095" s="56">
        <v>0</v>
      </c>
      <c r="L1095" s="56"/>
      <c r="M1095" s="56"/>
      <c r="N1095" s="56"/>
      <c r="O1095" s="56"/>
    </row>
    <row r="1096" spans="1:15" x14ac:dyDescent="0.3">
      <c r="A1096" s="158">
        <v>2</v>
      </c>
      <c r="B1096" s="69">
        <v>11</v>
      </c>
      <c r="C1096" t="s">
        <v>3979</v>
      </c>
      <c r="D1096" s="56">
        <v>89745.68</v>
      </c>
      <c r="E1096" s="56"/>
      <c r="F1096" s="56"/>
      <c r="G1096" s="56"/>
      <c r="H1096" s="56"/>
      <c r="I1096" s="56"/>
      <c r="J1096" s="56"/>
      <c r="K1096" s="56"/>
      <c r="L1096" s="56"/>
      <c r="M1096" s="56"/>
      <c r="N1096" s="56"/>
      <c r="O1096" s="56"/>
    </row>
    <row r="1097" spans="1:15" x14ac:dyDescent="0.3">
      <c r="A1097" s="158">
        <v>2</v>
      </c>
      <c r="B1097" s="69">
        <v>11</v>
      </c>
      <c r="C1097" t="s">
        <v>3995</v>
      </c>
      <c r="D1097" s="56">
        <v>0</v>
      </c>
      <c r="E1097" s="56">
        <v>0</v>
      </c>
      <c r="F1097" s="56">
        <v>0</v>
      </c>
      <c r="G1097" s="56">
        <v>0</v>
      </c>
      <c r="H1097" s="56">
        <v>0</v>
      </c>
      <c r="I1097" s="56">
        <v>0</v>
      </c>
      <c r="J1097" s="56">
        <v>0</v>
      </c>
      <c r="K1097" s="56">
        <v>0</v>
      </c>
      <c r="L1097" s="56">
        <v>0</v>
      </c>
      <c r="M1097" s="56">
        <v>0</v>
      </c>
      <c r="N1097" s="56">
        <v>0</v>
      </c>
      <c r="O1097" s="56"/>
    </row>
    <row r="1098" spans="1:15" x14ac:dyDescent="0.3">
      <c r="A1098" s="158">
        <v>2</v>
      </c>
      <c r="B1098" s="69">
        <v>11</v>
      </c>
      <c r="C1098" t="s">
        <v>4022</v>
      </c>
      <c r="D1098" s="56"/>
      <c r="E1098" s="56">
        <v>0</v>
      </c>
      <c r="F1098" s="56">
        <v>0</v>
      </c>
      <c r="G1098" s="56">
        <v>0</v>
      </c>
      <c r="H1098" s="56">
        <v>0</v>
      </c>
      <c r="I1098" s="56">
        <v>0</v>
      </c>
      <c r="J1098" s="56">
        <v>0</v>
      </c>
      <c r="K1098" s="56"/>
      <c r="L1098" s="56"/>
      <c r="M1098" s="56"/>
      <c r="N1098" s="56"/>
      <c r="O1098" s="56"/>
    </row>
    <row r="1099" spans="1:15" x14ac:dyDescent="0.3">
      <c r="A1099" s="158">
        <v>2</v>
      </c>
      <c r="B1099" s="69">
        <v>11</v>
      </c>
      <c r="C1099" t="s">
        <v>4023</v>
      </c>
      <c r="D1099" s="56">
        <v>0</v>
      </c>
      <c r="E1099" s="56"/>
      <c r="F1099" s="56"/>
      <c r="G1099" s="56"/>
      <c r="H1099" s="56"/>
      <c r="I1099" s="56"/>
      <c r="J1099" s="56"/>
      <c r="K1099" s="56"/>
      <c r="L1099" s="56"/>
      <c r="M1099" s="56"/>
      <c r="N1099" s="56"/>
      <c r="O1099" s="56"/>
    </row>
    <row r="1100" spans="1:15" x14ac:dyDescent="0.3">
      <c r="A1100" s="158">
        <v>2</v>
      </c>
      <c r="B1100" s="69">
        <v>11</v>
      </c>
      <c r="C1100" t="s">
        <v>4042</v>
      </c>
      <c r="D1100" s="56">
        <v>0</v>
      </c>
      <c r="E1100" s="56"/>
      <c r="F1100" s="56"/>
      <c r="G1100" s="56"/>
      <c r="H1100" s="56"/>
      <c r="I1100" s="56"/>
      <c r="J1100" s="56"/>
      <c r="K1100" s="56"/>
      <c r="L1100" s="56"/>
      <c r="M1100" s="56"/>
      <c r="N1100" s="56"/>
      <c r="O1100" s="56"/>
    </row>
    <row r="1101" spans="1:15" x14ac:dyDescent="0.3">
      <c r="A1101" s="158">
        <v>2</v>
      </c>
      <c r="B1101" s="69">
        <v>11</v>
      </c>
      <c r="C1101" t="s">
        <v>4056</v>
      </c>
      <c r="D1101" s="56">
        <v>0</v>
      </c>
      <c r="E1101" s="56">
        <v>0</v>
      </c>
      <c r="F1101" s="56">
        <v>0</v>
      </c>
      <c r="G1101" s="56">
        <v>0</v>
      </c>
      <c r="H1101" s="56"/>
      <c r="I1101" s="56"/>
      <c r="J1101" s="56"/>
      <c r="K1101" s="56"/>
      <c r="L1101" s="56"/>
      <c r="M1101" s="56"/>
      <c r="N1101" s="56"/>
      <c r="O1101" s="56"/>
    </row>
    <row r="1102" spans="1:15" x14ac:dyDescent="0.3">
      <c r="A1102" s="158">
        <v>2</v>
      </c>
      <c r="B1102" s="69">
        <v>11</v>
      </c>
      <c r="C1102" t="s">
        <v>4069</v>
      </c>
      <c r="D1102" s="56">
        <v>-5515.03</v>
      </c>
      <c r="E1102" s="56">
        <v>-1847.46</v>
      </c>
      <c r="F1102" s="56">
        <v>1349.3799999999999</v>
      </c>
      <c r="G1102" s="56">
        <v>10.24</v>
      </c>
      <c r="H1102" s="56"/>
      <c r="I1102" s="56"/>
      <c r="J1102" s="56"/>
      <c r="K1102" s="56"/>
      <c r="L1102" s="56"/>
      <c r="M1102" s="56"/>
      <c r="N1102" s="56"/>
      <c r="O1102" s="56"/>
    </row>
    <row r="1103" spans="1:15" x14ac:dyDescent="0.3">
      <c r="A1103" s="158">
        <v>2</v>
      </c>
      <c r="B1103" s="69">
        <v>11</v>
      </c>
      <c r="C1103" t="s">
        <v>1343</v>
      </c>
      <c r="D1103" s="56"/>
      <c r="E1103" s="56"/>
      <c r="F1103" s="56"/>
      <c r="G1103" s="56"/>
      <c r="H1103" s="56"/>
      <c r="I1103" s="56"/>
      <c r="J1103" s="56"/>
      <c r="K1103" s="56"/>
      <c r="L1103" s="56">
        <v>-308535.75</v>
      </c>
      <c r="M1103" s="56">
        <v>6382.23</v>
      </c>
      <c r="N1103" s="56"/>
      <c r="O1103" s="56"/>
    </row>
    <row r="1104" spans="1:15" x14ac:dyDescent="0.3">
      <c r="A1104" s="158">
        <v>2</v>
      </c>
      <c r="B1104" s="69">
        <v>11</v>
      </c>
      <c r="C1104" t="s">
        <v>4070</v>
      </c>
      <c r="D1104" s="56"/>
      <c r="E1104" s="56"/>
      <c r="F1104" s="56"/>
      <c r="G1104" s="56">
        <v>650434.87</v>
      </c>
      <c r="H1104" s="56">
        <v>346339.73</v>
      </c>
      <c r="I1104" s="56">
        <v>97693.73000000001</v>
      </c>
      <c r="J1104" s="56">
        <v>1157931.32</v>
      </c>
      <c r="K1104" s="56">
        <v>1199372.3999999999</v>
      </c>
      <c r="L1104" s="56"/>
      <c r="M1104" s="56"/>
      <c r="N1104" s="56"/>
      <c r="O1104" s="56"/>
    </row>
    <row r="1105" spans="1:15" x14ac:dyDescent="0.3">
      <c r="A1105" s="158">
        <v>2</v>
      </c>
      <c r="B1105" s="69">
        <v>11</v>
      </c>
      <c r="C1105" t="s">
        <v>1348</v>
      </c>
      <c r="D1105" s="56">
        <v>-9565.59</v>
      </c>
      <c r="E1105" s="56">
        <v>4112.21</v>
      </c>
      <c r="F1105" s="56">
        <v>-12771.44</v>
      </c>
      <c r="G1105" s="56">
        <v>90634.09</v>
      </c>
      <c r="H1105" s="56">
        <v>-12463.939999999999</v>
      </c>
      <c r="I1105" s="56">
        <v>2007899.88</v>
      </c>
      <c r="J1105" s="56">
        <v>90748.41</v>
      </c>
      <c r="K1105" s="56">
        <v>728165.61</v>
      </c>
      <c r="L1105" s="56">
        <v>-39550.58</v>
      </c>
      <c r="M1105" s="56">
        <v>-1325972.82</v>
      </c>
      <c r="N1105" s="56">
        <v>-26662.65</v>
      </c>
      <c r="O1105" s="56"/>
    </row>
    <row r="1106" spans="1:15" x14ac:dyDescent="0.3">
      <c r="A1106" s="158">
        <v>2</v>
      </c>
      <c r="B1106" s="69">
        <v>11</v>
      </c>
      <c r="C1106" t="s">
        <v>1351</v>
      </c>
      <c r="D1106" s="56">
        <v>-64773.71</v>
      </c>
      <c r="E1106" s="56">
        <v>-72544.509999999995</v>
      </c>
      <c r="F1106" s="56">
        <v>-73887.44</v>
      </c>
      <c r="G1106" s="56">
        <v>-94853.49</v>
      </c>
      <c r="H1106" s="56">
        <v>8620.83</v>
      </c>
      <c r="I1106" s="56">
        <v>-134054.45000000001</v>
      </c>
      <c r="J1106" s="56">
        <v>-285451.46999999997</v>
      </c>
      <c r="K1106" s="56">
        <v>-497000.88</v>
      </c>
      <c r="L1106" s="56">
        <v>-231122.04</v>
      </c>
      <c r="M1106" s="56">
        <v>-805909.26</v>
      </c>
      <c r="N1106" s="56"/>
      <c r="O1106" s="56"/>
    </row>
    <row r="1107" spans="1:15" x14ac:dyDescent="0.3">
      <c r="A1107" s="158">
        <v>2</v>
      </c>
      <c r="B1107" s="69">
        <v>11</v>
      </c>
      <c r="C1107" t="s">
        <v>4076</v>
      </c>
      <c r="D1107" s="56">
        <v>4479.16</v>
      </c>
      <c r="E1107" s="56">
        <v>455180.79999999999</v>
      </c>
      <c r="F1107" s="56">
        <v>32249.800000000003</v>
      </c>
      <c r="G1107" s="56"/>
      <c r="H1107" s="56"/>
      <c r="I1107" s="56"/>
      <c r="J1107" s="56"/>
      <c r="K1107" s="56"/>
      <c r="L1107" s="56"/>
      <c r="M1107" s="56"/>
      <c r="N1107" s="56"/>
      <c r="O1107" s="56"/>
    </row>
    <row r="1108" spans="1:15" x14ac:dyDescent="0.3">
      <c r="A1108" s="158">
        <v>2</v>
      </c>
      <c r="B1108" s="69">
        <v>11</v>
      </c>
      <c r="C1108" t="s">
        <v>4077</v>
      </c>
      <c r="D1108" s="56"/>
      <c r="E1108" s="56"/>
      <c r="F1108" s="56"/>
      <c r="G1108" s="56"/>
      <c r="H1108" s="56"/>
      <c r="I1108" s="56"/>
      <c r="J1108" s="56"/>
      <c r="K1108" s="56"/>
      <c r="L1108" s="56"/>
      <c r="M1108" s="56"/>
      <c r="N1108" s="56">
        <v>-2687.84</v>
      </c>
      <c r="O1108" s="56"/>
    </row>
    <row r="1109" spans="1:15" x14ac:dyDescent="0.3">
      <c r="A1109" s="158">
        <v>2</v>
      </c>
      <c r="B1109" s="69">
        <v>11</v>
      </c>
      <c r="C1109" t="s">
        <v>1353</v>
      </c>
      <c r="D1109" s="56"/>
      <c r="E1109" s="56"/>
      <c r="F1109" s="56"/>
      <c r="G1109" s="56"/>
      <c r="H1109" s="56"/>
      <c r="I1109" s="56"/>
      <c r="J1109" s="56"/>
      <c r="K1109" s="56"/>
      <c r="L1109" s="56">
        <v>-56259.78</v>
      </c>
      <c r="M1109" s="56">
        <v>-15197.699999999999</v>
      </c>
      <c r="N1109" s="56"/>
      <c r="O1109" s="56"/>
    </row>
    <row r="1110" spans="1:15" x14ac:dyDescent="0.3">
      <c r="A1110" s="158">
        <v>2</v>
      </c>
      <c r="B1110" s="69">
        <v>11</v>
      </c>
      <c r="C1110" t="s">
        <v>4079</v>
      </c>
      <c r="D1110" s="56">
        <v>0</v>
      </c>
      <c r="E1110" s="56">
        <v>0</v>
      </c>
      <c r="F1110" s="56">
        <v>0</v>
      </c>
      <c r="G1110" s="56">
        <v>0</v>
      </c>
      <c r="H1110" s="56">
        <v>0</v>
      </c>
      <c r="I1110" s="56"/>
      <c r="J1110" s="56"/>
      <c r="K1110" s="56"/>
      <c r="L1110" s="56"/>
      <c r="M1110" s="56"/>
      <c r="N1110" s="56"/>
      <c r="O1110" s="56"/>
    </row>
    <row r="1111" spans="1:15" x14ac:dyDescent="0.3">
      <c r="A1111" s="158">
        <v>2</v>
      </c>
      <c r="B1111" s="69">
        <v>11</v>
      </c>
      <c r="C1111" t="s">
        <v>4084</v>
      </c>
      <c r="D1111" s="56"/>
      <c r="E1111" s="56"/>
      <c r="F1111" s="56"/>
      <c r="G1111" s="56"/>
      <c r="H1111" s="56">
        <v>0</v>
      </c>
      <c r="I1111" s="56">
        <v>0</v>
      </c>
      <c r="J1111" s="56">
        <v>0</v>
      </c>
      <c r="K1111" s="56">
        <v>0</v>
      </c>
      <c r="L1111" s="56">
        <v>0</v>
      </c>
      <c r="M1111" s="56">
        <v>0</v>
      </c>
      <c r="N1111" s="56"/>
      <c r="O1111" s="56"/>
    </row>
    <row r="1112" spans="1:15" x14ac:dyDescent="0.3">
      <c r="A1112" s="158">
        <v>2</v>
      </c>
      <c r="B1112" s="69">
        <v>11</v>
      </c>
      <c r="C1112" t="s">
        <v>4156</v>
      </c>
      <c r="D1112" s="56">
        <v>0</v>
      </c>
      <c r="E1112" s="56"/>
      <c r="F1112" s="56"/>
      <c r="G1112" s="56"/>
      <c r="H1112" s="56"/>
      <c r="I1112" s="56"/>
      <c r="J1112" s="56"/>
      <c r="K1112" s="56"/>
      <c r="L1112" s="56"/>
      <c r="M1112" s="56"/>
      <c r="N1112" s="56"/>
      <c r="O1112" s="56"/>
    </row>
    <row r="1113" spans="1:15" x14ac:dyDescent="0.3">
      <c r="A1113" s="158">
        <v>2</v>
      </c>
      <c r="B1113" s="69">
        <v>11</v>
      </c>
      <c r="C1113" t="s">
        <v>4158</v>
      </c>
      <c r="D1113" s="56">
        <v>0</v>
      </c>
      <c r="E1113" s="56">
        <v>0</v>
      </c>
      <c r="F1113" s="56">
        <v>0</v>
      </c>
      <c r="G1113" s="56">
        <v>0</v>
      </c>
      <c r="H1113" s="56"/>
      <c r="I1113" s="56"/>
      <c r="J1113" s="56"/>
      <c r="K1113" s="56"/>
      <c r="L1113" s="56"/>
      <c r="M1113" s="56"/>
      <c r="N1113" s="56"/>
      <c r="O1113" s="56"/>
    </row>
    <row r="1114" spans="1:15" x14ac:dyDescent="0.3">
      <c r="A1114" s="158">
        <v>2</v>
      </c>
      <c r="B1114" s="69">
        <v>11</v>
      </c>
      <c r="C1114" t="s">
        <v>4162</v>
      </c>
      <c r="D1114" s="56">
        <v>-182.31</v>
      </c>
      <c r="E1114" s="56">
        <v>0</v>
      </c>
      <c r="F1114" s="56">
        <v>-15.75</v>
      </c>
      <c r="G1114" s="56">
        <v>0</v>
      </c>
      <c r="H1114" s="56">
        <v>0</v>
      </c>
      <c r="I1114" s="56">
        <v>0</v>
      </c>
      <c r="J1114" s="56">
        <v>283.19</v>
      </c>
      <c r="K1114" s="56">
        <v>1056.57</v>
      </c>
      <c r="L1114" s="56">
        <v>1318.41</v>
      </c>
      <c r="M1114" s="56"/>
      <c r="N1114" s="56"/>
      <c r="O1114" s="56"/>
    </row>
    <row r="1115" spans="1:15" x14ac:dyDescent="0.3">
      <c r="A1115" s="158">
        <v>2</v>
      </c>
      <c r="B1115" s="69">
        <v>11</v>
      </c>
      <c r="C1115" t="s">
        <v>4218</v>
      </c>
      <c r="D1115" s="56"/>
      <c r="E1115" s="56"/>
      <c r="F1115" s="56"/>
      <c r="G1115" s="56"/>
      <c r="H1115" s="56">
        <v>0</v>
      </c>
      <c r="I1115" s="56">
        <v>0</v>
      </c>
      <c r="J1115" s="56">
        <v>0</v>
      </c>
      <c r="K1115" s="56"/>
      <c r="L1115" s="56"/>
      <c r="M1115" s="56"/>
      <c r="N1115" s="56"/>
      <c r="O1115" s="56"/>
    </row>
    <row r="1116" spans="1:15" x14ac:dyDescent="0.3">
      <c r="A1116" s="158">
        <v>2</v>
      </c>
      <c r="B1116" s="69">
        <v>11</v>
      </c>
      <c r="C1116" t="s">
        <v>4232</v>
      </c>
      <c r="D1116" s="56">
        <v>0</v>
      </c>
      <c r="E1116" s="56">
        <v>0</v>
      </c>
      <c r="F1116" s="56">
        <v>0</v>
      </c>
      <c r="G1116" s="56">
        <v>0</v>
      </c>
      <c r="H1116" s="56">
        <v>0</v>
      </c>
      <c r="I1116" s="56">
        <v>0</v>
      </c>
      <c r="J1116" s="56">
        <v>0</v>
      </c>
      <c r="K1116" s="56">
        <v>0</v>
      </c>
      <c r="L1116" s="56">
        <v>0</v>
      </c>
      <c r="M1116" s="56">
        <v>0</v>
      </c>
      <c r="N1116" s="56">
        <v>0</v>
      </c>
      <c r="O1116" s="56"/>
    </row>
    <row r="1117" spans="1:15" x14ac:dyDescent="0.3">
      <c r="A1117" s="158">
        <v>2</v>
      </c>
      <c r="B1117" s="69">
        <v>11</v>
      </c>
      <c r="C1117" t="s">
        <v>4240</v>
      </c>
      <c r="D1117" s="56">
        <v>0</v>
      </c>
      <c r="E1117" s="56">
        <v>-25004.53</v>
      </c>
      <c r="F1117" s="56">
        <v>14.89</v>
      </c>
      <c r="G1117" s="56">
        <v>-2026.52</v>
      </c>
      <c r="H1117" s="56"/>
      <c r="I1117" s="56"/>
      <c r="J1117" s="56"/>
      <c r="K1117" s="56"/>
      <c r="L1117" s="56"/>
      <c r="M1117" s="56"/>
      <c r="N1117" s="56"/>
      <c r="O1117" s="56"/>
    </row>
    <row r="1118" spans="1:15" x14ac:dyDescent="0.3">
      <c r="A1118" s="158">
        <v>2</v>
      </c>
      <c r="B1118" s="69">
        <v>11</v>
      </c>
      <c r="C1118" t="s">
        <v>1416</v>
      </c>
      <c r="D1118" s="56"/>
      <c r="E1118" s="56"/>
      <c r="F1118" s="56"/>
      <c r="G1118" s="56">
        <v>0</v>
      </c>
      <c r="H1118" s="56">
        <v>0</v>
      </c>
      <c r="I1118" s="56">
        <v>0</v>
      </c>
      <c r="J1118" s="56">
        <v>0</v>
      </c>
      <c r="K1118" s="56">
        <v>200</v>
      </c>
      <c r="L1118" s="56">
        <v>0</v>
      </c>
      <c r="M1118" s="56">
        <v>-123154.29</v>
      </c>
      <c r="N1118" s="56">
        <v>0</v>
      </c>
      <c r="O1118" s="56"/>
    </row>
    <row r="1119" spans="1:15" x14ac:dyDescent="0.3">
      <c r="A1119" s="158">
        <v>2</v>
      </c>
      <c r="B1119" s="69">
        <v>11</v>
      </c>
      <c r="C1119" t="s">
        <v>1418</v>
      </c>
      <c r="D1119" s="56"/>
      <c r="E1119" s="56"/>
      <c r="F1119" s="56"/>
      <c r="G1119" s="56"/>
      <c r="H1119" s="56"/>
      <c r="I1119" s="56"/>
      <c r="J1119" s="56"/>
      <c r="K1119" s="56"/>
      <c r="L1119" s="56"/>
      <c r="M1119" s="56">
        <v>-1385.45</v>
      </c>
      <c r="N1119" s="56"/>
      <c r="O1119" s="56"/>
    </row>
    <row r="1120" spans="1:15" x14ac:dyDescent="0.3">
      <c r="A1120" s="158">
        <v>2</v>
      </c>
      <c r="B1120" s="69">
        <v>11</v>
      </c>
      <c r="C1120" t="s">
        <v>4243</v>
      </c>
      <c r="D1120" s="56">
        <v>0</v>
      </c>
      <c r="E1120" s="56">
        <v>0</v>
      </c>
      <c r="F1120" s="56">
        <v>-34985.35</v>
      </c>
      <c r="G1120" s="56">
        <v>-1106.6199999999999</v>
      </c>
      <c r="H1120" s="56">
        <v>0</v>
      </c>
      <c r="I1120" s="56">
        <v>-384.7</v>
      </c>
      <c r="J1120" s="56">
        <v>-2100.89</v>
      </c>
      <c r="K1120" s="56">
        <v>-457.84</v>
      </c>
      <c r="L1120" s="56">
        <v>-3832.94</v>
      </c>
      <c r="M1120" s="56"/>
      <c r="N1120" s="56"/>
      <c r="O1120" s="56"/>
    </row>
    <row r="1121" spans="1:15" x14ac:dyDescent="0.3">
      <c r="A1121" s="158">
        <v>2</v>
      </c>
      <c r="B1121" s="69">
        <v>11</v>
      </c>
      <c r="C1121" t="s">
        <v>4246</v>
      </c>
      <c r="D1121" s="56">
        <v>0</v>
      </c>
      <c r="E1121" s="56">
        <v>0</v>
      </c>
      <c r="F1121" s="56">
        <v>0</v>
      </c>
      <c r="G1121" s="56">
        <v>0</v>
      </c>
      <c r="H1121" s="56">
        <v>0</v>
      </c>
      <c r="I1121" s="56">
        <v>0</v>
      </c>
      <c r="J1121" s="56">
        <v>-632.36</v>
      </c>
      <c r="K1121" s="56">
        <v>0</v>
      </c>
      <c r="L1121" s="56">
        <v>0</v>
      </c>
      <c r="M1121" s="56">
        <v>0</v>
      </c>
      <c r="N1121" s="56"/>
      <c r="O1121" s="56"/>
    </row>
    <row r="1122" spans="1:15" x14ac:dyDescent="0.3">
      <c r="A1122" s="158">
        <v>2</v>
      </c>
      <c r="B1122" s="69">
        <v>11</v>
      </c>
      <c r="C1122" t="s">
        <v>4247</v>
      </c>
      <c r="D1122" s="56">
        <v>0</v>
      </c>
      <c r="E1122" s="56">
        <v>3612.81</v>
      </c>
      <c r="F1122" s="56">
        <v>0</v>
      </c>
      <c r="G1122" s="56">
        <v>0</v>
      </c>
      <c r="H1122" s="56">
        <v>0</v>
      </c>
      <c r="I1122" s="56">
        <v>0</v>
      </c>
      <c r="J1122" s="56">
        <v>0</v>
      </c>
      <c r="K1122" s="56">
        <v>0</v>
      </c>
      <c r="L1122" s="56">
        <v>0</v>
      </c>
      <c r="M1122" s="56">
        <v>0</v>
      </c>
      <c r="N1122" s="56">
        <v>0</v>
      </c>
      <c r="O1122" s="56"/>
    </row>
    <row r="1123" spans="1:15" x14ac:dyDescent="0.3">
      <c r="A1123" s="158">
        <v>2</v>
      </c>
      <c r="B1123" s="69">
        <v>11</v>
      </c>
      <c r="C1123" t="s">
        <v>4248</v>
      </c>
      <c r="D1123" s="56">
        <v>0</v>
      </c>
      <c r="E1123" s="56">
        <v>41564.94</v>
      </c>
      <c r="F1123" s="56">
        <v>24850.68</v>
      </c>
      <c r="G1123" s="56">
        <v>0</v>
      </c>
      <c r="H1123" s="56">
        <v>0</v>
      </c>
      <c r="I1123" s="56">
        <v>0</v>
      </c>
      <c r="J1123" s="56">
        <v>0</v>
      </c>
      <c r="K1123" s="56">
        <v>0</v>
      </c>
      <c r="L1123" s="56"/>
      <c r="M1123" s="56"/>
      <c r="N1123" s="56"/>
      <c r="O1123" s="56"/>
    </row>
    <row r="1124" spans="1:15" x14ac:dyDescent="0.3">
      <c r="A1124" s="158">
        <v>2</v>
      </c>
      <c r="B1124" s="69">
        <v>11</v>
      </c>
      <c r="C1124" t="s">
        <v>4250</v>
      </c>
      <c r="D1124" s="56"/>
      <c r="E1124" s="56"/>
      <c r="F1124" s="56"/>
      <c r="G1124" s="56"/>
      <c r="H1124" s="56"/>
      <c r="I1124" s="56"/>
      <c r="J1124" s="56"/>
      <c r="K1124" s="56"/>
      <c r="L1124" s="56">
        <v>0</v>
      </c>
      <c r="M1124" s="56">
        <v>0</v>
      </c>
      <c r="N1124" s="56"/>
      <c r="O1124" s="56"/>
    </row>
    <row r="1125" spans="1:15" x14ac:dyDescent="0.3">
      <c r="A1125" s="158">
        <v>2</v>
      </c>
      <c r="B1125" s="69">
        <v>11</v>
      </c>
      <c r="C1125" t="s">
        <v>4252</v>
      </c>
      <c r="D1125" s="56">
        <v>0</v>
      </c>
      <c r="E1125" s="56">
        <v>754.14</v>
      </c>
      <c r="F1125" s="56">
        <v>-0.38</v>
      </c>
      <c r="G1125" s="56"/>
      <c r="H1125" s="56"/>
      <c r="I1125" s="56"/>
      <c r="J1125" s="56"/>
      <c r="K1125" s="56"/>
      <c r="L1125" s="56"/>
      <c r="M1125" s="56"/>
      <c r="N1125" s="56"/>
      <c r="O1125" s="56"/>
    </row>
    <row r="1126" spans="1:15" x14ac:dyDescent="0.3">
      <c r="A1126" s="158">
        <v>2</v>
      </c>
      <c r="B1126" s="69">
        <v>11</v>
      </c>
      <c r="C1126" t="s">
        <v>4253</v>
      </c>
      <c r="D1126" s="56">
        <v>0</v>
      </c>
      <c r="E1126" s="56">
        <v>0</v>
      </c>
      <c r="F1126" s="56">
        <v>0</v>
      </c>
      <c r="G1126" s="56">
        <v>0</v>
      </c>
      <c r="H1126" s="56">
        <v>0</v>
      </c>
      <c r="I1126" s="56">
        <v>0</v>
      </c>
      <c r="J1126" s="56">
        <v>0</v>
      </c>
      <c r="K1126" s="56">
        <v>0</v>
      </c>
      <c r="L1126" s="56">
        <v>0</v>
      </c>
      <c r="M1126" s="56">
        <v>0</v>
      </c>
      <c r="N1126" s="56">
        <v>0</v>
      </c>
      <c r="O1126" s="56"/>
    </row>
    <row r="1127" spans="1:15" x14ac:dyDescent="0.3">
      <c r="A1127" s="158">
        <v>2</v>
      </c>
      <c r="B1127" s="69">
        <v>11</v>
      </c>
      <c r="C1127" t="s">
        <v>1428</v>
      </c>
      <c r="D1127" s="56">
        <v>-997605.06</v>
      </c>
      <c r="E1127" s="56">
        <v>-391756.14</v>
      </c>
      <c r="F1127" s="56">
        <v>-14519.68</v>
      </c>
      <c r="G1127" s="56">
        <v>-1519.28</v>
      </c>
      <c r="H1127" s="56">
        <v>1692.01</v>
      </c>
      <c r="I1127" s="56">
        <v>-2337.8000000000002</v>
      </c>
      <c r="J1127" s="56">
        <v>-3115.98</v>
      </c>
      <c r="K1127" s="56">
        <v>-1103.6600000000001</v>
      </c>
      <c r="L1127" s="56">
        <v>-3502</v>
      </c>
      <c r="M1127" s="56">
        <v>-423.38</v>
      </c>
      <c r="N1127" s="56">
        <v>-156.30000000000001</v>
      </c>
      <c r="O1127" s="56"/>
    </row>
    <row r="1128" spans="1:15" x14ac:dyDescent="0.3">
      <c r="A1128" s="158">
        <v>2</v>
      </c>
      <c r="B1128" s="69">
        <v>11</v>
      </c>
      <c r="C1128" t="s">
        <v>1438</v>
      </c>
      <c r="D1128" s="56">
        <v>-642.80999999999995</v>
      </c>
      <c r="E1128" s="56">
        <v>123.01</v>
      </c>
      <c r="F1128" s="56">
        <v>-734864.55</v>
      </c>
      <c r="G1128" s="56">
        <v>-6269.13</v>
      </c>
      <c r="H1128" s="56">
        <v>-588.51</v>
      </c>
      <c r="I1128" s="56">
        <v>103.83</v>
      </c>
      <c r="J1128" s="56">
        <v>50.85</v>
      </c>
      <c r="K1128" s="56">
        <v>301.60000000000002</v>
      </c>
      <c r="L1128" s="56">
        <v>760.66</v>
      </c>
      <c r="M1128" s="56">
        <v>8109.69</v>
      </c>
      <c r="N1128" s="56">
        <v>0</v>
      </c>
      <c r="O1128" s="56"/>
    </row>
    <row r="1129" spans="1:15" x14ac:dyDescent="0.3">
      <c r="A1129" s="158">
        <v>2</v>
      </c>
      <c r="B1129" s="69">
        <v>11</v>
      </c>
      <c r="C1129" t="s">
        <v>4285</v>
      </c>
      <c r="D1129" s="56">
        <v>0</v>
      </c>
      <c r="E1129" s="56">
        <v>0.06</v>
      </c>
      <c r="F1129" s="56">
        <v>0.57999999999999996</v>
      </c>
      <c r="G1129" s="56">
        <v>0.54</v>
      </c>
      <c r="H1129" s="56">
        <v>0</v>
      </c>
      <c r="I1129" s="56">
        <v>0</v>
      </c>
      <c r="J1129" s="56">
        <v>0</v>
      </c>
      <c r="K1129" s="56">
        <v>0</v>
      </c>
      <c r="L1129" s="56">
        <v>-1002.43</v>
      </c>
      <c r="M1129" s="56">
        <v>0</v>
      </c>
      <c r="N1129" s="56">
        <v>0</v>
      </c>
      <c r="O1129" s="56"/>
    </row>
    <row r="1130" spans="1:15" x14ac:dyDescent="0.3">
      <c r="A1130" s="158">
        <v>2</v>
      </c>
      <c r="B1130" s="69">
        <v>11</v>
      </c>
      <c r="C1130" t="s">
        <v>4286</v>
      </c>
      <c r="D1130" s="56">
        <v>-4714.67</v>
      </c>
      <c r="E1130" s="56">
        <v>356360.73</v>
      </c>
      <c r="F1130" s="56">
        <v>-813867.62</v>
      </c>
      <c r="G1130" s="56">
        <v>-26961.84</v>
      </c>
      <c r="H1130" s="56"/>
      <c r="I1130" s="56"/>
      <c r="J1130" s="56"/>
      <c r="K1130" s="56"/>
      <c r="L1130" s="56"/>
      <c r="M1130" s="56"/>
      <c r="N1130" s="56"/>
      <c r="O1130" s="56"/>
    </row>
    <row r="1131" spans="1:15" x14ac:dyDescent="0.3">
      <c r="A1131" s="158">
        <v>2</v>
      </c>
      <c r="B1131" s="69">
        <v>11</v>
      </c>
      <c r="C1131" t="s">
        <v>4288</v>
      </c>
      <c r="D1131" s="56">
        <v>-1022179.54</v>
      </c>
      <c r="E1131" s="56">
        <v>0</v>
      </c>
      <c r="F1131" s="56"/>
      <c r="G1131" s="56"/>
      <c r="H1131" s="56"/>
      <c r="I1131" s="56"/>
      <c r="J1131" s="56"/>
      <c r="K1131" s="56"/>
      <c r="L1131" s="56"/>
      <c r="M1131" s="56"/>
      <c r="N1131" s="56"/>
      <c r="O1131" s="56"/>
    </row>
    <row r="1132" spans="1:15" x14ac:dyDescent="0.3">
      <c r="A1132" s="158">
        <v>2</v>
      </c>
      <c r="B1132" s="69">
        <v>11</v>
      </c>
      <c r="C1132" t="s">
        <v>1443</v>
      </c>
      <c r="D1132" s="56">
        <v>0</v>
      </c>
      <c r="E1132" s="56">
        <v>0</v>
      </c>
      <c r="F1132" s="56">
        <v>0</v>
      </c>
      <c r="G1132" s="56">
        <v>0</v>
      </c>
      <c r="H1132" s="56">
        <v>0</v>
      </c>
      <c r="I1132" s="56">
        <v>0</v>
      </c>
      <c r="J1132" s="56">
        <v>0</v>
      </c>
      <c r="K1132" s="56">
        <v>0</v>
      </c>
      <c r="L1132" s="56">
        <v>0</v>
      </c>
      <c r="M1132" s="56">
        <v>-123195.34</v>
      </c>
      <c r="N1132" s="56">
        <v>0</v>
      </c>
      <c r="O1132" s="56"/>
    </row>
    <row r="1133" spans="1:15" x14ac:dyDescent="0.3">
      <c r="A1133" s="158">
        <v>2</v>
      </c>
      <c r="B1133" s="69">
        <v>11</v>
      </c>
      <c r="C1133" t="s">
        <v>4298</v>
      </c>
      <c r="D1133" s="56">
        <v>0</v>
      </c>
      <c r="E1133" s="56"/>
      <c r="F1133" s="56"/>
      <c r="G1133" s="56"/>
      <c r="H1133" s="56"/>
      <c r="I1133" s="56"/>
      <c r="J1133" s="56"/>
      <c r="K1133" s="56"/>
      <c r="L1133" s="56"/>
      <c r="M1133" s="56"/>
      <c r="N1133" s="56"/>
      <c r="O1133" s="56"/>
    </row>
    <row r="1134" spans="1:15" x14ac:dyDescent="0.3">
      <c r="A1134" s="158">
        <v>2</v>
      </c>
      <c r="B1134" s="69">
        <v>11</v>
      </c>
      <c r="C1134" t="s">
        <v>1446</v>
      </c>
      <c r="D1134" s="56">
        <v>0</v>
      </c>
      <c r="E1134" s="56">
        <v>0</v>
      </c>
      <c r="F1134" s="56">
        <v>0</v>
      </c>
      <c r="G1134" s="56">
        <v>0</v>
      </c>
      <c r="H1134" s="56">
        <v>-17.579999999999998</v>
      </c>
      <c r="I1134" s="56">
        <v>-2698.34</v>
      </c>
      <c r="J1134" s="56">
        <v>-2823</v>
      </c>
      <c r="K1134" s="56">
        <v>96.2</v>
      </c>
      <c r="L1134" s="56">
        <v>-441.65</v>
      </c>
      <c r="M1134" s="56">
        <v>-1375.62</v>
      </c>
      <c r="N1134" s="56">
        <v>0</v>
      </c>
      <c r="O1134" s="56"/>
    </row>
    <row r="1135" spans="1:15" x14ac:dyDescent="0.3">
      <c r="A1135" s="158">
        <v>2</v>
      </c>
      <c r="B1135" s="69">
        <v>11</v>
      </c>
      <c r="C1135" t="s">
        <v>4311</v>
      </c>
      <c r="D1135" s="56"/>
      <c r="E1135" s="56">
        <v>0</v>
      </c>
      <c r="F1135" s="56">
        <v>0</v>
      </c>
      <c r="G1135" s="56">
        <v>0</v>
      </c>
      <c r="H1135" s="56"/>
      <c r="I1135" s="56"/>
      <c r="J1135" s="56"/>
      <c r="K1135" s="56"/>
      <c r="L1135" s="56"/>
      <c r="M1135" s="56"/>
      <c r="N1135" s="56"/>
      <c r="O1135" s="56"/>
    </row>
    <row r="1136" spans="1:15" x14ac:dyDescent="0.3">
      <c r="A1136" s="158">
        <v>2</v>
      </c>
      <c r="B1136" s="69">
        <v>11</v>
      </c>
      <c r="C1136" t="s">
        <v>4324</v>
      </c>
      <c r="D1136" s="56">
        <v>30</v>
      </c>
      <c r="E1136" s="56">
        <v>5515</v>
      </c>
      <c r="F1136" s="56">
        <v>16344.44</v>
      </c>
      <c r="G1136" s="56"/>
      <c r="H1136" s="56"/>
      <c r="I1136" s="56"/>
      <c r="J1136" s="56"/>
      <c r="K1136" s="56"/>
      <c r="L1136" s="56"/>
      <c r="M1136" s="56"/>
      <c r="N1136" s="56"/>
      <c r="O1136" s="56"/>
    </row>
    <row r="1137" spans="1:15" x14ac:dyDescent="0.3">
      <c r="A1137" s="158">
        <v>2</v>
      </c>
      <c r="B1137" s="69">
        <v>11</v>
      </c>
      <c r="C1137" t="s">
        <v>4334</v>
      </c>
      <c r="D1137" s="56">
        <v>-2602966045.2500005</v>
      </c>
      <c r="E1137" s="56">
        <v>-2587983887.7500005</v>
      </c>
      <c r="F1137" s="56">
        <v>-2466728815.52</v>
      </c>
      <c r="G1137" s="56">
        <v>-8226631809.1499996</v>
      </c>
      <c r="H1137" s="56">
        <v>-2684866984.7400002</v>
      </c>
      <c r="I1137" s="56">
        <v>-2348732310.9500003</v>
      </c>
      <c r="J1137" s="56">
        <v>-3436564904.4699998</v>
      </c>
      <c r="K1137" s="56">
        <v>-2147556893.5999999</v>
      </c>
      <c r="L1137" s="56"/>
      <c r="M1137" s="56"/>
      <c r="N1137" s="56"/>
      <c r="O1137" s="56"/>
    </row>
    <row r="1138" spans="1:15" x14ac:dyDescent="0.3">
      <c r="A1138" s="158">
        <v>2</v>
      </c>
      <c r="B1138" s="69">
        <v>11</v>
      </c>
      <c r="C1138" t="s">
        <v>4337</v>
      </c>
      <c r="D1138" s="56"/>
      <c r="E1138" s="56"/>
      <c r="F1138" s="56"/>
      <c r="G1138" s="56"/>
      <c r="H1138" s="56"/>
      <c r="I1138" s="56"/>
      <c r="J1138" s="56"/>
      <c r="K1138" s="56">
        <v>0</v>
      </c>
      <c r="L1138" s="56"/>
      <c r="M1138" s="56"/>
      <c r="N1138" s="56"/>
      <c r="O1138" s="56"/>
    </row>
    <row r="1139" spans="1:15" x14ac:dyDescent="0.3">
      <c r="A1139" s="158">
        <v>2</v>
      </c>
      <c r="B1139" s="69">
        <v>11</v>
      </c>
      <c r="C1139" t="s">
        <v>4345</v>
      </c>
      <c r="D1139" s="56"/>
      <c r="E1139" s="56"/>
      <c r="F1139" s="56"/>
      <c r="G1139" s="56"/>
      <c r="H1139" s="56"/>
      <c r="I1139" s="56"/>
      <c r="J1139" s="56"/>
      <c r="K1139" s="56">
        <v>0</v>
      </c>
      <c r="L1139" s="56"/>
      <c r="M1139" s="56"/>
      <c r="N1139" s="56"/>
      <c r="O1139" s="56"/>
    </row>
    <row r="1140" spans="1:15" x14ac:dyDescent="0.3">
      <c r="A1140" s="158">
        <v>2</v>
      </c>
      <c r="B1140" s="69">
        <v>11</v>
      </c>
      <c r="C1140" t="s">
        <v>4347</v>
      </c>
      <c r="D1140" s="56">
        <v>0</v>
      </c>
      <c r="E1140" s="56">
        <v>0</v>
      </c>
      <c r="F1140" s="56">
        <v>0</v>
      </c>
      <c r="G1140" s="56">
        <v>0</v>
      </c>
      <c r="H1140" s="56">
        <v>0</v>
      </c>
      <c r="I1140" s="56"/>
      <c r="J1140" s="56"/>
      <c r="K1140" s="56"/>
      <c r="L1140" s="56"/>
      <c r="M1140" s="56"/>
      <c r="N1140" s="56"/>
      <c r="O1140" s="56"/>
    </row>
    <row r="1141" spans="1:15" x14ac:dyDescent="0.3">
      <c r="A1141" s="158">
        <v>2</v>
      </c>
      <c r="B1141" s="69">
        <v>11</v>
      </c>
      <c r="C1141" t="s">
        <v>4358</v>
      </c>
      <c r="D1141" s="56">
        <v>0</v>
      </c>
      <c r="E1141" s="56">
        <v>0</v>
      </c>
      <c r="F1141" s="56">
        <v>10.77</v>
      </c>
      <c r="G1141" s="56">
        <v>0</v>
      </c>
      <c r="H1141" s="56">
        <v>0</v>
      </c>
      <c r="I1141" s="56"/>
      <c r="J1141" s="56"/>
      <c r="K1141" s="56"/>
      <c r="L1141" s="56"/>
      <c r="M1141" s="56"/>
      <c r="N1141" s="56"/>
      <c r="O1141" s="56"/>
    </row>
    <row r="1142" spans="1:15" x14ac:dyDescent="0.3">
      <c r="A1142" s="158">
        <v>2</v>
      </c>
      <c r="B1142" s="69">
        <v>11</v>
      </c>
      <c r="C1142" t="s">
        <v>4364</v>
      </c>
      <c r="D1142" s="56">
        <v>0</v>
      </c>
      <c r="E1142" s="56">
        <v>0</v>
      </c>
      <c r="F1142" s="56">
        <v>0</v>
      </c>
      <c r="G1142" s="56">
        <v>0</v>
      </c>
      <c r="H1142" s="56">
        <v>0</v>
      </c>
      <c r="I1142" s="56">
        <v>0</v>
      </c>
      <c r="J1142" s="56">
        <v>0</v>
      </c>
      <c r="K1142" s="56">
        <v>0</v>
      </c>
      <c r="L1142" s="56"/>
      <c r="M1142" s="56"/>
      <c r="N1142" s="56"/>
      <c r="O1142" s="56"/>
    </row>
    <row r="1143" spans="1:15" x14ac:dyDescent="0.3">
      <c r="A1143" s="158">
        <v>2</v>
      </c>
      <c r="B1143" s="69">
        <v>11</v>
      </c>
      <c r="C1143" t="s">
        <v>4366</v>
      </c>
      <c r="D1143" s="56"/>
      <c r="E1143" s="56"/>
      <c r="F1143" s="56"/>
      <c r="G1143" s="56"/>
      <c r="H1143" s="56"/>
      <c r="I1143" s="56"/>
      <c r="J1143" s="56"/>
      <c r="K1143" s="56"/>
      <c r="L1143" s="56">
        <v>0</v>
      </c>
      <c r="M1143" s="56">
        <v>0</v>
      </c>
      <c r="N1143" s="56"/>
      <c r="O1143" s="56"/>
    </row>
    <row r="1144" spans="1:15" x14ac:dyDescent="0.3">
      <c r="A1144" s="158">
        <v>2</v>
      </c>
      <c r="B1144" s="69">
        <v>11</v>
      </c>
      <c r="C1144" t="s">
        <v>4372</v>
      </c>
      <c r="D1144" s="56">
        <v>0</v>
      </c>
      <c r="E1144" s="56">
        <v>0</v>
      </c>
      <c r="F1144" s="56">
        <v>0</v>
      </c>
      <c r="G1144" s="56">
        <v>0</v>
      </c>
      <c r="H1144" s="56">
        <v>0</v>
      </c>
      <c r="I1144" s="56"/>
      <c r="J1144" s="56"/>
      <c r="K1144" s="56"/>
      <c r="L1144" s="56"/>
      <c r="M1144" s="56"/>
      <c r="N1144" s="56"/>
      <c r="O1144" s="56"/>
    </row>
    <row r="1145" spans="1:15" x14ac:dyDescent="0.3">
      <c r="A1145" s="158">
        <v>2</v>
      </c>
      <c r="B1145" s="69">
        <v>11</v>
      </c>
      <c r="C1145" t="s">
        <v>4373</v>
      </c>
      <c r="D1145" s="56">
        <v>0</v>
      </c>
      <c r="E1145" s="56">
        <v>0</v>
      </c>
      <c r="F1145" s="56">
        <v>0</v>
      </c>
      <c r="G1145" s="56">
        <v>0</v>
      </c>
      <c r="H1145" s="56"/>
      <c r="I1145" s="56"/>
      <c r="J1145" s="56"/>
      <c r="K1145" s="56"/>
      <c r="L1145" s="56"/>
      <c r="M1145" s="56"/>
      <c r="N1145" s="56"/>
      <c r="O1145" s="56"/>
    </row>
    <row r="1146" spans="1:15" x14ac:dyDescent="0.3">
      <c r="A1146" s="158">
        <v>2</v>
      </c>
      <c r="B1146" s="69">
        <v>11</v>
      </c>
      <c r="C1146" t="s">
        <v>4376</v>
      </c>
      <c r="D1146" s="56">
        <v>0</v>
      </c>
      <c r="E1146" s="56">
        <v>0</v>
      </c>
      <c r="F1146" s="56">
        <v>0</v>
      </c>
      <c r="G1146" s="56">
        <v>0</v>
      </c>
      <c r="H1146" s="56"/>
      <c r="I1146" s="56"/>
      <c r="J1146" s="56"/>
      <c r="K1146" s="56"/>
      <c r="L1146" s="56"/>
      <c r="M1146" s="56"/>
      <c r="N1146" s="56"/>
      <c r="O1146" s="56"/>
    </row>
    <row r="1147" spans="1:15" x14ac:dyDescent="0.3">
      <c r="A1147" s="158">
        <v>2</v>
      </c>
      <c r="B1147" s="69">
        <v>11</v>
      </c>
      <c r="C1147" t="s">
        <v>4401</v>
      </c>
      <c r="D1147" s="56">
        <v>0</v>
      </c>
      <c r="E1147" s="56">
        <v>0</v>
      </c>
      <c r="F1147" s="56">
        <v>0</v>
      </c>
      <c r="G1147" s="56">
        <v>0</v>
      </c>
      <c r="H1147" s="56"/>
      <c r="I1147" s="56"/>
      <c r="J1147" s="56"/>
      <c r="K1147" s="56"/>
      <c r="L1147" s="56"/>
      <c r="M1147" s="56"/>
      <c r="N1147" s="56"/>
      <c r="O1147" s="56"/>
    </row>
    <row r="1148" spans="1:15" x14ac:dyDescent="0.3">
      <c r="A1148" s="158">
        <v>2</v>
      </c>
      <c r="B1148" s="69">
        <v>11</v>
      </c>
      <c r="C1148" t="s">
        <v>4403</v>
      </c>
      <c r="D1148" s="56"/>
      <c r="E1148" s="56"/>
      <c r="F1148" s="56"/>
      <c r="G1148" s="56"/>
      <c r="H1148" s="56"/>
      <c r="I1148" s="56"/>
      <c r="J1148" s="56"/>
      <c r="K1148" s="56"/>
      <c r="L1148" s="56">
        <v>0</v>
      </c>
      <c r="M1148" s="56">
        <v>0</v>
      </c>
      <c r="N1148" s="56"/>
      <c r="O1148" s="56"/>
    </row>
    <row r="1149" spans="1:15" x14ac:dyDescent="0.3">
      <c r="A1149" s="158">
        <v>2</v>
      </c>
      <c r="B1149" s="69">
        <v>11</v>
      </c>
      <c r="C1149" t="s">
        <v>4404</v>
      </c>
      <c r="D1149" s="56"/>
      <c r="E1149" s="56"/>
      <c r="F1149" s="56"/>
      <c r="G1149" s="56">
        <v>0</v>
      </c>
      <c r="H1149" s="56">
        <v>0</v>
      </c>
      <c r="I1149" s="56">
        <v>0</v>
      </c>
      <c r="J1149" s="56">
        <v>0</v>
      </c>
      <c r="K1149" s="56">
        <v>0</v>
      </c>
      <c r="L1149" s="56"/>
      <c r="M1149" s="56"/>
      <c r="N1149" s="56"/>
      <c r="O1149" s="56"/>
    </row>
    <row r="1150" spans="1:15" x14ac:dyDescent="0.3">
      <c r="A1150" s="158">
        <v>2</v>
      </c>
      <c r="B1150" s="69">
        <v>11</v>
      </c>
      <c r="C1150" t="s">
        <v>4411</v>
      </c>
      <c r="D1150" s="56">
        <v>0</v>
      </c>
      <c r="E1150" s="56">
        <v>0</v>
      </c>
      <c r="F1150" s="56">
        <v>0</v>
      </c>
      <c r="G1150" s="56">
        <v>0</v>
      </c>
      <c r="H1150" s="56">
        <v>0</v>
      </c>
      <c r="I1150" s="56">
        <v>0</v>
      </c>
      <c r="J1150" s="56">
        <v>0</v>
      </c>
      <c r="K1150" s="56">
        <v>0</v>
      </c>
      <c r="L1150" s="56">
        <v>0</v>
      </c>
      <c r="M1150" s="56">
        <v>0</v>
      </c>
      <c r="N1150" s="56"/>
      <c r="O1150" s="56"/>
    </row>
    <row r="1151" spans="1:15" x14ac:dyDescent="0.3">
      <c r="A1151" s="158">
        <v>2</v>
      </c>
      <c r="B1151" s="69">
        <v>11</v>
      </c>
      <c r="C1151" t="s">
        <v>1463</v>
      </c>
      <c r="D1151" s="56">
        <v>0</v>
      </c>
      <c r="E1151" s="56">
        <v>0</v>
      </c>
      <c r="F1151" s="56">
        <v>0</v>
      </c>
      <c r="G1151" s="56">
        <v>0</v>
      </c>
      <c r="H1151" s="56">
        <v>0</v>
      </c>
      <c r="I1151" s="56">
        <v>0</v>
      </c>
      <c r="J1151" s="56">
        <v>0</v>
      </c>
      <c r="K1151" s="56">
        <v>0</v>
      </c>
      <c r="L1151" s="56">
        <v>0</v>
      </c>
      <c r="M1151" s="56">
        <v>-52.53</v>
      </c>
      <c r="N1151" s="56">
        <v>-11.78</v>
      </c>
      <c r="O1151" s="56"/>
    </row>
    <row r="1152" spans="1:15" x14ac:dyDescent="0.3">
      <c r="A1152" s="158">
        <v>2</v>
      </c>
      <c r="B1152" s="69">
        <v>11</v>
      </c>
      <c r="C1152" t="s">
        <v>4413</v>
      </c>
      <c r="D1152" s="56"/>
      <c r="E1152" s="56"/>
      <c r="F1152" s="56"/>
      <c r="G1152" s="56"/>
      <c r="H1152" s="56"/>
      <c r="I1152" s="56"/>
      <c r="J1152" s="56"/>
      <c r="K1152" s="56"/>
      <c r="L1152" s="56">
        <v>0</v>
      </c>
      <c r="M1152" s="56">
        <v>0</v>
      </c>
      <c r="N1152" s="56"/>
      <c r="O1152" s="56"/>
    </row>
    <row r="1153" spans="1:15" x14ac:dyDescent="0.3">
      <c r="A1153" s="158">
        <v>2</v>
      </c>
      <c r="B1153" s="69">
        <v>11</v>
      </c>
      <c r="C1153" t="s">
        <v>4417</v>
      </c>
      <c r="D1153" s="56">
        <v>0</v>
      </c>
      <c r="E1153" s="56">
        <v>0</v>
      </c>
      <c r="F1153" s="56">
        <v>0</v>
      </c>
      <c r="G1153" s="56"/>
      <c r="H1153" s="56"/>
      <c r="I1153" s="56"/>
      <c r="J1153" s="56"/>
      <c r="K1153" s="56"/>
      <c r="L1153" s="56"/>
      <c r="M1153" s="56"/>
      <c r="N1153" s="56"/>
      <c r="O1153" s="56"/>
    </row>
    <row r="1154" spans="1:15" x14ac:dyDescent="0.3">
      <c r="A1154" s="158">
        <v>2</v>
      </c>
      <c r="B1154" s="69">
        <v>11</v>
      </c>
      <c r="C1154" t="s">
        <v>4418</v>
      </c>
      <c r="D1154" s="56"/>
      <c r="E1154" s="56"/>
      <c r="F1154" s="56"/>
      <c r="G1154" s="56"/>
      <c r="H1154" s="56"/>
      <c r="I1154" s="56"/>
      <c r="J1154" s="56"/>
      <c r="K1154" s="56"/>
      <c r="L1154" s="56"/>
      <c r="M1154" s="56"/>
      <c r="N1154" s="56">
        <v>0</v>
      </c>
      <c r="O1154" s="56"/>
    </row>
    <row r="1155" spans="1:15" x14ac:dyDescent="0.3">
      <c r="A1155" s="158">
        <v>2</v>
      </c>
      <c r="B1155" s="69">
        <v>11</v>
      </c>
      <c r="C1155" t="s">
        <v>4422</v>
      </c>
      <c r="D1155" s="56">
        <v>0</v>
      </c>
      <c r="E1155" s="56">
        <v>0</v>
      </c>
      <c r="F1155" s="56">
        <v>0</v>
      </c>
      <c r="G1155" s="56">
        <v>0</v>
      </c>
      <c r="H1155" s="56">
        <v>0</v>
      </c>
      <c r="I1155" s="56"/>
      <c r="J1155" s="56"/>
      <c r="K1155" s="56"/>
      <c r="L1155" s="56"/>
      <c r="M1155" s="56"/>
      <c r="N1155" s="56"/>
      <c r="O1155" s="56"/>
    </row>
    <row r="1156" spans="1:15" x14ac:dyDescent="0.3">
      <c r="A1156" s="158">
        <v>2</v>
      </c>
      <c r="B1156" s="69">
        <v>11</v>
      </c>
      <c r="C1156" t="s">
        <v>4427</v>
      </c>
      <c r="D1156" s="56">
        <v>0</v>
      </c>
      <c r="E1156" s="56">
        <v>0</v>
      </c>
      <c r="F1156" s="56">
        <v>0</v>
      </c>
      <c r="G1156" s="56"/>
      <c r="H1156" s="56"/>
      <c r="I1156" s="56"/>
      <c r="J1156" s="56"/>
      <c r="K1156" s="56"/>
      <c r="L1156" s="56"/>
      <c r="M1156" s="56"/>
      <c r="N1156" s="56"/>
      <c r="O1156" s="56"/>
    </row>
    <row r="1157" spans="1:15" x14ac:dyDescent="0.3">
      <c r="A1157" s="158">
        <v>2</v>
      </c>
      <c r="B1157" s="69">
        <v>11</v>
      </c>
      <c r="C1157" t="s">
        <v>4432</v>
      </c>
      <c r="D1157" s="56"/>
      <c r="E1157" s="56"/>
      <c r="F1157" s="56"/>
      <c r="G1157" s="56"/>
      <c r="H1157" s="56"/>
      <c r="I1157" s="56"/>
      <c r="J1157" s="56"/>
      <c r="K1157" s="56">
        <v>0</v>
      </c>
      <c r="L1157" s="56"/>
      <c r="M1157" s="56"/>
      <c r="N1157" s="56"/>
      <c r="O1157" s="56"/>
    </row>
    <row r="1158" spans="1:15" x14ac:dyDescent="0.3">
      <c r="A1158" s="158">
        <v>2</v>
      </c>
      <c r="B1158" s="69">
        <v>11</v>
      </c>
      <c r="C1158" t="s">
        <v>4434</v>
      </c>
      <c r="D1158" s="56"/>
      <c r="E1158" s="56"/>
      <c r="F1158" s="56"/>
      <c r="G1158" s="56"/>
      <c r="H1158" s="56"/>
      <c r="I1158" s="56"/>
      <c r="J1158" s="56"/>
      <c r="K1158" s="56">
        <v>0</v>
      </c>
      <c r="L1158" s="56"/>
      <c r="M1158" s="56"/>
      <c r="N1158" s="56"/>
      <c r="O1158" s="56"/>
    </row>
    <row r="1159" spans="1:15" x14ac:dyDescent="0.3">
      <c r="A1159" s="158">
        <v>2</v>
      </c>
      <c r="B1159" s="69">
        <v>11</v>
      </c>
      <c r="C1159" t="s">
        <v>4439</v>
      </c>
      <c r="D1159" s="56"/>
      <c r="E1159" s="56"/>
      <c r="F1159" s="56"/>
      <c r="G1159" s="56"/>
      <c r="H1159" s="56"/>
      <c r="I1159" s="56"/>
      <c r="J1159" s="56"/>
      <c r="K1159" s="56">
        <v>0</v>
      </c>
      <c r="L1159" s="56"/>
      <c r="M1159" s="56"/>
      <c r="N1159" s="56"/>
      <c r="O1159" s="56"/>
    </row>
    <row r="1160" spans="1:15" x14ac:dyDescent="0.3">
      <c r="A1160" s="158">
        <v>2</v>
      </c>
      <c r="B1160" s="69">
        <v>11</v>
      </c>
      <c r="C1160" t="s">
        <v>4443</v>
      </c>
      <c r="D1160" s="56"/>
      <c r="E1160" s="56"/>
      <c r="F1160" s="56">
        <v>0</v>
      </c>
      <c r="G1160" s="56">
        <v>0</v>
      </c>
      <c r="H1160" s="56">
        <v>0</v>
      </c>
      <c r="I1160" s="56">
        <v>0</v>
      </c>
      <c r="J1160" s="56">
        <v>0</v>
      </c>
      <c r="K1160" s="56"/>
      <c r="L1160" s="56"/>
      <c r="M1160" s="56"/>
      <c r="N1160" s="56"/>
      <c r="O1160" s="56"/>
    </row>
    <row r="1161" spans="1:15" x14ac:dyDescent="0.3">
      <c r="A1161" s="158">
        <v>2</v>
      </c>
      <c r="B1161" s="69">
        <v>11</v>
      </c>
      <c r="C1161" t="s">
        <v>4445</v>
      </c>
      <c r="D1161" s="56">
        <v>0</v>
      </c>
      <c r="E1161" s="56">
        <v>0</v>
      </c>
      <c r="F1161" s="56">
        <v>0</v>
      </c>
      <c r="G1161" s="56">
        <v>0</v>
      </c>
      <c r="H1161" s="56">
        <v>0</v>
      </c>
      <c r="I1161" s="56"/>
      <c r="J1161" s="56"/>
      <c r="K1161" s="56"/>
      <c r="L1161" s="56"/>
      <c r="M1161" s="56"/>
      <c r="N1161" s="56"/>
      <c r="O1161" s="56"/>
    </row>
    <row r="1162" spans="1:15" x14ac:dyDescent="0.3">
      <c r="A1162" s="158">
        <v>2</v>
      </c>
      <c r="B1162" s="69">
        <v>11</v>
      </c>
      <c r="C1162" t="s">
        <v>4449</v>
      </c>
      <c r="D1162" s="56"/>
      <c r="E1162" s="56">
        <v>0</v>
      </c>
      <c r="F1162" s="56">
        <v>0</v>
      </c>
      <c r="G1162" s="56">
        <v>0</v>
      </c>
      <c r="H1162" s="56"/>
      <c r="I1162" s="56"/>
      <c r="J1162" s="56"/>
      <c r="K1162" s="56"/>
      <c r="L1162" s="56"/>
      <c r="M1162" s="56"/>
      <c r="N1162" s="56"/>
      <c r="O1162" s="56"/>
    </row>
    <row r="1163" spans="1:15" x14ac:dyDescent="0.3">
      <c r="A1163" s="158">
        <v>2</v>
      </c>
      <c r="B1163" s="69">
        <v>11</v>
      </c>
      <c r="C1163" t="s">
        <v>4457</v>
      </c>
      <c r="D1163" s="56">
        <v>0</v>
      </c>
      <c r="E1163" s="56">
        <v>0</v>
      </c>
      <c r="F1163" s="56">
        <v>0</v>
      </c>
      <c r="G1163" s="56">
        <v>0</v>
      </c>
      <c r="H1163" s="56">
        <v>0</v>
      </c>
      <c r="I1163" s="56">
        <v>0</v>
      </c>
      <c r="J1163" s="56">
        <v>0</v>
      </c>
      <c r="K1163" s="56"/>
      <c r="L1163" s="56"/>
      <c r="M1163" s="56"/>
      <c r="N1163" s="56"/>
      <c r="O1163" s="56"/>
    </row>
    <row r="1164" spans="1:15" x14ac:dyDescent="0.3">
      <c r="A1164" s="158">
        <v>2</v>
      </c>
      <c r="B1164" s="69">
        <v>11</v>
      </c>
      <c r="C1164" t="s">
        <v>4458</v>
      </c>
      <c r="D1164" s="56"/>
      <c r="E1164" s="56"/>
      <c r="F1164" s="56"/>
      <c r="G1164" s="56"/>
      <c r="H1164" s="56"/>
      <c r="I1164" s="56"/>
      <c r="J1164" s="56"/>
      <c r="K1164" s="56">
        <v>0</v>
      </c>
      <c r="L1164" s="56"/>
      <c r="M1164" s="56"/>
      <c r="N1164" s="56"/>
      <c r="O1164" s="56"/>
    </row>
    <row r="1165" spans="1:15" x14ac:dyDescent="0.3">
      <c r="A1165" s="158">
        <v>2</v>
      </c>
      <c r="B1165" s="69">
        <v>11</v>
      </c>
      <c r="C1165" t="s">
        <v>4461</v>
      </c>
      <c r="D1165" s="56">
        <v>0</v>
      </c>
      <c r="E1165" s="56">
        <v>0</v>
      </c>
      <c r="F1165" s="56">
        <v>0</v>
      </c>
      <c r="G1165" s="56">
        <v>0</v>
      </c>
      <c r="H1165" s="56"/>
      <c r="I1165" s="56"/>
      <c r="J1165" s="56"/>
      <c r="K1165" s="56"/>
      <c r="L1165" s="56"/>
      <c r="M1165" s="56"/>
      <c r="N1165" s="56"/>
      <c r="O1165" s="56"/>
    </row>
    <row r="1166" spans="1:15" x14ac:dyDescent="0.3">
      <c r="A1166" s="158">
        <v>2</v>
      </c>
      <c r="B1166" s="69">
        <v>11</v>
      </c>
      <c r="C1166" t="s">
        <v>4462</v>
      </c>
      <c r="D1166" s="56"/>
      <c r="E1166" s="56"/>
      <c r="F1166" s="56"/>
      <c r="G1166" s="56">
        <v>311.77999999999997</v>
      </c>
      <c r="H1166" s="56">
        <v>0</v>
      </c>
      <c r="I1166" s="56">
        <v>0</v>
      </c>
      <c r="J1166" s="56">
        <v>0</v>
      </c>
      <c r="K1166" s="56">
        <v>0</v>
      </c>
      <c r="L1166" s="56"/>
      <c r="M1166" s="56"/>
      <c r="N1166" s="56"/>
      <c r="O1166" s="56"/>
    </row>
    <row r="1167" spans="1:15" x14ac:dyDescent="0.3">
      <c r="A1167" s="158">
        <v>2</v>
      </c>
      <c r="B1167" s="69">
        <v>11</v>
      </c>
      <c r="C1167" t="s">
        <v>4463</v>
      </c>
      <c r="D1167" s="56"/>
      <c r="E1167" s="56"/>
      <c r="F1167" s="56"/>
      <c r="G1167" s="56"/>
      <c r="H1167" s="56"/>
      <c r="I1167" s="56"/>
      <c r="J1167" s="56"/>
      <c r="K1167" s="56"/>
      <c r="L1167" s="56">
        <v>0</v>
      </c>
      <c r="M1167" s="56">
        <v>0</v>
      </c>
      <c r="N1167" s="56"/>
      <c r="O1167" s="56"/>
    </row>
    <row r="1168" spans="1:15" x14ac:dyDescent="0.3">
      <c r="A1168" s="158">
        <v>2</v>
      </c>
      <c r="B1168" s="69">
        <v>11</v>
      </c>
      <c r="C1168" t="s">
        <v>4466</v>
      </c>
      <c r="D1168" s="56"/>
      <c r="E1168" s="56"/>
      <c r="F1168" s="56"/>
      <c r="G1168" s="56"/>
      <c r="H1168" s="56"/>
      <c r="I1168" s="56"/>
      <c r="J1168" s="56"/>
      <c r="K1168" s="56"/>
      <c r="L1168" s="56"/>
      <c r="M1168" s="56"/>
      <c r="N1168" s="56">
        <v>0</v>
      </c>
      <c r="O1168" s="56"/>
    </row>
    <row r="1169" spans="1:15" x14ac:dyDescent="0.3">
      <c r="A1169" s="158">
        <v>2</v>
      </c>
      <c r="B1169" s="69">
        <v>11</v>
      </c>
      <c r="C1169" t="s">
        <v>4467</v>
      </c>
      <c r="D1169" s="56">
        <v>0</v>
      </c>
      <c r="E1169" s="56">
        <v>0</v>
      </c>
      <c r="F1169" s="56">
        <v>0</v>
      </c>
      <c r="G1169" s="56">
        <v>0</v>
      </c>
      <c r="H1169" s="56">
        <v>0</v>
      </c>
      <c r="I1169" s="56">
        <v>0</v>
      </c>
      <c r="J1169" s="56">
        <v>0</v>
      </c>
      <c r="K1169" s="56">
        <v>0</v>
      </c>
      <c r="L1169" s="56">
        <v>0</v>
      </c>
      <c r="M1169" s="56">
        <v>0</v>
      </c>
      <c r="N1169" s="56"/>
      <c r="O1169" s="56"/>
    </row>
    <row r="1170" spans="1:15" x14ac:dyDescent="0.3">
      <c r="A1170" s="158">
        <v>2</v>
      </c>
      <c r="B1170" s="69">
        <v>11</v>
      </c>
      <c r="C1170" t="s">
        <v>1469</v>
      </c>
      <c r="D1170" s="56">
        <v>0</v>
      </c>
      <c r="E1170" s="56">
        <v>0</v>
      </c>
      <c r="F1170" s="56">
        <v>0</v>
      </c>
      <c r="G1170" s="56">
        <v>0</v>
      </c>
      <c r="H1170" s="56">
        <v>38100.89</v>
      </c>
      <c r="I1170" s="56">
        <v>0</v>
      </c>
      <c r="J1170" s="56">
        <v>42206.329999999994</v>
      </c>
      <c r="K1170" s="56">
        <v>95124.36</v>
      </c>
      <c r="L1170" s="56">
        <v>0</v>
      </c>
      <c r="M1170" s="56">
        <v>-49911.8</v>
      </c>
      <c r="N1170" s="56">
        <v>0</v>
      </c>
      <c r="O1170" s="56"/>
    </row>
    <row r="1171" spans="1:15" x14ac:dyDescent="0.3">
      <c r="A1171" s="158">
        <v>2</v>
      </c>
      <c r="B1171" s="69">
        <v>11</v>
      </c>
      <c r="C1171" t="s">
        <v>4468</v>
      </c>
      <c r="D1171" s="56">
        <v>38592.36</v>
      </c>
      <c r="E1171" s="56">
        <v>0</v>
      </c>
      <c r="F1171" s="56">
        <v>0</v>
      </c>
      <c r="G1171" s="56">
        <v>0</v>
      </c>
      <c r="H1171" s="56">
        <v>0</v>
      </c>
      <c r="I1171" s="56">
        <v>0</v>
      </c>
      <c r="J1171" s="56">
        <v>2000</v>
      </c>
      <c r="K1171" s="56">
        <v>0</v>
      </c>
      <c r="L1171" s="56"/>
      <c r="M1171" s="56"/>
      <c r="N1171" s="56"/>
      <c r="O1171" s="56"/>
    </row>
    <row r="1172" spans="1:15" x14ac:dyDescent="0.3">
      <c r="A1172" s="158">
        <v>2</v>
      </c>
      <c r="B1172" s="69">
        <v>11</v>
      </c>
      <c r="C1172" t="s">
        <v>4470</v>
      </c>
      <c r="D1172" s="56"/>
      <c r="E1172" s="56"/>
      <c r="F1172" s="56"/>
      <c r="G1172" s="56"/>
      <c r="H1172" s="56"/>
      <c r="I1172" s="56"/>
      <c r="J1172" s="56"/>
      <c r="K1172" s="56"/>
      <c r="L1172" s="56">
        <v>0</v>
      </c>
      <c r="M1172" s="56">
        <v>0</v>
      </c>
      <c r="N1172" s="56"/>
      <c r="O1172" s="56"/>
    </row>
    <row r="1173" spans="1:15" x14ac:dyDescent="0.3">
      <c r="A1173" s="158">
        <v>2</v>
      </c>
      <c r="B1173" s="69">
        <v>11</v>
      </c>
      <c r="C1173" t="s">
        <v>4472</v>
      </c>
      <c r="D1173" s="56">
        <v>-901.3</v>
      </c>
      <c r="E1173" s="56">
        <v>-196.84</v>
      </c>
      <c r="F1173" s="56">
        <v>82.64</v>
      </c>
      <c r="G1173" s="56">
        <v>0</v>
      </c>
      <c r="H1173" s="56">
        <v>12947.67</v>
      </c>
      <c r="I1173" s="56">
        <v>1871.46</v>
      </c>
      <c r="J1173" s="56">
        <v>0</v>
      </c>
      <c r="K1173" s="56">
        <v>0</v>
      </c>
      <c r="L1173" s="56">
        <v>0</v>
      </c>
      <c r="M1173" s="56"/>
      <c r="N1173" s="56"/>
      <c r="O1173" s="56"/>
    </row>
    <row r="1174" spans="1:15" x14ac:dyDescent="0.3">
      <c r="A1174" s="158">
        <v>2</v>
      </c>
      <c r="B1174" s="69">
        <v>11</v>
      </c>
      <c r="C1174" t="s">
        <v>1470</v>
      </c>
      <c r="D1174" s="56"/>
      <c r="E1174" s="56"/>
      <c r="F1174" s="56"/>
      <c r="G1174" s="56"/>
      <c r="H1174" s="56"/>
      <c r="I1174" s="56"/>
      <c r="J1174" s="56"/>
      <c r="K1174" s="56"/>
      <c r="L1174" s="56"/>
      <c r="M1174" s="56">
        <v>-46700.74</v>
      </c>
      <c r="N1174" s="56"/>
      <c r="O1174" s="56"/>
    </row>
    <row r="1175" spans="1:15" x14ac:dyDescent="0.3">
      <c r="A1175" s="158">
        <v>2</v>
      </c>
      <c r="B1175" s="69">
        <v>11</v>
      </c>
      <c r="C1175" t="s">
        <v>4476</v>
      </c>
      <c r="D1175" s="56"/>
      <c r="E1175" s="56"/>
      <c r="F1175" s="56"/>
      <c r="G1175" s="56"/>
      <c r="H1175" s="56"/>
      <c r="I1175" s="56"/>
      <c r="J1175" s="56"/>
      <c r="K1175" s="56"/>
      <c r="L1175" s="56"/>
      <c r="M1175" s="56"/>
      <c r="N1175" s="56">
        <v>0</v>
      </c>
      <c r="O1175" s="56"/>
    </row>
    <row r="1176" spans="1:15" x14ac:dyDescent="0.3">
      <c r="A1176" s="158">
        <v>2</v>
      </c>
      <c r="B1176" s="69">
        <v>11</v>
      </c>
      <c r="C1176" t="s">
        <v>4477</v>
      </c>
      <c r="D1176" s="56">
        <v>0</v>
      </c>
      <c r="E1176" s="56">
        <v>0</v>
      </c>
      <c r="F1176" s="56">
        <v>92.4</v>
      </c>
      <c r="G1176" s="56"/>
      <c r="H1176" s="56"/>
      <c r="I1176" s="56"/>
      <c r="J1176" s="56"/>
      <c r="K1176" s="56"/>
      <c r="L1176" s="56"/>
      <c r="M1176" s="56"/>
      <c r="N1176" s="56"/>
      <c r="O1176" s="56"/>
    </row>
    <row r="1177" spans="1:15" x14ac:dyDescent="0.3">
      <c r="A1177" s="158">
        <v>2</v>
      </c>
      <c r="B1177" s="69">
        <v>11</v>
      </c>
      <c r="C1177" t="s">
        <v>4487</v>
      </c>
      <c r="D1177" s="56">
        <v>0</v>
      </c>
      <c r="E1177" s="56">
        <v>0</v>
      </c>
      <c r="F1177" s="56">
        <v>0</v>
      </c>
      <c r="G1177" s="56">
        <v>0</v>
      </c>
      <c r="H1177" s="56">
        <v>0</v>
      </c>
      <c r="I1177" s="56">
        <v>0</v>
      </c>
      <c r="J1177" s="56">
        <v>0</v>
      </c>
      <c r="K1177" s="56">
        <v>0</v>
      </c>
      <c r="L1177" s="56">
        <v>0</v>
      </c>
      <c r="M1177" s="56">
        <v>0</v>
      </c>
      <c r="N1177" s="56">
        <v>0</v>
      </c>
      <c r="O1177" s="56"/>
    </row>
    <row r="1178" spans="1:15" x14ac:dyDescent="0.3">
      <c r="A1178" s="158">
        <v>2</v>
      </c>
      <c r="B1178" s="69">
        <v>11</v>
      </c>
      <c r="C1178" t="s">
        <v>4505</v>
      </c>
      <c r="D1178" s="56">
        <v>0</v>
      </c>
      <c r="E1178" s="56">
        <v>0</v>
      </c>
      <c r="F1178" s="56">
        <v>0</v>
      </c>
      <c r="G1178" s="56">
        <v>-250000000</v>
      </c>
      <c r="H1178" s="56"/>
      <c r="I1178" s="56"/>
      <c r="J1178" s="56"/>
      <c r="K1178" s="56"/>
      <c r="L1178" s="56"/>
      <c r="M1178" s="56"/>
      <c r="N1178" s="56"/>
      <c r="O1178" s="56"/>
    </row>
    <row r="1179" spans="1:15" x14ac:dyDescent="0.3">
      <c r="A1179" s="158">
        <v>2</v>
      </c>
      <c r="B1179" s="69">
        <v>11</v>
      </c>
      <c r="C1179" t="s">
        <v>4511</v>
      </c>
      <c r="D1179" s="56">
        <v>0</v>
      </c>
      <c r="E1179" s="56"/>
      <c r="F1179" s="56"/>
      <c r="G1179" s="56"/>
      <c r="H1179" s="56"/>
      <c r="I1179" s="56"/>
      <c r="J1179" s="56"/>
      <c r="K1179" s="56"/>
      <c r="L1179" s="56"/>
      <c r="M1179" s="56"/>
      <c r="N1179" s="56"/>
      <c r="O1179" s="56"/>
    </row>
    <row r="1180" spans="1:15" x14ac:dyDescent="0.3">
      <c r="A1180" s="158">
        <v>2</v>
      </c>
      <c r="B1180" s="69">
        <v>11</v>
      </c>
      <c r="C1180" t="s">
        <v>4513</v>
      </c>
      <c r="D1180" s="56">
        <v>0</v>
      </c>
      <c r="E1180" s="56"/>
      <c r="F1180" s="56"/>
      <c r="G1180" s="56"/>
      <c r="H1180" s="56"/>
      <c r="I1180" s="56"/>
      <c r="J1180" s="56"/>
      <c r="K1180" s="56"/>
      <c r="L1180" s="56"/>
      <c r="M1180" s="56"/>
      <c r="N1180" s="56"/>
      <c r="O1180" s="56"/>
    </row>
    <row r="1181" spans="1:15" x14ac:dyDescent="0.3">
      <c r="A1181" s="158">
        <v>2</v>
      </c>
      <c r="B1181" s="69">
        <v>11</v>
      </c>
      <c r="C1181" t="s">
        <v>4551</v>
      </c>
      <c r="D1181" s="56"/>
      <c r="E1181" s="56"/>
      <c r="F1181" s="56"/>
      <c r="G1181" s="56"/>
      <c r="H1181" s="56"/>
      <c r="I1181" s="56"/>
      <c r="J1181" s="56"/>
      <c r="K1181" s="56">
        <v>0</v>
      </c>
      <c r="L1181" s="56"/>
      <c r="M1181" s="56"/>
      <c r="N1181" s="56"/>
      <c r="O1181" s="56"/>
    </row>
    <row r="1182" spans="1:15" x14ac:dyDescent="0.3">
      <c r="A1182" s="158">
        <v>2</v>
      </c>
      <c r="B1182" s="69">
        <v>11</v>
      </c>
      <c r="C1182" t="s">
        <v>4557</v>
      </c>
      <c r="D1182" s="56">
        <v>0</v>
      </c>
      <c r="E1182" s="56">
        <v>0</v>
      </c>
      <c r="F1182" s="56">
        <v>0</v>
      </c>
      <c r="G1182" s="56">
        <v>0</v>
      </c>
      <c r="H1182" s="56">
        <v>0</v>
      </c>
      <c r="I1182" s="56">
        <v>0</v>
      </c>
      <c r="J1182" s="56">
        <v>0</v>
      </c>
      <c r="K1182" s="56">
        <v>0</v>
      </c>
      <c r="L1182" s="56"/>
      <c r="M1182" s="56"/>
      <c r="N1182" s="56"/>
      <c r="O1182" s="56"/>
    </row>
    <row r="1183" spans="1:15" x14ac:dyDescent="0.3">
      <c r="A1183" s="158">
        <v>2</v>
      </c>
      <c r="B1183" s="69">
        <v>11</v>
      </c>
      <c r="C1183" t="s">
        <v>4559</v>
      </c>
      <c r="D1183" s="56"/>
      <c r="E1183" s="56"/>
      <c r="F1183" s="56"/>
      <c r="G1183" s="56"/>
      <c r="H1183" s="56"/>
      <c r="I1183" s="56"/>
      <c r="J1183" s="56"/>
      <c r="K1183" s="56"/>
      <c r="L1183" s="56">
        <v>0</v>
      </c>
      <c r="M1183" s="56">
        <v>0</v>
      </c>
      <c r="N1183" s="56"/>
      <c r="O1183" s="56"/>
    </row>
    <row r="1184" spans="1:15" x14ac:dyDescent="0.3">
      <c r="A1184" s="158">
        <v>2</v>
      </c>
      <c r="B1184" s="69">
        <v>11</v>
      </c>
      <c r="C1184" t="s">
        <v>4562</v>
      </c>
      <c r="D1184" s="56">
        <v>0</v>
      </c>
      <c r="E1184" s="56">
        <v>0</v>
      </c>
      <c r="F1184" s="56">
        <v>0</v>
      </c>
      <c r="G1184" s="56">
        <v>0</v>
      </c>
      <c r="H1184" s="56">
        <v>0</v>
      </c>
      <c r="I1184" s="56">
        <v>0</v>
      </c>
      <c r="J1184" s="56">
        <v>0</v>
      </c>
      <c r="K1184" s="56">
        <v>0</v>
      </c>
      <c r="L1184" s="56">
        <v>0</v>
      </c>
      <c r="M1184" s="56"/>
      <c r="N1184" s="56"/>
      <c r="O1184" s="56"/>
    </row>
    <row r="1185" spans="1:15" x14ac:dyDescent="0.3">
      <c r="A1185" s="158">
        <v>2</v>
      </c>
      <c r="B1185" s="69">
        <v>11</v>
      </c>
      <c r="C1185" t="s">
        <v>4563</v>
      </c>
      <c r="D1185" s="56"/>
      <c r="E1185" s="56"/>
      <c r="F1185" s="56"/>
      <c r="G1185" s="56"/>
      <c r="H1185" s="56"/>
      <c r="I1185" s="56"/>
      <c r="J1185" s="56"/>
      <c r="K1185" s="56"/>
      <c r="L1185" s="56"/>
      <c r="M1185" s="56">
        <v>0</v>
      </c>
      <c r="N1185" s="56"/>
      <c r="O1185" s="56"/>
    </row>
    <row r="1186" spans="1:15" x14ac:dyDescent="0.3">
      <c r="A1186" s="158">
        <v>2</v>
      </c>
      <c r="B1186" s="69">
        <v>11</v>
      </c>
      <c r="C1186" t="s">
        <v>4567</v>
      </c>
      <c r="D1186" s="56">
        <v>0</v>
      </c>
      <c r="E1186" s="56">
        <v>0</v>
      </c>
      <c r="F1186" s="56">
        <v>0</v>
      </c>
      <c r="G1186" s="56">
        <v>0</v>
      </c>
      <c r="H1186" s="56">
        <v>0</v>
      </c>
      <c r="I1186" s="56">
        <v>0</v>
      </c>
      <c r="J1186" s="56">
        <v>0</v>
      </c>
      <c r="K1186" s="56">
        <v>0</v>
      </c>
      <c r="L1186" s="56"/>
      <c r="M1186" s="56"/>
      <c r="N1186" s="56"/>
      <c r="O1186" s="56"/>
    </row>
    <row r="1187" spans="1:15" x14ac:dyDescent="0.3">
      <c r="A1187" s="158">
        <v>2</v>
      </c>
      <c r="B1187" s="69">
        <v>11</v>
      </c>
      <c r="C1187" t="s">
        <v>4569</v>
      </c>
      <c r="D1187" s="56">
        <v>0</v>
      </c>
      <c r="E1187" s="56">
        <v>0</v>
      </c>
      <c r="F1187" s="56">
        <v>0</v>
      </c>
      <c r="G1187" s="56">
        <v>0</v>
      </c>
      <c r="H1187" s="56"/>
      <c r="I1187" s="56"/>
      <c r="J1187" s="56"/>
      <c r="K1187" s="56"/>
      <c r="L1187" s="56"/>
      <c r="M1187" s="56"/>
      <c r="N1187" s="56"/>
      <c r="O1187" s="56"/>
    </row>
    <row r="1188" spans="1:15" x14ac:dyDescent="0.3">
      <c r="A1188" s="158">
        <v>2</v>
      </c>
      <c r="B1188" s="69">
        <v>11</v>
      </c>
      <c r="C1188" t="s">
        <v>4570</v>
      </c>
      <c r="D1188" s="56"/>
      <c r="E1188" s="56"/>
      <c r="F1188" s="56"/>
      <c r="G1188" s="56">
        <v>0</v>
      </c>
      <c r="H1188" s="56">
        <v>0</v>
      </c>
      <c r="I1188" s="56">
        <v>0</v>
      </c>
      <c r="J1188" s="56">
        <v>0</v>
      </c>
      <c r="K1188" s="56">
        <v>95.35</v>
      </c>
      <c r="L1188" s="56"/>
      <c r="M1188" s="56"/>
      <c r="N1188" s="56"/>
      <c r="O1188" s="56"/>
    </row>
    <row r="1189" spans="1:15" x14ac:dyDescent="0.3">
      <c r="A1189" s="158">
        <v>2</v>
      </c>
      <c r="B1189" s="69">
        <v>11</v>
      </c>
      <c r="C1189" t="s">
        <v>4571</v>
      </c>
      <c r="D1189" s="56"/>
      <c r="E1189" s="56"/>
      <c r="F1189" s="56"/>
      <c r="G1189" s="56"/>
      <c r="H1189" s="56"/>
      <c r="I1189" s="56"/>
      <c r="J1189" s="56"/>
      <c r="K1189" s="56"/>
      <c r="L1189" s="56">
        <v>0</v>
      </c>
      <c r="M1189" s="56">
        <v>0</v>
      </c>
      <c r="N1189" s="56"/>
      <c r="O1189" s="56"/>
    </row>
    <row r="1190" spans="1:15" x14ac:dyDescent="0.3">
      <c r="A1190" s="158">
        <v>2</v>
      </c>
      <c r="B1190" s="69">
        <v>11</v>
      </c>
      <c r="C1190" t="s">
        <v>4577</v>
      </c>
      <c r="D1190" s="56">
        <v>0</v>
      </c>
      <c r="E1190" s="56">
        <v>0</v>
      </c>
      <c r="F1190" s="56">
        <v>0</v>
      </c>
      <c r="G1190" s="56">
        <v>0</v>
      </c>
      <c r="H1190" s="56">
        <v>0</v>
      </c>
      <c r="I1190" s="56">
        <v>0</v>
      </c>
      <c r="J1190" s="56">
        <v>0</v>
      </c>
      <c r="K1190" s="56">
        <v>0</v>
      </c>
      <c r="L1190" s="56">
        <v>0</v>
      </c>
      <c r="M1190" s="56">
        <v>0</v>
      </c>
      <c r="N1190" s="56"/>
      <c r="O1190" s="56"/>
    </row>
    <row r="1191" spans="1:15" x14ac:dyDescent="0.3">
      <c r="A1191" s="158">
        <v>2</v>
      </c>
      <c r="B1191" s="69">
        <v>11</v>
      </c>
      <c r="C1191" t="s">
        <v>4578</v>
      </c>
      <c r="D1191" s="56">
        <v>0</v>
      </c>
      <c r="E1191" s="56">
        <v>0</v>
      </c>
      <c r="F1191" s="56">
        <v>0</v>
      </c>
      <c r="G1191" s="56">
        <v>0</v>
      </c>
      <c r="H1191" s="56">
        <v>0</v>
      </c>
      <c r="I1191" s="56">
        <v>0</v>
      </c>
      <c r="J1191" s="56">
        <v>0</v>
      </c>
      <c r="K1191" s="56">
        <v>0</v>
      </c>
      <c r="L1191" s="56">
        <v>0</v>
      </c>
      <c r="M1191" s="56">
        <v>0</v>
      </c>
      <c r="N1191" s="56">
        <v>0</v>
      </c>
      <c r="O1191" s="56"/>
    </row>
    <row r="1192" spans="1:15" x14ac:dyDescent="0.3">
      <c r="A1192" s="158">
        <v>2</v>
      </c>
      <c r="B1192" s="69">
        <v>11</v>
      </c>
      <c r="C1192" t="s">
        <v>4580</v>
      </c>
      <c r="D1192" s="56"/>
      <c r="E1192" s="56"/>
      <c r="F1192" s="56"/>
      <c r="G1192" s="56"/>
      <c r="H1192" s="56"/>
      <c r="I1192" s="56"/>
      <c r="J1192" s="56"/>
      <c r="K1192" s="56"/>
      <c r="L1192" s="56">
        <v>0</v>
      </c>
      <c r="M1192" s="56">
        <v>0</v>
      </c>
      <c r="N1192" s="56"/>
      <c r="O1192" s="56"/>
    </row>
    <row r="1193" spans="1:15" x14ac:dyDescent="0.3">
      <c r="A1193" s="158">
        <v>2</v>
      </c>
      <c r="B1193" s="69">
        <v>11</v>
      </c>
      <c r="C1193" t="s">
        <v>4583</v>
      </c>
      <c r="D1193" s="56">
        <v>0</v>
      </c>
      <c r="E1193" s="56">
        <v>0</v>
      </c>
      <c r="F1193" s="56">
        <v>0</v>
      </c>
      <c r="G1193" s="56">
        <v>0</v>
      </c>
      <c r="H1193" s="56">
        <v>0</v>
      </c>
      <c r="I1193" s="56">
        <v>0</v>
      </c>
      <c r="J1193" s="56">
        <v>113.59</v>
      </c>
      <c r="K1193" s="56">
        <v>0</v>
      </c>
      <c r="L1193" s="56">
        <v>0</v>
      </c>
      <c r="M1193" s="56">
        <v>0</v>
      </c>
      <c r="N1193" s="56"/>
      <c r="O1193" s="56"/>
    </row>
    <row r="1194" spans="1:15" x14ac:dyDescent="0.3">
      <c r="A1194" s="158">
        <v>2</v>
      </c>
      <c r="B1194" s="69">
        <v>11</v>
      </c>
      <c r="C1194" t="s">
        <v>4587</v>
      </c>
      <c r="D1194" s="56"/>
      <c r="E1194" s="56"/>
      <c r="F1194" s="56"/>
      <c r="G1194" s="56"/>
      <c r="H1194" s="56"/>
      <c r="I1194" s="56"/>
      <c r="J1194" s="56"/>
      <c r="K1194" s="56"/>
      <c r="L1194" s="56"/>
      <c r="M1194" s="56"/>
      <c r="N1194" s="56">
        <v>0</v>
      </c>
      <c r="O1194" s="56"/>
    </row>
    <row r="1195" spans="1:15" x14ac:dyDescent="0.3">
      <c r="A1195" s="158">
        <v>2</v>
      </c>
      <c r="B1195" s="69">
        <v>11</v>
      </c>
      <c r="C1195" t="s">
        <v>4588</v>
      </c>
      <c r="D1195" s="56">
        <v>0</v>
      </c>
      <c r="E1195" s="56">
        <v>0</v>
      </c>
      <c r="F1195" s="56">
        <v>67325.73</v>
      </c>
      <c r="G1195" s="56"/>
      <c r="H1195" s="56"/>
      <c r="I1195" s="56"/>
      <c r="J1195" s="56"/>
      <c r="K1195" s="56"/>
      <c r="L1195" s="56"/>
      <c r="M1195" s="56"/>
      <c r="N1195" s="56"/>
      <c r="O1195" s="56"/>
    </row>
    <row r="1196" spans="1:15" x14ac:dyDescent="0.3">
      <c r="A1196" s="158">
        <v>2</v>
      </c>
      <c r="B1196" s="69">
        <v>11</v>
      </c>
      <c r="C1196" t="s">
        <v>4610</v>
      </c>
      <c r="D1196" s="56">
        <v>0</v>
      </c>
      <c r="E1196" s="56">
        <v>0</v>
      </c>
      <c r="F1196" s="56">
        <v>27166.57</v>
      </c>
      <c r="G1196" s="56"/>
      <c r="H1196" s="56"/>
      <c r="I1196" s="56"/>
      <c r="J1196" s="56"/>
      <c r="K1196" s="56"/>
      <c r="L1196" s="56"/>
      <c r="M1196" s="56"/>
      <c r="N1196" s="56"/>
      <c r="O1196" s="56"/>
    </row>
    <row r="1197" spans="1:15" x14ac:dyDescent="0.3">
      <c r="A1197" s="158">
        <v>2</v>
      </c>
      <c r="B1197" s="69">
        <v>11</v>
      </c>
      <c r="C1197" t="s">
        <v>4623</v>
      </c>
      <c r="D1197" s="56">
        <v>0</v>
      </c>
      <c r="E1197" s="56">
        <v>0</v>
      </c>
      <c r="F1197" s="56">
        <v>0</v>
      </c>
      <c r="G1197" s="56">
        <v>0</v>
      </c>
      <c r="H1197" s="56">
        <v>0</v>
      </c>
      <c r="I1197" s="56"/>
      <c r="J1197" s="56"/>
      <c r="K1197" s="56"/>
      <c r="L1197" s="56"/>
      <c r="M1197" s="56"/>
      <c r="N1197" s="56"/>
      <c r="O1197" s="56"/>
    </row>
    <row r="1198" spans="1:15" x14ac:dyDescent="0.3">
      <c r="A1198" s="158">
        <v>2</v>
      </c>
      <c r="B1198" s="69">
        <v>11</v>
      </c>
      <c r="C1198" t="s">
        <v>4645</v>
      </c>
      <c r="D1198" s="56"/>
      <c r="E1198" s="56"/>
      <c r="F1198" s="56"/>
      <c r="G1198" s="56"/>
      <c r="H1198" s="56"/>
      <c r="I1198" s="56"/>
      <c r="J1198" s="56">
        <v>0</v>
      </c>
      <c r="K1198" s="56"/>
      <c r="L1198" s="56"/>
      <c r="M1198" s="56"/>
      <c r="N1198" s="56"/>
      <c r="O1198" s="56"/>
    </row>
    <row r="1199" spans="1:15" x14ac:dyDescent="0.3">
      <c r="A1199" s="158">
        <v>2</v>
      </c>
      <c r="B1199" s="69">
        <v>11</v>
      </c>
      <c r="C1199" t="s">
        <v>4659</v>
      </c>
      <c r="D1199" s="56">
        <v>-26153.16</v>
      </c>
      <c r="E1199" s="56"/>
      <c r="F1199" s="56"/>
      <c r="G1199" s="56"/>
      <c r="H1199" s="56"/>
      <c r="I1199" s="56"/>
      <c r="J1199" s="56"/>
      <c r="K1199" s="56"/>
      <c r="L1199" s="56"/>
      <c r="M1199" s="56"/>
      <c r="N1199" s="56"/>
      <c r="O1199" s="56"/>
    </row>
    <row r="1200" spans="1:15" x14ac:dyDescent="0.3">
      <c r="A1200" s="158">
        <v>2</v>
      </c>
      <c r="B1200" s="69">
        <v>11</v>
      </c>
      <c r="C1200" t="s">
        <v>4662</v>
      </c>
      <c r="D1200" s="56"/>
      <c r="E1200" s="56"/>
      <c r="F1200" s="56">
        <v>0</v>
      </c>
      <c r="G1200" s="56"/>
      <c r="H1200" s="56"/>
      <c r="I1200" s="56"/>
      <c r="J1200" s="56"/>
      <c r="K1200" s="56"/>
      <c r="L1200" s="56"/>
      <c r="M1200" s="56"/>
      <c r="N1200" s="56"/>
      <c r="O1200" s="56"/>
    </row>
    <row r="1201" spans="1:15" x14ac:dyDescent="0.3">
      <c r="A1201" s="158">
        <v>2</v>
      </c>
      <c r="B1201" s="69">
        <v>11</v>
      </c>
      <c r="C1201" t="s">
        <v>4668</v>
      </c>
      <c r="D1201" s="56">
        <v>0</v>
      </c>
      <c r="E1201" s="56">
        <v>0</v>
      </c>
      <c r="F1201" s="56">
        <v>0</v>
      </c>
      <c r="G1201" s="56">
        <v>0</v>
      </c>
      <c r="H1201" s="56">
        <v>0</v>
      </c>
      <c r="I1201" s="56">
        <v>0</v>
      </c>
      <c r="J1201" s="56">
        <v>0</v>
      </c>
      <c r="K1201" s="56">
        <v>0</v>
      </c>
      <c r="L1201" s="56"/>
      <c r="M1201" s="56"/>
      <c r="N1201" s="56"/>
      <c r="O1201" s="56"/>
    </row>
    <row r="1202" spans="1:15" x14ac:dyDescent="0.3">
      <c r="A1202" s="158">
        <v>2</v>
      </c>
      <c r="B1202" s="69">
        <v>11</v>
      </c>
      <c r="C1202" t="s">
        <v>4676</v>
      </c>
      <c r="D1202" s="56">
        <v>0</v>
      </c>
      <c r="E1202" s="56">
        <v>0</v>
      </c>
      <c r="F1202" s="56">
        <v>6641.84</v>
      </c>
      <c r="G1202" s="56">
        <v>12506.05</v>
      </c>
      <c r="H1202" s="56"/>
      <c r="I1202" s="56"/>
      <c r="J1202" s="56"/>
      <c r="K1202" s="56"/>
      <c r="L1202" s="56"/>
      <c r="M1202" s="56"/>
      <c r="N1202" s="56"/>
      <c r="O1202" s="56"/>
    </row>
    <row r="1203" spans="1:15" x14ac:dyDescent="0.3">
      <c r="A1203" s="158">
        <v>2</v>
      </c>
      <c r="B1203" s="69">
        <v>11</v>
      </c>
      <c r="C1203" t="s">
        <v>4686</v>
      </c>
      <c r="D1203" s="56"/>
      <c r="E1203" s="56"/>
      <c r="F1203" s="56"/>
      <c r="G1203" s="56"/>
      <c r="H1203" s="56">
        <v>0</v>
      </c>
      <c r="I1203" s="56"/>
      <c r="J1203" s="56"/>
      <c r="K1203" s="56"/>
      <c r="L1203" s="56"/>
      <c r="M1203" s="56"/>
      <c r="N1203" s="56"/>
      <c r="O1203" s="56"/>
    </row>
    <row r="1204" spans="1:15" x14ac:dyDescent="0.3">
      <c r="A1204" s="158">
        <v>2</v>
      </c>
      <c r="B1204" s="69">
        <v>11</v>
      </c>
      <c r="C1204" t="s">
        <v>4695</v>
      </c>
      <c r="D1204" s="56">
        <v>0</v>
      </c>
      <c r="E1204" s="56">
        <v>0</v>
      </c>
      <c r="F1204" s="56">
        <v>0</v>
      </c>
      <c r="G1204" s="56">
        <v>0</v>
      </c>
      <c r="H1204" s="56">
        <v>0</v>
      </c>
      <c r="I1204" s="56">
        <v>0</v>
      </c>
      <c r="J1204" s="56">
        <v>0</v>
      </c>
      <c r="K1204" s="56">
        <v>0</v>
      </c>
      <c r="L1204" s="56">
        <v>0</v>
      </c>
      <c r="M1204" s="56">
        <v>0</v>
      </c>
      <c r="N1204" s="56"/>
      <c r="O1204" s="56"/>
    </row>
    <row r="1205" spans="1:15" x14ac:dyDescent="0.3">
      <c r="A1205" s="158">
        <v>2</v>
      </c>
      <c r="B1205" s="69">
        <v>11</v>
      </c>
      <c r="C1205" t="s">
        <v>4703</v>
      </c>
      <c r="D1205" s="56"/>
      <c r="E1205" s="56"/>
      <c r="F1205" s="56"/>
      <c r="G1205" s="56"/>
      <c r="H1205" s="56"/>
      <c r="I1205" s="56"/>
      <c r="J1205" s="56"/>
      <c r="K1205" s="56"/>
      <c r="L1205" s="56">
        <v>0</v>
      </c>
      <c r="M1205" s="56">
        <v>0</v>
      </c>
      <c r="N1205" s="56"/>
      <c r="O1205" s="56"/>
    </row>
    <row r="1206" spans="1:15" x14ac:dyDescent="0.3">
      <c r="A1206" s="158">
        <v>2</v>
      </c>
      <c r="B1206" s="69">
        <v>11</v>
      </c>
      <c r="C1206" t="s">
        <v>4704</v>
      </c>
      <c r="D1206" s="56"/>
      <c r="E1206" s="56"/>
      <c r="F1206" s="56"/>
      <c r="G1206" s="56">
        <v>0</v>
      </c>
      <c r="H1206" s="56">
        <v>0</v>
      </c>
      <c r="I1206" s="56">
        <v>0</v>
      </c>
      <c r="J1206" s="56">
        <v>0</v>
      </c>
      <c r="K1206" s="56">
        <v>0</v>
      </c>
      <c r="L1206" s="56"/>
      <c r="M1206" s="56"/>
      <c r="N1206" s="56"/>
      <c r="O1206" s="56"/>
    </row>
    <row r="1207" spans="1:15" x14ac:dyDescent="0.3">
      <c r="A1207" s="158">
        <v>2</v>
      </c>
      <c r="B1207" s="69">
        <v>11</v>
      </c>
      <c r="C1207" t="s">
        <v>4705</v>
      </c>
      <c r="D1207" s="56">
        <v>0</v>
      </c>
      <c r="E1207" s="56">
        <v>0</v>
      </c>
      <c r="F1207" s="56">
        <v>0</v>
      </c>
      <c r="G1207" s="56"/>
      <c r="H1207" s="56"/>
      <c r="I1207" s="56"/>
      <c r="J1207" s="56"/>
      <c r="K1207" s="56"/>
      <c r="L1207" s="56"/>
      <c r="M1207" s="56"/>
      <c r="N1207" s="56"/>
      <c r="O1207" s="56"/>
    </row>
    <row r="1208" spans="1:15" x14ac:dyDescent="0.3">
      <c r="A1208" s="158">
        <v>2</v>
      </c>
      <c r="B1208" s="69">
        <v>11</v>
      </c>
      <c r="C1208" t="s">
        <v>4706</v>
      </c>
      <c r="D1208" s="56"/>
      <c r="E1208" s="56"/>
      <c r="F1208" s="56"/>
      <c r="G1208" s="56"/>
      <c r="H1208" s="56"/>
      <c r="I1208" s="56"/>
      <c r="J1208" s="56"/>
      <c r="K1208" s="56"/>
      <c r="L1208" s="56"/>
      <c r="M1208" s="56"/>
      <c r="N1208" s="56">
        <v>0</v>
      </c>
      <c r="O1208" s="56"/>
    </row>
    <row r="1209" spans="1:15" x14ac:dyDescent="0.3">
      <c r="A1209" s="158">
        <v>2</v>
      </c>
      <c r="B1209" s="69">
        <v>12</v>
      </c>
      <c r="C1209" t="s">
        <v>3931</v>
      </c>
      <c r="D1209" s="56">
        <v>1008</v>
      </c>
      <c r="E1209" s="56">
        <v>1209.5999999999999</v>
      </c>
      <c r="F1209" s="56">
        <v>1209.5999999999999</v>
      </c>
      <c r="G1209" s="56">
        <v>1209.5999999999999</v>
      </c>
      <c r="H1209" s="56">
        <v>1209.5999999999999</v>
      </c>
      <c r="I1209" s="56">
        <v>13991.6</v>
      </c>
      <c r="J1209" s="56">
        <v>1209.5999999999999</v>
      </c>
      <c r="K1209" s="56"/>
      <c r="L1209" s="56"/>
      <c r="M1209" s="56"/>
      <c r="N1209" s="56"/>
      <c r="O1209" s="56"/>
    </row>
    <row r="1210" spans="1:15" x14ac:dyDescent="0.3">
      <c r="A1210" s="158">
        <v>2</v>
      </c>
      <c r="B1210" s="69">
        <v>12</v>
      </c>
      <c r="C1210" t="s">
        <v>3932</v>
      </c>
      <c r="D1210" s="56">
        <v>0</v>
      </c>
      <c r="E1210" s="56">
        <v>0</v>
      </c>
      <c r="F1210" s="56">
        <v>0</v>
      </c>
      <c r="G1210" s="56">
        <v>0</v>
      </c>
      <c r="H1210" s="56">
        <v>0</v>
      </c>
      <c r="I1210" s="56">
        <v>0</v>
      </c>
      <c r="J1210" s="56">
        <v>0</v>
      </c>
      <c r="K1210" s="56">
        <v>0</v>
      </c>
      <c r="L1210" s="56"/>
      <c r="M1210" s="56"/>
      <c r="N1210" s="56"/>
      <c r="O1210" s="56"/>
    </row>
    <row r="1211" spans="1:15" x14ac:dyDescent="0.3">
      <c r="A1211" s="158">
        <v>2</v>
      </c>
      <c r="B1211" s="69">
        <v>12</v>
      </c>
      <c r="C1211" t="s">
        <v>3958</v>
      </c>
      <c r="D1211" s="56">
        <v>0</v>
      </c>
      <c r="E1211" s="56">
        <v>0</v>
      </c>
      <c r="F1211" s="56">
        <v>0</v>
      </c>
      <c r="G1211" s="56">
        <v>0</v>
      </c>
      <c r="H1211" s="56">
        <v>0</v>
      </c>
      <c r="I1211" s="56">
        <v>0</v>
      </c>
      <c r="J1211" s="56">
        <v>0</v>
      </c>
      <c r="K1211" s="56">
        <v>0</v>
      </c>
      <c r="L1211" s="56">
        <v>0</v>
      </c>
      <c r="M1211" s="56">
        <v>0</v>
      </c>
      <c r="N1211" s="56">
        <v>0</v>
      </c>
      <c r="O1211" s="56"/>
    </row>
    <row r="1212" spans="1:15" x14ac:dyDescent="0.3">
      <c r="A1212" s="158">
        <v>2</v>
      </c>
      <c r="B1212" s="69">
        <v>12</v>
      </c>
      <c r="C1212" t="s">
        <v>4089</v>
      </c>
      <c r="D1212" s="56">
        <v>0</v>
      </c>
      <c r="E1212" s="56">
        <v>0</v>
      </c>
      <c r="F1212" s="56">
        <v>0</v>
      </c>
      <c r="G1212" s="56">
        <v>0</v>
      </c>
      <c r="H1212" s="56">
        <v>0</v>
      </c>
      <c r="I1212" s="56">
        <v>0</v>
      </c>
      <c r="J1212" s="56">
        <v>0</v>
      </c>
      <c r="K1212" s="56">
        <v>0</v>
      </c>
      <c r="L1212" s="56"/>
      <c r="M1212" s="56"/>
      <c r="N1212" s="56"/>
      <c r="O1212" s="56"/>
    </row>
    <row r="1213" spans="1:15" x14ac:dyDescent="0.3">
      <c r="A1213" s="158">
        <v>2</v>
      </c>
      <c r="B1213" s="69">
        <v>12</v>
      </c>
      <c r="C1213" t="s">
        <v>4277</v>
      </c>
      <c r="D1213" s="56">
        <v>0</v>
      </c>
      <c r="E1213" s="56">
        <v>-111.5</v>
      </c>
      <c r="F1213" s="56">
        <v>0</v>
      </c>
      <c r="G1213" s="56">
        <v>0</v>
      </c>
      <c r="H1213" s="56"/>
      <c r="I1213" s="56"/>
      <c r="J1213" s="56"/>
      <c r="K1213" s="56"/>
      <c r="L1213" s="56"/>
      <c r="M1213" s="56"/>
      <c r="N1213" s="56"/>
      <c r="O1213" s="56"/>
    </row>
    <row r="1214" spans="1:15" x14ac:dyDescent="0.3">
      <c r="A1214" s="158">
        <v>2</v>
      </c>
      <c r="B1214" s="69">
        <v>12</v>
      </c>
      <c r="C1214" t="s">
        <v>1432</v>
      </c>
      <c r="D1214" s="56">
        <v>0</v>
      </c>
      <c r="E1214" s="56">
        <v>0</v>
      </c>
      <c r="F1214" s="56">
        <v>0</v>
      </c>
      <c r="G1214" s="56">
        <v>0</v>
      </c>
      <c r="H1214" s="56">
        <v>0</v>
      </c>
      <c r="I1214" s="56">
        <v>0</v>
      </c>
      <c r="J1214" s="56">
        <v>0</v>
      </c>
      <c r="K1214" s="56">
        <v>21377.08</v>
      </c>
      <c r="L1214" s="56">
        <v>0</v>
      </c>
      <c r="M1214" s="56">
        <v>-10688.54</v>
      </c>
      <c r="N1214" s="56">
        <v>0</v>
      </c>
      <c r="O1214" s="56"/>
    </row>
    <row r="1215" spans="1:15" x14ac:dyDescent="0.3">
      <c r="A1215" s="158">
        <v>2</v>
      </c>
      <c r="B1215" s="69">
        <v>12</v>
      </c>
      <c r="C1215" t="s">
        <v>4281</v>
      </c>
      <c r="D1215" s="56">
        <v>168</v>
      </c>
      <c r="E1215" s="56">
        <v>-1.73</v>
      </c>
      <c r="F1215" s="56">
        <v>-14.45</v>
      </c>
      <c r="G1215" s="56">
        <v>-12640.72</v>
      </c>
      <c r="H1215" s="56">
        <v>-13.35</v>
      </c>
      <c r="I1215" s="56">
        <v>0</v>
      </c>
      <c r="J1215" s="56">
        <v>0</v>
      </c>
      <c r="K1215" s="56">
        <v>0</v>
      </c>
      <c r="L1215" s="56"/>
      <c r="M1215" s="56"/>
      <c r="N1215" s="56"/>
      <c r="O1215" s="56"/>
    </row>
    <row r="1216" spans="1:15" x14ac:dyDescent="0.3">
      <c r="A1216" s="158">
        <v>2</v>
      </c>
      <c r="B1216" s="69">
        <v>12</v>
      </c>
      <c r="C1216" t="s">
        <v>4346</v>
      </c>
      <c r="D1216" s="56">
        <v>0</v>
      </c>
      <c r="E1216" s="56">
        <v>0</v>
      </c>
      <c r="F1216" s="56">
        <v>0</v>
      </c>
      <c r="G1216" s="56">
        <v>0</v>
      </c>
      <c r="H1216" s="56">
        <v>0</v>
      </c>
      <c r="I1216" s="56"/>
      <c r="J1216" s="56"/>
      <c r="K1216" s="56"/>
      <c r="L1216" s="56"/>
      <c r="M1216" s="56"/>
      <c r="N1216" s="56"/>
      <c r="O1216" s="56"/>
    </row>
    <row r="1217" spans="1:15" x14ac:dyDescent="0.3">
      <c r="A1217" s="158">
        <v>2</v>
      </c>
      <c r="B1217" s="69">
        <v>12</v>
      </c>
      <c r="C1217" t="s">
        <v>4351</v>
      </c>
      <c r="D1217" s="56"/>
      <c r="E1217" s="56"/>
      <c r="F1217" s="56"/>
      <c r="G1217" s="56"/>
      <c r="H1217" s="56"/>
      <c r="I1217" s="56"/>
      <c r="J1217" s="56"/>
      <c r="K1217" s="56">
        <v>0</v>
      </c>
      <c r="L1217" s="56"/>
      <c r="M1217" s="56"/>
      <c r="N1217" s="56"/>
      <c r="O1217" s="56"/>
    </row>
    <row r="1218" spans="1:15" x14ac:dyDescent="0.3">
      <c r="A1218" s="158">
        <v>2</v>
      </c>
      <c r="B1218" s="69">
        <v>12</v>
      </c>
      <c r="C1218" t="s">
        <v>4507</v>
      </c>
      <c r="D1218" s="56">
        <v>0</v>
      </c>
      <c r="E1218" s="56">
        <v>0</v>
      </c>
      <c r="F1218" s="56">
        <v>0</v>
      </c>
      <c r="G1218" s="56">
        <v>0</v>
      </c>
      <c r="H1218" s="56">
        <v>0</v>
      </c>
      <c r="I1218" s="56">
        <v>0</v>
      </c>
      <c r="J1218" s="56">
        <v>1.8</v>
      </c>
      <c r="K1218" s="56">
        <v>0</v>
      </c>
      <c r="L1218" s="56">
        <v>0</v>
      </c>
      <c r="M1218" s="56">
        <v>0</v>
      </c>
      <c r="N1218" s="56">
        <v>0</v>
      </c>
      <c r="O1218" s="56"/>
    </row>
    <row r="1219" spans="1:15" x14ac:dyDescent="0.3">
      <c r="A1219" s="158">
        <v>2</v>
      </c>
      <c r="B1219" s="69">
        <v>12</v>
      </c>
      <c r="C1219" t="s">
        <v>4519</v>
      </c>
      <c r="D1219" s="56">
        <v>0</v>
      </c>
      <c r="E1219" s="56">
        <v>0</v>
      </c>
      <c r="F1219" s="56">
        <v>0</v>
      </c>
      <c r="G1219" s="56">
        <v>0</v>
      </c>
      <c r="H1219" s="56">
        <v>0</v>
      </c>
      <c r="I1219" s="56"/>
      <c r="J1219" s="56"/>
      <c r="K1219" s="56"/>
      <c r="L1219" s="56"/>
      <c r="M1219" s="56"/>
      <c r="N1219" s="56"/>
      <c r="O1219" s="56"/>
    </row>
    <row r="1220" spans="1:15" x14ac:dyDescent="0.3">
      <c r="A1220" s="158">
        <v>2</v>
      </c>
      <c r="B1220" s="69">
        <v>12</v>
      </c>
      <c r="C1220" t="s">
        <v>4532</v>
      </c>
      <c r="D1220" s="56">
        <v>0</v>
      </c>
      <c r="E1220" s="56">
        <v>0</v>
      </c>
      <c r="F1220" s="56">
        <v>0</v>
      </c>
      <c r="G1220" s="56">
        <v>0</v>
      </c>
      <c r="H1220" s="56">
        <v>0</v>
      </c>
      <c r="I1220" s="56">
        <v>0</v>
      </c>
      <c r="J1220" s="56">
        <v>0</v>
      </c>
      <c r="K1220" s="56">
        <v>0</v>
      </c>
      <c r="L1220" s="56">
        <v>0</v>
      </c>
      <c r="M1220" s="56"/>
      <c r="N1220" s="56"/>
      <c r="O1220" s="56"/>
    </row>
    <row r="1221" spans="1:15" x14ac:dyDescent="0.3">
      <c r="A1221" s="158">
        <v>2</v>
      </c>
      <c r="B1221" s="69">
        <v>12</v>
      </c>
      <c r="C1221" t="s">
        <v>4533</v>
      </c>
      <c r="D1221" s="56"/>
      <c r="E1221" s="56"/>
      <c r="F1221" s="56"/>
      <c r="G1221" s="56"/>
      <c r="H1221" s="56"/>
      <c r="I1221" s="56"/>
      <c r="J1221" s="56"/>
      <c r="K1221" s="56"/>
      <c r="L1221" s="56"/>
      <c r="M1221" s="56">
        <v>0</v>
      </c>
      <c r="N1221" s="56">
        <v>0</v>
      </c>
      <c r="O1221" s="56"/>
    </row>
    <row r="1222" spans="1:15" x14ac:dyDescent="0.3">
      <c r="A1222" s="158">
        <v>2</v>
      </c>
      <c r="B1222" s="69">
        <v>12</v>
      </c>
      <c r="C1222" t="s">
        <v>4590</v>
      </c>
      <c r="D1222" s="56">
        <v>0</v>
      </c>
      <c r="E1222" s="56">
        <v>0</v>
      </c>
      <c r="F1222" s="56">
        <v>0</v>
      </c>
      <c r="G1222" s="56">
        <v>0</v>
      </c>
      <c r="H1222" s="56">
        <v>0</v>
      </c>
      <c r="I1222" s="56"/>
      <c r="J1222" s="56"/>
      <c r="K1222" s="56"/>
      <c r="L1222" s="56"/>
      <c r="M1222" s="56"/>
      <c r="N1222" s="56"/>
      <c r="O1222" s="56"/>
    </row>
    <row r="1223" spans="1:15" x14ac:dyDescent="0.3">
      <c r="A1223" s="158">
        <v>3</v>
      </c>
      <c r="B1223" s="69">
        <v>13</v>
      </c>
      <c r="C1223" t="s">
        <v>4648</v>
      </c>
      <c r="D1223" s="56"/>
      <c r="E1223" s="56"/>
      <c r="F1223" s="56"/>
      <c r="G1223" s="56"/>
      <c r="H1223" s="56"/>
      <c r="I1223" s="56"/>
      <c r="J1223" s="56">
        <v>0</v>
      </c>
      <c r="K1223" s="56">
        <v>0</v>
      </c>
      <c r="L1223" s="56">
        <v>0</v>
      </c>
      <c r="M1223" s="56">
        <v>0</v>
      </c>
      <c r="N1223" s="56">
        <v>0</v>
      </c>
      <c r="O1223" s="56"/>
    </row>
    <row r="1224" spans="1:15" x14ac:dyDescent="0.3">
      <c r="A1224" s="158">
        <v>3</v>
      </c>
      <c r="B1224" s="69">
        <v>15</v>
      </c>
      <c r="C1224" t="s">
        <v>3919</v>
      </c>
      <c r="D1224" s="56">
        <v>0</v>
      </c>
      <c r="E1224" s="56">
        <v>0</v>
      </c>
      <c r="F1224" s="56"/>
      <c r="G1224" s="56"/>
      <c r="H1224" s="56"/>
      <c r="I1224" s="56"/>
      <c r="J1224" s="56"/>
      <c r="K1224" s="56"/>
      <c r="L1224" s="56"/>
      <c r="M1224" s="56"/>
      <c r="N1224" s="56"/>
      <c r="O1224" s="56"/>
    </row>
    <row r="1225" spans="1:15" x14ac:dyDescent="0.3">
      <c r="A1225" s="158">
        <v>3</v>
      </c>
      <c r="B1225" s="69">
        <v>15</v>
      </c>
      <c r="C1225" t="s">
        <v>3920</v>
      </c>
      <c r="D1225" s="56">
        <v>0</v>
      </c>
      <c r="E1225" s="56">
        <v>0</v>
      </c>
      <c r="F1225" s="56">
        <v>0</v>
      </c>
      <c r="G1225" s="56">
        <v>0</v>
      </c>
      <c r="H1225" s="56">
        <v>0</v>
      </c>
      <c r="I1225" s="56">
        <v>0</v>
      </c>
      <c r="J1225" s="56">
        <v>0</v>
      </c>
      <c r="K1225" s="56">
        <v>0</v>
      </c>
      <c r="L1225" s="56">
        <v>0</v>
      </c>
      <c r="M1225" s="56">
        <v>0</v>
      </c>
      <c r="N1225" s="56">
        <v>0</v>
      </c>
      <c r="O1225" s="56"/>
    </row>
    <row r="1226" spans="1:15" x14ac:dyDescent="0.3">
      <c r="A1226" s="158">
        <v>3</v>
      </c>
      <c r="B1226" s="69">
        <v>15</v>
      </c>
      <c r="C1226" t="s">
        <v>3921</v>
      </c>
      <c r="D1226" s="56">
        <v>0</v>
      </c>
      <c r="E1226" s="56">
        <v>0</v>
      </c>
      <c r="F1226" s="56"/>
      <c r="G1226" s="56"/>
      <c r="H1226" s="56"/>
      <c r="I1226" s="56"/>
      <c r="J1226" s="56"/>
      <c r="K1226" s="56"/>
      <c r="L1226" s="56"/>
      <c r="M1226" s="56"/>
      <c r="N1226" s="56"/>
      <c r="O1226" s="56"/>
    </row>
    <row r="1227" spans="1:15" x14ac:dyDescent="0.3">
      <c r="A1227" s="158">
        <v>3</v>
      </c>
      <c r="B1227" s="69">
        <v>15</v>
      </c>
      <c r="C1227" t="s">
        <v>4229</v>
      </c>
      <c r="D1227" s="56">
        <v>0</v>
      </c>
      <c r="E1227" s="56">
        <v>0</v>
      </c>
      <c r="F1227" s="56"/>
      <c r="G1227" s="56"/>
      <c r="H1227" s="56"/>
      <c r="I1227" s="56"/>
      <c r="J1227" s="56"/>
      <c r="K1227" s="56"/>
      <c r="L1227" s="56"/>
      <c r="M1227" s="56"/>
      <c r="N1227" s="56"/>
      <c r="O1227" s="56"/>
    </row>
    <row r="1228" spans="1:15" x14ac:dyDescent="0.3">
      <c r="A1228" s="158">
        <v>3</v>
      </c>
      <c r="B1228" s="69">
        <v>15</v>
      </c>
      <c r="C1228" t="s">
        <v>1405</v>
      </c>
      <c r="D1228" s="56">
        <v>-50.45</v>
      </c>
      <c r="E1228" s="56">
        <v>-180.54</v>
      </c>
      <c r="F1228" s="56">
        <v>0</v>
      </c>
      <c r="G1228" s="56">
        <v>-163.80000000000001</v>
      </c>
      <c r="H1228" s="56">
        <v>161.30000000000001</v>
      </c>
      <c r="I1228" s="56">
        <v>0</v>
      </c>
      <c r="J1228" s="56">
        <v>85</v>
      </c>
      <c r="K1228" s="56">
        <v>349.2</v>
      </c>
      <c r="L1228" s="56">
        <v>-1144.31</v>
      </c>
      <c r="M1228" s="56">
        <v>-664.44</v>
      </c>
      <c r="N1228" s="56">
        <v>-314.02999999999997</v>
      </c>
      <c r="O1228" s="56"/>
    </row>
    <row r="1229" spans="1:15" x14ac:dyDescent="0.3">
      <c r="A1229" s="158">
        <v>3</v>
      </c>
      <c r="B1229" s="69">
        <v>15</v>
      </c>
      <c r="C1229" t="s">
        <v>4383</v>
      </c>
      <c r="D1229" s="56"/>
      <c r="E1229" s="56"/>
      <c r="F1229" s="56"/>
      <c r="G1229" s="56"/>
      <c r="H1229" s="56"/>
      <c r="I1229" s="56"/>
      <c r="J1229" s="56"/>
      <c r="K1229" s="56">
        <v>-6200771</v>
      </c>
      <c r="L1229" s="56"/>
      <c r="M1229" s="56"/>
      <c r="N1229" s="56"/>
      <c r="O1229" s="56"/>
    </row>
    <row r="1230" spans="1:15" x14ac:dyDescent="0.3">
      <c r="A1230" s="158">
        <v>3</v>
      </c>
      <c r="B1230" s="69">
        <v>15</v>
      </c>
      <c r="C1230" t="s">
        <v>4608</v>
      </c>
      <c r="D1230" s="56"/>
      <c r="E1230" s="56"/>
      <c r="F1230" s="56"/>
      <c r="G1230" s="56">
        <v>0</v>
      </c>
      <c r="H1230" s="56"/>
      <c r="I1230" s="56"/>
      <c r="J1230" s="56"/>
      <c r="K1230" s="56"/>
      <c r="L1230" s="56"/>
      <c r="M1230" s="56"/>
      <c r="N1230" s="56"/>
      <c r="O1230" s="56"/>
    </row>
    <row r="1231" spans="1:15" x14ac:dyDescent="0.3">
      <c r="A1231" s="158">
        <v>3</v>
      </c>
      <c r="B1231" s="69">
        <v>15</v>
      </c>
      <c r="C1231" t="s">
        <v>4609</v>
      </c>
      <c r="D1231" s="56"/>
      <c r="E1231" s="56"/>
      <c r="F1231" s="56"/>
      <c r="G1231" s="56"/>
      <c r="H1231" s="56">
        <v>145545.75</v>
      </c>
      <c r="I1231" s="56">
        <v>0</v>
      </c>
      <c r="J1231" s="56">
        <v>0</v>
      </c>
      <c r="K1231" s="56"/>
      <c r="L1231" s="56"/>
      <c r="M1231" s="56"/>
      <c r="N1231" s="56"/>
      <c r="O1231" s="56"/>
    </row>
    <row r="1232" spans="1:15" x14ac:dyDescent="0.3">
      <c r="A1232" s="177" t="s">
        <v>26</v>
      </c>
      <c r="B1232" s="177"/>
      <c r="C1232" s="177"/>
      <c r="D1232" s="180">
        <v>-83667692721.189957</v>
      </c>
      <c r="E1232" s="180">
        <v>-46042072169.420036</v>
      </c>
      <c r="F1232" s="180">
        <v>-53322346703.990013</v>
      </c>
      <c r="G1232" s="180">
        <v>-117877988844.06998</v>
      </c>
      <c r="H1232" s="180">
        <v>-58445861187.049995</v>
      </c>
      <c r="I1232" s="180">
        <v>-55162184408.329956</v>
      </c>
      <c r="J1232" s="180">
        <v>-62208735822.510017</v>
      </c>
      <c r="K1232" s="180">
        <v>-46036884071.360008</v>
      </c>
      <c r="L1232" s="180">
        <v>-49228454158.800003</v>
      </c>
      <c r="M1232" s="180">
        <v>-55364040991.989983</v>
      </c>
      <c r="N1232" s="180">
        <v>-43198036514.210007</v>
      </c>
      <c r="O1232" s="180">
        <v>-31655770443.149982</v>
      </c>
    </row>
  </sheetData>
  <sortState ref="A28:N1182">
    <sortCondition ref="N28:N1182"/>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workbookViewId="0">
      <selection activeCell="H15" sqref="H15"/>
    </sheetView>
  </sheetViews>
  <sheetFormatPr defaultRowHeight="14.4" x14ac:dyDescent="0.3"/>
  <cols>
    <col min="1" max="1" width="8" customWidth="1"/>
    <col min="2" max="2" width="16" bestFit="1" customWidth="1"/>
    <col min="3" max="3" width="16.6640625" bestFit="1" customWidth="1"/>
    <col min="4" max="4" width="16" bestFit="1" customWidth="1"/>
    <col min="5" max="5" width="13.109375" bestFit="1" customWidth="1"/>
    <col min="6" max="6" width="16" bestFit="1" customWidth="1"/>
    <col min="7" max="7" width="14.88671875" bestFit="1" customWidth="1"/>
    <col min="8" max="8" width="16" bestFit="1" customWidth="1"/>
    <col min="9" max="9" width="13.109375" bestFit="1" customWidth="1"/>
    <col min="10" max="10" width="16" bestFit="1" customWidth="1"/>
    <col min="11" max="11" width="15.88671875" customWidth="1"/>
  </cols>
  <sheetData>
    <row r="1" spans="1:20" ht="18" x14ac:dyDescent="0.35">
      <c r="A1" s="205" t="s">
        <v>38</v>
      </c>
      <c r="B1" s="207" t="s">
        <v>39</v>
      </c>
      <c r="C1" s="207"/>
      <c r="D1" s="207"/>
      <c r="E1" s="207"/>
      <c r="F1" s="208"/>
      <c r="G1" s="209" t="s">
        <v>40</v>
      </c>
      <c r="H1" s="207"/>
      <c r="I1" s="207"/>
      <c r="J1" s="208"/>
      <c r="K1" s="210" t="s">
        <v>55</v>
      </c>
    </row>
    <row r="2" spans="1:20" ht="46.8" x14ac:dyDescent="0.3">
      <c r="A2" s="206"/>
      <c r="B2" s="49" t="s">
        <v>41</v>
      </c>
      <c r="C2" s="49" t="s">
        <v>56</v>
      </c>
      <c r="D2" s="49" t="s">
        <v>59</v>
      </c>
      <c r="E2" s="49" t="s">
        <v>60</v>
      </c>
      <c r="F2" s="50" t="s">
        <v>61</v>
      </c>
      <c r="G2" s="51" t="s">
        <v>41</v>
      </c>
      <c r="H2" s="49" t="s">
        <v>1</v>
      </c>
      <c r="I2" s="49" t="s">
        <v>57</v>
      </c>
      <c r="J2" s="50" t="s">
        <v>58</v>
      </c>
      <c r="K2" s="211"/>
    </row>
    <row r="3" spans="1:20" ht="18" customHeight="1" x14ac:dyDescent="0.3">
      <c r="A3" s="42">
        <v>2011</v>
      </c>
      <c r="B3" s="43">
        <v>72270084124.139999</v>
      </c>
      <c r="C3" s="43">
        <v>-50550907310.459999</v>
      </c>
      <c r="D3" s="43">
        <v>21719176813.679996</v>
      </c>
      <c r="E3" s="43">
        <v>397937861.79999995</v>
      </c>
      <c r="F3" s="44">
        <v>21321238951.879997</v>
      </c>
      <c r="G3" s="45">
        <v>4404000000</v>
      </c>
      <c r="H3" s="43">
        <v>18096189417.710003</v>
      </c>
      <c r="I3" s="43">
        <v>644856554.95000005</v>
      </c>
      <c r="J3" s="44">
        <v>17451332862.759998</v>
      </c>
      <c r="K3" s="39">
        <v>38772571814.639999</v>
      </c>
      <c r="M3" s="32">
        <f>E3/D3*100</f>
        <v>1.8321958756252477</v>
      </c>
      <c r="N3" s="53">
        <f>C3/$B3*100</f>
        <v>-69.947209724604079</v>
      </c>
      <c r="O3" s="53">
        <f>D3/$B3*100</f>
        <v>30.052790275395918</v>
      </c>
      <c r="P3" s="53">
        <f>E3/$B3*100</f>
        <v>0.55062598393610951</v>
      </c>
      <c r="Q3" s="53">
        <f>F3/$B3*100</f>
        <v>29.50216429145981</v>
      </c>
      <c r="R3" s="53">
        <f>H3/G3*100</f>
        <v>410.90348359922803</v>
      </c>
      <c r="S3" s="53">
        <f>I3/$H3*100</f>
        <v>3.5634936177165852</v>
      </c>
      <c r="T3" s="53">
        <f>J3/$H3*100</f>
        <v>96.436506382283397</v>
      </c>
    </row>
    <row r="4" spans="1:20" ht="18" customHeight="1" x14ac:dyDescent="0.3">
      <c r="A4" s="42">
        <v>2012</v>
      </c>
      <c r="B4" s="43">
        <v>38772571814.639999</v>
      </c>
      <c r="C4" s="43">
        <v>-13274823331.91</v>
      </c>
      <c r="D4" s="43">
        <v>25497748482.73</v>
      </c>
      <c r="E4" s="43">
        <v>456789464.56000006</v>
      </c>
      <c r="F4" s="44">
        <v>25040959018.169998</v>
      </c>
      <c r="G4" s="45">
        <v>4628000000</v>
      </c>
      <c r="H4" s="43">
        <v>20916818060.059998</v>
      </c>
      <c r="I4" s="43">
        <v>602183832.28999996</v>
      </c>
      <c r="J4" s="44">
        <v>20314634227.77</v>
      </c>
      <c r="K4" s="39">
        <v>45355593245.939995</v>
      </c>
      <c r="M4" s="32">
        <f t="shared" ref="M4:M9" si="0">E4/D4*100</f>
        <v>1.7914894127588965</v>
      </c>
      <c r="N4" s="53">
        <f t="shared" ref="N4:N9" si="1">C4/$B4*100</f>
        <v>-34.237665211822772</v>
      </c>
      <c r="O4" s="53">
        <f t="shared" ref="O4:O9" si="2">D4/$B4*100</f>
        <v>65.762334788177242</v>
      </c>
      <c r="P4" s="53">
        <f t="shared" ref="P4:P9" si="3">E4/$B4*100</f>
        <v>1.1781252653132557</v>
      </c>
      <c r="Q4" s="53">
        <f t="shared" ref="Q4:Q9" si="4">F4/$B4*100</f>
        <v>64.584209522863972</v>
      </c>
      <c r="R4" s="53">
        <f t="shared" ref="R4:R9" si="5">H4/G4*100</f>
        <v>451.96236084831457</v>
      </c>
      <c r="S4" s="53">
        <f t="shared" ref="S4:S9" si="6">I4/$H4*100</f>
        <v>2.8789456912657809</v>
      </c>
      <c r="T4" s="53">
        <f t="shared" ref="T4:T9" si="7">J4/$H4*100</f>
        <v>97.12105430873423</v>
      </c>
    </row>
    <row r="5" spans="1:20" ht="18" customHeight="1" x14ac:dyDescent="0.3">
      <c r="A5" s="42">
        <v>2013</v>
      </c>
      <c r="B5" s="43">
        <v>45355593245.939995</v>
      </c>
      <c r="C5" s="43">
        <v>-16505349211.449999</v>
      </c>
      <c r="D5" s="43">
        <v>28850244034.490002</v>
      </c>
      <c r="E5" s="43">
        <v>450540130.16000003</v>
      </c>
      <c r="F5" s="44">
        <v>28399703904.330002</v>
      </c>
      <c r="G5" s="45">
        <v>4628000000</v>
      </c>
      <c r="H5" s="43">
        <v>18948254140.630001</v>
      </c>
      <c r="I5" s="43">
        <v>657212384.8499999</v>
      </c>
      <c r="J5" s="44">
        <v>18291041755.780003</v>
      </c>
      <c r="K5" s="39">
        <v>46690745660.110001</v>
      </c>
      <c r="M5" s="32">
        <f t="shared" si="0"/>
        <v>1.5616510197327502</v>
      </c>
      <c r="N5" s="53">
        <f t="shared" si="1"/>
        <v>-36.39098957861713</v>
      </c>
      <c r="O5" s="53">
        <f t="shared" si="2"/>
        <v>63.609010421382884</v>
      </c>
      <c r="P5" s="53">
        <f t="shared" si="3"/>
        <v>0.99335075988743715</v>
      </c>
      <c r="Q5" s="53">
        <f t="shared" si="4"/>
        <v>62.615659661495449</v>
      </c>
      <c r="R5" s="53">
        <f t="shared" si="5"/>
        <v>409.42640753305966</v>
      </c>
      <c r="S5" s="53">
        <f t="shared" si="6"/>
        <v>3.468458782388637</v>
      </c>
      <c r="T5" s="53">
        <f t="shared" si="7"/>
        <v>96.531541217611377</v>
      </c>
    </row>
    <row r="6" spans="1:20" ht="18" customHeight="1" x14ac:dyDescent="0.3">
      <c r="A6" s="42">
        <v>2014</v>
      </c>
      <c r="B6" s="43">
        <v>46690745660.110001</v>
      </c>
      <c r="C6" s="43">
        <v>-32245279298.849998</v>
      </c>
      <c r="D6" s="43">
        <v>14445466361.26</v>
      </c>
      <c r="E6" s="43">
        <v>467576346.52000004</v>
      </c>
      <c r="F6" s="44">
        <v>13977890014.74</v>
      </c>
      <c r="G6" s="45">
        <v>4628000000</v>
      </c>
      <c r="H6" s="43">
        <v>18539453863.550003</v>
      </c>
      <c r="I6" s="43">
        <v>734072506.75999999</v>
      </c>
      <c r="J6" s="44">
        <v>17805381356.790001</v>
      </c>
      <c r="K6" s="39">
        <v>31783271371.529999</v>
      </c>
      <c r="M6" s="32">
        <f t="shared" si="0"/>
        <v>3.2368380142710458</v>
      </c>
      <c r="N6" s="53">
        <f t="shared" si="1"/>
        <v>-69.061392879828404</v>
      </c>
      <c r="O6" s="53">
        <f t="shared" si="2"/>
        <v>30.938607120171589</v>
      </c>
      <c r="P6" s="53">
        <f t="shared" si="3"/>
        <v>1.0014325963516824</v>
      </c>
      <c r="Q6" s="53">
        <f t="shared" si="4"/>
        <v>29.937174523819905</v>
      </c>
      <c r="R6" s="53">
        <f t="shared" si="5"/>
        <v>400.59321226339677</v>
      </c>
      <c r="S6" s="53">
        <f t="shared" si="6"/>
        <v>3.9595152703135619</v>
      </c>
      <c r="T6" s="53">
        <f t="shared" si="7"/>
        <v>96.040484729686426</v>
      </c>
    </row>
    <row r="7" spans="1:20" ht="18" customHeight="1" x14ac:dyDescent="0.3">
      <c r="A7" s="42">
        <v>2015</v>
      </c>
      <c r="B7" s="43">
        <v>31783271371.529999</v>
      </c>
      <c r="C7" s="43">
        <v>-16305598324.25</v>
      </c>
      <c r="D7" s="43">
        <v>15477673047.280001</v>
      </c>
      <c r="E7" s="43">
        <v>485400717.34999996</v>
      </c>
      <c r="F7" s="44">
        <v>14992272329.93</v>
      </c>
      <c r="G7" s="45">
        <v>5417000000</v>
      </c>
      <c r="H7" s="43">
        <v>18725157799.639999</v>
      </c>
      <c r="I7" s="43">
        <v>910236611.59000003</v>
      </c>
      <c r="J7" s="44">
        <v>17814921188.049999</v>
      </c>
      <c r="K7" s="39">
        <v>32807193517.98</v>
      </c>
      <c r="M7" s="32">
        <f t="shared" si="0"/>
        <v>3.1361349724033794</v>
      </c>
      <c r="N7" s="53">
        <f t="shared" si="1"/>
        <v>-51.302454469352732</v>
      </c>
      <c r="O7" s="53">
        <f t="shared" si="2"/>
        <v>48.697545530647275</v>
      </c>
      <c r="P7" s="53">
        <f t="shared" si="3"/>
        <v>1.5272207560886879</v>
      </c>
      <c r="Q7" s="53">
        <f t="shared" si="4"/>
        <v>47.17032477455858</v>
      </c>
      <c r="R7" s="53">
        <f t="shared" si="5"/>
        <v>345.67394867343546</v>
      </c>
      <c r="S7" s="53">
        <f t="shared" si="6"/>
        <v>4.8610357324064841</v>
      </c>
      <c r="T7" s="53">
        <f t="shared" si="7"/>
        <v>95.138964267593522</v>
      </c>
    </row>
    <row r="8" spans="1:20" ht="18" customHeight="1" x14ac:dyDescent="0.3">
      <c r="A8" s="42">
        <v>2016</v>
      </c>
      <c r="B8" s="43">
        <v>32807193517.98</v>
      </c>
      <c r="C8" s="43">
        <v>-16388907008.680002</v>
      </c>
      <c r="D8" s="43">
        <v>16418286509.300001</v>
      </c>
      <c r="E8" s="43">
        <v>537177596.63999999</v>
      </c>
      <c r="F8" s="44">
        <v>15881108912.660004</v>
      </c>
      <c r="G8" s="45">
        <v>5400500000</v>
      </c>
      <c r="H8" s="43">
        <v>16055610604.040001</v>
      </c>
      <c r="I8" s="43">
        <v>813101607.46000004</v>
      </c>
      <c r="J8" s="44">
        <v>15242508996.58</v>
      </c>
      <c r="K8" s="39">
        <v>31123617909.240002</v>
      </c>
      <c r="M8" s="32">
        <f t="shared" si="0"/>
        <v>3.271824963803136</v>
      </c>
      <c r="N8" s="53">
        <f t="shared" si="1"/>
        <v>-49.955223995914352</v>
      </c>
      <c r="O8" s="53">
        <f t="shared" si="2"/>
        <v>50.044776004085655</v>
      </c>
      <c r="P8" s="53">
        <f t="shared" si="3"/>
        <v>1.6373774743810365</v>
      </c>
      <c r="Q8" s="53">
        <f t="shared" si="4"/>
        <v>48.407398529704629</v>
      </c>
      <c r="R8" s="53">
        <f t="shared" si="5"/>
        <v>297.29859464938431</v>
      </c>
      <c r="S8" s="53">
        <f t="shared" si="6"/>
        <v>5.0642833057710241</v>
      </c>
      <c r="T8" s="53">
        <f t="shared" si="7"/>
        <v>94.935716694228972</v>
      </c>
    </row>
    <row r="9" spans="1:20" ht="18" customHeight="1" x14ac:dyDescent="0.3">
      <c r="A9" s="87">
        <v>2017</v>
      </c>
      <c r="B9" s="43">
        <v>31123617909.240002</v>
      </c>
      <c r="C9" s="43">
        <v>-16906062316.230001</v>
      </c>
      <c r="D9" s="43">
        <v>14217555593.01</v>
      </c>
      <c r="E9" s="43">
        <v>329818298.31</v>
      </c>
      <c r="F9" s="44">
        <v>13887737294.700001</v>
      </c>
      <c r="G9" s="43">
        <v>5494800000</v>
      </c>
      <c r="H9" s="43">
        <v>15534983954.610001</v>
      </c>
      <c r="I9" s="43">
        <v>791098805.8900001</v>
      </c>
      <c r="J9" s="44">
        <v>14743885148.720001</v>
      </c>
      <c r="K9" s="43">
        <v>28631622443.420002</v>
      </c>
      <c r="M9" s="32">
        <f t="shared" si="0"/>
        <v>2.3197960869740064</v>
      </c>
      <c r="N9" s="53">
        <f t="shared" si="1"/>
        <v>-54.319078088961234</v>
      </c>
      <c r="O9" s="53">
        <f t="shared" si="2"/>
        <v>45.680921911038766</v>
      </c>
      <c r="P9" s="53">
        <f t="shared" si="3"/>
        <v>1.0597042389859288</v>
      </c>
      <c r="Q9" s="53">
        <f t="shared" si="4"/>
        <v>44.621217672052836</v>
      </c>
      <c r="R9" s="53">
        <f t="shared" si="5"/>
        <v>282.72155409860233</v>
      </c>
      <c r="S9" s="53">
        <f t="shared" si="6"/>
        <v>5.0923696361800355</v>
      </c>
      <c r="T9" s="53">
        <f t="shared" si="7"/>
        <v>94.907630363819976</v>
      </c>
    </row>
    <row r="10" spans="1:20" ht="18" customHeight="1" x14ac:dyDescent="0.3">
      <c r="A10" s="87">
        <v>2018</v>
      </c>
      <c r="B10" s="43">
        <v>28631622443.420002</v>
      </c>
      <c r="C10" s="43">
        <v>-14299160063.799999</v>
      </c>
      <c r="D10" s="43">
        <v>14332462379.620003</v>
      </c>
      <c r="E10" s="43">
        <v>283504194.38999999</v>
      </c>
      <c r="F10" s="44">
        <v>14048958185.23</v>
      </c>
      <c r="G10" s="43">
        <v>5509900000</v>
      </c>
      <c r="H10" s="43">
        <v>15864957102.390001</v>
      </c>
      <c r="I10" s="43">
        <v>790616930.75</v>
      </c>
      <c r="J10" s="44">
        <v>15074340171.639999</v>
      </c>
      <c r="K10" s="43">
        <v>29123298356.870003</v>
      </c>
      <c r="M10" s="32">
        <f>E10/D10*100</f>
        <v>1.9780564349718988</v>
      </c>
      <c r="N10" s="53">
        <f t="shared" ref="N10:Q12" si="8">C10/$B10*100</f>
        <v>-49.941843470648905</v>
      </c>
      <c r="O10" s="53">
        <f t="shared" si="8"/>
        <v>50.058156529351095</v>
      </c>
      <c r="P10" s="53">
        <f t="shared" si="8"/>
        <v>0.99017858645713497</v>
      </c>
      <c r="Q10" s="53">
        <f t="shared" si="8"/>
        <v>49.067977942893947</v>
      </c>
      <c r="R10" s="53">
        <f>H10/G10*100</f>
        <v>287.93548163106408</v>
      </c>
      <c r="S10" s="53">
        <f t="shared" ref="S10:T14" si="9">I10/$H10*100</f>
        <v>4.9834167571174603</v>
      </c>
      <c r="T10" s="53">
        <f t="shared" si="9"/>
        <v>95.016583242882518</v>
      </c>
    </row>
    <row r="11" spans="1:20" ht="18" customHeight="1" x14ac:dyDescent="0.3">
      <c r="A11" s="87">
        <v>2019</v>
      </c>
      <c r="B11" s="43">
        <v>29123298356.870003</v>
      </c>
      <c r="C11" s="43">
        <v>-14046169665.929998</v>
      </c>
      <c r="D11" s="43">
        <v>15077128690.939999</v>
      </c>
      <c r="E11" s="43">
        <v>244652213.66999996</v>
      </c>
      <c r="F11" s="44">
        <v>14832476477.270002</v>
      </c>
      <c r="G11" s="43">
        <v>5550900000</v>
      </c>
      <c r="H11" s="43">
        <v>14632526099.91</v>
      </c>
      <c r="I11" s="43">
        <v>846979102.01999998</v>
      </c>
      <c r="J11" s="44">
        <v>13785546997.890001</v>
      </c>
      <c r="K11" s="43">
        <v>28618023475.16</v>
      </c>
      <c r="M11" s="32">
        <f>E11/D11*100</f>
        <v>1.6226711244894658</v>
      </c>
      <c r="N11" s="53">
        <f t="shared" si="8"/>
        <v>-48.23000984919895</v>
      </c>
      <c r="O11" s="53">
        <f t="shared" si="8"/>
        <v>51.769990150801029</v>
      </c>
      <c r="P11" s="53">
        <f t="shared" si="8"/>
        <v>0.84005668132808875</v>
      </c>
      <c r="Q11" s="53">
        <f t="shared" si="8"/>
        <v>50.929933469472957</v>
      </c>
      <c r="R11" s="53">
        <f>H11/G11*100</f>
        <v>263.60637193806411</v>
      </c>
      <c r="S11" s="53">
        <f t="shared" si="9"/>
        <v>5.7883313942984147</v>
      </c>
      <c r="T11" s="53">
        <f t="shared" si="9"/>
        <v>94.21166860570159</v>
      </c>
    </row>
    <row r="12" spans="1:20" ht="18" customHeight="1" x14ac:dyDescent="0.3">
      <c r="A12" s="87">
        <v>2020</v>
      </c>
      <c r="B12" s="43">
        <v>28618023475.16</v>
      </c>
      <c r="C12" s="43">
        <v>-12830680525.940002</v>
      </c>
      <c r="D12" s="43">
        <v>15787342949.219997</v>
      </c>
      <c r="E12" s="43">
        <v>234525904.01999998</v>
      </c>
      <c r="F12" s="44">
        <v>15552817045.199999</v>
      </c>
      <c r="G12" s="43">
        <v>5768939000</v>
      </c>
      <c r="H12" s="43">
        <v>12998839454.07</v>
      </c>
      <c r="I12" s="43">
        <v>629849353.8900001</v>
      </c>
      <c r="J12" s="44">
        <v>12368990100.180002</v>
      </c>
      <c r="K12" s="43">
        <v>27921807145.380001</v>
      </c>
      <c r="M12" s="32">
        <f>E12/D12*100</f>
        <v>1.4855311927684902</v>
      </c>
      <c r="N12" s="53">
        <f t="shared" si="8"/>
        <v>-44.834265151389069</v>
      </c>
      <c r="O12" s="53">
        <f t="shared" si="8"/>
        <v>55.165734848610938</v>
      </c>
      <c r="P12" s="53">
        <f t="shared" si="8"/>
        <v>0.81950419889607273</v>
      </c>
      <c r="Q12" s="53">
        <f t="shared" si="8"/>
        <v>54.346230649714869</v>
      </c>
      <c r="R12" s="53">
        <f>H12/G12*100</f>
        <v>225.32461262062228</v>
      </c>
      <c r="S12" s="53">
        <f t="shared" ref="S12" si="10">I12/$H12*100</f>
        <v>4.8454275946364671</v>
      </c>
      <c r="T12" s="53">
        <f t="shared" ref="T12" si="11">J12/$H12*100</f>
        <v>95.154572405363552</v>
      </c>
    </row>
    <row r="13" spans="1:20" ht="18" customHeight="1" x14ac:dyDescent="0.3">
      <c r="A13" s="87">
        <v>2021</v>
      </c>
      <c r="B13" s="43">
        <v>27921807145.380001</v>
      </c>
      <c r="C13" s="43">
        <v>-11209460707.59</v>
      </c>
      <c r="D13" s="43">
        <v>16712346437.789999</v>
      </c>
      <c r="E13" s="43">
        <v>253860512.40999997</v>
      </c>
      <c r="F13" s="44">
        <v>16458485925.379999</v>
      </c>
      <c r="G13" s="43">
        <v>6505538840</v>
      </c>
      <c r="H13" s="43">
        <v>13283863608.52</v>
      </c>
      <c r="I13" s="43">
        <v>734659619.71999991</v>
      </c>
      <c r="J13" s="44">
        <v>12549203988.799999</v>
      </c>
      <c r="K13" s="43">
        <v>29007689914.18</v>
      </c>
      <c r="M13" s="32">
        <f>E13/D13*100</f>
        <v>1.518999820611485</v>
      </c>
      <c r="N13" s="53">
        <f t="shared" ref="N13" si="12">C13/$B13*100</f>
        <v>-40.145899759374068</v>
      </c>
      <c r="O13" s="53">
        <f t="shared" ref="O13" si="13">D13/$B13*100</f>
        <v>59.854100240625932</v>
      </c>
      <c r="P13" s="53">
        <f t="shared" ref="P13" si="14">E13/$B13*100</f>
        <v>0.90918367528372623</v>
      </c>
      <c r="Q13" s="53">
        <f t="shared" ref="Q13" si="15">F13/$B13*100</f>
        <v>58.944916565342197</v>
      </c>
      <c r="R13" s="53">
        <f>H13/G13*100</f>
        <v>204.19313350099068</v>
      </c>
      <c r="S13" s="53">
        <f t="shared" ref="S13" si="16">I13/$H13*100</f>
        <v>5.530466446891281</v>
      </c>
      <c r="T13" s="53">
        <f t="shared" ref="T13" si="17">J13/$H13*100</f>
        <v>94.469533553108704</v>
      </c>
    </row>
    <row r="14" spans="1:20" ht="18" customHeight="1" x14ac:dyDescent="0.3">
      <c r="A14" s="46">
        <v>2022</v>
      </c>
      <c r="B14" s="40">
        <v>29007689914.18</v>
      </c>
      <c r="C14" s="40">
        <v>-9720148025.0699997</v>
      </c>
      <c r="D14" s="40">
        <v>19287541889.109993</v>
      </c>
      <c r="E14" s="40">
        <v>437488120.69000006</v>
      </c>
      <c r="F14" s="47">
        <v>18850053768.420002</v>
      </c>
      <c r="G14" s="48">
        <v>9179221802</v>
      </c>
      <c r="H14" s="40">
        <v>14859912330.450001</v>
      </c>
      <c r="I14" s="40">
        <v>929825235.79000008</v>
      </c>
      <c r="J14" s="47">
        <v>13930087094.66</v>
      </c>
      <c r="K14" s="40">
        <v>32780140863.079998</v>
      </c>
      <c r="M14" s="32">
        <f>E14/D14*100</f>
        <v>2.2682419730064813</v>
      </c>
      <c r="N14" s="53">
        <f t="shared" ref="N14" si="18">C14/$B14*100</f>
        <v>-33.508866282793662</v>
      </c>
      <c r="O14" s="53">
        <f t="shared" ref="O14" si="19">D14/$B14*100</f>
        <v>66.49113371720631</v>
      </c>
      <c r="P14" s="53">
        <f t="shared" ref="P14" si="20">E14/$B14*100</f>
        <v>1.5081798033015383</v>
      </c>
      <c r="Q14" s="53">
        <f t="shared" ref="Q14" si="21">F14/$B14*100</f>
        <v>64.982953913904808</v>
      </c>
      <c r="R14" s="53">
        <f>H14/G14*100</f>
        <v>161.88640661469006</v>
      </c>
      <c r="S14" s="53">
        <f t="shared" si="9"/>
        <v>6.2572726885114962</v>
      </c>
      <c r="T14" s="53">
        <f t="shared" si="9"/>
        <v>93.742727311488494</v>
      </c>
    </row>
    <row r="15" spans="1:20" x14ac:dyDescent="0.3">
      <c r="C15" s="32">
        <f>C14/$B14*100</f>
        <v>-33.508866282793662</v>
      </c>
      <c r="D15" s="53">
        <f>D14/$B14*100</f>
        <v>66.49113371720631</v>
      </c>
      <c r="E15" s="53">
        <f>E14/$B14*100</f>
        <v>1.5081798033015383</v>
      </c>
      <c r="F15" s="53">
        <f>F14/$B14*100</f>
        <v>64.982953913904808</v>
      </c>
      <c r="H15" s="53">
        <f>H14/G14*100</f>
        <v>161.88640661469006</v>
      </c>
      <c r="I15" s="32">
        <f>I14/H14*100</f>
        <v>6.2572726885114962</v>
      </c>
    </row>
    <row r="16" spans="1:20" x14ac:dyDescent="0.3">
      <c r="F16" s="7"/>
      <c r="J16" s="7"/>
    </row>
    <row r="17" spans="2:10" ht="15.6" x14ac:dyDescent="0.3">
      <c r="B17" t="s">
        <v>886</v>
      </c>
      <c r="C17" s="117">
        <v>2</v>
      </c>
      <c r="E17" s="7"/>
      <c r="J17" s="7"/>
    </row>
    <row r="18" spans="2:10" ht="15.6" x14ac:dyDescent="0.3">
      <c r="B18" t="s">
        <v>887</v>
      </c>
      <c r="C18" s="117">
        <v>11</v>
      </c>
      <c r="E18" s="7"/>
      <c r="J18" s="7"/>
    </row>
    <row r="19" spans="2:10" ht="15.6" x14ac:dyDescent="0.3">
      <c r="B19" t="s">
        <v>888</v>
      </c>
      <c r="C19" s="117">
        <v>3312</v>
      </c>
    </row>
  </sheetData>
  <mergeCells count="4">
    <mergeCell ref="A1:A2"/>
    <mergeCell ref="B1:F1"/>
    <mergeCell ref="G1:J1"/>
    <mergeCell ref="K1:K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workbookViewId="0">
      <selection sqref="A1:K14"/>
    </sheetView>
  </sheetViews>
  <sheetFormatPr defaultRowHeight="14.4" x14ac:dyDescent="0.3"/>
  <cols>
    <col min="1" max="1" width="8" customWidth="1"/>
    <col min="2" max="2" width="16" bestFit="1" customWidth="1"/>
    <col min="3" max="3" width="16.6640625" bestFit="1" customWidth="1"/>
    <col min="4" max="6" width="16" bestFit="1" customWidth="1"/>
    <col min="7" max="9" width="17.33203125" bestFit="1" customWidth="1"/>
    <col min="10" max="10" width="16" bestFit="1" customWidth="1"/>
    <col min="11" max="11" width="15.88671875" customWidth="1"/>
  </cols>
  <sheetData>
    <row r="1" spans="1:20" ht="18" x14ac:dyDescent="0.35">
      <c r="A1" s="205" t="s">
        <v>38</v>
      </c>
      <c r="B1" s="207" t="s">
        <v>39</v>
      </c>
      <c r="C1" s="207"/>
      <c r="D1" s="207"/>
      <c r="E1" s="207"/>
      <c r="F1" s="208"/>
      <c r="G1" s="209" t="s">
        <v>40</v>
      </c>
      <c r="H1" s="207"/>
      <c r="I1" s="207"/>
      <c r="J1" s="208"/>
      <c r="K1" s="210" t="s">
        <v>55</v>
      </c>
    </row>
    <row r="2" spans="1:20" ht="46.8" x14ac:dyDescent="0.3">
      <c r="A2" s="206"/>
      <c r="B2" s="49" t="s">
        <v>41</v>
      </c>
      <c r="C2" s="49" t="s">
        <v>56</v>
      </c>
      <c r="D2" s="49" t="s">
        <v>59</v>
      </c>
      <c r="E2" s="49" t="s">
        <v>60</v>
      </c>
      <c r="F2" s="50" t="s">
        <v>61</v>
      </c>
      <c r="G2" s="52" t="s">
        <v>41</v>
      </c>
      <c r="H2" s="49" t="s">
        <v>1</v>
      </c>
      <c r="I2" s="49" t="s">
        <v>57</v>
      </c>
      <c r="J2" s="50" t="s">
        <v>58</v>
      </c>
      <c r="K2" s="211"/>
    </row>
    <row r="3" spans="1:20" ht="18" customHeight="1" x14ac:dyDescent="0.3">
      <c r="A3" s="42">
        <v>2011</v>
      </c>
      <c r="B3" s="43">
        <v>9583128011.1399994</v>
      </c>
      <c r="C3" s="43">
        <v>-2602966045.25</v>
      </c>
      <c r="D3" s="43">
        <v>6980161965.8900003</v>
      </c>
      <c r="E3" s="43">
        <v>309584518.35000002</v>
      </c>
      <c r="F3" s="44">
        <v>6670577447.54</v>
      </c>
      <c r="G3" s="45">
        <v>3274000000</v>
      </c>
      <c r="H3" s="43">
        <v>4405888861.5699997</v>
      </c>
      <c r="I3" s="43">
        <v>537977518.67999995</v>
      </c>
      <c r="J3" s="44">
        <v>3867911342.8899999</v>
      </c>
      <c r="K3" s="39">
        <v>10538488790.43</v>
      </c>
      <c r="M3" s="32">
        <f>E3/D3*100</f>
        <v>4.4352053700594425</v>
      </c>
      <c r="N3" s="53">
        <f>C3/$B3*100</f>
        <v>-27.161966763087765</v>
      </c>
      <c r="O3" s="53">
        <f t="shared" ref="O3:Q9" si="0">D3/$B3*100</f>
        <v>72.838033236912253</v>
      </c>
      <c r="P3" s="53">
        <f t="shared" si="0"/>
        <v>3.2305163615692134</v>
      </c>
      <c r="Q3" s="53">
        <f t="shared" si="0"/>
        <v>69.607516875343038</v>
      </c>
      <c r="R3" s="53">
        <f>H3/G3*100</f>
        <v>134.57204830696395</v>
      </c>
      <c r="S3" s="53">
        <f>I3/$H3*100</f>
        <v>12.210419635694041</v>
      </c>
      <c r="T3" s="53">
        <f>J3/$H3*100</f>
        <v>87.789580364305962</v>
      </c>
    </row>
    <row r="4" spans="1:20" ht="18" customHeight="1" x14ac:dyDescent="0.3">
      <c r="A4" s="42">
        <v>2012</v>
      </c>
      <c r="B4" s="43">
        <v>10538488790.43</v>
      </c>
      <c r="C4" s="43">
        <v>-2587983887.75</v>
      </c>
      <c r="D4" s="43">
        <v>7950504902.6799994</v>
      </c>
      <c r="E4" s="43">
        <v>295798014.21000004</v>
      </c>
      <c r="F4" s="44">
        <v>7654706888.4699993</v>
      </c>
      <c r="G4" s="45">
        <v>4131000000</v>
      </c>
      <c r="H4" s="43">
        <v>3777045213.8299999</v>
      </c>
      <c r="I4" s="43">
        <v>546737159.54999995</v>
      </c>
      <c r="J4" s="44">
        <v>3230308054.2799997</v>
      </c>
      <c r="K4" s="39">
        <v>10885014942.75</v>
      </c>
      <c r="M4" s="32">
        <f t="shared" ref="M4:M9" si="1">E4/D4*100</f>
        <v>3.7204934508032417</v>
      </c>
      <c r="N4" s="53">
        <f t="shared" ref="N4:N9" si="2">C4/$B4*100</f>
        <v>-24.557447839202027</v>
      </c>
      <c r="O4" s="53">
        <f t="shared" si="0"/>
        <v>75.442552160797959</v>
      </c>
      <c r="P4" s="53">
        <f t="shared" si="0"/>
        <v>2.8068352122613081</v>
      </c>
      <c r="Q4" s="53">
        <f t="shared" si="0"/>
        <v>72.635716948536654</v>
      </c>
      <c r="R4" s="53">
        <f t="shared" ref="R4:R9" si="3">H4/G4*100</f>
        <v>91.43174083345437</v>
      </c>
      <c r="S4" s="53">
        <f t="shared" ref="S4:T9" si="4">I4/$H4*100</f>
        <v>14.475261178978513</v>
      </c>
      <c r="T4" s="53">
        <f t="shared" si="4"/>
        <v>85.524738821021487</v>
      </c>
    </row>
    <row r="5" spans="1:20" ht="18" customHeight="1" x14ac:dyDescent="0.3">
      <c r="A5" s="42">
        <v>2013</v>
      </c>
      <c r="B5" s="43">
        <v>10885014942.75</v>
      </c>
      <c r="C5" s="43">
        <v>-2466728815.52</v>
      </c>
      <c r="D5" s="43">
        <v>8418286127.2299995</v>
      </c>
      <c r="E5" s="43">
        <v>261414954.59</v>
      </c>
      <c r="F5" s="44">
        <v>8156871172.6399994</v>
      </c>
      <c r="G5" s="45">
        <v>4131000000</v>
      </c>
      <c r="H5" s="43">
        <v>3435905426.52</v>
      </c>
      <c r="I5" s="43">
        <v>561151900.25</v>
      </c>
      <c r="J5" s="44">
        <v>2874753526.2699995</v>
      </c>
      <c r="K5" s="39">
        <v>11031624698.91</v>
      </c>
      <c r="M5" s="32">
        <f t="shared" si="1"/>
        <v>3.105322753813518</v>
      </c>
      <c r="N5" s="53">
        <f t="shared" si="2"/>
        <v>-22.661694343037837</v>
      </c>
      <c r="O5" s="53">
        <f t="shared" si="0"/>
        <v>77.338305656962163</v>
      </c>
      <c r="P5" s="53">
        <f t="shared" si="0"/>
        <v>2.4016040029794934</v>
      </c>
      <c r="Q5" s="53">
        <f t="shared" si="0"/>
        <v>74.936701653982666</v>
      </c>
      <c r="R5" s="53">
        <f t="shared" si="3"/>
        <v>83.173697083514881</v>
      </c>
      <c r="S5" s="53">
        <f t="shared" si="4"/>
        <v>16.331994935563561</v>
      </c>
      <c r="T5" s="53">
        <f t="shared" si="4"/>
        <v>83.668005064436429</v>
      </c>
    </row>
    <row r="6" spans="1:20" ht="18" customHeight="1" x14ac:dyDescent="0.3">
      <c r="A6" s="42">
        <v>2014</v>
      </c>
      <c r="B6" s="43">
        <v>11031624698.91</v>
      </c>
      <c r="C6" s="43">
        <v>-8226631809.1500006</v>
      </c>
      <c r="D6" s="43">
        <v>2804992889.7600002</v>
      </c>
      <c r="E6" s="43">
        <v>327294208.11000001</v>
      </c>
      <c r="F6" s="44">
        <v>2477698681.6500001</v>
      </c>
      <c r="G6" s="45">
        <v>4131000000</v>
      </c>
      <c r="H6" s="43">
        <v>3691311596.54</v>
      </c>
      <c r="I6" s="43">
        <v>569089956.83000004</v>
      </c>
      <c r="J6" s="44">
        <v>3122221639.71</v>
      </c>
      <c r="K6" s="39">
        <v>5599920321.3600006</v>
      </c>
      <c r="M6" s="32">
        <f t="shared" si="1"/>
        <v>11.668272290629723</v>
      </c>
      <c r="N6" s="53">
        <f t="shared" si="2"/>
        <v>-74.573166090057867</v>
      </c>
      <c r="O6" s="53">
        <f t="shared" si="0"/>
        <v>25.426833909942136</v>
      </c>
      <c r="P6" s="53">
        <f t="shared" si="0"/>
        <v>2.9668722154982206</v>
      </c>
      <c r="Q6" s="53">
        <f t="shared" si="0"/>
        <v>22.459961694443916</v>
      </c>
      <c r="R6" s="53">
        <f t="shared" si="3"/>
        <v>89.356368834180586</v>
      </c>
      <c r="S6" s="53">
        <f t="shared" si="4"/>
        <v>15.417012136375282</v>
      </c>
      <c r="T6" s="53">
        <f t="shared" si="4"/>
        <v>84.582987863624709</v>
      </c>
    </row>
    <row r="7" spans="1:20" ht="18" customHeight="1" x14ac:dyDescent="0.3">
      <c r="A7" s="42">
        <v>2015</v>
      </c>
      <c r="B7" s="43">
        <v>5599920321.3600006</v>
      </c>
      <c r="C7" s="43">
        <v>-2684866984.7400002</v>
      </c>
      <c r="D7" s="43">
        <v>2915053336.6199999</v>
      </c>
      <c r="E7" s="43">
        <v>311813426.35000002</v>
      </c>
      <c r="F7" s="44">
        <v>2603239910.2700005</v>
      </c>
      <c r="G7" s="45">
        <v>3583000000</v>
      </c>
      <c r="H7" s="43">
        <v>3446542547.8000002</v>
      </c>
      <c r="I7" s="43">
        <v>613755106.58000004</v>
      </c>
      <c r="J7" s="44">
        <v>2832787441.2199998</v>
      </c>
      <c r="K7" s="39">
        <v>5436027351.4899998</v>
      </c>
      <c r="M7" s="32">
        <f t="shared" si="1"/>
        <v>10.696662816864519</v>
      </c>
      <c r="N7" s="53">
        <f t="shared" si="2"/>
        <v>-47.944735472378142</v>
      </c>
      <c r="O7" s="53">
        <f t="shared" si="0"/>
        <v>52.055264527621844</v>
      </c>
      <c r="P7" s="53">
        <f t="shared" si="0"/>
        <v>5.568176124946592</v>
      </c>
      <c r="Q7" s="53">
        <f t="shared" si="0"/>
        <v>46.487088402675269</v>
      </c>
      <c r="R7" s="53">
        <f t="shared" si="3"/>
        <v>96.191530778677091</v>
      </c>
      <c r="S7" s="53">
        <f t="shared" si="4"/>
        <v>17.807849404667085</v>
      </c>
      <c r="T7" s="53">
        <f t="shared" si="4"/>
        <v>82.192150595332905</v>
      </c>
    </row>
    <row r="8" spans="1:20" ht="18" customHeight="1" x14ac:dyDescent="0.3">
      <c r="A8" s="42">
        <v>2016</v>
      </c>
      <c r="B8" s="43">
        <v>5436027351.4899998</v>
      </c>
      <c r="C8" s="43">
        <v>-2348732310.9499998</v>
      </c>
      <c r="D8" s="43">
        <v>3087295040.54</v>
      </c>
      <c r="E8" s="43">
        <v>357075534.31</v>
      </c>
      <c r="F8" s="44">
        <v>2730219506.23</v>
      </c>
      <c r="G8" s="45">
        <v>3556500000</v>
      </c>
      <c r="H8" s="43">
        <v>3565650446.2600002</v>
      </c>
      <c r="I8" s="43">
        <v>553460672.35000002</v>
      </c>
      <c r="J8" s="44">
        <v>3012189773.9099998</v>
      </c>
      <c r="K8" s="39">
        <v>5742409280.1400003</v>
      </c>
      <c r="M8" s="32">
        <f t="shared" si="1"/>
        <v>11.565967282723449</v>
      </c>
      <c r="N8" s="53">
        <f t="shared" si="2"/>
        <v>-43.206778757399348</v>
      </c>
      <c r="O8" s="53">
        <f t="shared" si="0"/>
        <v>56.793221242600644</v>
      </c>
      <c r="P8" s="53">
        <f t="shared" si="0"/>
        <v>6.5686853877239342</v>
      </c>
      <c r="Q8" s="53">
        <f t="shared" si="0"/>
        <v>50.22453585487672</v>
      </c>
      <c r="R8" s="53">
        <f t="shared" si="3"/>
        <v>100.25728795894841</v>
      </c>
      <c r="S8" s="53">
        <f t="shared" si="4"/>
        <v>15.52201150088964</v>
      </c>
      <c r="T8" s="53">
        <f t="shared" si="4"/>
        <v>84.477988499110353</v>
      </c>
    </row>
    <row r="9" spans="1:20" ht="18" customHeight="1" x14ac:dyDescent="0.3">
      <c r="A9" s="87">
        <v>2017</v>
      </c>
      <c r="B9" s="43">
        <v>5742409280.1400003</v>
      </c>
      <c r="C9" s="43">
        <v>-3436564904.4700003</v>
      </c>
      <c r="D9" s="43">
        <v>2305844375.6700001</v>
      </c>
      <c r="E9" s="43">
        <v>263442027.77000001</v>
      </c>
      <c r="F9" s="44">
        <v>2042402347.8999999</v>
      </c>
      <c r="G9" s="43">
        <v>4241600000</v>
      </c>
      <c r="H9" s="43">
        <v>3014793379.6900001</v>
      </c>
      <c r="I9" s="43">
        <v>600770700.06999993</v>
      </c>
      <c r="J9" s="44">
        <v>2414022679.6199999</v>
      </c>
      <c r="K9" s="43">
        <v>4456425027.5199995</v>
      </c>
      <c r="M9" s="32">
        <f t="shared" si="1"/>
        <v>11.424969982783539</v>
      </c>
      <c r="N9" s="53">
        <f t="shared" si="2"/>
        <v>-59.845349518281232</v>
      </c>
      <c r="O9" s="53">
        <f t="shared" si="0"/>
        <v>40.154650481718775</v>
      </c>
      <c r="P9" s="53">
        <f t="shared" si="0"/>
        <v>4.587656764228015</v>
      </c>
      <c r="Q9" s="53">
        <f t="shared" si="0"/>
        <v>35.566993717490753</v>
      </c>
      <c r="R9" s="53">
        <f t="shared" si="3"/>
        <v>71.076796013061099</v>
      </c>
      <c r="S9" s="53">
        <f t="shared" si="4"/>
        <v>19.927425345871459</v>
      </c>
      <c r="T9" s="53">
        <f t="shared" si="4"/>
        <v>80.07257465412853</v>
      </c>
    </row>
    <row r="10" spans="1:20" ht="18" customHeight="1" x14ac:dyDescent="0.3">
      <c r="A10" s="87">
        <v>2018</v>
      </c>
      <c r="B10" s="43">
        <v>4456425027.5199995</v>
      </c>
      <c r="C10" s="43">
        <v>-2147556893.5999999</v>
      </c>
      <c r="D10" s="43">
        <v>2308868133.9200001</v>
      </c>
      <c r="E10" s="43">
        <v>227342322.97</v>
      </c>
      <c r="F10" s="44">
        <v>2081525810.9499998</v>
      </c>
      <c r="G10" s="43">
        <v>4301800000</v>
      </c>
      <c r="H10" s="43">
        <v>3430146224.5</v>
      </c>
      <c r="I10" s="43">
        <v>617968082.95000005</v>
      </c>
      <c r="J10" s="44">
        <v>2812178141.5499997</v>
      </c>
      <c r="K10" s="43">
        <v>4893703952.5</v>
      </c>
      <c r="M10" s="32">
        <f>E10/D10*100</f>
        <v>9.8464836354260665</v>
      </c>
      <c r="N10" s="53">
        <f t="shared" ref="N10:Q12" si="5">C10/$B10*100</f>
        <v>-48.190127295715222</v>
      </c>
      <c r="O10" s="53">
        <f t="shared" si="5"/>
        <v>51.809872704284786</v>
      </c>
      <c r="P10" s="53">
        <f t="shared" si="5"/>
        <v>5.1014506373624782</v>
      </c>
      <c r="Q10" s="53">
        <f t="shared" si="5"/>
        <v>46.708422066922303</v>
      </c>
      <c r="R10" s="53">
        <f>H10/G10*100</f>
        <v>79.737463956948247</v>
      </c>
      <c r="S10" s="53">
        <f t="shared" ref="S10:T14" si="6">I10/$H10*100</f>
        <v>18.015794152917753</v>
      </c>
      <c r="T10" s="53">
        <f t="shared" si="6"/>
        <v>81.984205847082237</v>
      </c>
    </row>
    <row r="11" spans="1:20" ht="18" customHeight="1" x14ac:dyDescent="0.3">
      <c r="A11" s="87">
        <v>2019</v>
      </c>
      <c r="B11" s="43">
        <v>4893703952.5</v>
      </c>
      <c r="C11" s="43">
        <v>-2399929295.1299996</v>
      </c>
      <c r="D11" s="43">
        <v>2493774657.3699999</v>
      </c>
      <c r="E11" s="43">
        <v>261578142.54000002</v>
      </c>
      <c r="F11" s="44">
        <v>2232196514.8299999</v>
      </c>
      <c r="G11" s="43">
        <v>4412700000</v>
      </c>
      <c r="H11" s="43">
        <v>4574136307.1899996</v>
      </c>
      <c r="I11" s="43">
        <v>937425694.05000007</v>
      </c>
      <c r="J11" s="44">
        <v>3636710613.1399999</v>
      </c>
      <c r="K11" s="43">
        <v>5868907127.9700003</v>
      </c>
      <c r="M11" s="32">
        <f>E11/D11*100</f>
        <v>10.489245360118753</v>
      </c>
      <c r="N11" s="53">
        <f t="shared" si="5"/>
        <v>-49.041162244887545</v>
      </c>
      <c r="O11" s="53">
        <f t="shared" si="5"/>
        <v>50.958837755112441</v>
      </c>
      <c r="P11" s="53">
        <f t="shared" si="5"/>
        <v>5.345197524798575</v>
      </c>
      <c r="Q11" s="53">
        <f t="shared" si="5"/>
        <v>45.613640230313869</v>
      </c>
      <c r="R11" s="53">
        <f>H11/G11*100</f>
        <v>103.65844737213044</v>
      </c>
      <c r="S11" s="53">
        <f t="shared" si="6"/>
        <v>20.494048080213048</v>
      </c>
      <c r="T11" s="53">
        <f t="shared" si="6"/>
        <v>79.505951919786966</v>
      </c>
    </row>
    <row r="12" spans="1:20" ht="18" customHeight="1" x14ac:dyDescent="0.3">
      <c r="A12" s="87">
        <v>2020</v>
      </c>
      <c r="B12" s="43">
        <v>5868907127.9700003</v>
      </c>
      <c r="C12" s="43">
        <v>-3195622669.5100002</v>
      </c>
      <c r="D12" s="43">
        <v>2673284458.46</v>
      </c>
      <c r="E12" s="43">
        <v>266945433.45000002</v>
      </c>
      <c r="F12" s="44">
        <v>2406339025.0100002</v>
      </c>
      <c r="G12" s="43">
        <v>3861256000</v>
      </c>
      <c r="H12" s="43">
        <v>3463602097.1300001</v>
      </c>
      <c r="I12" s="43">
        <v>775463599.31000006</v>
      </c>
      <c r="J12" s="44">
        <v>2688138497.8200002</v>
      </c>
      <c r="K12" s="43">
        <v>5094477522.8299999</v>
      </c>
      <c r="M12" s="32">
        <f>E12/D12*100</f>
        <v>9.9856725910784423</v>
      </c>
      <c r="N12" s="53">
        <f t="shared" si="5"/>
        <v>-54.450046658266615</v>
      </c>
      <c r="O12" s="53">
        <f t="shared" si="5"/>
        <v>45.549953341733385</v>
      </c>
      <c r="P12" s="53">
        <f t="shared" si="5"/>
        <v>4.5484692060944898</v>
      </c>
      <c r="Q12" s="53">
        <f t="shared" si="5"/>
        <v>41.001484135638897</v>
      </c>
      <c r="R12" s="53">
        <f>H12/G12*100</f>
        <v>89.701436453060865</v>
      </c>
      <c r="S12" s="53">
        <f t="shared" ref="S12" si="7">I12/$H12*100</f>
        <v>22.3889343395583</v>
      </c>
      <c r="T12" s="53">
        <f t="shared" ref="T12" si="8">J12/$H12*100</f>
        <v>77.611065660441696</v>
      </c>
    </row>
    <row r="13" spans="1:20" ht="18" customHeight="1" x14ac:dyDescent="0.3">
      <c r="A13" s="87">
        <v>2021</v>
      </c>
      <c r="B13" s="43">
        <v>5094477522.8299999</v>
      </c>
      <c r="C13" s="43">
        <v>-2244836544.5300002</v>
      </c>
      <c r="D13" s="43">
        <v>2849640978.3000002</v>
      </c>
      <c r="E13" s="43">
        <v>266258552.02000001</v>
      </c>
      <c r="F13" s="44">
        <v>2583382426.2800002</v>
      </c>
      <c r="G13" s="43">
        <v>4670998200</v>
      </c>
      <c r="H13" s="43">
        <v>2629432116.77</v>
      </c>
      <c r="I13" s="43">
        <v>787309722.31999993</v>
      </c>
      <c r="J13" s="44">
        <v>1842122394.45</v>
      </c>
      <c r="K13" s="43">
        <v>4425504820.7299995</v>
      </c>
      <c r="M13" s="32">
        <f>E13/D13*100</f>
        <v>9.3435823687109139</v>
      </c>
      <c r="N13" s="53">
        <f t="shared" ref="N13" si="9">C13/$B13*100</f>
        <v>-44.064117163539585</v>
      </c>
      <c r="O13" s="53">
        <f t="shared" ref="O13" si="10">D13/$B13*100</f>
        <v>55.935882836460429</v>
      </c>
      <c r="P13" s="53">
        <f t="shared" ref="P13" si="11">E13/$B13*100</f>
        <v>5.22641528649031</v>
      </c>
      <c r="Q13" s="53">
        <f t="shared" ref="Q13" si="12">F13/$B13*100</f>
        <v>50.709467549970114</v>
      </c>
      <c r="R13" s="53">
        <f>H13/G13*100</f>
        <v>56.292723828709676</v>
      </c>
      <c r="S13" s="53">
        <f t="shared" ref="S13" si="13">I13/$H13*100</f>
        <v>29.942196160862782</v>
      </c>
      <c r="T13" s="53">
        <f t="shared" ref="T13" si="14">J13/$H13*100</f>
        <v>70.057803839137222</v>
      </c>
    </row>
    <row r="14" spans="1:20" ht="18" customHeight="1" x14ac:dyDescent="0.3">
      <c r="A14" s="46">
        <v>2022</v>
      </c>
      <c r="B14" s="40">
        <v>4425504820.7299995</v>
      </c>
      <c r="C14" s="40">
        <v>-835961544.92000008</v>
      </c>
      <c r="D14" s="40">
        <v>3589543275.8099999</v>
      </c>
      <c r="E14" s="40">
        <v>432055149.64999998</v>
      </c>
      <c r="F14" s="47">
        <v>3157488126.1599998</v>
      </c>
      <c r="G14" s="48">
        <v>6030086122</v>
      </c>
      <c r="H14" s="40">
        <v>2811324753.3499999</v>
      </c>
      <c r="I14" s="40">
        <v>963637605.81999993</v>
      </c>
      <c r="J14" s="47">
        <v>1847687147.5300002</v>
      </c>
      <c r="K14" s="40">
        <v>5005175273.6900005</v>
      </c>
      <c r="M14" s="32">
        <f>E14/D14*100</f>
        <v>12.036493683238973</v>
      </c>
      <c r="N14" s="53">
        <f t="shared" ref="N14" si="15">C14/$B14*100</f>
        <v>-18.889631325316369</v>
      </c>
      <c r="O14" s="53">
        <f t="shared" ref="O14" si="16">D14/$B14*100</f>
        <v>81.110368674683642</v>
      </c>
      <c r="P14" s="53">
        <f t="shared" ref="P14" si="17">E14/$B14*100</f>
        <v>9.7628444019801393</v>
      </c>
      <c r="Q14" s="53">
        <f t="shared" ref="Q14" si="18">F14/$B14*100</f>
        <v>71.347524272703495</v>
      </c>
      <c r="R14" s="53">
        <f>H14/G14*100</f>
        <v>46.621635188479985</v>
      </c>
      <c r="S14" s="53">
        <f t="shared" si="6"/>
        <v>34.27699360138741</v>
      </c>
      <c r="T14" s="53">
        <f t="shared" si="6"/>
        <v>65.723006398612597</v>
      </c>
    </row>
    <row r="16" spans="1:20" x14ac:dyDescent="0.3">
      <c r="E16" s="7"/>
    </row>
    <row r="17" spans="2:10" ht="15.6" x14ac:dyDescent="0.3">
      <c r="B17" t="s">
        <v>886</v>
      </c>
      <c r="C17" s="117">
        <v>2</v>
      </c>
      <c r="E17" s="7"/>
      <c r="J17" s="7"/>
    </row>
    <row r="18" spans="2:10" ht="15.6" x14ac:dyDescent="0.3">
      <c r="B18" t="s">
        <v>887</v>
      </c>
      <c r="C18" s="117">
        <v>11</v>
      </c>
      <c r="E18" s="7"/>
      <c r="J18" s="7"/>
    </row>
    <row r="19" spans="2:10" ht="15.6" x14ac:dyDescent="0.3">
      <c r="B19" t="s">
        <v>888</v>
      </c>
      <c r="C19" s="117">
        <v>3313</v>
      </c>
    </row>
  </sheetData>
  <mergeCells count="4">
    <mergeCell ref="A1:A2"/>
    <mergeCell ref="B1:F1"/>
    <mergeCell ref="G1:J1"/>
    <mergeCell ref="K1:K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B1" workbookViewId="0">
      <selection activeCell="I16" sqref="I16"/>
    </sheetView>
  </sheetViews>
  <sheetFormatPr defaultRowHeight="14.4" x14ac:dyDescent="0.3"/>
  <cols>
    <col min="1" max="1" width="8" customWidth="1"/>
    <col min="2" max="2" width="16" bestFit="1" customWidth="1"/>
    <col min="3" max="3" width="16.6640625" bestFit="1" customWidth="1"/>
    <col min="4" max="6" width="16" bestFit="1" customWidth="1"/>
    <col min="7" max="9" width="17.33203125" bestFit="1" customWidth="1"/>
    <col min="10" max="10" width="16" bestFit="1" customWidth="1"/>
    <col min="11" max="11" width="15.88671875" customWidth="1"/>
  </cols>
  <sheetData>
    <row r="1" spans="1:20" ht="18" x14ac:dyDescent="0.35">
      <c r="A1" s="205" t="s">
        <v>38</v>
      </c>
      <c r="B1" s="207" t="s">
        <v>39</v>
      </c>
      <c r="C1" s="207"/>
      <c r="D1" s="207"/>
      <c r="E1" s="207"/>
      <c r="F1" s="208"/>
      <c r="G1" s="209" t="s">
        <v>40</v>
      </c>
      <c r="H1" s="207"/>
      <c r="I1" s="207"/>
      <c r="J1" s="208"/>
      <c r="K1" s="210" t="s">
        <v>55</v>
      </c>
    </row>
    <row r="2" spans="1:20" ht="46.8" x14ac:dyDescent="0.3">
      <c r="A2" s="206"/>
      <c r="B2" s="49" t="s">
        <v>41</v>
      </c>
      <c r="C2" s="49" t="s">
        <v>56</v>
      </c>
      <c r="D2" s="49" t="s">
        <v>59</v>
      </c>
      <c r="E2" s="49" t="s">
        <v>60</v>
      </c>
      <c r="F2" s="50" t="s">
        <v>61</v>
      </c>
      <c r="G2" s="51" t="s">
        <v>41</v>
      </c>
      <c r="H2" s="49" t="s">
        <v>1</v>
      </c>
      <c r="I2" s="49" t="s">
        <v>57</v>
      </c>
      <c r="J2" s="50" t="s">
        <v>58</v>
      </c>
      <c r="K2" s="211"/>
    </row>
    <row r="3" spans="1:20" ht="18" customHeight="1" x14ac:dyDescent="0.3">
      <c r="A3" s="42">
        <v>2011</v>
      </c>
      <c r="B3" s="43">
        <v>37058290930.75</v>
      </c>
      <c r="C3" s="43">
        <v>-11552454537.200001</v>
      </c>
      <c r="D3" s="43">
        <v>25505836393.549999</v>
      </c>
      <c r="E3" s="43">
        <v>5163153369.8899994</v>
      </c>
      <c r="F3" s="44">
        <v>20342683023.66</v>
      </c>
      <c r="G3" s="45">
        <v>134187705000</v>
      </c>
      <c r="H3" s="43">
        <v>135548908822.75</v>
      </c>
      <c r="I3" s="43">
        <v>113316477066.42999</v>
      </c>
      <c r="J3" s="44">
        <v>22232431756.320004</v>
      </c>
      <c r="K3" s="39">
        <v>42575114779.979996</v>
      </c>
      <c r="M3" s="32">
        <f>E3/D3*100</f>
        <v>20.243027086912839</v>
      </c>
      <c r="N3" s="53">
        <f>C3/$B3*100</f>
        <v>-31.17373804093614</v>
      </c>
      <c r="O3" s="53">
        <f t="shared" ref="O3:Q9" si="0">D3/$B3*100</f>
        <v>68.826261959063856</v>
      </c>
      <c r="P3" s="53">
        <f t="shared" si="0"/>
        <v>13.932518851282886</v>
      </c>
      <c r="Q3" s="53">
        <f t="shared" si="0"/>
        <v>54.893743107780978</v>
      </c>
      <c r="R3" s="53">
        <f>H3/G3*100</f>
        <v>101.01440278954767</v>
      </c>
      <c r="S3" s="53">
        <f>I3/$H3*100</f>
        <v>83.598221520623113</v>
      </c>
      <c r="T3" s="53">
        <f>J3/$H3*100</f>
        <v>16.401778479376883</v>
      </c>
    </row>
    <row r="4" spans="1:20" ht="18" customHeight="1" x14ac:dyDescent="0.3">
      <c r="A4" s="42">
        <v>2012</v>
      </c>
      <c r="B4" s="43">
        <v>42575114779.979996</v>
      </c>
      <c r="C4" s="43">
        <v>-11795111255.980001</v>
      </c>
      <c r="D4" s="43">
        <v>30780003524</v>
      </c>
      <c r="E4" s="43">
        <v>6800227261.8700008</v>
      </c>
      <c r="F4" s="44">
        <v>23979776262.130001</v>
      </c>
      <c r="G4" s="45">
        <v>137849440000</v>
      </c>
      <c r="H4" s="43">
        <v>133117607254.14001</v>
      </c>
      <c r="I4" s="43">
        <v>110695234104.76001</v>
      </c>
      <c r="J4" s="44">
        <v>22422373149.379997</v>
      </c>
      <c r="K4" s="39">
        <v>46402149411.510002</v>
      </c>
      <c r="M4" s="32">
        <f t="shared" ref="M4:M9" si="1">E4/D4*100</f>
        <v>22.093003519533973</v>
      </c>
      <c r="N4" s="53">
        <f t="shared" ref="N4:N9" si="2">C4/$B4*100</f>
        <v>-27.704238301963173</v>
      </c>
      <c r="O4" s="53">
        <f t="shared" si="0"/>
        <v>72.295761698036841</v>
      </c>
      <c r="P4" s="53">
        <f t="shared" si="0"/>
        <v>15.972305176421173</v>
      </c>
      <c r="Q4" s="53">
        <f t="shared" si="0"/>
        <v>56.323456521615675</v>
      </c>
      <c r="R4" s="53">
        <f t="shared" ref="R4:R9" si="3">H4/G4*100</f>
        <v>96.567390664873216</v>
      </c>
      <c r="S4" s="53">
        <f t="shared" ref="S4:T9" si="4">I4/$H4*100</f>
        <v>83.155967409651083</v>
      </c>
      <c r="T4" s="53">
        <f t="shared" si="4"/>
        <v>16.844032590348903</v>
      </c>
    </row>
    <row r="5" spans="1:20" ht="18" customHeight="1" x14ac:dyDescent="0.3">
      <c r="A5" s="42">
        <v>2013</v>
      </c>
      <c r="B5" s="43">
        <v>46402149411.510002</v>
      </c>
      <c r="C5" s="43">
        <v>-12762168203.940001</v>
      </c>
      <c r="D5" s="43">
        <v>33639981207.570004</v>
      </c>
      <c r="E5" s="43">
        <v>6122248182.5100002</v>
      </c>
      <c r="F5" s="44">
        <v>27517733025.060005</v>
      </c>
      <c r="G5" s="45">
        <v>127127355000</v>
      </c>
      <c r="H5" s="43">
        <v>131128624255.42</v>
      </c>
      <c r="I5" s="43">
        <v>107754093983.10001</v>
      </c>
      <c r="J5" s="44">
        <v>23374530272.32</v>
      </c>
      <c r="K5" s="39">
        <v>50892263297.37999</v>
      </c>
      <c r="M5" s="32">
        <f t="shared" si="1"/>
        <v>18.199321054116137</v>
      </c>
      <c r="N5" s="53">
        <f t="shared" si="2"/>
        <v>-27.503398798966757</v>
      </c>
      <c r="O5" s="53">
        <f t="shared" si="0"/>
        <v>72.496601201033258</v>
      </c>
      <c r="P5" s="53">
        <f t="shared" si="0"/>
        <v>13.193889205898257</v>
      </c>
      <c r="Q5" s="53">
        <f t="shared" si="0"/>
        <v>59.302711995134992</v>
      </c>
      <c r="R5" s="53">
        <f t="shared" si="3"/>
        <v>103.14744946547501</v>
      </c>
      <c r="S5" s="53">
        <f t="shared" si="4"/>
        <v>82.174349494592633</v>
      </c>
      <c r="T5" s="53">
        <f t="shared" si="4"/>
        <v>17.825650505407364</v>
      </c>
    </row>
    <row r="6" spans="1:20" ht="18" customHeight="1" x14ac:dyDescent="0.3">
      <c r="A6" s="42">
        <v>2014</v>
      </c>
      <c r="B6" s="43">
        <v>50892263297.37999</v>
      </c>
      <c r="C6" s="43">
        <v>-31764144167.009998</v>
      </c>
      <c r="D6" s="43">
        <v>19128119130.369999</v>
      </c>
      <c r="E6" s="43">
        <v>6373524778.0900002</v>
      </c>
      <c r="F6" s="44">
        <v>12754594352.280001</v>
      </c>
      <c r="G6" s="45">
        <v>128291860000</v>
      </c>
      <c r="H6" s="43">
        <v>134826141901.90001</v>
      </c>
      <c r="I6" s="43">
        <v>109744424363.05</v>
      </c>
      <c r="J6" s="44">
        <v>25081717538.849998</v>
      </c>
      <c r="K6" s="39">
        <v>37836311891.130005</v>
      </c>
      <c r="M6" s="32">
        <f t="shared" si="1"/>
        <v>33.320185506219794</v>
      </c>
      <c r="N6" s="53">
        <f t="shared" si="2"/>
        <v>-62.414485245825688</v>
      </c>
      <c r="O6" s="53">
        <f t="shared" si="0"/>
        <v>37.585514754174319</v>
      </c>
      <c r="P6" s="53">
        <f t="shared" si="0"/>
        <v>12.523563239558493</v>
      </c>
      <c r="Q6" s="53">
        <f t="shared" si="0"/>
        <v>25.061951514615831</v>
      </c>
      <c r="R6" s="53">
        <f t="shared" si="3"/>
        <v>105.09329422918961</v>
      </c>
      <c r="S6" s="53">
        <f t="shared" si="4"/>
        <v>81.39699231540753</v>
      </c>
      <c r="T6" s="53">
        <f t="shared" si="4"/>
        <v>18.603007684592463</v>
      </c>
    </row>
    <row r="7" spans="1:20" ht="18" customHeight="1" x14ac:dyDescent="0.3">
      <c r="A7" s="42">
        <v>2015</v>
      </c>
      <c r="B7" s="43">
        <v>37836311891.130005</v>
      </c>
      <c r="C7" s="43">
        <v>-19045134868.419998</v>
      </c>
      <c r="D7" s="43">
        <v>18791177022.709999</v>
      </c>
      <c r="E7" s="43">
        <v>8988868719.7700005</v>
      </c>
      <c r="F7" s="44">
        <v>9802308302.9400005</v>
      </c>
      <c r="G7" s="45">
        <v>136465700000</v>
      </c>
      <c r="H7" s="43">
        <v>139120341553.08002</v>
      </c>
      <c r="I7" s="43">
        <v>113460267655.2</v>
      </c>
      <c r="J7" s="44">
        <v>25660073897.880001</v>
      </c>
      <c r="K7" s="39">
        <v>35462382200.82</v>
      </c>
      <c r="M7" s="32">
        <f t="shared" si="1"/>
        <v>47.835581075664074</v>
      </c>
      <c r="N7" s="53">
        <f t="shared" si="2"/>
        <v>-50.335600687562689</v>
      </c>
      <c r="O7" s="53">
        <f t="shared" si="0"/>
        <v>49.66439931243729</v>
      </c>
      <c r="P7" s="53">
        <f t="shared" si="0"/>
        <v>23.757253998842494</v>
      </c>
      <c r="Q7" s="53">
        <f t="shared" si="0"/>
        <v>25.907145313594803</v>
      </c>
      <c r="R7" s="53">
        <f t="shared" si="3"/>
        <v>101.94528116081918</v>
      </c>
      <c r="S7" s="53">
        <f t="shared" si="4"/>
        <v>81.555483826863906</v>
      </c>
      <c r="T7" s="53">
        <f t="shared" si="4"/>
        <v>18.444516173136083</v>
      </c>
    </row>
    <row r="8" spans="1:20" ht="18" customHeight="1" x14ac:dyDescent="0.3">
      <c r="A8" s="42">
        <v>2016</v>
      </c>
      <c r="B8" s="43">
        <v>35462382200.82</v>
      </c>
      <c r="C8" s="43">
        <v>-15556250323.240002</v>
      </c>
      <c r="D8" s="43">
        <v>19906131877.580002</v>
      </c>
      <c r="E8" s="43">
        <v>8174986391.3499994</v>
      </c>
      <c r="F8" s="44">
        <v>11731145486.23</v>
      </c>
      <c r="G8" s="45">
        <v>141146020000</v>
      </c>
      <c r="H8" s="43">
        <v>143813457603.73999</v>
      </c>
      <c r="I8" s="43">
        <v>118202091532.28</v>
      </c>
      <c r="J8" s="44">
        <v>25611366071.459999</v>
      </c>
      <c r="K8" s="39">
        <v>37342511557.689995</v>
      </c>
      <c r="M8" s="32">
        <f t="shared" si="1"/>
        <v>41.06767925393568</v>
      </c>
      <c r="N8" s="53">
        <f t="shared" si="2"/>
        <v>-43.8669072910739</v>
      </c>
      <c r="O8" s="53">
        <f t="shared" si="0"/>
        <v>56.133092708926114</v>
      </c>
      <c r="P8" s="53">
        <f t="shared" si="0"/>
        <v>23.05255846901613</v>
      </c>
      <c r="Q8" s="53">
        <f t="shared" si="0"/>
        <v>33.080534239909973</v>
      </c>
      <c r="R8" s="53">
        <f t="shared" si="3"/>
        <v>101.88984259261436</v>
      </c>
      <c r="S8" s="53">
        <f t="shared" si="4"/>
        <v>82.191259080892891</v>
      </c>
      <c r="T8" s="53">
        <f t="shared" si="4"/>
        <v>17.808740919107109</v>
      </c>
    </row>
    <row r="9" spans="1:20" ht="18" customHeight="1" x14ac:dyDescent="0.3">
      <c r="A9" s="87">
        <v>2017</v>
      </c>
      <c r="B9" s="43">
        <v>37342511557.689995</v>
      </c>
      <c r="C9" s="43">
        <v>-16700126242.359999</v>
      </c>
      <c r="D9" s="43">
        <v>20642385315.330002</v>
      </c>
      <c r="E9" s="43">
        <v>9835199760.3700008</v>
      </c>
      <c r="F9" s="44">
        <v>10807185554.960001</v>
      </c>
      <c r="G9" s="43">
        <v>150155200000</v>
      </c>
      <c r="H9" s="43">
        <v>147298157496.82999</v>
      </c>
      <c r="I9" s="43">
        <v>125456957251.59</v>
      </c>
      <c r="J9" s="44">
        <v>21841200245.239998</v>
      </c>
      <c r="K9" s="43">
        <v>32648385800.200001</v>
      </c>
      <c r="M9" s="32">
        <f t="shared" si="1"/>
        <v>47.645655335509709</v>
      </c>
      <c r="N9" s="53">
        <f t="shared" si="2"/>
        <v>-44.721486439282948</v>
      </c>
      <c r="O9" s="53">
        <f t="shared" si="0"/>
        <v>55.278513560717066</v>
      </c>
      <c r="P9" s="53">
        <f t="shared" si="0"/>
        <v>26.337810045732247</v>
      </c>
      <c r="Q9" s="53">
        <f t="shared" si="0"/>
        <v>28.940703514984822</v>
      </c>
      <c r="R9" s="53">
        <f t="shared" si="3"/>
        <v>98.097273685380188</v>
      </c>
      <c r="S9" s="53">
        <f t="shared" si="4"/>
        <v>85.172115784469298</v>
      </c>
      <c r="T9" s="53">
        <f t="shared" si="4"/>
        <v>14.827884215530695</v>
      </c>
    </row>
    <row r="10" spans="1:20" ht="18" customHeight="1" x14ac:dyDescent="0.3">
      <c r="A10" s="87">
        <v>2018</v>
      </c>
      <c r="B10" s="43">
        <v>32648385800.200001</v>
      </c>
      <c r="C10" s="43">
        <v>-12672333003.450001</v>
      </c>
      <c r="D10" s="43">
        <v>19976052796.75</v>
      </c>
      <c r="E10" s="43">
        <v>11223383457.629999</v>
      </c>
      <c r="F10" s="44">
        <v>8752669339.1199989</v>
      </c>
      <c r="G10" s="43">
        <v>154335300000</v>
      </c>
      <c r="H10" s="43">
        <v>155452846696.47998</v>
      </c>
      <c r="I10" s="43">
        <v>130302377019.62</v>
      </c>
      <c r="J10" s="44">
        <v>25150469676.859997</v>
      </c>
      <c r="K10" s="43">
        <v>33903139015.980003</v>
      </c>
      <c r="M10" s="32">
        <f>E10/D10*100</f>
        <v>56.18418999901715</v>
      </c>
      <c r="N10" s="53">
        <f t="shared" ref="N10:Q12" si="5">C10/$B10*100</f>
        <v>-38.814577483253004</v>
      </c>
      <c r="O10" s="53">
        <f t="shared" si="5"/>
        <v>61.185422516746989</v>
      </c>
      <c r="P10" s="53">
        <f t="shared" si="5"/>
        <v>34.376534038510556</v>
      </c>
      <c r="Q10" s="53">
        <f t="shared" si="5"/>
        <v>26.808888478236437</v>
      </c>
      <c r="R10" s="53">
        <f>H10/G10*100</f>
        <v>100.72410310310083</v>
      </c>
      <c r="S10" s="53">
        <f t="shared" ref="S10:T14" si="6">I10/$H10*100</f>
        <v>83.82115849832843</v>
      </c>
      <c r="T10" s="53">
        <f t="shared" si="6"/>
        <v>16.178841501671577</v>
      </c>
    </row>
    <row r="11" spans="1:20" ht="18" customHeight="1" x14ac:dyDescent="0.3">
      <c r="A11" s="87">
        <v>2019</v>
      </c>
      <c r="B11" s="43">
        <v>33903139015.980003</v>
      </c>
      <c r="C11" s="43">
        <v>-16081493961.84</v>
      </c>
      <c r="D11" s="43">
        <v>17821645054.140003</v>
      </c>
      <c r="E11" s="43">
        <v>7484713740.9400005</v>
      </c>
      <c r="F11" s="44">
        <v>10336931313.200001</v>
      </c>
      <c r="G11" s="43">
        <v>155141300000</v>
      </c>
      <c r="H11" s="43">
        <v>160666919473.62</v>
      </c>
      <c r="I11" s="43">
        <v>133680879005.62001</v>
      </c>
      <c r="J11" s="44">
        <v>26986040468</v>
      </c>
      <c r="K11" s="43">
        <v>37322971781.199997</v>
      </c>
      <c r="M11" s="32">
        <f>E11/D11*100</f>
        <v>41.997883574733677</v>
      </c>
      <c r="N11" s="53">
        <f t="shared" si="5"/>
        <v>-47.43364310384387</v>
      </c>
      <c r="O11" s="53">
        <f t="shared" si="5"/>
        <v>52.56635689615613</v>
      </c>
      <c r="P11" s="53">
        <f t="shared" si="5"/>
        <v>22.076757368726636</v>
      </c>
      <c r="Q11" s="53">
        <f t="shared" si="5"/>
        <v>30.489599527429483</v>
      </c>
      <c r="R11" s="53">
        <f>H11/G11*100</f>
        <v>103.56166892608223</v>
      </c>
      <c r="S11" s="53">
        <f t="shared" si="6"/>
        <v>83.203735680990107</v>
      </c>
      <c r="T11" s="53">
        <f t="shared" si="6"/>
        <v>16.7962643190099</v>
      </c>
    </row>
    <row r="12" spans="1:20" ht="18" customHeight="1" x14ac:dyDescent="0.3">
      <c r="A12" s="87">
        <v>2020</v>
      </c>
      <c r="B12" s="43">
        <v>37322971781.199997</v>
      </c>
      <c r="C12" s="43">
        <v>-18445521598.719997</v>
      </c>
      <c r="D12" s="43">
        <v>18877450182.480003</v>
      </c>
      <c r="E12" s="43">
        <v>8143293590.1499996</v>
      </c>
      <c r="F12" s="44">
        <v>10734156592.33</v>
      </c>
      <c r="G12" s="43">
        <v>135094004200</v>
      </c>
      <c r="H12" s="43">
        <v>143114116535.60001</v>
      </c>
      <c r="I12" s="43">
        <v>118552814207.14999</v>
      </c>
      <c r="J12" s="44">
        <v>24561302328.449997</v>
      </c>
      <c r="K12" s="43">
        <v>35295458920.779999</v>
      </c>
      <c r="M12" s="32">
        <f>E12/D12*100</f>
        <v>43.137677554078351</v>
      </c>
      <c r="N12" s="53">
        <f t="shared" si="5"/>
        <v>-49.421363622527018</v>
      </c>
      <c r="O12" s="53">
        <f t="shared" si="5"/>
        <v>50.578636377472996</v>
      </c>
      <c r="P12" s="53">
        <f t="shared" si="5"/>
        <v>21.818449071764078</v>
      </c>
      <c r="Q12" s="53">
        <f t="shared" si="5"/>
        <v>28.760187305708911</v>
      </c>
      <c r="R12" s="53">
        <f>H12/G12*100</f>
        <v>105.93669007228968</v>
      </c>
      <c r="S12" s="53">
        <f t="shared" ref="S12" si="7">I12/$H12*100</f>
        <v>82.83795971843189</v>
      </c>
      <c r="T12" s="53">
        <f t="shared" ref="T12" si="8">J12/$H12*100</f>
        <v>17.162040281568107</v>
      </c>
    </row>
    <row r="13" spans="1:20" ht="18" customHeight="1" x14ac:dyDescent="0.3">
      <c r="A13" s="87">
        <v>2021</v>
      </c>
      <c r="B13" s="43">
        <v>35295458920.779999</v>
      </c>
      <c r="C13" s="43">
        <v>-13938512232.139999</v>
      </c>
      <c r="D13" s="43">
        <v>21356946688.640003</v>
      </c>
      <c r="E13" s="43">
        <v>9596298298.2999992</v>
      </c>
      <c r="F13" s="44">
        <v>11760648390.339998</v>
      </c>
      <c r="G13" s="43">
        <v>153726921414</v>
      </c>
      <c r="H13" s="43">
        <v>163937393210.01001</v>
      </c>
      <c r="I13" s="43">
        <v>142284385138.61002</v>
      </c>
      <c r="J13" s="44">
        <v>21653008071.400002</v>
      </c>
      <c r="K13" s="43">
        <v>33413656461.740002</v>
      </c>
      <c r="M13" s="32">
        <f>E13/D13*100</f>
        <v>44.932913108803035</v>
      </c>
      <c r="N13" s="53">
        <f t="shared" ref="N13" si="9">C13/$B13*100</f>
        <v>-39.490950559460728</v>
      </c>
      <c r="O13" s="53">
        <f t="shared" ref="O13" si="10">D13/$B13*100</f>
        <v>60.509049440539286</v>
      </c>
      <c r="P13" s="53">
        <f t="shared" ref="P13" si="11">E13/$B13*100</f>
        <v>27.188478608080185</v>
      </c>
      <c r="Q13" s="53">
        <f t="shared" ref="Q13" si="12">F13/$B13*100</f>
        <v>33.320570832459083</v>
      </c>
      <c r="R13" s="53">
        <f>H13/G13*100</f>
        <v>106.64195425374605</v>
      </c>
      <c r="S13" s="53">
        <f t="shared" ref="S13" si="13">I13/$H13*100</f>
        <v>86.791904124239878</v>
      </c>
      <c r="T13" s="53">
        <f t="shared" ref="T13" si="14">J13/$H13*100</f>
        <v>13.208095875760131</v>
      </c>
    </row>
    <row r="14" spans="1:20" ht="18" customHeight="1" x14ac:dyDescent="0.3">
      <c r="A14" s="46">
        <v>2022</v>
      </c>
      <c r="B14" s="40">
        <v>33413656461.740002</v>
      </c>
      <c r="C14" s="40">
        <v>-9144730360.5100002</v>
      </c>
      <c r="D14" s="40">
        <v>24268926101.230003</v>
      </c>
      <c r="E14" s="40">
        <v>9806329007.6200008</v>
      </c>
      <c r="F14" s="47">
        <v>14462597093.610001</v>
      </c>
      <c r="G14" s="48">
        <v>189813558950</v>
      </c>
      <c r="H14" s="40">
        <v>188237285049.98999</v>
      </c>
      <c r="I14" s="40">
        <v>162958327937.42999</v>
      </c>
      <c r="J14" s="47">
        <v>25278957112.560001</v>
      </c>
      <c r="K14" s="40">
        <v>39741554206.169998</v>
      </c>
      <c r="M14" s="32">
        <f>E14/D14*100</f>
        <v>40.406934228222788</v>
      </c>
      <c r="N14" s="53">
        <f t="shared" ref="N14" si="15">C14/$B14*100</f>
        <v>-27.368241997044201</v>
      </c>
      <c r="O14" s="53">
        <f t="shared" ref="O14" si="16">D14/$B14*100</f>
        <v>72.631758002955806</v>
      </c>
      <c r="P14" s="53">
        <f t="shared" ref="P14" si="17">E14/$B14*100</f>
        <v>29.348266685056295</v>
      </c>
      <c r="Q14" s="53">
        <f t="shared" ref="Q14" si="18">F14/$B14*100</f>
        <v>43.283491317899504</v>
      </c>
      <c r="R14" s="53">
        <f>H14/G14*100</f>
        <v>99.169567280267245</v>
      </c>
      <c r="S14" s="53">
        <f t="shared" si="6"/>
        <v>86.570696073391261</v>
      </c>
      <c r="T14" s="53">
        <f t="shared" si="6"/>
        <v>13.429303926608746</v>
      </c>
    </row>
    <row r="15" spans="1:20" x14ac:dyDescent="0.3">
      <c r="I15">
        <f>I14/H14*100</f>
        <v>86.570696073391261</v>
      </c>
    </row>
    <row r="16" spans="1:20" x14ac:dyDescent="0.3">
      <c r="F16" s="7"/>
      <c r="J16" s="7"/>
    </row>
    <row r="17" spans="2:10" ht="15.6" x14ac:dyDescent="0.3">
      <c r="B17" t="s">
        <v>886</v>
      </c>
      <c r="C17" s="117">
        <v>1</v>
      </c>
      <c r="E17" s="7"/>
      <c r="J17" s="7"/>
    </row>
    <row r="18" spans="2:10" ht="15.6" x14ac:dyDescent="0.3">
      <c r="B18" t="s">
        <v>887</v>
      </c>
      <c r="C18" s="117">
        <v>2</v>
      </c>
      <c r="E18" s="7"/>
      <c r="J18" s="7"/>
    </row>
    <row r="19" spans="2:10" ht="15.6" x14ac:dyDescent="0.3">
      <c r="B19" t="s">
        <v>888</v>
      </c>
      <c r="C19" s="117">
        <v>1203</v>
      </c>
    </row>
    <row r="20" spans="2:10" x14ac:dyDescent="0.3">
      <c r="F20" s="7"/>
      <c r="J20" s="7"/>
    </row>
  </sheetData>
  <mergeCells count="4">
    <mergeCell ref="A1:A2"/>
    <mergeCell ref="B1:F1"/>
    <mergeCell ref="G1:J1"/>
    <mergeCell ref="K1:K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topLeftCell="A31" workbookViewId="0">
      <selection activeCell="G47" sqref="G47"/>
    </sheetView>
  </sheetViews>
  <sheetFormatPr defaultRowHeight="14.4" x14ac:dyDescent="0.3"/>
  <cols>
    <col min="3" max="3" width="16.88671875" bestFit="1" customWidth="1"/>
    <col min="4" max="4" width="15.33203125" customWidth="1"/>
    <col min="5" max="5" width="15.88671875" customWidth="1"/>
    <col min="6" max="7" width="15.33203125" customWidth="1"/>
    <col min="8" max="8" width="14.88671875" bestFit="1" customWidth="1"/>
    <col min="9" max="9" width="15.33203125" customWidth="1"/>
    <col min="10" max="10" width="16.109375" bestFit="1" customWidth="1"/>
    <col min="12" max="12" width="12" bestFit="1" customWidth="1"/>
  </cols>
  <sheetData>
    <row r="1" spans="1:13" ht="72" x14ac:dyDescent="0.3">
      <c r="C1" s="90" t="s">
        <v>7230</v>
      </c>
      <c r="D1" s="90" t="s">
        <v>7231</v>
      </c>
      <c r="E1" s="90" t="s">
        <v>7232</v>
      </c>
      <c r="F1" s="90" t="s">
        <v>7233</v>
      </c>
      <c r="G1" s="90" t="s">
        <v>7234</v>
      </c>
      <c r="H1" s="90" t="s">
        <v>7235</v>
      </c>
      <c r="I1" s="90" t="s">
        <v>7236</v>
      </c>
      <c r="J1" s="90" t="s">
        <v>7237</v>
      </c>
    </row>
    <row r="2" spans="1:13" x14ac:dyDescent="0.3">
      <c r="A2" s="187"/>
      <c r="B2" s="187" t="s">
        <v>7238</v>
      </c>
      <c r="C2" s="188">
        <v>149631000083.25</v>
      </c>
      <c r="D2" s="188">
        <v>45378.47</v>
      </c>
      <c r="E2" s="188">
        <v>15274938.73</v>
      </c>
      <c r="F2" s="188">
        <v>66704.149999999994</v>
      </c>
      <c r="G2" s="188">
        <v>374518728833.95001</v>
      </c>
      <c r="H2" s="188">
        <f>SUM(C2:G2)</f>
        <v>524165115938.55005</v>
      </c>
      <c r="I2" s="188">
        <v>374526419666.69</v>
      </c>
      <c r="J2" s="188">
        <f>H2-I2</f>
        <v>149638696271.86005</v>
      </c>
    </row>
    <row r="3" spans="1:13" x14ac:dyDescent="0.3">
      <c r="A3" s="82">
        <v>2013</v>
      </c>
      <c r="B3" s="84" t="s">
        <v>7239</v>
      </c>
      <c r="C3" s="189">
        <v>72087385467.179993</v>
      </c>
      <c r="D3" s="189">
        <v>29911441.120000001</v>
      </c>
      <c r="E3" s="189">
        <v>53704148.659999996</v>
      </c>
      <c r="F3" s="189">
        <v>34.22</v>
      </c>
      <c r="G3" s="189">
        <v>0</v>
      </c>
      <c r="H3" s="189">
        <f>SUM(C3:G3)</f>
        <v>72171001091.179993</v>
      </c>
      <c r="I3" s="189">
        <v>26852101.829999998</v>
      </c>
      <c r="J3" s="189">
        <f>H3-I3</f>
        <v>72144148989.349991</v>
      </c>
      <c r="M3" s="56"/>
    </row>
    <row r="4" spans="1:13" x14ac:dyDescent="0.3">
      <c r="A4" s="103"/>
      <c r="B4" s="103" t="s">
        <v>7240</v>
      </c>
      <c r="C4" s="190">
        <f>C2+C3</f>
        <v>221718385550.42999</v>
      </c>
      <c r="D4" s="190">
        <f t="shared" ref="D4:J4" si="0">D2+D3</f>
        <v>29956819.59</v>
      </c>
      <c r="E4" s="190">
        <f t="shared" si="0"/>
        <v>68979087.390000001</v>
      </c>
      <c r="F4" s="190">
        <f t="shared" si="0"/>
        <v>66738.37</v>
      </c>
      <c r="G4" s="190">
        <f t="shared" si="0"/>
        <v>374518728833.95001</v>
      </c>
      <c r="H4" s="190">
        <f t="shared" si="0"/>
        <v>596336117029.72998</v>
      </c>
      <c r="I4" s="190">
        <f t="shared" si="0"/>
        <v>374553271768.52002</v>
      </c>
      <c r="J4" s="190">
        <f t="shared" si="0"/>
        <v>221782845261.21002</v>
      </c>
    </row>
    <row r="5" spans="1:13" x14ac:dyDescent="0.3">
      <c r="A5" s="187"/>
      <c r="B5" s="187" t="s">
        <v>7238</v>
      </c>
      <c r="C5" s="188">
        <v>95977042348.190002</v>
      </c>
      <c r="D5" s="188"/>
      <c r="E5" s="188">
        <v>384239.96</v>
      </c>
      <c r="F5" s="188">
        <v>1900139.97</v>
      </c>
      <c r="G5" s="188">
        <v>483134647264.76001</v>
      </c>
      <c r="H5" s="188">
        <f>SUM(C5:G5)</f>
        <v>579113973992.88</v>
      </c>
      <c r="I5" s="188">
        <v>483136359496.77002</v>
      </c>
      <c r="J5" s="188">
        <f>H5-I5</f>
        <v>95977614496.109985</v>
      </c>
    </row>
    <row r="6" spans="1:13" x14ac:dyDescent="0.3">
      <c r="A6" s="82">
        <v>2014</v>
      </c>
      <c r="B6" s="84" t="s">
        <v>7239</v>
      </c>
      <c r="C6" s="189">
        <v>71603433966.970001</v>
      </c>
      <c r="D6" s="189"/>
      <c r="E6" s="189">
        <v>73102115.980000004</v>
      </c>
      <c r="F6" s="189">
        <v>0</v>
      </c>
      <c r="G6" s="189">
        <v>0</v>
      </c>
      <c r="H6" s="189">
        <f>SUM(C6:G6)</f>
        <v>71676536082.949997</v>
      </c>
      <c r="I6" s="189">
        <v>36551058.009999998</v>
      </c>
      <c r="J6" s="189">
        <f>H6-I6</f>
        <v>71639985024.940002</v>
      </c>
    </row>
    <row r="7" spans="1:13" x14ac:dyDescent="0.3">
      <c r="A7" s="103"/>
      <c r="B7" s="103" t="s">
        <v>7240</v>
      </c>
      <c r="C7" s="190">
        <f>C5+C6</f>
        <v>167580476315.16</v>
      </c>
      <c r="D7" s="190">
        <f t="shared" ref="D7:J7" si="1">D5+D6</f>
        <v>0</v>
      </c>
      <c r="E7" s="190">
        <f t="shared" si="1"/>
        <v>73486355.939999998</v>
      </c>
      <c r="F7" s="190">
        <f t="shared" si="1"/>
        <v>1900139.97</v>
      </c>
      <c r="G7" s="190">
        <f t="shared" si="1"/>
        <v>483134647264.76001</v>
      </c>
      <c r="H7" s="190">
        <f t="shared" si="1"/>
        <v>650790510075.82996</v>
      </c>
      <c r="I7" s="190">
        <f t="shared" si="1"/>
        <v>483172910554.78003</v>
      </c>
      <c r="J7" s="190">
        <f t="shared" si="1"/>
        <v>167617599521.04999</v>
      </c>
    </row>
    <row r="8" spans="1:13" x14ac:dyDescent="0.3">
      <c r="A8" s="187"/>
      <c r="B8" s="187" t="s">
        <v>7238</v>
      </c>
      <c r="C8" s="188">
        <v>103361650752.45</v>
      </c>
      <c r="D8" s="188"/>
      <c r="E8" s="188">
        <v>261205.5</v>
      </c>
      <c r="F8" s="188">
        <v>97210.83</v>
      </c>
      <c r="G8" s="188">
        <v>534195501529.96997</v>
      </c>
      <c r="H8" s="188">
        <f>SUM(C8:G8)</f>
        <v>637557510698.75</v>
      </c>
      <c r="I8" s="188">
        <v>534195709901.40002</v>
      </c>
      <c r="J8" s="188">
        <f>H8-I8</f>
        <v>103361800797.34998</v>
      </c>
    </row>
    <row r="9" spans="1:13" x14ac:dyDescent="0.3">
      <c r="A9" s="82">
        <v>2015</v>
      </c>
      <c r="B9" s="84" t="s">
        <v>7239</v>
      </c>
      <c r="C9" s="189">
        <v>67575671094.660004</v>
      </c>
      <c r="D9" s="189"/>
      <c r="E9" s="189">
        <v>65155516.25</v>
      </c>
      <c r="F9" s="189">
        <v>0</v>
      </c>
      <c r="G9" s="189">
        <v>2247486335.4400001</v>
      </c>
      <c r="H9" s="189">
        <f>SUM(C9:G9)</f>
        <v>69888312946.350006</v>
      </c>
      <c r="I9" s="189">
        <v>2280064093.5799999</v>
      </c>
      <c r="J9" s="189">
        <f>H9-I9</f>
        <v>67608248852.770004</v>
      </c>
    </row>
    <row r="10" spans="1:13" x14ac:dyDescent="0.3">
      <c r="A10" s="103"/>
      <c r="B10" s="103" t="s">
        <v>7240</v>
      </c>
      <c r="C10" s="190">
        <f>C8+C9</f>
        <v>170937321847.10999</v>
      </c>
      <c r="D10" s="190">
        <f t="shared" ref="D10:J10" si="2">D8+D9</f>
        <v>0</v>
      </c>
      <c r="E10" s="190">
        <f t="shared" si="2"/>
        <v>65416721.75</v>
      </c>
      <c r="F10" s="190">
        <f t="shared" si="2"/>
        <v>97210.83</v>
      </c>
      <c r="G10" s="190">
        <f t="shared" si="2"/>
        <v>536442987865.40997</v>
      </c>
      <c r="H10" s="190">
        <f t="shared" si="2"/>
        <v>707445823645.09998</v>
      </c>
      <c r="I10" s="190">
        <f t="shared" si="2"/>
        <v>536475773994.98004</v>
      </c>
      <c r="J10" s="190">
        <f t="shared" si="2"/>
        <v>170970049650.12</v>
      </c>
    </row>
    <row r="11" spans="1:13" x14ac:dyDescent="0.3">
      <c r="A11" s="187"/>
      <c r="B11" s="187" t="s">
        <v>7238</v>
      </c>
      <c r="C11" s="188">
        <v>108944754631.88</v>
      </c>
      <c r="D11" s="188"/>
      <c r="E11" s="188">
        <v>323765.27</v>
      </c>
      <c r="F11" s="188">
        <v>77931.199999999997</v>
      </c>
      <c r="G11" s="188">
        <v>583029742444.28003</v>
      </c>
      <c r="H11" s="188">
        <f>SUM(C11:G11)</f>
        <v>691974898772.63</v>
      </c>
      <c r="I11" s="188">
        <v>583029966671.90002</v>
      </c>
      <c r="J11" s="188">
        <f>H11-I11</f>
        <v>108944932100.72998</v>
      </c>
    </row>
    <row r="12" spans="1:13" x14ac:dyDescent="0.3">
      <c r="A12" s="82">
        <v>2016</v>
      </c>
      <c r="B12" s="84" t="s">
        <v>7239</v>
      </c>
      <c r="C12" s="189">
        <v>62531423360.25</v>
      </c>
      <c r="D12" s="189"/>
      <c r="E12" s="189">
        <v>67141444.030000001</v>
      </c>
      <c r="F12" s="189">
        <v>27783.759999999998</v>
      </c>
      <c r="G12" s="189">
        <v>0</v>
      </c>
      <c r="H12" s="189">
        <f>SUM(C12:G12)</f>
        <v>62598592588.040001</v>
      </c>
      <c r="I12" s="189">
        <v>33592949.07</v>
      </c>
      <c r="J12" s="189">
        <f>H12-I12</f>
        <v>62564999638.970001</v>
      </c>
    </row>
    <row r="13" spans="1:13" x14ac:dyDescent="0.3">
      <c r="A13" s="103"/>
      <c r="B13" s="103" t="s">
        <v>7240</v>
      </c>
      <c r="C13" s="190">
        <f>C11+C12</f>
        <v>171476177992.13</v>
      </c>
      <c r="D13" s="190">
        <f t="shared" ref="D13:J13" si="3">D11+D12</f>
        <v>0</v>
      </c>
      <c r="E13" s="190">
        <f t="shared" si="3"/>
        <v>67465209.299999997</v>
      </c>
      <c r="F13" s="190">
        <f t="shared" si="3"/>
        <v>105714.95999999999</v>
      </c>
      <c r="G13" s="190">
        <f t="shared" si="3"/>
        <v>583029742444.28003</v>
      </c>
      <c r="H13" s="190">
        <f t="shared" si="3"/>
        <v>754573491360.67004</v>
      </c>
      <c r="I13" s="190">
        <f t="shared" si="3"/>
        <v>583063559620.96997</v>
      </c>
      <c r="J13" s="190">
        <f t="shared" si="3"/>
        <v>171509931739.69998</v>
      </c>
    </row>
    <row r="14" spans="1:13" x14ac:dyDescent="0.3">
      <c r="A14" s="187"/>
      <c r="B14" s="187" t="s">
        <v>7238</v>
      </c>
      <c r="C14" s="188">
        <v>99342914667.690002</v>
      </c>
      <c r="D14" s="188"/>
      <c r="E14" s="188">
        <v>1291846.0900000001</v>
      </c>
      <c r="F14" s="188">
        <v>792143.92</v>
      </c>
      <c r="G14" s="188">
        <v>635220579207.81995</v>
      </c>
      <c r="H14" s="188">
        <f>SUM(C14:G14)</f>
        <v>734565577865.5199</v>
      </c>
      <c r="I14" s="188">
        <v>635221858846.03003</v>
      </c>
      <c r="J14" s="188">
        <f>H14-I14</f>
        <v>99343719019.489868</v>
      </c>
    </row>
    <row r="15" spans="1:13" x14ac:dyDescent="0.3">
      <c r="A15" s="82">
        <v>2017</v>
      </c>
      <c r="B15" s="84" t="s">
        <v>7239</v>
      </c>
      <c r="C15" s="189">
        <v>59917114220.169998</v>
      </c>
      <c r="D15" s="189">
        <v>344</v>
      </c>
      <c r="E15" s="189">
        <v>613314.22</v>
      </c>
      <c r="F15" s="189">
        <v>0</v>
      </c>
      <c r="G15" s="189">
        <v>0</v>
      </c>
      <c r="H15" s="189">
        <f>SUM(C15:G15)</f>
        <v>59917727878.389999</v>
      </c>
      <c r="I15" s="189">
        <v>306657.12</v>
      </c>
      <c r="J15" s="189">
        <f>H15-I15</f>
        <v>59917421221.269997</v>
      </c>
    </row>
    <row r="16" spans="1:13" x14ac:dyDescent="0.3">
      <c r="A16" s="103"/>
      <c r="B16" s="103" t="s">
        <v>7240</v>
      </c>
      <c r="C16" s="190">
        <f>C14+C15</f>
        <v>159260028887.85999</v>
      </c>
      <c r="D16" s="190">
        <f t="shared" ref="D16:J16" si="4">D14+D15</f>
        <v>344</v>
      </c>
      <c r="E16" s="190">
        <f t="shared" si="4"/>
        <v>1905160.31</v>
      </c>
      <c r="F16" s="190">
        <f t="shared" si="4"/>
        <v>792143.92</v>
      </c>
      <c r="G16" s="190">
        <f t="shared" si="4"/>
        <v>635220579207.81995</v>
      </c>
      <c r="H16" s="190">
        <f t="shared" si="4"/>
        <v>794483305743.90991</v>
      </c>
      <c r="I16" s="190">
        <f t="shared" si="4"/>
        <v>635222165503.15002</v>
      </c>
      <c r="J16" s="190">
        <f t="shared" si="4"/>
        <v>159261140240.75986</v>
      </c>
    </row>
    <row r="17" spans="1:10" x14ac:dyDescent="0.3">
      <c r="A17" s="187"/>
      <c r="B17" s="187" t="s">
        <v>7238</v>
      </c>
      <c r="C17" s="188">
        <v>104892765466.87</v>
      </c>
      <c r="D17" s="188"/>
      <c r="E17" s="188">
        <v>1267400.3600000001</v>
      </c>
      <c r="F17" s="188">
        <v>3227042.56</v>
      </c>
      <c r="G17" s="188">
        <v>677572854426.47998</v>
      </c>
      <c r="H17" s="188">
        <f>SUM(C17:G17)</f>
        <v>782470114336.27002</v>
      </c>
      <c r="I17" s="188">
        <v>677576069760.73999</v>
      </c>
      <c r="J17" s="188">
        <f>H17-I17</f>
        <v>104894044575.53003</v>
      </c>
    </row>
    <row r="18" spans="1:10" x14ac:dyDescent="0.3">
      <c r="A18" s="82">
        <v>2018</v>
      </c>
      <c r="B18" s="84" t="s">
        <v>7239</v>
      </c>
      <c r="C18" s="189">
        <v>59749986534.959999</v>
      </c>
      <c r="D18" s="189">
        <v>350.88</v>
      </c>
      <c r="E18" s="189">
        <v>6114469.4100000001</v>
      </c>
      <c r="F18" s="189">
        <v>0</v>
      </c>
      <c r="G18" s="189">
        <v>0</v>
      </c>
      <c r="H18" s="189">
        <f>SUM(C18:G18)</f>
        <v>59756101355.25</v>
      </c>
      <c r="I18" s="189">
        <v>3057234.73</v>
      </c>
      <c r="J18" s="189">
        <f>H18-I18</f>
        <v>59753044120.519997</v>
      </c>
    </row>
    <row r="19" spans="1:10" x14ac:dyDescent="0.3">
      <c r="A19" s="103"/>
      <c r="B19" s="103" t="s">
        <v>7240</v>
      </c>
      <c r="C19" s="190">
        <f>C17+C18</f>
        <v>164642752001.82999</v>
      </c>
      <c r="D19" s="190">
        <f t="shared" ref="D19:J19" si="5">D17+D18</f>
        <v>350.88</v>
      </c>
      <c r="E19" s="190">
        <f t="shared" si="5"/>
        <v>7381869.7700000005</v>
      </c>
      <c r="F19" s="190">
        <f t="shared" si="5"/>
        <v>3227042.56</v>
      </c>
      <c r="G19" s="190">
        <f t="shared" si="5"/>
        <v>677572854426.47998</v>
      </c>
      <c r="H19" s="190">
        <f t="shared" si="5"/>
        <v>842226215691.52002</v>
      </c>
      <c r="I19" s="190">
        <f t="shared" si="5"/>
        <v>677579126995.46997</v>
      </c>
      <c r="J19" s="190">
        <f t="shared" si="5"/>
        <v>164647088696.05002</v>
      </c>
    </row>
    <row r="20" spans="1:10" x14ac:dyDescent="0.3">
      <c r="A20" s="187"/>
      <c r="B20" s="187" t="s">
        <v>7238</v>
      </c>
      <c r="C20" s="188">
        <v>108474817833.56</v>
      </c>
      <c r="D20" s="188"/>
      <c r="E20" s="188">
        <v>1479403.13</v>
      </c>
      <c r="F20" s="188">
        <v>1288215.72</v>
      </c>
      <c r="G20" s="188">
        <v>719424443146.40002</v>
      </c>
      <c r="H20" s="188">
        <f>SUM(C20:G20)</f>
        <v>827902028598.81006</v>
      </c>
      <c r="I20" s="188">
        <v>719426213420.56995</v>
      </c>
      <c r="J20" s="188">
        <f>H20-I20</f>
        <v>108475815178.24011</v>
      </c>
    </row>
    <row r="21" spans="1:10" x14ac:dyDescent="0.3">
      <c r="A21" s="82">
        <v>2019</v>
      </c>
      <c r="B21" s="84" t="s">
        <v>7239</v>
      </c>
      <c r="C21" s="189">
        <v>61408498205.510002</v>
      </c>
      <c r="D21" s="189"/>
      <c r="E21" s="189">
        <v>357815.95</v>
      </c>
      <c r="F21" s="189">
        <v>638.01</v>
      </c>
      <c r="G21" s="189">
        <v>0</v>
      </c>
      <c r="H21" s="189">
        <f>SUM(C21:G21)</f>
        <v>61408856659.470001</v>
      </c>
      <c r="I21" s="189">
        <v>179418.4</v>
      </c>
      <c r="J21" s="189">
        <f>H21-I21</f>
        <v>61408677241.07</v>
      </c>
    </row>
    <row r="22" spans="1:10" x14ac:dyDescent="0.3">
      <c r="A22" s="103"/>
      <c r="B22" s="103" t="s">
        <v>7240</v>
      </c>
      <c r="C22" s="190">
        <f>C20+C21</f>
        <v>169883316039.07001</v>
      </c>
      <c r="D22" s="190">
        <f t="shared" ref="D22:J22" si="6">D20+D21</f>
        <v>0</v>
      </c>
      <c r="E22" s="190">
        <f t="shared" si="6"/>
        <v>1837219.0799999998</v>
      </c>
      <c r="F22" s="190">
        <f t="shared" si="6"/>
        <v>1288853.73</v>
      </c>
      <c r="G22" s="190">
        <f t="shared" si="6"/>
        <v>719424443146.40002</v>
      </c>
      <c r="H22" s="190">
        <f t="shared" si="6"/>
        <v>889310885258.28003</v>
      </c>
      <c r="I22" s="190">
        <f t="shared" si="6"/>
        <v>719426392838.96997</v>
      </c>
      <c r="J22" s="190">
        <f t="shared" si="6"/>
        <v>169884492419.31012</v>
      </c>
    </row>
    <row r="23" spans="1:10" x14ac:dyDescent="0.3">
      <c r="A23" s="187"/>
      <c r="B23" s="187" t="s">
        <v>7238</v>
      </c>
      <c r="C23" s="188">
        <v>111725941127.63</v>
      </c>
      <c r="D23" s="188"/>
      <c r="E23" s="188">
        <v>1262291.6200000001</v>
      </c>
      <c r="F23" s="188">
        <v>2049842.23</v>
      </c>
      <c r="G23" s="188">
        <v>762817064307.65002</v>
      </c>
      <c r="H23" s="188">
        <f>SUM(C23:G23)</f>
        <v>874546317569.13</v>
      </c>
      <c r="I23" s="188">
        <v>762819335327.27002</v>
      </c>
      <c r="J23" s="188">
        <f>H23-I23</f>
        <v>111726982241.85999</v>
      </c>
    </row>
    <row r="24" spans="1:10" x14ac:dyDescent="0.3">
      <c r="A24" s="82">
        <v>2020</v>
      </c>
      <c r="B24" s="84" t="s">
        <v>7239</v>
      </c>
      <c r="C24" s="189">
        <v>53308508114.720001</v>
      </c>
      <c r="D24" s="189"/>
      <c r="E24" s="189">
        <v>819654.42</v>
      </c>
      <c r="F24" s="189">
        <v>29.5</v>
      </c>
      <c r="G24" s="189">
        <v>0</v>
      </c>
      <c r="H24" s="189">
        <f>SUM(C24:G24)</f>
        <v>53309327798.639999</v>
      </c>
      <c r="I24" s="189">
        <v>409850.82</v>
      </c>
      <c r="J24" s="189">
        <f>H24-I24</f>
        <v>53308917947.82</v>
      </c>
    </row>
    <row r="25" spans="1:10" x14ac:dyDescent="0.3">
      <c r="A25" s="103"/>
      <c r="B25" s="103" t="s">
        <v>7240</v>
      </c>
      <c r="C25" s="190">
        <f>C23+C24</f>
        <v>165034449242.35001</v>
      </c>
      <c r="D25" s="190">
        <f t="shared" ref="D25:J25" si="7">D23+D24</f>
        <v>0</v>
      </c>
      <c r="E25" s="190">
        <f t="shared" si="7"/>
        <v>2081946.04</v>
      </c>
      <c r="F25" s="190">
        <f t="shared" si="7"/>
        <v>2049871.73</v>
      </c>
      <c r="G25" s="190">
        <f t="shared" si="7"/>
        <v>762817064307.65002</v>
      </c>
      <c r="H25" s="190">
        <f t="shared" si="7"/>
        <v>927855645367.77002</v>
      </c>
      <c r="I25" s="190">
        <f t="shared" si="7"/>
        <v>762819745178.08997</v>
      </c>
      <c r="J25" s="190">
        <f t="shared" si="7"/>
        <v>165035900189.67999</v>
      </c>
    </row>
    <row r="26" spans="1:10" x14ac:dyDescent="0.3">
      <c r="A26" s="187"/>
      <c r="B26" s="187" t="s">
        <v>7238</v>
      </c>
      <c r="C26" s="188">
        <v>117788979725.36</v>
      </c>
      <c r="D26" s="188"/>
      <c r="E26" s="188">
        <v>1764501.25</v>
      </c>
      <c r="F26" s="188">
        <v>2155514.61</v>
      </c>
      <c r="G26" s="188">
        <v>799268736605.37</v>
      </c>
      <c r="H26" s="188">
        <f>SUM(C26:G26)</f>
        <v>917061636346.58997</v>
      </c>
      <c r="I26" s="188">
        <v>799271343267.69995</v>
      </c>
      <c r="J26" s="188">
        <f>H26-I26</f>
        <v>117790293078.89001</v>
      </c>
    </row>
    <row r="27" spans="1:10" x14ac:dyDescent="0.3">
      <c r="A27" s="82">
        <v>2021</v>
      </c>
      <c r="B27" s="84" t="s">
        <v>7239</v>
      </c>
      <c r="C27" s="189">
        <v>46993831767.870003</v>
      </c>
      <c r="D27" s="189"/>
      <c r="E27" s="189">
        <v>209377.3</v>
      </c>
      <c r="F27" s="189">
        <v>0</v>
      </c>
      <c r="G27" s="189">
        <v>0</v>
      </c>
      <c r="H27" s="189">
        <f>SUM(C27:G27)</f>
        <v>46994041145.170006</v>
      </c>
      <c r="I27" s="189">
        <v>104688.67</v>
      </c>
      <c r="J27" s="189">
        <f>H27-I27</f>
        <v>46993936456.500008</v>
      </c>
    </row>
    <row r="28" spans="1:10" x14ac:dyDescent="0.3">
      <c r="A28" s="103"/>
      <c r="B28" s="103" t="s">
        <v>7240</v>
      </c>
      <c r="C28" s="190">
        <f>C26+C27</f>
        <v>164782811493.23001</v>
      </c>
      <c r="D28" s="190">
        <f t="shared" ref="D28:J28" si="8">D26+D27</f>
        <v>0</v>
      </c>
      <c r="E28" s="190">
        <f t="shared" si="8"/>
        <v>1973878.55</v>
      </c>
      <c r="F28" s="190">
        <f t="shared" si="8"/>
        <v>2155514.61</v>
      </c>
      <c r="G28" s="190">
        <f t="shared" si="8"/>
        <v>799268736605.37</v>
      </c>
      <c r="H28" s="190">
        <f t="shared" si="8"/>
        <v>964055677491.76001</v>
      </c>
      <c r="I28" s="190">
        <f t="shared" si="8"/>
        <v>799271447956.37</v>
      </c>
      <c r="J28" s="190">
        <f t="shared" si="8"/>
        <v>164784229535.39001</v>
      </c>
    </row>
    <row r="29" spans="1:10" x14ac:dyDescent="0.3">
      <c r="A29" s="187"/>
      <c r="B29" s="187" t="s">
        <v>7238</v>
      </c>
      <c r="C29" s="188">
        <v>102293846171.91</v>
      </c>
      <c r="D29" s="188"/>
      <c r="E29" s="188">
        <v>1607378.9</v>
      </c>
      <c r="F29" s="188">
        <v>2155335.3199999998</v>
      </c>
      <c r="G29" s="188">
        <v>822406390454.01001</v>
      </c>
      <c r="H29" s="188">
        <f>SUM(C29:G29)</f>
        <v>924703999340.14001</v>
      </c>
      <c r="I29" s="188">
        <v>822408918411.72998</v>
      </c>
      <c r="J29" s="188">
        <f>H29-I29</f>
        <v>102295080928.41003</v>
      </c>
    </row>
    <row r="30" spans="1:10" x14ac:dyDescent="0.3">
      <c r="A30" s="82">
        <v>2022</v>
      </c>
      <c r="B30" s="84" t="s">
        <v>7239</v>
      </c>
      <c r="C30" s="189">
        <v>50304318855.330002</v>
      </c>
      <c r="D30" s="189"/>
      <c r="E30" s="189">
        <v>19907.810000000001</v>
      </c>
      <c r="F30" s="189">
        <v>267.38</v>
      </c>
      <c r="G30" s="189">
        <v>0</v>
      </c>
      <c r="H30" s="189">
        <f>SUM(C30:G30)</f>
        <v>50304339030.519997</v>
      </c>
      <c r="I30" s="189">
        <v>10167.82</v>
      </c>
      <c r="J30" s="189">
        <f>H30-I30</f>
        <v>50304328862.699997</v>
      </c>
    </row>
    <row r="31" spans="1:10" x14ac:dyDescent="0.3">
      <c r="A31" s="103"/>
      <c r="B31" s="103" t="s">
        <v>7240</v>
      </c>
      <c r="C31" s="190">
        <f>C29+C30</f>
        <v>152598165027.23999</v>
      </c>
      <c r="D31" s="190">
        <f t="shared" ref="D31:J31" si="9">D29+D30</f>
        <v>0</v>
      </c>
      <c r="E31" s="190">
        <f t="shared" si="9"/>
        <v>1627286.71</v>
      </c>
      <c r="F31" s="190">
        <f t="shared" si="9"/>
        <v>2155602.6999999997</v>
      </c>
      <c r="G31" s="190">
        <f t="shared" si="9"/>
        <v>822406390454.01001</v>
      </c>
      <c r="H31" s="190">
        <f t="shared" si="9"/>
        <v>975008338370.66003</v>
      </c>
      <c r="I31" s="190">
        <f t="shared" si="9"/>
        <v>822408928579.54993</v>
      </c>
      <c r="J31" s="190">
        <f t="shared" si="9"/>
        <v>152599409791.11005</v>
      </c>
    </row>
    <row r="34" spans="1:9" x14ac:dyDescent="0.3">
      <c r="E34" s="56">
        <f>C20+E20+F20-E21-F21</f>
        <v>108477226998.45001</v>
      </c>
    </row>
    <row r="37" spans="1:9" x14ac:dyDescent="0.3">
      <c r="G37" t="s">
        <v>7241</v>
      </c>
      <c r="H37" t="s">
        <v>7242</v>
      </c>
    </row>
    <row r="38" spans="1:9" x14ac:dyDescent="0.3">
      <c r="A38">
        <v>2013</v>
      </c>
      <c r="G38" s="56">
        <f>G4/1000000</f>
        <v>374518.72883395001</v>
      </c>
      <c r="H38" s="56">
        <f>H4/1000000</f>
        <v>596336.11702973</v>
      </c>
      <c r="I38" s="32">
        <f>G38/H38*100</f>
        <v>62.803294675388344</v>
      </c>
    </row>
    <row r="39" spans="1:9" x14ac:dyDescent="0.3">
      <c r="A39">
        <v>2014</v>
      </c>
      <c r="G39" s="56">
        <f>G7/1000000</f>
        <v>483134.64726475999</v>
      </c>
      <c r="H39" s="56">
        <f>H7/1000000</f>
        <v>650790.51007582992</v>
      </c>
      <c r="I39" s="32">
        <f t="shared" ref="I39:I47" si="10">G39/H39*100</f>
        <v>74.238121144155173</v>
      </c>
    </row>
    <row r="40" spans="1:9" x14ac:dyDescent="0.3">
      <c r="A40">
        <v>2015</v>
      </c>
      <c r="G40" s="56">
        <f>G10/1000000</f>
        <v>536442.98786540993</v>
      </c>
      <c r="H40" s="56">
        <f>H10/1000000</f>
        <v>707445.8236451</v>
      </c>
      <c r="I40" s="32">
        <f t="shared" si="10"/>
        <v>75.828136930881655</v>
      </c>
    </row>
    <row r="41" spans="1:9" x14ac:dyDescent="0.3">
      <c r="A41">
        <v>2016</v>
      </c>
      <c r="G41" s="56">
        <f>G13/1000000</f>
        <v>583029.74244428007</v>
      </c>
      <c r="H41" s="56">
        <f>H13/1000000</f>
        <v>754573.49136067007</v>
      </c>
      <c r="I41" s="32">
        <f t="shared" si="10"/>
        <v>77.266131015673892</v>
      </c>
    </row>
    <row r="42" spans="1:9" x14ac:dyDescent="0.3">
      <c r="A42">
        <v>2017</v>
      </c>
      <c r="G42" s="56">
        <f>G16/1000000</f>
        <v>635220.57920782</v>
      </c>
      <c r="H42" s="56">
        <f>H16/1000000</f>
        <v>794483.30574390991</v>
      </c>
      <c r="I42" s="32">
        <f t="shared" si="10"/>
        <v>79.953924093223691</v>
      </c>
    </row>
    <row r="43" spans="1:9" x14ac:dyDescent="0.3">
      <c r="A43">
        <v>2018</v>
      </c>
      <c r="G43" s="56">
        <f>G19/1000000</f>
        <v>677572.85442648001</v>
      </c>
      <c r="H43" s="56">
        <f>H19/1000000</f>
        <v>842226.21569152002</v>
      </c>
      <c r="I43" s="32">
        <f t="shared" si="10"/>
        <v>80.450221306653418</v>
      </c>
    </row>
    <row r="44" spans="1:9" x14ac:dyDescent="0.3">
      <c r="A44">
        <v>2019</v>
      </c>
      <c r="G44" s="56">
        <f>G22/1000000</f>
        <v>719424.44314640004</v>
      </c>
      <c r="H44" s="56">
        <f>H22/1000000</f>
        <v>889310.88525827997</v>
      </c>
      <c r="I44" s="32">
        <f t="shared" si="10"/>
        <v>80.896844407505441</v>
      </c>
    </row>
    <row r="45" spans="1:9" x14ac:dyDescent="0.3">
      <c r="A45">
        <v>2020</v>
      </c>
      <c r="G45" s="56">
        <f>G25/1000000</f>
        <v>762817.06430764997</v>
      </c>
      <c r="H45" s="56">
        <f>H25/1000000</f>
        <v>927855.64536776999</v>
      </c>
      <c r="I45" s="32">
        <f t="shared" si="10"/>
        <v>82.212903280369176</v>
      </c>
    </row>
    <row r="46" spans="1:9" x14ac:dyDescent="0.3">
      <c r="A46">
        <v>2021</v>
      </c>
      <c r="G46" s="56">
        <f>G28/1000000</f>
        <v>799268.73660536995</v>
      </c>
      <c r="H46" s="56">
        <f>H28/1000000</f>
        <v>964055.67749176</v>
      </c>
      <c r="I46" s="32">
        <f t="shared" si="10"/>
        <v>82.906906236460756</v>
      </c>
    </row>
    <row r="47" spans="1:9" x14ac:dyDescent="0.3">
      <c r="A47">
        <v>2021</v>
      </c>
      <c r="G47" s="56">
        <f>G31/1000000</f>
        <v>822406.39045400999</v>
      </c>
      <c r="H47" s="56">
        <f>H31/1000000</f>
        <v>975008.33837066009</v>
      </c>
      <c r="I47" s="32">
        <f t="shared" si="10"/>
        <v>84.348652015462378</v>
      </c>
    </row>
    <row r="56" spans="1:5" x14ac:dyDescent="0.3">
      <c r="A56" s="185" t="s">
        <v>7243</v>
      </c>
      <c r="B56" s="185"/>
      <c r="C56" s="185"/>
      <c r="D56" s="185"/>
      <c r="E56" s="18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showGridLines="0" workbookViewId="0">
      <selection sqref="A1:M11"/>
    </sheetView>
  </sheetViews>
  <sheetFormatPr defaultRowHeight="14.4" x14ac:dyDescent="0.3"/>
  <cols>
    <col min="1" max="1" width="47.88671875" customWidth="1"/>
    <col min="2" max="13" width="8.33203125" customWidth="1"/>
  </cols>
  <sheetData>
    <row r="1" spans="1:13" x14ac:dyDescent="0.3">
      <c r="A1" s="15"/>
      <c r="B1" s="19">
        <v>2011</v>
      </c>
      <c r="C1" s="19">
        <v>2012</v>
      </c>
      <c r="D1" s="19">
        <v>2013</v>
      </c>
      <c r="E1" s="19">
        <v>2014</v>
      </c>
      <c r="F1" s="19">
        <v>2015</v>
      </c>
      <c r="G1" s="19">
        <v>2016</v>
      </c>
      <c r="H1" s="19">
        <v>2017</v>
      </c>
      <c r="I1" s="19">
        <v>2018</v>
      </c>
      <c r="J1" s="19">
        <v>2019</v>
      </c>
      <c r="K1" s="19">
        <v>2020</v>
      </c>
      <c r="L1" s="19">
        <v>2021</v>
      </c>
      <c r="M1" s="19">
        <v>2022</v>
      </c>
    </row>
    <row r="2" spans="1:13" x14ac:dyDescent="0.3">
      <c r="A2" s="195" t="s">
        <v>473</v>
      </c>
      <c r="B2" s="195"/>
      <c r="C2" s="195"/>
      <c r="D2" s="195"/>
      <c r="E2" s="195"/>
      <c r="F2" s="195"/>
      <c r="G2" s="195"/>
      <c r="H2" s="195"/>
      <c r="I2" s="78"/>
      <c r="J2" s="78"/>
      <c r="K2" s="78"/>
      <c r="L2" s="78"/>
      <c r="M2" s="78"/>
    </row>
    <row r="3" spans="1:13" x14ac:dyDescent="0.3">
      <c r="A3" s="118" t="s">
        <v>62</v>
      </c>
      <c r="B3" s="59">
        <f>'Uscite2008-2022'!$F300</f>
        <v>96.295415089704662</v>
      </c>
      <c r="C3" s="59">
        <f>'Uscite2008-2022'!$F273</f>
        <v>96.24406020164929</v>
      </c>
      <c r="D3" s="59">
        <f>'Uscite2008-2022'!$F246</f>
        <v>96.609486374761971</v>
      </c>
      <c r="E3" s="59">
        <f>'Uscite2008-2022'!$F219</f>
        <v>96.86400659916093</v>
      </c>
      <c r="F3" s="59">
        <f>'Uscite2008-2022'!$F192</f>
        <v>97.838050792304742</v>
      </c>
      <c r="G3" s="59">
        <f>'Uscite2008-2022'!$F165</f>
        <v>96.956993202565585</v>
      </c>
      <c r="H3" s="20">
        <f>'Uscite2008-2022'!$F$138</f>
        <v>96.630890162397364</v>
      </c>
      <c r="I3" s="20">
        <f>'Uscite2008-2022'!$F$111</f>
        <v>97.54418591527228</v>
      </c>
      <c r="J3" s="20">
        <f>'Uscite2008-2022'!$F$84</f>
        <v>93.778573578729322</v>
      </c>
      <c r="K3" s="20">
        <f>'Uscite2008-2022'!$F$57</f>
        <v>95.349250744725026</v>
      </c>
      <c r="L3" s="20">
        <f>'Uscite2008-2022'!$F$30</f>
        <v>94.220883554814804</v>
      </c>
      <c r="M3" s="20">
        <f>'Uscite2008-2022'!$F$3</f>
        <v>95.161170048796066</v>
      </c>
    </row>
    <row r="4" spans="1:13" x14ac:dyDescent="0.3">
      <c r="A4" s="118" t="s">
        <v>63</v>
      </c>
      <c r="B4" s="59">
        <f>'Uscite2008-2022'!$F313</f>
        <v>99.363049097216276</v>
      </c>
      <c r="C4" s="59">
        <f>'Uscite2008-2022'!$F286</f>
        <v>97.487427969818967</v>
      </c>
      <c r="D4" s="59">
        <f>'Uscite2008-2022'!$F259</f>
        <v>99.85251087636685</v>
      </c>
      <c r="E4" s="59">
        <f>'Uscite2008-2022'!$F232</f>
        <v>99.087235697958306</v>
      </c>
      <c r="F4" s="59">
        <f>'Uscite2008-2022'!$F205</f>
        <v>97.622065047128743</v>
      </c>
      <c r="G4" s="59">
        <f>'Uscite2008-2022'!$F178</f>
        <v>98.072271051654155</v>
      </c>
      <c r="H4" s="20">
        <f>'Uscite2008-2022'!$F$151</f>
        <v>99.163459491836676</v>
      </c>
      <c r="I4" s="20">
        <f>'Uscite2008-2022'!$F$124</f>
        <v>95.010169414941643</v>
      </c>
      <c r="J4" s="20">
        <f>'Uscite2008-2022'!$F$97</f>
        <v>95.86697759342492</v>
      </c>
      <c r="K4" s="20">
        <f>'Uscite2008-2022'!$F$70</f>
        <v>98.723676262825009</v>
      </c>
      <c r="L4" s="20">
        <f>'Uscite2008-2022'!$F$43</f>
        <v>95.57077451005074</v>
      </c>
      <c r="M4" s="20">
        <f>'Uscite2008-2022'!$F$16</f>
        <v>95.605787435357414</v>
      </c>
    </row>
    <row r="5" spans="1:13" x14ac:dyDescent="0.3">
      <c r="A5" s="118" t="s">
        <v>64</v>
      </c>
      <c r="B5" s="59">
        <f>'Uscite2008-2022'!$F321</f>
        <v>94.381550490213002</v>
      </c>
      <c r="C5" s="59">
        <f>'Uscite2008-2022'!$F294</f>
        <v>86.284367716991056</v>
      </c>
      <c r="D5" s="59">
        <f>'Uscite2008-2022'!$F267</f>
        <v>85.704056865790577</v>
      </c>
      <c r="E5" s="59">
        <f>'Uscite2008-2022'!$F240</f>
        <v>91.481534037516823</v>
      </c>
      <c r="F5" s="59">
        <f>'Uscite2008-2022'!$F213</f>
        <v>92.473021985043999</v>
      </c>
      <c r="G5" s="59">
        <f>'Uscite2008-2022'!$F186</f>
        <v>89.599701943959914</v>
      </c>
      <c r="H5" s="20">
        <f>'Uscite2008-2022'!$F$159</f>
        <v>96.355881128047344</v>
      </c>
      <c r="I5" s="20">
        <f>'Uscite2008-2022'!$F$132</f>
        <v>90.77803828854411</v>
      </c>
      <c r="J5" s="20">
        <f>'Uscite2008-2022'!$F$105</f>
        <v>96.039561375909017</v>
      </c>
      <c r="K5" s="20">
        <f>'Uscite2008-2022'!$F$78</f>
        <v>89.48797714696822</v>
      </c>
      <c r="L5" s="20">
        <f>'Uscite2008-2022'!$F$51</f>
        <v>83.074585125304054</v>
      </c>
      <c r="M5" s="20">
        <f>'Uscite2008-2022'!$F$24</f>
        <v>96.042789094833665</v>
      </c>
    </row>
    <row r="6" spans="1:13" x14ac:dyDescent="0.3">
      <c r="A6" s="18" t="s">
        <v>474</v>
      </c>
      <c r="B6" s="60">
        <f>'Uscite2008-2022'!$F324</f>
        <v>95.986253006947081</v>
      </c>
      <c r="C6" s="60">
        <f>'Uscite2008-2022'!$F297</f>
        <v>93.23814254620217</v>
      </c>
      <c r="D6" s="60">
        <f>'Uscite2008-2022'!$F270</f>
        <v>94.177595480983413</v>
      </c>
      <c r="E6" s="60">
        <f>'Uscite2008-2022'!$F243</f>
        <v>95.626664688124535</v>
      </c>
      <c r="F6" s="60">
        <f>'Uscite2008-2022'!$F216</f>
        <v>96.369678210079371</v>
      </c>
      <c r="G6" s="60">
        <f>'Uscite2008-2022'!$F189</f>
        <v>95.075085885189694</v>
      </c>
      <c r="H6" s="21">
        <f>'Uscite2008-2022'!$F162</f>
        <v>96.735389042396889</v>
      </c>
      <c r="I6" s="21">
        <f>'Uscite2008-2022'!$F135</f>
        <v>95.599759107813142</v>
      </c>
      <c r="J6" s="21">
        <f>'Uscite2008-2022'!$F108</f>
        <v>94.497394474448825</v>
      </c>
      <c r="K6" s="21">
        <f>'Uscite2008-2022'!$F81</f>
        <v>94.499633559214004</v>
      </c>
      <c r="L6" s="21">
        <f>'Uscite2008-2022'!$F54</f>
        <v>91.633705742124576</v>
      </c>
      <c r="M6" s="21">
        <f>'Uscite2008-2022'!$F27</f>
        <v>95.4335857121375</v>
      </c>
    </row>
    <row r="7" spans="1:13" x14ac:dyDescent="0.3">
      <c r="A7" s="195" t="s">
        <v>68</v>
      </c>
      <c r="B7" s="195"/>
      <c r="C7" s="195"/>
      <c r="D7" s="195"/>
      <c r="E7" s="195"/>
      <c r="F7" s="195"/>
      <c r="G7" s="195"/>
      <c r="H7" s="195"/>
      <c r="I7" s="78"/>
      <c r="J7" s="78"/>
      <c r="K7" s="78"/>
      <c r="L7" s="78"/>
      <c r="M7" s="78"/>
    </row>
    <row r="8" spans="1:13" x14ac:dyDescent="0.3">
      <c r="A8" s="118" t="s">
        <v>62</v>
      </c>
      <c r="B8" s="59">
        <f>'Uscite2008-2022'!$G$300</f>
        <v>93.268164325994718</v>
      </c>
      <c r="C8" s="59">
        <f>'Uscite2008-2022'!$G$273</f>
        <v>94.27215837530018</v>
      </c>
      <c r="D8" s="59">
        <f>'Uscite2008-2022'!$G$246</f>
        <v>92.657450046325678</v>
      </c>
      <c r="E8" s="59">
        <f>'Uscite2008-2022'!$G$219</f>
        <v>90.633065762931793</v>
      </c>
      <c r="F8" s="59">
        <f>'Uscite2008-2022'!$G$192</f>
        <v>91.559684995366112</v>
      </c>
      <c r="G8" s="59">
        <f>'Uscite2008-2022'!$G$165</f>
        <v>91.284214890946757</v>
      </c>
      <c r="H8" s="59">
        <f>'Uscite2008-2022'!$G$138</f>
        <v>91.536325013857308</v>
      </c>
      <c r="I8" s="59">
        <f>'Uscite2008-2022'!$G$111</f>
        <v>91.953246414275199</v>
      </c>
      <c r="J8" s="59">
        <f>'Uscite2008-2022'!$G$84</f>
        <v>97.47668994712086</v>
      </c>
      <c r="K8" s="59">
        <f>'Uscite2008-2022'!$G$57</f>
        <v>93.579534076528688</v>
      </c>
      <c r="L8" s="59">
        <f>'Uscite2008-2022'!$G$30</f>
        <v>96.060047724203471</v>
      </c>
      <c r="M8" s="59">
        <f>'Uscite2008-2022'!$G$3</f>
        <v>95.974057707634529</v>
      </c>
    </row>
    <row r="9" spans="1:13" x14ac:dyDescent="0.3">
      <c r="A9" s="118" t="s">
        <v>63</v>
      </c>
      <c r="B9" s="59">
        <f>'Uscite2008-2022'!$G$313</f>
        <v>62.7460630294852</v>
      </c>
      <c r="C9" s="59">
        <f>'Uscite2008-2022'!$G$286</f>
        <v>70.538769359296822</v>
      </c>
      <c r="D9" s="59">
        <f>'Uscite2008-2022'!$G$259</f>
        <v>71.040990411247364</v>
      </c>
      <c r="E9" s="59">
        <f>'Uscite2008-2022'!$G$232</f>
        <v>64.938905186976442</v>
      </c>
      <c r="F9" s="59">
        <f>'Uscite2008-2022'!$G$205</f>
        <v>63.874412225467623</v>
      </c>
      <c r="G9" s="59">
        <f>'Uscite2008-2022'!$G$178</f>
        <v>57.299496322555463</v>
      </c>
      <c r="H9" s="59">
        <f>'Uscite2008-2022'!$G$151</f>
        <v>63.067234916332346</v>
      </c>
      <c r="I9" s="59">
        <f>'Uscite2008-2022'!$G$124</f>
        <v>54.331832274697902</v>
      </c>
      <c r="J9" s="59">
        <f>'Uscite2008-2022'!$G$97</f>
        <v>53.841719119744134</v>
      </c>
      <c r="K9" s="59">
        <f>'Uscite2008-2022'!$G$70</f>
        <v>50.725426533282999</v>
      </c>
      <c r="L9" s="59">
        <f>'Uscite2008-2022'!$G$43</f>
        <v>76.31453792654446</v>
      </c>
      <c r="M9" s="59">
        <f>'Uscite2008-2022'!$G$16</f>
        <v>72.973061779103261</v>
      </c>
    </row>
    <row r="10" spans="1:13" x14ac:dyDescent="0.3">
      <c r="A10" s="118" t="s">
        <v>64</v>
      </c>
      <c r="B10" s="59">
        <f>'Uscite2008-2022'!$G$321</f>
        <v>99.933744709939347</v>
      </c>
      <c r="C10" s="59">
        <f>'Uscite2008-2022'!$G$294</f>
        <v>99.747498418468766</v>
      </c>
      <c r="D10" s="59">
        <f>'Uscite2008-2022'!$G$267</f>
        <v>99.769946204248527</v>
      </c>
      <c r="E10" s="59">
        <f>'Uscite2008-2022'!$G$240</f>
        <v>99.823939781888896</v>
      </c>
      <c r="F10" s="59">
        <f>'Uscite2008-2022'!$G$213</f>
        <v>98.499458883171016</v>
      </c>
      <c r="G10" s="59">
        <f>'Uscite2008-2022'!$G$186</f>
        <v>99.873587787263347</v>
      </c>
      <c r="H10" s="59">
        <f>'Uscite2008-2022'!$G$159</f>
        <v>99.846920054100337</v>
      </c>
      <c r="I10" s="59">
        <f>'Uscite2008-2022'!$G$132</f>
        <v>99.796817821012482</v>
      </c>
      <c r="J10" s="59">
        <f>'Uscite2008-2022'!$G$105</f>
        <v>99.696132786960817</v>
      </c>
      <c r="K10" s="59">
        <f>'Uscite2008-2022'!$G$78</f>
        <v>99.730901045026641</v>
      </c>
      <c r="L10" s="59">
        <f>'Uscite2008-2022'!$G$51</f>
        <v>99.94346134532816</v>
      </c>
      <c r="M10" s="59">
        <f>'Uscite2008-2022'!$G$24</f>
        <v>99.683417478312649</v>
      </c>
    </row>
    <row r="11" spans="1:13" x14ac:dyDescent="0.3">
      <c r="A11" s="18" t="s">
        <v>474</v>
      </c>
      <c r="B11" s="61">
        <f>'Uscite2008-2022'!$G324</f>
        <v>92.929125021212784</v>
      </c>
      <c r="C11" s="61">
        <f>'Uscite2008-2022'!$G297</f>
        <v>94.392329310140326</v>
      </c>
      <c r="D11" s="61">
        <f>'Uscite2008-2022'!$G270</f>
        <v>92.229145204578927</v>
      </c>
      <c r="E11" s="61">
        <f>'Uscite2008-2022'!$G243</f>
        <v>90.551140856711072</v>
      </c>
      <c r="F11" s="61">
        <f>'Uscite2008-2022'!$G216</f>
        <v>91.985496176689992</v>
      </c>
      <c r="G11" s="61">
        <f>'Uscite2008-2022'!$G189</f>
        <v>91.574683998056912</v>
      </c>
      <c r="H11" s="61">
        <f>'Uscite2008-2022'!$G162</f>
        <v>91.785782256776429</v>
      </c>
      <c r="I11" s="61">
        <f>'Uscite2008-2022'!$G135</f>
        <v>91.636939180079509</v>
      </c>
      <c r="J11" s="61">
        <f>'Uscite2008-2022'!$G108</f>
        <v>95.429430372561967</v>
      </c>
      <c r="K11" s="61">
        <f>'Uscite2008-2022'!$G81</f>
        <v>88.190270098007701</v>
      </c>
      <c r="L11" s="61">
        <f>'Uscite2008-2022'!$G54</f>
        <v>94.507264140943477</v>
      </c>
      <c r="M11" s="61">
        <f>'Uscite2008-2022'!$G27</f>
        <v>93.511502692112515</v>
      </c>
    </row>
  </sheetData>
  <mergeCells count="2">
    <mergeCell ref="A2:H2"/>
    <mergeCell ref="A7:H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A28" workbookViewId="0">
      <selection activeCell="F39" sqref="F39"/>
    </sheetView>
  </sheetViews>
  <sheetFormatPr defaultRowHeight="14.4" x14ac:dyDescent="0.3"/>
  <cols>
    <col min="2" max="2" width="23.6640625" bestFit="1" customWidth="1"/>
    <col min="3" max="6" width="16.44140625" bestFit="1" customWidth="1"/>
    <col min="7" max="7" width="13.88671875" bestFit="1" customWidth="1"/>
  </cols>
  <sheetData>
    <row r="1" spans="1:7" x14ac:dyDescent="0.3">
      <c r="A1" t="s">
        <v>47</v>
      </c>
      <c r="B1" t="s">
        <v>7244</v>
      </c>
      <c r="C1" s="24">
        <v>2019</v>
      </c>
      <c r="D1" s="24">
        <v>2020</v>
      </c>
      <c r="E1" s="24">
        <v>2021</v>
      </c>
      <c r="F1" s="24">
        <v>2022</v>
      </c>
    </row>
    <row r="2" spans="1:7" x14ac:dyDescent="0.3">
      <c r="A2">
        <v>1023</v>
      </c>
      <c r="B2" t="s">
        <v>7245</v>
      </c>
      <c r="C2" s="56">
        <v>87976575626.119995</v>
      </c>
      <c r="D2" s="56">
        <v>93505034246.520004</v>
      </c>
      <c r="E2" s="56">
        <v>98158534929.710007</v>
      </c>
      <c r="F2" s="56">
        <v>99987502670.350006</v>
      </c>
      <c r="G2" s="56"/>
    </row>
    <row r="3" spans="1:7" x14ac:dyDescent="0.3">
      <c r="A3">
        <v>1024</v>
      </c>
      <c r="B3" t="s">
        <v>7246</v>
      </c>
      <c r="C3" s="56">
        <v>64892331432.519997</v>
      </c>
      <c r="D3" s="56">
        <v>67660977376.839996</v>
      </c>
      <c r="E3" s="56">
        <v>70317341847.380005</v>
      </c>
      <c r="F3" s="56">
        <v>71954991775.139999</v>
      </c>
    </row>
    <row r="4" spans="1:7" x14ac:dyDescent="0.3">
      <c r="A4">
        <v>1025</v>
      </c>
      <c r="B4" t="s">
        <v>7247</v>
      </c>
      <c r="C4" s="56">
        <v>7151084450.9799995</v>
      </c>
      <c r="D4" s="56">
        <v>7140134351.8199997</v>
      </c>
      <c r="E4" s="56">
        <v>7127091151.6099997</v>
      </c>
      <c r="F4" s="56">
        <v>7100683339.6999998</v>
      </c>
    </row>
    <row r="5" spans="1:7" x14ac:dyDescent="0.3">
      <c r="A5">
        <v>1040</v>
      </c>
      <c r="B5" t="s">
        <v>7248</v>
      </c>
      <c r="C5" s="56">
        <v>979844959.79999995</v>
      </c>
      <c r="D5" s="56">
        <v>947464443.59000003</v>
      </c>
      <c r="E5" s="56">
        <v>932976018.25999999</v>
      </c>
      <c r="F5" s="56">
        <v>926958964.46000004</v>
      </c>
    </row>
    <row r="6" spans="1:7" x14ac:dyDescent="0.3">
      <c r="A6">
        <v>1201</v>
      </c>
      <c r="B6" t="s">
        <v>7249</v>
      </c>
      <c r="C6" s="56"/>
      <c r="D6" s="56"/>
      <c r="E6" s="56"/>
      <c r="F6" s="56">
        <v>251280.62</v>
      </c>
    </row>
    <row r="7" spans="1:7" x14ac:dyDescent="0.3">
      <c r="A7">
        <v>1203</v>
      </c>
      <c r="B7" t="s">
        <v>7250</v>
      </c>
      <c r="C7" s="56">
        <v>205694258420.35999</v>
      </c>
      <c r="D7" s="56">
        <v>222240136773.12</v>
      </c>
      <c r="E7" s="56">
        <v>235093740261.06</v>
      </c>
      <c r="F7" s="56">
        <v>242976262031.39999</v>
      </c>
    </row>
    <row r="8" spans="1:7" x14ac:dyDescent="0.3">
      <c r="A8">
        <v>1205</v>
      </c>
      <c r="B8" t="s">
        <v>7251</v>
      </c>
      <c r="C8" s="56">
        <v>0</v>
      </c>
      <c r="D8" s="56">
        <v>4.92</v>
      </c>
      <c r="E8" s="56">
        <v>0</v>
      </c>
      <c r="F8" s="56">
        <v>249.73</v>
      </c>
    </row>
    <row r="9" spans="1:7" x14ac:dyDescent="0.3">
      <c r="A9">
        <v>1210</v>
      </c>
      <c r="B9" t="s">
        <v>7252</v>
      </c>
      <c r="C9" s="56">
        <v>0</v>
      </c>
      <c r="D9" s="56">
        <v>0</v>
      </c>
      <c r="E9" s="56">
        <v>0</v>
      </c>
      <c r="F9" s="56">
        <v>321808.3</v>
      </c>
    </row>
    <row r="10" spans="1:7" x14ac:dyDescent="0.3">
      <c r="A10">
        <v>1242</v>
      </c>
      <c r="B10" t="s">
        <v>7253</v>
      </c>
      <c r="C10" s="56">
        <v>145333467.49000001</v>
      </c>
      <c r="D10" s="56">
        <v>145118752.77000001</v>
      </c>
      <c r="E10" s="56">
        <v>146423878.80000001</v>
      </c>
      <c r="F10" s="56">
        <v>146712406.96000001</v>
      </c>
    </row>
    <row r="11" spans="1:7" x14ac:dyDescent="0.3">
      <c r="A11">
        <v>1253</v>
      </c>
      <c r="B11" t="s">
        <v>7254</v>
      </c>
      <c r="C11" s="56">
        <v>1234982751.26</v>
      </c>
      <c r="D11" s="56">
        <v>1233633092.1700001</v>
      </c>
      <c r="E11" s="56">
        <v>1228778778.5699999</v>
      </c>
      <c r="F11" s="56">
        <v>1215475442</v>
      </c>
    </row>
    <row r="12" spans="1:7" x14ac:dyDescent="0.3">
      <c r="A12">
        <v>1400</v>
      </c>
      <c r="B12" t="s">
        <v>7255</v>
      </c>
      <c r="C12" s="56">
        <v>83.7</v>
      </c>
      <c r="D12" s="56">
        <v>0</v>
      </c>
      <c r="E12" s="56">
        <v>0</v>
      </c>
      <c r="F12" s="56">
        <v>0</v>
      </c>
    </row>
    <row r="13" spans="1:7" x14ac:dyDescent="0.3">
      <c r="A13">
        <v>1459</v>
      </c>
      <c r="B13" t="s">
        <v>7256</v>
      </c>
      <c r="C13" s="56">
        <v>0</v>
      </c>
      <c r="D13" s="56">
        <v>0</v>
      </c>
      <c r="E13" s="56">
        <v>0</v>
      </c>
      <c r="F13" s="56">
        <v>191042.4</v>
      </c>
    </row>
    <row r="14" spans="1:7" x14ac:dyDescent="0.3">
      <c r="A14">
        <v>1471</v>
      </c>
      <c r="B14" t="s">
        <v>7257</v>
      </c>
      <c r="C14" s="56">
        <v>0</v>
      </c>
      <c r="D14" s="56">
        <v>0</v>
      </c>
      <c r="E14" s="56">
        <v>0</v>
      </c>
      <c r="F14" s="56">
        <v>16.57</v>
      </c>
    </row>
    <row r="15" spans="1:7" x14ac:dyDescent="0.3">
      <c r="A15">
        <v>1600</v>
      </c>
      <c r="B15" t="s">
        <v>7258</v>
      </c>
      <c r="C15" s="56">
        <v>0</v>
      </c>
      <c r="D15" s="56">
        <v>0</v>
      </c>
      <c r="E15" s="56">
        <v>0</v>
      </c>
      <c r="F15" s="56">
        <v>459.72</v>
      </c>
    </row>
    <row r="16" spans="1:7" x14ac:dyDescent="0.3">
      <c r="A16">
        <v>2054</v>
      </c>
      <c r="B16" t="s">
        <v>7259</v>
      </c>
      <c r="C16">
        <v>0</v>
      </c>
      <c r="D16">
        <v>0</v>
      </c>
      <c r="E16">
        <v>0</v>
      </c>
      <c r="F16" s="91">
        <v>2476.7800000000002</v>
      </c>
    </row>
    <row r="17" spans="1:6" x14ac:dyDescent="0.3">
      <c r="A17">
        <v>2301</v>
      </c>
      <c r="B17" t="s">
        <v>7260</v>
      </c>
      <c r="C17">
        <v>0</v>
      </c>
      <c r="D17">
        <v>0</v>
      </c>
      <c r="E17">
        <v>0</v>
      </c>
      <c r="F17" s="91">
        <v>117318.52</v>
      </c>
    </row>
    <row r="18" spans="1:6" x14ac:dyDescent="0.3">
      <c r="A18">
        <v>2308</v>
      </c>
      <c r="B18" t="s">
        <v>7261</v>
      </c>
      <c r="C18" s="56">
        <v>1512950519.55</v>
      </c>
      <c r="D18" s="56">
        <v>1599641697.29</v>
      </c>
      <c r="E18" s="56">
        <v>1610270974.98</v>
      </c>
      <c r="F18" s="56">
        <v>1629425300.8399999</v>
      </c>
    </row>
    <row r="19" spans="1:6" x14ac:dyDescent="0.3">
      <c r="A19">
        <v>2319</v>
      </c>
      <c r="B19" t="s">
        <v>7262</v>
      </c>
      <c r="C19">
        <v>0</v>
      </c>
      <c r="D19">
        <v>0</v>
      </c>
      <c r="E19">
        <v>0</v>
      </c>
      <c r="F19">
        <v>107.98</v>
      </c>
    </row>
    <row r="20" spans="1:6" x14ac:dyDescent="0.3">
      <c r="A20">
        <v>2320</v>
      </c>
      <c r="B20" t="s">
        <v>7263</v>
      </c>
      <c r="C20">
        <v>0</v>
      </c>
      <c r="D20">
        <v>0</v>
      </c>
      <c r="E20">
        <v>0</v>
      </c>
      <c r="F20" s="123">
        <v>426.4</v>
      </c>
    </row>
    <row r="21" spans="1:6" x14ac:dyDescent="0.3">
      <c r="A21">
        <v>2321</v>
      </c>
      <c r="B21" t="s">
        <v>7264</v>
      </c>
      <c r="C21">
        <v>0</v>
      </c>
      <c r="D21">
        <v>0</v>
      </c>
      <c r="E21">
        <v>0</v>
      </c>
      <c r="F21" s="123">
        <v>64.8</v>
      </c>
    </row>
    <row r="22" spans="1:6" x14ac:dyDescent="0.3">
      <c r="A22">
        <v>2324</v>
      </c>
      <c r="B22" t="s">
        <v>7265</v>
      </c>
      <c r="C22" s="56">
        <v>6.3</v>
      </c>
      <c r="D22" s="56">
        <v>0</v>
      </c>
      <c r="E22" s="56">
        <v>0</v>
      </c>
      <c r="F22" s="123">
        <v>10.15</v>
      </c>
    </row>
    <row r="23" spans="1:6" x14ac:dyDescent="0.3">
      <c r="A23">
        <v>2325</v>
      </c>
      <c r="B23" t="s">
        <v>7266</v>
      </c>
      <c r="C23" s="56">
        <v>10918464922.98</v>
      </c>
      <c r="D23" s="56">
        <v>11484850631.559999</v>
      </c>
      <c r="E23" s="56">
        <v>11904681037.34</v>
      </c>
      <c r="F23" s="56">
        <v>11846524839.139999</v>
      </c>
    </row>
    <row r="24" spans="1:6" x14ac:dyDescent="0.3">
      <c r="A24">
        <v>2326</v>
      </c>
      <c r="B24" t="s">
        <v>7267</v>
      </c>
      <c r="C24" s="56">
        <v>53312977682.489998</v>
      </c>
      <c r="D24" s="56">
        <v>56229352344.370003</v>
      </c>
      <c r="E24" s="56">
        <v>58859350448.800003</v>
      </c>
      <c r="F24" s="56">
        <v>60563800346.110001</v>
      </c>
    </row>
    <row r="25" spans="1:6" x14ac:dyDescent="0.3">
      <c r="A25">
        <v>2327</v>
      </c>
      <c r="B25" t="s">
        <v>7268</v>
      </c>
      <c r="C25" s="56">
        <v>2097885262.0699999</v>
      </c>
      <c r="D25" s="56">
        <v>2091553889.8699999</v>
      </c>
      <c r="E25" s="56">
        <v>2078837283.0799999</v>
      </c>
      <c r="F25" s="56">
        <v>2056484646.0799999</v>
      </c>
    </row>
    <row r="26" spans="1:6" x14ac:dyDescent="0.3">
      <c r="A26">
        <v>2601</v>
      </c>
      <c r="B26" t="s">
        <v>7269</v>
      </c>
      <c r="C26">
        <v>0</v>
      </c>
      <c r="D26">
        <v>0</v>
      </c>
      <c r="E26">
        <v>0</v>
      </c>
      <c r="F26" s="91">
        <v>2726.9</v>
      </c>
    </row>
    <row r="27" spans="1:6" x14ac:dyDescent="0.3">
      <c r="A27">
        <v>3210</v>
      </c>
      <c r="B27" t="s">
        <v>7270</v>
      </c>
      <c r="C27" s="56">
        <v>27468855987.240002</v>
      </c>
      <c r="D27" s="56">
        <v>28808040300.860001</v>
      </c>
      <c r="E27" s="56">
        <v>29962250812.610001</v>
      </c>
      <c r="F27" s="56">
        <v>30700951147.57</v>
      </c>
    </row>
    <row r="28" spans="1:6" x14ac:dyDescent="0.3">
      <c r="A28">
        <v>3302</v>
      </c>
      <c r="B28" t="s">
        <v>7271</v>
      </c>
      <c r="C28" s="56">
        <v>0</v>
      </c>
      <c r="D28" s="56">
        <v>0</v>
      </c>
      <c r="E28" s="56">
        <v>0</v>
      </c>
      <c r="F28" s="56">
        <v>80.12</v>
      </c>
    </row>
    <row r="29" spans="1:6" x14ac:dyDescent="0.3">
      <c r="A29">
        <v>3312</v>
      </c>
      <c r="B29" t="s">
        <v>7272</v>
      </c>
      <c r="C29" s="56">
        <v>199465647414.69</v>
      </c>
      <c r="D29" s="56">
        <v>210631921248.32001</v>
      </c>
      <c r="E29" s="56">
        <v>220802212339.25</v>
      </c>
      <c r="F29" s="56">
        <v>229240176745.26999</v>
      </c>
    </row>
    <row r="30" spans="1:6" x14ac:dyDescent="0.3">
      <c r="A30">
        <v>3313</v>
      </c>
      <c r="B30" t="s">
        <v>7273</v>
      </c>
      <c r="C30" s="56">
        <v>56573070574.800003</v>
      </c>
      <c r="D30" s="56">
        <v>59099205153.629997</v>
      </c>
      <c r="E30" s="56">
        <v>61046246843.919998</v>
      </c>
      <c r="F30" s="56">
        <v>62062033823.580002</v>
      </c>
    </row>
    <row r="31" spans="1:6" x14ac:dyDescent="0.3">
      <c r="A31">
        <v>3970</v>
      </c>
      <c r="B31" t="s">
        <v>7274</v>
      </c>
      <c r="C31">
        <v>0</v>
      </c>
      <c r="D31">
        <v>0</v>
      </c>
      <c r="E31">
        <v>0</v>
      </c>
      <c r="F31" s="91">
        <v>57031.87</v>
      </c>
    </row>
    <row r="32" spans="1:6" x14ac:dyDescent="0.3">
      <c r="B32" t="s">
        <v>7275</v>
      </c>
      <c r="C32" s="56">
        <v>179584.05</v>
      </c>
      <c r="D32" s="56">
        <v>0</v>
      </c>
      <c r="E32" s="56">
        <v>0</v>
      </c>
      <c r="F32" s="56">
        <v>0</v>
      </c>
    </row>
    <row r="33" spans="1:6" x14ac:dyDescent="0.3">
      <c r="C33" s="56">
        <f>SUM(C2:C32)</f>
        <v>719424443146.40002</v>
      </c>
      <c r="D33" s="56">
        <f>SUM(D2:D32)</f>
        <v>762817064307.65002</v>
      </c>
      <c r="E33" s="56">
        <f>SUM(E2:E32)</f>
        <v>799268736605.37</v>
      </c>
      <c r="F33" s="56">
        <f>SUM(F2:F32)</f>
        <v>822408928579.46008</v>
      </c>
    </row>
    <row r="34" spans="1:6" x14ac:dyDescent="0.3">
      <c r="A34">
        <v>2368</v>
      </c>
      <c r="B34" t="s">
        <v>7281</v>
      </c>
      <c r="C34">
        <v>0</v>
      </c>
      <c r="D34">
        <v>0</v>
      </c>
      <c r="E34">
        <v>0</v>
      </c>
      <c r="F34">
        <v>0</v>
      </c>
    </row>
    <row r="36" spans="1:6" x14ac:dyDescent="0.3">
      <c r="B36" t="s">
        <v>7245</v>
      </c>
      <c r="C36" s="56">
        <f t="shared" ref="C36:F37" si="0">C2/1000000</f>
        <v>87976.57562612</v>
      </c>
      <c r="D36" s="56">
        <f t="shared" si="0"/>
        <v>93505.034246520008</v>
      </c>
      <c r="E36" s="56">
        <f t="shared" si="0"/>
        <v>98158.534929710004</v>
      </c>
      <c r="F36" s="56">
        <f t="shared" si="0"/>
        <v>99987.502670350004</v>
      </c>
    </row>
    <row r="37" spans="1:6" x14ac:dyDescent="0.3">
      <c r="B37" t="s">
        <v>7276</v>
      </c>
      <c r="C37" s="56">
        <f t="shared" si="0"/>
        <v>64892.331432519997</v>
      </c>
      <c r="D37" s="56">
        <f t="shared" si="0"/>
        <v>67660.97737683999</v>
      </c>
      <c r="E37" s="56">
        <f t="shared" si="0"/>
        <v>70317.341847380012</v>
      </c>
      <c r="F37" s="56">
        <f t="shared" si="0"/>
        <v>71954.991775140006</v>
      </c>
    </row>
    <row r="38" spans="1:6" x14ac:dyDescent="0.3">
      <c r="B38" t="s">
        <v>7277</v>
      </c>
      <c r="C38" s="56">
        <f>C7/1000000</f>
        <v>205694.25842035998</v>
      </c>
      <c r="D38" s="56">
        <f>D7/1000000</f>
        <v>222240.13677312</v>
      </c>
      <c r="E38" s="56">
        <f>E7/1000000</f>
        <v>235093.74026106001</v>
      </c>
      <c r="F38" s="56">
        <f>F7/1000000</f>
        <v>242976.26203139999</v>
      </c>
    </row>
    <row r="39" spans="1:6" x14ac:dyDescent="0.3">
      <c r="B39" t="s">
        <v>7278</v>
      </c>
      <c r="C39" s="56">
        <f>(C27+C29)/1000000</f>
        <v>226934.50340192998</v>
      </c>
      <c r="D39" s="56">
        <f>(D27+D29)/1000000</f>
        <v>239439.96154918001</v>
      </c>
      <c r="E39" s="56">
        <f>(E27+E29)/1000000</f>
        <v>250764.46315185999</v>
      </c>
      <c r="F39" s="56">
        <f>(F27+F29)/1000000</f>
        <v>259941.12789283998</v>
      </c>
    </row>
    <row r="40" spans="1:6" x14ac:dyDescent="0.3">
      <c r="B40" t="s">
        <v>7279</v>
      </c>
      <c r="C40" s="56">
        <f>C30/1000000</f>
        <v>56573.070574800004</v>
      </c>
      <c r="D40" s="56">
        <f>D30/1000000</f>
        <v>59099.205153629999</v>
      </c>
      <c r="E40" s="56">
        <f>E30/1000000</f>
        <v>61046.246843919995</v>
      </c>
      <c r="F40" s="56">
        <f>F30/1000000</f>
        <v>62062.033823580001</v>
      </c>
    </row>
    <row r="41" spans="1:6" x14ac:dyDescent="0.3">
      <c r="B41" t="s">
        <v>7280</v>
      </c>
      <c r="C41" s="56">
        <f>C33/1000000-SUM(C36:C40)</f>
        <v>77353.703690670081</v>
      </c>
      <c r="D41" s="56">
        <f>D33/1000000-SUM(D36:D40)</f>
        <v>80871.749208359979</v>
      </c>
      <c r="E41" s="56">
        <f>E33/1000000-SUM(E36:E40)</f>
        <v>83888.409571439959</v>
      </c>
      <c r="F41" s="56">
        <f>F33/1000000-SUM(F36:F40)</f>
        <v>85487.010386150097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election activeCell="D17" sqref="D17"/>
    </sheetView>
  </sheetViews>
  <sheetFormatPr defaultRowHeight="14.4" x14ac:dyDescent="0.3"/>
  <cols>
    <col min="1" max="1" width="9.5546875" customWidth="1"/>
    <col min="2" max="7" width="10.33203125" customWidth="1"/>
    <col min="8" max="25" width="15.33203125" bestFit="1" customWidth="1"/>
  </cols>
  <sheetData>
    <row r="1" spans="1:7" x14ac:dyDescent="0.3">
      <c r="A1" s="196" t="s">
        <v>38</v>
      </c>
      <c r="B1" s="198" t="s">
        <v>0</v>
      </c>
      <c r="C1" s="199"/>
      <c r="D1" s="198" t="s">
        <v>65</v>
      </c>
      <c r="E1" s="199"/>
      <c r="F1" s="198" t="s">
        <v>66</v>
      </c>
      <c r="G1" s="200"/>
    </row>
    <row r="2" spans="1:7" x14ac:dyDescent="0.3">
      <c r="A2" s="197"/>
      <c r="B2" s="134" t="s">
        <v>990</v>
      </c>
      <c r="C2" s="135" t="s">
        <v>991</v>
      </c>
      <c r="D2" s="134" t="s">
        <v>990</v>
      </c>
      <c r="E2" s="135" t="s">
        <v>991</v>
      </c>
      <c r="F2" s="134" t="s">
        <v>990</v>
      </c>
      <c r="G2" s="114" t="s">
        <v>991</v>
      </c>
    </row>
    <row r="3" spans="1:7" x14ac:dyDescent="0.3">
      <c r="A3" s="131">
        <v>2008</v>
      </c>
      <c r="B3" s="132">
        <f>'Uscite2008-2022'!B381/'Uscite2008-2022'!B404*100</f>
        <v>88.295174159927498</v>
      </c>
      <c r="C3" s="133">
        <f>'Uscite2008-2022'!B394/'Uscite2008-2022'!B404*100</f>
        <v>11.704825840072489</v>
      </c>
      <c r="D3" s="132">
        <f>'Uscite2008-2022'!C381/'Uscite2008-2022'!C404*100</f>
        <v>88.230869698925119</v>
      </c>
      <c r="E3" s="133">
        <f>'Uscite2008-2022'!C394/'Uscite2008-2022'!C404*100</f>
        <v>11.769130301074881</v>
      </c>
      <c r="F3" s="140">
        <f>'Uscite2008-2022'!D381/'Uscite2008-2022'!D404*100</f>
        <v>91.870005010466599</v>
      </c>
      <c r="G3" s="138">
        <f>'Uscite2008-2022'!D394/'Uscite2008-2022'!D404*100</f>
        <v>8.1299949895334098</v>
      </c>
    </row>
    <row r="4" spans="1:7" x14ac:dyDescent="0.3">
      <c r="A4" s="131">
        <v>2009</v>
      </c>
      <c r="B4" s="132">
        <f>'Uscite2008-2022'!B354/'Uscite2008-2022'!B377*100</f>
        <v>89.126359191237128</v>
      </c>
      <c r="C4" s="133">
        <f>'Uscite2008-2022'!B367/'Uscite2008-2022'!B377*100</f>
        <v>10.873640808762881</v>
      </c>
      <c r="D4" s="132">
        <f>'Uscite2008-2022'!C354/'Uscite2008-2022'!C377*100</f>
        <v>89.100044808592941</v>
      </c>
      <c r="E4" s="133">
        <f>'Uscite2008-2022'!C367/'Uscite2008-2022'!C377*100</f>
        <v>10.899955191407056</v>
      </c>
      <c r="F4" s="140">
        <f>'Uscite2008-2022'!D354/'Uscite2008-2022'!D377*100</f>
        <v>93.313539531672959</v>
      </c>
      <c r="G4" s="138">
        <f>'Uscite2008-2022'!D367/'Uscite2008-2022'!D377*100</f>
        <v>6.6864604683270334</v>
      </c>
    </row>
    <row r="5" spans="1:7" x14ac:dyDescent="0.3">
      <c r="A5" s="131">
        <v>2010</v>
      </c>
      <c r="B5" s="132">
        <f>'Uscite2008-2022'!B327/'Uscite2008-2022'!B350*100</f>
        <v>90.346964639131826</v>
      </c>
      <c r="C5" s="133">
        <f>'Uscite2008-2022'!B340/'Uscite2008-2022'!B350*100</f>
        <v>9.6530353608681807</v>
      </c>
      <c r="D5" s="132">
        <f>'Uscite2008-2022'!C327/'Uscite2008-2022'!C350*100</f>
        <v>90.0782220553006</v>
      </c>
      <c r="E5" s="133">
        <f>'Uscite2008-2022'!C340/'Uscite2008-2022'!C350*100</f>
        <v>9.9217779446993895</v>
      </c>
      <c r="F5" s="140">
        <f>'Uscite2008-2022'!D327/'Uscite2008-2022'!D350*100</f>
        <v>93.452220062945543</v>
      </c>
      <c r="G5" s="138">
        <f>'Uscite2008-2022'!D340/'Uscite2008-2022'!D350*100</f>
        <v>6.5477799370544609</v>
      </c>
    </row>
    <row r="6" spans="1:7" x14ac:dyDescent="0.3">
      <c r="A6" s="131">
        <v>2011</v>
      </c>
      <c r="B6" s="132">
        <f>'Uscite2008-2022'!B300/'Uscite2008-2022'!B323*100</f>
        <v>90.948876801092055</v>
      </c>
      <c r="C6" s="133">
        <f>'Uscite2008-2022'!B313/'Uscite2008-2022'!B323*100</f>
        <v>9.0511231989079395</v>
      </c>
      <c r="D6" s="132">
        <f>'Uscite2008-2022'!C300/'Uscite2008-2022'!C323*100</f>
        <v>90.687391476126223</v>
      </c>
      <c r="E6" s="133">
        <f>'Uscite2008-2022'!C313/'Uscite2008-2022'!C323*100</f>
        <v>9.3126085238737808</v>
      </c>
      <c r="F6" s="140">
        <f>'Uscite2008-2022'!D300/'Uscite2008-2022'!D323*100</f>
        <v>93.538019276208487</v>
      </c>
      <c r="G6" s="138">
        <f>'Uscite2008-2022'!D313/'Uscite2008-2022'!D323*100</f>
        <v>6.4619807237915188</v>
      </c>
    </row>
    <row r="7" spans="1:7" x14ac:dyDescent="0.3">
      <c r="A7" s="131">
        <v>2012</v>
      </c>
      <c r="B7" s="132">
        <f>'Uscite2008-2022'!B273/'Uscite2008-2022'!B296*100</f>
        <v>91.566436754403711</v>
      </c>
      <c r="C7" s="133">
        <f>'Uscite2008-2022'!B286/'Uscite2008-2022'!B296*100</f>
        <v>8.4335632455962877</v>
      </c>
      <c r="D7" s="132">
        <f>'Uscite2008-2022'!C273/'Uscite2008-2022'!C296*100</f>
        <v>91.46678150677765</v>
      </c>
      <c r="E7" s="133">
        <f>'Uscite2008-2022'!C286/'Uscite2008-2022'!C296*100</f>
        <v>8.5332184932223427</v>
      </c>
      <c r="F7" s="140">
        <f>'Uscite2008-2022'!D273/'Uscite2008-2022'!D296*100</f>
        <v>93.474875649535861</v>
      </c>
      <c r="G7" s="138">
        <f>'Uscite2008-2022'!D286/'Uscite2008-2022'!D296*100</f>
        <v>6.5251243504641385</v>
      </c>
    </row>
    <row r="8" spans="1:7" x14ac:dyDescent="0.3">
      <c r="A8" s="131">
        <v>2013</v>
      </c>
      <c r="B8" s="132">
        <f>'Uscite2008-2022'!B246/'Uscite2008-2022'!B269*100</f>
        <v>88.120856077444614</v>
      </c>
      <c r="C8" s="133">
        <f>'Uscite2008-2022'!B259/'Uscite2008-2022'!B269*100</f>
        <v>11.879143922555381</v>
      </c>
      <c r="D8" s="132">
        <f>'Uscite2008-2022'!C246/'Uscite2008-2022'!C269*100</f>
        <v>87.77085777058636</v>
      </c>
      <c r="E8" s="133">
        <f>'Uscite2008-2022'!C259/'Uscite2008-2022'!C269*100</f>
        <v>12.229142229413629</v>
      </c>
      <c r="F8" s="140">
        <f>'Uscite2008-2022'!D246/'Uscite2008-2022'!D269*100</f>
        <v>90.348490998323399</v>
      </c>
      <c r="G8" s="138">
        <f>'Uscite2008-2022'!D259/'Uscite2008-2022'!D269*100</f>
        <v>9.6515090016765992</v>
      </c>
    </row>
    <row r="9" spans="1:7" x14ac:dyDescent="0.3">
      <c r="A9" s="131">
        <v>2014</v>
      </c>
      <c r="B9" s="132">
        <f>'Uscite2008-2022'!B219/'Uscite2008-2022'!B242*100</f>
        <v>87.509381017345618</v>
      </c>
      <c r="C9" s="133">
        <f>'Uscite2008-2022'!B232/'Uscite2008-2022'!B242*100</f>
        <v>12.490618982654384</v>
      </c>
      <c r="D9" s="132">
        <f>'Uscite2008-2022'!C219/'Uscite2008-2022'!C242*100</f>
        <v>87.259221469185519</v>
      </c>
      <c r="E9" s="133">
        <f>'Uscite2008-2022'!C232/'Uscite2008-2022'!C242*100</f>
        <v>12.740778530814495</v>
      </c>
      <c r="F9" s="140">
        <f>'Uscite2008-2022'!D219/'Uscite2008-2022'!D242*100</f>
        <v>90.529102443096221</v>
      </c>
      <c r="G9" s="138">
        <f>'Uscite2008-2022'!D232/'Uscite2008-2022'!D242*100</f>
        <v>9.470897556903779</v>
      </c>
    </row>
    <row r="10" spans="1:7" x14ac:dyDescent="0.3">
      <c r="A10" s="131">
        <v>2015</v>
      </c>
      <c r="B10" s="132">
        <f>'Uscite2008-2022'!B192/'Uscite2008-2022'!B215*100</f>
        <v>93.226279562628505</v>
      </c>
      <c r="C10" s="133">
        <f>'Uscite2008-2022'!B205/'Uscite2008-2022'!B215*100</f>
        <v>6.7737204373714919</v>
      </c>
      <c r="D10" s="132">
        <f>'Uscite2008-2022'!C192/'Uscite2008-2022'!C215*100</f>
        <v>93.240222294198219</v>
      </c>
      <c r="E10" s="133">
        <f>'Uscite2008-2022'!C205/'Uscite2008-2022'!C215*100</f>
        <v>6.7597777058017954</v>
      </c>
      <c r="F10" s="140">
        <f>'Uscite2008-2022'!D192/'Uscite2008-2022'!D215*100</f>
        <v>95.185802353659099</v>
      </c>
      <c r="G10" s="138">
        <f>'Uscite2008-2022'!D205/'Uscite2008-2022'!D215*100</f>
        <v>4.8141976463409053</v>
      </c>
    </row>
    <row r="11" spans="1:7" x14ac:dyDescent="0.3">
      <c r="A11" s="131">
        <v>2016</v>
      </c>
      <c r="B11" s="132">
        <f>'Uscite2008-2022'!B165/'Uscite2008-2022'!B188*100</f>
        <v>92.852914689213463</v>
      </c>
      <c r="C11" s="133">
        <f>'Uscite2008-2022'!B178/'Uscite2008-2022'!B188*100</f>
        <v>7.1470853107865437</v>
      </c>
      <c r="D11" s="132">
        <f>'Uscite2008-2022'!C165/'Uscite2008-2022'!C188*100</f>
        <v>92.776641562299531</v>
      </c>
      <c r="E11" s="133">
        <f>'Uscite2008-2022'!C178/'Uscite2008-2022'!C188*100</f>
        <v>7.2233584377004636</v>
      </c>
      <c r="F11" s="140">
        <f>'Uscite2008-2022'!D165/'Uscite2008-2022'!D188*100</f>
        <v>95.340563956510735</v>
      </c>
      <c r="G11" s="138">
        <f>'Uscite2008-2022'!D178/'Uscite2008-2022'!D188*100</f>
        <v>4.6594360434892614</v>
      </c>
    </row>
    <row r="12" spans="1:7" x14ac:dyDescent="0.3">
      <c r="A12" s="131">
        <v>2017</v>
      </c>
      <c r="B12" s="132">
        <f>'Uscite2008-2022'!B138/'Uscite2008-2022'!B161*100</f>
        <v>89.914606597625294</v>
      </c>
      <c r="C12" s="133">
        <f>'Uscite2008-2022'!B151/'Uscite2008-2022'!B161*100</f>
        <v>10.085393402374709</v>
      </c>
      <c r="D12" s="132">
        <f>'Uscite2008-2022'!C138/'Uscite2008-2022'!C161*100</f>
        <v>89.67756638916201</v>
      </c>
      <c r="E12" s="133">
        <f>'Uscite2008-2022'!C151/'Uscite2008-2022'!C161*100</f>
        <v>10.322433610837994</v>
      </c>
      <c r="F12" s="140">
        <f>'Uscite2008-2022'!D138/'Uscite2008-2022'!D161*100</f>
        <v>92.65209008894719</v>
      </c>
      <c r="G12" s="138">
        <f>'Uscite2008-2022'!D151/'Uscite2008-2022'!D161*100</f>
        <v>7.3479099110528052</v>
      </c>
    </row>
    <row r="13" spans="1:7" x14ac:dyDescent="0.3">
      <c r="A13" s="131">
        <v>2018</v>
      </c>
      <c r="B13" s="132">
        <f>'Uscite2008-2022'!B111/'Uscite2008-2022'!B134*100</f>
        <v>91.687066002946551</v>
      </c>
      <c r="C13" s="133">
        <f>'Uscite2008-2022'!B124/'Uscite2008-2022'!B134*100</f>
        <v>8.3129339970534613</v>
      </c>
      <c r="D13" s="132">
        <f>'Uscite2008-2022'!C111/'Uscite2008-2022'!C134*100</f>
        <v>91.885496925087338</v>
      </c>
      <c r="E13" s="133">
        <f>'Uscite2008-2022'!C124/'Uscite2008-2022'!C134*100</f>
        <v>8.1145030749126565</v>
      </c>
      <c r="F13" s="140">
        <f>'Uscite2008-2022'!D111/'Uscite2008-2022'!D134*100</f>
        <v>95.040792344111495</v>
      </c>
      <c r="G13" s="138">
        <f>'Uscite2008-2022'!D124/'Uscite2008-2022'!D134*100</f>
        <v>4.9592076558885072</v>
      </c>
    </row>
    <row r="14" spans="1:7" x14ac:dyDescent="0.3">
      <c r="A14" s="131">
        <v>2019</v>
      </c>
      <c r="B14" s="132">
        <f>'Uscite2008-2022'!B84/'Uscite2008-2022'!B107*100</f>
        <v>91.909478257784315</v>
      </c>
      <c r="C14" s="133">
        <f>'Uscite2008-2022'!B97/'Uscite2008-2022'!B107*100</f>
        <v>8.0905217422156799</v>
      </c>
      <c r="D14" s="132">
        <f>'Uscite2008-2022'!C84/'Uscite2008-2022'!C107*100</f>
        <v>91.744180883985237</v>
      </c>
      <c r="E14" s="133">
        <f>'Uscite2008-2022'!C97/'Uscite2008-2022'!C107*100</f>
        <v>8.25581911601477</v>
      </c>
      <c r="F14" s="140">
        <f>'Uscite2008-2022'!D84/'Uscite2008-2022'!D107*100</f>
        <v>95.264863158100994</v>
      </c>
      <c r="G14" s="138">
        <f>'Uscite2008-2022'!D97/'Uscite2008-2022'!D107*100</f>
        <v>4.7351368418989983</v>
      </c>
    </row>
    <row r="15" spans="1:7" x14ac:dyDescent="0.3">
      <c r="A15" s="131">
        <v>2020</v>
      </c>
      <c r="B15" s="140">
        <f>'Uscite2008-2022'!B57/'Uscite2008-2022'!B80*100</f>
        <v>80.412000030220426</v>
      </c>
      <c r="C15" s="133">
        <f>'Uscite2008-2022'!B70/'Uscite2008-2022'!B80*100</f>
        <v>19.587999969779567</v>
      </c>
      <c r="D15" s="140">
        <f>'Uscite2008-2022'!C57/'Uscite2008-2022'!C80*100</f>
        <v>79.858403600180822</v>
      </c>
      <c r="E15" s="133">
        <f>'Uscite2008-2022'!C70/'Uscite2008-2022'!C80*100</f>
        <v>20.141596399819196</v>
      </c>
      <c r="F15" s="140">
        <f>'Uscite2008-2022'!D57/'Uscite2008-2022'!D80*100</f>
        <v>87.972751857393703</v>
      </c>
      <c r="G15" s="138">
        <f>'Uscite2008-2022'!D70/'Uscite2008-2022'!D80*100</f>
        <v>12.027248142606295</v>
      </c>
    </row>
    <row r="16" spans="1:7" x14ac:dyDescent="0.3">
      <c r="A16" s="82">
        <v>2021</v>
      </c>
      <c r="B16" s="132">
        <f>'Uscite2008-2022'!B30/'Uscite2008-2022'!B53*100</f>
        <v>84.407449151373598</v>
      </c>
      <c r="C16" s="138">
        <f>'Uscite2008-2022'!B43/'Uscite2008-2022'!B53*100</f>
        <v>15.592550848626397</v>
      </c>
      <c r="D16" s="132">
        <f>'Uscite2008-2022'!C30/'Uscite2008-2022'!C53*100</f>
        <v>84.219309489037187</v>
      </c>
      <c r="E16" s="138">
        <f>'Uscite2008-2022'!C43/'Uscite2008-2022'!C53*100</f>
        <v>15.780690510962813</v>
      </c>
      <c r="F16" s="132">
        <f>'Uscite2008-2022'!D30/'Uscite2008-2022'!D53*100</f>
        <v>87.042787072148059</v>
      </c>
      <c r="G16" s="138">
        <f>'Uscite2008-2022'!D43/'Uscite2008-2022'!D53*100</f>
        <v>12.957212927851932</v>
      </c>
    </row>
    <row r="17" spans="1:7" x14ac:dyDescent="0.3">
      <c r="A17" s="135">
        <v>2022</v>
      </c>
      <c r="B17" s="136">
        <f>'Uscite2008-2022'!B3/'Uscite2008-2022'!B26*100</f>
        <v>81.015194325710866</v>
      </c>
      <c r="C17" s="137">
        <f>'Uscite2008-2022'!B16/'Uscite2008-2022'!B26*100</f>
        <v>18.984805674289145</v>
      </c>
      <c r="D17" s="136">
        <f>'Uscite2008-2022'!C3/'Uscite2008-2022'!C26*100</f>
        <v>80.943396011738542</v>
      </c>
      <c r="E17" s="137">
        <f>'Uscite2008-2022'!C16/'Uscite2008-2022'!C26*100</f>
        <v>19.056603988261458</v>
      </c>
      <c r="F17" s="136">
        <f>'Uscite2008-2022'!D3/'Uscite2008-2022'!D26*100</f>
        <v>84.817055903340261</v>
      </c>
      <c r="G17" s="139">
        <f>'Uscite2008-2022'!D16/'Uscite2008-2022'!D26*100</f>
        <v>15.182944096659734</v>
      </c>
    </row>
  </sheetData>
  <mergeCells count="4">
    <mergeCell ref="A1:A2"/>
    <mergeCell ref="B1:C1"/>
    <mergeCell ref="D1:E1"/>
    <mergeCell ref="F1:G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B14" sqref="B14"/>
    </sheetView>
  </sheetViews>
  <sheetFormatPr defaultRowHeight="14.4" x14ac:dyDescent="0.3"/>
  <cols>
    <col min="2" max="2" width="14.33203125" bestFit="1" customWidth="1"/>
    <col min="3" max="3" width="15.5546875" bestFit="1" customWidth="1"/>
    <col min="4" max="4" width="14.88671875" bestFit="1" customWidth="1"/>
  </cols>
  <sheetData>
    <row r="1" spans="1:4" x14ac:dyDescent="0.3">
      <c r="B1" t="s">
        <v>2531</v>
      </c>
      <c r="C1" t="s">
        <v>2532</v>
      </c>
      <c r="D1" t="s">
        <v>2533</v>
      </c>
    </row>
    <row r="2" spans="1:4" x14ac:dyDescent="0.3">
      <c r="A2">
        <v>2011</v>
      </c>
      <c r="B2" s="7">
        <v>45515874477.139999</v>
      </c>
      <c r="C2" s="7">
        <v>11210913115.239998</v>
      </c>
      <c r="D2" s="56">
        <f t="shared" ref="D2:D13" si="0">B2+C2</f>
        <v>56726787592.379997</v>
      </c>
    </row>
    <row r="3" spans="1:4" x14ac:dyDescent="0.3">
      <c r="A3">
        <v>2012</v>
      </c>
      <c r="B3" s="7">
        <v>36435625791.819992</v>
      </c>
      <c r="C3" s="7">
        <v>7148012102.2799988</v>
      </c>
      <c r="D3" s="56">
        <f t="shared" si="0"/>
        <v>43583637894.099991</v>
      </c>
    </row>
    <row r="4" spans="1:4" x14ac:dyDescent="0.3">
      <c r="A4">
        <v>2013</v>
      </c>
      <c r="B4" s="7">
        <v>38028734150.560013</v>
      </c>
      <c r="C4" s="7">
        <v>5121247502.579999</v>
      </c>
      <c r="D4" s="56">
        <f t="shared" si="0"/>
        <v>43149981653.140015</v>
      </c>
    </row>
    <row r="5" spans="1:4" x14ac:dyDescent="0.3">
      <c r="A5">
        <v>2014</v>
      </c>
      <c r="B5" s="7">
        <v>47991510991.44001</v>
      </c>
      <c r="C5" s="7">
        <v>5299169909.6699972</v>
      </c>
      <c r="D5" s="56">
        <f t="shared" si="0"/>
        <v>53290680901.110008</v>
      </c>
    </row>
    <row r="6" spans="1:4" x14ac:dyDescent="0.3">
      <c r="A6">
        <v>2015</v>
      </c>
      <c r="B6" s="7">
        <v>58871667179.459999</v>
      </c>
      <c r="C6" s="7">
        <v>18963894981.599998</v>
      </c>
      <c r="D6" s="56">
        <f t="shared" si="0"/>
        <v>77835562161.059998</v>
      </c>
    </row>
    <row r="7" spans="1:4" x14ac:dyDescent="0.3">
      <c r="A7">
        <v>2016</v>
      </c>
      <c r="B7" s="7">
        <v>74794314817.660004</v>
      </c>
      <c r="C7" s="7">
        <v>23552086327.049992</v>
      </c>
      <c r="D7" s="56">
        <f t="shared" si="0"/>
        <v>98346401144.709991</v>
      </c>
    </row>
    <row r="8" spans="1:4" x14ac:dyDescent="0.3">
      <c r="A8">
        <v>2017</v>
      </c>
      <c r="B8" s="7">
        <v>70192380402.87001</v>
      </c>
      <c r="C8" s="7">
        <v>28177127303.149994</v>
      </c>
      <c r="D8" s="56">
        <f t="shared" si="0"/>
        <v>98369507706.020004</v>
      </c>
    </row>
    <row r="9" spans="1:4" x14ac:dyDescent="0.3">
      <c r="A9">
        <v>2018</v>
      </c>
      <c r="B9" s="7">
        <v>68986748191.570038</v>
      </c>
      <c r="C9" s="7">
        <v>35842872171.760002</v>
      </c>
      <c r="D9" s="56">
        <f t="shared" si="0"/>
        <v>104829620363.33005</v>
      </c>
    </row>
    <row r="10" spans="1:4" x14ac:dyDescent="0.3">
      <c r="A10">
        <v>2019</v>
      </c>
      <c r="B10" s="7">
        <v>37072239636.26001</v>
      </c>
      <c r="C10" s="7">
        <v>44678722946.010033</v>
      </c>
      <c r="D10" s="56">
        <f t="shared" si="0"/>
        <v>81750962582.27005</v>
      </c>
    </row>
    <row r="11" spans="1:4" x14ac:dyDescent="0.3">
      <c r="A11">
        <v>2020</v>
      </c>
      <c r="B11" s="7">
        <v>40473046696.669983</v>
      </c>
      <c r="C11" s="7">
        <v>53743889818.219978</v>
      </c>
      <c r="D11" s="56">
        <f t="shared" ref="D11:D12" si="1">B11+C11</f>
        <v>94216936514.889954</v>
      </c>
    </row>
    <row r="12" spans="1:4" x14ac:dyDescent="0.3">
      <c r="A12">
        <v>2021</v>
      </c>
      <c r="B12" s="7">
        <f>'Uscite2008-2022'!E34+'Uscite2008-2022'!K34-'Uscite2008-2022'!L34</f>
        <v>33637637766.849991</v>
      </c>
      <c r="C12" s="7">
        <f>'Uscite2008-2022'!E45+'Uscite2008-2022'!K45-'Uscite2008-2022'!L45</f>
        <v>66146552513.749969</v>
      </c>
      <c r="D12" s="56">
        <f t="shared" si="1"/>
        <v>99784190280.59996</v>
      </c>
    </row>
    <row r="13" spans="1:4" x14ac:dyDescent="0.3">
      <c r="A13">
        <v>2022</v>
      </c>
      <c r="B13" s="7">
        <f>'Uscite2008-2022'!E7+'Uscite2008-2022'!K7-'Uscite2008-2022'!L7</f>
        <v>38763868238.990005</v>
      </c>
      <c r="C13" s="7">
        <f>'Uscite2008-2022'!E18+'Uscite2008-2022'!K18-'Uscite2008-2022'!L18</f>
        <v>79256070355.820007</v>
      </c>
      <c r="D13" s="56">
        <f t="shared" si="0"/>
        <v>118019938594.81001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workbookViewId="0">
      <pane xSplit="1" ySplit="1" topLeftCell="B2" activePane="bottomRight" state="frozen"/>
      <selection pane="topRight" activeCell="B1" sqref="B1"/>
      <selection pane="bottomLeft" activeCell="A2" sqref="A2"/>
      <selection pane="bottomRight" activeCell="C18" sqref="C18"/>
    </sheetView>
  </sheetViews>
  <sheetFormatPr defaultRowHeight="14.4" x14ac:dyDescent="0.3"/>
  <cols>
    <col min="1" max="1" width="75.6640625" bestFit="1" customWidth="1"/>
    <col min="2" max="7" width="16.88671875" bestFit="1" customWidth="1"/>
    <col min="9" max="9" width="16.88671875" bestFit="1" customWidth="1"/>
    <col min="10" max="10" width="16" bestFit="1" customWidth="1"/>
  </cols>
  <sheetData>
    <row r="1" spans="1:11" ht="28.8" x14ac:dyDescent="0.3">
      <c r="A1" s="41" t="s">
        <v>7228</v>
      </c>
      <c r="B1" s="70" t="s">
        <v>1499</v>
      </c>
      <c r="C1" s="171" t="s">
        <v>1501</v>
      </c>
      <c r="D1" s="70" t="s">
        <v>1498</v>
      </c>
      <c r="E1" s="70" t="s">
        <v>65</v>
      </c>
      <c r="F1" s="70" t="s">
        <v>66</v>
      </c>
      <c r="G1" s="70" t="s">
        <v>2529</v>
      </c>
      <c r="H1" s="70" t="s">
        <v>1500</v>
      </c>
      <c r="I1" s="159" t="s">
        <v>6866</v>
      </c>
      <c r="J1" s="159" t="s">
        <v>2530</v>
      </c>
    </row>
    <row r="2" spans="1:11" x14ac:dyDescent="0.3">
      <c r="A2" s="3" t="s">
        <v>62</v>
      </c>
      <c r="B2" s="4">
        <v>668940455032</v>
      </c>
      <c r="C2" s="172">
        <v>46685070564.409988</v>
      </c>
      <c r="D2" s="4">
        <v>715625525596.40991</v>
      </c>
      <c r="E2" s="4">
        <v>680997623325.39026</v>
      </c>
      <c r="F2" s="4">
        <v>653581051997.92969</v>
      </c>
      <c r="G2" s="4">
        <v>27416571327.459995</v>
      </c>
      <c r="H2" s="5">
        <f>C2/B2*100</f>
        <v>6.9789575758542997</v>
      </c>
      <c r="I2" s="4">
        <v>715208485043</v>
      </c>
      <c r="J2" s="160">
        <f>I2-D2</f>
        <v>-417040553.40991211</v>
      </c>
      <c r="K2">
        <f>D2/B2*100-100</f>
        <v>6.9789575758542952</v>
      </c>
    </row>
    <row r="3" spans="1:11" x14ac:dyDescent="0.3">
      <c r="A3" s="6" t="s">
        <v>69</v>
      </c>
      <c r="B3" s="7">
        <v>101429214424</v>
      </c>
      <c r="C3" s="173">
        <v>6944358929.4800005</v>
      </c>
      <c r="D3" s="7">
        <v>108373573353.48</v>
      </c>
      <c r="E3" s="7">
        <v>104935245641.34012</v>
      </c>
      <c r="F3" s="7">
        <v>102147761566.33017</v>
      </c>
      <c r="G3" s="7">
        <v>2787484075.0099988</v>
      </c>
      <c r="H3" s="8">
        <f t="shared" ref="H3:H24" si="0">C3/B3*100</f>
        <v>6.8465076545410355</v>
      </c>
      <c r="I3" s="7">
        <v>103718559281</v>
      </c>
      <c r="J3" s="7">
        <f t="shared" ref="J3:J26" si="1">I3-D3</f>
        <v>-4655014072.4799957</v>
      </c>
    </row>
    <row r="4" spans="1:11" x14ac:dyDescent="0.3">
      <c r="A4" s="6" t="s">
        <v>70</v>
      </c>
      <c r="B4" s="7">
        <v>13954711952</v>
      </c>
      <c r="C4" s="173">
        <v>1477096398.9599991</v>
      </c>
      <c r="D4" s="7">
        <v>15431808350.960003</v>
      </c>
      <c r="E4" s="7">
        <v>14293891338.590006</v>
      </c>
      <c r="F4" s="7">
        <v>12835937127.839975</v>
      </c>
      <c r="G4" s="7">
        <v>1457954210.7500007</v>
      </c>
      <c r="H4" s="8">
        <f t="shared" si="0"/>
        <v>10.584929334555705</v>
      </c>
      <c r="I4" s="7">
        <v>14676125593</v>
      </c>
      <c r="J4" s="7">
        <f t="shared" si="1"/>
        <v>-755682757.9600029</v>
      </c>
    </row>
    <row r="5" spans="1:11" x14ac:dyDescent="0.3">
      <c r="A5" s="6" t="s">
        <v>71</v>
      </c>
      <c r="B5" s="7">
        <v>5161806916</v>
      </c>
      <c r="C5" s="173">
        <v>782750422.22000003</v>
      </c>
      <c r="D5" s="7">
        <v>5944557338.2199993</v>
      </c>
      <c r="E5" s="7">
        <v>5764975623.6600037</v>
      </c>
      <c r="F5" s="7">
        <v>5759209676.8099995</v>
      </c>
      <c r="G5" s="7">
        <v>5765946.8500000015</v>
      </c>
      <c r="H5" s="8">
        <f t="shared" si="0"/>
        <v>15.164271638943266</v>
      </c>
      <c r="I5" s="7">
        <v>5574356555</v>
      </c>
      <c r="J5" s="7">
        <f t="shared" si="1"/>
        <v>-370200783.21999931</v>
      </c>
    </row>
    <row r="6" spans="1:11" x14ac:dyDescent="0.3">
      <c r="A6" s="6" t="s">
        <v>72</v>
      </c>
      <c r="B6" s="7">
        <v>319740461706</v>
      </c>
      <c r="C6" s="173">
        <v>40799207339.790001</v>
      </c>
      <c r="D6" s="7">
        <v>360539669045.78998</v>
      </c>
      <c r="E6" s="7">
        <v>348052596086.52997</v>
      </c>
      <c r="F6" s="7">
        <v>328093463832.01953</v>
      </c>
      <c r="G6" s="7">
        <v>19959132254.509991</v>
      </c>
      <c r="H6" s="8">
        <f t="shared" si="0"/>
        <v>12.760101465451907</v>
      </c>
      <c r="I6" s="7">
        <v>355547380585</v>
      </c>
      <c r="J6" s="7">
        <f t="shared" si="1"/>
        <v>-4992288460.789978</v>
      </c>
    </row>
    <row r="7" spans="1:11" x14ac:dyDescent="0.3">
      <c r="A7" s="6" t="s">
        <v>73</v>
      </c>
      <c r="B7" s="7">
        <v>11438410972</v>
      </c>
      <c r="C7" s="173">
        <v>1023282355.97</v>
      </c>
      <c r="D7" s="7">
        <v>12461693327.969999</v>
      </c>
      <c r="E7" s="7">
        <v>11898677661.709997</v>
      </c>
      <c r="F7" s="7">
        <v>10214505808.810001</v>
      </c>
      <c r="G7" s="7">
        <v>1684171852.9000003</v>
      </c>
      <c r="H7" s="8">
        <f t="shared" si="0"/>
        <v>8.9460184502452762</v>
      </c>
      <c r="I7" s="7">
        <v>10077789074</v>
      </c>
      <c r="J7" s="7">
        <f t="shared" si="1"/>
        <v>-2383904253.9699993</v>
      </c>
    </row>
    <row r="8" spans="1:11" x14ac:dyDescent="0.3">
      <c r="A8" s="6" t="s">
        <v>74</v>
      </c>
      <c r="B8" s="7">
        <v>12712256737</v>
      </c>
      <c r="C8" s="173">
        <v>11204594550.369999</v>
      </c>
      <c r="D8" s="7">
        <v>23916851287.369991</v>
      </c>
      <c r="E8" s="7">
        <v>23677905385.639988</v>
      </c>
      <c r="F8" s="7">
        <v>22323907750.339981</v>
      </c>
      <c r="G8" s="7">
        <v>1353997635.3</v>
      </c>
      <c r="H8" s="8">
        <f t="shared" si="0"/>
        <v>88.140090167925621</v>
      </c>
      <c r="I8" s="7">
        <v>17305442900</v>
      </c>
      <c r="J8" s="7">
        <f t="shared" si="1"/>
        <v>-6611408387.3699913</v>
      </c>
    </row>
    <row r="9" spans="1:11" x14ac:dyDescent="0.3">
      <c r="A9" s="6" t="s">
        <v>75</v>
      </c>
      <c r="B9" s="7">
        <v>1404008032</v>
      </c>
      <c r="C9" s="173">
        <v>268636581.01999998</v>
      </c>
      <c r="D9" s="7">
        <v>1672644613.02</v>
      </c>
      <c r="E9" s="7">
        <v>1567569480.3799994</v>
      </c>
      <c r="F9" s="7">
        <v>1541954149.1399999</v>
      </c>
      <c r="G9" s="7">
        <v>25615331.239999998</v>
      </c>
      <c r="H9" s="8">
        <f t="shared" si="0"/>
        <v>19.133550157638982</v>
      </c>
      <c r="I9" s="7">
        <v>1331863761</v>
      </c>
      <c r="J9" s="7">
        <f t="shared" si="1"/>
        <v>-340780852.01999998</v>
      </c>
    </row>
    <row r="10" spans="1:11" x14ac:dyDescent="0.3">
      <c r="A10" s="6" t="s">
        <v>76</v>
      </c>
      <c r="B10" s="7">
        <v>22070000000</v>
      </c>
      <c r="C10" s="173">
        <v>1100000000</v>
      </c>
      <c r="D10" s="7">
        <v>23170000000</v>
      </c>
      <c r="E10" s="7">
        <v>20946150571.770004</v>
      </c>
      <c r="F10" s="7">
        <v>20946150571.770004</v>
      </c>
      <c r="G10" s="7">
        <v>0</v>
      </c>
      <c r="H10" s="8">
        <f t="shared" si="0"/>
        <v>4.9841413683733577</v>
      </c>
      <c r="I10" s="7">
        <v>22565002950</v>
      </c>
      <c r="J10" s="7">
        <f t="shared" si="1"/>
        <v>-604997050</v>
      </c>
    </row>
    <row r="11" spans="1:11" x14ac:dyDescent="0.3">
      <c r="A11" s="6" t="s">
        <v>77</v>
      </c>
      <c r="B11" s="7">
        <v>76333045553</v>
      </c>
      <c r="C11" s="173">
        <v>-2646457253.21</v>
      </c>
      <c r="D11" s="7">
        <v>73686588299.790009</v>
      </c>
      <c r="E11" s="7">
        <v>64766298084.459999</v>
      </c>
      <c r="F11" s="7">
        <v>64765888832.18</v>
      </c>
      <c r="G11" s="7">
        <v>409252.27999999997</v>
      </c>
      <c r="H11" s="8">
        <f t="shared" si="0"/>
        <v>-3.4669876382339502</v>
      </c>
      <c r="I11" s="7">
        <v>81105784681</v>
      </c>
      <c r="J11" s="7">
        <f t="shared" si="1"/>
        <v>7419196381.2099915</v>
      </c>
    </row>
    <row r="12" spans="1:11" x14ac:dyDescent="0.3">
      <c r="A12" s="6" t="s">
        <v>78</v>
      </c>
      <c r="B12" s="7">
        <v>82842874535</v>
      </c>
      <c r="C12" s="173">
        <v>102523945.97</v>
      </c>
      <c r="D12" s="7">
        <v>82945398480.970001</v>
      </c>
      <c r="E12" s="7">
        <v>79866015996.300018</v>
      </c>
      <c r="F12" s="7">
        <v>79863227702.669983</v>
      </c>
      <c r="G12" s="7">
        <v>2788293.6300000004</v>
      </c>
      <c r="H12" s="8">
        <f t="shared" si="0"/>
        <v>0.12375710831555586</v>
      </c>
      <c r="I12" s="7">
        <v>88607120139</v>
      </c>
      <c r="J12" s="7">
        <f t="shared" si="1"/>
        <v>5661721658.0299988</v>
      </c>
    </row>
    <row r="13" spans="1:11" x14ac:dyDescent="0.3">
      <c r="A13" s="6" t="s">
        <v>79</v>
      </c>
      <c r="B13" s="7">
        <v>1176005000</v>
      </c>
      <c r="C13" s="173">
        <v>23083342</v>
      </c>
      <c r="D13" s="7">
        <v>1199088342</v>
      </c>
      <c r="E13" s="7">
        <v>475083342</v>
      </c>
      <c r="F13" s="7">
        <v>475083342</v>
      </c>
      <c r="G13" s="7">
        <v>0</v>
      </c>
      <c r="H13" s="8">
        <f t="shared" si="0"/>
        <v>1.9628608721901692</v>
      </c>
      <c r="I13" s="7">
        <v>0</v>
      </c>
      <c r="J13" s="7">
        <f t="shared" si="1"/>
        <v>-1199088342</v>
      </c>
    </row>
    <row r="14" spans="1:11" x14ac:dyDescent="0.3">
      <c r="A14" s="6" t="s">
        <v>80</v>
      </c>
      <c r="B14" s="7">
        <v>20677659205</v>
      </c>
      <c r="C14" s="173">
        <v>-14394006048.160002</v>
      </c>
      <c r="D14" s="7">
        <v>6283653156.8400002</v>
      </c>
      <c r="E14" s="7">
        <v>4753214113.0099964</v>
      </c>
      <c r="F14" s="7">
        <v>4613961638.0199966</v>
      </c>
      <c r="G14" s="7">
        <v>139252474.98999995</v>
      </c>
      <c r="H14" s="8">
        <f t="shared" si="0"/>
        <v>-69.611390271290631</v>
      </c>
      <c r="I14" s="7">
        <v>4895055939</v>
      </c>
      <c r="J14" s="7">
        <f t="shared" si="1"/>
        <v>-1388597217.8400002</v>
      </c>
    </row>
    <row r="15" spans="1:11" x14ac:dyDescent="0.3">
      <c r="A15" s="3" t="s">
        <v>63</v>
      </c>
      <c r="B15" s="4">
        <v>147668904793</v>
      </c>
      <c r="C15" s="172">
        <v>20028175391.59</v>
      </c>
      <c r="D15" s="4">
        <v>167697080184.59</v>
      </c>
      <c r="E15" s="4">
        <v>160328114016.57999</v>
      </c>
      <c r="F15" s="4">
        <v>116996333690.59001</v>
      </c>
      <c r="G15" s="4">
        <v>43331780325.989998</v>
      </c>
      <c r="H15" s="5">
        <f t="shared" si="0"/>
        <v>13.562892891814421</v>
      </c>
      <c r="I15" s="4">
        <v>157695477812</v>
      </c>
      <c r="J15" s="160">
        <f t="shared" si="1"/>
        <v>-10001602372.589996</v>
      </c>
      <c r="K15">
        <f>D15/B15*100-100</f>
        <v>13.562892891814428</v>
      </c>
    </row>
    <row r="16" spans="1:11" x14ac:dyDescent="0.3">
      <c r="A16" s="6" t="s">
        <v>81</v>
      </c>
      <c r="B16" s="7">
        <v>10859147767</v>
      </c>
      <c r="C16" s="173">
        <v>818166326.59000027</v>
      </c>
      <c r="D16" s="7">
        <v>11677314093.589998</v>
      </c>
      <c r="E16" s="7">
        <v>10413489314.729998</v>
      </c>
      <c r="F16" s="7">
        <v>6537575623.249999</v>
      </c>
      <c r="G16" s="7">
        <v>3875913691.4799924</v>
      </c>
      <c r="H16" s="8">
        <f t="shared" si="0"/>
        <v>7.5343511677439006</v>
      </c>
      <c r="I16" s="7">
        <v>11593115346</v>
      </c>
      <c r="J16" s="7">
        <f t="shared" si="1"/>
        <v>-84198747.589998245</v>
      </c>
    </row>
    <row r="17" spans="1:10" x14ac:dyDescent="0.3">
      <c r="A17" s="6" t="s">
        <v>82</v>
      </c>
      <c r="B17" s="7">
        <v>97494332420</v>
      </c>
      <c r="C17" s="173">
        <v>1679403914.3399999</v>
      </c>
      <c r="D17" s="7">
        <v>99173736334.339996</v>
      </c>
      <c r="E17" s="7">
        <v>98602070394.109955</v>
      </c>
      <c r="F17" s="7">
        <v>70472744189.200012</v>
      </c>
      <c r="G17" s="7">
        <v>28129326204.910004</v>
      </c>
      <c r="H17" s="8">
        <f t="shared" si="0"/>
        <v>1.7225656842340578</v>
      </c>
      <c r="I17" s="7">
        <v>94831690616</v>
      </c>
      <c r="J17" s="7">
        <f t="shared" si="1"/>
        <v>-4342045718.3399963</v>
      </c>
    </row>
    <row r="18" spans="1:10" x14ac:dyDescent="0.3">
      <c r="A18" s="6" t="s">
        <v>83</v>
      </c>
      <c r="B18" s="7">
        <v>24238635147</v>
      </c>
      <c r="C18" s="173">
        <v>11389345718.66</v>
      </c>
      <c r="D18" s="7">
        <v>35627980865.660004</v>
      </c>
      <c r="E18" s="7">
        <v>34504600632.300003</v>
      </c>
      <c r="F18" s="7">
        <v>29021380984.379993</v>
      </c>
      <c r="G18" s="7">
        <v>5483219647.920001</v>
      </c>
      <c r="H18" s="8">
        <f t="shared" si="0"/>
        <v>46.988395384422674</v>
      </c>
      <c r="I18" s="7">
        <v>38578919605</v>
      </c>
      <c r="J18" s="7">
        <f t="shared" si="1"/>
        <v>2950938739.3399963</v>
      </c>
    </row>
    <row r="19" spans="1:10" x14ac:dyDescent="0.3">
      <c r="A19" s="6" t="s">
        <v>84</v>
      </c>
      <c r="B19" s="7">
        <v>672729491</v>
      </c>
      <c r="C19" s="173">
        <v>40589358</v>
      </c>
      <c r="D19" s="7">
        <v>713318849</v>
      </c>
      <c r="E19" s="7">
        <v>709413060.32000005</v>
      </c>
      <c r="F19" s="7">
        <v>596831042.32000017</v>
      </c>
      <c r="G19" s="7">
        <v>112582018</v>
      </c>
      <c r="H19" s="8">
        <f t="shared" si="0"/>
        <v>6.0335333210477611</v>
      </c>
      <c r="I19" s="7">
        <v>537225450</v>
      </c>
      <c r="J19" s="7">
        <f t="shared" si="1"/>
        <v>-176093399</v>
      </c>
    </row>
    <row r="20" spans="1:10" x14ac:dyDescent="0.3">
      <c r="A20" s="6" t="s">
        <v>85</v>
      </c>
      <c r="B20" s="7">
        <v>472583927</v>
      </c>
      <c r="C20" s="173">
        <v>140796642</v>
      </c>
      <c r="D20" s="7">
        <v>613380569</v>
      </c>
      <c r="E20" s="7">
        <v>604792442.67000008</v>
      </c>
      <c r="F20" s="7">
        <v>484750169.31</v>
      </c>
      <c r="G20" s="7">
        <v>120042273.36</v>
      </c>
      <c r="H20" s="8">
        <f t="shared" si="0"/>
        <v>29.792939191518464</v>
      </c>
      <c r="I20" s="7">
        <v>490739025</v>
      </c>
      <c r="J20" s="7">
        <f t="shared" si="1"/>
        <v>-122641544</v>
      </c>
    </row>
    <row r="21" spans="1:10" x14ac:dyDescent="0.3">
      <c r="A21" s="6" t="s">
        <v>86</v>
      </c>
      <c r="B21" s="7">
        <v>7614686041</v>
      </c>
      <c r="C21" s="173">
        <v>521149108</v>
      </c>
      <c r="D21" s="7">
        <v>8135835149</v>
      </c>
      <c r="E21" s="7">
        <v>6543606807.6999998</v>
      </c>
      <c r="F21" s="7">
        <v>3808217607.3799996</v>
      </c>
      <c r="G21" s="7">
        <v>2735389200.3200006</v>
      </c>
      <c r="H21" s="8">
        <f t="shared" si="0"/>
        <v>6.8439999389857968</v>
      </c>
      <c r="I21" s="7">
        <v>3716202045</v>
      </c>
      <c r="J21" s="7">
        <f t="shared" si="1"/>
        <v>-4419633104</v>
      </c>
    </row>
    <row r="22" spans="1:10" x14ac:dyDescent="0.3">
      <c r="A22" s="6" t="s">
        <v>87</v>
      </c>
      <c r="B22" s="7">
        <v>6316790000</v>
      </c>
      <c r="C22" s="173">
        <v>5438724324</v>
      </c>
      <c r="D22" s="7">
        <v>11755514324</v>
      </c>
      <c r="E22" s="7">
        <v>8950141364.75</v>
      </c>
      <c r="F22" s="7">
        <v>6074834074.75</v>
      </c>
      <c r="G22" s="7">
        <v>2875307290</v>
      </c>
      <c r="H22" s="8">
        <f t="shared" si="0"/>
        <v>86.099495534915675</v>
      </c>
      <c r="I22" s="7">
        <v>4016467866</v>
      </c>
      <c r="J22" s="7">
        <f t="shared" si="1"/>
        <v>-7739046458</v>
      </c>
    </row>
    <row r="23" spans="1:10" x14ac:dyDescent="0.3">
      <c r="A23" s="3" t="s">
        <v>64</v>
      </c>
      <c r="B23" s="4">
        <v>277346918732</v>
      </c>
      <c r="C23" s="172">
        <v>-4745221516</v>
      </c>
      <c r="D23" s="4">
        <v>272601697216</v>
      </c>
      <c r="E23" s="4">
        <v>261814273126.09991</v>
      </c>
      <c r="F23" s="4">
        <v>260985414898.09991</v>
      </c>
      <c r="G23" s="4">
        <v>828858228</v>
      </c>
      <c r="H23" s="8">
        <f t="shared" si="0"/>
        <v>-1.7109335620870199</v>
      </c>
      <c r="I23" s="4">
        <v>310820001239</v>
      </c>
      <c r="J23" s="160">
        <f t="shared" si="1"/>
        <v>38218304023</v>
      </c>
    </row>
    <row r="24" spans="1:10" x14ac:dyDescent="0.3">
      <c r="A24" s="6" t="s">
        <v>88</v>
      </c>
      <c r="B24" s="7">
        <v>277346918732</v>
      </c>
      <c r="C24" s="173">
        <v>-4745221516</v>
      </c>
      <c r="D24" s="7">
        <v>272601697216</v>
      </c>
      <c r="E24" s="7">
        <v>261814273126.09991</v>
      </c>
      <c r="F24" s="7">
        <v>260985414898.09991</v>
      </c>
      <c r="G24" s="7">
        <v>828858228</v>
      </c>
      <c r="H24" s="8">
        <f t="shared" si="0"/>
        <v>-1.7109335620870199</v>
      </c>
      <c r="I24" s="7">
        <v>310820001239</v>
      </c>
      <c r="J24" s="7">
        <f t="shared" si="1"/>
        <v>38218304023</v>
      </c>
    </row>
    <row r="25" spans="1:10" x14ac:dyDescent="0.3">
      <c r="A25" s="9" t="s">
        <v>693</v>
      </c>
      <c r="B25" s="10">
        <f>B2+B15</f>
        <v>816609359825</v>
      </c>
      <c r="C25" s="10">
        <f>D25-B25</f>
        <v>66713245955.999878</v>
      </c>
      <c r="D25" s="10">
        <f>D2+D15</f>
        <v>883322605780.99988</v>
      </c>
      <c r="E25" s="10">
        <f>E2+E15</f>
        <v>841325737341.97021</v>
      </c>
      <c r="F25" s="10">
        <f>F2+F15</f>
        <v>770577385688.51965</v>
      </c>
      <c r="G25" s="10">
        <v>133843656</v>
      </c>
      <c r="H25" s="11">
        <f>C25/B25*100</f>
        <v>8.1695421627663656</v>
      </c>
      <c r="I25" s="10">
        <f>I2+I15</f>
        <v>872903962855</v>
      </c>
      <c r="J25" s="160">
        <f>I25-D25</f>
        <v>-10418642925.999878</v>
      </c>
    </row>
    <row r="26" spans="1:10" x14ac:dyDescent="0.3">
      <c r="A26" s="9" t="s">
        <v>26</v>
      </c>
      <c r="B26" s="10">
        <f>B2+B15+B23</f>
        <v>1093956278557</v>
      </c>
      <c r="C26" s="10">
        <f t="shared" ref="C26" si="2">D26-B26</f>
        <v>61968024440</v>
      </c>
      <c r="D26" s="10">
        <f>D2+D15+D23</f>
        <v>1155924302997</v>
      </c>
      <c r="E26" s="10">
        <f>E2+E15+E23</f>
        <v>1103140010468.0701</v>
      </c>
      <c r="F26" s="10">
        <f>F2+F15+F23</f>
        <v>1031562800586.6196</v>
      </c>
      <c r="G26" s="10">
        <f>G2+G15+G23</f>
        <v>71577209881.449997</v>
      </c>
      <c r="H26" s="11">
        <f t="shared" ref="H26" si="3">C26/B26*100</f>
        <v>5.6645796230302627</v>
      </c>
      <c r="I26" s="10">
        <f>I2+I15+I23</f>
        <v>1183723964094</v>
      </c>
      <c r="J26" s="160">
        <f t="shared" si="1"/>
        <v>27799661097</v>
      </c>
    </row>
    <row r="27" spans="1:10" x14ac:dyDescent="0.3">
      <c r="B27">
        <f>B2/B25*100</f>
        <v>81.916824364510646</v>
      </c>
      <c r="D27">
        <f>D2/D25*100</f>
        <v>81.015194325710866</v>
      </c>
      <c r="E27">
        <f>E2/E25*100</f>
        <v>80.943396011738542</v>
      </c>
      <c r="F27">
        <f>F2/F25*100</f>
        <v>84.817055903340261</v>
      </c>
      <c r="I27">
        <f>I2/I25*100</f>
        <v>81.934384019036116</v>
      </c>
    </row>
    <row r="28" spans="1:10" x14ac:dyDescent="0.3">
      <c r="A28" s="6" t="s">
        <v>6864</v>
      </c>
      <c r="B28" s="7"/>
      <c r="C28" s="173"/>
      <c r="D28" s="7"/>
      <c r="E28" s="7"/>
      <c r="F28" s="7"/>
      <c r="G28" s="7"/>
      <c r="H28" s="8"/>
      <c r="I28" s="7">
        <v>9804003585</v>
      </c>
      <c r="J28" s="7"/>
    </row>
    <row r="29" spans="1:10" x14ac:dyDescent="0.3">
      <c r="A29" s="6" t="s">
        <v>6865</v>
      </c>
      <c r="B29" s="7"/>
      <c r="C29" s="173"/>
      <c r="D29" s="7"/>
      <c r="E29" s="7"/>
      <c r="F29" s="7"/>
      <c r="G29" s="7"/>
      <c r="H29" s="8"/>
      <c r="I29" s="7">
        <v>3931117859</v>
      </c>
      <c r="J29" s="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00"/>
  <sheetViews>
    <sheetView topLeftCell="A25" workbookViewId="0">
      <selection activeCell="C42" sqref="C1:C1048576"/>
    </sheetView>
  </sheetViews>
  <sheetFormatPr defaultRowHeight="14.4" x14ac:dyDescent="0.3"/>
  <cols>
    <col min="3" max="3" width="76.5546875" customWidth="1"/>
    <col min="4" max="4" width="20.33203125" customWidth="1"/>
    <col min="5" max="5" width="17.88671875" customWidth="1"/>
    <col min="6" max="6" width="19.6640625" customWidth="1"/>
    <col min="7" max="7" width="20.33203125" customWidth="1"/>
  </cols>
  <sheetData>
    <row r="1" spans="1:7" x14ac:dyDescent="0.3">
      <c r="A1" s="157" t="s">
        <v>1502</v>
      </c>
      <c r="B1" s="157" t="s">
        <v>1503</v>
      </c>
      <c r="C1" s="157" t="s">
        <v>1504</v>
      </c>
      <c r="D1" s="157" t="s">
        <v>1505</v>
      </c>
      <c r="E1" s="157" t="s">
        <v>1506</v>
      </c>
      <c r="F1" s="157" t="s">
        <v>1507</v>
      </c>
      <c r="G1" s="157" t="s">
        <v>1508</v>
      </c>
    </row>
    <row r="2" spans="1:7" x14ac:dyDescent="0.3">
      <c r="A2" s="69">
        <v>1</v>
      </c>
      <c r="B2" s="69">
        <v>4</v>
      </c>
      <c r="C2" t="s">
        <v>6963</v>
      </c>
      <c r="D2" s="7">
        <v>0</v>
      </c>
      <c r="E2" s="7">
        <v>13529600000</v>
      </c>
      <c r="F2" s="7">
        <v>13529600000</v>
      </c>
      <c r="G2" s="7">
        <v>13529600000</v>
      </c>
    </row>
    <row r="3" spans="1:7" x14ac:dyDescent="0.3">
      <c r="A3" s="69">
        <v>1</v>
      </c>
      <c r="B3" s="69">
        <v>6</v>
      </c>
      <c r="C3" t="s">
        <v>7068</v>
      </c>
      <c r="D3" s="7">
        <v>0</v>
      </c>
      <c r="E3" s="7">
        <v>11169986000</v>
      </c>
      <c r="F3" s="7">
        <v>11169986000</v>
      </c>
      <c r="G3" s="7">
        <v>11169986000</v>
      </c>
    </row>
    <row r="4" spans="1:7" x14ac:dyDescent="0.3">
      <c r="A4" s="69">
        <v>2</v>
      </c>
      <c r="B4" s="69">
        <v>23</v>
      </c>
      <c r="C4" t="s">
        <v>7178</v>
      </c>
      <c r="D4" s="7">
        <v>0</v>
      </c>
      <c r="E4" s="7">
        <v>7777158000</v>
      </c>
      <c r="F4" s="7">
        <v>7777158000</v>
      </c>
      <c r="G4" s="7">
        <v>7777158000</v>
      </c>
    </row>
    <row r="5" spans="1:7" x14ac:dyDescent="0.3">
      <c r="A5" s="69">
        <v>1</v>
      </c>
      <c r="B5" s="69">
        <v>4</v>
      </c>
      <c r="C5" t="s">
        <v>2999</v>
      </c>
      <c r="D5" s="7">
        <v>1800000000</v>
      </c>
      <c r="E5" s="7">
        <v>6015000000</v>
      </c>
      <c r="F5" s="7">
        <v>7815000000</v>
      </c>
      <c r="G5" s="7">
        <v>7815000000</v>
      </c>
    </row>
    <row r="6" spans="1:7" x14ac:dyDescent="0.3">
      <c r="A6" s="69">
        <v>3</v>
      </c>
      <c r="B6" s="69">
        <v>61</v>
      </c>
      <c r="C6" t="s">
        <v>3876</v>
      </c>
      <c r="D6" s="7">
        <v>4370200</v>
      </c>
      <c r="E6" s="7">
        <v>4904778484</v>
      </c>
      <c r="F6" s="7">
        <v>4909148684</v>
      </c>
      <c r="G6" s="7">
        <v>4909148684</v>
      </c>
    </row>
    <row r="7" spans="1:7" x14ac:dyDescent="0.3">
      <c r="A7" s="69">
        <v>1</v>
      </c>
      <c r="B7" s="69">
        <v>4</v>
      </c>
      <c r="C7" t="s">
        <v>6953</v>
      </c>
      <c r="D7" s="7">
        <v>0</v>
      </c>
      <c r="E7" s="7">
        <v>4846700000</v>
      </c>
      <c r="F7" s="7">
        <v>4846700000</v>
      </c>
      <c r="G7" s="7">
        <v>4838700000</v>
      </c>
    </row>
    <row r="8" spans="1:7" x14ac:dyDescent="0.3">
      <c r="A8" s="69">
        <v>1</v>
      </c>
      <c r="B8" s="69">
        <v>4</v>
      </c>
      <c r="C8" t="s">
        <v>93</v>
      </c>
      <c r="D8" s="7">
        <v>4326000000</v>
      </c>
      <c r="E8" s="7">
        <v>4000450000</v>
      </c>
      <c r="F8" s="7">
        <v>8326450000</v>
      </c>
      <c r="G8" s="7">
        <v>8325737427.9799995</v>
      </c>
    </row>
    <row r="9" spans="1:7" x14ac:dyDescent="0.3">
      <c r="A9" s="69">
        <v>2</v>
      </c>
      <c r="B9" s="69">
        <v>31</v>
      </c>
      <c r="C9" t="s">
        <v>7213</v>
      </c>
      <c r="D9" s="7">
        <v>0</v>
      </c>
      <c r="E9" s="7">
        <v>4000000000</v>
      </c>
      <c r="F9" s="7">
        <v>4000000000</v>
      </c>
      <c r="G9" s="7">
        <v>3995102208</v>
      </c>
    </row>
    <row r="10" spans="1:7" x14ac:dyDescent="0.3">
      <c r="A10" s="69">
        <v>1</v>
      </c>
      <c r="B10" s="69">
        <v>4</v>
      </c>
      <c r="C10" t="s">
        <v>91</v>
      </c>
      <c r="D10" s="7">
        <v>22371579999</v>
      </c>
      <c r="E10" s="7">
        <v>3995000000</v>
      </c>
      <c r="F10" s="7">
        <v>26366579999</v>
      </c>
      <c r="G10" s="7">
        <v>26356579999</v>
      </c>
    </row>
    <row r="11" spans="1:7" x14ac:dyDescent="0.3">
      <c r="A11" s="69">
        <v>1</v>
      </c>
      <c r="B11" s="69">
        <v>1</v>
      </c>
      <c r="C11" t="s">
        <v>1527</v>
      </c>
      <c r="D11" s="7">
        <v>23589354593</v>
      </c>
      <c r="E11" s="7">
        <v>3570099234.0000005</v>
      </c>
      <c r="F11" s="7">
        <v>27159453826.999996</v>
      </c>
      <c r="G11" s="7">
        <v>25596372441.620003</v>
      </c>
    </row>
    <row r="12" spans="1:7" x14ac:dyDescent="0.3">
      <c r="A12" s="69">
        <v>3</v>
      </c>
      <c r="B12" s="69">
        <v>61</v>
      </c>
      <c r="C12" t="s">
        <v>3870</v>
      </c>
      <c r="D12" s="7">
        <v>190000000000</v>
      </c>
      <c r="E12" s="7">
        <v>3050000000</v>
      </c>
      <c r="F12" s="7">
        <v>193050000000</v>
      </c>
      <c r="G12" s="7">
        <v>192897301390.85999</v>
      </c>
    </row>
    <row r="13" spans="1:7" x14ac:dyDescent="0.3">
      <c r="A13" s="69">
        <v>1</v>
      </c>
      <c r="B13" s="69">
        <v>4</v>
      </c>
      <c r="C13" t="s">
        <v>2997</v>
      </c>
      <c r="D13" s="7">
        <v>480000000</v>
      </c>
      <c r="E13" s="7">
        <v>2952000000</v>
      </c>
      <c r="F13" s="7">
        <v>3432000000</v>
      </c>
      <c r="G13" s="7">
        <v>3432000000</v>
      </c>
    </row>
    <row r="14" spans="1:7" x14ac:dyDescent="0.3">
      <c r="A14" s="69">
        <v>1</v>
      </c>
      <c r="B14" s="69">
        <v>4</v>
      </c>
      <c r="C14" t="s">
        <v>2998</v>
      </c>
      <c r="D14" s="7">
        <v>912000000</v>
      </c>
      <c r="E14" s="7">
        <v>2308800000</v>
      </c>
      <c r="F14" s="7">
        <v>3220800000</v>
      </c>
      <c r="G14" s="7">
        <v>3220800000</v>
      </c>
    </row>
    <row r="15" spans="1:7" x14ac:dyDescent="0.3">
      <c r="A15" s="69">
        <v>1</v>
      </c>
      <c r="B15" s="69">
        <v>4</v>
      </c>
      <c r="C15" t="s">
        <v>108</v>
      </c>
      <c r="D15" s="7">
        <v>2163700634</v>
      </c>
      <c r="E15" s="7">
        <v>2277000000</v>
      </c>
      <c r="F15" s="7">
        <v>4440700634</v>
      </c>
      <c r="G15" s="7">
        <v>3414950421.0699997</v>
      </c>
    </row>
    <row r="16" spans="1:7" x14ac:dyDescent="0.3">
      <c r="A16" s="69">
        <v>1</v>
      </c>
      <c r="B16" s="69">
        <v>8</v>
      </c>
      <c r="C16" t="s">
        <v>2515</v>
      </c>
      <c r="D16" s="7">
        <v>2400000000</v>
      </c>
      <c r="E16" s="7">
        <v>2100000000</v>
      </c>
      <c r="F16" s="7">
        <v>4500000000</v>
      </c>
      <c r="G16" s="7">
        <v>3734226721.2600002</v>
      </c>
    </row>
    <row r="17" spans="1:7" x14ac:dyDescent="0.3">
      <c r="A17" s="69">
        <v>1</v>
      </c>
      <c r="B17" s="69">
        <v>4</v>
      </c>
      <c r="C17" t="s">
        <v>100</v>
      </c>
      <c r="D17" s="7">
        <v>6205400000</v>
      </c>
      <c r="E17" s="7">
        <v>1989268663</v>
      </c>
      <c r="F17" s="7">
        <v>8194668663</v>
      </c>
      <c r="G17" s="7">
        <v>8190855659.5</v>
      </c>
    </row>
    <row r="18" spans="1:7" x14ac:dyDescent="0.3">
      <c r="A18" s="69">
        <v>1</v>
      </c>
      <c r="B18" s="69">
        <v>10</v>
      </c>
      <c r="C18" t="s">
        <v>1539</v>
      </c>
      <c r="D18" s="7">
        <v>30000000000</v>
      </c>
      <c r="E18" s="7">
        <v>1689000000</v>
      </c>
      <c r="F18" s="7">
        <v>31689000000</v>
      </c>
      <c r="G18" s="7">
        <v>31689000000</v>
      </c>
    </row>
    <row r="19" spans="1:7" x14ac:dyDescent="0.3">
      <c r="A19" s="69">
        <v>2</v>
      </c>
      <c r="B19" s="69">
        <v>22</v>
      </c>
      <c r="C19" t="s">
        <v>7130</v>
      </c>
      <c r="D19" s="7">
        <v>0</v>
      </c>
      <c r="E19" s="7">
        <v>1680000000</v>
      </c>
      <c r="F19" s="7">
        <v>1680000000</v>
      </c>
      <c r="G19" s="7">
        <v>1680000000</v>
      </c>
    </row>
    <row r="20" spans="1:7" x14ac:dyDescent="0.3">
      <c r="A20" s="69">
        <v>1</v>
      </c>
      <c r="B20" s="69">
        <v>4</v>
      </c>
      <c r="C20" t="s">
        <v>98</v>
      </c>
      <c r="D20" s="7">
        <v>7368862806</v>
      </c>
      <c r="E20" s="7">
        <v>1546469498</v>
      </c>
      <c r="F20" s="7">
        <v>8915332304</v>
      </c>
      <c r="G20" s="7">
        <v>8915332302</v>
      </c>
    </row>
    <row r="21" spans="1:7" x14ac:dyDescent="0.3">
      <c r="A21" s="69">
        <v>1</v>
      </c>
      <c r="B21" s="69">
        <v>9</v>
      </c>
      <c r="C21" t="s">
        <v>1548</v>
      </c>
      <c r="D21" s="7">
        <v>6000000000</v>
      </c>
      <c r="E21" s="7">
        <v>1500000000</v>
      </c>
      <c r="F21" s="7">
        <v>7500000000</v>
      </c>
      <c r="G21" s="7">
        <v>7494528351.1199999</v>
      </c>
    </row>
    <row r="22" spans="1:7" x14ac:dyDescent="0.3">
      <c r="A22" s="69">
        <v>3</v>
      </c>
      <c r="B22" s="69">
        <v>61</v>
      </c>
      <c r="C22" t="s">
        <v>3861</v>
      </c>
      <c r="D22" s="7">
        <v>100000</v>
      </c>
      <c r="E22" s="7">
        <v>1500000000</v>
      </c>
      <c r="F22" s="7">
        <v>1500100000</v>
      </c>
      <c r="G22" s="7">
        <v>1104554393.1199999</v>
      </c>
    </row>
    <row r="23" spans="1:7" x14ac:dyDescent="0.3">
      <c r="A23" s="69">
        <v>1</v>
      </c>
      <c r="B23" s="69">
        <v>4</v>
      </c>
      <c r="C23" t="s">
        <v>94</v>
      </c>
      <c r="D23" s="7">
        <v>7202437585</v>
      </c>
      <c r="E23" s="7">
        <v>1434548926</v>
      </c>
      <c r="F23" s="7">
        <v>8636986511</v>
      </c>
      <c r="G23" s="7">
        <v>8636986510.4899998</v>
      </c>
    </row>
    <row r="24" spans="1:7" x14ac:dyDescent="0.3">
      <c r="A24" s="69">
        <v>1</v>
      </c>
      <c r="B24" s="69">
        <v>1</v>
      </c>
      <c r="C24" t="s">
        <v>1529</v>
      </c>
      <c r="D24" s="7">
        <v>8766768357</v>
      </c>
      <c r="E24" s="7">
        <v>1424309798</v>
      </c>
      <c r="F24" s="7">
        <v>10191078155</v>
      </c>
      <c r="G24" s="7">
        <v>10058407576.75</v>
      </c>
    </row>
    <row r="25" spans="1:7" x14ac:dyDescent="0.3">
      <c r="A25" s="69">
        <v>2</v>
      </c>
      <c r="B25" s="69">
        <v>26</v>
      </c>
      <c r="C25" t="s">
        <v>1639</v>
      </c>
      <c r="D25" s="7">
        <v>30000000</v>
      </c>
      <c r="E25" s="7">
        <v>1240000000</v>
      </c>
      <c r="F25" s="7">
        <v>1270000000</v>
      </c>
      <c r="G25" s="7">
        <v>1270000000</v>
      </c>
    </row>
    <row r="26" spans="1:7" x14ac:dyDescent="0.3">
      <c r="A26" s="69">
        <v>1</v>
      </c>
      <c r="B26" s="69">
        <v>4</v>
      </c>
      <c r="C26" t="s">
        <v>115</v>
      </c>
      <c r="D26" s="7">
        <v>3637316858</v>
      </c>
      <c r="E26" s="7">
        <v>1181400000</v>
      </c>
      <c r="F26" s="7">
        <v>4818716858</v>
      </c>
      <c r="G26" s="7">
        <v>4517378406.25</v>
      </c>
    </row>
    <row r="27" spans="1:7" x14ac:dyDescent="0.3">
      <c r="A27" s="69">
        <v>1</v>
      </c>
      <c r="B27" s="69">
        <v>4</v>
      </c>
      <c r="C27" t="s">
        <v>6981</v>
      </c>
      <c r="D27" s="7">
        <v>0</v>
      </c>
      <c r="E27" s="7">
        <v>1170433938</v>
      </c>
      <c r="F27" s="7">
        <v>1170433938</v>
      </c>
      <c r="G27" s="7">
        <v>1170433938</v>
      </c>
    </row>
    <row r="28" spans="1:7" x14ac:dyDescent="0.3">
      <c r="A28" s="69">
        <v>1</v>
      </c>
      <c r="B28" s="69">
        <v>4</v>
      </c>
      <c r="C28" t="s">
        <v>6976</v>
      </c>
      <c r="D28" s="7">
        <v>0</v>
      </c>
      <c r="E28" s="7">
        <v>1170000000</v>
      </c>
      <c r="F28" s="7">
        <v>1170000000</v>
      </c>
      <c r="G28" s="7">
        <v>1170000000</v>
      </c>
    </row>
    <row r="29" spans="1:7" x14ac:dyDescent="0.3">
      <c r="A29" s="69">
        <v>1</v>
      </c>
      <c r="B29" s="69">
        <v>4</v>
      </c>
      <c r="C29" t="s">
        <v>90</v>
      </c>
      <c r="D29" s="7">
        <v>17978516827</v>
      </c>
      <c r="E29" s="7">
        <v>1096276980</v>
      </c>
      <c r="F29" s="7">
        <v>19074793807</v>
      </c>
      <c r="G29" s="7">
        <v>17794552202.980003</v>
      </c>
    </row>
    <row r="30" spans="1:7" x14ac:dyDescent="0.3">
      <c r="A30" s="69">
        <v>1</v>
      </c>
      <c r="B30" s="69">
        <v>1</v>
      </c>
      <c r="C30" t="s">
        <v>1530</v>
      </c>
      <c r="D30" s="7">
        <v>5724605100</v>
      </c>
      <c r="E30" s="7">
        <v>1047914299</v>
      </c>
      <c r="F30" s="7">
        <v>6772519399</v>
      </c>
      <c r="G30" s="7">
        <v>6615606073.2900009</v>
      </c>
    </row>
    <row r="31" spans="1:7" x14ac:dyDescent="0.3">
      <c r="A31" s="69">
        <v>2</v>
      </c>
      <c r="B31" s="69">
        <v>23</v>
      </c>
      <c r="C31" t="s">
        <v>1565</v>
      </c>
      <c r="D31" s="7">
        <v>3939945664</v>
      </c>
      <c r="E31" s="7">
        <v>1043358977</v>
      </c>
      <c r="F31" s="7">
        <v>4983304641</v>
      </c>
      <c r="G31" s="7">
        <v>4983304640.7799997</v>
      </c>
    </row>
    <row r="32" spans="1:7" x14ac:dyDescent="0.3">
      <c r="A32" s="69">
        <v>1</v>
      </c>
      <c r="B32" s="69">
        <v>1</v>
      </c>
      <c r="C32" t="s">
        <v>1550</v>
      </c>
      <c r="D32" s="7">
        <v>15409596136</v>
      </c>
      <c r="E32" s="7">
        <v>1032793949.6100001</v>
      </c>
      <c r="F32" s="7">
        <v>16442390085.610001</v>
      </c>
      <c r="G32" s="7">
        <v>16400933345.840004</v>
      </c>
    </row>
    <row r="33" spans="1:7" x14ac:dyDescent="0.3">
      <c r="A33" s="69">
        <v>1</v>
      </c>
      <c r="B33" s="69">
        <v>4</v>
      </c>
      <c r="C33" t="s">
        <v>6954</v>
      </c>
      <c r="D33" s="7">
        <v>0</v>
      </c>
      <c r="E33" s="7">
        <v>1012500000</v>
      </c>
      <c r="F33" s="7">
        <v>1012500000</v>
      </c>
      <c r="G33" s="7">
        <v>1012500000</v>
      </c>
    </row>
    <row r="34" spans="1:7" x14ac:dyDescent="0.3">
      <c r="A34" s="69">
        <v>2</v>
      </c>
      <c r="B34" s="69">
        <v>31</v>
      </c>
      <c r="C34" t="s">
        <v>3826</v>
      </c>
      <c r="D34" s="7">
        <v>0</v>
      </c>
      <c r="E34" s="7">
        <v>1000000000</v>
      </c>
      <c r="F34" s="7">
        <v>1000000000</v>
      </c>
      <c r="G34" s="7">
        <v>1000000000</v>
      </c>
    </row>
    <row r="35" spans="1:7" x14ac:dyDescent="0.3">
      <c r="A35" s="69">
        <v>1</v>
      </c>
      <c r="B35" s="69">
        <v>1</v>
      </c>
      <c r="C35" t="s">
        <v>1543</v>
      </c>
      <c r="D35" s="7">
        <v>7894543593</v>
      </c>
      <c r="E35" s="7">
        <v>960939469.74000001</v>
      </c>
      <c r="F35" s="7">
        <v>8855483062.7399998</v>
      </c>
      <c r="G35" s="7">
        <v>8831504386.6199989</v>
      </c>
    </row>
    <row r="36" spans="1:7" x14ac:dyDescent="0.3">
      <c r="A36" s="69">
        <v>1</v>
      </c>
      <c r="B36" s="69">
        <v>4</v>
      </c>
      <c r="C36" t="s">
        <v>104</v>
      </c>
      <c r="D36" s="7">
        <v>3600000000</v>
      </c>
      <c r="E36" s="7">
        <v>958435629</v>
      </c>
      <c r="F36" s="7">
        <v>4558435629</v>
      </c>
      <c r="G36" s="7">
        <v>4510111290.5200005</v>
      </c>
    </row>
    <row r="37" spans="1:7" x14ac:dyDescent="0.3">
      <c r="A37" s="69">
        <v>1</v>
      </c>
      <c r="B37" s="69">
        <v>4</v>
      </c>
      <c r="C37" t="s">
        <v>6924</v>
      </c>
      <c r="D37" s="7">
        <v>0</v>
      </c>
      <c r="E37" s="7">
        <v>946100000</v>
      </c>
      <c r="F37" s="7">
        <v>946100000</v>
      </c>
      <c r="G37" s="7">
        <v>946100000</v>
      </c>
    </row>
    <row r="38" spans="1:7" x14ac:dyDescent="0.3">
      <c r="A38" s="69">
        <v>2</v>
      </c>
      <c r="B38" s="69">
        <v>31</v>
      </c>
      <c r="C38" t="s">
        <v>1524</v>
      </c>
      <c r="D38" s="7">
        <v>0</v>
      </c>
      <c r="E38" s="7">
        <v>925000000</v>
      </c>
      <c r="F38" s="7">
        <v>925000000</v>
      </c>
      <c r="G38" s="7">
        <v>925000000</v>
      </c>
    </row>
    <row r="39" spans="1:7" x14ac:dyDescent="0.3">
      <c r="A39" s="69">
        <v>2</v>
      </c>
      <c r="B39" s="69">
        <v>26</v>
      </c>
      <c r="C39" t="s">
        <v>1514</v>
      </c>
      <c r="D39" s="7">
        <v>385050000</v>
      </c>
      <c r="E39" s="7">
        <v>814718190</v>
      </c>
      <c r="F39" s="7">
        <v>1199768190</v>
      </c>
      <c r="G39" s="7">
        <v>1199768190</v>
      </c>
    </row>
    <row r="40" spans="1:7" x14ac:dyDescent="0.3">
      <c r="A40" s="69">
        <v>1</v>
      </c>
      <c r="B40" s="69">
        <v>4</v>
      </c>
      <c r="C40" t="s">
        <v>2981</v>
      </c>
      <c r="D40" s="7">
        <v>0</v>
      </c>
      <c r="E40" s="7">
        <v>800000000</v>
      </c>
      <c r="F40" s="7">
        <v>800000000</v>
      </c>
      <c r="G40" s="7">
        <v>800000000</v>
      </c>
    </row>
    <row r="41" spans="1:7" x14ac:dyDescent="0.3">
      <c r="A41" s="69">
        <v>1</v>
      </c>
      <c r="B41" s="69">
        <v>1</v>
      </c>
      <c r="C41" t="s">
        <v>1536</v>
      </c>
      <c r="D41" s="7">
        <v>5473179222</v>
      </c>
      <c r="E41" s="7">
        <v>796630247</v>
      </c>
      <c r="F41" s="7">
        <v>6269809469</v>
      </c>
      <c r="G41" s="7">
        <v>6178410583.2200012</v>
      </c>
    </row>
    <row r="42" spans="1:7" x14ac:dyDescent="0.3">
      <c r="A42" s="69">
        <v>2</v>
      </c>
      <c r="B42" s="69">
        <v>23</v>
      </c>
      <c r="C42" t="s">
        <v>7181</v>
      </c>
      <c r="D42" s="7">
        <v>100000000</v>
      </c>
      <c r="E42" s="7">
        <v>770000000</v>
      </c>
      <c r="F42" s="7">
        <v>870000000</v>
      </c>
      <c r="G42" s="7">
        <v>870000000</v>
      </c>
    </row>
    <row r="43" spans="1:7" x14ac:dyDescent="0.3">
      <c r="A43" s="69">
        <v>2</v>
      </c>
      <c r="B43" s="69">
        <v>21</v>
      </c>
      <c r="C43" t="s">
        <v>1584</v>
      </c>
      <c r="D43" s="7">
        <v>4763297418</v>
      </c>
      <c r="E43" s="7">
        <v>636084474.5999999</v>
      </c>
      <c r="F43" s="7">
        <v>5399381892.6000013</v>
      </c>
      <c r="G43" s="7">
        <v>5199921287.2600002</v>
      </c>
    </row>
    <row r="44" spans="1:7" x14ac:dyDescent="0.3">
      <c r="A44" s="69">
        <v>1</v>
      </c>
      <c r="B44" s="69">
        <v>2</v>
      </c>
      <c r="C44" t="s">
        <v>1538</v>
      </c>
      <c r="D44" s="7">
        <v>152965721</v>
      </c>
      <c r="E44" s="7">
        <v>587432697</v>
      </c>
      <c r="F44" s="7">
        <v>740398418</v>
      </c>
      <c r="G44" s="7">
        <v>722643373.45000017</v>
      </c>
    </row>
    <row r="45" spans="1:7" x14ac:dyDescent="0.3">
      <c r="A45" s="69">
        <v>2</v>
      </c>
      <c r="B45" s="69">
        <v>23</v>
      </c>
      <c r="C45" t="s">
        <v>1537</v>
      </c>
      <c r="D45" s="7">
        <v>300000</v>
      </c>
      <c r="E45" s="7">
        <v>565000000</v>
      </c>
      <c r="F45" s="7">
        <v>565300000</v>
      </c>
      <c r="G45" s="7">
        <v>565000000</v>
      </c>
    </row>
    <row r="46" spans="1:7" x14ac:dyDescent="0.3">
      <c r="A46" s="69">
        <v>1</v>
      </c>
      <c r="B46" s="69">
        <v>6</v>
      </c>
      <c r="C46" t="s">
        <v>7054</v>
      </c>
      <c r="D46" s="7">
        <v>0</v>
      </c>
      <c r="E46" s="7">
        <v>541280000</v>
      </c>
      <c r="F46" s="7">
        <v>541280000</v>
      </c>
      <c r="G46" s="7">
        <v>541280000</v>
      </c>
    </row>
    <row r="47" spans="1:7" x14ac:dyDescent="0.3">
      <c r="A47" s="69">
        <v>1</v>
      </c>
      <c r="B47" s="69">
        <v>6</v>
      </c>
      <c r="C47" t="s">
        <v>7073</v>
      </c>
      <c r="D47" s="7">
        <v>0</v>
      </c>
      <c r="E47" s="7">
        <v>526545000</v>
      </c>
      <c r="F47" s="7">
        <v>526545000</v>
      </c>
      <c r="G47" s="7">
        <v>526545000</v>
      </c>
    </row>
    <row r="48" spans="1:7" x14ac:dyDescent="0.3">
      <c r="A48" s="69">
        <v>2</v>
      </c>
      <c r="B48" s="69">
        <v>22</v>
      </c>
      <c r="C48" t="s">
        <v>7151</v>
      </c>
      <c r="D48" s="7">
        <v>0</v>
      </c>
      <c r="E48" s="7">
        <v>500793205</v>
      </c>
      <c r="F48" s="7">
        <v>500793205</v>
      </c>
      <c r="G48" s="7">
        <v>500793205</v>
      </c>
    </row>
    <row r="49" spans="1:7" x14ac:dyDescent="0.3">
      <c r="A49" s="69">
        <v>1</v>
      </c>
      <c r="B49" s="69">
        <v>4</v>
      </c>
      <c r="C49" t="s">
        <v>106</v>
      </c>
      <c r="D49" s="7">
        <v>2990742489</v>
      </c>
      <c r="E49" s="7">
        <v>499656544</v>
      </c>
      <c r="F49" s="7">
        <v>3490399033</v>
      </c>
      <c r="G49" s="7">
        <v>3490399033</v>
      </c>
    </row>
    <row r="50" spans="1:7" x14ac:dyDescent="0.3">
      <c r="A50" s="69">
        <v>1</v>
      </c>
      <c r="B50" s="69">
        <v>4</v>
      </c>
      <c r="C50" t="s">
        <v>6931</v>
      </c>
      <c r="D50" s="7">
        <v>0</v>
      </c>
      <c r="E50" s="7">
        <v>499000000</v>
      </c>
      <c r="F50" s="7">
        <v>499000000</v>
      </c>
      <c r="G50" s="7">
        <v>499000000</v>
      </c>
    </row>
    <row r="51" spans="1:7" x14ac:dyDescent="0.3">
      <c r="A51" s="69">
        <v>1</v>
      </c>
      <c r="B51" s="69">
        <v>4</v>
      </c>
      <c r="C51" t="s">
        <v>129</v>
      </c>
      <c r="D51" s="7">
        <v>25000000</v>
      </c>
      <c r="E51" s="7">
        <v>478261112</v>
      </c>
      <c r="F51" s="7">
        <v>503261112</v>
      </c>
      <c r="G51" s="7">
        <v>452526177.73000002</v>
      </c>
    </row>
    <row r="52" spans="1:7" x14ac:dyDescent="0.3">
      <c r="A52" s="69">
        <v>1</v>
      </c>
      <c r="B52" s="69">
        <v>6</v>
      </c>
      <c r="C52" t="s">
        <v>7077</v>
      </c>
      <c r="D52" s="7">
        <v>0</v>
      </c>
      <c r="E52" s="7">
        <v>460000000</v>
      </c>
      <c r="F52" s="7">
        <v>460000000</v>
      </c>
      <c r="G52" s="7">
        <v>460000000</v>
      </c>
    </row>
    <row r="53" spans="1:7" x14ac:dyDescent="0.3">
      <c r="A53" s="69">
        <v>1</v>
      </c>
      <c r="B53" s="69">
        <v>4</v>
      </c>
      <c r="C53" t="s">
        <v>2989</v>
      </c>
      <c r="D53" s="7">
        <v>0</v>
      </c>
      <c r="E53" s="7">
        <v>440000000</v>
      </c>
      <c r="F53" s="7">
        <v>440000000</v>
      </c>
      <c r="G53" s="7">
        <v>165072789.99000001</v>
      </c>
    </row>
    <row r="54" spans="1:7" x14ac:dyDescent="0.3">
      <c r="A54" s="69">
        <v>1</v>
      </c>
      <c r="B54" s="69">
        <v>4</v>
      </c>
      <c r="C54" t="s">
        <v>97</v>
      </c>
      <c r="D54" s="7">
        <v>5444384672</v>
      </c>
      <c r="E54" s="7">
        <v>393442000</v>
      </c>
      <c r="F54" s="7">
        <v>5837826672</v>
      </c>
      <c r="G54" s="7">
        <v>5736271593.1100006</v>
      </c>
    </row>
    <row r="55" spans="1:7" x14ac:dyDescent="0.3">
      <c r="A55" s="69">
        <v>1</v>
      </c>
      <c r="B55" s="69">
        <v>4</v>
      </c>
      <c r="C55" t="s">
        <v>188</v>
      </c>
      <c r="D55" s="7">
        <v>0</v>
      </c>
      <c r="E55" s="7">
        <v>385925678</v>
      </c>
      <c r="F55" s="7">
        <v>385925678</v>
      </c>
      <c r="G55" s="7">
        <v>385925678</v>
      </c>
    </row>
    <row r="56" spans="1:7" x14ac:dyDescent="0.3">
      <c r="A56" s="69">
        <v>1</v>
      </c>
      <c r="B56" s="69">
        <v>1</v>
      </c>
      <c r="C56" t="s">
        <v>1555</v>
      </c>
      <c r="D56" s="7">
        <v>1871748178</v>
      </c>
      <c r="E56" s="7">
        <v>385639590</v>
      </c>
      <c r="F56" s="7">
        <v>2257387768</v>
      </c>
      <c r="G56" s="7">
        <v>2127881366.71</v>
      </c>
    </row>
    <row r="57" spans="1:7" x14ac:dyDescent="0.3">
      <c r="A57" s="69">
        <v>1</v>
      </c>
      <c r="B57" s="69">
        <v>4</v>
      </c>
      <c r="C57" t="s">
        <v>133</v>
      </c>
      <c r="D57" s="7">
        <v>571878608</v>
      </c>
      <c r="E57" s="7">
        <v>364226120</v>
      </c>
      <c r="F57" s="7">
        <v>936104728</v>
      </c>
      <c r="G57" s="7">
        <v>933226758.11000001</v>
      </c>
    </row>
    <row r="58" spans="1:7" x14ac:dyDescent="0.3">
      <c r="A58" s="69">
        <v>1</v>
      </c>
      <c r="B58" s="69">
        <v>10</v>
      </c>
      <c r="C58" t="s">
        <v>1520</v>
      </c>
      <c r="D58" s="7">
        <v>23000000000</v>
      </c>
      <c r="E58" s="7">
        <v>335000000</v>
      </c>
      <c r="F58" s="7">
        <v>23335000000</v>
      </c>
      <c r="G58" s="7">
        <v>23335000000</v>
      </c>
    </row>
    <row r="59" spans="1:7" x14ac:dyDescent="0.3">
      <c r="A59" s="69">
        <v>1</v>
      </c>
      <c r="B59" s="69">
        <v>5</v>
      </c>
      <c r="C59" t="s">
        <v>1546</v>
      </c>
      <c r="D59" s="7">
        <v>0</v>
      </c>
      <c r="E59" s="7">
        <v>331899447</v>
      </c>
      <c r="F59" s="7">
        <v>331899447</v>
      </c>
      <c r="G59" s="7">
        <v>331510261.69</v>
      </c>
    </row>
    <row r="60" spans="1:7" x14ac:dyDescent="0.3">
      <c r="A60" s="69">
        <v>1</v>
      </c>
      <c r="B60" s="69">
        <v>1</v>
      </c>
      <c r="C60" t="s">
        <v>1569</v>
      </c>
      <c r="D60" s="7">
        <v>2005136626</v>
      </c>
      <c r="E60" s="7">
        <v>330698871</v>
      </c>
      <c r="F60" s="7">
        <v>2335835497</v>
      </c>
      <c r="G60" s="7">
        <v>2193269369.3500004</v>
      </c>
    </row>
    <row r="61" spans="1:7" x14ac:dyDescent="0.3">
      <c r="A61" s="69">
        <v>1</v>
      </c>
      <c r="B61" s="69">
        <v>1</v>
      </c>
      <c r="C61" t="s">
        <v>1534</v>
      </c>
      <c r="D61" s="7">
        <v>374131294</v>
      </c>
      <c r="E61" s="7">
        <v>328677973</v>
      </c>
      <c r="F61" s="7">
        <v>702809267</v>
      </c>
      <c r="G61" s="7">
        <v>702845721.87</v>
      </c>
    </row>
    <row r="62" spans="1:7" x14ac:dyDescent="0.3">
      <c r="A62" s="69">
        <v>1</v>
      </c>
      <c r="B62" s="69">
        <v>4</v>
      </c>
      <c r="C62" t="s">
        <v>340</v>
      </c>
      <c r="D62" s="7">
        <v>0</v>
      </c>
      <c r="E62" s="7">
        <v>306565639</v>
      </c>
      <c r="F62" s="7">
        <v>306565639</v>
      </c>
      <c r="G62" s="7">
        <v>306481037.80000001</v>
      </c>
    </row>
    <row r="63" spans="1:7" x14ac:dyDescent="0.3">
      <c r="A63" s="69">
        <v>1</v>
      </c>
      <c r="B63" s="69">
        <v>3</v>
      </c>
      <c r="C63" t="s">
        <v>1575</v>
      </c>
      <c r="D63" s="7">
        <v>1536032230</v>
      </c>
      <c r="E63" s="7">
        <v>302256078.65999997</v>
      </c>
      <c r="F63" s="7">
        <v>1838288308.6600001</v>
      </c>
      <c r="G63" s="7">
        <v>1778075608.4300005</v>
      </c>
    </row>
    <row r="64" spans="1:7" x14ac:dyDescent="0.3">
      <c r="A64" s="69">
        <v>1</v>
      </c>
      <c r="B64" s="69">
        <v>4</v>
      </c>
      <c r="C64" t="s">
        <v>6982</v>
      </c>
      <c r="D64" s="7">
        <v>0</v>
      </c>
      <c r="E64" s="7">
        <v>300890891</v>
      </c>
      <c r="F64" s="7">
        <v>300890891</v>
      </c>
      <c r="G64" s="7">
        <v>300890891</v>
      </c>
    </row>
    <row r="65" spans="1:7" x14ac:dyDescent="0.3">
      <c r="A65" s="69">
        <v>2</v>
      </c>
      <c r="B65" s="69">
        <v>23</v>
      </c>
      <c r="C65" t="s">
        <v>1511</v>
      </c>
      <c r="D65" s="7">
        <v>1337000000</v>
      </c>
      <c r="E65" s="7">
        <v>300000000</v>
      </c>
      <c r="F65" s="7">
        <v>1637000000</v>
      </c>
      <c r="G65" s="7">
        <v>1625000000</v>
      </c>
    </row>
    <row r="66" spans="1:7" x14ac:dyDescent="0.3">
      <c r="A66" s="69">
        <v>1</v>
      </c>
      <c r="B66" s="69">
        <v>1</v>
      </c>
      <c r="C66" t="s">
        <v>1596</v>
      </c>
      <c r="D66" s="7">
        <v>209406619</v>
      </c>
      <c r="E66" s="7">
        <v>233316419</v>
      </c>
      <c r="F66" s="7">
        <v>442723038</v>
      </c>
      <c r="G66" s="7">
        <v>442928661.05000001</v>
      </c>
    </row>
    <row r="67" spans="1:7" x14ac:dyDescent="0.3">
      <c r="A67" s="69">
        <v>1</v>
      </c>
      <c r="B67" s="69">
        <v>4</v>
      </c>
      <c r="C67" t="s">
        <v>151</v>
      </c>
      <c r="D67" s="7">
        <v>80000000</v>
      </c>
      <c r="E67" s="7">
        <v>230000000</v>
      </c>
      <c r="F67" s="7">
        <v>310000000</v>
      </c>
      <c r="G67" s="7">
        <v>310000000</v>
      </c>
    </row>
    <row r="68" spans="1:7" x14ac:dyDescent="0.3">
      <c r="A68" s="69">
        <v>1</v>
      </c>
      <c r="B68" s="69">
        <v>1</v>
      </c>
      <c r="C68" t="s">
        <v>1581</v>
      </c>
      <c r="D68" s="7">
        <v>210251583</v>
      </c>
      <c r="E68" s="7">
        <v>226574069.66999999</v>
      </c>
      <c r="F68" s="7">
        <v>436825652.67000002</v>
      </c>
      <c r="G68" s="7">
        <v>436854003.01999998</v>
      </c>
    </row>
    <row r="69" spans="1:7" x14ac:dyDescent="0.3">
      <c r="A69" s="69">
        <v>2</v>
      </c>
      <c r="B69" s="69">
        <v>22</v>
      </c>
      <c r="C69" t="s">
        <v>1605</v>
      </c>
      <c r="D69" s="7">
        <v>45567200</v>
      </c>
      <c r="E69" s="7">
        <v>213005560</v>
      </c>
      <c r="F69" s="7">
        <v>258572760</v>
      </c>
      <c r="G69" s="7">
        <v>258572760</v>
      </c>
    </row>
    <row r="70" spans="1:7" x14ac:dyDescent="0.3">
      <c r="A70" s="69">
        <v>2</v>
      </c>
      <c r="B70" s="69">
        <v>31</v>
      </c>
      <c r="C70" t="s">
        <v>1563</v>
      </c>
      <c r="D70" s="7">
        <v>279350000</v>
      </c>
      <c r="E70" s="7">
        <v>212944368</v>
      </c>
      <c r="F70" s="7">
        <v>492294368</v>
      </c>
      <c r="G70" s="7">
        <v>492294368</v>
      </c>
    </row>
    <row r="71" spans="1:7" x14ac:dyDescent="0.3">
      <c r="A71" s="69">
        <v>1</v>
      </c>
      <c r="B71" s="69">
        <v>4</v>
      </c>
      <c r="C71" t="s">
        <v>131</v>
      </c>
      <c r="D71" s="7">
        <v>1016383381</v>
      </c>
      <c r="E71" s="7">
        <v>212430273.96000001</v>
      </c>
      <c r="F71" s="7">
        <v>1228813654.96</v>
      </c>
      <c r="G71" s="7">
        <v>1228813654.96</v>
      </c>
    </row>
    <row r="72" spans="1:7" x14ac:dyDescent="0.3">
      <c r="A72" s="69">
        <v>1</v>
      </c>
      <c r="B72" s="69">
        <v>2</v>
      </c>
      <c r="C72" t="s">
        <v>1567</v>
      </c>
      <c r="D72" s="7">
        <v>1473324333</v>
      </c>
      <c r="E72" s="7">
        <v>208171212.42999998</v>
      </c>
      <c r="F72" s="7">
        <v>1681495545.4300001</v>
      </c>
      <c r="G72" s="7">
        <v>1585035637.4999981</v>
      </c>
    </row>
    <row r="73" spans="1:7" x14ac:dyDescent="0.3">
      <c r="A73" s="69">
        <v>1</v>
      </c>
      <c r="B73" s="69">
        <v>3</v>
      </c>
      <c r="C73" t="s">
        <v>1573</v>
      </c>
      <c r="D73" s="7">
        <v>1207168301</v>
      </c>
      <c r="E73" s="7">
        <v>206073986</v>
      </c>
      <c r="F73" s="7">
        <v>1413242287</v>
      </c>
      <c r="G73" s="7">
        <v>1356944505.0600002</v>
      </c>
    </row>
    <row r="74" spans="1:7" x14ac:dyDescent="0.3">
      <c r="A74" s="69">
        <v>1</v>
      </c>
      <c r="B74" s="69">
        <v>2</v>
      </c>
      <c r="C74" t="s">
        <v>1574</v>
      </c>
      <c r="D74" s="7">
        <v>170551849</v>
      </c>
      <c r="E74" s="7">
        <v>205812560.66000003</v>
      </c>
      <c r="F74" s="7">
        <v>376364409.66000003</v>
      </c>
      <c r="G74" s="7">
        <v>363009185.2299999</v>
      </c>
    </row>
    <row r="75" spans="1:7" x14ac:dyDescent="0.3">
      <c r="A75" s="69">
        <v>2</v>
      </c>
      <c r="B75" s="69">
        <v>22</v>
      </c>
      <c r="C75" t="s">
        <v>7140</v>
      </c>
      <c r="D75" s="7">
        <v>0</v>
      </c>
      <c r="E75" s="7">
        <v>205000000</v>
      </c>
      <c r="F75" s="7">
        <v>205000000</v>
      </c>
      <c r="G75" s="7">
        <v>205000000</v>
      </c>
    </row>
    <row r="76" spans="1:7" x14ac:dyDescent="0.3">
      <c r="A76" s="69">
        <v>2</v>
      </c>
      <c r="B76" s="69">
        <v>23</v>
      </c>
      <c r="C76" t="s">
        <v>1528</v>
      </c>
      <c r="D76" s="7">
        <v>530000000</v>
      </c>
      <c r="E76" s="7">
        <v>203092168</v>
      </c>
      <c r="F76" s="7">
        <v>733092168</v>
      </c>
      <c r="G76" s="7">
        <v>733092168</v>
      </c>
    </row>
    <row r="77" spans="1:7" x14ac:dyDescent="0.3">
      <c r="A77" s="69">
        <v>1</v>
      </c>
      <c r="B77" s="69">
        <v>1</v>
      </c>
      <c r="C77" t="s">
        <v>1562</v>
      </c>
      <c r="D77" s="7">
        <v>0</v>
      </c>
      <c r="E77" s="7">
        <v>202413170.64999998</v>
      </c>
      <c r="F77" s="7">
        <v>202413170.64999998</v>
      </c>
      <c r="G77" s="7">
        <v>202413169.77999997</v>
      </c>
    </row>
    <row r="78" spans="1:7" x14ac:dyDescent="0.3">
      <c r="A78" s="69">
        <v>1</v>
      </c>
      <c r="B78" s="69">
        <v>4</v>
      </c>
      <c r="C78" t="s">
        <v>6925</v>
      </c>
      <c r="D78" s="7">
        <v>0</v>
      </c>
      <c r="E78" s="7">
        <v>200000000</v>
      </c>
      <c r="F78" s="7">
        <v>200000000</v>
      </c>
      <c r="G78" s="7">
        <v>200000000</v>
      </c>
    </row>
    <row r="79" spans="1:7" x14ac:dyDescent="0.3">
      <c r="A79" s="69">
        <v>1</v>
      </c>
      <c r="B79" s="69">
        <v>7</v>
      </c>
      <c r="C79" t="s">
        <v>7093</v>
      </c>
      <c r="D79" s="7">
        <v>0</v>
      </c>
      <c r="E79" s="7">
        <v>200000000</v>
      </c>
      <c r="F79" s="7">
        <v>200000000</v>
      </c>
      <c r="G79" s="7">
        <v>200000000</v>
      </c>
    </row>
    <row r="80" spans="1:7" x14ac:dyDescent="0.3">
      <c r="A80" s="69">
        <v>2</v>
      </c>
      <c r="B80" s="69">
        <v>23</v>
      </c>
      <c r="C80" t="s">
        <v>4831</v>
      </c>
      <c r="D80" s="7">
        <v>0</v>
      </c>
      <c r="E80" s="7">
        <v>200000000</v>
      </c>
      <c r="F80" s="7">
        <v>200000000</v>
      </c>
      <c r="G80" s="7">
        <v>200000000</v>
      </c>
    </row>
    <row r="81" spans="1:7" x14ac:dyDescent="0.3">
      <c r="A81" s="69">
        <v>2</v>
      </c>
      <c r="B81" s="69">
        <v>26</v>
      </c>
      <c r="C81" t="s">
        <v>7200</v>
      </c>
      <c r="D81" s="7">
        <v>0</v>
      </c>
      <c r="E81" s="7">
        <v>200000000</v>
      </c>
      <c r="F81" s="7">
        <v>200000000</v>
      </c>
      <c r="G81" s="7">
        <v>200000000</v>
      </c>
    </row>
    <row r="82" spans="1:7" x14ac:dyDescent="0.3">
      <c r="A82" s="69">
        <v>2</v>
      </c>
      <c r="B82" s="69">
        <v>31</v>
      </c>
      <c r="C82" t="s">
        <v>7210</v>
      </c>
      <c r="D82" s="7">
        <v>0</v>
      </c>
      <c r="E82" s="7">
        <v>200000000</v>
      </c>
      <c r="F82" s="7">
        <v>200000000</v>
      </c>
      <c r="G82" s="7">
        <v>200000000</v>
      </c>
    </row>
    <row r="83" spans="1:7" x14ac:dyDescent="0.3">
      <c r="A83" s="69">
        <v>1</v>
      </c>
      <c r="B83" s="69">
        <v>1</v>
      </c>
      <c r="C83" t="s">
        <v>1601</v>
      </c>
      <c r="D83" s="7">
        <v>972808120</v>
      </c>
      <c r="E83" s="7">
        <v>199823601</v>
      </c>
      <c r="F83" s="7">
        <v>1172631721</v>
      </c>
      <c r="G83" s="7">
        <v>939981535.13000023</v>
      </c>
    </row>
    <row r="84" spans="1:7" x14ac:dyDescent="0.3">
      <c r="A84" s="69">
        <v>1</v>
      </c>
      <c r="B84" s="69">
        <v>2</v>
      </c>
      <c r="C84" t="s">
        <v>1595</v>
      </c>
      <c r="D84" s="7">
        <v>512568929</v>
      </c>
      <c r="E84" s="7">
        <v>187779694.27000004</v>
      </c>
      <c r="F84" s="7">
        <v>700348623.26999998</v>
      </c>
      <c r="G84" s="7">
        <v>685220454.61999893</v>
      </c>
    </row>
    <row r="85" spans="1:7" x14ac:dyDescent="0.3">
      <c r="A85" s="69">
        <v>1</v>
      </c>
      <c r="B85" s="69">
        <v>5</v>
      </c>
      <c r="C85" t="s">
        <v>1556</v>
      </c>
      <c r="D85" s="7">
        <v>0</v>
      </c>
      <c r="E85" s="7">
        <v>186025656</v>
      </c>
      <c r="F85" s="7">
        <v>186025656</v>
      </c>
      <c r="G85" s="7">
        <v>186025656</v>
      </c>
    </row>
    <row r="86" spans="1:7" x14ac:dyDescent="0.3">
      <c r="A86" s="69">
        <v>1</v>
      </c>
      <c r="B86" s="69">
        <v>4</v>
      </c>
      <c r="C86" t="s">
        <v>178</v>
      </c>
      <c r="D86" s="7">
        <v>55000000</v>
      </c>
      <c r="E86" s="7">
        <v>182533203</v>
      </c>
      <c r="F86" s="7">
        <v>237533203</v>
      </c>
      <c r="G86" s="7">
        <v>237533203</v>
      </c>
    </row>
    <row r="87" spans="1:7" x14ac:dyDescent="0.3">
      <c r="A87" s="69">
        <v>1</v>
      </c>
      <c r="B87" s="69">
        <v>1</v>
      </c>
      <c r="C87" t="s">
        <v>1606</v>
      </c>
      <c r="D87" s="7">
        <v>4003653886</v>
      </c>
      <c r="E87" s="7">
        <v>178527426</v>
      </c>
      <c r="F87" s="7">
        <v>4182181312</v>
      </c>
      <c r="G87" s="7">
        <v>4155847572.1999998</v>
      </c>
    </row>
    <row r="88" spans="1:7" x14ac:dyDescent="0.3">
      <c r="A88" s="69">
        <v>1</v>
      </c>
      <c r="B88" s="69">
        <v>10</v>
      </c>
      <c r="C88" t="s">
        <v>2491</v>
      </c>
      <c r="D88" s="7">
        <v>333000000</v>
      </c>
      <c r="E88" s="7">
        <v>177000000</v>
      </c>
      <c r="F88" s="7">
        <v>510000000</v>
      </c>
      <c r="G88" s="7">
        <v>471484681.16000003</v>
      </c>
    </row>
    <row r="89" spans="1:7" x14ac:dyDescent="0.3">
      <c r="A89" s="69">
        <v>1</v>
      </c>
      <c r="B89" s="69">
        <v>6</v>
      </c>
      <c r="C89" t="s">
        <v>1656</v>
      </c>
      <c r="D89" s="7">
        <v>8541587</v>
      </c>
      <c r="E89" s="7">
        <v>175142254</v>
      </c>
      <c r="F89" s="7">
        <v>183683841</v>
      </c>
      <c r="G89" s="7">
        <v>182793178.01999998</v>
      </c>
    </row>
    <row r="90" spans="1:7" x14ac:dyDescent="0.3">
      <c r="A90" s="69">
        <v>2</v>
      </c>
      <c r="B90" s="69">
        <v>26</v>
      </c>
      <c r="C90" t="s">
        <v>3788</v>
      </c>
      <c r="D90" s="7">
        <v>333400000</v>
      </c>
      <c r="E90" s="7">
        <v>175000000</v>
      </c>
      <c r="F90" s="7">
        <v>508400000</v>
      </c>
      <c r="G90" s="7">
        <v>508400000</v>
      </c>
    </row>
    <row r="91" spans="1:7" x14ac:dyDescent="0.3">
      <c r="A91" s="69">
        <v>1</v>
      </c>
      <c r="B91" s="69">
        <v>4</v>
      </c>
      <c r="C91" t="s">
        <v>6937</v>
      </c>
      <c r="D91" s="7">
        <v>0</v>
      </c>
      <c r="E91" s="7">
        <v>170000000</v>
      </c>
      <c r="F91" s="7">
        <v>170000000</v>
      </c>
      <c r="G91" s="7">
        <v>170000000</v>
      </c>
    </row>
    <row r="92" spans="1:7" x14ac:dyDescent="0.3">
      <c r="A92" s="69">
        <v>1</v>
      </c>
      <c r="B92" s="69">
        <v>5</v>
      </c>
      <c r="C92" t="s">
        <v>7026</v>
      </c>
      <c r="D92" s="7">
        <v>346284361</v>
      </c>
      <c r="E92" s="7">
        <v>169168576</v>
      </c>
      <c r="F92" s="7">
        <v>515452937</v>
      </c>
      <c r="G92" s="7">
        <v>515161214.39000005</v>
      </c>
    </row>
    <row r="93" spans="1:7" x14ac:dyDescent="0.3">
      <c r="A93" s="69">
        <v>1</v>
      </c>
      <c r="B93" s="69">
        <v>2</v>
      </c>
      <c r="C93" t="s">
        <v>1594</v>
      </c>
      <c r="D93" s="7">
        <v>63020950</v>
      </c>
      <c r="E93" s="7">
        <v>165120116</v>
      </c>
      <c r="F93" s="7">
        <v>228141066</v>
      </c>
      <c r="G93" s="7">
        <v>204980462.68000001</v>
      </c>
    </row>
    <row r="94" spans="1:7" x14ac:dyDescent="0.3">
      <c r="A94" s="69">
        <v>2</v>
      </c>
      <c r="B94" s="69">
        <v>23</v>
      </c>
      <c r="C94" t="s">
        <v>7167</v>
      </c>
      <c r="D94" s="7">
        <v>0</v>
      </c>
      <c r="E94" s="7">
        <v>156347495</v>
      </c>
      <c r="F94" s="7">
        <v>156347495</v>
      </c>
      <c r="G94" s="7">
        <v>156347495</v>
      </c>
    </row>
    <row r="95" spans="1:7" x14ac:dyDescent="0.3">
      <c r="A95" s="69">
        <v>1</v>
      </c>
      <c r="B95" s="69">
        <v>4</v>
      </c>
      <c r="C95" t="s">
        <v>185</v>
      </c>
      <c r="D95" s="7">
        <v>256284380</v>
      </c>
      <c r="E95" s="7">
        <v>154700000</v>
      </c>
      <c r="F95" s="7">
        <v>410984380</v>
      </c>
      <c r="G95" s="7">
        <v>236358698.44</v>
      </c>
    </row>
    <row r="96" spans="1:7" x14ac:dyDescent="0.3">
      <c r="A96" s="69">
        <v>1</v>
      </c>
      <c r="B96" s="69">
        <v>4</v>
      </c>
      <c r="C96" t="s">
        <v>1059</v>
      </c>
      <c r="D96" s="7">
        <v>0</v>
      </c>
      <c r="E96" s="7">
        <v>150000000</v>
      </c>
      <c r="F96" s="7">
        <v>150000000</v>
      </c>
      <c r="G96" s="7">
        <v>150000000</v>
      </c>
    </row>
    <row r="97" spans="1:7" x14ac:dyDescent="0.3">
      <c r="A97" s="69">
        <v>1</v>
      </c>
      <c r="B97" s="69">
        <v>9</v>
      </c>
      <c r="C97" t="s">
        <v>3339</v>
      </c>
      <c r="D97" s="7">
        <v>350000000</v>
      </c>
      <c r="E97" s="7">
        <v>150000000</v>
      </c>
      <c r="F97" s="7">
        <v>500000000</v>
      </c>
      <c r="G97" s="7">
        <v>425406629.31999999</v>
      </c>
    </row>
    <row r="98" spans="1:7" x14ac:dyDescent="0.3">
      <c r="A98" s="69">
        <v>2</v>
      </c>
      <c r="B98" s="69">
        <v>22</v>
      </c>
      <c r="C98" t="s">
        <v>3621</v>
      </c>
      <c r="D98" s="7">
        <v>0</v>
      </c>
      <c r="E98" s="7">
        <v>145363657</v>
      </c>
      <c r="F98" s="7">
        <v>145363657</v>
      </c>
      <c r="G98" s="7">
        <v>145363657</v>
      </c>
    </row>
    <row r="99" spans="1:7" x14ac:dyDescent="0.3">
      <c r="A99" s="69">
        <v>2</v>
      </c>
      <c r="B99" s="69">
        <v>23</v>
      </c>
      <c r="C99" t="s">
        <v>7168</v>
      </c>
      <c r="D99" s="7">
        <v>0</v>
      </c>
      <c r="E99" s="7">
        <v>145000000</v>
      </c>
      <c r="F99" s="7">
        <v>145000000</v>
      </c>
      <c r="G99" s="7">
        <v>0</v>
      </c>
    </row>
    <row r="100" spans="1:7" x14ac:dyDescent="0.3">
      <c r="A100" s="69">
        <v>1</v>
      </c>
      <c r="B100" s="69">
        <v>5</v>
      </c>
      <c r="C100" t="s">
        <v>7024</v>
      </c>
      <c r="D100" s="7">
        <v>0</v>
      </c>
      <c r="E100" s="7">
        <v>140000000</v>
      </c>
      <c r="F100" s="7">
        <v>140000000</v>
      </c>
      <c r="G100" s="7">
        <v>140000000</v>
      </c>
    </row>
    <row r="101" spans="1:7" x14ac:dyDescent="0.3">
      <c r="A101" s="69">
        <v>1</v>
      </c>
      <c r="B101" s="69">
        <v>4</v>
      </c>
      <c r="C101" t="s">
        <v>122</v>
      </c>
      <c r="D101" s="7">
        <v>907931195</v>
      </c>
      <c r="E101" s="7">
        <v>136916520</v>
      </c>
      <c r="F101" s="7">
        <v>1044847715</v>
      </c>
      <c r="G101" s="7">
        <v>1044707900</v>
      </c>
    </row>
    <row r="102" spans="1:7" x14ac:dyDescent="0.3">
      <c r="A102" s="69">
        <v>1</v>
      </c>
      <c r="B102" s="69">
        <v>4</v>
      </c>
      <c r="C102" t="s">
        <v>103</v>
      </c>
      <c r="D102" s="7">
        <v>5482943614</v>
      </c>
      <c r="E102" s="7">
        <v>135333142.53999999</v>
      </c>
      <c r="F102" s="7">
        <v>5618276756.54</v>
      </c>
      <c r="G102" s="7">
        <v>5618276756.54</v>
      </c>
    </row>
    <row r="103" spans="1:7" x14ac:dyDescent="0.3">
      <c r="A103" s="69">
        <v>1</v>
      </c>
      <c r="B103" s="69">
        <v>5</v>
      </c>
      <c r="C103" t="s">
        <v>2512</v>
      </c>
      <c r="D103" s="7">
        <v>918588988</v>
      </c>
      <c r="E103" s="7">
        <v>131679941.58</v>
      </c>
      <c r="F103" s="7">
        <v>1050268929.58</v>
      </c>
      <c r="G103" s="7">
        <v>927769702.09000003</v>
      </c>
    </row>
    <row r="104" spans="1:7" x14ac:dyDescent="0.3">
      <c r="A104" s="69">
        <v>2</v>
      </c>
      <c r="B104" s="69">
        <v>21</v>
      </c>
      <c r="C104" t="s">
        <v>1597</v>
      </c>
      <c r="D104" s="7">
        <v>40000000</v>
      </c>
      <c r="E104" s="7">
        <v>130376570</v>
      </c>
      <c r="F104" s="7">
        <v>170376570</v>
      </c>
      <c r="G104" s="7">
        <v>170376570</v>
      </c>
    </row>
    <row r="105" spans="1:7" x14ac:dyDescent="0.3">
      <c r="A105" s="69">
        <v>1</v>
      </c>
      <c r="B105" s="69">
        <v>4</v>
      </c>
      <c r="C105" t="s">
        <v>1080</v>
      </c>
      <c r="D105" s="7">
        <v>0</v>
      </c>
      <c r="E105" s="7">
        <v>130000000</v>
      </c>
      <c r="F105" s="7">
        <v>130000000</v>
      </c>
      <c r="G105" s="7">
        <v>130000000</v>
      </c>
    </row>
    <row r="106" spans="1:7" x14ac:dyDescent="0.3">
      <c r="A106" s="69">
        <v>1</v>
      </c>
      <c r="B106" s="69">
        <v>6</v>
      </c>
      <c r="C106" t="s">
        <v>1519</v>
      </c>
      <c r="D106" s="7">
        <v>0</v>
      </c>
      <c r="E106" s="7">
        <v>129100000</v>
      </c>
      <c r="F106" s="7">
        <v>129100000</v>
      </c>
      <c r="G106" s="7">
        <v>129100000</v>
      </c>
    </row>
    <row r="107" spans="1:7" x14ac:dyDescent="0.3">
      <c r="A107" s="69">
        <v>1</v>
      </c>
      <c r="B107" s="69">
        <v>4</v>
      </c>
      <c r="C107" t="s">
        <v>6988</v>
      </c>
      <c r="D107" s="7">
        <v>25000000</v>
      </c>
      <c r="E107" s="7">
        <v>125000000</v>
      </c>
      <c r="F107" s="7">
        <v>150000000</v>
      </c>
      <c r="G107" s="7">
        <v>150000000</v>
      </c>
    </row>
    <row r="108" spans="1:7" x14ac:dyDescent="0.3">
      <c r="A108" s="69">
        <v>1</v>
      </c>
      <c r="B108" s="69">
        <v>6</v>
      </c>
      <c r="C108" t="s">
        <v>7062</v>
      </c>
      <c r="D108" s="7">
        <v>0</v>
      </c>
      <c r="E108" s="7">
        <v>120000000</v>
      </c>
      <c r="F108" s="7">
        <v>120000000</v>
      </c>
      <c r="G108" s="7">
        <v>120000000</v>
      </c>
    </row>
    <row r="109" spans="1:7" x14ac:dyDescent="0.3">
      <c r="A109" s="69">
        <v>2</v>
      </c>
      <c r="B109" s="69">
        <v>31</v>
      </c>
      <c r="C109" t="s">
        <v>7211</v>
      </c>
      <c r="D109" s="7">
        <v>0</v>
      </c>
      <c r="E109" s="7">
        <v>120000000</v>
      </c>
      <c r="F109" s="7">
        <v>120000000</v>
      </c>
      <c r="G109" s="7">
        <v>120000000</v>
      </c>
    </row>
    <row r="110" spans="1:7" x14ac:dyDescent="0.3">
      <c r="A110" s="69">
        <v>1</v>
      </c>
      <c r="B110" s="69">
        <v>4</v>
      </c>
      <c r="C110" t="s">
        <v>524</v>
      </c>
      <c r="D110" s="7">
        <v>10095718</v>
      </c>
      <c r="E110" s="7">
        <v>119000000</v>
      </c>
      <c r="F110" s="7">
        <v>129095718</v>
      </c>
      <c r="G110" s="7">
        <v>129095718</v>
      </c>
    </row>
    <row r="111" spans="1:7" x14ac:dyDescent="0.3">
      <c r="A111" s="69">
        <v>1</v>
      </c>
      <c r="B111" s="69">
        <v>1</v>
      </c>
      <c r="C111" t="s">
        <v>1619</v>
      </c>
      <c r="D111" s="7">
        <v>153358307</v>
      </c>
      <c r="E111" s="7">
        <v>118247854</v>
      </c>
      <c r="F111" s="7">
        <v>271606161</v>
      </c>
      <c r="G111" s="7">
        <v>271637778.30000001</v>
      </c>
    </row>
    <row r="112" spans="1:7" x14ac:dyDescent="0.3">
      <c r="A112" s="69">
        <v>1</v>
      </c>
      <c r="B112" s="69">
        <v>6</v>
      </c>
      <c r="C112" t="s">
        <v>7072</v>
      </c>
      <c r="D112" s="7">
        <v>0</v>
      </c>
      <c r="E112" s="7">
        <v>115000000</v>
      </c>
      <c r="F112" s="7">
        <v>115000000</v>
      </c>
      <c r="G112" s="7">
        <v>115000000</v>
      </c>
    </row>
    <row r="113" spans="1:7" x14ac:dyDescent="0.3">
      <c r="A113" s="69">
        <v>2</v>
      </c>
      <c r="B113" s="69">
        <v>22</v>
      </c>
      <c r="C113" t="s">
        <v>609</v>
      </c>
      <c r="D113" s="7">
        <v>18300000</v>
      </c>
      <c r="E113" s="7">
        <v>114149868</v>
      </c>
      <c r="F113" s="7">
        <v>132449868</v>
      </c>
      <c r="G113" s="7">
        <v>132449867.62</v>
      </c>
    </row>
    <row r="114" spans="1:7" x14ac:dyDescent="0.3">
      <c r="A114" s="69">
        <v>1</v>
      </c>
      <c r="B114" s="69">
        <v>4</v>
      </c>
      <c r="C114" t="s">
        <v>3025</v>
      </c>
      <c r="D114" s="7">
        <v>25258000</v>
      </c>
      <c r="E114" s="7">
        <v>111000000</v>
      </c>
      <c r="F114" s="7">
        <v>136258000</v>
      </c>
      <c r="G114" s="7">
        <v>136258000</v>
      </c>
    </row>
    <row r="115" spans="1:7" x14ac:dyDescent="0.3">
      <c r="A115" s="69">
        <v>2</v>
      </c>
      <c r="B115" s="69">
        <v>23</v>
      </c>
      <c r="C115" t="s">
        <v>3752</v>
      </c>
      <c r="D115" s="7">
        <v>20000000</v>
      </c>
      <c r="E115" s="7">
        <v>110617646</v>
      </c>
      <c r="F115" s="7">
        <v>130617646</v>
      </c>
      <c r="G115" s="7">
        <v>130617646</v>
      </c>
    </row>
    <row r="116" spans="1:7" x14ac:dyDescent="0.3">
      <c r="A116" s="69">
        <v>1</v>
      </c>
      <c r="B116" s="69">
        <v>2</v>
      </c>
      <c r="C116" t="s">
        <v>1643</v>
      </c>
      <c r="D116" s="7">
        <v>874018102</v>
      </c>
      <c r="E116" s="7">
        <v>110111844</v>
      </c>
      <c r="F116" s="7">
        <v>984129946</v>
      </c>
      <c r="G116" s="7">
        <v>982029945.59000003</v>
      </c>
    </row>
    <row r="117" spans="1:7" x14ac:dyDescent="0.3">
      <c r="A117" s="69">
        <v>2</v>
      </c>
      <c r="B117" s="69">
        <v>23</v>
      </c>
      <c r="C117" t="s">
        <v>1545</v>
      </c>
      <c r="D117" s="7">
        <v>10000000</v>
      </c>
      <c r="E117" s="7">
        <v>110000000</v>
      </c>
      <c r="F117" s="7">
        <v>120000000</v>
      </c>
      <c r="G117" s="7">
        <v>119999996</v>
      </c>
    </row>
    <row r="118" spans="1:7" x14ac:dyDescent="0.3">
      <c r="A118" s="69">
        <v>1</v>
      </c>
      <c r="B118" s="69">
        <v>6</v>
      </c>
      <c r="C118" t="s">
        <v>1587</v>
      </c>
      <c r="D118" s="7">
        <v>35427385</v>
      </c>
      <c r="E118" s="7">
        <v>106211303</v>
      </c>
      <c r="F118" s="7">
        <v>141638688</v>
      </c>
      <c r="G118" s="7">
        <v>141638688</v>
      </c>
    </row>
    <row r="119" spans="1:7" x14ac:dyDescent="0.3">
      <c r="A119" s="69">
        <v>1</v>
      </c>
      <c r="B119" s="69">
        <v>12</v>
      </c>
      <c r="C119" t="s">
        <v>2105</v>
      </c>
      <c r="D119" s="7">
        <v>102998</v>
      </c>
      <c r="E119" s="7">
        <v>100283789</v>
      </c>
      <c r="F119" s="7">
        <v>100386787</v>
      </c>
      <c r="G119" s="7">
        <v>100304262.48999999</v>
      </c>
    </row>
    <row r="120" spans="1:7" x14ac:dyDescent="0.3">
      <c r="A120" s="69">
        <v>1</v>
      </c>
      <c r="B120" s="69">
        <v>4</v>
      </c>
      <c r="C120" t="s">
        <v>500</v>
      </c>
      <c r="D120" s="7">
        <v>230000000</v>
      </c>
      <c r="E120" s="7">
        <v>100000000</v>
      </c>
      <c r="F120" s="7">
        <v>330000000</v>
      </c>
      <c r="G120" s="7">
        <v>329999999.98000002</v>
      </c>
    </row>
    <row r="121" spans="1:7" x14ac:dyDescent="0.3">
      <c r="A121" s="69">
        <v>1</v>
      </c>
      <c r="B121" s="69">
        <v>4</v>
      </c>
      <c r="C121" t="s">
        <v>6933</v>
      </c>
      <c r="D121" s="7">
        <v>100000000</v>
      </c>
      <c r="E121" s="7">
        <v>100000000</v>
      </c>
      <c r="F121" s="7">
        <v>200000000</v>
      </c>
      <c r="G121" s="7">
        <v>200000000</v>
      </c>
    </row>
    <row r="122" spans="1:7" x14ac:dyDescent="0.3">
      <c r="A122" s="69">
        <v>1</v>
      </c>
      <c r="B122" s="69">
        <v>5</v>
      </c>
      <c r="C122" t="s">
        <v>7027</v>
      </c>
      <c r="D122" s="7">
        <v>0</v>
      </c>
      <c r="E122" s="7">
        <v>100000000</v>
      </c>
      <c r="F122" s="7">
        <v>100000000</v>
      </c>
      <c r="G122" s="7">
        <v>100000000</v>
      </c>
    </row>
    <row r="123" spans="1:7" x14ac:dyDescent="0.3">
      <c r="A123" s="69">
        <v>1</v>
      </c>
      <c r="B123" s="69">
        <v>12</v>
      </c>
      <c r="C123" t="s">
        <v>7105</v>
      </c>
      <c r="D123" s="7">
        <v>0</v>
      </c>
      <c r="E123" s="7">
        <v>100000000</v>
      </c>
      <c r="F123" s="7">
        <v>100000000</v>
      </c>
      <c r="G123" s="7">
        <v>0</v>
      </c>
    </row>
    <row r="124" spans="1:7" x14ac:dyDescent="0.3">
      <c r="A124" s="69">
        <v>2</v>
      </c>
      <c r="B124" s="69">
        <v>22</v>
      </c>
      <c r="C124" t="s">
        <v>635</v>
      </c>
      <c r="D124" s="7">
        <v>0</v>
      </c>
      <c r="E124" s="7">
        <v>97802288</v>
      </c>
      <c r="F124" s="7">
        <v>97802288</v>
      </c>
      <c r="G124" s="7">
        <v>97802288</v>
      </c>
    </row>
    <row r="125" spans="1:7" x14ac:dyDescent="0.3">
      <c r="A125" s="69">
        <v>1</v>
      </c>
      <c r="B125" s="69">
        <v>2</v>
      </c>
      <c r="C125" t="s">
        <v>1612</v>
      </c>
      <c r="D125" s="7">
        <v>140000000</v>
      </c>
      <c r="E125" s="7">
        <v>94519396</v>
      </c>
      <c r="F125" s="7">
        <v>234519396</v>
      </c>
      <c r="G125" s="7">
        <v>234519396</v>
      </c>
    </row>
    <row r="126" spans="1:7" x14ac:dyDescent="0.3">
      <c r="A126" s="69">
        <v>1</v>
      </c>
      <c r="B126" s="69">
        <v>4</v>
      </c>
      <c r="C126" t="s">
        <v>92</v>
      </c>
      <c r="D126" s="7">
        <v>19750000000</v>
      </c>
      <c r="E126" s="7">
        <v>83500000</v>
      </c>
      <c r="F126" s="7">
        <v>19833500000</v>
      </c>
      <c r="G126" s="7">
        <v>19221337444.240002</v>
      </c>
    </row>
    <row r="127" spans="1:7" x14ac:dyDescent="0.3">
      <c r="A127" s="69">
        <v>1</v>
      </c>
      <c r="B127" s="69">
        <v>4</v>
      </c>
      <c r="C127" t="s">
        <v>776</v>
      </c>
      <c r="D127" s="7">
        <v>372400000</v>
      </c>
      <c r="E127" s="7">
        <v>79753088</v>
      </c>
      <c r="F127" s="7">
        <v>452153088</v>
      </c>
      <c r="G127" s="7">
        <v>452153088</v>
      </c>
    </row>
    <row r="128" spans="1:7" x14ac:dyDescent="0.3">
      <c r="A128" s="69">
        <v>1</v>
      </c>
      <c r="B128" s="69">
        <v>4</v>
      </c>
      <c r="C128" t="s">
        <v>462</v>
      </c>
      <c r="D128" s="7">
        <v>0</v>
      </c>
      <c r="E128" s="7">
        <v>76553435</v>
      </c>
      <c r="F128" s="7">
        <v>76553435</v>
      </c>
      <c r="G128" s="7">
        <v>76553434.189999998</v>
      </c>
    </row>
    <row r="129" spans="1:7" x14ac:dyDescent="0.3">
      <c r="A129" s="69">
        <v>1</v>
      </c>
      <c r="B129" s="69">
        <v>3</v>
      </c>
      <c r="C129" t="s">
        <v>1650</v>
      </c>
      <c r="D129" s="7">
        <v>998652006</v>
      </c>
      <c r="E129" s="7">
        <v>73593181</v>
      </c>
      <c r="F129" s="7">
        <v>1072245187</v>
      </c>
      <c r="G129" s="7">
        <v>1064554544.8900001</v>
      </c>
    </row>
    <row r="130" spans="1:7" x14ac:dyDescent="0.3">
      <c r="A130" s="69">
        <v>1</v>
      </c>
      <c r="B130" s="69">
        <v>1</v>
      </c>
      <c r="C130" t="s">
        <v>1621</v>
      </c>
      <c r="D130" s="7">
        <v>125474979</v>
      </c>
      <c r="E130" s="7">
        <v>73522815.329999998</v>
      </c>
      <c r="F130" s="7">
        <v>198997794.32999998</v>
      </c>
      <c r="G130" s="7">
        <v>198997794.31999999</v>
      </c>
    </row>
    <row r="131" spans="1:7" x14ac:dyDescent="0.3">
      <c r="A131" s="69">
        <v>1</v>
      </c>
      <c r="B131" s="69">
        <v>4</v>
      </c>
      <c r="C131" t="s">
        <v>125</v>
      </c>
      <c r="D131" s="7">
        <v>827000000</v>
      </c>
      <c r="E131" s="7">
        <v>73000000</v>
      </c>
      <c r="F131" s="7">
        <v>900000000</v>
      </c>
      <c r="G131" s="7">
        <v>900000000</v>
      </c>
    </row>
    <row r="132" spans="1:7" x14ac:dyDescent="0.3">
      <c r="A132" s="69">
        <v>1</v>
      </c>
      <c r="B132" s="69">
        <v>1</v>
      </c>
      <c r="C132" t="s">
        <v>1651</v>
      </c>
      <c r="D132" s="7">
        <v>364932379</v>
      </c>
      <c r="E132" s="7">
        <v>72512574</v>
      </c>
      <c r="F132" s="7">
        <v>437444953</v>
      </c>
      <c r="G132" s="7">
        <v>364662542.54000002</v>
      </c>
    </row>
    <row r="133" spans="1:7" x14ac:dyDescent="0.3">
      <c r="A133" s="69">
        <v>2</v>
      </c>
      <c r="B133" s="69">
        <v>23</v>
      </c>
      <c r="C133" t="s">
        <v>3736</v>
      </c>
      <c r="D133" s="7">
        <v>164940000</v>
      </c>
      <c r="E133" s="7">
        <v>72051044</v>
      </c>
      <c r="F133" s="7">
        <v>236991044</v>
      </c>
      <c r="G133" s="7">
        <v>225591042.62</v>
      </c>
    </row>
    <row r="134" spans="1:7" x14ac:dyDescent="0.3">
      <c r="A134" s="69">
        <v>1</v>
      </c>
      <c r="B134" s="69">
        <v>6</v>
      </c>
      <c r="C134" t="s">
        <v>7060</v>
      </c>
      <c r="D134" s="7">
        <v>0</v>
      </c>
      <c r="E134" s="7">
        <v>71907832</v>
      </c>
      <c r="F134" s="7">
        <v>71907832</v>
      </c>
      <c r="G134" s="7">
        <v>71856260.629999995</v>
      </c>
    </row>
    <row r="135" spans="1:7" x14ac:dyDescent="0.3">
      <c r="A135" s="69">
        <v>1</v>
      </c>
      <c r="B135" s="69">
        <v>4</v>
      </c>
      <c r="C135" t="s">
        <v>171</v>
      </c>
      <c r="D135" s="7">
        <v>65400000</v>
      </c>
      <c r="E135" s="7">
        <v>71676275</v>
      </c>
      <c r="F135" s="7">
        <v>137076275</v>
      </c>
      <c r="G135" s="7">
        <v>137076274.51999998</v>
      </c>
    </row>
    <row r="136" spans="1:7" x14ac:dyDescent="0.3">
      <c r="A136" s="69">
        <v>1</v>
      </c>
      <c r="B136" s="69">
        <v>6</v>
      </c>
      <c r="C136" t="s">
        <v>1576</v>
      </c>
      <c r="D136" s="7">
        <v>55000000</v>
      </c>
      <c r="E136" s="7">
        <v>71553298</v>
      </c>
      <c r="F136" s="7">
        <v>126553298</v>
      </c>
      <c r="G136" s="7">
        <v>126553297.05</v>
      </c>
    </row>
    <row r="137" spans="1:7" x14ac:dyDescent="0.3">
      <c r="A137" s="69">
        <v>1</v>
      </c>
      <c r="B137" s="69">
        <v>1</v>
      </c>
      <c r="C137" t="s">
        <v>1640</v>
      </c>
      <c r="D137" s="7">
        <v>596603801</v>
      </c>
      <c r="E137" s="7">
        <v>70503491</v>
      </c>
      <c r="F137" s="7">
        <v>667107292</v>
      </c>
      <c r="G137" s="7">
        <v>637071848.35000002</v>
      </c>
    </row>
    <row r="138" spans="1:7" x14ac:dyDescent="0.3">
      <c r="A138" s="69">
        <v>1</v>
      </c>
      <c r="B138" s="69">
        <v>1</v>
      </c>
      <c r="C138" t="s">
        <v>2489</v>
      </c>
      <c r="D138" s="7">
        <v>1857322229</v>
      </c>
      <c r="E138" s="7">
        <v>70240402</v>
      </c>
      <c r="F138" s="7">
        <v>1927562631</v>
      </c>
      <c r="G138" s="7">
        <v>1830842281.3799999</v>
      </c>
    </row>
    <row r="139" spans="1:7" x14ac:dyDescent="0.3">
      <c r="A139" s="69">
        <v>1</v>
      </c>
      <c r="B139" s="69">
        <v>1</v>
      </c>
      <c r="C139" t="s">
        <v>2485</v>
      </c>
      <c r="D139" s="7">
        <v>343719721</v>
      </c>
      <c r="E139" s="7">
        <v>70028053.340000004</v>
      </c>
      <c r="F139" s="7">
        <v>413747774.34000003</v>
      </c>
      <c r="G139" s="7">
        <v>410356565.34000003</v>
      </c>
    </row>
    <row r="140" spans="1:7" x14ac:dyDescent="0.3">
      <c r="A140" s="69">
        <v>1</v>
      </c>
      <c r="B140" s="69">
        <v>5</v>
      </c>
      <c r="C140" t="s">
        <v>1613</v>
      </c>
      <c r="D140" s="7">
        <v>67984164</v>
      </c>
      <c r="E140" s="7">
        <v>70000000</v>
      </c>
      <c r="F140" s="7">
        <v>137984164</v>
      </c>
      <c r="G140" s="7">
        <v>131733358.62</v>
      </c>
    </row>
    <row r="141" spans="1:7" x14ac:dyDescent="0.3">
      <c r="A141" s="69">
        <v>2</v>
      </c>
      <c r="B141" s="69">
        <v>21</v>
      </c>
      <c r="C141" t="s">
        <v>3570</v>
      </c>
      <c r="D141" s="7">
        <v>25300000</v>
      </c>
      <c r="E141" s="7">
        <v>68653829</v>
      </c>
      <c r="F141" s="7">
        <v>93953829</v>
      </c>
      <c r="G141" s="7">
        <v>93953829</v>
      </c>
    </row>
    <row r="142" spans="1:7" x14ac:dyDescent="0.3">
      <c r="A142" s="69">
        <v>2</v>
      </c>
      <c r="B142" s="69">
        <v>23</v>
      </c>
      <c r="C142" t="s">
        <v>1578</v>
      </c>
      <c r="D142" s="7">
        <v>93295420</v>
      </c>
      <c r="E142" s="7">
        <v>68243594</v>
      </c>
      <c r="F142" s="7">
        <v>161539014</v>
      </c>
      <c r="G142" s="7">
        <v>108748773.53</v>
      </c>
    </row>
    <row r="143" spans="1:7" x14ac:dyDescent="0.3">
      <c r="A143" s="69">
        <v>1</v>
      </c>
      <c r="B143" s="69">
        <v>6</v>
      </c>
      <c r="C143" t="s">
        <v>3178</v>
      </c>
      <c r="D143" s="7">
        <v>150000000</v>
      </c>
      <c r="E143" s="7">
        <v>67400000</v>
      </c>
      <c r="F143" s="7">
        <v>217400000</v>
      </c>
      <c r="G143" s="7">
        <v>217393294</v>
      </c>
    </row>
    <row r="144" spans="1:7" x14ac:dyDescent="0.3">
      <c r="A144" s="69">
        <v>1</v>
      </c>
      <c r="B144" s="69">
        <v>3</v>
      </c>
      <c r="C144" t="s">
        <v>1646</v>
      </c>
      <c r="D144" s="7">
        <v>511800606</v>
      </c>
      <c r="E144" s="7">
        <v>66462798</v>
      </c>
      <c r="F144" s="7">
        <v>578263404</v>
      </c>
      <c r="G144" s="7">
        <v>573504685.56999993</v>
      </c>
    </row>
    <row r="145" spans="1:7" x14ac:dyDescent="0.3">
      <c r="A145" s="69">
        <v>1</v>
      </c>
      <c r="B145" s="69">
        <v>4</v>
      </c>
      <c r="C145" t="s">
        <v>383</v>
      </c>
      <c r="D145" s="7">
        <v>0</v>
      </c>
      <c r="E145" s="7">
        <v>66305866</v>
      </c>
      <c r="F145" s="7">
        <v>66305866</v>
      </c>
      <c r="G145" s="7">
        <v>66305273.93</v>
      </c>
    </row>
    <row r="146" spans="1:7" x14ac:dyDescent="0.3">
      <c r="A146" s="69">
        <v>2</v>
      </c>
      <c r="B146" s="69">
        <v>22</v>
      </c>
      <c r="C146" t="s">
        <v>848</v>
      </c>
      <c r="D146" s="7">
        <v>0</v>
      </c>
      <c r="E146" s="7">
        <v>65876226</v>
      </c>
      <c r="F146" s="7">
        <v>65876226</v>
      </c>
      <c r="G146" s="7">
        <v>65876226</v>
      </c>
    </row>
    <row r="147" spans="1:7" x14ac:dyDescent="0.3">
      <c r="A147" s="69">
        <v>1</v>
      </c>
      <c r="B147" s="69">
        <v>10</v>
      </c>
      <c r="C147" t="s">
        <v>1629</v>
      </c>
      <c r="D147" s="7">
        <v>0</v>
      </c>
      <c r="E147" s="7">
        <v>65062447</v>
      </c>
      <c r="F147" s="7">
        <v>65062447</v>
      </c>
      <c r="G147" s="7">
        <v>65051393.719999999</v>
      </c>
    </row>
    <row r="148" spans="1:7" x14ac:dyDescent="0.3">
      <c r="A148" s="69">
        <v>1</v>
      </c>
      <c r="B148" s="69">
        <v>2</v>
      </c>
      <c r="C148" t="s">
        <v>1671</v>
      </c>
      <c r="D148" s="7">
        <v>12546199</v>
      </c>
      <c r="E148" s="7">
        <v>64326812</v>
      </c>
      <c r="F148" s="7">
        <v>76873011</v>
      </c>
      <c r="G148" s="7">
        <v>75077681.739999995</v>
      </c>
    </row>
    <row r="149" spans="1:7" x14ac:dyDescent="0.3">
      <c r="A149" s="69">
        <v>2</v>
      </c>
      <c r="B149" s="69">
        <v>25</v>
      </c>
      <c r="C149" t="s">
        <v>3776</v>
      </c>
      <c r="D149" s="7">
        <v>23350000</v>
      </c>
      <c r="E149" s="7">
        <v>63000000</v>
      </c>
      <c r="F149" s="7">
        <v>86350000</v>
      </c>
      <c r="G149" s="7">
        <v>85860000</v>
      </c>
    </row>
    <row r="150" spans="1:7" x14ac:dyDescent="0.3">
      <c r="A150" s="69">
        <v>1</v>
      </c>
      <c r="B150" s="69">
        <v>2</v>
      </c>
      <c r="C150" t="s">
        <v>2465</v>
      </c>
      <c r="D150" s="7">
        <v>276993828</v>
      </c>
      <c r="E150" s="7">
        <v>60150245</v>
      </c>
      <c r="F150" s="7">
        <v>337144073</v>
      </c>
      <c r="G150" s="7">
        <v>336353330.45999998</v>
      </c>
    </row>
    <row r="151" spans="1:7" x14ac:dyDescent="0.3">
      <c r="A151" s="69">
        <v>1</v>
      </c>
      <c r="B151" s="69">
        <v>4</v>
      </c>
      <c r="C151" t="s">
        <v>6947</v>
      </c>
      <c r="D151" s="7">
        <v>0</v>
      </c>
      <c r="E151" s="7">
        <v>60000000</v>
      </c>
      <c r="F151" s="7">
        <v>60000000</v>
      </c>
      <c r="G151" s="7">
        <v>60000000</v>
      </c>
    </row>
    <row r="152" spans="1:7" x14ac:dyDescent="0.3">
      <c r="A152" s="69">
        <v>1</v>
      </c>
      <c r="B152" s="69">
        <v>4</v>
      </c>
      <c r="C152" t="s">
        <v>6980</v>
      </c>
      <c r="D152" s="7">
        <v>0</v>
      </c>
      <c r="E152" s="7">
        <v>60000000</v>
      </c>
      <c r="F152" s="7">
        <v>60000000</v>
      </c>
      <c r="G152" s="7">
        <v>60000000</v>
      </c>
    </row>
    <row r="153" spans="1:7" x14ac:dyDescent="0.3">
      <c r="A153" s="69">
        <v>2</v>
      </c>
      <c r="B153" s="69">
        <v>23</v>
      </c>
      <c r="C153" t="s">
        <v>7183</v>
      </c>
      <c r="D153" s="7">
        <v>0</v>
      </c>
      <c r="E153" s="7">
        <v>60000000</v>
      </c>
      <c r="F153" s="7">
        <v>60000000</v>
      </c>
      <c r="G153" s="7">
        <v>0</v>
      </c>
    </row>
    <row r="154" spans="1:7" x14ac:dyDescent="0.3">
      <c r="A154" s="69">
        <v>1</v>
      </c>
      <c r="B154" s="69">
        <v>1</v>
      </c>
      <c r="C154" t="s">
        <v>1610</v>
      </c>
      <c r="D154" s="7">
        <v>101691922</v>
      </c>
      <c r="E154" s="7">
        <v>59443016</v>
      </c>
      <c r="F154" s="7">
        <v>161134938</v>
      </c>
      <c r="G154" s="7">
        <v>161134938</v>
      </c>
    </row>
    <row r="155" spans="1:7" x14ac:dyDescent="0.3">
      <c r="A155" s="69">
        <v>1</v>
      </c>
      <c r="B155" s="69">
        <v>2</v>
      </c>
      <c r="C155" t="s">
        <v>1707</v>
      </c>
      <c r="D155" s="7">
        <v>6660000</v>
      </c>
      <c r="E155" s="7">
        <v>58790034</v>
      </c>
      <c r="F155" s="7">
        <v>65450034</v>
      </c>
      <c r="G155" s="7">
        <v>59350034</v>
      </c>
    </row>
    <row r="156" spans="1:7" x14ac:dyDescent="0.3">
      <c r="A156" s="69">
        <v>1</v>
      </c>
      <c r="B156" s="69">
        <v>4</v>
      </c>
      <c r="C156" t="s">
        <v>6932</v>
      </c>
      <c r="D156" s="7">
        <v>0</v>
      </c>
      <c r="E156" s="7">
        <v>58000000</v>
      </c>
      <c r="F156" s="7">
        <v>58000000</v>
      </c>
      <c r="G156" s="7">
        <v>58000000</v>
      </c>
    </row>
    <row r="157" spans="1:7" x14ac:dyDescent="0.3">
      <c r="A157" s="69">
        <v>1</v>
      </c>
      <c r="B157" s="69">
        <v>4</v>
      </c>
      <c r="C157" t="s">
        <v>147</v>
      </c>
      <c r="D157" s="7">
        <v>379252047</v>
      </c>
      <c r="E157" s="7">
        <v>57865804</v>
      </c>
      <c r="F157" s="7">
        <v>437117851</v>
      </c>
      <c r="G157" s="7">
        <v>395451205.34000003</v>
      </c>
    </row>
    <row r="158" spans="1:7" x14ac:dyDescent="0.3">
      <c r="A158" s="69">
        <v>2</v>
      </c>
      <c r="B158" s="69">
        <v>21</v>
      </c>
      <c r="C158" t="s">
        <v>1623</v>
      </c>
      <c r="D158" s="7">
        <v>210700185</v>
      </c>
      <c r="E158" s="7">
        <v>57745351</v>
      </c>
      <c r="F158" s="7">
        <v>268445536</v>
      </c>
      <c r="G158" s="7">
        <v>153558587.66999999</v>
      </c>
    </row>
    <row r="159" spans="1:7" x14ac:dyDescent="0.3">
      <c r="A159" s="69">
        <v>2</v>
      </c>
      <c r="B159" s="69">
        <v>23</v>
      </c>
      <c r="C159" t="s">
        <v>7189</v>
      </c>
      <c r="D159" s="7">
        <v>80000000</v>
      </c>
      <c r="E159" s="7">
        <v>55000000</v>
      </c>
      <c r="F159" s="7">
        <v>135000000</v>
      </c>
      <c r="G159" s="7">
        <v>135000000</v>
      </c>
    </row>
    <row r="160" spans="1:7" x14ac:dyDescent="0.3">
      <c r="A160" s="69">
        <v>1</v>
      </c>
      <c r="B160" s="69">
        <v>4</v>
      </c>
      <c r="C160" t="s">
        <v>190</v>
      </c>
      <c r="D160" s="7">
        <v>0</v>
      </c>
      <c r="E160" s="7">
        <v>54973580</v>
      </c>
      <c r="F160" s="7">
        <v>54973580</v>
      </c>
      <c r="G160" s="7">
        <v>49718996.609999999</v>
      </c>
    </row>
    <row r="161" spans="1:7" x14ac:dyDescent="0.3">
      <c r="A161" s="69">
        <v>1</v>
      </c>
      <c r="B161" s="69">
        <v>3</v>
      </c>
      <c r="C161" t="s">
        <v>1627</v>
      </c>
      <c r="D161" s="7">
        <v>358165558</v>
      </c>
      <c r="E161" s="7">
        <v>52659776</v>
      </c>
      <c r="F161" s="7">
        <v>410825334</v>
      </c>
      <c r="G161" s="7">
        <v>404299281.71000004</v>
      </c>
    </row>
    <row r="162" spans="1:7" x14ac:dyDescent="0.3">
      <c r="A162" s="69">
        <v>1</v>
      </c>
      <c r="B162" s="69">
        <v>2</v>
      </c>
      <c r="C162" t="s">
        <v>1622</v>
      </c>
      <c r="D162" s="7">
        <v>96067187</v>
      </c>
      <c r="E162" s="7">
        <v>52305150.140000001</v>
      </c>
      <c r="F162" s="7">
        <v>148372337.14000002</v>
      </c>
      <c r="G162" s="7">
        <v>142784736.63</v>
      </c>
    </row>
    <row r="163" spans="1:7" x14ac:dyDescent="0.3">
      <c r="A163" s="69">
        <v>1</v>
      </c>
      <c r="B163" s="69">
        <v>2</v>
      </c>
      <c r="C163" t="s">
        <v>1727</v>
      </c>
      <c r="D163" s="7">
        <v>268000000</v>
      </c>
      <c r="E163" s="7">
        <v>50474794</v>
      </c>
      <c r="F163" s="7">
        <v>318474794</v>
      </c>
      <c r="G163" s="7">
        <v>315347627.04999995</v>
      </c>
    </row>
    <row r="164" spans="1:7" x14ac:dyDescent="0.3">
      <c r="A164" s="69">
        <v>1</v>
      </c>
      <c r="B164" s="69">
        <v>4</v>
      </c>
      <c r="C164" t="s">
        <v>6943</v>
      </c>
      <c r="D164" s="7">
        <v>0</v>
      </c>
      <c r="E164" s="7">
        <v>50000000</v>
      </c>
      <c r="F164" s="7">
        <v>50000000</v>
      </c>
      <c r="G164" s="7">
        <v>50000000</v>
      </c>
    </row>
    <row r="165" spans="1:7" x14ac:dyDescent="0.3">
      <c r="A165" s="69">
        <v>1</v>
      </c>
      <c r="B165" s="69">
        <v>4</v>
      </c>
      <c r="C165" t="s">
        <v>7019</v>
      </c>
      <c r="D165" s="7">
        <v>0</v>
      </c>
      <c r="E165" s="7">
        <v>50000000</v>
      </c>
      <c r="F165" s="7">
        <v>50000000</v>
      </c>
      <c r="G165" s="7">
        <v>200500</v>
      </c>
    </row>
    <row r="166" spans="1:7" x14ac:dyDescent="0.3">
      <c r="A166" s="69">
        <v>2</v>
      </c>
      <c r="B166" s="69">
        <v>26</v>
      </c>
      <c r="C166" t="s">
        <v>7206</v>
      </c>
      <c r="D166" s="7">
        <v>0</v>
      </c>
      <c r="E166" s="7">
        <v>50000000</v>
      </c>
      <c r="F166" s="7">
        <v>50000000</v>
      </c>
      <c r="G166" s="7">
        <v>50000000</v>
      </c>
    </row>
    <row r="167" spans="1:7" x14ac:dyDescent="0.3">
      <c r="A167" s="69">
        <v>2</v>
      </c>
      <c r="B167" s="69">
        <v>21</v>
      </c>
      <c r="C167" t="s">
        <v>3500</v>
      </c>
      <c r="D167" s="7">
        <v>23136768</v>
      </c>
      <c r="E167" s="7">
        <v>49338638</v>
      </c>
      <c r="F167" s="7">
        <v>72475406</v>
      </c>
      <c r="G167" s="7">
        <v>72139093.830000013</v>
      </c>
    </row>
    <row r="168" spans="1:7" x14ac:dyDescent="0.3">
      <c r="A168" s="69">
        <v>1</v>
      </c>
      <c r="B168" s="69">
        <v>4</v>
      </c>
      <c r="C168" t="s">
        <v>6968</v>
      </c>
      <c r="D168" s="7">
        <v>0</v>
      </c>
      <c r="E168" s="7">
        <v>48355436</v>
      </c>
      <c r="F168" s="7">
        <v>48355436</v>
      </c>
      <c r="G168" s="7">
        <v>48109685.950000003</v>
      </c>
    </row>
    <row r="169" spans="1:7" x14ac:dyDescent="0.3">
      <c r="A169" s="69">
        <v>2</v>
      </c>
      <c r="B169" s="69">
        <v>25</v>
      </c>
      <c r="C169" t="s">
        <v>1748</v>
      </c>
      <c r="D169" s="7">
        <v>0</v>
      </c>
      <c r="E169" s="7">
        <v>47751281</v>
      </c>
      <c r="F169" s="7">
        <v>47751281</v>
      </c>
      <c r="G169" s="7">
        <v>47751281</v>
      </c>
    </row>
    <row r="170" spans="1:7" x14ac:dyDescent="0.3">
      <c r="A170" s="69">
        <v>1</v>
      </c>
      <c r="B170" s="69">
        <v>12</v>
      </c>
      <c r="C170" t="s">
        <v>1549</v>
      </c>
      <c r="D170" s="7">
        <v>89575702</v>
      </c>
      <c r="E170" s="7">
        <v>46311499.619999997</v>
      </c>
      <c r="F170" s="7">
        <v>135887201.62</v>
      </c>
      <c r="G170" s="7">
        <v>86810169.579999954</v>
      </c>
    </row>
    <row r="171" spans="1:7" x14ac:dyDescent="0.3">
      <c r="A171" s="69">
        <v>1</v>
      </c>
      <c r="B171" s="69">
        <v>4</v>
      </c>
      <c r="C171" t="s">
        <v>6958</v>
      </c>
      <c r="D171" s="7">
        <v>0</v>
      </c>
      <c r="E171" s="7">
        <v>45300000</v>
      </c>
      <c r="F171" s="7">
        <v>45300000</v>
      </c>
      <c r="G171" s="7">
        <v>45300000</v>
      </c>
    </row>
    <row r="172" spans="1:7" x14ac:dyDescent="0.3">
      <c r="A172" s="69">
        <v>1</v>
      </c>
      <c r="B172" s="69">
        <v>2</v>
      </c>
      <c r="C172" t="s">
        <v>1604</v>
      </c>
      <c r="D172" s="7">
        <v>74726848</v>
      </c>
      <c r="E172" s="7">
        <v>45158804</v>
      </c>
      <c r="F172" s="7">
        <v>119885652</v>
      </c>
      <c r="G172" s="7">
        <v>119885650.29000001</v>
      </c>
    </row>
    <row r="173" spans="1:7" x14ac:dyDescent="0.3">
      <c r="A173" s="69">
        <v>2</v>
      </c>
      <c r="B173" s="69">
        <v>23</v>
      </c>
      <c r="C173" t="s">
        <v>1694</v>
      </c>
      <c r="D173" s="7">
        <v>20000000</v>
      </c>
      <c r="E173" s="7">
        <v>45000000</v>
      </c>
      <c r="F173" s="7">
        <v>65000000</v>
      </c>
      <c r="G173" s="7">
        <v>65000000</v>
      </c>
    </row>
    <row r="174" spans="1:7" x14ac:dyDescent="0.3">
      <c r="A174" s="69">
        <v>1</v>
      </c>
      <c r="B174" s="69">
        <v>4</v>
      </c>
      <c r="C174" t="s">
        <v>143</v>
      </c>
      <c r="D174" s="7">
        <v>662460995</v>
      </c>
      <c r="E174" s="7">
        <v>44971650</v>
      </c>
      <c r="F174" s="7">
        <v>707432645</v>
      </c>
      <c r="G174" s="7">
        <v>478072121.50999999</v>
      </c>
    </row>
    <row r="175" spans="1:7" x14ac:dyDescent="0.3">
      <c r="A175" s="69">
        <v>2</v>
      </c>
      <c r="B175" s="69">
        <v>21</v>
      </c>
      <c r="C175" t="s">
        <v>1670</v>
      </c>
      <c r="D175" s="7">
        <v>5000000</v>
      </c>
      <c r="E175" s="7">
        <v>43466015</v>
      </c>
      <c r="F175" s="7">
        <v>48466015</v>
      </c>
      <c r="G175" s="7">
        <v>48466015</v>
      </c>
    </row>
    <row r="176" spans="1:7" x14ac:dyDescent="0.3">
      <c r="A176" s="69">
        <v>2</v>
      </c>
      <c r="B176" s="69">
        <v>22</v>
      </c>
      <c r="C176" t="s">
        <v>636</v>
      </c>
      <c r="D176" s="7">
        <v>80703815</v>
      </c>
      <c r="E176" s="7">
        <v>43061631</v>
      </c>
      <c r="F176" s="7">
        <v>123765446</v>
      </c>
      <c r="G176" s="7">
        <v>123765445.09</v>
      </c>
    </row>
    <row r="177" spans="1:7" x14ac:dyDescent="0.3">
      <c r="A177" s="69">
        <v>1</v>
      </c>
      <c r="B177" s="69">
        <v>4</v>
      </c>
      <c r="C177" t="s">
        <v>1032</v>
      </c>
      <c r="D177" s="7">
        <v>0</v>
      </c>
      <c r="E177" s="7">
        <v>42700000</v>
      </c>
      <c r="F177" s="7">
        <v>42700000</v>
      </c>
      <c r="G177" s="7">
        <v>42700000</v>
      </c>
    </row>
    <row r="178" spans="1:7" x14ac:dyDescent="0.3">
      <c r="A178" s="69">
        <v>1</v>
      </c>
      <c r="B178" s="69">
        <v>4</v>
      </c>
      <c r="C178" t="s">
        <v>162</v>
      </c>
      <c r="D178" s="7">
        <v>262000000</v>
      </c>
      <c r="E178" s="7">
        <v>41000000</v>
      </c>
      <c r="F178" s="7">
        <v>303000000</v>
      </c>
      <c r="G178" s="7">
        <v>302005249.32999998</v>
      </c>
    </row>
    <row r="179" spans="1:7" x14ac:dyDescent="0.3">
      <c r="A179" s="69">
        <v>1</v>
      </c>
      <c r="B179" s="69">
        <v>5</v>
      </c>
      <c r="C179" t="s">
        <v>7042</v>
      </c>
      <c r="D179" s="7">
        <v>0</v>
      </c>
      <c r="E179" s="7">
        <v>40000000</v>
      </c>
      <c r="F179" s="7">
        <v>40000000</v>
      </c>
      <c r="G179" s="7">
        <v>40000000</v>
      </c>
    </row>
    <row r="180" spans="1:7" x14ac:dyDescent="0.3">
      <c r="A180" s="69">
        <v>1</v>
      </c>
      <c r="B180" s="69">
        <v>6</v>
      </c>
      <c r="C180" t="s">
        <v>3130</v>
      </c>
      <c r="D180" s="7">
        <v>0</v>
      </c>
      <c r="E180" s="7">
        <v>40000000</v>
      </c>
      <c r="F180" s="7">
        <v>40000000</v>
      </c>
      <c r="G180" s="7">
        <v>40000000</v>
      </c>
    </row>
    <row r="181" spans="1:7" x14ac:dyDescent="0.3">
      <c r="A181" s="69">
        <v>2</v>
      </c>
      <c r="B181" s="69">
        <v>22</v>
      </c>
      <c r="C181" t="s">
        <v>3596</v>
      </c>
      <c r="D181" s="7">
        <v>550000000</v>
      </c>
      <c r="E181" s="7">
        <v>40000000</v>
      </c>
      <c r="F181" s="7">
        <v>590000000</v>
      </c>
      <c r="G181" s="7">
        <v>590000000</v>
      </c>
    </row>
    <row r="182" spans="1:7" x14ac:dyDescent="0.3">
      <c r="A182" s="69">
        <v>2</v>
      </c>
      <c r="B182" s="69">
        <v>24</v>
      </c>
      <c r="C182" t="s">
        <v>7194</v>
      </c>
      <c r="D182" s="7">
        <v>0</v>
      </c>
      <c r="E182" s="7">
        <v>40000000</v>
      </c>
      <c r="F182" s="7">
        <v>40000000</v>
      </c>
      <c r="G182" s="7">
        <v>40000000</v>
      </c>
    </row>
    <row r="183" spans="1:7" x14ac:dyDescent="0.3">
      <c r="A183" s="69">
        <v>2</v>
      </c>
      <c r="B183" s="69">
        <v>31</v>
      </c>
      <c r="C183" t="s">
        <v>7220</v>
      </c>
      <c r="D183" s="7">
        <v>0</v>
      </c>
      <c r="E183" s="7">
        <v>40000000</v>
      </c>
      <c r="F183" s="7">
        <v>40000000</v>
      </c>
      <c r="G183" s="7">
        <v>40000000</v>
      </c>
    </row>
    <row r="184" spans="1:7" x14ac:dyDescent="0.3">
      <c r="A184" s="69">
        <v>2</v>
      </c>
      <c r="B184" s="69">
        <v>23</v>
      </c>
      <c r="C184" t="s">
        <v>1572</v>
      </c>
      <c r="D184" s="7">
        <v>583565000</v>
      </c>
      <c r="E184" s="7">
        <v>39420139</v>
      </c>
      <c r="F184" s="7">
        <v>622985139</v>
      </c>
      <c r="G184" s="7">
        <v>622985139</v>
      </c>
    </row>
    <row r="185" spans="1:7" x14ac:dyDescent="0.3">
      <c r="A185" s="69">
        <v>1</v>
      </c>
      <c r="B185" s="69">
        <v>4</v>
      </c>
      <c r="C185" t="s">
        <v>2976</v>
      </c>
      <c r="D185" s="7">
        <v>0</v>
      </c>
      <c r="E185" s="7">
        <v>38375820</v>
      </c>
      <c r="F185" s="7">
        <v>38375820</v>
      </c>
      <c r="G185" s="7">
        <v>38375820</v>
      </c>
    </row>
    <row r="186" spans="1:7" x14ac:dyDescent="0.3">
      <c r="A186" s="69">
        <v>2</v>
      </c>
      <c r="B186" s="69">
        <v>21</v>
      </c>
      <c r="C186" t="s">
        <v>1757</v>
      </c>
      <c r="D186" s="7">
        <v>38984086</v>
      </c>
      <c r="E186" s="7">
        <v>37675663</v>
      </c>
      <c r="F186" s="7">
        <v>76659749</v>
      </c>
      <c r="G186" s="7">
        <v>76659749</v>
      </c>
    </row>
    <row r="187" spans="1:7" x14ac:dyDescent="0.3">
      <c r="A187" s="69">
        <v>2</v>
      </c>
      <c r="B187" s="69">
        <v>23</v>
      </c>
      <c r="C187" t="s">
        <v>3672</v>
      </c>
      <c r="D187" s="7">
        <v>7389450</v>
      </c>
      <c r="E187" s="7">
        <v>37248101</v>
      </c>
      <c r="F187" s="7">
        <v>44637551</v>
      </c>
      <c r="G187" s="7">
        <v>44637551</v>
      </c>
    </row>
    <row r="188" spans="1:7" x14ac:dyDescent="0.3">
      <c r="A188" s="69">
        <v>1</v>
      </c>
      <c r="B188" s="69">
        <v>4</v>
      </c>
      <c r="C188" t="s">
        <v>150</v>
      </c>
      <c r="D188" s="7">
        <v>286347169</v>
      </c>
      <c r="E188" s="7">
        <v>37207574</v>
      </c>
      <c r="F188" s="7">
        <v>323554743</v>
      </c>
      <c r="G188" s="7">
        <v>323453544.26999998</v>
      </c>
    </row>
    <row r="189" spans="1:7" x14ac:dyDescent="0.3">
      <c r="A189" s="69">
        <v>2</v>
      </c>
      <c r="B189" s="69">
        <v>26</v>
      </c>
      <c r="C189" t="s">
        <v>1624</v>
      </c>
      <c r="D189" s="7">
        <v>0</v>
      </c>
      <c r="E189" s="7">
        <v>37000000</v>
      </c>
      <c r="F189" s="7">
        <v>37000000</v>
      </c>
      <c r="G189" s="7">
        <v>37000000</v>
      </c>
    </row>
    <row r="190" spans="1:7" x14ac:dyDescent="0.3">
      <c r="A190" s="69">
        <v>2</v>
      </c>
      <c r="B190" s="69">
        <v>21</v>
      </c>
      <c r="C190" t="s">
        <v>3501</v>
      </c>
      <c r="D190" s="7">
        <v>14467779</v>
      </c>
      <c r="E190" s="7">
        <v>36423290</v>
      </c>
      <c r="F190" s="7">
        <v>50891069</v>
      </c>
      <c r="G190" s="7">
        <v>50790783.359999992</v>
      </c>
    </row>
    <row r="191" spans="1:7" x14ac:dyDescent="0.3">
      <c r="A191" s="69">
        <v>2</v>
      </c>
      <c r="B191" s="69">
        <v>22</v>
      </c>
      <c r="C191" t="s">
        <v>594</v>
      </c>
      <c r="D191" s="7">
        <v>1543106823</v>
      </c>
      <c r="E191" s="7">
        <v>36415449</v>
      </c>
      <c r="F191" s="7">
        <v>1579522272</v>
      </c>
      <c r="G191" s="7">
        <v>1579522269.6100001</v>
      </c>
    </row>
    <row r="192" spans="1:7" x14ac:dyDescent="0.3">
      <c r="A192" s="69">
        <v>1</v>
      </c>
      <c r="B192" s="69">
        <v>6</v>
      </c>
      <c r="C192" t="s">
        <v>1547</v>
      </c>
      <c r="D192" s="7">
        <v>646230089</v>
      </c>
      <c r="E192" s="7">
        <v>35362061</v>
      </c>
      <c r="F192" s="7">
        <v>681592150</v>
      </c>
      <c r="G192" s="7">
        <v>680994387.24000013</v>
      </c>
    </row>
    <row r="193" spans="1:7" x14ac:dyDescent="0.3">
      <c r="A193" s="69">
        <v>2</v>
      </c>
      <c r="B193" s="69">
        <v>31</v>
      </c>
      <c r="C193" t="s">
        <v>7218</v>
      </c>
      <c r="D193" s="7">
        <v>0</v>
      </c>
      <c r="E193" s="7">
        <v>35000000</v>
      </c>
      <c r="F193" s="7">
        <v>35000000</v>
      </c>
      <c r="G193" s="7">
        <v>0</v>
      </c>
    </row>
    <row r="194" spans="1:7" x14ac:dyDescent="0.3">
      <c r="A194" s="69">
        <v>2</v>
      </c>
      <c r="B194" s="69">
        <v>23</v>
      </c>
      <c r="C194" t="s">
        <v>7172</v>
      </c>
      <c r="D194" s="7">
        <v>0</v>
      </c>
      <c r="E194" s="7">
        <v>34000000</v>
      </c>
      <c r="F194" s="7">
        <v>34000000</v>
      </c>
      <c r="G194" s="7">
        <v>33592350.18</v>
      </c>
    </row>
    <row r="195" spans="1:7" x14ac:dyDescent="0.3">
      <c r="A195" s="69">
        <v>2</v>
      </c>
      <c r="B195" s="69">
        <v>22</v>
      </c>
      <c r="C195" t="s">
        <v>610</v>
      </c>
      <c r="D195" s="7">
        <v>0</v>
      </c>
      <c r="E195" s="7">
        <v>33854179</v>
      </c>
      <c r="F195" s="7">
        <v>33854179</v>
      </c>
      <c r="G195" s="7">
        <v>33854177.049999997</v>
      </c>
    </row>
    <row r="196" spans="1:7" x14ac:dyDescent="0.3">
      <c r="A196" s="69">
        <v>1</v>
      </c>
      <c r="B196" s="69">
        <v>4</v>
      </c>
      <c r="C196" t="s">
        <v>155</v>
      </c>
      <c r="D196" s="7">
        <v>256316721</v>
      </c>
      <c r="E196" s="7">
        <v>33845862</v>
      </c>
      <c r="F196" s="7">
        <v>290162583</v>
      </c>
      <c r="G196" s="7">
        <v>284493883.83999997</v>
      </c>
    </row>
    <row r="197" spans="1:7" x14ac:dyDescent="0.3">
      <c r="A197" s="69">
        <v>1</v>
      </c>
      <c r="B197" s="69">
        <v>12</v>
      </c>
      <c r="C197" t="s">
        <v>1631</v>
      </c>
      <c r="D197" s="7">
        <v>0</v>
      </c>
      <c r="E197" s="7">
        <v>33679630</v>
      </c>
      <c r="F197" s="7">
        <v>33679630</v>
      </c>
      <c r="G197" s="7">
        <v>33679630</v>
      </c>
    </row>
    <row r="198" spans="1:7" x14ac:dyDescent="0.3">
      <c r="A198" s="69">
        <v>1</v>
      </c>
      <c r="B198" s="69">
        <v>4</v>
      </c>
      <c r="C198" t="s">
        <v>130</v>
      </c>
      <c r="D198" s="7">
        <v>2475775951</v>
      </c>
      <c r="E198" s="7">
        <v>32147299</v>
      </c>
      <c r="F198" s="7">
        <v>2507923250</v>
      </c>
      <c r="G198" s="7">
        <v>2507921365.9000001</v>
      </c>
    </row>
    <row r="199" spans="1:7" x14ac:dyDescent="0.3">
      <c r="A199" s="69">
        <v>2</v>
      </c>
      <c r="B199" s="69">
        <v>22</v>
      </c>
      <c r="C199" t="s">
        <v>595</v>
      </c>
      <c r="D199" s="7">
        <v>387502585</v>
      </c>
      <c r="E199" s="7">
        <v>31494534</v>
      </c>
      <c r="F199" s="7">
        <v>418997119</v>
      </c>
      <c r="G199" s="7">
        <v>418991765.58000004</v>
      </c>
    </row>
    <row r="200" spans="1:7" x14ac:dyDescent="0.3">
      <c r="A200" s="69">
        <v>1</v>
      </c>
      <c r="B200" s="69">
        <v>4</v>
      </c>
      <c r="C200" t="s">
        <v>248</v>
      </c>
      <c r="D200" s="7">
        <v>0</v>
      </c>
      <c r="E200" s="7">
        <v>31388716</v>
      </c>
      <c r="F200" s="7">
        <v>31388716</v>
      </c>
      <c r="G200" s="7">
        <v>31388716</v>
      </c>
    </row>
    <row r="201" spans="1:7" x14ac:dyDescent="0.3">
      <c r="A201" s="69">
        <v>1</v>
      </c>
      <c r="B201" s="69">
        <v>2</v>
      </c>
      <c r="C201" t="s">
        <v>1688</v>
      </c>
      <c r="D201" s="7">
        <v>0</v>
      </c>
      <c r="E201" s="7">
        <v>30788746.289999999</v>
      </c>
      <c r="F201" s="7">
        <v>30788746.289999999</v>
      </c>
      <c r="G201" s="7">
        <v>30758667.289999999</v>
      </c>
    </row>
    <row r="202" spans="1:7" x14ac:dyDescent="0.3">
      <c r="A202" s="69">
        <v>2</v>
      </c>
      <c r="B202" s="69">
        <v>31</v>
      </c>
      <c r="C202" t="s">
        <v>1557</v>
      </c>
      <c r="D202" s="7">
        <v>0</v>
      </c>
      <c r="E202" s="7">
        <v>30779956</v>
      </c>
      <c r="F202" s="7">
        <v>30779956</v>
      </c>
      <c r="G202" s="7">
        <v>30779956</v>
      </c>
    </row>
    <row r="203" spans="1:7" x14ac:dyDescent="0.3">
      <c r="A203" s="69">
        <v>1</v>
      </c>
      <c r="B203" s="69">
        <v>3</v>
      </c>
      <c r="C203" t="s">
        <v>1669</v>
      </c>
      <c r="D203" s="7">
        <v>259498877</v>
      </c>
      <c r="E203" s="7">
        <v>30431920</v>
      </c>
      <c r="F203" s="7">
        <v>289930797</v>
      </c>
      <c r="G203" s="7">
        <v>283742999.26999998</v>
      </c>
    </row>
    <row r="204" spans="1:7" x14ac:dyDescent="0.3">
      <c r="A204" s="69">
        <v>1</v>
      </c>
      <c r="B204" s="69">
        <v>4</v>
      </c>
      <c r="C204" t="s">
        <v>6975</v>
      </c>
      <c r="D204" s="7">
        <v>0</v>
      </c>
      <c r="E204" s="7">
        <v>30000000</v>
      </c>
      <c r="F204" s="7">
        <v>30000000</v>
      </c>
      <c r="G204" s="7">
        <v>30000000</v>
      </c>
    </row>
    <row r="205" spans="1:7" x14ac:dyDescent="0.3">
      <c r="A205" s="69">
        <v>1</v>
      </c>
      <c r="B205" s="69">
        <v>4</v>
      </c>
      <c r="C205" t="s">
        <v>6979</v>
      </c>
      <c r="D205" s="7">
        <v>0</v>
      </c>
      <c r="E205" s="7">
        <v>30000000</v>
      </c>
      <c r="F205" s="7">
        <v>30000000</v>
      </c>
      <c r="G205" s="7">
        <v>30000000</v>
      </c>
    </row>
    <row r="206" spans="1:7" x14ac:dyDescent="0.3">
      <c r="A206" s="69">
        <v>2</v>
      </c>
      <c r="B206" s="69">
        <v>22</v>
      </c>
      <c r="C206" t="s">
        <v>3624</v>
      </c>
      <c r="D206" s="7">
        <v>0</v>
      </c>
      <c r="E206" s="7">
        <v>30000000</v>
      </c>
      <c r="F206" s="7">
        <v>30000000</v>
      </c>
      <c r="G206" s="7">
        <v>30000000</v>
      </c>
    </row>
    <row r="207" spans="1:7" x14ac:dyDescent="0.3">
      <c r="A207" s="69">
        <v>2</v>
      </c>
      <c r="B207" s="69">
        <v>25</v>
      </c>
      <c r="C207" t="s">
        <v>1600</v>
      </c>
      <c r="D207" s="7">
        <v>4000000</v>
      </c>
      <c r="E207" s="7">
        <v>29805256</v>
      </c>
      <c r="F207" s="7">
        <v>33805256</v>
      </c>
      <c r="G207" s="7">
        <v>33805256</v>
      </c>
    </row>
    <row r="208" spans="1:7" x14ac:dyDescent="0.3">
      <c r="A208" s="69">
        <v>1</v>
      </c>
      <c r="B208" s="69">
        <v>2</v>
      </c>
      <c r="C208" t="s">
        <v>1558</v>
      </c>
      <c r="D208" s="7">
        <v>78763036</v>
      </c>
      <c r="E208" s="7">
        <v>29767494</v>
      </c>
      <c r="F208" s="7">
        <v>108530530</v>
      </c>
      <c r="G208" s="7">
        <v>108499110.05</v>
      </c>
    </row>
    <row r="209" spans="1:7" x14ac:dyDescent="0.3">
      <c r="A209" s="69">
        <v>1</v>
      </c>
      <c r="B209" s="69">
        <v>4</v>
      </c>
      <c r="C209" t="s">
        <v>1034</v>
      </c>
      <c r="D209" s="7">
        <v>0</v>
      </c>
      <c r="E209" s="7">
        <v>29700000</v>
      </c>
      <c r="F209" s="7">
        <v>29700000</v>
      </c>
      <c r="G209" s="7">
        <v>0</v>
      </c>
    </row>
    <row r="210" spans="1:7" x14ac:dyDescent="0.3">
      <c r="A210" s="69">
        <v>2</v>
      </c>
      <c r="B210" s="69">
        <v>22</v>
      </c>
      <c r="C210" t="s">
        <v>932</v>
      </c>
      <c r="D210" s="7">
        <v>785770000</v>
      </c>
      <c r="E210" s="7">
        <v>29064082</v>
      </c>
      <c r="F210" s="7">
        <v>814834082</v>
      </c>
      <c r="G210" s="7">
        <v>814834081.03999996</v>
      </c>
    </row>
    <row r="211" spans="1:7" x14ac:dyDescent="0.3">
      <c r="A211" s="69">
        <v>2</v>
      </c>
      <c r="B211" s="69">
        <v>22</v>
      </c>
      <c r="C211" t="s">
        <v>652</v>
      </c>
      <c r="D211" s="7">
        <v>499200000</v>
      </c>
      <c r="E211" s="7">
        <v>28360000</v>
      </c>
      <c r="F211" s="7">
        <v>527560000</v>
      </c>
      <c r="G211" s="7">
        <v>527560000</v>
      </c>
    </row>
    <row r="212" spans="1:7" x14ac:dyDescent="0.3">
      <c r="A212" s="69">
        <v>1</v>
      </c>
      <c r="B212" s="69">
        <v>4</v>
      </c>
      <c r="C212" t="s">
        <v>1040</v>
      </c>
      <c r="D212" s="7">
        <v>35000000</v>
      </c>
      <c r="E212" s="7">
        <v>28000000</v>
      </c>
      <c r="F212" s="7">
        <v>63000000</v>
      </c>
      <c r="G212" s="7">
        <v>54250000</v>
      </c>
    </row>
    <row r="213" spans="1:7" x14ac:dyDescent="0.3">
      <c r="A213" s="69">
        <v>1</v>
      </c>
      <c r="B213" s="69">
        <v>6</v>
      </c>
      <c r="C213" t="s">
        <v>1630</v>
      </c>
      <c r="D213" s="7">
        <v>1000000</v>
      </c>
      <c r="E213" s="7">
        <v>27994645</v>
      </c>
      <c r="F213" s="7">
        <v>28994645</v>
      </c>
      <c r="G213" s="7">
        <v>28994645</v>
      </c>
    </row>
    <row r="214" spans="1:7" x14ac:dyDescent="0.3">
      <c r="A214" s="69">
        <v>1</v>
      </c>
      <c r="B214" s="69">
        <v>2</v>
      </c>
      <c r="C214" t="s">
        <v>2442</v>
      </c>
      <c r="D214" s="7">
        <v>43953739</v>
      </c>
      <c r="E214" s="7">
        <v>27193045</v>
      </c>
      <c r="F214" s="7">
        <v>71146784</v>
      </c>
      <c r="G214" s="7">
        <v>71090268.75999999</v>
      </c>
    </row>
    <row r="215" spans="1:7" x14ac:dyDescent="0.3">
      <c r="A215" s="69">
        <v>1</v>
      </c>
      <c r="B215" s="69">
        <v>3</v>
      </c>
      <c r="C215" t="s">
        <v>1673</v>
      </c>
      <c r="D215" s="7">
        <v>121959132</v>
      </c>
      <c r="E215" s="7">
        <v>26042089</v>
      </c>
      <c r="F215" s="7">
        <v>148001221</v>
      </c>
      <c r="G215" s="7">
        <v>140426139.19999999</v>
      </c>
    </row>
    <row r="216" spans="1:7" x14ac:dyDescent="0.3">
      <c r="A216" s="69">
        <v>1</v>
      </c>
      <c r="B216" s="69">
        <v>4</v>
      </c>
      <c r="C216" t="s">
        <v>863</v>
      </c>
      <c r="D216" s="7">
        <v>30000000</v>
      </c>
      <c r="E216" s="7">
        <v>25051504.41</v>
      </c>
      <c r="F216" s="7">
        <v>55051504.409999996</v>
      </c>
      <c r="G216" s="7">
        <v>55051502.439999998</v>
      </c>
    </row>
    <row r="217" spans="1:7" x14ac:dyDescent="0.3">
      <c r="A217" s="69">
        <v>1</v>
      </c>
      <c r="B217" s="69">
        <v>6</v>
      </c>
      <c r="C217" t="s">
        <v>1552</v>
      </c>
      <c r="D217" s="7">
        <v>10000000</v>
      </c>
      <c r="E217" s="7">
        <v>25000000</v>
      </c>
      <c r="F217" s="7">
        <v>35000000</v>
      </c>
      <c r="G217" s="7">
        <v>35000000</v>
      </c>
    </row>
    <row r="218" spans="1:7" x14ac:dyDescent="0.3">
      <c r="A218" s="69">
        <v>1</v>
      </c>
      <c r="B218" s="69">
        <v>6</v>
      </c>
      <c r="C218" t="s">
        <v>5523</v>
      </c>
      <c r="D218" s="7">
        <v>0</v>
      </c>
      <c r="E218" s="7">
        <v>25000000</v>
      </c>
      <c r="F218" s="7">
        <v>25000000</v>
      </c>
      <c r="G218" s="7">
        <v>24999999.98</v>
      </c>
    </row>
    <row r="219" spans="1:7" x14ac:dyDescent="0.3">
      <c r="A219" s="69">
        <v>1</v>
      </c>
      <c r="B219" s="69">
        <v>6</v>
      </c>
      <c r="C219" t="s">
        <v>7074</v>
      </c>
      <c r="D219" s="7">
        <v>0</v>
      </c>
      <c r="E219" s="7">
        <v>25000000</v>
      </c>
      <c r="F219" s="7">
        <v>25000000</v>
      </c>
      <c r="G219" s="7">
        <v>25000000</v>
      </c>
    </row>
    <row r="220" spans="1:7" x14ac:dyDescent="0.3">
      <c r="A220" s="69">
        <v>1</v>
      </c>
      <c r="B220" s="69">
        <v>6</v>
      </c>
      <c r="C220" t="s">
        <v>7084</v>
      </c>
      <c r="D220" s="7">
        <v>0</v>
      </c>
      <c r="E220" s="7">
        <v>25000000</v>
      </c>
      <c r="F220" s="7">
        <v>25000000</v>
      </c>
      <c r="G220" s="7">
        <v>25000000</v>
      </c>
    </row>
    <row r="221" spans="1:7" x14ac:dyDescent="0.3">
      <c r="A221" s="69">
        <v>2</v>
      </c>
      <c r="B221" s="69">
        <v>21</v>
      </c>
      <c r="C221" t="s">
        <v>7114</v>
      </c>
      <c r="D221" s="7">
        <v>0</v>
      </c>
      <c r="E221" s="7">
        <v>25000000</v>
      </c>
      <c r="F221" s="7">
        <v>25000000</v>
      </c>
      <c r="G221" s="7">
        <v>25000000</v>
      </c>
    </row>
    <row r="222" spans="1:7" x14ac:dyDescent="0.3">
      <c r="A222" s="69">
        <v>2</v>
      </c>
      <c r="B222" s="69">
        <v>23</v>
      </c>
      <c r="C222" t="s">
        <v>3749</v>
      </c>
      <c r="D222" s="7">
        <v>30000000</v>
      </c>
      <c r="E222" s="7">
        <v>25000000</v>
      </c>
      <c r="F222" s="7">
        <v>55000000</v>
      </c>
      <c r="G222" s="7">
        <v>55000000</v>
      </c>
    </row>
    <row r="223" spans="1:7" x14ac:dyDescent="0.3">
      <c r="A223" s="69">
        <v>1</v>
      </c>
      <c r="B223" s="69">
        <v>2</v>
      </c>
      <c r="C223" t="s">
        <v>1735</v>
      </c>
      <c r="D223" s="7">
        <v>161898704</v>
      </c>
      <c r="E223" s="7">
        <v>24402346.719999999</v>
      </c>
      <c r="F223" s="7">
        <v>186301050.72</v>
      </c>
      <c r="G223" s="7">
        <v>185219121.01000002</v>
      </c>
    </row>
    <row r="224" spans="1:7" x14ac:dyDescent="0.3">
      <c r="A224" s="69">
        <v>1</v>
      </c>
      <c r="B224" s="69">
        <v>9</v>
      </c>
      <c r="C224" t="s">
        <v>7096</v>
      </c>
      <c r="D224" s="7">
        <v>0</v>
      </c>
      <c r="E224" s="7">
        <v>24000000</v>
      </c>
      <c r="F224" s="7">
        <v>24000000</v>
      </c>
      <c r="G224" s="7">
        <v>20605199.199999999</v>
      </c>
    </row>
    <row r="225" spans="1:7" x14ac:dyDescent="0.3">
      <c r="A225" s="69">
        <v>1</v>
      </c>
      <c r="B225" s="69">
        <v>2</v>
      </c>
      <c r="C225" t="s">
        <v>1683</v>
      </c>
      <c r="D225" s="7">
        <v>67152509</v>
      </c>
      <c r="E225" s="7">
        <v>23482981</v>
      </c>
      <c r="F225" s="7">
        <v>90635490</v>
      </c>
      <c r="G225" s="7">
        <v>89839985.969999999</v>
      </c>
    </row>
    <row r="226" spans="1:7" x14ac:dyDescent="0.3">
      <c r="A226" s="69">
        <v>1</v>
      </c>
      <c r="B226" s="69">
        <v>11</v>
      </c>
      <c r="C226" t="s">
        <v>1693</v>
      </c>
      <c r="D226" s="7">
        <v>452000000</v>
      </c>
      <c r="E226" s="7">
        <v>23083342</v>
      </c>
      <c r="F226" s="7">
        <v>475083342</v>
      </c>
      <c r="G226" s="7">
        <v>475083342</v>
      </c>
    </row>
    <row r="227" spans="1:7" x14ac:dyDescent="0.3">
      <c r="A227" s="69">
        <v>1</v>
      </c>
      <c r="B227" s="69">
        <v>9</v>
      </c>
      <c r="C227" t="s">
        <v>3333</v>
      </c>
      <c r="D227" s="7">
        <v>90000000</v>
      </c>
      <c r="E227" s="7">
        <v>23000000</v>
      </c>
      <c r="F227" s="7">
        <v>113000000</v>
      </c>
      <c r="G227" s="7">
        <v>113000000</v>
      </c>
    </row>
    <row r="228" spans="1:7" x14ac:dyDescent="0.3">
      <c r="A228" s="69">
        <v>1</v>
      </c>
      <c r="B228" s="69">
        <v>4</v>
      </c>
      <c r="C228" t="s">
        <v>142</v>
      </c>
      <c r="D228" s="7">
        <v>336531139</v>
      </c>
      <c r="E228" s="7">
        <v>22928052</v>
      </c>
      <c r="F228" s="7">
        <v>359459191</v>
      </c>
      <c r="G228" s="7">
        <v>359459191</v>
      </c>
    </row>
    <row r="229" spans="1:7" x14ac:dyDescent="0.3">
      <c r="A229" s="69">
        <v>1</v>
      </c>
      <c r="B229" s="69">
        <v>4</v>
      </c>
      <c r="C229" t="s">
        <v>495</v>
      </c>
      <c r="D229" s="7">
        <v>25807485</v>
      </c>
      <c r="E229" s="7">
        <v>22801496</v>
      </c>
      <c r="F229" s="7">
        <v>48608981</v>
      </c>
      <c r="G229" s="7">
        <v>48608981</v>
      </c>
    </row>
    <row r="230" spans="1:7" x14ac:dyDescent="0.3">
      <c r="A230" s="69">
        <v>1</v>
      </c>
      <c r="B230" s="69">
        <v>4</v>
      </c>
      <c r="C230" t="s">
        <v>6977</v>
      </c>
      <c r="D230" s="7">
        <v>0</v>
      </c>
      <c r="E230" s="7">
        <v>22600000</v>
      </c>
      <c r="F230" s="7">
        <v>22600000</v>
      </c>
      <c r="G230" s="7">
        <v>22600000</v>
      </c>
    </row>
    <row r="231" spans="1:7" x14ac:dyDescent="0.3">
      <c r="A231" s="69">
        <v>1</v>
      </c>
      <c r="B231" s="69">
        <v>10</v>
      </c>
      <c r="C231" t="s">
        <v>1641</v>
      </c>
      <c r="D231" s="7">
        <v>1790166249</v>
      </c>
      <c r="E231" s="7">
        <v>22381825</v>
      </c>
      <c r="F231" s="7">
        <v>1812548074</v>
      </c>
      <c r="G231" s="7">
        <v>1812548074</v>
      </c>
    </row>
    <row r="232" spans="1:7" x14ac:dyDescent="0.3">
      <c r="A232" s="69">
        <v>2</v>
      </c>
      <c r="B232" s="69">
        <v>21</v>
      </c>
      <c r="C232" t="s">
        <v>1632</v>
      </c>
      <c r="D232" s="7">
        <v>15468063</v>
      </c>
      <c r="E232" s="7">
        <v>22171887</v>
      </c>
      <c r="F232" s="7">
        <v>37639950</v>
      </c>
      <c r="G232" s="7">
        <v>37639950</v>
      </c>
    </row>
    <row r="233" spans="1:7" x14ac:dyDescent="0.3">
      <c r="A233" s="69">
        <v>1</v>
      </c>
      <c r="B233" s="69">
        <v>4</v>
      </c>
      <c r="C233" t="s">
        <v>1033</v>
      </c>
      <c r="D233" s="7">
        <v>35160000</v>
      </c>
      <c r="E233" s="7">
        <v>21200000</v>
      </c>
      <c r="F233" s="7">
        <v>56360000</v>
      </c>
      <c r="G233" s="7">
        <v>48200000</v>
      </c>
    </row>
    <row r="234" spans="1:7" x14ac:dyDescent="0.3">
      <c r="A234" s="69">
        <v>2</v>
      </c>
      <c r="B234" s="69">
        <v>22</v>
      </c>
      <c r="C234" t="s">
        <v>1128</v>
      </c>
      <c r="D234" s="7">
        <v>74067068</v>
      </c>
      <c r="E234" s="7">
        <v>21193349</v>
      </c>
      <c r="F234" s="7">
        <v>95260417</v>
      </c>
      <c r="G234" s="7">
        <v>95260411.079999998</v>
      </c>
    </row>
    <row r="235" spans="1:7" x14ac:dyDescent="0.3">
      <c r="A235" s="69">
        <v>2</v>
      </c>
      <c r="B235" s="69">
        <v>22</v>
      </c>
      <c r="C235" t="s">
        <v>612</v>
      </c>
      <c r="D235" s="7">
        <v>803790000</v>
      </c>
      <c r="E235" s="7">
        <v>21133278</v>
      </c>
      <c r="F235" s="7">
        <v>824923278</v>
      </c>
      <c r="G235" s="7">
        <v>824923277.39999998</v>
      </c>
    </row>
    <row r="236" spans="1:7" x14ac:dyDescent="0.3">
      <c r="A236" s="69">
        <v>2</v>
      </c>
      <c r="B236" s="69">
        <v>21</v>
      </c>
      <c r="C236" t="s">
        <v>1956</v>
      </c>
      <c r="D236" s="7">
        <v>127794855</v>
      </c>
      <c r="E236" s="7">
        <v>20714874</v>
      </c>
      <c r="F236" s="7">
        <v>148509729</v>
      </c>
      <c r="G236" s="7">
        <v>148185089.78</v>
      </c>
    </row>
    <row r="237" spans="1:7" x14ac:dyDescent="0.3">
      <c r="A237" s="69">
        <v>1</v>
      </c>
      <c r="B237" s="69">
        <v>7</v>
      </c>
      <c r="C237" t="s">
        <v>1863</v>
      </c>
      <c r="D237" s="7">
        <v>60000000</v>
      </c>
      <c r="E237" s="7">
        <v>20276400</v>
      </c>
      <c r="F237" s="7">
        <v>80276400</v>
      </c>
      <c r="G237" s="7">
        <v>80276400</v>
      </c>
    </row>
    <row r="238" spans="1:7" x14ac:dyDescent="0.3">
      <c r="A238" s="69">
        <v>1</v>
      </c>
      <c r="B238" s="69">
        <v>4</v>
      </c>
      <c r="C238" t="s">
        <v>2957</v>
      </c>
      <c r="D238" s="7">
        <v>0</v>
      </c>
      <c r="E238" s="7">
        <v>20000000</v>
      </c>
      <c r="F238" s="7">
        <v>20000000</v>
      </c>
      <c r="G238" s="7">
        <v>20000000</v>
      </c>
    </row>
    <row r="239" spans="1:7" x14ac:dyDescent="0.3">
      <c r="A239" s="69">
        <v>1</v>
      </c>
      <c r="B239" s="69">
        <v>4</v>
      </c>
      <c r="C239" t="s">
        <v>3000</v>
      </c>
      <c r="D239" s="7">
        <v>0</v>
      </c>
      <c r="E239" s="7">
        <v>20000000</v>
      </c>
      <c r="F239" s="7">
        <v>20000000</v>
      </c>
      <c r="G239" s="7">
        <v>20000000</v>
      </c>
    </row>
    <row r="240" spans="1:7" x14ac:dyDescent="0.3">
      <c r="A240" s="69">
        <v>1</v>
      </c>
      <c r="B240" s="69">
        <v>4</v>
      </c>
      <c r="C240" t="s">
        <v>6978</v>
      </c>
      <c r="D240" s="7">
        <v>0</v>
      </c>
      <c r="E240" s="7">
        <v>20000000</v>
      </c>
      <c r="F240" s="7">
        <v>20000000</v>
      </c>
      <c r="G240" s="7">
        <v>20000000</v>
      </c>
    </row>
    <row r="241" spans="1:7" x14ac:dyDescent="0.3">
      <c r="A241" s="69">
        <v>1</v>
      </c>
      <c r="B241" s="69">
        <v>4</v>
      </c>
      <c r="C241" t="s">
        <v>7000</v>
      </c>
      <c r="D241" s="7">
        <v>0</v>
      </c>
      <c r="E241" s="7">
        <v>20000000</v>
      </c>
      <c r="F241" s="7">
        <v>20000000</v>
      </c>
      <c r="G241" s="7">
        <v>20000000</v>
      </c>
    </row>
    <row r="242" spans="1:7" x14ac:dyDescent="0.3">
      <c r="A242" s="69">
        <v>1</v>
      </c>
      <c r="B242" s="69">
        <v>6</v>
      </c>
      <c r="C242" t="s">
        <v>1662</v>
      </c>
      <c r="D242" s="7">
        <v>0</v>
      </c>
      <c r="E242" s="7">
        <v>20000000</v>
      </c>
      <c r="F242" s="7">
        <v>20000000</v>
      </c>
      <c r="G242" s="7">
        <v>20000000</v>
      </c>
    </row>
    <row r="243" spans="1:7" x14ac:dyDescent="0.3">
      <c r="A243" s="69">
        <v>1</v>
      </c>
      <c r="B243" s="69">
        <v>6</v>
      </c>
      <c r="C243" t="s">
        <v>7059</v>
      </c>
      <c r="D243" s="7">
        <v>0</v>
      </c>
      <c r="E243" s="7">
        <v>20000000</v>
      </c>
      <c r="F243" s="7">
        <v>20000000</v>
      </c>
      <c r="G243" s="7">
        <v>20000000</v>
      </c>
    </row>
    <row r="244" spans="1:7" x14ac:dyDescent="0.3">
      <c r="A244" s="69">
        <v>2</v>
      </c>
      <c r="B244" s="69">
        <v>23</v>
      </c>
      <c r="C244" t="s">
        <v>1590</v>
      </c>
      <c r="D244" s="7">
        <v>0</v>
      </c>
      <c r="E244" s="7">
        <v>20000000</v>
      </c>
      <c r="F244" s="7">
        <v>20000000</v>
      </c>
      <c r="G244" s="7">
        <v>20000000</v>
      </c>
    </row>
    <row r="245" spans="1:7" x14ac:dyDescent="0.3">
      <c r="A245" s="69">
        <v>2</v>
      </c>
      <c r="B245" s="69">
        <v>23</v>
      </c>
      <c r="C245" t="s">
        <v>3679</v>
      </c>
      <c r="D245" s="7">
        <v>8220456</v>
      </c>
      <c r="E245" s="7">
        <v>19548510</v>
      </c>
      <c r="F245" s="7">
        <v>27768966</v>
      </c>
      <c r="G245" s="7">
        <v>27768964.09</v>
      </c>
    </row>
    <row r="246" spans="1:7" x14ac:dyDescent="0.3">
      <c r="A246" s="69">
        <v>1</v>
      </c>
      <c r="B246" s="69">
        <v>6</v>
      </c>
      <c r="C246" t="s">
        <v>7070</v>
      </c>
      <c r="D246" s="7">
        <v>19500000</v>
      </c>
      <c r="E246" s="7">
        <v>19500000</v>
      </c>
      <c r="F246" s="7">
        <v>39000000</v>
      </c>
      <c r="G246" s="7">
        <v>39000000</v>
      </c>
    </row>
    <row r="247" spans="1:7" x14ac:dyDescent="0.3">
      <c r="A247" s="69">
        <v>1</v>
      </c>
      <c r="B247" s="69">
        <v>7</v>
      </c>
      <c r="C247" t="s">
        <v>1685</v>
      </c>
      <c r="D247" s="7">
        <v>1945083</v>
      </c>
      <c r="E247" s="7">
        <v>19433103</v>
      </c>
      <c r="F247" s="7">
        <v>21378186</v>
      </c>
      <c r="G247" s="7">
        <v>20463232.649999999</v>
      </c>
    </row>
    <row r="248" spans="1:7" x14ac:dyDescent="0.3">
      <c r="A248" s="69">
        <v>1</v>
      </c>
      <c r="B248" s="69">
        <v>6</v>
      </c>
      <c r="C248" t="s">
        <v>7071</v>
      </c>
      <c r="D248" s="7">
        <v>19000000</v>
      </c>
      <c r="E248" s="7">
        <v>19000000</v>
      </c>
      <c r="F248" s="7">
        <v>38000000</v>
      </c>
      <c r="G248" s="7">
        <v>37840474.009999998</v>
      </c>
    </row>
    <row r="249" spans="1:7" x14ac:dyDescent="0.3">
      <c r="A249" s="69">
        <v>2</v>
      </c>
      <c r="B249" s="69">
        <v>23</v>
      </c>
      <c r="C249" t="s">
        <v>7193</v>
      </c>
      <c r="D249" s="7">
        <v>0</v>
      </c>
      <c r="E249" s="7">
        <v>19000000</v>
      </c>
      <c r="F249" s="7">
        <v>19000000</v>
      </c>
      <c r="G249" s="7">
        <v>19000000</v>
      </c>
    </row>
    <row r="250" spans="1:7" x14ac:dyDescent="0.3">
      <c r="A250" s="69">
        <v>1</v>
      </c>
      <c r="B250" s="69">
        <v>2</v>
      </c>
      <c r="C250" t="s">
        <v>1648</v>
      </c>
      <c r="D250" s="7">
        <v>45993808</v>
      </c>
      <c r="E250" s="7">
        <v>18973547.5</v>
      </c>
      <c r="F250" s="7">
        <v>64967355.5</v>
      </c>
      <c r="G250" s="7">
        <v>49200430.469999999</v>
      </c>
    </row>
    <row r="251" spans="1:7" x14ac:dyDescent="0.3">
      <c r="A251" s="69">
        <v>1</v>
      </c>
      <c r="B251" s="69">
        <v>4</v>
      </c>
      <c r="C251" t="s">
        <v>3008</v>
      </c>
      <c r="D251" s="7">
        <v>0</v>
      </c>
      <c r="E251" s="7">
        <v>18720000</v>
      </c>
      <c r="F251" s="7">
        <v>18720000</v>
      </c>
      <c r="G251" s="7">
        <v>17095821.34</v>
      </c>
    </row>
    <row r="252" spans="1:7" x14ac:dyDescent="0.3">
      <c r="A252" s="69">
        <v>2</v>
      </c>
      <c r="B252" s="69">
        <v>22</v>
      </c>
      <c r="C252" t="s">
        <v>941</v>
      </c>
      <c r="D252" s="7">
        <v>5000000</v>
      </c>
      <c r="E252" s="7">
        <v>18452630</v>
      </c>
      <c r="F252" s="7">
        <v>23452630</v>
      </c>
      <c r="G252" s="7">
        <v>23452630</v>
      </c>
    </row>
    <row r="253" spans="1:7" x14ac:dyDescent="0.3">
      <c r="A253" s="69">
        <v>2</v>
      </c>
      <c r="B253" s="69">
        <v>22</v>
      </c>
      <c r="C253" t="s">
        <v>633</v>
      </c>
      <c r="D253" s="7">
        <v>16000000</v>
      </c>
      <c r="E253" s="7">
        <v>18345267</v>
      </c>
      <c r="F253" s="7">
        <v>34345267</v>
      </c>
      <c r="G253" s="7">
        <v>34345267</v>
      </c>
    </row>
    <row r="254" spans="1:7" x14ac:dyDescent="0.3">
      <c r="A254" s="69">
        <v>1</v>
      </c>
      <c r="B254" s="69">
        <v>2</v>
      </c>
      <c r="C254" t="s">
        <v>2156</v>
      </c>
      <c r="D254" s="7">
        <v>3853873</v>
      </c>
      <c r="E254" s="7">
        <v>18302958</v>
      </c>
      <c r="F254" s="7">
        <v>22156831</v>
      </c>
      <c r="G254" s="7">
        <v>21900514.860000003</v>
      </c>
    </row>
    <row r="255" spans="1:7" x14ac:dyDescent="0.3">
      <c r="A255" s="69">
        <v>1</v>
      </c>
      <c r="B255" s="69">
        <v>12</v>
      </c>
      <c r="C255" t="s">
        <v>1667</v>
      </c>
      <c r="D255" s="7">
        <v>0</v>
      </c>
      <c r="E255" s="7">
        <v>18176639</v>
      </c>
      <c r="F255" s="7">
        <v>18176639</v>
      </c>
      <c r="G255" s="7">
        <v>18176639</v>
      </c>
    </row>
    <row r="256" spans="1:7" x14ac:dyDescent="0.3">
      <c r="A256" s="69">
        <v>1</v>
      </c>
      <c r="B256" s="69">
        <v>4</v>
      </c>
      <c r="C256" t="s">
        <v>175</v>
      </c>
      <c r="D256" s="7">
        <v>192934700</v>
      </c>
      <c r="E256" s="7">
        <v>18062859</v>
      </c>
      <c r="F256" s="7">
        <v>210997559</v>
      </c>
      <c r="G256" s="7">
        <v>210997558.41999999</v>
      </c>
    </row>
    <row r="257" spans="1:7" x14ac:dyDescent="0.3">
      <c r="A257" s="69">
        <v>1</v>
      </c>
      <c r="B257" s="69">
        <v>4</v>
      </c>
      <c r="C257" t="s">
        <v>138</v>
      </c>
      <c r="D257" s="7">
        <v>822000000</v>
      </c>
      <c r="E257" s="7">
        <v>18007873</v>
      </c>
      <c r="F257" s="7">
        <v>840007873</v>
      </c>
      <c r="G257" s="7">
        <v>840007872.09000003</v>
      </c>
    </row>
    <row r="258" spans="1:7" x14ac:dyDescent="0.3">
      <c r="A258" s="69">
        <v>1</v>
      </c>
      <c r="B258" s="69">
        <v>2</v>
      </c>
      <c r="C258" t="s">
        <v>1653</v>
      </c>
      <c r="D258" s="7">
        <v>17814337</v>
      </c>
      <c r="E258" s="7">
        <v>17898701</v>
      </c>
      <c r="F258" s="7">
        <v>35713038</v>
      </c>
      <c r="G258" s="7">
        <v>35430168.280000001</v>
      </c>
    </row>
    <row r="259" spans="1:7" x14ac:dyDescent="0.3">
      <c r="A259" s="69">
        <v>1</v>
      </c>
      <c r="B259" s="69">
        <v>4</v>
      </c>
      <c r="C259" t="s">
        <v>167</v>
      </c>
      <c r="D259" s="7">
        <v>189577163</v>
      </c>
      <c r="E259" s="7">
        <v>17584377</v>
      </c>
      <c r="F259" s="7">
        <v>207161540</v>
      </c>
      <c r="G259" s="7">
        <v>207161539.27000001</v>
      </c>
    </row>
    <row r="260" spans="1:7" x14ac:dyDescent="0.3">
      <c r="A260" s="69">
        <v>2</v>
      </c>
      <c r="B260" s="69">
        <v>21</v>
      </c>
      <c r="C260" t="s">
        <v>1668</v>
      </c>
      <c r="D260" s="7">
        <v>150000</v>
      </c>
      <c r="E260" s="7">
        <v>17489791</v>
      </c>
      <c r="F260" s="7">
        <v>17639791</v>
      </c>
      <c r="G260" s="7">
        <v>17639791</v>
      </c>
    </row>
    <row r="261" spans="1:7" x14ac:dyDescent="0.3">
      <c r="A261" s="69">
        <v>1</v>
      </c>
      <c r="B261" s="69">
        <v>4</v>
      </c>
      <c r="C261" t="s">
        <v>204</v>
      </c>
      <c r="D261" s="7">
        <v>86023133</v>
      </c>
      <c r="E261" s="7">
        <v>17306169</v>
      </c>
      <c r="F261" s="7">
        <v>103329302</v>
      </c>
      <c r="G261" s="7">
        <v>103329302</v>
      </c>
    </row>
    <row r="262" spans="1:7" x14ac:dyDescent="0.3">
      <c r="A262" s="69">
        <v>1</v>
      </c>
      <c r="B262" s="69">
        <v>5</v>
      </c>
      <c r="C262" t="s">
        <v>1674</v>
      </c>
      <c r="D262" s="7">
        <v>0</v>
      </c>
      <c r="E262" s="7">
        <v>16388716</v>
      </c>
      <c r="F262" s="7">
        <v>16388716</v>
      </c>
      <c r="G262" s="7">
        <v>16388716</v>
      </c>
    </row>
    <row r="263" spans="1:7" x14ac:dyDescent="0.3">
      <c r="A263" s="69">
        <v>1</v>
      </c>
      <c r="B263" s="69">
        <v>4</v>
      </c>
      <c r="C263" t="s">
        <v>496</v>
      </c>
      <c r="D263" s="7">
        <v>4897421</v>
      </c>
      <c r="E263" s="7">
        <v>16185220</v>
      </c>
      <c r="F263" s="7">
        <v>21082641</v>
      </c>
      <c r="G263" s="7">
        <v>21082641</v>
      </c>
    </row>
    <row r="264" spans="1:7" x14ac:dyDescent="0.3">
      <c r="A264" s="69">
        <v>2</v>
      </c>
      <c r="B264" s="69">
        <v>22</v>
      </c>
      <c r="C264" t="s">
        <v>1139</v>
      </c>
      <c r="D264" s="7">
        <v>0</v>
      </c>
      <c r="E264" s="7">
        <v>16097118</v>
      </c>
      <c r="F264" s="7">
        <v>16097118</v>
      </c>
      <c r="G264" s="7">
        <v>16097117.689999999</v>
      </c>
    </row>
    <row r="265" spans="1:7" x14ac:dyDescent="0.3">
      <c r="A265" s="69">
        <v>2</v>
      </c>
      <c r="B265" s="69">
        <v>23</v>
      </c>
      <c r="C265" t="s">
        <v>7171</v>
      </c>
      <c r="D265" s="7">
        <v>4344950000</v>
      </c>
      <c r="E265" s="7">
        <v>15700000</v>
      </c>
      <c r="F265" s="7">
        <v>4360650000</v>
      </c>
      <c r="G265" s="7">
        <v>4360650000</v>
      </c>
    </row>
    <row r="266" spans="1:7" x14ac:dyDescent="0.3">
      <c r="A266" s="69">
        <v>1</v>
      </c>
      <c r="B266" s="69">
        <v>2</v>
      </c>
      <c r="C266" t="s">
        <v>1786</v>
      </c>
      <c r="D266" s="7">
        <v>0</v>
      </c>
      <c r="E266" s="7">
        <v>15657267.07</v>
      </c>
      <c r="F266" s="7">
        <v>15657267.07</v>
      </c>
      <c r="G266" s="7">
        <v>13038269.18</v>
      </c>
    </row>
    <row r="267" spans="1:7" x14ac:dyDescent="0.3">
      <c r="A267" s="69">
        <v>1</v>
      </c>
      <c r="B267" s="69">
        <v>6</v>
      </c>
      <c r="C267" t="s">
        <v>7055</v>
      </c>
      <c r="D267" s="7">
        <v>0</v>
      </c>
      <c r="E267" s="7">
        <v>15600000</v>
      </c>
      <c r="F267" s="7">
        <v>15600000</v>
      </c>
      <c r="G267" s="7">
        <v>15600000</v>
      </c>
    </row>
    <row r="268" spans="1:7" x14ac:dyDescent="0.3">
      <c r="A268" s="69">
        <v>1</v>
      </c>
      <c r="B268" s="69">
        <v>4</v>
      </c>
      <c r="C268" t="s">
        <v>128</v>
      </c>
      <c r="D268" s="7">
        <v>234556626</v>
      </c>
      <c r="E268" s="7">
        <v>15541000</v>
      </c>
      <c r="F268" s="7">
        <v>250097626</v>
      </c>
      <c r="G268" s="7">
        <v>141267967.83000001</v>
      </c>
    </row>
    <row r="269" spans="1:7" x14ac:dyDescent="0.3">
      <c r="A269" s="69">
        <v>1</v>
      </c>
      <c r="B269" s="69">
        <v>6</v>
      </c>
      <c r="C269" t="s">
        <v>1745</v>
      </c>
      <c r="D269" s="7">
        <v>50442375</v>
      </c>
      <c r="E269" s="7">
        <v>15312582</v>
      </c>
      <c r="F269" s="7">
        <v>65754957</v>
      </c>
      <c r="G269" s="7">
        <v>62686426.130000003</v>
      </c>
    </row>
    <row r="270" spans="1:7" x14ac:dyDescent="0.3">
      <c r="A270" s="69">
        <v>1</v>
      </c>
      <c r="B270" s="69">
        <v>2</v>
      </c>
      <c r="C270" t="s">
        <v>1566</v>
      </c>
      <c r="D270" s="7">
        <v>20000000</v>
      </c>
      <c r="E270" s="7">
        <v>15000000</v>
      </c>
      <c r="F270" s="7">
        <v>35000000</v>
      </c>
      <c r="G270" s="7">
        <v>35000000</v>
      </c>
    </row>
    <row r="271" spans="1:7" x14ac:dyDescent="0.3">
      <c r="A271" s="69">
        <v>1</v>
      </c>
      <c r="B271" s="69">
        <v>4</v>
      </c>
      <c r="C271" t="s">
        <v>2994</v>
      </c>
      <c r="D271" s="7">
        <v>31339415</v>
      </c>
      <c r="E271" s="7">
        <v>15000000</v>
      </c>
      <c r="F271" s="7">
        <v>46339415</v>
      </c>
      <c r="G271" s="7">
        <v>46339415</v>
      </c>
    </row>
    <row r="272" spans="1:7" x14ac:dyDescent="0.3">
      <c r="A272" s="69">
        <v>1</v>
      </c>
      <c r="B272" s="69">
        <v>4</v>
      </c>
      <c r="C272" t="s">
        <v>1042</v>
      </c>
      <c r="D272" s="7">
        <v>0</v>
      </c>
      <c r="E272" s="7">
        <v>15000000</v>
      </c>
      <c r="F272" s="7">
        <v>15000000</v>
      </c>
      <c r="G272" s="7">
        <v>15000000</v>
      </c>
    </row>
    <row r="273" spans="1:7" x14ac:dyDescent="0.3">
      <c r="A273" s="69">
        <v>1</v>
      </c>
      <c r="B273" s="69">
        <v>6</v>
      </c>
      <c r="C273" t="s">
        <v>7085</v>
      </c>
      <c r="D273" s="7">
        <v>0</v>
      </c>
      <c r="E273" s="7">
        <v>15000000</v>
      </c>
      <c r="F273" s="7">
        <v>15000000</v>
      </c>
      <c r="G273" s="7">
        <v>15000000</v>
      </c>
    </row>
    <row r="274" spans="1:7" x14ac:dyDescent="0.3">
      <c r="A274" s="69">
        <v>1</v>
      </c>
      <c r="B274" s="69">
        <v>6</v>
      </c>
      <c r="C274" t="s">
        <v>7089</v>
      </c>
      <c r="D274" s="7">
        <v>0</v>
      </c>
      <c r="E274" s="7">
        <v>15000000</v>
      </c>
      <c r="F274" s="7">
        <v>15000000</v>
      </c>
      <c r="G274" s="7">
        <v>15000000</v>
      </c>
    </row>
    <row r="275" spans="1:7" x14ac:dyDescent="0.3">
      <c r="A275" s="69">
        <v>2</v>
      </c>
      <c r="B275" s="69">
        <v>22</v>
      </c>
      <c r="C275" t="s">
        <v>7164</v>
      </c>
      <c r="D275" s="7">
        <v>0</v>
      </c>
      <c r="E275" s="7">
        <v>15000000</v>
      </c>
      <c r="F275" s="7">
        <v>15000000</v>
      </c>
      <c r="G275" s="7">
        <v>15000000</v>
      </c>
    </row>
    <row r="276" spans="1:7" x14ac:dyDescent="0.3">
      <c r="A276" s="69">
        <v>2</v>
      </c>
      <c r="B276" s="69">
        <v>23</v>
      </c>
      <c r="C276" t="s">
        <v>7174</v>
      </c>
      <c r="D276" s="7">
        <v>150000000</v>
      </c>
      <c r="E276" s="7">
        <v>15000000</v>
      </c>
      <c r="F276" s="7">
        <v>165000000</v>
      </c>
      <c r="G276" s="7">
        <v>0</v>
      </c>
    </row>
    <row r="277" spans="1:7" x14ac:dyDescent="0.3">
      <c r="A277" s="69">
        <v>1</v>
      </c>
      <c r="B277" s="69">
        <v>2</v>
      </c>
      <c r="C277" t="s">
        <v>1571</v>
      </c>
      <c r="D277" s="7">
        <v>652990940</v>
      </c>
      <c r="E277" s="7">
        <v>14976918.759999998</v>
      </c>
      <c r="F277" s="7">
        <v>667967858.75999999</v>
      </c>
      <c r="G277" s="7">
        <v>667790371.84000003</v>
      </c>
    </row>
    <row r="278" spans="1:7" x14ac:dyDescent="0.3">
      <c r="A278" s="69">
        <v>1</v>
      </c>
      <c r="B278" s="69">
        <v>4</v>
      </c>
      <c r="C278" t="s">
        <v>463</v>
      </c>
      <c r="D278" s="7">
        <v>0</v>
      </c>
      <c r="E278" s="7">
        <v>14938627</v>
      </c>
      <c r="F278" s="7">
        <v>14938627</v>
      </c>
      <c r="G278" s="7">
        <v>14938626.060000001</v>
      </c>
    </row>
    <row r="279" spans="1:7" x14ac:dyDescent="0.3">
      <c r="A279" s="69">
        <v>1</v>
      </c>
      <c r="B279" s="69">
        <v>2</v>
      </c>
      <c r="C279" t="s">
        <v>1802</v>
      </c>
      <c r="D279" s="7">
        <v>49083862</v>
      </c>
      <c r="E279" s="7">
        <v>14703755</v>
      </c>
      <c r="F279" s="7">
        <v>63787617</v>
      </c>
      <c r="G279" s="7">
        <v>62187350.729999997</v>
      </c>
    </row>
    <row r="280" spans="1:7" x14ac:dyDescent="0.3">
      <c r="A280" s="69">
        <v>1</v>
      </c>
      <c r="B280" s="69">
        <v>2</v>
      </c>
      <c r="C280" t="s">
        <v>6901</v>
      </c>
      <c r="D280" s="7">
        <v>0</v>
      </c>
      <c r="E280" s="7">
        <v>14000000</v>
      </c>
      <c r="F280" s="7">
        <v>14000000</v>
      </c>
      <c r="G280" s="7">
        <v>328967.81</v>
      </c>
    </row>
    <row r="281" spans="1:7" x14ac:dyDescent="0.3">
      <c r="A281" s="69">
        <v>1</v>
      </c>
      <c r="B281" s="69">
        <v>3</v>
      </c>
      <c r="C281" t="s">
        <v>1759</v>
      </c>
      <c r="D281" s="7">
        <v>51262949</v>
      </c>
      <c r="E281" s="7">
        <v>13983632</v>
      </c>
      <c r="F281" s="7">
        <v>65246581</v>
      </c>
      <c r="G281" s="7">
        <v>62936771.68</v>
      </c>
    </row>
    <row r="282" spans="1:7" x14ac:dyDescent="0.3">
      <c r="A282" s="69">
        <v>1</v>
      </c>
      <c r="B282" s="69">
        <v>4</v>
      </c>
      <c r="C282" t="s">
        <v>2969</v>
      </c>
      <c r="D282" s="7">
        <v>0</v>
      </c>
      <c r="E282" s="7">
        <v>13500347</v>
      </c>
      <c r="F282" s="7">
        <v>13500347</v>
      </c>
      <c r="G282" s="7">
        <v>13500347</v>
      </c>
    </row>
    <row r="283" spans="1:7" x14ac:dyDescent="0.3">
      <c r="A283" s="69">
        <v>1</v>
      </c>
      <c r="B283" s="69">
        <v>2</v>
      </c>
      <c r="C283" t="s">
        <v>2903</v>
      </c>
      <c r="D283" s="7">
        <v>11292110</v>
      </c>
      <c r="E283" s="7">
        <v>13398744</v>
      </c>
      <c r="F283" s="7">
        <v>24690854</v>
      </c>
      <c r="G283" s="7">
        <v>21233151.23</v>
      </c>
    </row>
    <row r="284" spans="1:7" x14ac:dyDescent="0.3">
      <c r="A284" s="69">
        <v>1</v>
      </c>
      <c r="B284" s="69">
        <v>1</v>
      </c>
      <c r="C284" t="s">
        <v>1775</v>
      </c>
      <c r="D284" s="7">
        <v>45275203</v>
      </c>
      <c r="E284" s="7">
        <v>13274931</v>
      </c>
      <c r="F284" s="7">
        <v>58550134</v>
      </c>
      <c r="G284" s="7">
        <v>58544450.280000001</v>
      </c>
    </row>
    <row r="285" spans="1:7" x14ac:dyDescent="0.3">
      <c r="A285" s="69">
        <v>2</v>
      </c>
      <c r="B285" s="69">
        <v>23</v>
      </c>
      <c r="C285" t="s">
        <v>7177</v>
      </c>
      <c r="D285" s="7">
        <v>0</v>
      </c>
      <c r="E285" s="7">
        <v>13000000</v>
      </c>
      <c r="F285" s="7">
        <v>13000000</v>
      </c>
      <c r="G285" s="7">
        <v>13000000</v>
      </c>
    </row>
    <row r="286" spans="1:7" x14ac:dyDescent="0.3">
      <c r="A286" s="69">
        <v>1</v>
      </c>
      <c r="B286" s="69">
        <v>2</v>
      </c>
      <c r="C286" t="s">
        <v>1706</v>
      </c>
      <c r="D286" s="7">
        <v>9252400</v>
      </c>
      <c r="E286" s="7">
        <v>12919830</v>
      </c>
      <c r="F286" s="7">
        <v>22172230</v>
      </c>
      <c r="G286" s="7">
        <v>21118896.93</v>
      </c>
    </row>
    <row r="287" spans="1:7" x14ac:dyDescent="0.3">
      <c r="A287" s="69">
        <v>1</v>
      </c>
      <c r="B287" s="69">
        <v>2</v>
      </c>
      <c r="C287" t="s">
        <v>2660</v>
      </c>
      <c r="D287" s="7">
        <v>91731360</v>
      </c>
      <c r="E287" s="7">
        <v>12888355.060000001</v>
      </c>
      <c r="F287" s="7">
        <v>104619715.06</v>
      </c>
      <c r="G287" s="7">
        <v>104575794.68000001</v>
      </c>
    </row>
    <row r="288" spans="1:7" x14ac:dyDescent="0.3">
      <c r="A288" s="69">
        <v>1</v>
      </c>
      <c r="B288" s="69">
        <v>2</v>
      </c>
      <c r="C288" t="s">
        <v>2140</v>
      </c>
      <c r="D288" s="7">
        <v>8235081</v>
      </c>
      <c r="E288" s="7">
        <v>12720139</v>
      </c>
      <c r="F288" s="7">
        <v>20955220</v>
      </c>
      <c r="G288" s="7">
        <v>12791797.66</v>
      </c>
    </row>
    <row r="289" spans="1:7" x14ac:dyDescent="0.3">
      <c r="A289" s="69">
        <v>1</v>
      </c>
      <c r="B289" s="69">
        <v>2</v>
      </c>
      <c r="C289" t="s">
        <v>1722</v>
      </c>
      <c r="D289" s="7">
        <v>18815</v>
      </c>
      <c r="E289" s="7">
        <v>12652670</v>
      </c>
      <c r="F289" s="7">
        <v>12671485</v>
      </c>
      <c r="G289" s="7">
        <v>8985033.0999999996</v>
      </c>
    </row>
    <row r="290" spans="1:7" x14ac:dyDescent="0.3">
      <c r="A290" s="69">
        <v>1</v>
      </c>
      <c r="B290" s="69">
        <v>7</v>
      </c>
      <c r="C290" t="s">
        <v>1752</v>
      </c>
      <c r="D290" s="7">
        <v>92500</v>
      </c>
      <c r="E290" s="7">
        <v>12500000</v>
      </c>
      <c r="F290" s="7">
        <v>12592500</v>
      </c>
      <c r="G290" s="7">
        <v>12487125.76</v>
      </c>
    </row>
    <row r="291" spans="1:7" x14ac:dyDescent="0.3">
      <c r="A291" s="69">
        <v>2</v>
      </c>
      <c r="B291" s="69">
        <v>21</v>
      </c>
      <c r="C291" t="s">
        <v>1642</v>
      </c>
      <c r="D291" s="7">
        <v>113138186</v>
      </c>
      <c r="E291" s="7">
        <v>12443458.699999999</v>
      </c>
      <c r="F291" s="7">
        <v>125581644.7</v>
      </c>
      <c r="G291" s="7">
        <v>119520314.81</v>
      </c>
    </row>
    <row r="292" spans="1:7" x14ac:dyDescent="0.3">
      <c r="A292" s="69">
        <v>2</v>
      </c>
      <c r="B292" s="69">
        <v>22</v>
      </c>
      <c r="C292" t="s">
        <v>2481</v>
      </c>
      <c r="D292" s="7">
        <v>608120000</v>
      </c>
      <c r="E292" s="7">
        <v>12000000</v>
      </c>
      <c r="F292" s="7">
        <v>620120000</v>
      </c>
      <c r="G292" s="7">
        <v>620120000</v>
      </c>
    </row>
    <row r="293" spans="1:7" x14ac:dyDescent="0.3">
      <c r="A293" s="69">
        <v>1</v>
      </c>
      <c r="B293" s="69">
        <v>2</v>
      </c>
      <c r="C293" t="s">
        <v>2911</v>
      </c>
      <c r="D293" s="7">
        <v>8707890</v>
      </c>
      <c r="E293" s="7">
        <v>11897509</v>
      </c>
      <c r="F293" s="7">
        <v>20605399</v>
      </c>
      <c r="G293" s="7">
        <v>17996300.18</v>
      </c>
    </row>
    <row r="294" spans="1:7" x14ac:dyDescent="0.3">
      <c r="A294" s="69">
        <v>1</v>
      </c>
      <c r="B294" s="69">
        <v>4</v>
      </c>
      <c r="C294" t="s">
        <v>117</v>
      </c>
      <c r="D294" s="7">
        <v>1100241253</v>
      </c>
      <c r="E294" s="7">
        <v>11878957</v>
      </c>
      <c r="F294" s="7">
        <v>1112120210</v>
      </c>
      <c r="G294" s="7">
        <v>1111898372</v>
      </c>
    </row>
    <row r="295" spans="1:7" x14ac:dyDescent="0.3">
      <c r="A295" s="69">
        <v>2</v>
      </c>
      <c r="B295" s="69">
        <v>26</v>
      </c>
      <c r="C295" t="s">
        <v>7208</v>
      </c>
      <c r="D295" s="7">
        <v>0</v>
      </c>
      <c r="E295" s="7">
        <v>11300000</v>
      </c>
      <c r="F295" s="7">
        <v>11300000</v>
      </c>
      <c r="G295" s="7">
        <v>11300000</v>
      </c>
    </row>
    <row r="296" spans="1:7" x14ac:dyDescent="0.3">
      <c r="A296" s="69">
        <v>2</v>
      </c>
      <c r="B296" s="69">
        <v>22</v>
      </c>
      <c r="C296" t="s">
        <v>646</v>
      </c>
      <c r="D296" s="7">
        <v>0</v>
      </c>
      <c r="E296" s="7">
        <v>11060000</v>
      </c>
      <c r="F296" s="7">
        <v>11060000</v>
      </c>
      <c r="G296" s="7">
        <v>11060000</v>
      </c>
    </row>
    <row r="297" spans="1:7" x14ac:dyDescent="0.3">
      <c r="A297" s="69">
        <v>2</v>
      </c>
      <c r="B297" s="69">
        <v>22</v>
      </c>
      <c r="C297" t="s">
        <v>833</v>
      </c>
      <c r="D297" s="7">
        <v>0</v>
      </c>
      <c r="E297" s="7">
        <v>10966382</v>
      </c>
      <c r="F297" s="7">
        <v>10966382</v>
      </c>
      <c r="G297" s="7">
        <v>10966380.449999999</v>
      </c>
    </row>
    <row r="298" spans="1:7" x14ac:dyDescent="0.3">
      <c r="A298" s="69">
        <v>1</v>
      </c>
      <c r="B298" s="69">
        <v>4</v>
      </c>
      <c r="C298" t="s">
        <v>331</v>
      </c>
      <c r="D298" s="7">
        <v>7583216</v>
      </c>
      <c r="E298" s="7">
        <v>10919756</v>
      </c>
      <c r="F298" s="7">
        <v>18502972</v>
      </c>
      <c r="G298" s="7">
        <v>18502972</v>
      </c>
    </row>
    <row r="299" spans="1:7" x14ac:dyDescent="0.3">
      <c r="A299" s="69">
        <v>2</v>
      </c>
      <c r="B299" s="69">
        <v>22</v>
      </c>
      <c r="C299" t="s">
        <v>629</v>
      </c>
      <c r="D299" s="7">
        <v>22115682</v>
      </c>
      <c r="E299" s="7">
        <v>10891619</v>
      </c>
      <c r="F299" s="7">
        <v>33007301</v>
      </c>
      <c r="G299" s="7">
        <v>33007299.289999999</v>
      </c>
    </row>
    <row r="300" spans="1:7" x14ac:dyDescent="0.3">
      <c r="A300" s="69">
        <v>1</v>
      </c>
      <c r="B300" s="69">
        <v>1</v>
      </c>
      <c r="C300" t="s">
        <v>1746</v>
      </c>
      <c r="D300" s="7">
        <v>37447818</v>
      </c>
      <c r="E300" s="7">
        <v>10300000</v>
      </c>
      <c r="F300" s="7">
        <v>47747818</v>
      </c>
      <c r="G300" s="7">
        <v>46342949.140000001</v>
      </c>
    </row>
    <row r="301" spans="1:7" x14ac:dyDescent="0.3">
      <c r="A301" s="69">
        <v>2</v>
      </c>
      <c r="B301" s="69">
        <v>23</v>
      </c>
      <c r="C301" t="s">
        <v>1803</v>
      </c>
      <c r="D301" s="7">
        <v>164338036</v>
      </c>
      <c r="E301" s="7">
        <v>10231162</v>
      </c>
      <c r="F301" s="7">
        <v>174569198</v>
      </c>
      <c r="G301" s="7">
        <v>174569195.79000002</v>
      </c>
    </row>
    <row r="302" spans="1:7" x14ac:dyDescent="0.3">
      <c r="A302" s="69">
        <v>2</v>
      </c>
      <c r="B302" s="69">
        <v>21</v>
      </c>
      <c r="C302" t="s">
        <v>1753</v>
      </c>
      <c r="D302" s="7">
        <v>78258517</v>
      </c>
      <c r="E302" s="7">
        <v>10186877</v>
      </c>
      <c r="F302" s="7">
        <v>88445394</v>
      </c>
      <c r="G302" s="7">
        <v>60847407.260000005</v>
      </c>
    </row>
    <row r="303" spans="1:7" x14ac:dyDescent="0.3">
      <c r="A303" s="69">
        <v>2</v>
      </c>
      <c r="B303" s="69">
        <v>22</v>
      </c>
      <c r="C303" t="s">
        <v>933</v>
      </c>
      <c r="D303" s="7">
        <v>5000000</v>
      </c>
      <c r="E303" s="7">
        <v>10119460</v>
      </c>
      <c r="F303" s="7">
        <v>15119460</v>
      </c>
      <c r="G303" s="7">
        <v>15119459.85</v>
      </c>
    </row>
    <row r="304" spans="1:7" x14ac:dyDescent="0.3">
      <c r="A304" s="69">
        <v>2</v>
      </c>
      <c r="B304" s="69">
        <v>22</v>
      </c>
      <c r="C304" t="s">
        <v>820</v>
      </c>
      <c r="D304" s="7">
        <v>158000000</v>
      </c>
      <c r="E304" s="7">
        <v>10054000</v>
      </c>
      <c r="F304" s="7">
        <v>168054000</v>
      </c>
      <c r="G304" s="7">
        <v>168054000</v>
      </c>
    </row>
    <row r="305" spans="1:7" x14ac:dyDescent="0.3">
      <c r="A305" s="69">
        <v>1</v>
      </c>
      <c r="B305" s="69">
        <v>4</v>
      </c>
      <c r="C305" t="s">
        <v>278</v>
      </c>
      <c r="D305" s="7">
        <v>0</v>
      </c>
      <c r="E305" s="7">
        <v>10000000</v>
      </c>
      <c r="F305" s="7">
        <v>10000000</v>
      </c>
      <c r="G305" s="7">
        <v>10000000</v>
      </c>
    </row>
    <row r="306" spans="1:7" x14ac:dyDescent="0.3">
      <c r="A306" s="69">
        <v>1</v>
      </c>
      <c r="B306" s="69">
        <v>5</v>
      </c>
      <c r="C306" t="s">
        <v>7044</v>
      </c>
      <c r="D306" s="7">
        <v>0</v>
      </c>
      <c r="E306" s="7">
        <v>10000000</v>
      </c>
      <c r="F306" s="7">
        <v>10000000</v>
      </c>
      <c r="G306" s="7">
        <v>10000000</v>
      </c>
    </row>
    <row r="307" spans="1:7" x14ac:dyDescent="0.3">
      <c r="A307" s="69">
        <v>1</v>
      </c>
      <c r="B307" s="69">
        <v>6</v>
      </c>
      <c r="C307" t="s">
        <v>7088</v>
      </c>
      <c r="D307" s="7">
        <v>0</v>
      </c>
      <c r="E307" s="7">
        <v>10000000</v>
      </c>
      <c r="F307" s="7">
        <v>10000000</v>
      </c>
      <c r="G307" s="7">
        <v>10000000</v>
      </c>
    </row>
    <row r="308" spans="1:7" x14ac:dyDescent="0.3">
      <c r="A308" s="69">
        <v>1</v>
      </c>
      <c r="B308" s="69">
        <v>10</v>
      </c>
      <c r="C308" t="s">
        <v>1615</v>
      </c>
      <c r="D308" s="7">
        <v>25000000</v>
      </c>
      <c r="E308" s="7">
        <v>10000000</v>
      </c>
      <c r="F308" s="7">
        <v>35000000</v>
      </c>
      <c r="G308" s="7">
        <v>32226234.82</v>
      </c>
    </row>
    <row r="309" spans="1:7" x14ac:dyDescent="0.3">
      <c r="A309" s="69">
        <v>2</v>
      </c>
      <c r="B309" s="69">
        <v>21</v>
      </c>
      <c r="C309" t="s">
        <v>7128</v>
      </c>
      <c r="D309" s="7">
        <v>0</v>
      </c>
      <c r="E309" s="7">
        <v>10000000</v>
      </c>
      <c r="F309" s="7">
        <v>10000000</v>
      </c>
      <c r="G309" s="7">
        <v>10000000</v>
      </c>
    </row>
    <row r="310" spans="1:7" x14ac:dyDescent="0.3">
      <c r="A310" s="69">
        <v>2</v>
      </c>
      <c r="B310" s="69">
        <v>31</v>
      </c>
      <c r="C310" t="s">
        <v>3834</v>
      </c>
      <c r="D310" s="7">
        <v>0</v>
      </c>
      <c r="E310" s="7">
        <v>10000000</v>
      </c>
      <c r="F310" s="7">
        <v>10000000</v>
      </c>
      <c r="G310" s="7">
        <v>10000000</v>
      </c>
    </row>
    <row r="311" spans="1:7" x14ac:dyDescent="0.3">
      <c r="A311" s="69">
        <v>1</v>
      </c>
      <c r="B311" s="69">
        <v>1</v>
      </c>
      <c r="C311" t="s">
        <v>2628</v>
      </c>
      <c r="D311" s="7">
        <v>35458175</v>
      </c>
      <c r="E311" s="7">
        <v>9986262</v>
      </c>
      <c r="F311" s="7">
        <v>45444437</v>
      </c>
      <c r="G311" s="7">
        <v>45000000</v>
      </c>
    </row>
    <row r="312" spans="1:7" x14ac:dyDescent="0.3">
      <c r="A312" s="69">
        <v>2</v>
      </c>
      <c r="B312" s="69">
        <v>22</v>
      </c>
      <c r="C312" t="s">
        <v>634</v>
      </c>
      <c r="D312" s="7">
        <v>0</v>
      </c>
      <c r="E312" s="7">
        <v>9977405</v>
      </c>
      <c r="F312" s="7">
        <v>9977405</v>
      </c>
      <c r="G312" s="7">
        <v>9977404.1999999993</v>
      </c>
    </row>
    <row r="313" spans="1:7" x14ac:dyDescent="0.3">
      <c r="A313" s="69">
        <v>2</v>
      </c>
      <c r="B313" s="69">
        <v>22</v>
      </c>
      <c r="C313" t="s">
        <v>623</v>
      </c>
      <c r="D313" s="7">
        <v>63940000</v>
      </c>
      <c r="E313" s="7">
        <v>9912770</v>
      </c>
      <c r="F313" s="7">
        <v>73852770</v>
      </c>
      <c r="G313" s="7">
        <v>73561389.289999992</v>
      </c>
    </row>
    <row r="314" spans="1:7" x14ac:dyDescent="0.3">
      <c r="A314" s="69">
        <v>2</v>
      </c>
      <c r="B314" s="69">
        <v>26</v>
      </c>
      <c r="C314" t="s">
        <v>1679</v>
      </c>
      <c r="D314" s="7">
        <v>598350006</v>
      </c>
      <c r="E314" s="7">
        <v>9791815</v>
      </c>
      <c r="F314" s="7">
        <v>608141821</v>
      </c>
      <c r="G314" s="7">
        <v>608141814.79999995</v>
      </c>
    </row>
    <row r="315" spans="1:7" x14ac:dyDescent="0.3">
      <c r="A315" s="69">
        <v>1</v>
      </c>
      <c r="B315" s="69">
        <v>1</v>
      </c>
      <c r="C315" t="s">
        <v>1926</v>
      </c>
      <c r="D315" s="7">
        <v>26458213</v>
      </c>
      <c r="E315" s="7">
        <v>9779965</v>
      </c>
      <c r="F315" s="7">
        <v>36238178</v>
      </c>
      <c r="G315" s="7">
        <v>35359084.829999998</v>
      </c>
    </row>
    <row r="316" spans="1:7" x14ac:dyDescent="0.3">
      <c r="A316" s="69">
        <v>1</v>
      </c>
      <c r="B316" s="69">
        <v>4</v>
      </c>
      <c r="C316" t="s">
        <v>1100</v>
      </c>
      <c r="D316" s="7">
        <v>76460000</v>
      </c>
      <c r="E316" s="7">
        <v>9702306</v>
      </c>
      <c r="F316" s="7">
        <v>86162306</v>
      </c>
      <c r="G316" s="7">
        <v>63960000</v>
      </c>
    </row>
    <row r="317" spans="1:7" x14ac:dyDescent="0.3">
      <c r="A317" s="69">
        <v>1</v>
      </c>
      <c r="B317" s="69">
        <v>3</v>
      </c>
      <c r="C317" t="s">
        <v>1793</v>
      </c>
      <c r="D317" s="7">
        <v>29121027</v>
      </c>
      <c r="E317" s="7">
        <v>9232154</v>
      </c>
      <c r="F317" s="7">
        <v>38353181</v>
      </c>
      <c r="G317" s="7">
        <v>34068772.200000003</v>
      </c>
    </row>
    <row r="318" spans="1:7" x14ac:dyDescent="0.3">
      <c r="A318" s="69">
        <v>2</v>
      </c>
      <c r="B318" s="69">
        <v>23</v>
      </c>
      <c r="C318" t="s">
        <v>3682</v>
      </c>
      <c r="D318" s="7">
        <v>0</v>
      </c>
      <c r="E318" s="7">
        <v>9130239</v>
      </c>
      <c r="F318" s="7">
        <v>9130239</v>
      </c>
      <c r="G318" s="7">
        <v>9130239</v>
      </c>
    </row>
    <row r="319" spans="1:7" x14ac:dyDescent="0.3">
      <c r="A319" s="69">
        <v>2</v>
      </c>
      <c r="B319" s="69">
        <v>23</v>
      </c>
      <c r="C319" t="s">
        <v>3726</v>
      </c>
      <c r="D319" s="7">
        <v>1200200000</v>
      </c>
      <c r="E319" s="7">
        <v>9000000</v>
      </c>
      <c r="F319" s="7">
        <v>1209200000</v>
      </c>
      <c r="G319" s="7">
        <v>1209200000</v>
      </c>
    </row>
    <row r="320" spans="1:7" x14ac:dyDescent="0.3">
      <c r="A320" s="69">
        <v>1</v>
      </c>
      <c r="B320" s="69">
        <v>2</v>
      </c>
      <c r="C320" t="s">
        <v>1701</v>
      </c>
      <c r="D320" s="7">
        <v>0</v>
      </c>
      <c r="E320" s="7">
        <v>8991818</v>
      </c>
      <c r="F320" s="7">
        <v>8991818</v>
      </c>
      <c r="G320" s="7">
        <v>8991818</v>
      </c>
    </row>
    <row r="321" spans="1:7" x14ac:dyDescent="0.3">
      <c r="A321" s="69">
        <v>2</v>
      </c>
      <c r="B321" s="69">
        <v>21</v>
      </c>
      <c r="C321" t="s">
        <v>1618</v>
      </c>
      <c r="D321" s="7">
        <v>332766435</v>
      </c>
      <c r="E321" s="7">
        <v>8991104</v>
      </c>
      <c r="F321" s="7">
        <v>341757539</v>
      </c>
      <c r="G321" s="7">
        <v>325745680.24000001</v>
      </c>
    </row>
    <row r="322" spans="1:7" x14ac:dyDescent="0.3">
      <c r="A322" s="69">
        <v>1</v>
      </c>
      <c r="B322" s="69">
        <v>2</v>
      </c>
      <c r="C322" t="s">
        <v>1780</v>
      </c>
      <c r="D322" s="7">
        <v>21000000</v>
      </c>
      <c r="E322" s="7">
        <v>8898902.2100000009</v>
      </c>
      <c r="F322" s="7">
        <v>29898902.210000001</v>
      </c>
      <c r="G322" s="7">
        <v>29893310.850000001</v>
      </c>
    </row>
    <row r="323" spans="1:7" x14ac:dyDescent="0.3">
      <c r="A323" s="69">
        <v>2</v>
      </c>
      <c r="B323" s="69">
        <v>21</v>
      </c>
      <c r="C323" t="s">
        <v>1704</v>
      </c>
      <c r="D323" s="7">
        <v>23549979</v>
      </c>
      <c r="E323" s="7">
        <v>8769072</v>
      </c>
      <c r="F323" s="7">
        <v>32319051</v>
      </c>
      <c r="G323" s="7">
        <v>30733752.98</v>
      </c>
    </row>
    <row r="324" spans="1:7" x14ac:dyDescent="0.3">
      <c r="A324" s="69">
        <v>1</v>
      </c>
      <c r="B324" s="69">
        <v>4</v>
      </c>
      <c r="C324" t="s">
        <v>181</v>
      </c>
      <c r="D324" s="7">
        <v>137944286</v>
      </c>
      <c r="E324" s="7">
        <v>8767259</v>
      </c>
      <c r="F324" s="7">
        <v>146711545</v>
      </c>
      <c r="G324" s="7">
        <v>146711545</v>
      </c>
    </row>
    <row r="325" spans="1:7" x14ac:dyDescent="0.3">
      <c r="A325" s="69">
        <v>1</v>
      </c>
      <c r="B325" s="69">
        <v>6</v>
      </c>
      <c r="C325" t="s">
        <v>1912</v>
      </c>
      <c r="D325" s="7">
        <v>40000000</v>
      </c>
      <c r="E325" s="7">
        <v>8752872.3699999992</v>
      </c>
      <c r="F325" s="7">
        <v>48752872.369999997</v>
      </c>
      <c r="G325" s="7">
        <v>44717045.759999998</v>
      </c>
    </row>
    <row r="326" spans="1:7" x14ac:dyDescent="0.3">
      <c r="A326" s="69">
        <v>2</v>
      </c>
      <c r="B326" s="69">
        <v>21</v>
      </c>
      <c r="C326" t="s">
        <v>1692</v>
      </c>
      <c r="D326" s="7">
        <v>36623748</v>
      </c>
      <c r="E326" s="7">
        <v>8683152</v>
      </c>
      <c r="F326" s="7">
        <v>45306900</v>
      </c>
      <c r="G326" s="7">
        <v>45287048.13000001</v>
      </c>
    </row>
    <row r="327" spans="1:7" x14ac:dyDescent="0.3">
      <c r="A327" s="69">
        <v>2</v>
      </c>
      <c r="B327" s="69">
        <v>21</v>
      </c>
      <c r="C327" t="s">
        <v>1710</v>
      </c>
      <c r="D327" s="7">
        <v>9049493</v>
      </c>
      <c r="E327" s="7">
        <v>8571120</v>
      </c>
      <c r="F327" s="7">
        <v>17620613</v>
      </c>
      <c r="G327" s="7">
        <v>17602658.34</v>
      </c>
    </row>
    <row r="328" spans="1:7" x14ac:dyDescent="0.3">
      <c r="A328" s="69">
        <v>1</v>
      </c>
      <c r="B328" s="69">
        <v>10</v>
      </c>
      <c r="C328" t="s">
        <v>1848</v>
      </c>
      <c r="D328" s="7">
        <v>10100000</v>
      </c>
      <c r="E328" s="7">
        <v>8532349.4100000001</v>
      </c>
      <c r="F328" s="7">
        <v>18632349.41</v>
      </c>
      <c r="G328" s="7">
        <v>14221217.949999999</v>
      </c>
    </row>
    <row r="329" spans="1:7" x14ac:dyDescent="0.3">
      <c r="A329" s="69">
        <v>1</v>
      </c>
      <c r="B329" s="69">
        <v>4</v>
      </c>
      <c r="C329" t="s">
        <v>152</v>
      </c>
      <c r="D329" s="7">
        <v>325306610</v>
      </c>
      <c r="E329" s="7">
        <v>8425601</v>
      </c>
      <c r="F329" s="7">
        <v>333732211</v>
      </c>
      <c r="G329" s="7">
        <v>333732210.60000002</v>
      </c>
    </row>
    <row r="330" spans="1:7" x14ac:dyDescent="0.3">
      <c r="A330" s="69">
        <v>1</v>
      </c>
      <c r="B330" s="69">
        <v>2</v>
      </c>
      <c r="C330" t="s">
        <v>2157</v>
      </c>
      <c r="D330" s="7">
        <v>4900000</v>
      </c>
      <c r="E330" s="7">
        <v>8406063</v>
      </c>
      <c r="F330" s="7">
        <v>13306063</v>
      </c>
      <c r="G330" s="7">
        <v>10395421.289999999</v>
      </c>
    </row>
    <row r="331" spans="1:7" x14ac:dyDescent="0.3">
      <c r="A331" s="69">
        <v>1</v>
      </c>
      <c r="B331" s="69">
        <v>4</v>
      </c>
      <c r="C331" t="s">
        <v>241</v>
      </c>
      <c r="D331" s="7">
        <v>0</v>
      </c>
      <c r="E331" s="7">
        <v>8400000</v>
      </c>
      <c r="F331" s="7">
        <v>8400000</v>
      </c>
      <c r="G331" s="7">
        <v>8400000</v>
      </c>
    </row>
    <row r="332" spans="1:7" x14ac:dyDescent="0.3">
      <c r="A332" s="69">
        <v>2</v>
      </c>
      <c r="B332" s="69">
        <v>21</v>
      </c>
      <c r="C332" t="s">
        <v>3455</v>
      </c>
      <c r="D332" s="7">
        <v>0</v>
      </c>
      <c r="E332" s="7">
        <v>8391000</v>
      </c>
      <c r="F332" s="7">
        <v>8391000</v>
      </c>
      <c r="G332" s="7">
        <v>8391000</v>
      </c>
    </row>
    <row r="333" spans="1:7" x14ac:dyDescent="0.3">
      <c r="A333" s="69">
        <v>1</v>
      </c>
      <c r="B333" s="69">
        <v>4</v>
      </c>
      <c r="C333" t="s">
        <v>235</v>
      </c>
      <c r="D333" s="7">
        <v>36227273</v>
      </c>
      <c r="E333" s="7">
        <v>8357714</v>
      </c>
      <c r="F333" s="7">
        <v>44584987</v>
      </c>
      <c r="G333" s="7">
        <v>44584987</v>
      </c>
    </row>
    <row r="334" spans="1:7" x14ac:dyDescent="0.3">
      <c r="A334" s="69">
        <v>1</v>
      </c>
      <c r="B334" s="69">
        <v>4</v>
      </c>
      <c r="C334" t="s">
        <v>208</v>
      </c>
      <c r="D334" s="7">
        <v>37245055</v>
      </c>
      <c r="E334" s="7">
        <v>8162874</v>
      </c>
      <c r="F334" s="7">
        <v>45407929</v>
      </c>
      <c r="G334" s="7">
        <v>45283857.299999997</v>
      </c>
    </row>
    <row r="335" spans="1:7" x14ac:dyDescent="0.3">
      <c r="A335" s="69">
        <v>2</v>
      </c>
      <c r="B335" s="69">
        <v>22</v>
      </c>
      <c r="C335" t="s">
        <v>593</v>
      </c>
      <c r="D335" s="7">
        <v>0</v>
      </c>
      <c r="E335" s="7">
        <v>8076123</v>
      </c>
      <c r="F335" s="7">
        <v>8076123</v>
      </c>
      <c r="G335" s="7">
        <v>8076122.3200000003</v>
      </c>
    </row>
    <row r="336" spans="1:7" x14ac:dyDescent="0.3">
      <c r="A336" s="69">
        <v>1</v>
      </c>
      <c r="B336" s="69">
        <v>4</v>
      </c>
      <c r="C336" t="s">
        <v>6089</v>
      </c>
      <c r="D336" s="7">
        <v>0</v>
      </c>
      <c r="E336" s="7">
        <v>8000000</v>
      </c>
      <c r="F336" s="7">
        <v>8000000</v>
      </c>
      <c r="G336" s="7">
        <v>8000000</v>
      </c>
    </row>
    <row r="337" spans="1:7" x14ac:dyDescent="0.3">
      <c r="A337" s="69">
        <v>1</v>
      </c>
      <c r="B337" s="69">
        <v>5</v>
      </c>
      <c r="C337" t="s">
        <v>1620</v>
      </c>
      <c r="D337" s="7">
        <v>399860000</v>
      </c>
      <c r="E337" s="7">
        <v>8000000</v>
      </c>
      <c r="F337" s="7">
        <v>407860000</v>
      </c>
      <c r="G337" s="7">
        <v>393772008.57000005</v>
      </c>
    </row>
    <row r="338" spans="1:7" x14ac:dyDescent="0.3">
      <c r="A338" s="69">
        <v>2</v>
      </c>
      <c r="B338" s="69">
        <v>21</v>
      </c>
      <c r="C338" t="s">
        <v>1582</v>
      </c>
      <c r="D338" s="7">
        <v>0</v>
      </c>
      <c r="E338" s="7">
        <v>8000000</v>
      </c>
      <c r="F338" s="7">
        <v>8000000</v>
      </c>
      <c r="G338" s="7">
        <v>4927790.8600000003</v>
      </c>
    </row>
    <row r="339" spans="1:7" x14ac:dyDescent="0.3">
      <c r="A339" s="69">
        <v>2</v>
      </c>
      <c r="B339" s="69">
        <v>21</v>
      </c>
      <c r="C339" t="s">
        <v>7115</v>
      </c>
      <c r="D339" s="7">
        <v>0</v>
      </c>
      <c r="E339" s="7">
        <v>8000000</v>
      </c>
      <c r="F339" s="7">
        <v>8000000</v>
      </c>
      <c r="G339" s="7">
        <v>4001610</v>
      </c>
    </row>
    <row r="340" spans="1:7" x14ac:dyDescent="0.3">
      <c r="A340" s="69">
        <v>2</v>
      </c>
      <c r="B340" s="69">
        <v>21</v>
      </c>
      <c r="C340" t="s">
        <v>1791</v>
      </c>
      <c r="D340" s="7">
        <v>4205204</v>
      </c>
      <c r="E340" s="7">
        <v>7947000</v>
      </c>
      <c r="F340" s="7">
        <v>12152204</v>
      </c>
      <c r="G340" s="7">
        <v>12149969.109999999</v>
      </c>
    </row>
    <row r="341" spans="1:7" x14ac:dyDescent="0.3">
      <c r="A341" s="69">
        <v>2</v>
      </c>
      <c r="B341" s="69">
        <v>22</v>
      </c>
      <c r="C341" t="s">
        <v>939</v>
      </c>
      <c r="D341" s="7">
        <v>0</v>
      </c>
      <c r="E341" s="7">
        <v>7713149</v>
      </c>
      <c r="F341" s="7">
        <v>7713149</v>
      </c>
      <c r="G341" s="7">
        <v>7713148.0199999996</v>
      </c>
    </row>
    <row r="342" spans="1:7" x14ac:dyDescent="0.3">
      <c r="A342" s="69">
        <v>1</v>
      </c>
      <c r="B342" s="69">
        <v>4</v>
      </c>
      <c r="C342" t="s">
        <v>182</v>
      </c>
      <c r="D342" s="7">
        <v>130134403</v>
      </c>
      <c r="E342" s="7">
        <v>7670163</v>
      </c>
      <c r="F342" s="7">
        <v>137804566</v>
      </c>
      <c r="G342" s="7">
        <v>130134403</v>
      </c>
    </row>
    <row r="343" spans="1:7" x14ac:dyDescent="0.3">
      <c r="A343" s="69">
        <v>2</v>
      </c>
      <c r="B343" s="69">
        <v>22</v>
      </c>
      <c r="C343" t="s">
        <v>571</v>
      </c>
      <c r="D343" s="7">
        <v>108423188</v>
      </c>
      <c r="E343" s="7">
        <v>7476861.3399999999</v>
      </c>
      <c r="F343" s="7">
        <v>115900049.34</v>
      </c>
      <c r="G343" s="7">
        <v>115900046.38</v>
      </c>
    </row>
    <row r="344" spans="1:7" x14ac:dyDescent="0.3">
      <c r="A344" s="69">
        <v>1</v>
      </c>
      <c r="B344" s="69">
        <v>6</v>
      </c>
      <c r="C344" t="s">
        <v>1750</v>
      </c>
      <c r="D344" s="7">
        <v>87449076</v>
      </c>
      <c r="E344" s="7">
        <v>7366698</v>
      </c>
      <c r="F344" s="7">
        <v>94815774</v>
      </c>
      <c r="G344" s="7">
        <v>91452877.609999999</v>
      </c>
    </row>
    <row r="345" spans="1:7" x14ac:dyDescent="0.3">
      <c r="A345" s="69">
        <v>1</v>
      </c>
      <c r="B345" s="69">
        <v>1</v>
      </c>
      <c r="C345" t="s">
        <v>1867</v>
      </c>
      <c r="D345" s="7">
        <v>19877362</v>
      </c>
      <c r="E345" s="7">
        <v>7300595</v>
      </c>
      <c r="F345" s="7">
        <v>27177957</v>
      </c>
      <c r="G345" s="7">
        <v>21576769.389999997</v>
      </c>
    </row>
    <row r="346" spans="1:7" x14ac:dyDescent="0.3">
      <c r="A346" s="69">
        <v>1</v>
      </c>
      <c r="B346" s="69">
        <v>4</v>
      </c>
      <c r="C346" t="s">
        <v>261</v>
      </c>
      <c r="D346" s="7">
        <v>13665330</v>
      </c>
      <c r="E346" s="7">
        <v>7042647</v>
      </c>
      <c r="F346" s="7">
        <v>20707977</v>
      </c>
      <c r="G346" s="7">
        <v>17936137.289999999</v>
      </c>
    </row>
    <row r="347" spans="1:7" x14ac:dyDescent="0.3">
      <c r="A347" s="69">
        <v>2</v>
      </c>
      <c r="B347" s="69">
        <v>22</v>
      </c>
      <c r="C347" t="s">
        <v>573</v>
      </c>
      <c r="D347" s="7">
        <v>3479095</v>
      </c>
      <c r="E347" s="7">
        <v>7009349</v>
      </c>
      <c r="F347" s="7">
        <v>10488444</v>
      </c>
      <c r="G347" s="7">
        <v>9988439.2799999993</v>
      </c>
    </row>
    <row r="348" spans="1:7" x14ac:dyDescent="0.3">
      <c r="A348" s="69">
        <v>1</v>
      </c>
      <c r="B348" s="69">
        <v>4</v>
      </c>
      <c r="C348" t="s">
        <v>3009</v>
      </c>
      <c r="D348" s="7">
        <v>0</v>
      </c>
      <c r="E348" s="7">
        <v>6958643</v>
      </c>
      <c r="F348" s="7">
        <v>6958643</v>
      </c>
      <c r="G348" s="7">
        <v>6958643</v>
      </c>
    </row>
    <row r="349" spans="1:7" x14ac:dyDescent="0.3">
      <c r="A349" s="69">
        <v>1</v>
      </c>
      <c r="B349" s="69">
        <v>1</v>
      </c>
      <c r="C349" t="s">
        <v>1700</v>
      </c>
      <c r="D349" s="7">
        <v>72645253</v>
      </c>
      <c r="E349" s="7">
        <v>6952057</v>
      </c>
      <c r="F349" s="7">
        <v>79597310</v>
      </c>
      <c r="G349" s="7">
        <v>76905481.489999995</v>
      </c>
    </row>
    <row r="350" spans="1:7" x14ac:dyDescent="0.3">
      <c r="A350" s="69">
        <v>1</v>
      </c>
      <c r="B350" s="69">
        <v>4</v>
      </c>
      <c r="C350" t="s">
        <v>335</v>
      </c>
      <c r="D350" s="7">
        <v>0</v>
      </c>
      <c r="E350" s="7">
        <v>6829591</v>
      </c>
      <c r="F350" s="7">
        <v>6829591</v>
      </c>
      <c r="G350" s="7">
        <v>6829590.04</v>
      </c>
    </row>
    <row r="351" spans="1:7" x14ac:dyDescent="0.3">
      <c r="A351" s="69">
        <v>1</v>
      </c>
      <c r="B351" s="69">
        <v>5</v>
      </c>
      <c r="C351" t="s">
        <v>1853</v>
      </c>
      <c r="D351" s="7">
        <v>121016095</v>
      </c>
      <c r="E351" s="7">
        <v>6795637.9900000002</v>
      </c>
      <c r="F351" s="7">
        <v>127811732.98999999</v>
      </c>
      <c r="G351" s="7">
        <v>127782307.98999999</v>
      </c>
    </row>
    <row r="352" spans="1:7" x14ac:dyDescent="0.3">
      <c r="A352" s="69">
        <v>2</v>
      </c>
      <c r="B352" s="69">
        <v>26</v>
      </c>
      <c r="C352" t="s">
        <v>7209</v>
      </c>
      <c r="D352" s="7">
        <v>0</v>
      </c>
      <c r="E352" s="7">
        <v>6752846</v>
      </c>
      <c r="F352" s="7">
        <v>6752846</v>
      </c>
      <c r="G352" s="7">
        <v>6752846</v>
      </c>
    </row>
    <row r="353" spans="1:7" x14ac:dyDescent="0.3">
      <c r="A353" s="69">
        <v>1</v>
      </c>
      <c r="B353" s="69">
        <v>2</v>
      </c>
      <c r="C353" t="s">
        <v>2443</v>
      </c>
      <c r="D353" s="7">
        <v>18009348</v>
      </c>
      <c r="E353" s="7">
        <v>6661827</v>
      </c>
      <c r="F353" s="7">
        <v>24671175</v>
      </c>
      <c r="G353" s="7">
        <v>23528593.880000003</v>
      </c>
    </row>
    <row r="354" spans="1:7" x14ac:dyDescent="0.3">
      <c r="A354" s="69">
        <v>2</v>
      </c>
      <c r="B354" s="69">
        <v>21</v>
      </c>
      <c r="C354" t="s">
        <v>1702</v>
      </c>
      <c r="D354" s="7">
        <v>2000000</v>
      </c>
      <c r="E354" s="7">
        <v>6655014</v>
      </c>
      <c r="F354" s="7">
        <v>8655014</v>
      </c>
      <c r="G354" s="7">
        <v>8655014</v>
      </c>
    </row>
    <row r="355" spans="1:7" x14ac:dyDescent="0.3">
      <c r="A355" s="69">
        <v>1</v>
      </c>
      <c r="B355" s="69">
        <v>4</v>
      </c>
      <c r="C355" t="s">
        <v>262</v>
      </c>
      <c r="D355" s="7">
        <v>25000000</v>
      </c>
      <c r="E355" s="7">
        <v>6631944</v>
      </c>
      <c r="F355" s="7">
        <v>31631944</v>
      </c>
      <c r="G355" s="7">
        <v>31631789.060000002</v>
      </c>
    </row>
    <row r="356" spans="1:7" x14ac:dyDescent="0.3">
      <c r="A356" s="69">
        <v>1</v>
      </c>
      <c r="B356" s="69">
        <v>7</v>
      </c>
      <c r="C356" t="s">
        <v>3279</v>
      </c>
      <c r="D356" s="7">
        <v>500000</v>
      </c>
      <c r="E356" s="7">
        <v>6600000</v>
      </c>
      <c r="F356" s="7">
        <v>7100000</v>
      </c>
      <c r="G356" s="7">
        <v>6355307.5599999996</v>
      </c>
    </row>
    <row r="357" spans="1:7" x14ac:dyDescent="0.3">
      <c r="A357" s="69">
        <v>1</v>
      </c>
      <c r="B357" s="69">
        <v>4</v>
      </c>
      <c r="C357" t="s">
        <v>345</v>
      </c>
      <c r="D357" s="7">
        <v>2990307</v>
      </c>
      <c r="E357" s="7">
        <v>6590000</v>
      </c>
      <c r="F357" s="7">
        <v>9580307</v>
      </c>
      <c r="G357" s="7">
        <v>9569388.1300000008</v>
      </c>
    </row>
    <row r="358" spans="1:7" x14ac:dyDescent="0.3">
      <c r="A358" s="69">
        <v>1</v>
      </c>
      <c r="B358" s="69">
        <v>4</v>
      </c>
      <c r="C358" t="s">
        <v>222</v>
      </c>
      <c r="D358" s="7">
        <v>0</v>
      </c>
      <c r="E358" s="7">
        <v>6495927</v>
      </c>
      <c r="F358" s="7">
        <v>6495927</v>
      </c>
      <c r="G358" s="7">
        <v>6495926.4000000004</v>
      </c>
    </row>
    <row r="359" spans="1:7" x14ac:dyDescent="0.3">
      <c r="A359" s="69">
        <v>1</v>
      </c>
      <c r="B359" s="69">
        <v>2</v>
      </c>
      <c r="C359" t="s">
        <v>2776</v>
      </c>
      <c r="D359" s="7">
        <v>0</v>
      </c>
      <c r="E359" s="7">
        <v>6464000</v>
      </c>
      <c r="F359" s="7">
        <v>6464000</v>
      </c>
      <c r="G359" s="7">
        <v>5550175.3799999999</v>
      </c>
    </row>
    <row r="360" spans="1:7" x14ac:dyDescent="0.3">
      <c r="A360" s="69">
        <v>1</v>
      </c>
      <c r="B360" s="69">
        <v>2</v>
      </c>
      <c r="C360" t="s">
        <v>2483</v>
      </c>
      <c r="D360" s="7">
        <v>213718734</v>
      </c>
      <c r="E360" s="7">
        <v>6300000</v>
      </c>
      <c r="F360" s="7">
        <v>220018734</v>
      </c>
      <c r="G360" s="7">
        <v>220016327.75</v>
      </c>
    </row>
    <row r="361" spans="1:7" x14ac:dyDescent="0.3">
      <c r="A361" s="69">
        <v>1</v>
      </c>
      <c r="B361" s="69">
        <v>2</v>
      </c>
      <c r="C361" t="s">
        <v>2092</v>
      </c>
      <c r="D361" s="7">
        <v>61328900</v>
      </c>
      <c r="E361" s="7">
        <v>6163010</v>
      </c>
      <c r="F361" s="7">
        <v>67491910</v>
      </c>
      <c r="G361" s="7">
        <v>67058127.50999999</v>
      </c>
    </row>
    <row r="362" spans="1:7" x14ac:dyDescent="0.3">
      <c r="A362" s="69">
        <v>1</v>
      </c>
      <c r="B362" s="69">
        <v>1</v>
      </c>
      <c r="C362" t="s">
        <v>1739</v>
      </c>
      <c r="D362" s="7">
        <v>21204223</v>
      </c>
      <c r="E362" s="7">
        <v>6145472</v>
      </c>
      <c r="F362" s="7">
        <v>27349695</v>
      </c>
      <c r="G362" s="7">
        <v>26631110.610000003</v>
      </c>
    </row>
    <row r="363" spans="1:7" x14ac:dyDescent="0.3">
      <c r="A363" s="69">
        <v>2</v>
      </c>
      <c r="B363" s="69">
        <v>21</v>
      </c>
      <c r="C363" t="s">
        <v>1740</v>
      </c>
      <c r="D363" s="7">
        <v>21607673</v>
      </c>
      <c r="E363" s="7">
        <v>6098964</v>
      </c>
      <c r="F363" s="7">
        <v>27706637</v>
      </c>
      <c r="G363" s="7">
        <v>27522766.740000002</v>
      </c>
    </row>
    <row r="364" spans="1:7" x14ac:dyDescent="0.3">
      <c r="A364" s="69">
        <v>1</v>
      </c>
      <c r="B364" s="69">
        <v>2</v>
      </c>
      <c r="C364" t="s">
        <v>1776</v>
      </c>
      <c r="D364" s="7">
        <v>7868074</v>
      </c>
      <c r="E364" s="7">
        <v>6069887</v>
      </c>
      <c r="F364" s="7">
        <v>13937961</v>
      </c>
      <c r="G364" s="7">
        <v>13774270.699999999</v>
      </c>
    </row>
    <row r="365" spans="1:7" x14ac:dyDescent="0.3">
      <c r="A365" s="69">
        <v>2</v>
      </c>
      <c r="B365" s="69">
        <v>22</v>
      </c>
      <c r="C365" t="s">
        <v>894</v>
      </c>
      <c r="D365" s="7">
        <v>0</v>
      </c>
      <c r="E365" s="7">
        <v>5890810</v>
      </c>
      <c r="F365" s="7">
        <v>5890810</v>
      </c>
      <c r="G365" s="7">
        <v>5890808.2400000002</v>
      </c>
    </row>
    <row r="366" spans="1:7" x14ac:dyDescent="0.3">
      <c r="A366" s="69">
        <v>2</v>
      </c>
      <c r="B366" s="69">
        <v>21</v>
      </c>
      <c r="C366" t="s">
        <v>1697</v>
      </c>
      <c r="D366" s="7">
        <v>3938780</v>
      </c>
      <c r="E366" s="7">
        <v>5707455</v>
      </c>
      <c r="F366" s="7">
        <v>9646235</v>
      </c>
      <c r="G366" s="7">
        <v>9646113</v>
      </c>
    </row>
    <row r="367" spans="1:7" x14ac:dyDescent="0.3">
      <c r="A367" s="69">
        <v>1</v>
      </c>
      <c r="B367" s="69">
        <v>2</v>
      </c>
      <c r="C367" t="s">
        <v>1696</v>
      </c>
      <c r="D367" s="7">
        <v>23810686</v>
      </c>
      <c r="E367" s="7">
        <v>5672565</v>
      </c>
      <c r="F367" s="7">
        <v>29483251</v>
      </c>
      <c r="G367" s="7">
        <v>29461455.66</v>
      </c>
    </row>
    <row r="368" spans="1:7" x14ac:dyDescent="0.3">
      <c r="A368" s="69">
        <v>1</v>
      </c>
      <c r="B368" s="69">
        <v>1</v>
      </c>
      <c r="C368" t="s">
        <v>1626</v>
      </c>
      <c r="D368" s="7">
        <v>478170</v>
      </c>
      <c r="E368" s="7">
        <v>5514480</v>
      </c>
      <c r="F368" s="7">
        <v>5992650</v>
      </c>
      <c r="G368" s="7">
        <v>5992650</v>
      </c>
    </row>
    <row r="369" spans="1:7" x14ac:dyDescent="0.3">
      <c r="A369" s="69">
        <v>1</v>
      </c>
      <c r="B369" s="69">
        <v>2</v>
      </c>
      <c r="C369" t="s">
        <v>2006</v>
      </c>
      <c r="D369" s="7">
        <v>38893862</v>
      </c>
      <c r="E369" s="7">
        <v>5483746.21</v>
      </c>
      <c r="F369" s="7">
        <v>44377608.210000001</v>
      </c>
      <c r="G369" s="7">
        <v>42576180.859999999</v>
      </c>
    </row>
    <row r="370" spans="1:7" x14ac:dyDescent="0.3">
      <c r="A370" s="69">
        <v>1</v>
      </c>
      <c r="B370" s="69">
        <v>6</v>
      </c>
      <c r="C370" t="s">
        <v>2048</v>
      </c>
      <c r="D370" s="7">
        <v>250000</v>
      </c>
      <c r="E370" s="7">
        <v>5478351</v>
      </c>
      <c r="F370" s="7">
        <v>5728351</v>
      </c>
      <c r="G370" s="7">
        <v>556579.5</v>
      </c>
    </row>
    <row r="371" spans="1:7" x14ac:dyDescent="0.3">
      <c r="A371" s="69">
        <v>1</v>
      </c>
      <c r="B371" s="69">
        <v>3</v>
      </c>
      <c r="C371" t="s">
        <v>1890</v>
      </c>
      <c r="D371" s="7">
        <v>19871632</v>
      </c>
      <c r="E371" s="7">
        <v>5395110</v>
      </c>
      <c r="F371" s="7">
        <v>25266742</v>
      </c>
      <c r="G371" s="7">
        <v>23932094.649999999</v>
      </c>
    </row>
    <row r="372" spans="1:7" x14ac:dyDescent="0.3">
      <c r="A372" s="69">
        <v>2</v>
      </c>
      <c r="B372" s="69">
        <v>21</v>
      </c>
      <c r="C372" t="s">
        <v>1823</v>
      </c>
      <c r="D372" s="7">
        <v>8934971</v>
      </c>
      <c r="E372" s="7">
        <v>5261788.4000000004</v>
      </c>
      <c r="F372" s="7">
        <v>14196759.4</v>
      </c>
      <c r="G372" s="7">
        <v>14168392.050000001</v>
      </c>
    </row>
    <row r="373" spans="1:7" x14ac:dyDescent="0.3">
      <c r="A373" s="69">
        <v>1</v>
      </c>
      <c r="B373" s="69">
        <v>4</v>
      </c>
      <c r="C373" t="s">
        <v>272</v>
      </c>
      <c r="D373" s="7">
        <v>24030000</v>
      </c>
      <c r="E373" s="7">
        <v>5180063</v>
      </c>
      <c r="F373" s="7">
        <v>29210063</v>
      </c>
      <c r="G373" s="7">
        <v>29210063</v>
      </c>
    </row>
    <row r="374" spans="1:7" x14ac:dyDescent="0.3">
      <c r="A374" s="69">
        <v>2</v>
      </c>
      <c r="B374" s="69">
        <v>23</v>
      </c>
      <c r="C374" t="s">
        <v>2285</v>
      </c>
      <c r="D374" s="7">
        <v>0</v>
      </c>
      <c r="E374" s="7">
        <v>5135706</v>
      </c>
      <c r="F374" s="7">
        <v>5135706</v>
      </c>
      <c r="G374" s="7">
        <v>5135705.9000000004</v>
      </c>
    </row>
    <row r="375" spans="1:7" x14ac:dyDescent="0.3">
      <c r="A375" s="69">
        <v>2</v>
      </c>
      <c r="B375" s="69">
        <v>22</v>
      </c>
      <c r="C375" t="s">
        <v>150</v>
      </c>
      <c r="D375" s="7">
        <v>2000000</v>
      </c>
      <c r="E375" s="7">
        <v>5021230</v>
      </c>
      <c r="F375" s="7">
        <v>7021230</v>
      </c>
      <c r="G375" s="7">
        <v>7021229.1699999999</v>
      </c>
    </row>
    <row r="376" spans="1:7" x14ac:dyDescent="0.3">
      <c r="A376" s="69">
        <v>2</v>
      </c>
      <c r="B376" s="69">
        <v>23</v>
      </c>
      <c r="C376" t="s">
        <v>3640</v>
      </c>
      <c r="D376" s="7">
        <v>0</v>
      </c>
      <c r="E376" s="7">
        <v>5016505</v>
      </c>
      <c r="F376" s="7">
        <v>5016505</v>
      </c>
      <c r="G376" s="7">
        <v>5016503.66</v>
      </c>
    </row>
    <row r="377" spans="1:7" x14ac:dyDescent="0.3">
      <c r="A377" s="69">
        <v>1</v>
      </c>
      <c r="B377" s="69">
        <v>2</v>
      </c>
      <c r="C377" t="s">
        <v>2890</v>
      </c>
      <c r="D377" s="7">
        <v>0</v>
      </c>
      <c r="E377" s="7">
        <v>5000000</v>
      </c>
      <c r="F377" s="7">
        <v>5000000</v>
      </c>
      <c r="G377" s="7">
        <v>0</v>
      </c>
    </row>
    <row r="378" spans="1:7" x14ac:dyDescent="0.3">
      <c r="A378" s="69">
        <v>1</v>
      </c>
      <c r="B378" s="69">
        <v>4</v>
      </c>
      <c r="C378" t="s">
        <v>6926</v>
      </c>
      <c r="D378" s="7">
        <v>0</v>
      </c>
      <c r="E378" s="7">
        <v>5000000</v>
      </c>
      <c r="F378" s="7">
        <v>5000000</v>
      </c>
      <c r="G378" s="7">
        <v>5000000</v>
      </c>
    </row>
    <row r="379" spans="1:7" x14ac:dyDescent="0.3">
      <c r="A379" s="69">
        <v>1</v>
      </c>
      <c r="B379" s="69">
        <v>4</v>
      </c>
      <c r="C379" t="s">
        <v>6997</v>
      </c>
      <c r="D379" s="7">
        <v>0</v>
      </c>
      <c r="E379" s="7">
        <v>5000000</v>
      </c>
      <c r="F379" s="7">
        <v>5000000</v>
      </c>
      <c r="G379" s="7">
        <v>5000000</v>
      </c>
    </row>
    <row r="380" spans="1:7" x14ac:dyDescent="0.3">
      <c r="A380" s="69">
        <v>1</v>
      </c>
      <c r="B380" s="69">
        <v>5</v>
      </c>
      <c r="C380" t="s">
        <v>7046</v>
      </c>
      <c r="D380" s="7">
        <v>230000000</v>
      </c>
      <c r="E380" s="7">
        <v>5000000</v>
      </c>
      <c r="F380" s="7">
        <v>235000000</v>
      </c>
      <c r="G380" s="7">
        <v>232973868.53999999</v>
      </c>
    </row>
    <row r="381" spans="1:7" x14ac:dyDescent="0.3">
      <c r="A381" s="69">
        <v>1</v>
      </c>
      <c r="B381" s="69">
        <v>6</v>
      </c>
      <c r="C381" t="s">
        <v>3202</v>
      </c>
      <c r="D381" s="7">
        <v>95000000</v>
      </c>
      <c r="E381" s="7">
        <v>5000000</v>
      </c>
      <c r="F381" s="7">
        <v>100000000</v>
      </c>
      <c r="G381" s="7">
        <v>99991299</v>
      </c>
    </row>
    <row r="382" spans="1:7" x14ac:dyDescent="0.3">
      <c r="A382" s="69">
        <v>1</v>
      </c>
      <c r="B382" s="69">
        <v>6</v>
      </c>
      <c r="C382" t="s">
        <v>7061</v>
      </c>
      <c r="D382" s="7">
        <v>0</v>
      </c>
      <c r="E382" s="7">
        <v>5000000</v>
      </c>
      <c r="F382" s="7">
        <v>5000000</v>
      </c>
      <c r="G382" s="7">
        <v>5000000</v>
      </c>
    </row>
    <row r="383" spans="1:7" x14ac:dyDescent="0.3">
      <c r="A383" s="69">
        <v>2</v>
      </c>
      <c r="B383" s="69">
        <v>21</v>
      </c>
      <c r="C383" t="s">
        <v>3447</v>
      </c>
      <c r="D383" s="7">
        <v>22213690</v>
      </c>
      <c r="E383" s="7">
        <v>5000000</v>
      </c>
      <c r="F383" s="7">
        <v>27213690</v>
      </c>
      <c r="G383" s="7">
        <v>27211203.07</v>
      </c>
    </row>
    <row r="384" spans="1:7" x14ac:dyDescent="0.3">
      <c r="A384" s="69">
        <v>2</v>
      </c>
      <c r="B384" s="69">
        <v>22</v>
      </c>
      <c r="C384" t="s">
        <v>147</v>
      </c>
      <c r="D384" s="7">
        <v>1266280</v>
      </c>
      <c r="E384" s="7">
        <v>5000000</v>
      </c>
      <c r="F384" s="7">
        <v>6266280</v>
      </c>
      <c r="G384" s="7">
        <v>6266280</v>
      </c>
    </row>
    <row r="385" spans="1:7" x14ac:dyDescent="0.3">
      <c r="A385" s="69">
        <v>2</v>
      </c>
      <c r="B385" s="69">
        <v>22</v>
      </c>
      <c r="C385" t="s">
        <v>7145</v>
      </c>
      <c r="D385" s="7">
        <v>0</v>
      </c>
      <c r="E385" s="7">
        <v>5000000</v>
      </c>
      <c r="F385" s="7">
        <v>5000000</v>
      </c>
      <c r="G385" s="7">
        <v>5000000</v>
      </c>
    </row>
    <row r="386" spans="1:7" x14ac:dyDescent="0.3">
      <c r="A386" s="69">
        <v>2</v>
      </c>
      <c r="B386" s="69">
        <v>22</v>
      </c>
      <c r="C386" t="s">
        <v>7149</v>
      </c>
      <c r="D386" s="7">
        <v>5000000</v>
      </c>
      <c r="E386" s="7">
        <v>5000000</v>
      </c>
      <c r="F386" s="7">
        <v>10000000</v>
      </c>
      <c r="G386" s="7">
        <v>0</v>
      </c>
    </row>
    <row r="387" spans="1:7" x14ac:dyDescent="0.3">
      <c r="A387" s="69">
        <v>2</v>
      </c>
      <c r="B387" s="69">
        <v>23</v>
      </c>
      <c r="C387" t="s">
        <v>7191</v>
      </c>
      <c r="D387" s="7">
        <v>50000000</v>
      </c>
      <c r="E387" s="7">
        <v>5000000</v>
      </c>
      <c r="F387" s="7">
        <v>55000000</v>
      </c>
      <c r="G387" s="7">
        <v>55000000</v>
      </c>
    </row>
    <row r="388" spans="1:7" x14ac:dyDescent="0.3">
      <c r="A388" s="69">
        <v>1</v>
      </c>
      <c r="B388" s="69">
        <v>12</v>
      </c>
      <c r="C388" t="s">
        <v>7103</v>
      </c>
      <c r="D388" s="7">
        <v>0</v>
      </c>
      <c r="E388" s="7">
        <v>4986894</v>
      </c>
      <c r="F388" s="7">
        <v>4986894</v>
      </c>
      <c r="G388" s="7">
        <v>0</v>
      </c>
    </row>
    <row r="389" spans="1:7" x14ac:dyDescent="0.3">
      <c r="A389" s="69">
        <v>1</v>
      </c>
      <c r="B389" s="69">
        <v>4</v>
      </c>
      <c r="C389" t="s">
        <v>186</v>
      </c>
      <c r="D389" s="7">
        <v>71695742</v>
      </c>
      <c r="E389" s="7">
        <v>4897644</v>
      </c>
      <c r="F389" s="7">
        <v>76593386</v>
      </c>
      <c r="G389" s="7">
        <v>76593386</v>
      </c>
    </row>
    <row r="390" spans="1:7" x14ac:dyDescent="0.3">
      <c r="A390" s="69">
        <v>1</v>
      </c>
      <c r="B390" s="69">
        <v>2</v>
      </c>
      <c r="C390" t="s">
        <v>1784</v>
      </c>
      <c r="D390" s="7">
        <v>8633270</v>
      </c>
      <c r="E390" s="7">
        <v>4811912</v>
      </c>
      <c r="F390" s="7">
        <v>13445182</v>
      </c>
      <c r="G390" s="7">
        <v>13445181.16</v>
      </c>
    </row>
    <row r="391" spans="1:7" x14ac:dyDescent="0.3">
      <c r="A391" s="69">
        <v>2</v>
      </c>
      <c r="B391" s="69">
        <v>22</v>
      </c>
      <c r="C391" t="s">
        <v>1741</v>
      </c>
      <c r="D391" s="7">
        <v>0</v>
      </c>
      <c r="E391" s="7">
        <v>4811437</v>
      </c>
      <c r="F391" s="7">
        <v>4811437</v>
      </c>
      <c r="G391" s="7">
        <v>4811432.87</v>
      </c>
    </row>
    <row r="392" spans="1:7" x14ac:dyDescent="0.3">
      <c r="A392" s="69">
        <v>1</v>
      </c>
      <c r="B392" s="69">
        <v>2</v>
      </c>
      <c r="C392" t="s">
        <v>1570</v>
      </c>
      <c r="D392" s="7">
        <v>0</v>
      </c>
      <c r="E392" s="7">
        <v>4769766</v>
      </c>
      <c r="F392" s="7">
        <v>4769766</v>
      </c>
      <c r="G392" s="7">
        <v>4571318.41</v>
      </c>
    </row>
    <row r="393" spans="1:7" x14ac:dyDescent="0.3">
      <c r="A393" s="69">
        <v>2</v>
      </c>
      <c r="B393" s="69">
        <v>22</v>
      </c>
      <c r="C393" t="s">
        <v>651</v>
      </c>
      <c r="D393" s="7">
        <v>3000000</v>
      </c>
      <c r="E393" s="7">
        <v>4768125</v>
      </c>
      <c r="F393" s="7">
        <v>7768125</v>
      </c>
      <c r="G393" s="7">
        <v>7765057.7599999998</v>
      </c>
    </row>
    <row r="394" spans="1:7" x14ac:dyDescent="0.3">
      <c r="A394" s="69">
        <v>1</v>
      </c>
      <c r="B394" s="69">
        <v>2</v>
      </c>
      <c r="C394" t="s">
        <v>1836</v>
      </c>
      <c r="D394" s="7">
        <v>3374650</v>
      </c>
      <c r="E394" s="7">
        <v>4743115</v>
      </c>
      <c r="F394" s="7">
        <v>8117765</v>
      </c>
      <c r="G394" s="7">
        <v>3731943.94</v>
      </c>
    </row>
    <row r="395" spans="1:7" x14ac:dyDescent="0.3">
      <c r="A395" s="69">
        <v>2</v>
      </c>
      <c r="B395" s="69">
        <v>21</v>
      </c>
      <c r="C395" t="s">
        <v>1880</v>
      </c>
      <c r="D395" s="7">
        <v>5753900</v>
      </c>
      <c r="E395" s="7">
        <v>4704123</v>
      </c>
      <c r="F395" s="7">
        <v>10458023</v>
      </c>
      <c r="G395" s="7">
        <v>10458021.76</v>
      </c>
    </row>
    <row r="396" spans="1:7" x14ac:dyDescent="0.3">
      <c r="A396" s="69">
        <v>2</v>
      </c>
      <c r="B396" s="69">
        <v>21</v>
      </c>
      <c r="C396" t="s">
        <v>1825</v>
      </c>
      <c r="D396" s="7">
        <v>8761789</v>
      </c>
      <c r="E396" s="7">
        <v>4590236.6100000003</v>
      </c>
      <c r="F396" s="7">
        <v>13352025.609999999</v>
      </c>
      <c r="G396" s="7">
        <v>12822169.209999999</v>
      </c>
    </row>
    <row r="397" spans="1:7" x14ac:dyDescent="0.3">
      <c r="A397" s="69">
        <v>1</v>
      </c>
      <c r="B397" s="69">
        <v>4</v>
      </c>
      <c r="C397" t="s">
        <v>1037</v>
      </c>
      <c r="D397" s="7">
        <v>306989800</v>
      </c>
      <c r="E397" s="7">
        <v>4500000</v>
      </c>
      <c r="F397" s="7">
        <v>311489800</v>
      </c>
      <c r="G397" s="7">
        <v>261924083.28999999</v>
      </c>
    </row>
    <row r="398" spans="1:7" x14ac:dyDescent="0.3">
      <c r="A398" s="69">
        <v>1</v>
      </c>
      <c r="B398" s="69">
        <v>1</v>
      </c>
      <c r="C398" t="s">
        <v>1833</v>
      </c>
      <c r="D398" s="7">
        <v>160000</v>
      </c>
      <c r="E398" s="7">
        <v>4494954</v>
      </c>
      <c r="F398" s="7">
        <v>4654954</v>
      </c>
      <c r="G398" s="7">
        <v>4654954</v>
      </c>
    </row>
    <row r="399" spans="1:7" x14ac:dyDescent="0.3">
      <c r="A399" s="69">
        <v>1</v>
      </c>
      <c r="B399" s="69">
        <v>1</v>
      </c>
      <c r="C399" t="s">
        <v>2206</v>
      </c>
      <c r="D399" s="7">
        <v>109593431</v>
      </c>
      <c r="E399" s="7">
        <v>4473536</v>
      </c>
      <c r="F399" s="7">
        <v>114066967</v>
      </c>
      <c r="G399" s="7">
        <v>104176803.54000001</v>
      </c>
    </row>
    <row r="400" spans="1:7" x14ac:dyDescent="0.3">
      <c r="A400" s="69">
        <v>2</v>
      </c>
      <c r="B400" s="69">
        <v>21</v>
      </c>
      <c r="C400" t="s">
        <v>1703</v>
      </c>
      <c r="D400" s="7">
        <v>13458444</v>
      </c>
      <c r="E400" s="7">
        <v>4384338</v>
      </c>
      <c r="F400" s="7">
        <v>17842782</v>
      </c>
      <c r="G400" s="7">
        <v>17842782</v>
      </c>
    </row>
    <row r="401" spans="1:7" x14ac:dyDescent="0.3">
      <c r="A401" s="69">
        <v>1</v>
      </c>
      <c r="B401" s="69">
        <v>6</v>
      </c>
      <c r="C401" t="s">
        <v>1972</v>
      </c>
      <c r="D401" s="7">
        <v>45768943</v>
      </c>
      <c r="E401" s="7">
        <v>4366428.9999999991</v>
      </c>
      <c r="F401" s="7">
        <v>50135372</v>
      </c>
      <c r="G401" s="7">
        <v>48560177.990000002</v>
      </c>
    </row>
    <row r="402" spans="1:7" x14ac:dyDescent="0.3">
      <c r="A402" s="69">
        <v>1</v>
      </c>
      <c r="B402" s="69">
        <v>1</v>
      </c>
      <c r="C402" t="s">
        <v>1744</v>
      </c>
      <c r="D402" s="7">
        <v>9831663</v>
      </c>
      <c r="E402" s="7">
        <v>4277037</v>
      </c>
      <c r="F402" s="7">
        <v>14108700</v>
      </c>
      <c r="G402" s="7">
        <v>14108700</v>
      </c>
    </row>
    <row r="403" spans="1:7" x14ac:dyDescent="0.3">
      <c r="A403" s="69">
        <v>1</v>
      </c>
      <c r="B403" s="69">
        <v>2</v>
      </c>
      <c r="C403" t="s">
        <v>1742</v>
      </c>
      <c r="D403" s="7">
        <v>13440668</v>
      </c>
      <c r="E403" s="7">
        <v>4271502.43</v>
      </c>
      <c r="F403" s="7">
        <v>17712170.43</v>
      </c>
      <c r="G403" s="7">
        <v>17709035.989999998</v>
      </c>
    </row>
    <row r="404" spans="1:7" x14ac:dyDescent="0.3">
      <c r="A404" s="69">
        <v>1</v>
      </c>
      <c r="B404" s="69">
        <v>7</v>
      </c>
      <c r="C404" t="s">
        <v>3247</v>
      </c>
      <c r="D404" s="7">
        <v>7001458</v>
      </c>
      <c r="E404" s="7">
        <v>4236864</v>
      </c>
      <c r="F404" s="7">
        <v>11238322</v>
      </c>
      <c r="G404" s="7">
        <v>6112743</v>
      </c>
    </row>
    <row r="405" spans="1:7" x14ac:dyDescent="0.3">
      <c r="A405" s="69">
        <v>1</v>
      </c>
      <c r="B405" s="69">
        <v>6</v>
      </c>
      <c r="C405" t="s">
        <v>7067</v>
      </c>
      <c r="D405" s="7">
        <v>0</v>
      </c>
      <c r="E405" s="7">
        <v>4233240</v>
      </c>
      <c r="F405" s="7">
        <v>4233240</v>
      </c>
      <c r="G405" s="7">
        <v>4233240</v>
      </c>
    </row>
    <row r="406" spans="1:7" x14ac:dyDescent="0.3">
      <c r="A406" s="69">
        <v>1</v>
      </c>
      <c r="B406" s="69">
        <v>1</v>
      </c>
      <c r="C406" t="s">
        <v>2029</v>
      </c>
      <c r="D406" s="7">
        <v>13692008</v>
      </c>
      <c r="E406" s="7">
        <v>4214642</v>
      </c>
      <c r="F406" s="7">
        <v>17906650</v>
      </c>
      <c r="G406" s="7">
        <v>17533821.080000002</v>
      </c>
    </row>
    <row r="407" spans="1:7" x14ac:dyDescent="0.3">
      <c r="A407" s="69">
        <v>2</v>
      </c>
      <c r="B407" s="69">
        <v>21</v>
      </c>
      <c r="C407" t="s">
        <v>1652</v>
      </c>
      <c r="D407" s="7">
        <v>56866879</v>
      </c>
      <c r="E407" s="7">
        <v>4208763</v>
      </c>
      <c r="F407" s="7">
        <v>61075642</v>
      </c>
      <c r="G407" s="7">
        <v>60708450.799999997</v>
      </c>
    </row>
    <row r="408" spans="1:7" x14ac:dyDescent="0.3">
      <c r="A408" s="69">
        <v>2</v>
      </c>
      <c r="B408" s="69">
        <v>21</v>
      </c>
      <c r="C408" t="s">
        <v>1709</v>
      </c>
      <c r="D408" s="7">
        <v>26486070</v>
      </c>
      <c r="E408" s="7">
        <v>4179902.15</v>
      </c>
      <c r="F408" s="7">
        <v>30665972.149999999</v>
      </c>
      <c r="G408" s="7">
        <v>30665972.149999999</v>
      </c>
    </row>
    <row r="409" spans="1:7" x14ac:dyDescent="0.3">
      <c r="A409" s="69">
        <v>2</v>
      </c>
      <c r="B409" s="69">
        <v>23</v>
      </c>
      <c r="C409" t="s">
        <v>2032</v>
      </c>
      <c r="D409" s="7">
        <v>0</v>
      </c>
      <c r="E409" s="7">
        <v>4152293</v>
      </c>
      <c r="F409" s="7">
        <v>4152293</v>
      </c>
      <c r="G409" s="7">
        <v>4152293</v>
      </c>
    </row>
    <row r="410" spans="1:7" x14ac:dyDescent="0.3">
      <c r="A410" s="69">
        <v>2</v>
      </c>
      <c r="B410" s="69">
        <v>21</v>
      </c>
      <c r="C410" t="s">
        <v>1911</v>
      </c>
      <c r="D410" s="7">
        <v>8419656</v>
      </c>
      <c r="E410" s="7">
        <v>4122884.86</v>
      </c>
      <c r="F410" s="7">
        <v>12542540.859999999</v>
      </c>
      <c r="G410" s="7">
        <v>12542539.92</v>
      </c>
    </row>
    <row r="411" spans="1:7" x14ac:dyDescent="0.3">
      <c r="A411" s="69">
        <v>1</v>
      </c>
      <c r="B411" s="69">
        <v>5</v>
      </c>
      <c r="C411" t="s">
        <v>1580</v>
      </c>
      <c r="D411" s="7">
        <v>40000000</v>
      </c>
      <c r="E411" s="7">
        <v>4118866</v>
      </c>
      <c r="F411" s="7">
        <v>44118866</v>
      </c>
      <c r="G411" s="7">
        <v>43123446</v>
      </c>
    </row>
    <row r="412" spans="1:7" x14ac:dyDescent="0.3">
      <c r="A412" s="69">
        <v>1</v>
      </c>
      <c r="B412" s="69">
        <v>1</v>
      </c>
      <c r="C412" t="s">
        <v>1924</v>
      </c>
      <c r="D412" s="7">
        <v>19304367</v>
      </c>
      <c r="E412" s="7">
        <v>4047444</v>
      </c>
      <c r="F412" s="7">
        <v>23351811</v>
      </c>
      <c r="G412" s="7">
        <v>17771462.350000001</v>
      </c>
    </row>
    <row r="413" spans="1:7" x14ac:dyDescent="0.3">
      <c r="A413" s="69">
        <v>1</v>
      </c>
      <c r="B413" s="69">
        <v>1</v>
      </c>
      <c r="C413" t="s">
        <v>1828</v>
      </c>
      <c r="D413" s="7">
        <v>42848289</v>
      </c>
      <c r="E413" s="7">
        <v>4046027</v>
      </c>
      <c r="F413" s="7">
        <v>46894316</v>
      </c>
      <c r="G413" s="7">
        <v>45097102.420000002</v>
      </c>
    </row>
    <row r="414" spans="1:7" x14ac:dyDescent="0.3">
      <c r="A414" s="69">
        <v>1</v>
      </c>
      <c r="B414" s="69">
        <v>4</v>
      </c>
      <c r="C414" t="s">
        <v>136</v>
      </c>
      <c r="D414" s="7">
        <v>491000000</v>
      </c>
      <c r="E414" s="7">
        <v>4000000</v>
      </c>
      <c r="F414" s="7">
        <v>495000000</v>
      </c>
      <c r="G414" s="7">
        <v>494645128.02999997</v>
      </c>
    </row>
    <row r="415" spans="1:7" x14ac:dyDescent="0.3">
      <c r="A415" s="69">
        <v>1</v>
      </c>
      <c r="B415" s="69">
        <v>2</v>
      </c>
      <c r="C415" t="s">
        <v>2342</v>
      </c>
      <c r="D415" s="7">
        <v>26600000</v>
      </c>
      <c r="E415" s="7">
        <v>3882754.63</v>
      </c>
      <c r="F415" s="7">
        <v>30482754.630000003</v>
      </c>
      <c r="G415" s="7">
        <v>27859237.160000004</v>
      </c>
    </row>
    <row r="416" spans="1:7" x14ac:dyDescent="0.3">
      <c r="A416" s="69">
        <v>2</v>
      </c>
      <c r="B416" s="69">
        <v>22</v>
      </c>
      <c r="C416" t="s">
        <v>581</v>
      </c>
      <c r="D416" s="7">
        <v>35000000</v>
      </c>
      <c r="E416" s="7">
        <v>3756606</v>
      </c>
      <c r="F416" s="7">
        <v>38756606</v>
      </c>
      <c r="G416" s="7">
        <v>38756605.399999999</v>
      </c>
    </row>
    <row r="417" spans="1:7" x14ac:dyDescent="0.3">
      <c r="A417" s="69">
        <v>2</v>
      </c>
      <c r="B417" s="69">
        <v>23</v>
      </c>
      <c r="C417" t="s">
        <v>1858</v>
      </c>
      <c r="D417" s="7">
        <v>1777557</v>
      </c>
      <c r="E417" s="7">
        <v>3709114.66</v>
      </c>
      <c r="F417" s="7">
        <v>5486671.6600000001</v>
      </c>
      <c r="G417" s="7">
        <v>5486669.8800000008</v>
      </c>
    </row>
    <row r="418" spans="1:7" x14ac:dyDescent="0.3">
      <c r="A418" s="69">
        <v>1</v>
      </c>
      <c r="B418" s="69">
        <v>5</v>
      </c>
      <c r="C418" t="s">
        <v>7038</v>
      </c>
      <c r="D418" s="7">
        <v>0</v>
      </c>
      <c r="E418" s="7">
        <v>3700000</v>
      </c>
      <c r="F418" s="7">
        <v>3700000</v>
      </c>
      <c r="G418" s="7">
        <v>3700000</v>
      </c>
    </row>
    <row r="419" spans="1:7" x14ac:dyDescent="0.3">
      <c r="A419" s="69">
        <v>1</v>
      </c>
      <c r="B419" s="69">
        <v>7</v>
      </c>
      <c r="C419" t="s">
        <v>1807</v>
      </c>
      <c r="D419" s="7">
        <v>0</v>
      </c>
      <c r="E419" s="7">
        <v>3589110</v>
      </c>
      <c r="F419" s="7">
        <v>3589110</v>
      </c>
      <c r="G419" s="7">
        <v>3588368.24</v>
      </c>
    </row>
    <row r="420" spans="1:7" x14ac:dyDescent="0.3">
      <c r="A420" s="69">
        <v>1</v>
      </c>
      <c r="B420" s="69">
        <v>2</v>
      </c>
      <c r="C420" t="s">
        <v>1749</v>
      </c>
      <c r="D420" s="7">
        <v>5625011</v>
      </c>
      <c r="E420" s="7">
        <v>3581739.67</v>
      </c>
      <c r="F420" s="7">
        <v>9206750.6699999999</v>
      </c>
      <c r="G420" s="7">
        <v>7814751.6199999992</v>
      </c>
    </row>
    <row r="421" spans="1:7" x14ac:dyDescent="0.3">
      <c r="A421" s="69">
        <v>1</v>
      </c>
      <c r="B421" s="69">
        <v>2</v>
      </c>
      <c r="C421" t="s">
        <v>1792</v>
      </c>
      <c r="D421" s="7">
        <v>75652151</v>
      </c>
      <c r="E421" s="7">
        <v>3500000</v>
      </c>
      <c r="F421" s="7">
        <v>79152151</v>
      </c>
      <c r="G421" s="7">
        <v>79152151</v>
      </c>
    </row>
    <row r="422" spans="1:7" x14ac:dyDescent="0.3">
      <c r="A422" s="69">
        <v>1</v>
      </c>
      <c r="B422" s="69">
        <v>4</v>
      </c>
      <c r="C422" t="s">
        <v>2962</v>
      </c>
      <c r="D422" s="7">
        <v>82500000</v>
      </c>
      <c r="E422" s="7">
        <v>3500000</v>
      </c>
      <c r="F422" s="7">
        <v>86000000</v>
      </c>
      <c r="G422" s="7">
        <v>86000000</v>
      </c>
    </row>
    <row r="423" spans="1:7" x14ac:dyDescent="0.3">
      <c r="A423" s="69">
        <v>1</v>
      </c>
      <c r="B423" s="69">
        <v>4</v>
      </c>
      <c r="C423" t="s">
        <v>306</v>
      </c>
      <c r="D423" s="7">
        <v>4000000</v>
      </c>
      <c r="E423" s="7">
        <v>3465292</v>
      </c>
      <c r="F423" s="7">
        <v>7465292</v>
      </c>
      <c r="G423" s="7">
        <v>7464097.8499999996</v>
      </c>
    </row>
    <row r="424" spans="1:7" x14ac:dyDescent="0.3">
      <c r="A424" s="69">
        <v>2</v>
      </c>
      <c r="B424" s="69">
        <v>21</v>
      </c>
      <c r="C424" t="s">
        <v>3577</v>
      </c>
      <c r="D424" s="7">
        <v>53330999</v>
      </c>
      <c r="E424" s="7">
        <v>3439725</v>
      </c>
      <c r="F424" s="7">
        <v>56770724</v>
      </c>
      <c r="G424" s="7">
        <v>56770722.939999998</v>
      </c>
    </row>
    <row r="425" spans="1:7" x14ac:dyDescent="0.3">
      <c r="A425" s="69">
        <v>1</v>
      </c>
      <c r="B425" s="69">
        <v>2</v>
      </c>
      <c r="C425" t="s">
        <v>6903</v>
      </c>
      <c r="D425" s="7">
        <v>5609000</v>
      </c>
      <c r="E425" s="7">
        <v>3374900</v>
      </c>
      <c r="F425" s="7">
        <v>8983900</v>
      </c>
      <c r="G425" s="7">
        <v>5609016.1699999999</v>
      </c>
    </row>
    <row r="426" spans="1:7" x14ac:dyDescent="0.3">
      <c r="A426" s="69">
        <v>1</v>
      </c>
      <c r="B426" s="69">
        <v>2</v>
      </c>
      <c r="C426" t="s">
        <v>2770</v>
      </c>
      <c r="D426" s="7">
        <v>84500000</v>
      </c>
      <c r="E426" s="7">
        <v>3314225</v>
      </c>
      <c r="F426" s="7">
        <v>87814225</v>
      </c>
      <c r="G426" s="7">
        <v>57608414.280000001</v>
      </c>
    </row>
    <row r="427" spans="1:7" x14ac:dyDescent="0.3">
      <c r="A427" s="69">
        <v>1</v>
      </c>
      <c r="B427" s="69">
        <v>5</v>
      </c>
      <c r="C427" t="s">
        <v>7025</v>
      </c>
      <c r="D427" s="7">
        <v>0</v>
      </c>
      <c r="E427" s="7">
        <v>3269000</v>
      </c>
      <c r="F427" s="7">
        <v>3269000</v>
      </c>
      <c r="G427" s="7">
        <v>3238300</v>
      </c>
    </row>
    <row r="428" spans="1:7" x14ac:dyDescent="0.3">
      <c r="A428" s="69">
        <v>2</v>
      </c>
      <c r="B428" s="69">
        <v>23</v>
      </c>
      <c r="C428" t="s">
        <v>1893</v>
      </c>
      <c r="D428" s="7">
        <v>0</v>
      </c>
      <c r="E428" s="7">
        <v>3229258</v>
      </c>
      <c r="F428" s="7">
        <v>3229258</v>
      </c>
      <c r="G428" s="7">
        <v>3229257.35</v>
      </c>
    </row>
    <row r="429" spans="1:7" x14ac:dyDescent="0.3">
      <c r="A429" s="69">
        <v>1</v>
      </c>
      <c r="B429" s="69">
        <v>4</v>
      </c>
      <c r="C429" t="s">
        <v>322</v>
      </c>
      <c r="D429" s="7">
        <v>6268826</v>
      </c>
      <c r="E429" s="7">
        <v>3213111</v>
      </c>
      <c r="F429" s="7">
        <v>9481937</v>
      </c>
      <c r="G429" s="7">
        <v>9481937</v>
      </c>
    </row>
    <row r="430" spans="1:7" x14ac:dyDescent="0.3">
      <c r="A430" s="69">
        <v>1</v>
      </c>
      <c r="B430" s="69">
        <v>2</v>
      </c>
      <c r="C430" t="s">
        <v>2873</v>
      </c>
      <c r="D430" s="7">
        <v>0</v>
      </c>
      <c r="E430" s="7">
        <v>3200000</v>
      </c>
      <c r="F430" s="7">
        <v>3200000</v>
      </c>
      <c r="G430" s="7">
        <v>1504275.09</v>
      </c>
    </row>
    <row r="431" spans="1:7" x14ac:dyDescent="0.3">
      <c r="A431" s="69">
        <v>1</v>
      </c>
      <c r="B431" s="69">
        <v>5</v>
      </c>
      <c r="C431" t="s">
        <v>2432</v>
      </c>
      <c r="D431" s="7">
        <v>61561283</v>
      </c>
      <c r="E431" s="7">
        <v>3146901</v>
      </c>
      <c r="F431" s="7">
        <v>64708184</v>
      </c>
      <c r="G431" s="7">
        <v>59858560.350000001</v>
      </c>
    </row>
    <row r="432" spans="1:7" x14ac:dyDescent="0.3">
      <c r="A432" s="69">
        <v>1</v>
      </c>
      <c r="B432" s="69">
        <v>2</v>
      </c>
      <c r="C432" t="s">
        <v>2916</v>
      </c>
      <c r="D432" s="7">
        <v>0</v>
      </c>
      <c r="E432" s="7">
        <v>3099386</v>
      </c>
      <c r="F432" s="7">
        <v>3099386</v>
      </c>
      <c r="G432" s="7">
        <v>3099386</v>
      </c>
    </row>
    <row r="433" spans="1:7" x14ac:dyDescent="0.3">
      <c r="A433" s="69">
        <v>2</v>
      </c>
      <c r="B433" s="69">
        <v>21</v>
      </c>
      <c r="C433" t="s">
        <v>1743</v>
      </c>
      <c r="D433" s="7">
        <v>16103955</v>
      </c>
      <c r="E433" s="7">
        <v>3095759</v>
      </c>
      <c r="F433" s="7">
        <v>19199714</v>
      </c>
      <c r="G433" s="7">
        <v>19199373.93</v>
      </c>
    </row>
    <row r="434" spans="1:7" x14ac:dyDescent="0.3">
      <c r="A434" s="69">
        <v>1</v>
      </c>
      <c r="B434" s="69">
        <v>1</v>
      </c>
      <c r="C434" t="s">
        <v>1794</v>
      </c>
      <c r="D434" s="7">
        <v>12716486</v>
      </c>
      <c r="E434" s="7">
        <v>3072813</v>
      </c>
      <c r="F434" s="7">
        <v>15789299</v>
      </c>
      <c r="G434" s="7">
        <v>10987781.99</v>
      </c>
    </row>
    <row r="435" spans="1:7" x14ac:dyDescent="0.3">
      <c r="A435" s="69">
        <v>2</v>
      </c>
      <c r="B435" s="69">
        <v>22</v>
      </c>
      <c r="C435" t="s">
        <v>631</v>
      </c>
      <c r="D435" s="7">
        <v>0</v>
      </c>
      <c r="E435" s="7">
        <v>3047096</v>
      </c>
      <c r="F435" s="7">
        <v>3047096</v>
      </c>
      <c r="G435" s="7">
        <v>3047095.7</v>
      </c>
    </row>
    <row r="436" spans="1:7" x14ac:dyDescent="0.3">
      <c r="A436" s="69">
        <v>1</v>
      </c>
      <c r="B436" s="69">
        <v>2</v>
      </c>
      <c r="C436" t="s">
        <v>6884</v>
      </c>
      <c r="D436" s="7">
        <v>0</v>
      </c>
      <c r="E436" s="7">
        <v>3000000</v>
      </c>
      <c r="F436" s="7">
        <v>3000000</v>
      </c>
      <c r="G436" s="7">
        <v>812164</v>
      </c>
    </row>
    <row r="437" spans="1:7" x14ac:dyDescent="0.3">
      <c r="A437" s="69">
        <v>1</v>
      </c>
      <c r="B437" s="69">
        <v>4</v>
      </c>
      <c r="C437" t="s">
        <v>6928</v>
      </c>
      <c r="D437" s="7">
        <v>0</v>
      </c>
      <c r="E437" s="7">
        <v>3000000</v>
      </c>
      <c r="F437" s="7">
        <v>3000000</v>
      </c>
      <c r="G437" s="7">
        <v>3000000</v>
      </c>
    </row>
    <row r="438" spans="1:7" x14ac:dyDescent="0.3">
      <c r="A438" s="69">
        <v>1</v>
      </c>
      <c r="B438" s="69">
        <v>7</v>
      </c>
      <c r="C438" t="s">
        <v>3285</v>
      </c>
      <c r="D438" s="7">
        <v>42000000</v>
      </c>
      <c r="E438" s="7">
        <v>3000000</v>
      </c>
      <c r="F438" s="7">
        <v>45000000</v>
      </c>
      <c r="G438" s="7">
        <v>45000000</v>
      </c>
    </row>
    <row r="439" spans="1:7" x14ac:dyDescent="0.3">
      <c r="A439" s="69">
        <v>2</v>
      </c>
      <c r="B439" s="69">
        <v>23</v>
      </c>
      <c r="C439" t="s">
        <v>2504</v>
      </c>
      <c r="D439" s="7">
        <v>0</v>
      </c>
      <c r="E439" s="7">
        <v>3000000</v>
      </c>
      <c r="F439" s="7">
        <v>3000000</v>
      </c>
      <c r="G439" s="7">
        <v>3000000</v>
      </c>
    </row>
    <row r="440" spans="1:7" x14ac:dyDescent="0.3">
      <c r="A440" s="69">
        <v>2</v>
      </c>
      <c r="B440" s="69">
        <v>22</v>
      </c>
      <c r="C440" t="s">
        <v>599</v>
      </c>
      <c r="D440" s="7">
        <v>6404921</v>
      </c>
      <c r="E440" s="7">
        <v>2997781</v>
      </c>
      <c r="F440" s="7">
        <v>9402702</v>
      </c>
      <c r="G440" s="7">
        <v>9402701.4600000009</v>
      </c>
    </row>
    <row r="441" spans="1:7" x14ac:dyDescent="0.3">
      <c r="A441" s="69">
        <v>1</v>
      </c>
      <c r="B441" s="69">
        <v>2</v>
      </c>
      <c r="C441" t="s">
        <v>1815</v>
      </c>
      <c r="D441" s="7">
        <v>28571552</v>
      </c>
      <c r="E441" s="7">
        <v>2947830.47</v>
      </c>
      <c r="F441" s="7">
        <v>31519382.469999999</v>
      </c>
      <c r="G441" s="7">
        <v>30529563.850000005</v>
      </c>
    </row>
    <row r="442" spans="1:7" x14ac:dyDescent="0.3">
      <c r="A442" s="69">
        <v>1</v>
      </c>
      <c r="B442" s="69">
        <v>1</v>
      </c>
      <c r="C442" t="s">
        <v>1948</v>
      </c>
      <c r="D442" s="7">
        <v>20030757</v>
      </c>
      <c r="E442" s="7">
        <v>2897036</v>
      </c>
      <c r="F442" s="7">
        <v>22927793</v>
      </c>
      <c r="G442" s="7">
        <v>16058761.440000001</v>
      </c>
    </row>
    <row r="443" spans="1:7" x14ac:dyDescent="0.3">
      <c r="A443" s="69">
        <v>1</v>
      </c>
      <c r="B443" s="69">
        <v>2</v>
      </c>
      <c r="C443" t="s">
        <v>1990</v>
      </c>
      <c r="D443" s="7">
        <v>512750</v>
      </c>
      <c r="E443" s="7">
        <v>2857100</v>
      </c>
      <c r="F443" s="7">
        <v>3369850</v>
      </c>
      <c r="G443" s="7">
        <v>520563.25</v>
      </c>
    </row>
    <row r="444" spans="1:7" x14ac:dyDescent="0.3">
      <c r="A444" s="69">
        <v>1</v>
      </c>
      <c r="B444" s="69">
        <v>4</v>
      </c>
      <c r="C444" t="s">
        <v>882</v>
      </c>
      <c r="D444" s="7">
        <v>2084570</v>
      </c>
      <c r="E444" s="7">
        <v>2856678</v>
      </c>
      <c r="F444" s="7">
        <v>4941248</v>
      </c>
      <c r="G444" s="7">
        <v>4685886</v>
      </c>
    </row>
    <row r="445" spans="1:7" x14ac:dyDescent="0.3">
      <c r="A445" s="69">
        <v>1</v>
      </c>
      <c r="B445" s="69">
        <v>2</v>
      </c>
      <c r="C445" t="s">
        <v>1796</v>
      </c>
      <c r="D445" s="7">
        <v>8000000</v>
      </c>
      <c r="E445" s="7">
        <v>2800000</v>
      </c>
      <c r="F445" s="7">
        <v>10800000</v>
      </c>
      <c r="G445" s="7">
        <v>10629472.789999999</v>
      </c>
    </row>
    <row r="446" spans="1:7" x14ac:dyDescent="0.3">
      <c r="A446" s="69">
        <v>1</v>
      </c>
      <c r="B446" s="69">
        <v>2</v>
      </c>
      <c r="C446" t="s">
        <v>1827</v>
      </c>
      <c r="D446" s="7">
        <v>4411974</v>
      </c>
      <c r="E446" s="7">
        <v>2683996</v>
      </c>
      <c r="F446" s="7">
        <v>7095970</v>
      </c>
      <c r="G446" s="7">
        <v>6723737.120000001</v>
      </c>
    </row>
    <row r="447" spans="1:7" x14ac:dyDescent="0.3">
      <c r="A447" s="69">
        <v>1</v>
      </c>
      <c r="B447" s="69">
        <v>1</v>
      </c>
      <c r="C447" t="s">
        <v>1870</v>
      </c>
      <c r="D447" s="7">
        <v>8549578</v>
      </c>
      <c r="E447" s="7">
        <v>2671144</v>
      </c>
      <c r="F447" s="7">
        <v>11220722</v>
      </c>
      <c r="G447" s="7">
        <v>8501200.8100000005</v>
      </c>
    </row>
    <row r="448" spans="1:7" x14ac:dyDescent="0.3">
      <c r="A448" s="69">
        <v>2</v>
      </c>
      <c r="B448" s="69">
        <v>21</v>
      </c>
      <c r="C448" t="s">
        <v>1774</v>
      </c>
      <c r="D448" s="7">
        <v>0</v>
      </c>
      <c r="E448" s="7">
        <v>2670020</v>
      </c>
      <c r="F448" s="7">
        <v>2670020</v>
      </c>
      <c r="G448" s="7">
        <v>2670007.7400000002</v>
      </c>
    </row>
    <row r="449" spans="1:7" x14ac:dyDescent="0.3">
      <c r="A449" s="69">
        <v>1</v>
      </c>
      <c r="B449" s="69">
        <v>2</v>
      </c>
      <c r="C449" t="s">
        <v>6893</v>
      </c>
      <c r="D449" s="7">
        <v>0</v>
      </c>
      <c r="E449" s="7">
        <v>2640000</v>
      </c>
      <c r="F449" s="7">
        <v>2640000</v>
      </c>
      <c r="G449" s="7">
        <v>1857920</v>
      </c>
    </row>
    <row r="450" spans="1:7" x14ac:dyDescent="0.3">
      <c r="A450" s="69">
        <v>2</v>
      </c>
      <c r="B450" s="69">
        <v>26</v>
      </c>
      <c r="C450" t="s">
        <v>3795</v>
      </c>
      <c r="D450" s="7">
        <v>15300000</v>
      </c>
      <c r="E450" s="7">
        <v>2600000</v>
      </c>
      <c r="F450" s="7">
        <v>17900000</v>
      </c>
      <c r="G450" s="7">
        <v>17900000</v>
      </c>
    </row>
    <row r="451" spans="1:7" x14ac:dyDescent="0.3">
      <c r="A451" s="69">
        <v>1</v>
      </c>
      <c r="B451" s="69">
        <v>2</v>
      </c>
      <c r="C451" t="s">
        <v>1937</v>
      </c>
      <c r="D451" s="7">
        <v>2983433</v>
      </c>
      <c r="E451" s="7">
        <v>2570511</v>
      </c>
      <c r="F451" s="7">
        <v>5553943.9999999991</v>
      </c>
      <c r="G451" s="7">
        <v>4670286.4500000011</v>
      </c>
    </row>
    <row r="452" spans="1:7" x14ac:dyDescent="0.3">
      <c r="A452" s="69">
        <v>1</v>
      </c>
      <c r="B452" s="69">
        <v>2</v>
      </c>
      <c r="C452" t="s">
        <v>2429</v>
      </c>
      <c r="D452" s="7">
        <v>55432140</v>
      </c>
      <c r="E452" s="7">
        <v>2570500</v>
      </c>
      <c r="F452" s="7">
        <v>58002640</v>
      </c>
      <c r="G452" s="7">
        <v>58002640</v>
      </c>
    </row>
    <row r="453" spans="1:7" x14ac:dyDescent="0.3">
      <c r="A453" s="69">
        <v>1</v>
      </c>
      <c r="B453" s="69">
        <v>2</v>
      </c>
      <c r="C453" t="s">
        <v>1945</v>
      </c>
      <c r="D453" s="7">
        <v>3599306</v>
      </c>
      <c r="E453" s="7">
        <v>2524975.94</v>
      </c>
      <c r="F453" s="7">
        <v>6124281.9400000004</v>
      </c>
      <c r="G453" s="7">
        <v>6124205.4699999997</v>
      </c>
    </row>
    <row r="454" spans="1:7" x14ac:dyDescent="0.3">
      <c r="A454" s="69">
        <v>1</v>
      </c>
      <c r="B454" s="69">
        <v>2</v>
      </c>
      <c r="C454" t="s">
        <v>1866</v>
      </c>
      <c r="D454" s="7">
        <v>1883766</v>
      </c>
      <c r="E454" s="7">
        <v>2507961</v>
      </c>
      <c r="F454" s="7">
        <v>4391727</v>
      </c>
      <c r="G454" s="7">
        <v>3611139.33</v>
      </c>
    </row>
    <row r="455" spans="1:7" x14ac:dyDescent="0.3">
      <c r="A455" s="69">
        <v>1</v>
      </c>
      <c r="B455" s="69">
        <v>4</v>
      </c>
      <c r="C455" t="s">
        <v>2948</v>
      </c>
      <c r="D455" s="7">
        <v>5000000</v>
      </c>
      <c r="E455" s="7">
        <v>2500000</v>
      </c>
      <c r="F455" s="7">
        <v>7500000</v>
      </c>
      <c r="G455" s="7">
        <v>7500000</v>
      </c>
    </row>
    <row r="456" spans="1:7" x14ac:dyDescent="0.3">
      <c r="A456" s="69">
        <v>1</v>
      </c>
      <c r="B456" s="69">
        <v>6</v>
      </c>
      <c r="C456" t="s">
        <v>2413</v>
      </c>
      <c r="D456" s="7">
        <v>3883427</v>
      </c>
      <c r="E456" s="7">
        <v>2500000</v>
      </c>
      <c r="F456" s="7">
        <v>6383427</v>
      </c>
      <c r="G456" s="7">
        <v>6049387.1100000003</v>
      </c>
    </row>
    <row r="457" spans="1:7" x14ac:dyDescent="0.3">
      <c r="A457" s="69">
        <v>2</v>
      </c>
      <c r="B457" s="69">
        <v>21</v>
      </c>
      <c r="C457" t="s">
        <v>1672</v>
      </c>
      <c r="D457" s="7">
        <v>131972593</v>
      </c>
      <c r="E457" s="7">
        <v>2439500</v>
      </c>
      <c r="F457" s="7">
        <v>134412093</v>
      </c>
      <c r="G457" s="7">
        <v>70094995.270000011</v>
      </c>
    </row>
    <row r="458" spans="1:7" x14ac:dyDescent="0.3">
      <c r="A458" s="69">
        <v>2</v>
      </c>
      <c r="B458" s="69">
        <v>21</v>
      </c>
      <c r="C458" t="s">
        <v>3578</v>
      </c>
      <c r="D458" s="7">
        <v>0</v>
      </c>
      <c r="E458" s="7">
        <v>2424091</v>
      </c>
      <c r="F458" s="7">
        <v>2424091</v>
      </c>
      <c r="G458" s="7">
        <v>2424090.7200000002</v>
      </c>
    </row>
    <row r="459" spans="1:7" x14ac:dyDescent="0.3">
      <c r="A459" s="69">
        <v>1</v>
      </c>
      <c r="B459" s="69">
        <v>12</v>
      </c>
      <c r="C459" t="s">
        <v>2278</v>
      </c>
      <c r="D459" s="7">
        <v>762549</v>
      </c>
      <c r="E459" s="7">
        <v>2413150</v>
      </c>
      <c r="F459" s="7">
        <v>3175699</v>
      </c>
      <c r="G459" s="7">
        <v>3175699</v>
      </c>
    </row>
    <row r="460" spans="1:7" x14ac:dyDescent="0.3">
      <c r="A460" s="69">
        <v>1</v>
      </c>
      <c r="B460" s="69">
        <v>7</v>
      </c>
      <c r="C460" t="s">
        <v>1826</v>
      </c>
      <c r="D460" s="7">
        <v>1000000</v>
      </c>
      <c r="E460" s="7">
        <v>2304494.02</v>
      </c>
      <c r="F460" s="7">
        <v>3304494.02</v>
      </c>
      <c r="G460" s="7">
        <v>3266950.95</v>
      </c>
    </row>
    <row r="461" spans="1:7" x14ac:dyDescent="0.3">
      <c r="A461" s="69">
        <v>1</v>
      </c>
      <c r="B461" s="69">
        <v>2</v>
      </c>
      <c r="C461" t="s">
        <v>1822</v>
      </c>
      <c r="D461" s="7">
        <v>300000</v>
      </c>
      <c r="E461" s="7">
        <v>2300000</v>
      </c>
      <c r="F461" s="7">
        <v>2600000</v>
      </c>
      <c r="G461" s="7">
        <v>2600000</v>
      </c>
    </row>
    <row r="462" spans="1:7" x14ac:dyDescent="0.3">
      <c r="A462" s="69">
        <v>1</v>
      </c>
      <c r="B462" s="69">
        <v>1</v>
      </c>
      <c r="C462" t="s">
        <v>2593</v>
      </c>
      <c r="D462" s="7">
        <v>27290000</v>
      </c>
      <c r="E462" s="7">
        <v>2245000</v>
      </c>
      <c r="F462" s="7">
        <v>29535000</v>
      </c>
      <c r="G462" s="7">
        <v>27836797.400000002</v>
      </c>
    </row>
    <row r="463" spans="1:7" x14ac:dyDescent="0.3">
      <c r="A463" s="69">
        <v>1</v>
      </c>
      <c r="B463" s="69">
        <v>2</v>
      </c>
      <c r="C463" t="s">
        <v>2133</v>
      </c>
      <c r="D463" s="7">
        <v>10553900</v>
      </c>
      <c r="E463" s="7">
        <v>2196461</v>
      </c>
      <c r="F463" s="7">
        <v>12750361</v>
      </c>
      <c r="G463" s="7">
        <v>11451404.749999998</v>
      </c>
    </row>
    <row r="464" spans="1:7" x14ac:dyDescent="0.3">
      <c r="A464" s="69">
        <v>1</v>
      </c>
      <c r="B464" s="69">
        <v>2</v>
      </c>
      <c r="C464" t="s">
        <v>1871</v>
      </c>
      <c r="D464" s="7">
        <v>1300000</v>
      </c>
      <c r="E464" s="7">
        <v>2173735</v>
      </c>
      <c r="F464" s="7">
        <v>3473735</v>
      </c>
      <c r="G464" s="7">
        <v>2999118.31</v>
      </c>
    </row>
    <row r="465" spans="1:7" x14ac:dyDescent="0.3">
      <c r="A465" s="69">
        <v>1</v>
      </c>
      <c r="B465" s="69">
        <v>5</v>
      </c>
      <c r="C465" t="s">
        <v>1868</v>
      </c>
      <c r="D465" s="7">
        <v>0</v>
      </c>
      <c r="E465" s="7">
        <v>2143799</v>
      </c>
      <c r="F465" s="7">
        <v>2143799</v>
      </c>
      <c r="G465" s="7">
        <v>2142298.3000000003</v>
      </c>
    </row>
    <row r="466" spans="1:7" x14ac:dyDescent="0.3">
      <c r="A466" s="69">
        <v>2</v>
      </c>
      <c r="B466" s="69">
        <v>21</v>
      </c>
      <c r="C466" t="s">
        <v>1892</v>
      </c>
      <c r="D466" s="7">
        <v>17313067</v>
      </c>
      <c r="E466" s="7">
        <v>2075970</v>
      </c>
      <c r="F466" s="7">
        <v>19389037</v>
      </c>
      <c r="G466" s="7">
        <v>16070442.100000001</v>
      </c>
    </row>
    <row r="467" spans="1:7" x14ac:dyDescent="0.3">
      <c r="A467" s="69">
        <v>1</v>
      </c>
      <c r="B467" s="69">
        <v>2</v>
      </c>
      <c r="C467" t="s">
        <v>2667</v>
      </c>
      <c r="D467" s="7">
        <v>0</v>
      </c>
      <c r="E467" s="7">
        <v>2000000</v>
      </c>
      <c r="F467" s="7">
        <v>2000000</v>
      </c>
      <c r="G467" s="7">
        <v>1998487.24</v>
      </c>
    </row>
    <row r="468" spans="1:7" x14ac:dyDescent="0.3">
      <c r="A468" s="69">
        <v>1</v>
      </c>
      <c r="B468" s="69">
        <v>2</v>
      </c>
      <c r="C468" t="s">
        <v>2785</v>
      </c>
      <c r="D468" s="7">
        <v>35280053</v>
      </c>
      <c r="E468" s="7">
        <v>2000000</v>
      </c>
      <c r="F468" s="7">
        <v>37280053</v>
      </c>
      <c r="G468" s="7">
        <v>36777388.740000002</v>
      </c>
    </row>
    <row r="469" spans="1:7" x14ac:dyDescent="0.3">
      <c r="A469" s="69">
        <v>1</v>
      </c>
      <c r="B469" s="69">
        <v>2</v>
      </c>
      <c r="C469" t="s">
        <v>2793</v>
      </c>
      <c r="D469" s="7">
        <v>800000</v>
      </c>
      <c r="E469" s="7">
        <v>2000000</v>
      </c>
      <c r="F469" s="7">
        <v>2800000</v>
      </c>
      <c r="G469" s="7">
        <v>2800000</v>
      </c>
    </row>
    <row r="470" spans="1:7" x14ac:dyDescent="0.3">
      <c r="A470" s="69">
        <v>1</v>
      </c>
      <c r="B470" s="69">
        <v>2</v>
      </c>
      <c r="C470" t="s">
        <v>1799</v>
      </c>
      <c r="D470" s="7">
        <v>3500000</v>
      </c>
      <c r="E470" s="7">
        <v>2000000</v>
      </c>
      <c r="F470" s="7">
        <v>5500000</v>
      </c>
      <c r="G470" s="7">
        <v>5500000</v>
      </c>
    </row>
    <row r="471" spans="1:7" x14ac:dyDescent="0.3">
      <c r="A471" s="69">
        <v>1</v>
      </c>
      <c r="B471" s="69">
        <v>4</v>
      </c>
      <c r="C471" t="s">
        <v>6941</v>
      </c>
      <c r="D471" s="7">
        <v>5000000</v>
      </c>
      <c r="E471" s="7">
        <v>2000000</v>
      </c>
      <c r="F471" s="7">
        <v>7000000</v>
      </c>
      <c r="G471" s="7">
        <v>7000000</v>
      </c>
    </row>
    <row r="472" spans="1:7" x14ac:dyDescent="0.3">
      <c r="A472" s="69">
        <v>1</v>
      </c>
      <c r="B472" s="69">
        <v>4</v>
      </c>
      <c r="C472" t="s">
        <v>6945</v>
      </c>
      <c r="D472" s="7">
        <v>0</v>
      </c>
      <c r="E472" s="7">
        <v>2000000</v>
      </c>
      <c r="F472" s="7">
        <v>2000000</v>
      </c>
      <c r="G472" s="7">
        <v>2000000</v>
      </c>
    </row>
    <row r="473" spans="1:7" x14ac:dyDescent="0.3">
      <c r="A473" s="69">
        <v>1</v>
      </c>
      <c r="B473" s="69">
        <v>4</v>
      </c>
      <c r="C473" t="s">
        <v>6985</v>
      </c>
      <c r="D473" s="7">
        <v>0</v>
      </c>
      <c r="E473" s="7">
        <v>2000000</v>
      </c>
      <c r="F473" s="7">
        <v>2000000</v>
      </c>
      <c r="G473" s="7">
        <v>2000000</v>
      </c>
    </row>
    <row r="474" spans="1:7" x14ac:dyDescent="0.3">
      <c r="A474" s="69">
        <v>1</v>
      </c>
      <c r="B474" s="69">
        <v>5</v>
      </c>
      <c r="C474" t="s">
        <v>1851</v>
      </c>
      <c r="D474" s="7">
        <v>5000000</v>
      </c>
      <c r="E474" s="7">
        <v>2000000</v>
      </c>
      <c r="F474" s="7">
        <v>7000000</v>
      </c>
      <c r="G474" s="7">
        <v>5159286.24</v>
      </c>
    </row>
    <row r="475" spans="1:7" x14ac:dyDescent="0.3">
      <c r="A475" s="69">
        <v>1</v>
      </c>
      <c r="B475" s="69">
        <v>5</v>
      </c>
      <c r="C475" t="s">
        <v>2388</v>
      </c>
      <c r="D475" s="7">
        <v>27000000</v>
      </c>
      <c r="E475" s="7">
        <v>2000000</v>
      </c>
      <c r="F475" s="7">
        <v>29000000</v>
      </c>
      <c r="G475" s="7">
        <v>29422982.75</v>
      </c>
    </row>
    <row r="476" spans="1:7" x14ac:dyDescent="0.3">
      <c r="A476" s="69">
        <v>1</v>
      </c>
      <c r="B476" s="69">
        <v>5</v>
      </c>
      <c r="C476" t="s">
        <v>7049</v>
      </c>
      <c r="D476" s="7">
        <v>0</v>
      </c>
      <c r="E476" s="7">
        <v>2000000</v>
      </c>
      <c r="F476" s="7">
        <v>2000000</v>
      </c>
      <c r="G476" s="7">
        <v>2000000</v>
      </c>
    </row>
    <row r="477" spans="1:7" x14ac:dyDescent="0.3">
      <c r="A477" s="69">
        <v>1</v>
      </c>
      <c r="B477" s="69">
        <v>6</v>
      </c>
      <c r="C477" t="s">
        <v>7069</v>
      </c>
      <c r="D477" s="7">
        <v>0</v>
      </c>
      <c r="E477" s="7">
        <v>2000000</v>
      </c>
      <c r="F477" s="7">
        <v>2000000</v>
      </c>
      <c r="G477" s="7">
        <v>0</v>
      </c>
    </row>
    <row r="478" spans="1:7" x14ac:dyDescent="0.3">
      <c r="A478" s="69">
        <v>2</v>
      </c>
      <c r="B478" s="69">
        <v>22</v>
      </c>
      <c r="C478" t="s">
        <v>7147</v>
      </c>
      <c r="D478" s="7">
        <v>0</v>
      </c>
      <c r="E478" s="7">
        <v>2000000</v>
      </c>
      <c r="F478" s="7">
        <v>2000000</v>
      </c>
      <c r="G478" s="7">
        <v>2000000</v>
      </c>
    </row>
    <row r="479" spans="1:7" x14ac:dyDescent="0.3">
      <c r="A479" s="69">
        <v>2</v>
      </c>
      <c r="B479" s="69">
        <v>22</v>
      </c>
      <c r="C479" t="s">
        <v>7160</v>
      </c>
      <c r="D479" s="7">
        <v>0</v>
      </c>
      <c r="E479" s="7">
        <v>2000000</v>
      </c>
      <c r="F479" s="7">
        <v>2000000</v>
      </c>
      <c r="G479" s="7">
        <v>2000000</v>
      </c>
    </row>
    <row r="480" spans="1:7" x14ac:dyDescent="0.3">
      <c r="A480" s="69">
        <v>2</v>
      </c>
      <c r="B480" s="69">
        <v>23</v>
      </c>
      <c r="C480" t="s">
        <v>3698</v>
      </c>
      <c r="D480" s="7">
        <v>1507923</v>
      </c>
      <c r="E480" s="7">
        <v>2000000</v>
      </c>
      <c r="F480" s="7">
        <v>3507923</v>
      </c>
      <c r="G480" s="7">
        <v>3507923</v>
      </c>
    </row>
    <row r="481" spans="1:7" x14ac:dyDescent="0.3">
      <c r="A481" s="69">
        <v>2</v>
      </c>
      <c r="B481" s="69">
        <v>21</v>
      </c>
      <c r="C481" t="s">
        <v>1906</v>
      </c>
      <c r="D481" s="7">
        <v>0</v>
      </c>
      <c r="E481" s="7">
        <v>1998804</v>
      </c>
      <c r="F481" s="7">
        <v>1998804</v>
      </c>
      <c r="G481" s="7">
        <v>1998803.89</v>
      </c>
    </row>
    <row r="482" spans="1:7" x14ac:dyDescent="0.3">
      <c r="A482" s="69">
        <v>1</v>
      </c>
      <c r="B482" s="69">
        <v>4</v>
      </c>
      <c r="C482" t="s">
        <v>6965</v>
      </c>
      <c r="D482" s="7">
        <v>168677671</v>
      </c>
      <c r="E482" s="7">
        <v>1995072</v>
      </c>
      <c r="F482" s="7">
        <v>170672743</v>
      </c>
      <c r="G482" s="7">
        <v>170672742.30000001</v>
      </c>
    </row>
    <row r="483" spans="1:7" x14ac:dyDescent="0.3">
      <c r="A483" s="69">
        <v>1</v>
      </c>
      <c r="B483" s="69">
        <v>4</v>
      </c>
      <c r="C483" t="s">
        <v>360</v>
      </c>
      <c r="D483" s="7">
        <v>1200000</v>
      </c>
      <c r="E483" s="7">
        <v>1986360</v>
      </c>
      <c r="F483" s="7">
        <v>3186360</v>
      </c>
      <c r="G483" s="7">
        <v>3186360</v>
      </c>
    </row>
    <row r="484" spans="1:7" x14ac:dyDescent="0.3">
      <c r="A484" s="69">
        <v>1</v>
      </c>
      <c r="B484" s="69">
        <v>2</v>
      </c>
      <c r="C484" t="s">
        <v>1832</v>
      </c>
      <c r="D484" s="7">
        <v>0</v>
      </c>
      <c r="E484" s="7">
        <v>1980314</v>
      </c>
      <c r="F484" s="7">
        <v>1980314</v>
      </c>
      <c r="G484" s="7">
        <v>980713.2</v>
      </c>
    </row>
    <row r="485" spans="1:7" x14ac:dyDescent="0.3">
      <c r="A485" s="69">
        <v>1</v>
      </c>
      <c r="B485" s="69">
        <v>7</v>
      </c>
      <c r="C485" t="s">
        <v>1940</v>
      </c>
      <c r="D485" s="7">
        <v>75320750</v>
      </c>
      <c r="E485" s="7">
        <v>1964319</v>
      </c>
      <c r="F485" s="7">
        <v>77285069</v>
      </c>
      <c r="G485" s="7">
        <v>67524296.049999997</v>
      </c>
    </row>
    <row r="486" spans="1:7" x14ac:dyDescent="0.3">
      <c r="A486" s="69">
        <v>1</v>
      </c>
      <c r="B486" s="69">
        <v>2</v>
      </c>
      <c r="C486" t="s">
        <v>1772</v>
      </c>
      <c r="D486" s="7">
        <v>3166600</v>
      </c>
      <c r="E486" s="7">
        <v>1963028.71</v>
      </c>
      <c r="F486" s="7">
        <v>5129628.71</v>
      </c>
      <c r="G486" s="7">
        <v>4433001.7699999996</v>
      </c>
    </row>
    <row r="487" spans="1:7" x14ac:dyDescent="0.3">
      <c r="A487" s="69">
        <v>2</v>
      </c>
      <c r="B487" s="69">
        <v>21</v>
      </c>
      <c r="C487" t="s">
        <v>1725</v>
      </c>
      <c r="D487" s="7">
        <v>20008857</v>
      </c>
      <c r="E487" s="7">
        <v>1925889</v>
      </c>
      <c r="F487" s="7">
        <v>21934746</v>
      </c>
      <c r="G487" s="7">
        <v>21934746</v>
      </c>
    </row>
    <row r="488" spans="1:7" x14ac:dyDescent="0.3">
      <c r="A488" s="69">
        <v>1</v>
      </c>
      <c r="B488" s="69">
        <v>2</v>
      </c>
      <c r="C488" t="s">
        <v>1839</v>
      </c>
      <c r="D488" s="7">
        <v>4955365</v>
      </c>
      <c r="E488" s="7">
        <v>1922701</v>
      </c>
      <c r="F488" s="7">
        <v>6878066</v>
      </c>
      <c r="G488" s="7">
        <v>6878066</v>
      </c>
    </row>
    <row r="489" spans="1:7" x14ac:dyDescent="0.3">
      <c r="A489" s="69">
        <v>1</v>
      </c>
      <c r="B489" s="69">
        <v>4</v>
      </c>
      <c r="C489" t="s">
        <v>337</v>
      </c>
      <c r="D489" s="7">
        <v>13024575</v>
      </c>
      <c r="E489" s="7">
        <v>1900334</v>
      </c>
      <c r="F489" s="7">
        <v>14924909</v>
      </c>
      <c r="G489" s="7">
        <v>14845659</v>
      </c>
    </row>
    <row r="490" spans="1:7" x14ac:dyDescent="0.3">
      <c r="A490" s="69">
        <v>2</v>
      </c>
      <c r="B490" s="69">
        <v>21</v>
      </c>
      <c r="C490" t="s">
        <v>2492</v>
      </c>
      <c r="D490" s="7">
        <v>47006151</v>
      </c>
      <c r="E490" s="7">
        <v>1899439</v>
      </c>
      <c r="F490" s="7">
        <v>48905590</v>
      </c>
      <c r="G490" s="7">
        <v>38827266.210000001</v>
      </c>
    </row>
    <row r="491" spans="1:7" x14ac:dyDescent="0.3">
      <c r="A491" s="69">
        <v>1</v>
      </c>
      <c r="B491" s="69">
        <v>2</v>
      </c>
      <c r="C491" t="s">
        <v>2419</v>
      </c>
      <c r="D491" s="7">
        <v>20070301</v>
      </c>
      <c r="E491" s="7">
        <v>1887445</v>
      </c>
      <c r="F491" s="7">
        <v>21957746</v>
      </c>
      <c r="G491" s="7">
        <v>17444385.080000002</v>
      </c>
    </row>
    <row r="492" spans="1:7" x14ac:dyDescent="0.3">
      <c r="A492" s="69">
        <v>1</v>
      </c>
      <c r="B492" s="69">
        <v>4</v>
      </c>
      <c r="C492" t="s">
        <v>230</v>
      </c>
      <c r="D492" s="7">
        <v>28664053</v>
      </c>
      <c r="E492" s="7">
        <v>1875841</v>
      </c>
      <c r="F492" s="7">
        <v>30539894</v>
      </c>
      <c r="G492" s="7">
        <v>30539894</v>
      </c>
    </row>
    <row r="493" spans="1:7" x14ac:dyDescent="0.3">
      <c r="A493" s="69">
        <v>2</v>
      </c>
      <c r="B493" s="69">
        <v>21</v>
      </c>
      <c r="C493" t="s">
        <v>1730</v>
      </c>
      <c r="D493" s="7">
        <v>86640391</v>
      </c>
      <c r="E493" s="7">
        <v>1870000</v>
      </c>
      <c r="F493" s="7">
        <v>88510391</v>
      </c>
      <c r="G493" s="7">
        <v>76981532.430000007</v>
      </c>
    </row>
    <row r="494" spans="1:7" x14ac:dyDescent="0.3">
      <c r="A494" s="69">
        <v>2</v>
      </c>
      <c r="B494" s="69">
        <v>25</v>
      </c>
      <c r="C494" t="s">
        <v>3779</v>
      </c>
      <c r="D494" s="7">
        <v>14250000</v>
      </c>
      <c r="E494" s="7">
        <v>1869431</v>
      </c>
      <c r="F494" s="7">
        <v>16119431</v>
      </c>
      <c r="G494" s="7">
        <v>16119431</v>
      </c>
    </row>
    <row r="495" spans="1:7" x14ac:dyDescent="0.3">
      <c r="A495" s="69">
        <v>1</v>
      </c>
      <c r="B495" s="69">
        <v>1</v>
      </c>
      <c r="C495" t="s">
        <v>2542</v>
      </c>
      <c r="D495" s="7">
        <v>0</v>
      </c>
      <c r="E495" s="7">
        <v>1853242</v>
      </c>
      <c r="F495" s="7">
        <v>1853242</v>
      </c>
      <c r="G495" s="7">
        <v>0</v>
      </c>
    </row>
    <row r="496" spans="1:7" x14ac:dyDescent="0.3">
      <c r="A496" s="69">
        <v>1</v>
      </c>
      <c r="B496" s="69">
        <v>1</v>
      </c>
      <c r="C496" t="s">
        <v>2098</v>
      </c>
      <c r="D496" s="7">
        <v>23077881</v>
      </c>
      <c r="E496" s="7">
        <v>1850487</v>
      </c>
      <c r="F496" s="7">
        <v>24928368</v>
      </c>
      <c r="G496" s="7">
        <v>22895674.950000003</v>
      </c>
    </row>
    <row r="497" spans="1:7" x14ac:dyDescent="0.3">
      <c r="A497" s="69">
        <v>1</v>
      </c>
      <c r="B497" s="69">
        <v>2</v>
      </c>
      <c r="C497" t="s">
        <v>6878</v>
      </c>
      <c r="D497" s="7">
        <v>0</v>
      </c>
      <c r="E497" s="7">
        <v>1830000</v>
      </c>
      <c r="F497" s="7">
        <v>1830000</v>
      </c>
      <c r="G497" s="7">
        <v>1830000</v>
      </c>
    </row>
    <row r="498" spans="1:7" x14ac:dyDescent="0.3">
      <c r="A498" s="69">
        <v>2</v>
      </c>
      <c r="B498" s="69">
        <v>21</v>
      </c>
      <c r="C498" t="s">
        <v>1817</v>
      </c>
      <c r="D498" s="7">
        <v>0</v>
      </c>
      <c r="E498" s="7">
        <v>1810083</v>
      </c>
      <c r="F498" s="7">
        <v>1810083</v>
      </c>
      <c r="G498" s="7">
        <v>1810081.82</v>
      </c>
    </row>
    <row r="499" spans="1:7" x14ac:dyDescent="0.3">
      <c r="A499" s="69">
        <v>1</v>
      </c>
      <c r="B499" s="69">
        <v>4</v>
      </c>
      <c r="C499" t="s">
        <v>189</v>
      </c>
      <c r="D499" s="7">
        <v>80675498</v>
      </c>
      <c r="E499" s="7">
        <v>1802161</v>
      </c>
      <c r="F499" s="7">
        <v>82477659</v>
      </c>
      <c r="G499" s="7">
        <v>80977659</v>
      </c>
    </row>
    <row r="500" spans="1:7" x14ac:dyDescent="0.3">
      <c r="A500" s="69">
        <v>1</v>
      </c>
      <c r="B500" s="69">
        <v>2</v>
      </c>
      <c r="C500" t="s">
        <v>2101</v>
      </c>
      <c r="D500" s="7">
        <v>7600558</v>
      </c>
      <c r="E500" s="7">
        <v>1781475</v>
      </c>
      <c r="F500" s="7">
        <v>9382033</v>
      </c>
      <c r="G500" s="7">
        <v>9381353.9600000009</v>
      </c>
    </row>
    <row r="501" spans="1:7" x14ac:dyDescent="0.3">
      <c r="A501" s="69">
        <v>1</v>
      </c>
      <c r="B501" s="69">
        <v>5</v>
      </c>
      <c r="C501" t="s">
        <v>1773</v>
      </c>
      <c r="D501" s="7">
        <v>150862</v>
      </c>
      <c r="E501" s="7">
        <v>1763616.33</v>
      </c>
      <c r="F501" s="7">
        <v>1914478.33</v>
      </c>
      <c r="G501" s="7">
        <v>1914478.33</v>
      </c>
    </row>
    <row r="502" spans="1:7" x14ac:dyDescent="0.3">
      <c r="A502" s="69">
        <v>1</v>
      </c>
      <c r="B502" s="69">
        <v>5</v>
      </c>
      <c r="C502" t="s">
        <v>1728</v>
      </c>
      <c r="D502" s="7">
        <v>21960000</v>
      </c>
      <c r="E502" s="7">
        <v>1749780</v>
      </c>
      <c r="F502" s="7">
        <v>23709780</v>
      </c>
      <c r="G502" s="7">
        <v>23297656.809999999</v>
      </c>
    </row>
    <row r="503" spans="1:7" x14ac:dyDescent="0.3">
      <c r="A503" s="69">
        <v>1</v>
      </c>
      <c r="B503" s="69">
        <v>2</v>
      </c>
      <c r="C503" t="s">
        <v>2353</v>
      </c>
      <c r="D503" s="7">
        <v>8685491</v>
      </c>
      <c r="E503" s="7">
        <v>1705842.36</v>
      </c>
      <c r="F503" s="7">
        <v>10391333.359999999</v>
      </c>
      <c r="G503" s="7">
        <v>10210108.110000003</v>
      </c>
    </row>
    <row r="504" spans="1:7" x14ac:dyDescent="0.3">
      <c r="A504" s="69">
        <v>2</v>
      </c>
      <c r="B504" s="69">
        <v>21</v>
      </c>
      <c r="C504" t="s">
        <v>1790</v>
      </c>
      <c r="D504" s="7">
        <v>46770739</v>
      </c>
      <c r="E504" s="7">
        <v>1704397</v>
      </c>
      <c r="F504" s="7">
        <v>48475136</v>
      </c>
      <c r="G504" s="7">
        <v>43235364.169999994</v>
      </c>
    </row>
    <row r="505" spans="1:7" x14ac:dyDescent="0.3">
      <c r="A505" s="69">
        <v>2</v>
      </c>
      <c r="B505" s="69">
        <v>21</v>
      </c>
      <c r="C505" t="s">
        <v>1770</v>
      </c>
      <c r="D505" s="7">
        <v>768322</v>
      </c>
      <c r="E505" s="7">
        <v>1690000</v>
      </c>
      <c r="F505" s="7">
        <v>2458322</v>
      </c>
      <c r="G505" s="7">
        <v>768197.39</v>
      </c>
    </row>
    <row r="506" spans="1:7" x14ac:dyDescent="0.3">
      <c r="A506" s="69">
        <v>1</v>
      </c>
      <c r="B506" s="69">
        <v>4</v>
      </c>
      <c r="C506" t="s">
        <v>535</v>
      </c>
      <c r="D506" s="7">
        <v>78183949</v>
      </c>
      <c r="E506" s="7">
        <v>1671392</v>
      </c>
      <c r="F506" s="7">
        <v>79855341</v>
      </c>
      <c r="G506" s="7">
        <v>79855341</v>
      </c>
    </row>
    <row r="507" spans="1:7" x14ac:dyDescent="0.3">
      <c r="A507" s="69">
        <v>1</v>
      </c>
      <c r="B507" s="69">
        <v>9</v>
      </c>
      <c r="C507" t="s">
        <v>3297</v>
      </c>
      <c r="D507" s="7">
        <v>34000000</v>
      </c>
      <c r="E507" s="7">
        <v>1659980</v>
      </c>
      <c r="F507" s="7">
        <v>35659980</v>
      </c>
      <c r="G507" s="7">
        <v>35659980</v>
      </c>
    </row>
    <row r="508" spans="1:7" x14ac:dyDescent="0.3">
      <c r="A508" s="69">
        <v>1</v>
      </c>
      <c r="B508" s="69">
        <v>1</v>
      </c>
      <c r="C508" t="s">
        <v>1917</v>
      </c>
      <c r="D508" s="7">
        <v>48669174</v>
      </c>
      <c r="E508" s="7">
        <v>1635096</v>
      </c>
      <c r="F508" s="7">
        <v>50304270</v>
      </c>
      <c r="G508" s="7">
        <v>39614769.539999999</v>
      </c>
    </row>
    <row r="509" spans="1:7" x14ac:dyDescent="0.3">
      <c r="A509" s="69">
        <v>1</v>
      </c>
      <c r="B509" s="69">
        <v>2</v>
      </c>
      <c r="C509" t="s">
        <v>1895</v>
      </c>
      <c r="D509" s="7">
        <v>500000</v>
      </c>
      <c r="E509" s="7">
        <v>1615439</v>
      </c>
      <c r="F509" s="7">
        <v>2115439</v>
      </c>
      <c r="G509" s="7">
        <v>2029786.24</v>
      </c>
    </row>
    <row r="510" spans="1:7" x14ac:dyDescent="0.3">
      <c r="A510" s="69">
        <v>2</v>
      </c>
      <c r="B510" s="69">
        <v>21</v>
      </c>
      <c r="C510" t="s">
        <v>1843</v>
      </c>
      <c r="D510" s="7">
        <v>26789957</v>
      </c>
      <c r="E510" s="7">
        <v>1589573</v>
      </c>
      <c r="F510" s="7">
        <v>28379530</v>
      </c>
      <c r="G510" s="7">
        <v>28376910.140000001</v>
      </c>
    </row>
    <row r="511" spans="1:7" x14ac:dyDescent="0.3">
      <c r="A511" s="69">
        <v>1</v>
      </c>
      <c r="B511" s="69">
        <v>2</v>
      </c>
      <c r="C511" t="s">
        <v>2002</v>
      </c>
      <c r="D511" s="7">
        <v>3046924</v>
      </c>
      <c r="E511" s="7">
        <v>1546661.58</v>
      </c>
      <c r="F511" s="7">
        <v>4593585.58</v>
      </c>
      <c r="G511" s="7">
        <v>2489108.6100000003</v>
      </c>
    </row>
    <row r="512" spans="1:7" x14ac:dyDescent="0.3">
      <c r="A512" s="69">
        <v>2</v>
      </c>
      <c r="B512" s="69">
        <v>23</v>
      </c>
      <c r="C512" t="s">
        <v>2054</v>
      </c>
      <c r="D512" s="7">
        <v>0</v>
      </c>
      <c r="E512" s="7">
        <v>1524821</v>
      </c>
      <c r="F512" s="7">
        <v>1524821</v>
      </c>
      <c r="G512" s="7">
        <v>1524815.36</v>
      </c>
    </row>
    <row r="513" spans="1:7" x14ac:dyDescent="0.3">
      <c r="A513" s="69">
        <v>1</v>
      </c>
      <c r="B513" s="69">
        <v>1</v>
      </c>
      <c r="C513" t="s">
        <v>2540</v>
      </c>
      <c r="D513" s="7">
        <v>3881014</v>
      </c>
      <c r="E513" s="7">
        <v>1519131</v>
      </c>
      <c r="F513" s="7">
        <v>5400145</v>
      </c>
      <c r="G513" s="7">
        <v>5400145</v>
      </c>
    </row>
    <row r="514" spans="1:7" x14ac:dyDescent="0.3">
      <c r="A514" s="69">
        <v>2</v>
      </c>
      <c r="B514" s="69">
        <v>21</v>
      </c>
      <c r="C514" t="s">
        <v>2146</v>
      </c>
      <c r="D514" s="7">
        <v>4518544</v>
      </c>
      <c r="E514" s="7">
        <v>1509165</v>
      </c>
      <c r="F514" s="7">
        <v>6027709</v>
      </c>
      <c r="G514" s="7">
        <v>3027709</v>
      </c>
    </row>
    <row r="515" spans="1:7" x14ac:dyDescent="0.3">
      <c r="A515" s="69">
        <v>1</v>
      </c>
      <c r="B515" s="69">
        <v>2</v>
      </c>
      <c r="C515" t="s">
        <v>1862</v>
      </c>
      <c r="D515" s="7">
        <v>15825455</v>
      </c>
      <c r="E515" s="7">
        <v>1500887</v>
      </c>
      <c r="F515" s="7">
        <v>17326342</v>
      </c>
      <c r="G515" s="7">
        <v>16142290.719999997</v>
      </c>
    </row>
    <row r="516" spans="1:7" x14ac:dyDescent="0.3">
      <c r="A516" s="69">
        <v>1</v>
      </c>
      <c r="B516" s="69">
        <v>2</v>
      </c>
      <c r="C516" t="s">
        <v>2743</v>
      </c>
      <c r="D516" s="7">
        <v>0</v>
      </c>
      <c r="E516" s="7">
        <v>1500000</v>
      </c>
      <c r="F516" s="7">
        <v>1500000</v>
      </c>
      <c r="G516" s="7">
        <v>1500000</v>
      </c>
    </row>
    <row r="517" spans="1:7" x14ac:dyDescent="0.3">
      <c r="A517" s="69">
        <v>1</v>
      </c>
      <c r="B517" s="69">
        <v>2</v>
      </c>
      <c r="C517" t="s">
        <v>2772</v>
      </c>
      <c r="D517" s="7">
        <v>1500000</v>
      </c>
      <c r="E517" s="7">
        <v>1500000</v>
      </c>
      <c r="F517" s="7">
        <v>3000000</v>
      </c>
      <c r="G517" s="7">
        <v>3000000</v>
      </c>
    </row>
    <row r="518" spans="1:7" x14ac:dyDescent="0.3">
      <c r="A518" s="69">
        <v>1</v>
      </c>
      <c r="B518" s="69">
        <v>5</v>
      </c>
      <c r="C518" t="s">
        <v>7035</v>
      </c>
      <c r="D518" s="7">
        <v>0</v>
      </c>
      <c r="E518" s="7">
        <v>1500000</v>
      </c>
      <c r="F518" s="7">
        <v>1500000</v>
      </c>
      <c r="G518" s="7">
        <v>0</v>
      </c>
    </row>
    <row r="519" spans="1:7" x14ac:dyDescent="0.3">
      <c r="A519" s="69">
        <v>2</v>
      </c>
      <c r="B519" s="69">
        <v>21</v>
      </c>
      <c r="C519" t="s">
        <v>2052</v>
      </c>
      <c r="D519" s="7">
        <v>12737187</v>
      </c>
      <c r="E519" s="7">
        <v>1500000</v>
      </c>
      <c r="F519" s="7">
        <v>14237187</v>
      </c>
      <c r="G519" s="7">
        <v>14107963</v>
      </c>
    </row>
    <row r="520" spans="1:7" x14ac:dyDescent="0.3">
      <c r="A520" s="69">
        <v>2</v>
      </c>
      <c r="B520" s="69">
        <v>26</v>
      </c>
      <c r="C520" t="s">
        <v>700</v>
      </c>
      <c r="D520" s="7">
        <v>822470000</v>
      </c>
      <c r="E520" s="7">
        <v>1500000</v>
      </c>
      <c r="F520" s="7">
        <v>823970000</v>
      </c>
      <c r="G520" s="7">
        <v>73970000</v>
      </c>
    </row>
    <row r="521" spans="1:7" x14ac:dyDescent="0.3">
      <c r="A521" s="69">
        <v>1</v>
      </c>
      <c r="B521" s="69">
        <v>2</v>
      </c>
      <c r="C521" t="s">
        <v>1977</v>
      </c>
      <c r="D521" s="7">
        <v>2985000</v>
      </c>
      <c r="E521" s="7">
        <v>1497962</v>
      </c>
      <c r="F521" s="7">
        <v>4482962</v>
      </c>
      <c r="G521" s="7">
        <v>4150763.61</v>
      </c>
    </row>
    <row r="522" spans="1:7" x14ac:dyDescent="0.3">
      <c r="A522" s="69">
        <v>2</v>
      </c>
      <c r="B522" s="69">
        <v>21</v>
      </c>
      <c r="C522" t="s">
        <v>2084</v>
      </c>
      <c r="D522" s="7">
        <v>167782</v>
      </c>
      <c r="E522" s="7">
        <v>1446965</v>
      </c>
      <c r="F522" s="7">
        <v>1614747</v>
      </c>
      <c r="G522" s="7">
        <v>1614747</v>
      </c>
    </row>
    <row r="523" spans="1:7" x14ac:dyDescent="0.3">
      <c r="A523" s="69">
        <v>1</v>
      </c>
      <c r="B523" s="69">
        <v>2</v>
      </c>
      <c r="C523" t="s">
        <v>2644</v>
      </c>
      <c r="D523" s="7">
        <v>1115800</v>
      </c>
      <c r="E523" s="7">
        <v>1439851.75</v>
      </c>
      <c r="F523" s="7">
        <v>2555651.75</v>
      </c>
      <c r="G523" s="7">
        <v>2532823.65</v>
      </c>
    </row>
    <row r="524" spans="1:7" x14ac:dyDescent="0.3">
      <c r="A524" s="69">
        <v>1</v>
      </c>
      <c r="B524" s="69">
        <v>4</v>
      </c>
      <c r="C524" t="s">
        <v>6993</v>
      </c>
      <c r="D524" s="7">
        <v>0</v>
      </c>
      <c r="E524" s="7">
        <v>1426000</v>
      </c>
      <c r="F524" s="7">
        <v>1426000</v>
      </c>
      <c r="G524" s="7">
        <v>0</v>
      </c>
    </row>
    <row r="525" spans="1:7" x14ac:dyDescent="0.3">
      <c r="A525" s="69">
        <v>1</v>
      </c>
      <c r="B525" s="69">
        <v>2</v>
      </c>
      <c r="C525" t="s">
        <v>1975</v>
      </c>
      <c r="D525" s="7">
        <v>6142475</v>
      </c>
      <c r="E525" s="7">
        <v>1423948</v>
      </c>
      <c r="F525" s="7">
        <v>7566423</v>
      </c>
      <c r="G525" s="7">
        <v>6103550.6299999999</v>
      </c>
    </row>
    <row r="526" spans="1:7" x14ac:dyDescent="0.3">
      <c r="A526" s="69">
        <v>2</v>
      </c>
      <c r="B526" s="69">
        <v>21</v>
      </c>
      <c r="C526" t="s">
        <v>1876</v>
      </c>
      <c r="D526" s="7">
        <v>13348644</v>
      </c>
      <c r="E526" s="7">
        <v>1411080</v>
      </c>
      <c r="F526" s="7">
        <v>14759724</v>
      </c>
      <c r="G526" s="7">
        <v>14759724</v>
      </c>
    </row>
    <row r="527" spans="1:7" x14ac:dyDescent="0.3">
      <c r="A527" s="69">
        <v>1</v>
      </c>
      <c r="B527" s="69">
        <v>2</v>
      </c>
      <c r="C527" t="s">
        <v>2736</v>
      </c>
      <c r="D527" s="7">
        <v>620380</v>
      </c>
      <c r="E527" s="7">
        <v>1400000</v>
      </c>
      <c r="F527" s="7">
        <v>2020380</v>
      </c>
      <c r="G527" s="7">
        <v>2020380</v>
      </c>
    </row>
    <row r="528" spans="1:7" x14ac:dyDescent="0.3">
      <c r="A528" s="69">
        <v>1</v>
      </c>
      <c r="B528" s="69">
        <v>4</v>
      </c>
      <c r="C528" t="s">
        <v>3022</v>
      </c>
      <c r="D528" s="7">
        <v>0</v>
      </c>
      <c r="E528" s="7">
        <v>1400000</v>
      </c>
      <c r="F528" s="7">
        <v>1400000</v>
      </c>
      <c r="G528" s="7">
        <v>1400000</v>
      </c>
    </row>
    <row r="529" spans="1:7" x14ac:dyDescent="0.3">
      <c r="A529" s="69">
        <v>1</v>
      </c>
      <c r="B529" s="69">
        <v>4</v>
      </c>
      <c r="C529" t="s">
        <v>1099</v>
      </c>
      <c r="D529" s="7">
        <v>5000000</v>
      </c>
      <c r="E529" s="7">
        <v>1400000</v>
      </c>
      <c r="F529" s="7">
        <v>6400000</v>
      </c>
      <c r="G529" s="7">
        <v>3400000</v>
      </c>
    </row>
    <row r="530" spans="1:7" x14ac:dyDescent="0.3">
      <c r="A530" s="69">
        <v>1</v>
      </c>
      <c r="B530" s="69">
        <v>1</v>
      </c>
      <c r="C530" t="s">
        <v>1865</v>
      </c>
      <c r="D530" s="7">
        <v>35128656</v>
      </c>
      <c r="E530" s="7">
        <v>1396625</v>
      </c>
      <c r="F530" s="7">
        <v>36525281</v>
      </c>
      <c r="G530" s="7">
        <v>36492096.68</v>
      </c>
    </row>
    <row r="531" spans="1:7" x14ac:dyDescent="0.3">
      <c r="A531" s="69">
        <v>2</v>
      </c>
      <c r="B531" s="69">
        <v>21</v>
      </c>
      <c r="C531" t="s">
        <v>1983</v>
      </c>
      <c r="D531" s="7">
        <v>707952</v>
      </c>
      <c r="E531" s="7">
        <v>1390177.56</v>
      </c>
      <c r="F531" s="7">
        <v>2098129.56</v>
      </c>
      <c r="G531" s="7">
        <v>2033148.54</v>
      </c>
    </row>
    <row r="532" spans="1:7" x14ac:dyDescent="0.3">
      <c r="A532" s="69">
        <v>2</v>
      </c>
      <c r="B532" s="69">
        <v>22</v>
      </c>
      <c r="C532" t="s">
        <v>714</v>
      </c>
      <c r="D532" s="7">
        <v>0</v>
      </c>
      <c r="E532" s="7">
        <v>1386873</v>
      </c>
      <c r="F532" s="7">
        <v>1386873</v>
      </c>
      <c r="G532" s="7">
        <v>1386872.3</v>
      </c>
    </row>
    <row r="533" spans="1:7" x14ac:dyDescent="0.3">
      <c r="A533" s="69">
        <v>1</v>
      </c>
      <c r="B533" s="69">
        <v>2</v>
      </c>
      <c r="C533" t="s">
        <v>6624</v>
      </c>
      <c r="D533" s="7">
        <v>0</v>
      </c>
      <c r="E533" s="7">
        <v>1375397</v>
      </c>
      <c r="F533" s="7">
        <v>1375397</v>
      </c>
      <c r="G533" s="7">
        <v>1375396.8</v>
      </c>
    </row>
    <row r="534" spans="1:7" x14ac:dyDescent="0.3">
      <c r="A534" s="69">
        <v>1</v>
      </c>
      <c r="B534" s="69">
        <v>7</v>
      </c>
      <c r="C534" t="s">
        <v>3277</v>
      </c>
      <c r="D534" s="7">
        <v>98559</v>
      </c>
      <c r="E534" s="7">
        <v>1370000</v>
      </c>
      <c r="F534" s="7">
        <v>1468559</v>
      </c>
      <c r="G534" s="7">
        <v>1468559</v>
      </c>
    </row>
    <row r="535" spans="1:7" x14ac:dyDescent="0.3">
      <c r="A535" s="69">
        <v>1</v>
      </c>
      <c r="B535" s="69">
        <v>5</v>
      </c>
      <c r="C535" t="s">
        <v>1919</v>
      </c>
      <c r="D535" s="7">
        <v>0</v>
      </c>
      <c r="E535" s="7">
        <v>1365242</v>
      </c>
      <c r="F535" s="7">
        <v>1365242</v>
      </c>
      <c r="G535" s="7">
        <v>1365241.58</v>
      </c>
    </row>
    <row r="536" spans="1:7" x14ac:dyDescent="0.3">
      <c r="A536" s="69">
        <v>1</v>
      </c>
      <c r="B536" s="69">
        <v>2</v>
      </c>
      <c r="C536" t="s">
        <v>2641</v>
      </c>
      <c r="D536" s="7">
        <v>1450000</v>
      </c>
      <c r="E536" s="7">
        <v>1365000</v>
      </c>
      <c r="F536" s="7">
        <v>2815000</v>
      </c>
      <c r="G536" s="7">
        <v>325636.71999999997</v>
      </c>
    </row>
    <row r="537" spans="1:7" x14ac:dyDescent="0.3">
      <c r="A537" s="69">
        <v>1</v>
      </c>
      <c r="B537" s="69">
        <v>4</v>
      </c>
      <c r="C537" t="s">
        <v>316</v>
      </c>
      <c r="D537" s="7">
        <v>8479421</v>
      </c>
      <c r="E537" s="7">
        <v>1363021</v>
      </c>
      <c r="F537" s="7">
        <v>9842442</v>
      </c>
      <c r="G537" s="7">
        <v>9841000</v>
      </c>
    </row>
    <row r="538" spans="1:7" x14ac:dyDescent="0.3">
      <c r="A538" s="69">
        <v>1</v>
      </c>
      <c r="B538" s="69">
        <v>2</v>
      </c>
      <c r="C538" t="s">
        <v>1923</v>
      </c>
      <c r="D538" s="7">
        <v>229200</v>
      </c>
      <c r="E538" s="7">
        <v>1361763</v>
      </c>
      <c r="F538" s="7">
        <v>1590963</v>
      </c>
      <c r="G538" s="7">
        <v>1590963</v>
      </c>
    </row>
    <row r="539" spans="1:7" x14ac:dyDescent="0.3">
      <c r="A539" s="69">
        <v>1</v>
      </c>
      <c r="B539" s="69">
        <v>1</v>
      </c>
      <c r="C539" t="s">
        <v>1960</v>
      </c>
      <c r="D539" s="7">
        <v>7713808</v>
      </c>
      <c r="E539" s="7">
        <v>1345502</v>
      </c>
      <c r="F539" s="7">
        <v>9059310</v>
      </c>
      <c r="G539" s="7">
        <v>7054285.8500000006</v>
      </c>
    </row>
    <row r="540" spans="1:7" x14ac:dyDescent="0.3">
      <c r="A540" s="69">
        <v>2</v>
      </c>
      <c r="B540" s="69">
        <v>21</v>
      </c>
      <c r="C540" t="s">
        <v>1891</v>
      </c>
      <c r="D540" s="7">
        <v>1516640</v>
      </c>
      <c r="E540" s="7">
        <v>1342320</v>
      </c>
      <c r="F540" s="7">
        <v>2858960</v>
      </c>
      <c r="G540" s="7">
        <v>2858958.91</v>
      </c>
    </row>
    <row r="541" spans="1:7" x14ac:dyDescent="0.3">
      <c r="A541" s="69">
        <v>1</v>
      </c>
      <c r="B541" s="69">
        <v>4</v>
      </c>
      <c r="C541" t="s">
        <v>6983</v>
      </c>
      <c r="D541" s="7">
        <v>0</v>
      </c>
      <c r="E541" s="7">
        <v>1340000</v>
      </c>
      <c r="F541" s="7">
        <v>1340000</v>
      </c>
      <c r="G541" s="7">
        <v>1340000</v>
      </c>
    </row>
    <row r="542" spans="1:7" x14ac:dyDescent="0.3">
      <c r="A542" s="69">
        <v>1</v>
      </c>
      <c r="B542" s="69">
        <v>1</v>
      </c>
      <c r="C542" t="s">
        <v>1973</v>
      </c>
      <c r="D542" s="7">
        <v>16984648</v>
      </c>
      <c r="E542" s="7">
        <v>1336972.1200000001</v>
      </c>
      <c r="F542" s="7">
        <v>18321620.120000001</v>
      </c>
      <c r="G542" s="7">
        <v>13947660.879999999</v>
      </c>
    </row>
    <row r="543" spans="1:7" x14ac:dyDescent="0.3">
      <c r="A543" s="69">
        <v>1</v>
      </c>
      <c r="B543" s="69">
        <v>4</v>
      </c>
      <c r="C543" t="s">
        <v>284</v>
      </c>
      <c r="D543" s="7">
        <v>10000000</v>
      </c>
      <c r="E543" s="7">
        <v>1336007</v>
      </c>
      <c r="F543" s="7">
        <v>11336007</v>
      </c>
      <c r="G543" s="7">
        <v>11319400.43</v>
      </c>
    </row>
    <row r="544" spans="1:7" x14ac:dyDescent="0.3">
      <c r="A544" s="69">
        <v>1</v>
      </c>
      <c r="B544" s="69">
        <v>4</v>
      </c>
      <c r="C544" t="s">
        <v>3006</v>
      </c>
      <c r="D544" s="7">
        <v>0</v>
      </c>
      <c r="E544" s="7">
        <v>1325247</v>
      </c>
      <c r="F544" s="7">
        <v>1325247</v>
      </c>
      <c r="G544" s="7">
        <v>1325247</v>
      </c>
    </row>
    <row r="545" spans="1:7" x14ac:dyDescent="0.3">
      <c r="A545" s="69">
        <v>1</v>
      </c>
      <c r="B545" s="69">
        <v>4</v>
      </c>
      <c r="C545" t="s">
        <v>220</v>
      </c>
      <c r="D545" s="7">
        <v>24679142</v>
      </c>
      <c r="E545" s="7">
        <v>1306760</v>
      </c>
      <c r="F545" s="7">
        <v>25985902</v>
      </c>
      <c r="G545" s="7">
        <v>15702847.15</v>
      </c>
    </row>
    <row r="546" spans="1:7" x14ac:dyDescent="0.3">
      <c r="A546" s="69">
        <v>2</v>
      </c>
      <c r="B546" s="69">
        <v>23</v>
      </c>
      <c r="C546" t="s">
        <v>1813</v>
      </c>
      <c r="D546" s="7">
        <v>7695131</v>
      </c>
      <c r="E546" s="7">
        <v>1304235</v>
      </c>
      <c r="F546" s="7">
        <v>8999366</v>
      </c>
      <c r="G546" s="7">
        <v>8999365.2799999993</v>
      </c>
    </row>
    <row r="547" spans="1:7" x14ac:dyDescent="0.3">
      <c r="A547" s="69">
        <v>1</v>
      </c>
      <c r="B547" s="69">
        <v>1</v>
      </c>
      <c r="C547" t="s">
        <v>1903</v>
      </c>
      <c r="D547" s="7">
        <v>989447</v>
      </c>
      <c r="E547" s="7">
        <v>1300000</v>
      </c>
      <c r="F547" s="7">
        <v>2289447</v>
      </c>
      <c r="G547" s="7">
        <v>1206895.32</v>
      </c>
    </row>
    <row r="548" spans="1:7" x14ac:dyDescent="0.3">
      <c r="A548" s="69">
        <v>2</v>
      </c>
      <c r="B548" s="69">
        <v>21</v>
      </c>
      <c r="C548" t="s">
        <v>7112</v>
      </c>
      <c r="D548" s="7">
        <v>0</v>
      </c>
      <c r="E548" s="7">
        <v>1300000</v>
      </c>
      <c r="F548" s="7">
        <v>1300000</v>
      </c>
      <c r="G548" s="7">
        <v>1300000</v>
      </c>
    </row>
    <row r="549" spans="1:7" x14ac:dyDescent="0.3">
      <c r="A549" s="69">
        <v>1</v>
      </c>
      <c r="B549" s="69">
        <v>4</v>
      </c>
      <c r="C549" t="s">
        <v>283</v>
      </c>
      <c r="D549" s="7">
        <v>4487576</v>
      </c>
      <c r="E549" s="7">
        <v>1288799</v>
      </c>
      <c r="F549" s="7">
        <v>5776375</v>
      </c>
      <c r="G549" s="7">
        <v>5776375</v>
      </c>
    </row>
    <row r="550" spans="1:7" x14ac:dyDescent="0.3">
      <c r="A550" s="69">
        <v>1</v>
      </c>
      <c r="B550" s="69">
        <v>2</v>
      </c>
      <c r="C550" t="s">
        <v>2343</v>
      </c>
      <c r="D550" s="7">
        <v>17572000</v>
      </c>
      <c r="E550" s="7">
        <v>1275000</v>
      </c>
      <c r="F550" s="7">
        <v>18847000</v>
      </c>
      <c r="G550" s="7">
        <v>18040883.579999998</v>
      </c>
    </row>
    <row r="551" spans="1:7" x14ac:dyDescent="0.3">
      <c r="A551" s="69">
        <v>1</v>
      </c>
      <c r="B551" s="69">
        <v>2</v>
      </c>
      <c r="C551" t="s">
        <v>2910</v>
      </c>
      <c r="D551" s="7">
        <v>374648</v>
      </c>
      <c r="E551" s="7">
        <v>1259200</v>
      </c>
      <c r="F551" s="7">
        <v>1633848</v>
      </c>
      <c r="G551" s="7">
        <v>1615701.3900000001</v>
      </c>
    </row>
    <row r="552" spans="1:7" x14ac:dyDescent="0.3">
      <c r="A552" s="69">
        <v>1</v>
      </c>
      <c r="B552" s="69">
        <v>2</v>
      </c>
      <c r="C552" t="s">
        <v>2366</v>
      </c>
      <c r="D552" s="7">
        <v>3782702</v>
      </c>
      <c r="E552" s="7">
        <v>1257811</v>
      </c>
      <c r="F552" s="7">
        <v>5040513</v>
      </c>
      <c r="G552" s="7">
        <v>4920059.08</v>
      </c>
    </row>
    <row r="553" spans="1:7" x14ac:dyDescent="0.3">
      <c r="A553" s="69">
        <v>1</v>
      </c>
      <c r="B553" s="69">
        <v>2</v>
      </c>
      <c r="C553" t="s">
        <v>6504</v>
      </c>
      <c r="D553" s="7">
        <v>0</v>
      </c>
      <c r="E553" s="7">
        <v>1250000</v>
      </c>
      <c r="F553" s="7">
        <v>1250000</v>
      </c>
      <c r="G553" s="7">
        <v>1250000</v>
      </c>
    </row>
    <row r="554" spans="1:7" x14ac:dyDescent="0.3">
      <c r="A554" s="69">
        <v>1</v>
      </c>
      <c r="B554" s="69">
        <v>1</v>
      </c>
      <c r="C554" t="s">
        <v>1913</v>
      </c>
      <c r="D554" s="7">
        <v>1536932</v>
      </c>
      <c r="E554" s="7">
        <v>1211233</v>
      </c>
      <c r="F554" s="7">
        <v>2748165</v>
      </c>
      <c r="G554" s="7">
        <v>2748165</v>
      </c>
    </row>
    <row r="555" spans="1:7" x14ac:dyDescent="0.3">
      <c r="A555" s="69">
        <v>1</v>
      </c>
      <c r="B555" s="69">
        <v>4</v>
      </c>
      <c r="C555" t="s">
        <v>3172</v>
      </c>
      <c r="D555" s="7">
        <v>1431793</v>
      </c>
      <c r="E555" s="7">
        <v>1200000</v>
      </c>
      <c r="F555" s="7">
        <v>2631793</v>
      </c>
      <c r="G555" s="7">
        <v>2523588.62</v>
      </c>
    </row>
    <row r="556" spans="1:7" x14ac:dyDescent="0.3">
      <c r="A556" s="69">
        <v>1</v>
      </c>
      <c r="B556" s="69">
        <v>4</v>
      </c>
      <c r="C556" t="s">
        <v>257</v>
      </c>
      <c r="D556" s="7">
        <v>13639282</v>
      </c>
      <c r="E556" s="7">
        <v>1197694</v>
      </c>
      <c r="F556" s="7">
        <v>14836976</v>
      </c>
      <c r="G556" s="7">
        <v>14743601</v>
      </c>
    </row>
    <row r="557" spans="1:7" x14ac:dyDescent="0.3">
      <c r="A557" s="69">
        <v>1</v>
      </c>
      <c r="B557" s="69">
        <v>2</v>
      </c>
      <c r="C557" t="s">
        <v>2022</v>
      </c>
      <c r="D557" s="7">
        <v>2246534</v>
      </c>
      <c r="E557" s="7">
        <v>1191207</v>
      </c>
      <c r="F557" s="7">
        <v>3437741</v>
      </c>
      <c r="G557" s="7">
        <v>3234994.81</v>
      </c>
    </row>
    <row r="558" spans="1:7" x14ac:dyDescent="0.3">
      <c r="A558" s="69">
        <v>2</v>
      </c>
      <c r="B558" s="69">
        <v>21</v>
      </c>
      <c r="C558" t="s">
        <v>1910</v>
      </c>
      <c r="D558" s="7">
        <v>1246044</v>
      </c>
      <c r="E558" s="7">
        <v>1176000</v>
      </c>
      <c r="F558" s="7">
        <v>2422044</v>
      </c>
      <c r="G558" s="7">
        <v>2422043.5299999998</v>
      </c>
    </row>
    <row r="559" spans="1:7" x14ac:dyDescent="0.3">
      <c r="A559" s="69">
        <v>1</v>
      </c>
      <c r="B559" s="69">
        <v>2</v>
      </c>
      <c r="C559" t="s">
        <v>2718</v>
      </c>
      <c r="D559" s="7">
        <v>4828911</v>
      </c>
      <c r="E559" s="7">
        <v>1169523</v>
      </c>
      <c r="F559" s="7">
        <v>5998434</v>
      </c>
      <c r="G559" s="7">
        <v>4038700.66</v>
      </c>
    </row>
    <row r="560" spans="1:7" x14ac:dyDescent="0.3">
      <c r="A560" s="69">
        <v>2</v>
      </c>
      <c r="B560" s="69">
        <v>21</v>
      </c>
      <c r="C560" t="s">
        <v>1680</v>
      </c>
      <c r="D560" s="7">
        <v>0</v>
      </c>
      <c r="E560" s="7">
        <v>1161267</v>
      </c>
      <c r="F560" s="7">
        <v>1161267</v>
      </c>
      <c r="G560" s="7">
        <v>1161266.67</v>
      </c>
    </row>
    <row r="561" spans="1:7" x14ac:dyDescent="0.3">
      <c r="A561" s="69">
        <v>2</v>
      </c>
      <c r="B561" s="69">
        <v>21</v>
      </c>
      <c r="C561" t="s">
        <v>1971</v>
      </c>
      <c r="D561" s="7">
        <v>0</v>
      </c>
      <c r="E561" s="7">
        <v>1150462</v>
      </c>
      <c r="F561" s="7">
        <v>1150462</v>
      </c>
      <c r="G561" s="7">
        <v>1150462</v>
      </c>
    </row>
    <row r="562" spans="1:7" x14ac:dyDescent="0.3">
      <c r="A562" s="69">
        <v>1</v>
      </c>
      <c r="B562" s="69">
        <v>3</v>
      </c>
      <c r="C562" t="s">
        <v>2116</v>
      </c>
      <c r="D562" s="7">
        <v>5371716</v>
      </c>
      <c r="E562" s="7">
        <v>1144339</v>
      </c>
      <c r="F562" s="7">
        <v>6516055</v>
      </c>
      <c r="G562" s="7">
        <v>4333615.7700000005</v>
      </c>
    </row>
    <row r="563" spans="1:7" x14ac:dyDescent="0.3">
      <c r="A563" s="69">
        <v>2</v>
      </c>
      <c r="B563" s="69">
        <v>21</v>
      </c>
      <c r="C563" t="s">
        <v>7127</v>
      </c>
      <c r="D563" s="7">
        <v>300000</v>
      </c>
      <c r="E563" s="7">
        <v>1135500</v>
      </c>
      <c r="F563" s="7">
        <v>1435500</v>
      </c>
      <c r="G563" s="7">
        <v>1426878.39</v>
      </c>
    </row>
    <row r="564" spans="1:7" x14ac:dyDescent="0.3">
      <c r="A564" s="69">
        <v>1</v>
      </c>
      <c r="B564" s="69">
        <v>1</v>
      </c>
      <c r="C564" t="s">
        <v>2003</v>
      </c>
      <c r="D564" s="7">
        <v>6078777</v>
      </c>
      <c r="E564" s="7">
        <v>1127483</v>
      </c>
      <c r="F564" s="7">
        <v>7206260</v>
      </c>
      <c r="G564" s="7">
        <v>4990668.4500000011</v>
      </c>
    </row>
    <row r="565" spans="1:7" x14ac:dyDescent="0.3">
      <c r="A565" s="69">
        <v>1</v>
      </c>
      <c r="B565" s="69">
        <v>5</v>
      </c>
      <c r="C565" t="s">
        <v>1899</v>
      </c>
      <c r="D565" s="7">
        <v>8868000</v>
      </c>
      <c r="E565" s="7">
        <v>1100175.01</v>
      </c>
      <c r="F565" s="7">
        <v>9968175.0100000016</v>
      </c>
      <c r="G565" s="7">
        <v>8974155.1099999994</v>
      </c>
    </row>
    <row r="566" spans="1:7" x14ac:dyDescent="0.3">
      <c r="A566" s="69">
        <v>2</v>
      </c>
      <c r="B566" s="69">
        <v>21</v>
      </c>
      <c r="C566" t="s">
        <v>1812</v>
      </c>
      <c r="D566" s="7">
        <v>0</v>
      </c>
      <c r="E566" s="7">
        <v>1098306</v>
      </c>
      <c r="F566" s="7">
        <v>1098306</v>
      </c>
      <c r="G566" s="7">
        <v>1098305.07</v>
      </c>
    </row>
    <row r="567" spans="1:7" x14ac:dyDescent="0.3">
      <c r="A567" s="69">
        <v>2</v>
      </c>
      <c r="B567" s="69">
        <v>21</v>
      </c>
      <c r="C567" t="s">
        <v>1829</v>
      </c>
      <c r="D567" s="7">
        <v>2733086</v>
      </c>
      <c r="E567" s="7">
        <v>1092190</v>
      </c>
      <c r="F567" s="7">
        <v>3825276</v>
      </c>
      <c r="G567" s="7">
        <v>3817289</v>
      </c>
    </row>
    <row r="568" spans="1:7" x14ac:dyDescent="0.3">
      <c r="A568" s="69">
        <v>2</v>
      </c>
      <c r="B568" s="69">
        <v>21</v>
      </c>
      <c r="C568" t="s">
        <v>1905</v>
      </c>
      <c r="D568" s="7">
        <v>50832999</v>
      </c>
      <c r="E568" s="7">
        <v>1087982</v>
      </c>
      <c r="F568" s="7">
        <v>51920981</v>
      </c>
      <c r="G568" s="7">
        <v>19087972.190000001</v>
      </c>
    </row>
    <row r="569" spans="1:7" x14ac:dyDescent="0.3">
      <c r="A569" s="69">
        <v>1</v>
      </c>
      <c r="B569" s="69">
        <v>2</v>
      </c>
      <c r="C569" t="s">
        <v>1998</v>
      </c>
      <c r="D569" s="7">
        <v>4639564</v>
      </c>
      <c r="E569" s="7">
        <v>1081131</v>
      </c>
      <c r="F569" s="7">
        <v>5720695</v>
      </c>
      <c r="G569" s="7">
        <v>5620662.7300000004</v>
      </c>
    </row>
    <row r="570" spans="1:7" x14ac:dyDescent="0.3">
      <c r="A570" s="69">
        <v>1</v>
      </c>
      <c r="B570" s="69">
        <v>2</v>
      </c>
      <c r="C570" t="s">
        <v>1969</v>
      </c>
      <c r="D570" s="7">
        <v>18044276</v>
      </c>
      <c r="E570" s="7">
        <v>1079392</v>
      </c>
      <c r="F570" s="7">
        <v>19123668</v>
      </c>
      <c r="G570" s="7">
        <v>19123668</v>
      </c>
    </row>
    <row r="571" spans="1:7" x14ac:dyDescent="0.3">
      <c r="A571" s="69">
        <v>2</v>
      </c>
      <c r="B571" s="69">
        <v>21</v>
      </c>
      <c r="C571" t="s">
        <v>1980</v>
      </c>
      <c r="D571" s="7">
        <v>13639356</v>
      </c>
      <c r="E571" s="7">
        <v>1072505.8700000001</v>
      </c>
      <c r="F571" s="7">
        <v>14711861.869999999</v>
      </c>
      <c r="G571" s="7">
        <v>14707228.649999999</v>
      </c>
    </row>
    <row r="572" spans="1:7" x14ac:dyDescent="0.3">
      <c r="A572" s="69">
        <v>2</v>
      </c>
      <c r="B572" s="69">
        <v>21</v>
      </c>
      <c r="C572" t="s">
        <v>7125</v>
      </c>
      <c r="D572" s="7">
        <v>4500000</v>
      </c>
      <c r="E572" s="7">
        <v>1065364.3700000001</v>
      </c>
      <c r="F572" s="7">
        <v>5565364.3700000001</v>
      </c>
      <c r="G572" s="7">
        <v>5535364.3700000001</v>
      </c>
    </row>
    <row r="573" spans="1:7" x14ac:dyDescent="0.3">
      <c r="A573" s="69">
        <v>1</v>
      </c>
      <c r="B573" s="69">
        <v>2</v>
      </c>
      <c r="C573" t="s">
        <v>2260</v>
      </c>
      <c r="D573" s="7">
        <v>0</v>
      </c>
      <c r="E573" s="7">
        <v>1060450</v>
      </c>
      <c r="F573" s="7">
        <v>1060450</v>
      </c>
      <c r="G573" s="7">
        <v>60450</v>
      </c>
    </row>
    <row r="574" spans="1:7" x14ac:dyDescent="0.3">
      <c r="A574" s="69">
        <v>2</v>
      </c>
      <c r="B574" s="69">
        <v>23</v>
      </c>
      <c r="C574" t="s">
        <v>7190</v>
      </c>
      <c r="D574" s="7">
        <v>0</v>
      </c>
      <c r="E574" s="7">
        <v>1045000</v>
      </c>
      <c r="F574" s="7">
        <v>1045000</v>
      </c>
      <c r="G574" s="7">
        <v>1045000</v>
      </c>
    </row>
    <row r="575" spans="1:7" x14ac:dyDescent="0.3">
      <c r="A575" s="69">
        <v>2</v>
      </c>
      <c r="B575" s="69">
        <v>22</v>
      </c>
      <c r="C575" t="s">
        <v>611</v>
      </c>
      <c r="D575" s="7">
        <v>0</v>
      </c>
      <c r="E575" s="7">
        <v>1031510</v>
      </c>
      <c r="F575" s="7">
        <v>1031510</v>
      </c>
      <c r="G575" s="7">
        <v>1031509.73</v>
      </c>
    </row>
    <row r="576" spans="1:7" x14ac:dyDescent="0.3">
      <c r="A576" s="69">
        <v>1</v>
      </c>
      <c r="B576" s="69">
        <v>4</v>
      </c>
      <c r="C576" t="s">
        <v>265</v>
      </c>
      <c r="D576" s="7">
        <v>10754034</v>
      </c>
      <c r="E576" s="7">
        <v>1026275</v>
      </c>
      <c r="F576" s="7">
        <v>11780309</v>
      </c>
      <c r="G576" s="7">
        <v>11466466.959999999</v>
      </c>
    </row>
    <row r="577" spans="1:7" x14ac:dyDescent="0.3">
      <c r="A577" s="69">
        <v>2</v>
      </c>
      <c r="B577" s="69">
        <v>21</v>
      </c>
      <c r="C577" t="s">
        <v>1655</v>
      </c>
      <c r="D577" s="7">
        <v>248364513</v>
      </c>
      <c r="E577" s="7">
        <v>1019334</v>
      </c>
      <c r="F577" s="7">
        <v>249383847</v>
      </c>
      <c r="G577" s="7">
        <v>200451091.85000002</v>
      </c>
    </row>
    <row r="578" spans="1:7" x14ac:dyDescent="0.3">
      <c r="A578" s="69">
        <v>1</v>
      </c>
      <c r="B578" s="69">
        <v>2</v>
      </c>
      <c r="C578" t="s">
        <v>1818</v>
      </c>
      <c r="D578" s="7">
        <v>2214840</v>
      </c>
      <c r="E578" s="7">
        <v>1014484</v>
      </c>
      <c r="F578" s="7">
        <v>3229324</v>
      </c>
      <c r="G578" s="7">
        <v>3209440.5200000005</v>
      </c>
    </row>
    <row r="579" spans="1:7" x14ac:dyDescent="0.3">
      <c r="A579" s="69">
        <v>1</v>
      </c>
      <c r="B579" s="69">
        <v>5</v>
      </c>
      <c r="C579" t="s">
        <v>1927</v>
      </c>
      <c r="D579" s="7">
        <v>0</v>
      </c>
      <c r="E579" s="7">
        <v>1012132</v>
      </c>
      <c r="F579" s="7">
        <v>1012132</v>
      </c>
      <c r="G579" s="7">
        <v>1012132</v>
      </c>
    </row>
    <row r="580" spans="1:7" x14ac:dyDescent="0.3">
      <c r="A580" s="69">
        <v>1</v>
      </c>
      <c r="B580" s="69">
        <v>2</v>
      </c>
      <c r="C580" t="s">
        <v>1816</v>
      </c>
      <c r="D580" s="7">
        <v>146817616</v>
      </c>
      <c r="E580" s="7">
        <v>1008480</v>
      </c>
      <c r="F580" s="7">
        <v>147826096</v>
      </c>
      <c r="G580" s="7">
        <v>134537527.00999999</v>
      </c>
    </row>
    <row r="581" spans="1:7" x14ac:dyDescent="0.3">
      <c r="A581" s="69">
        <v>1</v>
      </c>
      <c r="B581" s="69">
        <v>4</v>
      </c>
      <c r="C581" t="s">
        <v>6949</v>
      </c>
      <c r="D581" s="7">
        <v>419277</v>
      </c>
      <c r="E581" s="7">
        <v>1002922</v>
      </c>
      <c r="F581" s="7">
        <v>1422199</v>
      </c>
      <c r="G581" s="7">
        <v>1305959.92</v>
      </c>
    </row>
    <row r="582" spans="1:7" x14ac:dyDescent="0.3">
      <c r="A582" s="69">
        <v>1</v>
      </c>
      <c r="B582" s="69">
        <v>2</v>
      </c>
      <c r="C582" t="s">
        <v>1814</v>
      </c>
      <c r="D582" s="7">
        <v>353424</v>
      </c>
      <c r="E582" s="7">
        <v>1000000</v>
      </c>
      <c r="F582" s="7">
        <v>1353424</v>
      </c>
      <c r="G582" s="7">
        <v>1353424</v>
      </c>
    </row>
    <row r="583" spans="1:7" x14ac:dyDescent="0.3">
      <c r="A583" s="69">
        <v>1</v>
      </c>
      <c r="B583" s="69">
        <v>2</v>
      </c>
      <c r="C583" t="s">
        <v>6506</v>
      </c>
      <c r="D583" s="7">
        <v>0</v>
      </c>
      <c r="E583" s="7">
        <v>1000000</v>
      </c>
      <c r="F583" s="7">
        <v>1000000</v>
      </c>
      <c r="G583" s="7">
        <v>1000000</v>
      </c>
    </row>
    <row r="584" spans="1:7" x14ac:dyDescent="0.3">
      <c r="A584" s="69">
        <v>1</v>
      </c>
      <c r="B584" s="69">
        <v>2</v>
      </c>
      <c r="C584" t="s">
        <v>6883</v>
      </c>
      <c r="D584" s="7">
        <v>0</v>
      </c>
      <c r="E584" s="7">
        <v>1000000</v>
      </c>
      <c r="F584" s="7">
        <v>1000000</v>
      </c>
      <c r="G584" s="7">
        <v>0</v>
      </c>
    </row>
    <row r="585" spans="1:7" x14ac:dyDescent="0.3">
      <c r="A585" s="69">
        <v>1</v>
      </c>
      <c r="B585" s="69">
        <v>2</v>
      </c>
      <c r="C585" t="s">
        <v>6886</v>
      </c>
      <c r="D585" s="7">
        <v>0</v>
      </c>
      <c r="E585" s="7">
        <v>1000000</v>
      </c>
      <c r="F585" s="7">
        <v>1000000</v>
      </c>
      <c r="G585" s="7">
        <v>0</v>
      </c>
    </row>
    <row r="586" spans="1:7" x14ac:dyDescent="0.3">
      <c r="A586" s="69">
        <v>1</v>
      </c>
      <c r="B586" s="69">
        <v>2</v>
      </c>
      <c r="C586" t="s">
        <v>6919</v>
      </c>
      <c r="D586" s="7">
        <v>0</v>
      </c>
      <c r="E586" s="7">
        <v>1000000</v>
      </c>
      <c r="F586" s="7">
        <v>1000000</v>
      </c>
      <c r="G586" s="7">
        <v>643868</v>
      </c>
    </row>
    <row r="587" spans="1:7" x14ac:dyDescent="0.3">
      <c r="A587" s="69">
        <v>1</v>
      </c>
      <c r="B587" s="69">
        <v>4</v>
      </c>
      <c r="C587" t="s">
        <v>1030</v>
      </c>
      <c r="D587" s="7">
        <v>0</v>
      </c>
      <c r="E587" s="7">
        <v>1000000</v>
      </c>
      <c r="F587" s="7">
        <v>1000000</v>
      </c>
      <c r="G587" s="7">
        <v>1000000</v>
      </c>
    </row>
    <row r="588" spans="1:7" x14ac:dyDescent="0.3">
      <c r="A588" s="69">
        <v>1</v>
      </c>
      <c r="B588" s="69">
        <v>4</v>
      </c>
      <c r="C588" t="s">
        <v>6962</v>
      </c>
      <c r="D588" s="7">
        <v>0</v>
      </c>
      <c r="E588" s="7">
        <v>1000000</v>
      </c>
      <c r="F588" s="7">
        <v>1000000</v>
      </c>
      <c r="G588" s="7">
        <v>0</v>
      </c>
    </row>
    <row r="589" spans="1:7" x14ac:dyDescent="0.3">
      <c r="A589" s="69">
        <v>1</v>
      </c>
      <c r="B589" s="69">
        <v>4</v>
      </c>
      <c r="C589" t="s">
        <v>7005</v>
      </c>
      <c r="D589" s="7">
        <v>0</v>
      </c>
      <c r="E589" s="7">
        <v>1000000</v>
      </c>
      <c r="F589" s="7">
        <v>1000000</v>
      </c>
      <c r="G589" s="7">
        <v>1000000</v>
      </c>
    </row>
    <row r="590" spans="1:7" x14ac:dyDescent="0.3">
      <c r="A590" s="69">
        <v>1</v>
      </c>
      <c r="B590" s="69">
        <v>6</v>
      </c>
      <c r="C590" t="s">
        <v>7083</v>
      </c>
      <c r="D590" s="7">
        <v>3000000</v>
      </c>
      <c r="E590" s="7">
        <v>1000000</v>
      </c>
      <c r="F590" s="7">
        <v>4000000</v>
      </c>
      <c r="G590" s="7">
        <v>2435516.35</v>
      </c>
    </row>
    <row r="591" spans="1:7" x14ac:dyDescent="0.3">
      <c r="A591" s="69">
        <v>1</v>
      </c>
      <c r="B591" s="69">
        <v>12</v>
      </c>
      <c r="C591" t="s">
        <v>1864</v>
      </c>
      <c r="D591" s="7">
        <v>14175200</v>
      </c>
      <c r="E591" s="7">
        <v>1000000</v>
      </c>
      <c r="F591" s="7">
        <v>15175200</v>
      </c>
      <c r="G591" s="7">
        <v>15174236</v>
      </c>
    </row>
    <row r="592" spans="1:7" x14ac:dyDescent="0.3">
      <c r="A592" s="69">
        <v>2</v>
      </c>
      <c r="B592" s="69">
        <v>22</v>
      </c>
      <c r="C592" t="s">
        <v>1146</v>
      </c>
      <c r="D592" s="7">
        <v>201000000</v>
      </c>
      <c r="E592" s="7">
        <v>1000000</v>
      </c>
      <c r="F592" s="7">
        <v>202000000</v>
      </c>
      <c r="G592" s="7">
        <v>202000000</v>
      </c>
    </row>
    <row r="593" spans="1:7" x14ac:dyDescent="0.3">
      <c r="A593" s="69">
        <v>2</v>
      </c>
      <c r="B593" s="69">
        <v>22</v>
      </c>
      <c r="C593" t="s">
        <v>3636</v>
      </c>
      <c r="D593" s="7">
        <v>8000000</v>
      </c>
      <c r="E593" s="7">
        <v>1000000</v>
      </c>
      <c r="F593" s="7">
        <v>9000000</v>
      </c>
      <c r="G593" s="7">
        <v>9000000</v>
      </c>
    </row>
    <row r="594" spans="1:7" x14ac:dyDescent="0.3">
      <c r="A594" s="69">
        <v>2</v>
      </c>
      <c r="B594" s="69">
        <v>26</v>
      </c>
      <c r="C594" t="s">
        <v>7207</v>
      </c>
      <c r="D594" s="7">
        <v>0</v>
      </c>
      <c r="E594" s="7">
        <v>1000000</v>
      </c>
      <c r="F594" s="7">
        <v>1000000</v>
      </c>
      <c r="G594" s="7">
        <v>1000000</v>
      </c>
    </row>
    <row r="595" spans="1:7" x14ac:dyDescent="0.3">
      <c r="A595" s="69">
        <v>1</v>
      </c>
      <c r="B595" s="69">
        <v>4</v>
      </c>
      <c r="C595" t="s">
        <v>250</v>
      </c>
      <c r="D595" s="7">
        <v>22445105</v>
      </c>
      <c r="E595" s="7">
        <v>995000</v>
      </c>
      <c r="F595" s="7">
        <v>23440105</v>
      </c>
      <c r="G595" s="7">
        <v>23437537.640000001</v>
      </c>
    </row>
    <row r="596" spans="1:7" x14ac:dyDescent="0.3">
      <c r="A596" s="69">
        <v>2</v>
      </c>
      <c r="B596" s="69">
        <v>23</v>
      </c>
      <c r="C596" t="s">
        <v>1617</v>
      </c>
      <c r="D596" s="7">
        <v>522556924</v>
      </c>
      <c r="E596" s="7">
        <v>988793</v>
      </c>
      <c r="F596" s="7">
        <v>523545717</v>
      </c>
      <c r="G596" s="7">
        <v>522739378.01999998</v>
      </c>
    </row>
    <row r="597" spans="1:7" x14ac:dyDescent="0.3">
      <c r="A597" s="69">
        <v>2</v>
      </c>
      <c r="B597" s="69">
        <v>22</v>
      </c>
      <c r="C597" t="s">
        <v>950</v>
      </c>
      <c r="D597" s="7">
        <v>0</v>
      </c>
      <c r="E597" s="7">
        <v>956807</v>
      </c>
      <c r="F597" s="7">
        <v>956807</v>
      </c>
      <c r="G597" s="7">
        <v>956780.83</v>
      </c>
    </row>
    <row r="598" spans="1:7" x14ac:dyDescent="0.3">
      <c r="A598" s="69">
        <v>2</v>
      </c>
      <c r="B598" s="69">
        <v>21</v>
      </c>
      <c r="C598" t="s">
        <v>1805</v>
      </c>
      <c r="D598" s="7">
        <v>998075</v>
      </c>
      <c r="E598" s="7">
        <v>946694</v>
      </c>
      <c r="F598" s="7">
        <v>1944769</v>
      </c>
      <c r="G598" s="7">
        <v>1810231.47</v>
      </c>
    </row>
    <row r="599" spans="1:7" x14ac:dyDescent="0.3">
      <c r="A599" s="69">
        <v>1</v>
      </c>
      <c r="B599" s="69">
        <v>6</v>
      </c>
      <c r="C599" t="s">
        <v>1846</v>
      </c>
      <c r="D599" s="7">
        <v>1000000</v>
      </c>
      <c r="E599" s="7">
        <v>946481</v>
      </c>
      <c r="F599" s="7">
        <v>1946481</v>
      </c>
      <c r="G599" s="7">
        <v>1221967.98</v>
      </c>
    </row>
    <row r="600" spans="1:7" x14ac:dyDescent="0.3">
      <c r="A600" s="69">
        <v>2</v>
      </c>
      <c r="B600" s="69">
        <v>21</v>
      </c>
      <c r="C600" t="s">
        <v>1860</v>
      </c>
      <c r="D600" s="7">
        <v>300000</v>
      </c>
      <c r="E600" s="7">
        <v>909152</v>
      </c>
      <c r="F600" s="7">
        <v>1209152</v>
      </c>
      <c r="G600" s="7">
        <v>791431.33</v>
      </c>
    </row>
    <row r="601" spans="1:7" x14ac:dyDescent="0.3">
      <c r="A601" s="69">
        <v>1</v>
      </c>
      <c r="B601" s="69">
        <v>2</v>
      </c>
      <c r="C601" t="s">
        <v>2155</v>
      </c>
      <c r="D601" s="7">
        <v>244399</v>
      </c>
      <c r="E601" s="7">
        <v>906000</v>
      </c>
      <c r="F601" s="7">
        <v>1150399</v>
      </c>
      <c r="G601" s="7">
        <v>241499.36</v>
      </c>
    </row>
    <row r="602" spans="1:7" x14ac:dyDescent="0.3">
      <c r="A602" s="69">
        <v>2</v>
      </c>
      <c r="B602" s="69">
        <v>21</v>
      </c>
      <c r="C602" t="s">
        <v>2081</v>
      </c>
      <c r="D602" s="7">
        <v>100000</v>
      </c>
      <c r="E602" s="7">
        <v>899665</v>
      </c>
      <c r="F602" s="7">
        <v>999665</v>
      </c>
      <c r="G602" s="7">
        <v>997386.55</v>
      </c>
    </row>
    <row r="603" spans="1:7" x14ac:dyDescent="0.3">
      <c r="A603" s="69">
        <v>1</v>
      </c>
      <c r="B603" s="69">
        <v>4</v>
      </c>
      <c r="C603" t="s">
        <v>96</v>
      </c>
      <c r="D603" s="7">
        <v>8654986950</v>
      </c>
      <c r="E603" s="7">
        <v>875375</v>
      </c>
      <c r="F603" s="7">
        <v>8655862325</v>
      </c>
      <c r="G603" s="7">
        <v>8655862325</v>
      </c>
    </row>
    <row r="604" spans="1:7" x14ac:dyDescent="0.3">
      <c r="A604" s="69">
        <v>2</v>
      </c>
      <c r="B604" s="69">
        <v>22</v>
      </c>
      <c r="C604" t="s">
        <v>835</v>
      </c>
      <c r="D604" s="7">
        <v>0</v>
      </c>
      <c r="E604" s="7">
        <v>867453</v>
      </c>
      <c r="F604" s="7">
        <v>867453</v>
      </c>
      <c r="G604" s="7">
        <v>867451.11</v>
      </c>
    </row>
    <row r="605" spans="1:7" x14ac:dyDescent="0.3">
      <c r="A605" s="69">
        <v>2</v>
      </c>
      <c r="B605" s="69">
        <v>21</v>
      </c>
      <c r="C605" t="s">
        <v>2225</v>
      </c>
      <c r="D605" s="7">
        <v>500000</v>
      </c>
      <c r="E605" s="7">
        <v>831831</v>
      </c>
      <c r="F605" s="7">
        <v>1331831</v>
      </c>
      <c r="G605" s="7">
        <v>1331831</v>
      </c>
    </row>
    <row r="606" spans="1:7" x14ac:dyDescent="0.3">
      <c r="A606" s="69">
        <v>1</v>
      </c>
      <c r="B606" s="69">
        <v>4</v>
      </c>
      <c r="C606" t="s">
        <v>240</v>
      </c>
      <c r="D606" s="7">
        <v>33176083</v>
      </c>
      <c r="E606" s="7">
        <v>819523</v>
      </c>
      <c r="F606" s="7">
        <v>33995606</v>
      </c>
      <c r="G606" s="7">
        <v>33995605.549999997</v>
      </c>
    </row>
    <row r="607" spans="1:7" x14ac:dyDescent="0.3">
      <c r="A607" s="69">
        <v>1</v>
      </c>
      <c r="B607" s="69">
        <v>2</v>
      </c>
      <c r="C607" t="s">
        <v>1831</v>
      </c>
      <c r="D607" s="7">
        <v>0</v>
      </c>
      <c r="E607" s="7">
        <v>818902</v>
      </c>
      <c r="F607" s="7">
        <v>818902</v>
      </c>
      <c r="G607" s="7">
        <v>0</v>
      </c>
    </row>
    <row r="608" spans="1:7" x14ac:dyDescent="0.3">
      <c r="A608" s="69">
        <v>1</v>
      </c>
      <c r="B608" s="69">
        <v>2</v>
      </c>
      <c r="C608" t="s">
        <v>6905</v>
      </c>
      <c r="D608" s="7">
        <v>0</v>
      </c>
      <c r="E608" s="7">
        <v>815899</v>
      </c>
      <c r="F608" s="7">
        <v>815899</v>
      </c>
      <c r="G608" s="7">
        <v>320498.84000000003</v>
      </c>
    </row>
    <row r="609" spans="1:7" x14ac:dyDescent="0.3">
      <c r="A609" s="69">
        <v>1</v>
      </c>
      <c r="B609" s="69">
        <v>2</v>
      </c>
      <c r="C609" t="s">
        <v>1916</v>
      </c>
      <c r="D609" s="7">
        <v>4103209</v>
      </c>
      <c r="E609" s="7">
        <v>800000</v>
      </c>
      <c r="F609" s="7">
        <v>4903209</v>
      </c>
      <c r="G609" s="7">
        <v>4426044.5599999987</v>
      </c>
    </row>
    <row r="610" spans="1:7" x14ac:dyDescent="0.3">
      <c r="A610" s="69">
        <v>1</v>
      </c>
      <c r="B610" s="69">
        <v>2</v>
      </c>
      <c r="C610" t="s">
        <v>6904</v>
      </c>
      <c r="D610" s="7">
        <v>0</v>
      </c>
      <c r="E610" s="7">
        <v>800000</v>
      </c>
      <c r="F610" s="7">
        <v>800000</v>
      </c>
      <c r="G610" s="7">
        <v>0</v>
      </c>
    </row>
    <row r="611" spans="1:7" x14ac:dyDescent="0.3">
      <c r="A611" s="69">
        <v>1</v>
      </c>
      <c r="B611" s="69">
        <v>6</v>
      </c>
      <c r="C611" t="s">
        <v>7066</v>
      </c>
      <c r="D611" s="7">
        <v>0</v>
      </c>
      <c r="E611" s="7">
        <v>800000</v>
      </c>
      <c r="F611" s="7">
        <v>800000</v>
      </c>
      <c r="G611" s="7">
        <v>800000</v>
      </c>
    </row>
    <row r="612" spans="1:7" x14ac:dyDescent="0.3">
      <c r="A612" s="69">
        <v>2</v>
      </c>
      <c r="B612" s="69">
        <v>21</v>
      </c>
      <c r="C612" t="s">
        <v>7109</v>
      </c>
      <c r="D612" s="7">
        <v>800000</v>
      </c>
      <c r="E612" s="7">
        <v>800000</v>
      </c>
      <c r="F612" s="7">
        <v>1600000</v>
      </c>
      <c r="G612" s="7">
        <v>1600000</v>
      </c>
    </row>
    <row r="613" spans="1:7" x14ac:dyDescent="0.3">
      <c r="A613" s="69">
        <v>2</v>
      </c>
      <c r="B613" s="69">
        <v>21</v>
      </c>
      <c r="C613" t="s">
        <v>1894</v>
      </c>
      <c r="D613" s="7">
        <v>7074815</v>
      </c>
      <c r="E613" s="7">
        <v>793270</v>
      </c>
      <c r="F613" s="7">
        <v>7868085</v>
      </c>
      <c r="G613" s="7">
        <v>7623074.5100000007</v>
      </c>
    </row>
    <row r="614" spans="1:7" x14ac:dyDescent="0.3">
      <c r="A614" s="69">
        <v>1</v>
      </c>
      <c r="B614" s="69">
        <v>7</v>
      </c>
      <c r="C614" t="s">
        <v>2321</v>
      </c>
      <c r="D614" s="7">
        <v>1866629</v>
      </c>
      <c r="E614" s="7">
        <v>785681</v>
      </c>
      <c r="F614" s="7">
        <v>2652310</v>
      </c>
      <c r="G614" s="7">
        <v>2652310</v>
      </c>
    </row>
    <row r="615" spans="1:7" x14ac:dyDescent="0.3">
      <c r="A615" s="69">
        <v>2</v>
      </c>
      <c r="B615" s="69">
        <v>21</v>
      </c>
      <c r="C615" t="s">
        <v>1882</v>
      </c>
      <c r="D615" s="7">
        <v>0</v>
      </c>
      <c r="E615" s="7">
        <v>760352</v>
      </c>
      <c r="F615" s="7">
        <v>760352</v>
      </c>
      <c r="G615" s="7">
        <v>760349.51</v>
      </c>
    </row>
    <row r="616" spans="1:7" x14ac:dyDescent="0.3">
      <c r="A616" s="69">
        <v>1</v>
      </c>
      <c r="B616" s="69">
        <v>2</v>
      </c>
      <c r="C616" t="s">
        <v>2276</v>
      </c>
      <c r="D616" s="7">
        <v>4943323</v>
      </c>
      <c r="E616" s="7">
        <v>744001</v>
      </c>
      <c r="F616" s="7">
        <v>5687324</v>
      </c>
      <c r="G616" s="7">
        <v>4211378.21</v>
      </c>
    </row>
    <row r="617" spans="1:7" x14ac:dyDescent="0.3">
      <c r="A617" s="69">
        <v>1</v>
      </c>
      <c r="B617" s="69">
        <v>2</v>
      </c>
      <c r="C617" t="s">
        <v>5287</v>
      </c>
      <c r="D617" s="7">
        <v>0</v>
      </c>
      <c r="E617" s="7">
        <v>738445</v>
      </c>
      <c r="F617" s="7">
        <v>738445</v>
      </c>
      <c r="G617" s="7">
        <v>738444.68</v>
      </c>
    </row>
    <row r="618" spans="1:7" x14ac:dyDescent="0.3">
      <c r="A618" s="69">
        <v>1</v>
      </c>
      <c r="B618" s="69">
        <v>12</v>
      </c>
      <c r="C618" t="s">
        <v>2089</v>
      </c>
      <c r="D618" s="7">
        <v>0</v>
      </c>
      <c r="E618" s="7">
        <v>724719</v>
      </c>
      <c r="F618" s="7">
        <v>724719</v>
      </c>
      <c r="G618" s="7">
        <v>0</v>
      </c>
    </row>
    <row r="619" spans="1:7" x14ac:dyDescent="0.3">
      <c r="A619" s="69">
        <v>1</v>
      </c>
      <c r="B619" s="69">
        <v>2</v>
      </c>
      <c r="C619" t="s">
        <v>2358</v>
      </c>
      <c r="D619" s="7">
        <v>2100000</v>
      </c>
      <c r="E619" s="7">
        <v>715380</v>
      </c>
      <c r="F619" s="7">
        <v>2815380</v>
      </c>
      <c r="G619" s="7">
        <v>2594799.88</v>
      </c>
    </row>
    <row r="620" spans="1:7" x14ac:dyDescent="0.3">
      <c r="A620" s="69">
        <v>2</v>
      </c>
      <c r="B620" s="69">
        <v>22</v>
      </c>
      <c r="C620" t="s">
        <v>622</v>
      </c>
      <c r="D620" s="7">
        <v>4902000</v>
      </c>
      <c r="E620" s="7">
        <v>710204</v>
      </c>
      <c r="F620" s="7">
        <v>5612204</v>
      </c>
      <c r="G620" s="7">
        <v>5612201.8700000001</v>
      </c>
    </row>
    <row r="621" spans="1:7" x14ac:dyDescent="0.3">
      <c r="A621" s="69">
        <v>1</v>
      </c>
      <c r="B621" s="69">
        <v>4</v>
      </c>
      <c r="C621" t="s">
        <v>367</v>
      </c>
      <c r="D621" s="7">
        <v>1600000</v>
      </c>
      <c r="E621" s="7">
        <v>706751</v>
      </c>
      <c r="F621" s="7">
        <v>2306751</v>
      </c>
      <c r="G621" s="7">
        <v>2306750.06</v>
      </c>
    </row>
    <row r="622" spans="1:7" x14ac:dyDescent="0.3">
      <c r="A622" s="69">
        <v>1</v>
      </c>
      <c r="B622" s="69">
        <v>2</v>
      </c>
      <c r="C622" t="s">
        <v>2041</v>
      </c>
      <c r="D622" s="7">
        <v>869178</v>
      </c>
      <c r="E622" s="7">
        <v>703993</v>
      </c>
      <c r="F622" s="7">
        <v>1573171</v>
      </c>
      <c r="G622" s="7">
        <v>729565.14</v>
      </c>
    </row>
    <row r="623" spans="1:7" x14ac:dyDescent="0.3">
      <c r="A623" s="69">
        <v>2</v>
      </c>
      <c r="B623" s="69">
        <v>22</v>
      </c>
      <c r="C623" t="s">
        <v>7134</v>
      </c>
      <c r="D623" s="7">
        <v>0</v>
      </c>
      <c r="E623" s="7">
        <v>700000</v>
      </c>
      <c r="F623" s="7">
        <v>700000</v>
      </c>
      <c r="G623" s="7">
        <v>700000</v>
      </c>
    </row>
    <row r="624" spans="1:7" x14ac:dyDescent="0.3">
      <c r="A624" s="69">
        <v>1</v>
      </c>
      <c r="B624" s="69">
        <v>2</v>
      </c>
      <c r="C624" t="s">
        <v>1982</v>
      </c>
      <c r="D624" s="7">
        <v>208524</v>
      </c>
      <c r="E624" s="7">
        <v>691476</v>
      </c>
      <c r="F624" s="7">
        <v>900000</v>
      </c>
      <c r="G624" s="7">
        <v>900000</v>
      </c>
    </row>
    <row r="625" spans="1:7" x14ac:dyDescent="0.3">
      <c r="A625" s="69">
        <v>1</v>
      </c>
      <c r="B625" s="69">
        <v>4</v>
      </c>
      <c r="C625" t="s">
        <v>6935</v>
      </c>
      <c r="D625" s="7">
        <v>0</v>
      </c>
      <c r="E625" s="7">
        <v>684000</v>
      </c>
      <c r="F625" s="7">
        <v>684000</v>
      </c>
      <c r="G625" s="7">
        <v>684000</v>
      </c>
    </row>
    <row r="626" spans="1:7" x14ac:dyDescent="0.3">
      <c r="A626" s="69">
        <v>1</v>
      </c>
      <c r="B626" s="69">
        <v>12</v>
      </c>
      <c r="C626" t="s">
        <v>2211</v>
      </c>
      <c r="D626" s="7">
        <v>0</v>
      </c>
      <c r="E626" s="7">
        <v>678977</v>
      </c>
      <c r="F626" s="7">
        <v>678977</v>
      </c>
      <c r="G626" s="7">
        <v>481363.49</v>
      </c>
    </row>
    <row r="627" spans="1:7" x14ac:dyDescent="0.3">
      <c r="A627" s="69">
        <v>2</v>
      </c>
      <c r="B627" s="69">
        <v>21</v>
      </c>
      <c r="C627" t="s">
        <v>1953</v>
      </c>
      <c r="D627" s="7">
        <v>728634</v>
      </c>
      <c r="E627" s="7">
        <v>670000</v>
      </c>
      <c r="F627" s="7">
        <v>1398634</v>
      </c>
      <c r="G627" s="7">
        <v>1385029.09</v>
      </c>
    </row>
    <row r="628" spans="1:7" x14ac:dyDescent="0.3">
      <c r="A628" s="69">
        <v>1</v>
      </c>
      <c r="B628" s="69">
        <v>2</v>
      </c>
      <c r="C628" t="s">
        <v>6891</v>
      </c>
      <c r="D628" s="7">
        <v>0</v>
      </c>
      <c r="E628" s="7">
        <v>667000</v>
      </c>
      <c r="F628" s="7">
        <v>667000</v>
      </c>
      <c r="G628" s="7">
        <v>606862.87</v>
      </c>
    </row>
    <row r="629" spans="1:7" x14ac:dyDescent="0.3">
      <c r="A629" s="69">
        <v>1</v>
      </c>
      <c r="B629" s="69">
        <v>2</v>
      </c>
      <c r="C629" t="s">
        <v>1838</v>
      </c>
      <c r="D629" s="7">
        <v>3213945</v>
      </c>
      <c r="E629" s="7">
        <v>662022.05000000005</v>
      </c>
      <c r="F629" s="7">
        <v>3875967.05</v>
      </c>
      <c r="G629" s="7">
        <v>3874521.49</v>
      </c>
    </row>
    <row r="630" spans="1:7" x14ac:dyDescent="0.3">
      <c r="A630" s="69">
        <v>1</v>
      </c>
      <c r="B630" s="69">
        <v>4</v>
      </c>
      <c r="C630" t="s">
        <v>244</v>
      </c>
      <c r="D630" s="7">
        <v>19902914</v>
      </c>
      <c r="E630" s="7">
        <v>659878</v>
      </c>
      <c r="F630" s="7">
        <v>20562792</v>
      </c>
      <c r="G630" s="7">
        <v>20562792</v>
      </c>
    </row>
    <row r="631" spans="1:7" x14ac:dyDescent="0.3">
      <c r="A631" s="69">
        <v>1</v>
      </c>
      <c r="B631" s="69">
        <v>4</v>
      </c>
      <c r="C631" t="s">
        <v>2993</v>
      </c>
      <c r="D631" s="7">
        <v>41000000</v>
      </c>
      <c r="E631" s="7">
        <v>657500</v>
      </c>
      <c r="F631" s="7">
        <v>41657500</v>
      </c>
      <c r="G631" s="7">
        <v>41657500</v>
      </c>
    </row>
    <row r="632" spans="1:7" x14ac:dyDescent="0.3">
      <c r="A632" s="69">
        <v>1</v>
      </c>
      <c r="B632" s="69">
        <v>1</v>
      </c>
      <c r="C632" t="s">
        <v>2435</v>
      </c>
      <c r="D632" s="7">
        <v>10090904</v>
      </c>
      <c r="E632" s="7">
        <v>650000</v>
      </c>
      <c r="F632" s="7">
        <v>10740904</v>
      </c>
      <c r="G632" s="7">
        <v>9009106.3999999985</v>
      </c>
    </row>
    <row r="633" spans="1:7" x14ac:dyDescent="0.3">
      <c r="A633" s="69">
        <v>1</v>
      </c>
      <c r="B633" s="69">
        <v>2</v>
      </c>
      <c r="C633" t="s">
        <v>2853</v>
      </c>
      <c r="D633" s="7">
        <v>2438830</v>
      </c>
      <c r="E633" s="7">
        <v>645457</v>
      </c>
      <c r="F633" s="7">
        <v>3084287</v>
      </c>
      <c r="G633" s="7">
        <v>3081748.3400000003</v>
      </c>
    </row>
    <row r="634" spans="1:7" x14ac:dyDescent="0.3">
      <c r="A634" s="69">
        <v>2</v>
      </c>
      <c r="B634" s="69">
        <v>21</v>
      </c>
      <c r="C634" t="s">
        <v>1999</v>
      </c>
      <c r="D634" s="7">
        <v>891143</v>
      </c>
      <c r="E634" s="7">
        <v>635726</v>
      </c>
      <c r="F634" s="7">
        <v>1526869</v>
      </c>
      <c r="G634" s="7">
        <v>1526866.6099999999</v>
      </c>
    </row>
    <row r="635" spans="1:7" x14ac:dyDescent="0.3">
      <c r="A635" s="69">
        <v>2</v>
      </c>
      <c r="B635" s="69">
        <v>21</v>
      </c>
      <c r="C635" t="s">
        <v>1994</v>
      </c>
      <c r="D635" s="7">
        <v>0</v>
      </c>
      <c r="E635" s="7">
        <v>631773</v>
      </c>
      <c r="F635" s="7">
        <v>631773</v>
      </c>
      <c r="G635" s="7">
        <v>631773</v>
      </c>
    </row>
    <row r="636" spans="1:7" x14ac:dyDescent="0.3">
      <c r="A636" s="69">
        <v>1</v>
      </c>
      <c r="B636" s="69">
        <v>4</v>
      </c>
      <c r="C636" t="s">
        <v>183</v>
      </c>
      <c r="D636" s="7">
        <v>28649202</v>
      </c>
      <c r="E636" s="7">
        <v>629685</v>
      </c>
      <c r="F636" s="7">
        <v>29278887</v>
      </c>
      <c r="G636" s="7">
        <v>29278886.550000001</v>
      </c>
    </row>
    <row r="637" spans="1:7" x14ac:dyDescent="0.3">
      <c r="A637" s="69">
        <v>1</v>
      </c>
      <c r="B637" s="69">
        <v>1</v>
      </c>
      <c r="C637" t="s">
        <v>2587</v>
      </c>
      <c r="D637" s="7">
        <v>1247672</v>
      </c>
      <c r="E637" s="7">
        <v>627167</v>
      </c>
      <c r="F637" s="7">
        <v>1874839</v>
      </c>
      <c r="G637" s="7">
        <v>851164.46</v>
      </c>
    </row>
    <row r="638" spans="1:7" x14ac:dyDescent="0.3">
      <c r="A638" s="69">
        <v>2</v>
      </c>
      <c r="B638" s="69">
        <v>21</v>
      </c>
      <c r="C638" t="s">
        <v>2226</v>
      </c>
      <c r="D638" s="7">
        <v>0</v>
      </c>
      <c r="E638" s="7">
        <v>622937</v>
      </c>
      <c r="F638" s="7">
        <v>622937</v>
      </c>
      <c r="G638" s="7">
        <v>622935.32999999996</v>
      </c>
    </row>
    <row r="639" spans="1:7" x14ac:dyDescent="0.3">
      <c r="A639" s="69">
        <v>2</v>
      </c>
      <c r="B639" s="69">
        <v>22</v>
      </c>
      <c r="C639" t="s">
        <v>658</v>
      </c>
      <c r="D639" s="7">
        <v>5000000</v>
      </c>
      <c r="E639" s="7">
        <v>618902</v>
      </c>
      <c r="F639" s="7">
        <v>5618902</v>
      </c>
      <c r="G639" s="7">
        <v>5618901.0899999999</v>
      </c>
    </row>
    <row r="640" spans="1:7" x14ac:dyDescent="0.3">
      <c r="A640" s="69">
        <v>1</v>
      </c>
      <c r="B640" s="69">
        <v>2</v>
      </c>
      <c r="C640" t="s">
        <v>1873</v>
      </c>
      <c r="D640" s="7">
        <v>1367520</v>
      </c>
      <c r="E640" s="7">
        <v>618900</v>
      </c>
      <c r="F640" s="7">
        <v>1986420</v>
      </c>
      <c r="G640" s="7">
        <v>1952435.88</v>
      </c>
    </row>
    <row r="641" spans="1:7" x14ac:dyDescent="0.3">
      <c r="A641" s="69">
        <v>1</v>
      </c>
      <c r="B641" s="69">
        <v>12</v>
      </c>
      <c r="C641" t="s">
        <v>2164</v>
      </c>
      <c r="D641" s="7">
        <v>0</v>
      </c>
      <c r="E641" s="7">
        <v>615705</v>
      </c>
      <c r="F641" s="7">
        <v>615705</v>
      </c>
      <c r="G641" s="7">
        <v>615703.82999999996</v>
      </c>
    </row>
    <row r="642" spans="1:7" x14ac:dyDescent="0.3">
      <c r="A642" s="69">
        <v>1</v>
      </c>
      <c r="B642" s="69">
        <v>4</v>
      </c>
      <c r="C642" t="s">
        <v>779</v>
      </c>
      <c r="D642" s="7">
        <v>0</v>
      </c>
      <c r="E642" s="7">
        <v>609033</v>
      </c>
      <c r="F642" s="7">
        <v>609033</v>
      </c>
      <c r="G642" s="7">
        <v>609032.31999999995</v>
      </c>
    </row>
    <row r="643" spans="1:7" x14ac:dyDescent="0.3">
      <c r="A643" s="69">
        <v>1</v>
      </c>
      <c r="B643" s="69">
        <v>2</v>
      </c>
      <c r="C643" t="s">
        <v>2836</v>
      </c>
      <c r="D643" s="7">
        <v>4937573</v>
      </c>
      <c r="E643" s="7">
        <v>602135</v>
      </c>
      <c r="F643" s="7">
        <v>5539708</v>
      </c>
      <c r="G643" s="7">
        <v>5539707.1899999995</v>
      </c>
    </row>
    <row r="644" spans="1:7" x14ac:dyDescent="0.3">
      <c r="A644" s="69">
        <v>1</v>
      </c>
      <c r="B644" s="69">
        <v>2</v>
      </c>
      <c r="C644" t="s">
        <v>6880</v>
      </c>
      <c r="D644" s="7">
        <v>0</v>
      </c>
      <c r="E644" s="7">
        <v>600000</v>
      </c>
      <c r="F644" s="7">
        <v>600000</v>
      </c>
      <c r="G644" s="7">
        <v>0</v>
      </c>
    </row>
    <row r="645" spans="1:7" x14ac:dyDescent="0.3">
      <c r="A645" s="69">
        <v>1</v>
      </c>
      <c r="B645" s="69">
        <v>4</v>
      </c>
      <c r="C645" t="s">
        <v>461</v>
      </c>
      <c r="D645" s="7">
        <v>1200000</v>
      </c>
      <c r="E645" s="7">
        <v>599975</v>
      </c>
      <c r="F645" s="7">
        <v>1799975</v>
      </c>
      <c r="G645" s="7">
        <v>1799973.85</v>
      </c>
    </row>
    <row r="646" spans="1:7" x14ac:dyDescent="0.3">
      <c r="A646" s="69">
        <v>1</v>
      </c>
      <c r="B646" s="69">
        <v>6</v>
      </c>
      <c r="C646" t="s">
        <v>5284</v>
      </c>
      <c r="D646" s="7">
        <v>0</v>
      </c>
      <c r="E646" s="7">
        <v>594763</v>
      </c>
      <c r="F646" s="7">
        <v>594763</v>
      </c>
      <c r="G646" s="7">
        <v>594761.99</v>
      </c>
    </row>
    <row r="647" spans="1:7" x14ac:dyDescent="0.3">
      <c r="A647" s="69">
        <v>2</v>
      </c>
      <c r="B647" s="69">
        <v>21</v>
      </c>
      <c r="C647" t="s">
        <v>2385</v>
      </c>
      <c r="D647" s="7">
        <v>39700683</v>
      </c>
      <c r="E647" s="7">
        <v>594686.25</v>
      </c>
      <c r="F647" s="7">
        <v>40295369.25</v>
      </c>
      <c r="G647" s="7">
        <v>40295369.25</v>
      </c>
    </row>
    <row r="648" spans="1:7" x14ac:dyDescent="0.3">
      <c r="A648" s="69">
        <v>2</v>
      </c>
      <c r="B648" s="69">
        <v>21</v>
      </c>
      <c r="C648" t="s">
        <v>1985</v>
      </c>
      <c r="D648" s="7">
        <v>0</v>
      </c>
      <c r="E648" s="7">
        <v>593003</v>
      </c>
      <c r="F648" s="7">
        <v>593003</v>
      </c>
      <c r="G648" s="7">
        <v>593003</v>
      </c>
    </row>
    <row r="649" spans="1:7" x14ac:dyDescent="0.3">
      <c r="A649" s="69">
        <v>1</v>
      </c>
      <c r="B649" s="69">
        <v>3</v>
      </c>
      <c r="C649" t="s">
        <v>2065</v>
      </c>
      <c r="D649" s="7">
        <v>2963037</v>
      </c>
      <c r="E649" s="7">
        <v>590217</v>
      </c>
      <c r="F649" s="7">
        <v>3553254</v>
      </c>
      <c r="G649" s="7">
        <v>990790.09</v>
      </c>
    </row>
    <row r="650" spans="1:7" x14ac:dyDescent="0.3">
      <c r="A650" s="69">
        <v>2</v>
      </c>
      <c r="B650" s="69">
        <v>24</v>
      </c>
      <c r="C650" t="s">
        <v>2010</v>
      </c>
      <c r="D650" s="7">
        <v>29538648</v>
      </c>
      <c r="E650" s="7">
        <v>589358</v>
      </c>
      <c r="F650" s="7">
        <v>30128006</v>
      </c>
      <c r="G650" s="7">
        <v>30128006</v>
      </c>
    </row>
    <row r="651" spans="1:7" x14ac:dyDescent="0.3">
      <c r="A651" s="69">
        <v>1</v>
      </c>
      <c r="B651" s="69">
        <v>2</v>
      </c>
      <c r="C651" t="s">
        <v>2405</v>
      </c>
      <c r="D651" s="7">
        <v>0</v>
      </c>
      <c r="E651" s="7">
        <v>586000</v>
      </c>
      <c r="F651" s="7">
        <v>586000</v>
      </c>
      <c r="G651" s="7">
        <v>510000</v>
      </c>
    </row>
    <row r="652" spans="1:7" x14ac:dyDescent="0.3">
      <c r="A652" s="69">
        <v>1</v>
      </c>
      <c r="B652" s="69">
        <v>1</v>
      </c>
      <c r="C652" t="s">
        <v>6388</v>
      </c>
      <c r="D652" s="7">
        <v>6720500</v>
      </c>
      <c r="E652" s="7">
        <v>580000</v>
      </c>
      <c r="F652" s="7">
        <v>7300500</v>
      </c>
      <c r="G652" s="7">
        <v>6039742.1500000004</v>
      </c>
    </row>
    <row r="653" spans="1:7" x14ac:dyDescent="0.3">
      <c r="A653" s="69">
        <v>1</v>
      </c>
      <c r="B653" s="69">
        <v>2</v>
      </c>
      <c r="C653" t="s">
        <v>2759</v>
      </c>
      <c r="D653" s="7">
        <v>1494776</v>
      </c>
      <c r="E653" s="7">
        <v>580000</v>
      </c>
      <c r="F653" s="7">
        <v>2074776</v>
      </c>
      <c r="G653" s="7">
        <v>1884845.15</v>
      </c>
    </row>
    <row r="654" spans="1:7" x14ac:dyDescent="0.3">
      <c r="A654" s="69">
        <v>1</v>
      </c>
      <c r="B654" s="69">
        <v>4</v>
      </c>
      <c r="C654" t="s">
        <v>6939</v>
      </c>
      <c r="D654" s="7">
        <v>0</v>
      </c>
      <c r="E654" s="7">
        <v>570000</v>
      </c>
      <c r="F654" s="7">
        <v>570000</v>
      </c>
      <c r="G654" s="7">
        <v>570000</v>
      </c>
    </row>
    <row r="655" spans="1:7" x14ac:dyDescent="0.3">
      <c r="A655" s="69">
        <v>2</v>
      </c>
      <c r="B655" s="69">
        <v>21</v>
      </c>
      <c r="C655" t="s">
        <v>1806</v>
      </c>
      <c r="D655" s="7">
        <v>500000</v>
      </c>
      <c r="E655" s="7">
        <v>570000</v>
      </c>
      <c r="F655" s="7">
        <v>1070000</v>
      </c>
      <c r="G655" s="7">
        <v>1069999.7</v>
      </c>
    </row>
    <row r="656" spans="1:7" x14ac:dyDescent="0.3">
      <c r="A656" s="69">
        <v>1</v>
      </c>
      <c r="B656" s="69">
        <v>2</v>
      </c>
      <c r="C656" t="s">
        <v>2179</v>
      </c>
      <c r="D656" s="7">
        <v>3166500</v>
      </c>
      <c r="E656" s="7">
        <v>568569</v>
      </c>
      <c r="F656" s="7">
        <v>3735069</v>
      </c>
      <c r="G656" s="7">
        <v>3305740.9499999997</v>
      </c>
    </row>
    <row r="657" spans="1:7" x14ac:dyDescent="0.3">
      <c r="A657" s="69">
        <v>1</v>
      </c>
      <c r="B657" s="69">
        <v>5</v>
      </c>
      <c r="C657" t="s">
        <v>2199</v>
      </c>
      <c r="D657" s="7">
        <v>19567590</v>
      </c>
      <c r="E657" s="7">
        <v>565060</v>
      </c>
      <c r="F657" s="7">
        <v>20132650</v>
      </c>
      <c r="G657" s="7">
        <v>17642328.849999998</v>
      </c>
    </row>
    <row r="658" spans="1:7" x14ac:dyDescent="0.3">
      <c r="A658" s="69">
        <v>1</v>
      </c>
      <c r="B658" s="69">
        <v>2</v>
      </c>
      <c r="C658" t="s">
        <v>1957</v>
      </c>
      <c r="D658" s="7">
        <v>1300000</v>
      </c>
      <c r="E658" s="7">
        <v>564038</v>
      </c>
      <c r="F658" s="7">
        <v>1864038</v>
      </c>
      <c r="G658" s="7">
        <v>1658065.05</v>
      </c>
    </row>
    <row r="659" spans="1:7" x14ac:dyDescent="0.3">
      <c r="A659" s="69">
        <v>1</v>
      </c>
      <c r="B659" s="69">
        <v>1</v>
      </c>
      <c r="C659" t="s">
        <v>1736</v>
      </c>
      <c r="D659" s="7">
        <v>35434501</v>
      </c>
      <c r="E659" s="7">
        <v>561736</v>
      </c>
      <c r="F659" s="7">
        <v>35996237</v>
      </c>
      <c r="G659" s="7">
        <v>35921020.969999999</v>
      </c>
    </row>
    <row r="660" spans="1:7" x14ac:dyDescent="0.3">
      <c r="A660" s="69">
        <v>1</v>
      </c>
      <c r="B660" s="69">
        <v>2</v>
      </c>
      <c r="C660" t="s">
        <v>2250</v>
      </c>
      <c r="D660" s="7">
        <v>2792315</v>
      </c>
      <c r="E660" s="7">
        <v>561654.89</v>
      </c>
      <c r="F660" s="7">
        <v>3353969.89</v>
      </c>
      <c r="G660" s="7">
        <v>3353969.89</v>
      </c>
    </row>
    <row r="661" spans="1:7" x14ac:dyDescent="0.3">
      <c r="A661" s="69">
        <v>1</v>
      </c>
      <c r="B661" s="69">
        <v>4</v>
      </c>
      <c r="C661" t="s">
        <v>1089</v>
      </c>
      <c r="D661" s="7">
        <v>20000000</v>
      </c>
      <c r="E661" s="7">
        <v>558000</v>
      </c>
      <c r="F661" s="7">
        <v>20558000</v>
      </c>
      <c r="G661" s="7">
        <v>20558000</v>
      </c>
    </row>
    <row r="662" spans="1:7" x14ac:dyDescent="0.3">
      <c r="A662" s="69">
        <v>2</v>
      </c>
      <c r="B662" s="69">
        <v>21</v>
      </c>
      <c r="C662" t="s">
        <v>1686</v>
      </c>
      <c r="D662" s="7">
        <v>941702</v>
      </c>
      <c r="E662" s="7">
        <v>556352</v>
      </c>
      <c r="F662" s="7">
        <v>1498054</v>
      </c>
      <c r="G662" s="7">
        <v>1498052.87</v>
      </c>
    </row>
    <row r="663" spans="1:7" x14ac:dyDescent="0.3">
      <c r="A663" s="69">
        <v>1</v>
      </c>
      <c r="B663" s="69">
        <v>7</v>
      </c>
      <c r="C663" t="s">
        <v>3227</v>
      </c>
      <c r="D663" s="7">
        <v>19134678</v>
      </c>
      <c r="E663" s="7">
        <v>550000</v>
      </c>
      <c r="F663" s="7">
        <v>19684678</v>
      </c>
      <c r="G663" s="7">
        <v>16911152.43</v>
      </c>
    </row>
    <row r="664" spans="1:7" x14ac:dyDescent="0.3">
      <c r="A664" s="69">
        <v>2</v>
      </c>
      <c r="B664" s="69">
        <v>21</v>
      </c>
      <c r="C664" t="s">
        <v>2058</v>
      </c>
      <c r="D664" s="7">
        <v>266595</v>
      </c>
      <c r="E664" s="7">
        <v>550000</v>
      </c>
      <c r="F664" s="7">
        <v>816595</v>
      </c>
      <c r="G664" s="7">
        <v>816595</v>
      </c>
    </row>
    <row r="665" spans="1:7" x14ac:dyDescent="0.3">
      <c r="A665" s="69">
        <v>2</v>
      </c>
      <c r="B665" s="69">
        <v>22</v>
      </c>
      <c r="C665" t="s">
        <v>663</v>
      </c>
      <c r="D665" s="7">
        <v>0</v>
      </c>
      <c r="E665" s="7">
        <v>550000</v>
      </c>
      <c r="F665" s="7">
        <v>550000</v>
      </c>
      <c r="G665" s="7">
        <v>550000</v>
      </c>
    </row>
    <row r="666" spans="1:7" x14ac:dyDescent="0.3">
      <c r="A666" s="69">
        <v>1</v>
      </c>
      <c r="B666" s="69">
        <v>3</v>
      </c>
      <c r="C666" t="s">
        <v>2375</v>
      </c>
      <c r="D666" s="7">
        <v>4656789</v>
      </c>
      <c r="E666" s="7">
        <v>547083</v>
      </c>
      <c r="F666" s="7">
        <v>5203872</v>
      </c>
      <c r="G666" s="7">
        <v>4521150.2799999993</v>
      </c>
    </row>
    <row r="667" spans="1:7" x14ac:dyDescent="0.3">
      <c r="A667" s="69">
        <v>2</v>
      </c>
      <c r="B667" s="69">
        <v>21</v>
      </c>
      <c r="C667" t="s">
        <v>1835</v>
      </c>
      <c r="D667" s="7">
        <v>47012509</v>
      </c>
      <c r="E667" s="7">
        <v>546578</v>
      </c>
      <c r="F667" s="7">
        <v>47559087</v>
      </c>
      <c r="G667" s="7">
        <v>47473539.460000001</v>
      </c>
    </row>
    <row r="668" spans="1:7" x14ac:dyDescent="0.3">
      <c r="A668" s="69">
        <v>1</v>
      </c>
      <c r="B668" s="69">
        <v>4</v>
      </c>
      <c r="C668" t="s">
        <v>3013</v>
      </c>
      <c r="D668" s="7">
        <v>0</v>
      </c>
      <c r="E668" s="7">
        <v>544213</v>
      </c>
      <c r="F668" s="7">
        <v>544213</v>
      </c>
      <c r="G668" s="7">
        <v>544213</v>
      </c>
    </row>
    <row r="669" spans="1:7" x14ac:dyDescent="0.3">
      <c r="A669" s="69">
        <v>1</v>
      </c>
      <c r="B669" s="69">
        <v>2</v>
      </c>
      <c r="C669" t="s">
        <v>2892</v>
      </c>
      <c r="D669" s="7">
        <v>400000</v>
      </c>
      <c r="E669" s="7">
        <v>540000</v>
      </c>
      <c r="F669" s="7">
        <v>940000</v>
      </c>
      <c r="G669" s="7">
        <v>940000</v>
      </c>
    </row>
    <row r="670" spans="1:7" x14ac:dyDescent="0.3">
      <c r="A670" s="69">
        <v>1</v>
      </c>
      <c r="B670" s="69">
        <v>2</v>
      </c>
      <c r="C670" t="s">
        <v>2085</v>
      </c>
      <c r="D670" s="7">
        <v>13700000</v>
      </c>
      <c r="E670" s="7">
        <v>537779</v>
      </c>
      <c r="F670" s="7">
        <v>14237779</v>
      </c>
      <c r="G670" s="7">
        <v>5317522.8099999996</v>
      </c>
    </row>
    <row r="671" spans="1:7" x14ac:dyDescent="0.3">
      <c r="A671" s="69">
        <v>2</v>
      </c>
      <c r="B671" s="69">
        <v>21</v>
      </c>
      <c r="C671" t="s">
        <v>3498</v>
      </c>
      <c r="D671" s="7">
        <v>87611</v>
      </c>
      <c r="E671" s="7">
        <v>535278</v>
      </c>
      <c r="F671" s="7">
        <v>622889</v>
      </c>
      <c r="G671" s="7">
        <v>622889</v>
      </c>
    </row>
    <row r="672" spans="1:7" x14ac:dyDescent="0.3">
      <c r="A672" s="69">
        <v>2</v>
      </c>
      <c r="B672" s="69">
        <v>22</v>
      </c>
      <c r="C672" t="s">
        <v>949</v>
      </c>
      <c r="D672" s="7">
        <v>12137000</v>
      </c>
      <c r="E672" s="7">
        <v>524548</v>
      </c>
      <c r="F672" s="7">
        <v>12661548</v>
      </c>
      <c r="G672" s="7">
        <v>12137000</v>
      </c>
    </row>
    <row r="673" spans="1:7" x14ac:dyDescent="0.3">
      <c r="A673" s="69">
        <v>2</v>
      </c>
      <c r="B673" s="69">
        <v>21</v>
      </c>
      <c r="C673" t="s">
        <v>2402</v>
      </c>
      <c r="D673" s="7">
        <v>0</v>
      </c>
      <c r="E673" s="7">
        <v>517622</v>
      </c>
      <c r="F673" s="7">
        <v>517622</v>
      </c>
      <c r="G673" s="7">
        <v>517618.3</v>
      </c>
    </row>
    <row r="674" spans="1:7" x14ac:dyDescent="0.3">
      <c r="A674" s="69">
        <v>1</v>
      </c>
      <c r="B674" s="69">
        <v>12</v>
      </c>
      <c r="C674" t="s">
        <v>1988</v>
      </c>
      <c r="D674" s="7">
        <v>800000</v>
      </c>
      <c r="E674" s="7">
        <v>508223</v>
      </c>
      <c r="F674" s="7">
        <v>1308223</v>
      </c>
      <c r="G674" s="7">
        <v>1308195.4100000001</v>
      </c>
    </row>
    <row r="675" spans="1:7" x14ac:dyDescent="0.3">
      <c r="A675" s="69">
        <v>1</v>
      </c>
      <c r="B675" s="69">
        <v>3</v>
      </c>
      <c r="C675" t="s">
        <v>2025</v>
      </c>
      <c r="D675" s="7">
        <v>2487328</v>
      </c>
      <c r="E675" s="7">
        <v>505862</v>
      </c>
      <c r="F675" s="7">
        <v>2993190</v>
      </c>
      <c r="G675" s="7">
        <v>2777892.4699999997</v>
      </c>
    </row>
    <row r="676" spans="1:7" x14ac:dyDescent="0.3">
      <c r="A676" s="69">
        <v>1</v>
      </c>
      <c r="B676" s="69">
        <v>2</v>
      </c>
      <c r="C676" t="s">
        <v>1981</v>
      </c>
      <c r="D676" s="7">
        <v>2165773</v>
      </c>
      <c r="E676" s="7">
        <v>500000</v>
      </c>
      <c r="F676" s="7">
        <v>2665773</v>
      </c>
      <c r="G676" s="7">
        <v>2665773</v>
      </c>
    </row>
    <row r="677" spans="1:7" x14ac:dyDescent="0.3">
      <c r="A677" s="69">
        <v>1</v>
      </c>
      <c r="B677" s="69">
        <v>2</v>
      </c>
      <c r="C677" t="s">
        <v>1980</v>
      </c>
      <c r="D677" s="7">
        <v>6471330</v>
      </c>
      <c r="E677" s="7">
        <v>500000</v>
      </c>
      <c r="F677" s="7">
        <v>6971330</v>
      </c>
      <c r="G677" s="7">
        <v>6971330</v>
      </c>
    </row>
    <row r="678" spans="1:7" x14ac:dyDescent="0.3">
      <c r="A678" s="69">
        <v>1</v>
      </c>
      <c r="B678" s="69">
        <v>2</v>
      </c>
      <c r="C678" t="s">
        <v>6876</v>
      </c>
      <c r="D678" s="7">
        <v>0</v>
      </c>
      <c r="E678" s="7">
        <v>500000</v>
      </c>
      <c r="F678" s="7">
        <v>500000</v>
      </c>
      <c r="G678" s="7">
        <v>500000</v>
      </c>
    </row>
    <row r="679" spans="1:7" x14ac:dyDescent="0.3">
      <c r="A679" s="69">
        <v>1</v>
      </c>
      <c r="B679" s="69">
        <v>2</v>
      </c>
      <c r="C679" t="s">
        <v>6889</v>
      </c>
      <c r="D679" s="7">
        <v>0</v>
      </c>
      <c r="E679" s="7">
        <v>500000</v>
      </c>
      <c r="F679" s="7">
        <v>500000</v>
      </c>
      <c r="G679" s="7">
        <v>0</v>
      </c>
    </row>
    <row r="680" spans="1:7" x14ac:dyDescent="0.3">
      <c r="A680" s="69">
        <v>1</v>
      </c>
      <c r="B680" s="69">
        <v>4</v>
      </c>
      <c r="C680" t="s">
        <v>356</v>
      </c>
      <c r="D680" s="7">
        <v>2205025</v>
      </c>
      <c r="E680" s="7">
        <v>500000</v>
      </c>
      <c r="F680" s="7">
        <v>2705025</v>
      </c>
      <c r="G680" s="7">
        <v>2551993.4300000002</v>
      </c>
    </row>
    <row r="681" spans="1:7" x14ac:dyDescent="0.3">
      <c r="A681" s="69">
        <v>1</v>
      </c>
      <c r="B681" s="69">
        <v>4</v>
      </c>
      <c r="C681" t="s">
        <v>6936</v>
      </c>
      <c r="D681" s="7">
        <v>0</v>
      </c>
      <c r="E681" s="7">
        <v>500000</v>
      </c>
      <c r="F681" s="7">
        <v>500000</v>
      </c>
      <c r="G681" s="7">
        <v>500000</v>
      </c>
    </row>
    <row r="682" spans="1:7" x14ac:dyDescent="0.3">
      <c r="A682" s="69">
        <v>1</v>
      </c>
      <c r="B682" s="69">
        <v>5</v>
      </c>
      <c r="C682" t="s">
        <v>1914</v>
      </c>
      <c r="D682" s="7">
        <v>1178403</v>
      </c>
      <c r="E682" s="7">
        <v>500000</v>
      </c>
      <c r="F682" s="7">
        <v>1678403</v>
      </c>
      <c r="G682" s="7">
        <v>1626742.08</v>
      </c>
    </row>
    <row r="683" spans="1:7" x14ac:dyDescent="0.3">
      <c r="A683" s="69">
        <v>1</v>
      </c>
      <c r="B683" s="69">
        <v>7</v>
      </c>
      <c r="C683" t="s">
        <v>7094</v>
      </c>
      <c r="D683" s="7">
        <v>0</v>
      </c>
      <c r="E683" s="7">
        <v>500000</v>
      </c>
      <c r="F683" s="7">
        <v>500000</v>
      </c>
      <c r="G683" s="7">
        <v>500000</v>
      </c>
    </row>
    <row r="684" spans="1:7" x14ac:dyDescent="0.3">
      <c r="A684" s="69">
        <v>1</v>
      </c>
      <c r="B684" s="69">
        <v>10</v>
      </c>
      <c r="C684" t="s">
        <v>7097</v>
      </c>
      <c r="D684" s="7">
        <v>1500000</v>
      </c>
      <c r="E684" s="7">
        <v>500000</v>
      </c>
      <c r="F684" s="7">
        <v>2000000</v>
      </c>
      <c r="G684" s="7">
        <v>1349417.34</v>
      </c>
    </row>
    <row r="685" spans="1:7" x14ac:dyDescent="0.3">
      <c r="A685" s="69">
        <v>2</v>
      </c>
      <c r="B685" s="69">
        <v>22</v>
      </c>
      <c r="C685" t="s">
        <v>7146</v>
      </c>
      <c r="D685" s="7">
        <v>0</v>
      </c>
      <c r="E685" s="7">
        <v>500000</v>
      </c>
      <c r="F685" s="7">
        <v>500000</v>
      </c>
      <c r="G685" s="7">
        <v>500000</v>
      </c>
    </row>
    <row r="686" spans="1:7" x14ac:dyDescent="0.3">
      <c r="A686" s="69">
        <v>1</v>
      </c>
      <c r="B686" s="69">
        <v>2</v>
      </c>
      <c r="C686" t="s">
        <v>1901</v>
      </c>
      <c r="D686" s="7">
        <v>950000</v>
      </c>
      <c r="E686" s="7">
        <v>490156</v>
      </c>
      <c r="F686" s="7">
        <v>1440156</v>
      </c>
      <c r="G686" s="7">
        <v>789064.34000000008</v>
      </c>
    </row>
    <row r="687" spans="1:7" x14ac:dyDescent="0.3">
      <c r="A687" s="69">
        <v>1</v>
      </c>
      <c r="B687" s="69">
        <v>2</v>
      </c>
      <c r="C687" t="s">
        <v>2891</v>
      </c>
      <c r="D687" s="7">
        <v>110000</v>
      </c>
      <c r="E687" s="7">
        <v>490000</v>
      </c>
      <c r="F687" s="7">
        <v>600000</v>
      </c>
      <c r="G687" s="7">
        <v>584389.67000000004</v>
      </c>
    </row>
    <row r="688" spans="1:7" x14ac:dyDescent="0.3">
      <c r="A688" s="69">
        <v>2</v>
      </c>
      <c r="B688" s="69">
        <v>21</v>
      </c>
      <c r="C688" t="s">
        <v>2068</v>
      </c>
      <c r="D688" s="7">
        <v>100000</v>
      </c>
      <c r="E688" s="7">
        <v>481004</v>
      </c>
      <c r="F688" s="7">
        <v>581004</v>
      </c>
      <c r="G688" s="7">
        <v>580993.79</v>
      </c>
    </row>
    <row r="689" spans="1:7" x14ac:dyDescent="0.3">
      <c r="A689" s="69">
        <v>2</v>
      </c>
      <c r="B689" s="69">
        <v>21</v>
      </c>
      <c r="C689" t="s">
        <v>3449</v>
      </c>
      <c r="D689" s="7">
        <v>0</v>
      </c>
      <c r="E689" s="7">
        <v>472265</v>
      </c>
      <c r="F689" s="7">
        <v>472265</v>
      </c>
      <c r="G689" s="7">
        <v>472265</v>
      </c>
    </row>
    <row r="690" spans="1:7" x14ac:dyDescent="0.3">
      <c r="A690" s="69">
        <v>1</v>
      </c>
      <c r="B690" s="69">
        <v>2</v>
      </c>
      <c r="C690" t="s">
        <v>1997</v>
      </c>
      <c r="D690" s="7">
        <v>31137</v>
      </c>
      <c r="E690" s="7">
        <v>470254</v>
      </c>
      <c r="F690" s="7">
        <v>501391</v>
      </c>
      <c r="G690" s="7">
        <v>428467.62</v>
      </c>
    </row>
    <row r="691" spans="1:7" x14ac:dyDescent="0.3">
      <c r="A691" s="69">
        <v>1</v>
      </c>
      <c r="B691" s="69">
        <v>12</v>
      </c>
      <c r="C691" t="s">
        <v>2027</v>
      </c>
      <c r="D691" s="7">
        <v>3231222</v>
      </c>
      <c r="E691" s="7">
        <v>470021</v>
      </c>
      <c r="F691" s="7">
        <v>3701243</v>
      </c>
      <c r="G691" s="7">
        <v>0</v>
      </c>
    </row>
    <row r="692" spans="1:7" x14ac:dyDescent="0.3">
      <c r="A692" s="69">
        <v>1</v>
      </c>
      <c r="B692" s="69">
        <v>1</v>
      </c>
      <c r="C692" t="s">
        <v>2594</v>
      </c>
      <c r="D692" s="7">
        <v>5035354</v>
      </c>
      <c r="E692" s="7">
        <v>470000</v>
      </c>
      <c r="F692" s="7">
        <v>5505354</v>
      </c>
      <c r="G692" s="7">
        <v>5462572.6699999999</v>
      </c>
    </row>
    <row r="693" spans="1:7" x14ac:dyDescent="0.3">
      <c r="A693" s="69">
        <v>1</v>
      </c>
      <c r="B693" s="69">
        <v>2</v>
      </c>
      <c r="C693" t="s">
        <v>2834</v>
      </c>
      <c r="D693" s="7">
        <v>0</v>
      </c>
      <c r="E693" s="7">
        <v>470000</v>
      </c>
      <c r="F693" s="7">
        <v>470000</v>
      </c>
      <c r="G693" s="7">
        <v>469760</v>
      </c>
    </row>
    <row r="694" spans="1:7" x14ac:dyDescent="0.3">
      <c r="A694" s="69">
        <v>2</v>
      </c>
      <c r="B694" s="69">
        <v>21</v>
      </c>
      <c r="C694" t="s">
        <v>1869</v>
      </c>
      <c r="D694" s="7">
        <v>10487038</v>
      </c>
      <c r="E694" s="7">
        <v>470000</v>
      </c>
      <c r="F694" s="7">
        <v>10957038</v>
      </c>
      <c r="G694" s="7">
        <v>10957037.98</v>
      </c>
    </row>
    <row r="695" spans="1:7" x14ac:dyDescent="0.3">
      <c r="A695" s="69">
        <v>1</v>
      </c>
      <c r="B695" s="69">
        <v>4</v>
      </c>
      <c r="C695" t="s">
        <v>148</v>
      </c>
      <c r="D695" s="7">
        <v>244617432</v>
      </c>
      <c r="E695" s="7">
        <v>463676</v>
      </c>
      <c r="F695" s="7">
        <v>245081108</v>
      </c>
      <c r="G695" s="7">
        <v>224912768.39000002</v>
      </c>
    </row>
    <row r="696" spans="1:7" x14ac:dyDescent="0.3">
      <c r="A696" s="69">
        <v>1</v>
      </c>
      <c r="B696" s="69">
        <v>4</v>
      </c>
      <c r="C696" t="s">
        <v>362</v>
      </c>
      <c r="D696" s="7">
        <v>4900000</v>
      </c>
      <c r="E696" s="7">
        <v>463427.62</v>
      </c>
      <c r="F696" s="7">
        <v>5363427.62</v>
      </c>
      <c r="G696" s="7">
        <v>2451271.88</v>
      </c>
    </row>
    <row r="697" spans="1:7" x14ac:dyDescent="0.3">
      <c r="A697" s="69">
        <v>1</v>
      </c>
      <c r="B697" s="69">
        <v>2</v>
      </c>
      <c r="C697" t="s">
        <v>6243</v>
      </c>
      <c r="D697" s="7">
        <v>0</v>
      </c>
      <c r="E697" s="7">
        <v>460503</v>
      </c>
      <c r="F697" s="7">
        <v>460503</v>
      </c>
      <c r="G697" s="7">
        <v>0</v>
      </c>
    </row>
    <row r="698" spans="1:7" x14ac:dyDescent="0.3">
      <c r="A698" s="69">
        <v>1</v>
      </c>
      <c r="B698" s="69">
        <v>2</v>
      </c>
      <c r="C698" t="s">
        <v>2082</v>
      </c>
      <c r="D698" s="7">
        <v>395728</v>
      </c>
      <c r="E698" s="7">
        <v>450000</v>
      </c>
      <c r="F698" s="7">
        <v>845728</v>
      </c>
      <c r="G698" s="7">
        <v>823996.37</v>
      </c>
    </row>
    <row r="699" spans="1:7" x14ac:dyDescent="0.3">
      <c r="A699" s="69">
        <v>1</v>
      </c>
      <c r="B699" s="69">
        <v>5</v>
      </c>
      <c r="C699" t="s">
        <v>3090</v>
      </c>
      <c r="D699" s="7">
        <v>123757</v>
      </c>
      <c r="E699" s="7">
        <v>446849</v>
      </c>
      <c r="F699" s="7">
        <v>570606</v>
      </c>
      <c r="G699" s="7">
        <v>570605.11</v>
      </c>
    </row>
    <row r="700" spans="1:7" x14ac:dyDescent="0.3">
      <c r="A700" s="69">
        <v>1</v>
      </c>
      <c r="B700" s="69">
        <v>2</v>
      </c>
      <c r="C700" t="s">
        <v>1986</v>
      </c>
      <c r="D700" s="7">
        <v>770000</v>
      </c>
      <c r="E700" s="7">
        <v>432000</v>
      </c>
      <c r="F700" s="7">
        <v>1202000</v>
      </c>
      <c r="G700" s="7">
        <v>909177.19000000006</v>
      </c>
    </row>
    <row r="701" spans="1:7" x14ac:dyDescent="0.3">
      <c r="A701" s="69">
        <v>2</v>
      </c>
      <c r="B701" s="69">
        <v>21</v>
      </c>
      <c r="C701" t="s">
        <v>1993</v>
      </c>
      <c r="D701" s="7">
        <v>506511</v>
      </c>
      <c r="E701" s="7">
        <v>428965</v>
      </c>
      <c r="F701" s="7">
        <v>935476</v>
      </c>
      <c r="G701" s="7">
        <v>935476</v>
      </c>
    </row>
    <row r="702" spans="1:7" x14ac:dyDescent="0.3">
      <c r="A702" s="69">
        <v>1</v>
      </c>
      <c r="B702" s="69">
        <v>12</v>
      </c>
      <c r="C702" t="s">
        <v>3391</v>
      </c>
      <c r="D702" s="7">
        <v>0</v>
      </c>
      <c r="E702" s="7">
        <v>426431</v>
      </c>
      <c r="F702" s="7">
        <v>426431</v>
      </c>
      <c r="G702" s="7">
        <v>0</v>
      </c>
    </row>
    <row r="703" spans="1:7" x14ac:dyDescent="0.3">
      <c r="A703" s="69">
        <v>1</v>
      </c>
      <c r="B703" s="69">
        <v>9</v>
      </c>
      <c r="C703" t="s">
        <v>1859</v>
      </c>
      <c r="D703" s="7">
        <v>381900</v>
      </c>
      <c r="E703" s="7">
        <v>424583.79000000004</v>
      </c>
      <c r="F703" s="7">
        <v>806483.79</v>
      </c>
      <c r="G703" s="7">
        <v>403948.48000000004</v>
      </c>
    </row>
    <row r="704" spans="1:7" x14ac:dyDescent="0.3">
      <c r="A704" s="69">
        <v>1</v>
      </c>
      <c r="B704" s="69">
        <v>10</v>
      </c>
      <c r="C704" t="s">
        <v>1965</v>
      </c>
      <c r="D704" s="7">
        <v>500000</v>
      </c>
      <c r="E704" s="7">
        <v>419900</v>
      </c>
      <c r="F704" s="7">
        <v>919900</v>
      </c>
      <c r="G704" s="7">
        <v>918267.38</v>
      </c>
    </row>
    <row r="705" spans="1:7" x14ac:dyDescent="0.3">
      <c r="A705" s="69">
        <v>1</v>
      </c>
      <c r="B705" s="69">
        <v>3</v>
      </c>
      <c r="C705" t="s">
        <v>2028</v>
      </c>
      <c r="D705" s="7">
        <v>1466620</v>
      </c>
      <c r="E705" s="7">
        <v>415892</v>
      </c>
      <c r="F705" s="7">
        <v>1882512</v>
      </c>
      <c r="G705" s="7">
        <v>1829017.9500000002</v>
      </c>
    </row>
    <row r="706" spans="1:7" x14ac:dyDescent="0.3">
      <c r="A706" s="69">
        <v>2</v>
      </c>
      <c r="B706" s="69">
        <v>21</v>
      </c>
      <c r="C706" t="s">
        <v>1644</v>
      </c>
      <c r="D706" s="7">
        <v>61059506</v>
      </c>
      <c r="E706" s="7">
        <v>414038</v>
      </c>
      <c r="F706" s="7">
        <v>61473544</v>
      </c>
      <c r="G706" s="7">
        <v>28246161.890000001</v>
      </c>
    </row>
    <row r="707" spans="1:7" x14ac:dyDescent="0.3">
      <c r="A707" s="69">
        <v>1</v>
      </c>
      <c r="B707" s="69">
        <v>2</v>
      </c>
      <c r="C707" t="s">
        <v>2005</v>
      </c>
      <c r="D707" s="7">
        <v>10000</v>
      </c>
      <c r="E707" s="7">
        <v>412221</v>
      </c>
      <c r="F707" s="7">
        <v>422221</v>
      </c>
      <c r="G707" s="7">
        <v>412215.2</v>
      </c>
    </row>
    <row r="708" spans="1:7" x14ac:dyDescent="0.3">
      <c r="A708" s="69">
        <v>2</v>
      </c>
      <c r="B708" s="69">
        <v>22</v>
      </c>
      <c r="C708" t="s">
        <v>617</v>
      </c>
      <c r="D708" s="7">
        <v>1025043781</v>
      </c>
      <c r="E708" s="7">
        <v>410633</v>
      </c>
      <c r="F708" s="7">
        <v>1025454414</v>
      </c>
      <c r="G708" s="7">
        <v>655454412.38</v>
      </c>
    </row>
    <row r="709" spans="1:7" x14ac:dyDescent="0.3">
      <c r="A709" s="69">
        <v>1</v>
      </c>
      <c r="B709" s="69">
        <v>4</v>
      </c>
      <c r="C709" t="s">
        <v>391</v>
      </c>
      <c r="D709" s="7">
        <v>3741000</v>
      </c>
      <c r="E709" s="7">
        <v>407188.18</v>
      </c>
      <c r="F709" s="7">
        <v>4148188.18</v>
      </c>
      <c r="G709" s="7">
        <v>1832795.3900000001</v>
      </c>
    </row>
    <row r="710" spans="1:7" x14ac:dyDescent="0.3">
      <c r="A710" s="69">
        <v>1</v>
      </c>
      <c r="B710" s="69">
        <v>2</v>
      </c>
      <c r="C710" t="s">
        <v>6489</v>
      </c>
      <c r="D710" s="7">
        <v>0</v>
      </c>
      <c r="E710" s="7">
        <v>407000</v>
      </c>
      <c r="F710" s="7">
        <v>407000</v>
      </c>
      <c r="G710" s="7">
        <v>407000</v>
      </c>
    </row>
    <row r="711" spans="1:7" x14ac:dyDescent="0.3">
      <c r="A711" s="69">
        <v>1</v>
      </c>
      <c r="B711" s="69">
        <v>12</v>
      </c>
      <c r="C711" t="s">
        <v>3420</v>
      </c>
      <c r="D711" s="7">
        <v>267000</v>
      </c>
      <c r="E711" s="7">
        <v>402000</v>
      </c>
      <c r="F711" s="7">
        <v>669000</v>
      </c>
      <c r="G711" s="7">
        <v>420983.02</v>
      </c>
    </row>
    <row r="712" spans="1:7" x14ac:dyDescent="0.3">
      <c r="A712" s="69">
        <v>1</v>
      </c>
      <c r="B712" s="69">
        <v>2</v>
      </c>
      <c r="C712" t="s">
        <v>2051</v>
      </c>
      <c r="D712" s="7">
        <v>42881583</v>
      </c>
      <c r="E712" s="7">
        <v>401191</v>
      </c>
      <c r="F712" s="7">
        <v>43282774</v>
      </c>
      <c r="G712" s="7">
        <v>40689952.850000001</v>
      </c>
    </row>
    <row r="713" spans="1:7" x14ac:dyDescent="0.3">
      <c r="A713" s="69">
        <v>1</v>
      </c>
      <c r="B713" s="69">
        <v>1</v>
      </c>
      <c r="C713" t="s">
        <v>6872</v>
      </c>
      <c r="D713" s="7">
        <v>0</v>
      </c>
      <c r="E713" s="7">
        <v>400000</v>
      </c>
      <c r="F713" s="7">
        <v>400000</v>
      </c>
      <c r="G713" s="7">
        <v>0</v>
      </c>
    </row>
    <row r="714" spans="1:7" x14ac:dyDescent="0.3">
      <c r="A714" s="69">
        <v>1</v>
      </c>
      <c r="B714" s="69">
        <v>2</v>
      </c>
      <c r="C714" t="s">
        <v>2640</v>
      </c>
      <c r="D714" s="7">
        <v>0</v>
      </c>
      <c r="E714" s="7">
        <v>400000</v>
      </c>
      <c r="F714" s="7">
        <v>400000</v>
      </c>
      <c r="G714" s="7">
        <v>0</v>
      </c>
    </row>
    <row r="715" spans="1:7" x14ac:dyDescent="0.3">
      <c r="A715" s="69">
        <v>1</v>
      </c>
      <c r="B715" s="69">
        <v>2</v>
      </c>
      <c r="C715" t="s">
        <v>2107</v>
      </c>
      <c r="D715" s="7">
        <v>167797</v>
      </c>
      <c r="E715" s="7">
        <v>400000</v>
      </c>
      <c r="F715" s="7">
        <v>567797</v>
      </c>
      <c r="G715" s="7">
        <v>471356.74</v>
      </c>
    </row>
    <row r="716" spans="1:7" x14ac:dyDescent="0.3">
      <c r="A716" s="69">
        <v>1</v>
      </c>
      <c r="B716" s="69">
        <v>2</v>
      </c>
      <c r="C716" t="s">
        <v>2371</v>
      </c>
      <c r="D716" s="7">
        <v>1395081</v>
      </c>
      <c r="E716" s="7">
        <v>400000</v>
      </c>
      <c r="F716" s="7">
        <v>1795081</v>
      </c>
      <c r="G716" s="7">
        <v>1795081</v>
      </c>
    </row>
    <row r="717" spans="1:7" x14ac:dyDescent="0.3">
      <c r="A717" s="69">
        <v>2</v>
      </c>
      <c r="B717" s="69">
        <v>21</v>
      </c>
      <c r="C717" t="s">
        <v>1844</v>
      </c>
      <c r="D717" s="7">
        <v>0</v>
      </c>
      <c r="E717" s="7">
        <v>400000</v>
      </c>
      <c r="F717" s="7">
        <v>400000</v>
      </c>
      <c r="G717" s="7">
        <v>400000</v>
      </c>
    </row>
    <row r="718" spans="1:7" x14ac:dyDescent="0.3">
      <c r="A718" s="69">
        <v>2</v>
      </c>
      <c r="B718" s="69">
        <v>21</v>
      </c>
      <c r="C718" t="s">
        <v>3472</v>
      </c>
      <c r="D718" s="7">
        <v>0</v>
      </c>
      <c r="E718" s="7">
        <v>400000</v>
      </c>
      <c r="F718" s="7">
        <v>400000</v>
      </c>
      <c r="G718" s="7">
        <v>400000</v>
      </c>
    </row>
    <row r="719" spans="1:7" x14ac:dyDescent="0.3">
      <c r="A719" s="69">
        <v>2</v>
      </c>
      <c r="B719" s="69">
        <v>22</v>
      </c>
      <c r="C719" t="s">
        <v>844</v>
      </c>
      <c r="D719" s="7">
        <v>100000</v>
      </c>
      <c r="E719" s="7">
        <v>398753</v>
      </c>
      <c r="F719" s="7">
        <v>498753</v>
      </c>
      <c r="G719" s="7">
        <v>498751.76</v>
      </c>
    </row>
    <row r="720" spans="1:7" x14ac:dyDescent="0.3">
      <c r="A720" s="69">
        <v>1</v>
      </c>
      <c r="B720" s="69">
        <v>1</v>
      </c>
      <c r="C720" t="s">
        <v>2214</v>
      </c>
      <c r="D720" s="7">
        <v>56008987</v>
      </c>
      <c r="E720" s="7">
        <v>397114</v>
      </c>
      <c r="F720" s="7">
        <v>56406101</v>
      </c>
      <c r="G720" s="7">
        <v>43402419.32</v>
      </c>
    </row>
    <row r="721" spans="1:7" x14ac:dyDescent="0.3">
      <c r="A721" s="69">
        <v>1</v>
      </c>
      <c r="B721" s="69">
        <v>1</v>
      </c>
      <c r="C721" t="s">
        <v>2409</v>
      </c>
      <c r="D721" s="7">
        <v>68548958</v>
      </c>
      <c r="E721" s="7">
        <v>388703</v>
      </c>
      <c r="F721" s="7">
        <v>68937661</v>
      </c>
      <c r="G721" s="7">
        <v>68937661</v>
      </c>
    </row>
    <row r="722" spans="1:7" x14ac:dyDescent="0.3">
      <c r="A722" s="69">
        <v>1</v>
      </c>
      <c r="B722" s="69">
        <v>1</v>
      </c>
      <c r="C722" t="s">
        <v>2033</v>
      </c>
      <c r="D722" s="7">
        <v>60355147</v>
      </c>
      <c r="E722" s="7">
        <v>387301.2</v>
      </c>
      <c r="F722" s="7">
        <v>60742448.200000003</v>
      </c>
      <c r="G722" s="7">
        <v>46298991.099999994</v>
      </c>
    </row>
    <row r="723" spans="1:7" x14ac:dyDescent="0.3">
      <c r="A723" s="69">
        <v>2</v>
      </c>
      <c r="B723" s="69">
        <v>21</v>
      </c>
      <c r="C723" t="s">
        <v>3432</v>
      </c>
      <c r="D723" s="7">
        <v>32416</v>
      </c>
      <c r="E723" s="7">
        <v>386056</v>
      </c>
      <c r="F723" s="7">
        <v>418472</v>
      </c>
      <c r="G723" s="7">
        <v>386055.16</v>
      </c>
    </row>
    <row r="724" spans="1:7" x14ac:dyDescent="0.3">
      <c r="A724" s="69">
        <v>1</v>
      </c>
      <c r="B724" s="69">
        <v>2</v>
      </c>
      <c r="C724" t="s">
        <v>2162</v>
      </c>
      <c r="D724" s="7">
        <v>753997</v>
      </c>
      <c r="E724" s="7">
        <v>380746</v>
      </c>
      <c r="F724" s="7">
        <v>1134743</v>
      </c>
      <c r="G724" s="7">
        <v>563293.29</v>
      </c>
    </row>
    <row r="725" spans="1:7" x14ac:dyDescent="0.3">
      <c r="A725" s="69">
        <v>1</v>
      </c>
      <c r="B725" s="69">
        <v>5</v>
      </c>
      <c r="C725" t="s">
        <v>1964</v>
      </c>
      <c r="D725" s="7">
        <v>3304062</v>
      </c>
      <c r="E725" s="7">
        <v>380552</v>
      </c>
      <c r="F725" s="7">
        <v>3684614</v>
      </c>
      <c r="G725" s="7">
        <v>3684614</v>
      </c>
    </row>
    <row r="726" spans="1:7" x14ac:dyDescent="0.3">
      <c r="A726" s="69">
        <v>2</v>
      </c>
      <c r="B726" s="69">
        <v>21</v>
      </c>
      <c r="C726" t="s">
        <v>1732</v>
      </c>
      <c r="D726" s="7">
        <v>250603822</v>
      </c>
      <c r="E726" s="7">
        <v>378416</v>
      </c>
      <c r="F726" s="7">
        <v>250982238</v>
      </c>
      <c r="G726" s="7">
        <v>202036289.74000001</v>
      </c>
    </row>
    <row r="727" spans="1:7" x14ac:dyDescent="0.3">
      <c r="A727" s="69">
        <v>1</v>
      </c>
      <c r="B727" s="69">
        <v>3</v>
      </c>
      <c r="C727" t="s">
        <v>1820</v>
      </c>
      <c r="D727" s="7">
        <v>32027</v>
      </c>
      <c r="E727" s="7">
        <v>377400</v>
      </c>
      <c r="F727" s="7">
        <v>409427</v>
      </c>
      <c r="G727" s="7">
        <v>409427</v>
      </c>
    </row>
    <row r="728" spans="1:7" x14ac:dyDescent="0.3">
      <c r="A728" s="69">
        <v>1</v>
      </c>
      <c r="B728" s="69">
        <v>4</v>
      </c>
      <c r="C728" t="s">
        <v>180</v>
      </c>
      <c r="D728" s="7">
        <v>19643050</v>
      </c>
      <c r="E728" s="7">
        <v>371072</v>
      </c>
      <c r="F728" s="7">
        <v>20014122</v>
      </c>
      <c r="G728" s="7">
        <v>20014121.870000001</v>
      </c>
    </row>
    <row r="729" spans="1:7" x14ac:dyDescent="0.3">
      <c r="A729" s="69">
        <v>1</v>
      </c>
      <c r="B729" s="69">
        <v>2</v>
      </c>
      <c r="C729" t="s">
        <v>2139</v>
      </c>
      <c r="D729" s="7">
        <v>209874</v>
      </c>
      <c r="E729" s="7">
        <v>370118</v>
      </c>
      <c r="F729" s="7">
        <v>579992</v>
      </c>
      <c r="G729" s="7">
        <v>335414.21000000002</v>
      </c>
    </row>
    <row r="730" spans="1:7" x14ac:dyDescent="0.3">
      <c r="A730" s="69">
        <v>1</v>
      </c>
      <c r="B730" s="69">
        <v>2</v>
      </c>
      <c r="C730" t="s">
        <v>2730</v>
      </c>
      <c r="D730" s="7">
        <v>38062</v>
      </c>
      <c r="E730" s="7">
        <v>364184</v>
      </c>
      <c r="F730" s="7">
        <v>402246</v>
      </c>
      <c r="G730" s="7">
        <v>29829.08</v>
      </c>
    </row>
    <row r="731" spans="1:7" x14ac:dyDescent="0.3">
      <c r="A731" s="69">
        <v>1</v>
      </c>
      <c r="B731" s="69">
        <v>5</v>
      </c>
      <c r="C731" t="s">
        <v>3077</v>
      </c>
      <c r="D731" s="7">
        <v>622000000</v>
      </c>
      <c r="E731" s="7">
        <v>362400</v>
      </c>
      <c r="F731" s="7">
        <v>622362400</v>
      </c>
      <c r="G731" s="7">
        <v>619362400</v>
      </c>
    </row>
    <row r="732" spans="1:7" x14ac:dyDescent="0.3">
      <c r="A732" s="69">
        <v>1</v>
      </c>
      <c r="B732" s="69">
        <v>2</v>
      </c>
      <c r="C732" t="s">
        <v>1952</v>
      </c>
      <c r="D732" s="7">
        <v>2355383</v>
      </c>
      <c r="E732" s="7">
        <v>359695</v>
      </c>
      <c r="F732" s="7">
        <v>2715078</v>
      </c>
      <c r="G732" s="7">
        <v>2715078</v>
      </c>
    </row>
    <row r="733" spans="1:7" x14ac:dyDescent="0.3">
      <c r="A733" s="69">
        <v>1</v>
      </c>
      <c r="B733" s="69">
        <v>2</v>
      </c>
      <c r="C733" t="s">
        <v>2073</v>
      </c>
      <c r="D733" s="7">
        <v>246477</v>
      </c>
      <c r="E733" s="7">
        <v>353523</v>
      </c>
      <c r="F733" s="7">
        <v>600000</v>
      </c>
      <c r="G733" s="7">
        <v>599510.71</v>
      </c>
    </row>
    <row r="734" spans="1:7" x14ac:dyDescent="0.3">
      <c r="A734" s="69">
        <v>1</v>
      </c>
      <c r="B734" s="69">
        <v>4</v>
      </c>
      <c r="C734" t="s">
        <v>404</v>
      </c>
      <c r="D734" s="7">
        <v>496214</v>
      </c>
      <c r="E734" s="7">
        <v>353379</v>
      </c>
      <c r="F734" s="7">
        <v>849593</v>
      </c>
      <c r="G734" s="7">
        <v>849592.65999999992</v>
      </c>
    </row>
    <row r="735" spans="1:7" x14ac:dyDescent="0.3">
      <c r="A735" s="69">
        <v>1</v>
      </c>
      <c r="B735" s="69">
        <v>2</v>
      </c>
      <c r="C735" t="s">
        <v>1950</v>
      </c>
      <c r="D735" s="7">
        <v>930000</v>
      </c>
      <c r="E735" s="7">
        <v>353000</v>
      </c>
      <c r="F735" s="7">
        <v>1283000</v>
      </c>
      <c r="G735" s="7">
        <v>922276.44</v>
      </c>
    </row>
    <row r="736" spans="1:7" x14ac:dyDescent="0.3">
      <c r="A736" s="69">
        <v>1</v>
      </c>
      <c r="B736" s="69">
        <v>4</v>
      </c>
      <c r="C736" t="s">
        <v>429</v>
      </c>
      <c r="D736" s="7">
        <v>0</v>
      </c>
      <c r="E736" s="7">
        <v>351384</v>
      </c>
      <c r="F736" s="7">
        <v>351384</v>
      </c>
      <c r="G736" s="7">
        <v>351376.59</v>
      </c>
    </row>
    <row r="737" spans="1:7" x14ac:dyDescent="0.3">
      <c r="A737" s="69">
        <v>2</v>
      </c>
      <c r="B737" s="69">
        <v>23</v>
      </c>
      <c r="C737" t="s">
        <v>1967</v>
      </c>
      <c r="D737" s="7">
        <v>0</v>
      </c>
      <c r="E737" s="7">
        <v>343228</v>
      </c>
      <c r="F737" s="7">
        <v>343228</v>
      </c>
      <c r="G737" s="7">
        <v>343228</v>
      </c>
    </row>
    <row r="738" spans="1:7" x14ac:dyDescent="0.3">
      <c r="A738" s="69">
        <v>1</v>
      </c>
      <c r="B738" s="69">
        <v>2</v>
      </c>
      <c r="C738" t="s">
        <v>1840</v>
      </c>
      <c r="D738" s="7">
        <v>134635709</v>
      </c>
      <c r="E738" s="7">
        <v>342534</v>
      </c>
      <c r="F738" s="7">
        <v>134978243</v>
      </c>
      <c r="G738" s="7">
        <v>126260268.79000001</v>
      </c>
    </row>
    <row r="739" spans="1:7" x14ac:dyDescent="0.3">
      <c r="A739" s="69">
        <v>2</v>
      </c>
      <c r="B739" s="69">
        <v>23</v>
      </c>
      <c r="C739" t="s">
        <v>2144</v>
      </c>
      <c r="D739" s="7">
        <v>0</v>
      </c>
      <c r="E739" s="7">
        <v>342262</v>
      </c>
      <c r="F739" s="7">
        <v>342262</v>
      </c>
      <c r="G739" s="7">
        <v>342261.78</v>
      </c>
    </row>
    <row r="740" spans="1:7" x14ac:dyDescent="0.3">
      <c r="A740" s="69">
        <v>2</v>
      </c>
      <c r="B740" s="69">
        <v>21</v>
      </c>
      <c r="C740" t="s">
        <v>1738</v>
      </c>
      <c r="D740" s="7">
        <v>114314817</v>
      </c>
      <c r="E740" s="7">
        <v>340005</v>
      </c>
      <c r="F740" s="7">
        <v>114654822</v>
      </c>
      <c r="G740" s="7">
        <v>36168491.730000004</v>
      </c>
    </row>
    <row r="741" spans="1:7" x14ac:dyDescent="0.3">
      <c r="A741" s="69">
        <v>1</v>
      </c>
      <c r="B741" s="69">
        <v>2</v>
      </c>
      <c r="C741" t="s">
        <v>2338</v>
      </c>
      <c r="D741" s="7">
        <v>136062</v>
      </c>
      <c r="E741" s="7">
        <v>336833.33</v>
      </c>
      <c r="F741" s="7">
        <v>472895.33</v>
      </c>
      <c r="G741" s="7">
        <v>211303.6</v>
      </c>
    </row>
    <row r="742" spans="1:7" x14ac:dyDescent="0.3">
      <c r="A742" s="69">
        <v>1</v>
      </c>
      <c r="B742" s="69">
        <v>2</v>
      </c>
      <c r="C742" t="s">
        <v>2097</v>
      </c>
      <c r="D742" s="7">
        <v>1464671</v>
      </c>
      <c r="E742" s="7">
        <v>333862</v>
      </c>
      <c r="F742" s="7">
        <v>1798533</v>
      </c>
      <c r="G742" s="7">
        <v>1798533</v>
      </c>
    </row>
    <row r="743" spans="1:7" x14ac:dyDescent="0.3">
      <c r="A743" s="69">
        <v>2</v>
      </c>
      <c r="B743" s="69">
        <v>21</v>
      </c>
      <c r="C743" t="s">
        <v>7126</v>
      </c>
      <c r="D743" s="7">
        <v>40000</v>
      </c>
      <c r="E743" s="7">
        <v>332055</v>
      </c>
      <c r="F743" s="7">
        <v>372055</v>
      </c>
      <c r="G743" s="7">
        <v>362960.46</v>
      </c>
    </row>
    <row r="744" spans="1:7" x14ac:dyDescent="0.3">
      <c r="A744" s="69">
        <v>2</v>
      </c>
      <c r="B744" s="69">
        <v>21</v>
      </c>
      <c r="C744" t="s">
        <v>1933</v>
      </c>
      <c r="D744" s="7">
        <v>1959978</v>
      </c>
      <c r="E744" s="7">
        <v>330000</v>
      </c>
      <c r="F744" s="7">
        <v>2289978</v>
      </c>
      <c r="G744" s="7">
        <v>2289978</v>
      </c>
    </row>
    <row r="745" spans="1:7" x14ac:dyDescent="0.3">
      <c r="A745" s="69">
        <v>2</v>
      </c>
      <c r="B745" s="69">
        <v>22</v>
      </c>
      <c r="C745" t="s">
        <v>649</v>
      </c>
      <c r="D745" s="7">
        <v>0</v>
      </c>
      <c r="E745" s="7">
        <v>328872</v>
      </c>
      <c r="F745" s="7">
        <v>328872</v>
      </c>
      <c r="G745" s="7">
        <v>328872</v>
      </c>
    </row>
    <row r="746" spans="1:7" x14ac:dyDescent="0.3">
      <c r="A746" s="69">
        <v>2</v>
      </c>
      <c r="B746" s="69">
        <v>22</v>
      </c>
      <c r="C746" t="s">
        <v>626</v>
      </c>
      <c r="D746" s="7">
        <v>1979821</v>
      </c>
      <c r="E746" s="7">
        <v>328800</v>
      </c>
      <c r="F746" s="7">
        <v>2308621</v>
      </c>
      <c r="G746" s="7">
        <v>2293999.87</v>
      </c>
    </row>
    <row r="747" spans="1:7" x14ac:dyDescent="0.3">
      <c r="A747" s="69">
        <v>1</v>
      </c>
      <c r="B747" s="69">
        <v>2</v>
      </c>
      <c r="C747" t="s">
        <v>2404</v>
      </c>
      <c r="D747" s="7">
        <v>8182404</v>
      </c>
      <c r="E747" s="7">
        <v>324809</v>
      </c>
      <c r="F747" s="7">
        <v>8507213</v>
      </c>
      <c r="G747" s="7">
        <v>8476153.1799999997</v>
      </c>
    </row>
    <row r="748" spans="1:7" x14ac:dyDescent="0.3">
      <c r="A748" s="69">
        <v>1</v>
      </c>
      <c r="B748" s="69">
        <v>2</v>
      </c>
      <c r="C748" t="s">
        <v>2245</v>
      </c>
      <c r="D748" s="7">
        <v>2387778</v>
      </c>
      <c r="E748" s="7">
        <v>324062.93</v>
      </c>
      <c r="F748" s="7">
        <v>2711840.93</v>
      </c>
      <c r="G748" s="7">
        <v>2509422.4499999997</v>
      </c>
    </row>
    <row r="749" spans="1:7" x14ac:dyDescent="0.3">
      <c r="A749" s="69">
        <v>2</v>
      </c>
      <c r="B749" s="69">
        <v>21</v>
      </c>
      <c r="C749" t="s">
        <v>1984</v>
      </c>
      <c r="D749" s="7">
        <v>2749279</v>
      </c>
      <c r="E749" s="7">
        <v>324031</v>
      </c>
      <c r="F749" s="7">
        <v>3073310</v>
      </c>
      <c r="G749" s="7">
        <v>3073308.54</v>
      </c>
    </row>
    <row r="750" spans="1:7" x14ac:dyDescent="0.3">
      <c r="A750" s="69">
        <v>1</v>
      </c>
      <c r="B750" s="69">
        <v>4</v>
      </c>
      <c r="C750" t="s">
        <v>3012</v>
      </c>
      <c r="D750" s="7">
        <v>0</v>
      </c>
      <c r="E750" s="7">
        <v>324000</v>
      </c>
      <c r="F750" s="7">
        <v>324000</v>
      </c>
      <c r="G750" s="7">
        <v>324000</v>
      </c>
    </row>
    <row r="751" spans="1:7" x14ac:dyDescent="0.3">
      <c r="A751" s="69">
        <v>1</v>
      </c>
      <c r="B751" s="69">
        <v>2</v>
      </c>
      <c r="C751" t="s">
        <v>1951</v>
      </c>
      <c r="D751" s="7">
        <v>797495</v>
      </c>
      <c r="E751" s="7">
        <v>322505</v>
      </c>
      <c r="F751" s="7">
        <v>1120000</v>
      </c>
      <c r="G751" s="7">
        <v>1120000</v>
      </c>
    </row>
    <row r="752" spans="1:7" x14ac:dyDescent="0.3">
      <c r="A752" s="69">
        <v>2</v>
      </c>
      <c r="B752" s="69">
        <v>21</v>
      </c>
      <c r="C752" t="s">
        <v>1837</v>
      </c>
      <c r="D752" s="7">
        <v>4151721</v>
      </c>
      <c r="E752" s="7">
        <v>320000</v>
      </c>
      <c r="F752" s="7">
        <v>4471721</v>
      </c>
      <c r="G752" s="7">
        <v>4471621.83</v>
      </c>
    </row>
    <row r="753" spans="1:7" x14ac:dyDescent="0.3">
      <c r="A753" s="69">
        <v>1</v>
      </c>
      <c r="B753" s="69">
        <v>3</v>
      </c>
      <c r="C753" t="s">
        <v>2348</v>
      </c>
      <c r="D753" s="7">
        <v>3959363</v>
      </c>
      <c r="E753" s="7">
        <v>318954</v>
      </c>
      <c r="F753" s="7">
        <v>4278317</v>
      </c>
      <c r="G753" s="7">
        <v>3479026.65</v>
      </c>
    </row>
    <row r="754" spans="1:7" x14ac:dyDescent="0.3">
      <c r="A754" s="69">
        <v>1</v>
      </c>
      <c r="B754" s="69">
        <v>4</v>
      </c>
      <c r="C754" t="s">
        <v>398</v>
      </c>
      <c r="D754" s="7">
        <v>528685</v>
      </c>
      <c r="E754" s="7">
        <v>316704</v>
      </c>
      <c r="F754" s="7">
        <v>845389</v>
      </c>
      <c r="G754" s="7">
        <v>844370.67</v>
      </c>
    </row>
    <row r="755" spans="1:7" x14ac:dyDescent="0.3">
      <c r="A755" s="69">
        <v>1</v>
      </c>
      <c r="B755" s="69">
        <v>4</v>
      </c>
      <c r="C755" t="s">
        <v>551</v>
      </c>
      <c r="D755" s="7">
        <v>0</v>
      </c>
      <c r="E755" s="7">
        <v>316603</v>
      </c>
      <c r="F755" s="7">
        <v>316603</v>
      </c>
      <c r="G755" s="7">
        <v>316603</v>
      </c>
    </row>
    <row r="756" spans="1:7" x14ac:dyDescent="0.3">
      <c r="A756" s="69">
        <v>1</v>
      </c>
      <c r="B756" s="69">
        <v>2</v>
      </c>
      <c r="C756" t="s">
        <v>2373</v>
      </c>
      <c r="D756" s="7">
        <v>0</v>
      </c>
      <c r="E756" s="7">
        <v>311777</v>
      </c>
      <c r="F756" s="7">
        <v>311777</v>
      </c>
      <c r="G756" s="7">
        <v>311777</v>
      </c>
    </row>
    <row r="757" spans="1:7" x14ac:dyDescent="0.3">
      <c r="A757" s="69">
        <v>2</v>
      </c>
      <c r="B757" s="69">
        <v>26</v>
      </c>
      <c r="C757" t="s">
        <v>1625</v>
      </c>
      <c r="D757" s="7">
        <v>1000000</v>
      </c>
      <c r="E757" s="7">
        <v>302513</v>
      </c>
      <c r="F757" s="7">
        <v>1302513</v>
      </c>
      <c r="G757" s="7">
        <v>939038.34</v>
      </c>
    </row>
    <row r="758" spans="1:7" x14ac:dyDescent="0.3">
      <c r="A758" s="69">
        <v>1</v>
      </c>
      <c r="B758" s="69">
        <v>2</v>
      </c>
      <c r="C758" t="s">
        <v>2851</v>
      </c>
      <c r="D758" s="7">
        <v>83416</v>
      </c>
      <c r="E758" s="7">
        <v>300000</v>
      </c>
      <c r="F758" s="7">
        <v>383416</v>
      </c>
      <c r="G758" s="7">
        <v>250000</v>
      </c>
    </row>
    <row r="759" spans="1:7" x14ac:dyDescent="0.3">
      <c r="A759" s="69">
        <v>2</v>
      </c>
      <c r="B759" s="69">
        <v>21</v>
      </c>
      <c r="C759" t="s">
        <v>3545</v>
      </c>
      <c r="D759" s="7">
        <v>100000</v>
      </c>
      <c r="E759" s="7">
        <v>300000</v>
      </c>
      <c r="F759" s="7">
        <v>400000</v>
      </c>
      <c r="G759" s="7">
        <v>400000</v>
      </c>
    </row>
    <row r="760" spans="1:7" x14ac:dyDescent="0.3">
      <c r="A760" s="69">
        <v>1</v>
      </c>
      <c r="B760" s="69">
        <v>9</v>
      </c>
      <c r="C760" t="s">
        <v>3335</v>
      </c>
      <c r="D760" s="7">
        <v>2964643</v>
      </c>
      <c r="E760" s="7">
        <v>296567</v>
      </c>
      <c r="F760" s="7">
        <v>3261210</v>
      </c>
      <c r="G760" s="7">
        <v>3261208.25</v>
      </c>
    </row>
    <row r="761" spans="1:7" x14ac:dyDescent="0.3">
      <c r="A761" s="69">
        <v>1</v>
      </c>
      <c r="B761" s="69">
        <v>2</v>
      </c>
      <c r="C761" t="s">
        <v>2055</v>
      </c>
      <c r="D761" s="7">
        <v>1399540</v>
      </c>
      <c r="E761" s="7">
        <v>295460</v>
      </c>
      <c r="F761" s="7">
        <v>1695000</v>
      </c>
      <c r="G761" s="7">
        <v>1694753.76</v>
      </c>
    </row>
    <row r="762" spans="1:7" x14ac:dyDescent="0.3">
      <c r="A762" s="69">
        <v>2</v>
      </c>
      <c r="B762" s="69">
        <v>22</v>
      </c>
      <c r="C762" t="s">
        <v>577</v>
      </c>
      <c r="D762" s="7">
        <v>378223000</v>
      </c>
      <c r="E762" s="7">
        <v>293988</v>
      </c>
      <c r="F762" s="7">
        <v>378516988</v>
      </c>
      <c r="G762" s="7">
        <v>338516987.75</v>
      </c>
    </row>
    <row r="763" spans="1:7" x14ac:dyDescent="0.3">
      <c r="A763" s="69">
        <v>1</v>
      </c>
      <c r="B763" s="69">
        <v>4</v>
      </c>
      <c r="C763" t="s">
        <v>191</v>
      </c>
      <c r="D763" s="7">
        <v>76630674</v>
      </c>
      <c r="E763" s="7">
        <v>289000</v>
      </c>
      <c r="F763" s="7">
        <v>76919674</v>
      </c>
      <c r="G763" s="7">
        <v>76919555</v>
      </c>
    </row>
    <row r="764" spans="1:7" x14ac:dyDescent="0.3">
      <c r="A764" s="69">
        <v>1</v>
      </c>
      <c r="B764" s="69">
        <v>2</v>
      </c>
      <c r="C764" t="s">
        <v>2191</v>
      </c>
      <c r="D764" s="7">
        <v>0</v>
      </c>
      <c r="E764" s="7">
        <v>288923</v>
      </c>
      <c r="F764" s="7">
        <v>288923</v>
      </c>
      <c r="G764" s="7">
        <v>70588.91</v>
      </c>
    </row>
    <row r="765" spans="1:7" x14ac:dyDescent="0.3">
      <c r="A765" s="69">
        <v>2</v>
      </c>
      <c r="B765" s="69">
        <v>22</v>
      </c>
      <c r="C765" t="s">
        <v>566</v>
      </c>
      <c r="D765" s="7">
        <v>0</v>
      </c>
      <c r="E765" s="7">
        <v>287627</v>
      </c>
      <c r="F765" s="7">
        <v>287627</v>
      </c>
      <c r="G765" s="7">
        <v>287626.64</v>
      </c>
    </row>
    <row r="766" spans="1:7" x14ac:dyDescent="0.3">
      <c r="A766" s="69">
        <v>1</v>
      </c>
      <c r="B766" s="69">
        <v>2</v>
      </c>
      <c r="C766" t="s">
        <v>2066</v>
      </c>
      <c r="D766" s="7">
        <v>0</v>
      </c>
      <c r="E766" s="7">
        <v>287064</v>
      </c>
      <c r="F766" s="7">
        <v>287064</v>
      </c>
      <c r="G766" s="7">
        <v>287064</v>
      </c>
    </row>
    <row r="767" spans="1:7" x14ac:dyDescent="0.3">
      <c r="A767" s="69">
        <v>1</v>
      </c>
      <c r="B767" s="69">
        <v>1</v>
      </c>
      <c r="C767" t="s">
        <v>2458</v>
      </c>
      <c r="D767" s="7">
        <v>14747500</v>
      </c>
      <c r="E767" s="7">
        <v>286581</v>
      </c>
      <c r="F767" s="7">
        <v>15034081</v>
      </c>
      <c r="G767" s="7">
        <v>15016769.92</v>
      </c>
    </row>
    <row r="768" spans="1:7" x14ac:dyDescent="0.3">
      <c r="A768" s="69">
        <v>1</v>
      </c>
      <c r="B768" s="69">
        <v>2</v>
      </c>
      <c r="C768" t="s">
        <v>1946</v>
      </c>
      <c r="D768" s="7">
        <v>92083</v>
      </c>
      <c r="E768" s="7">
        <v>285531</v>
      </c>
      <c r="F768" s="7">
        <v>377614</v>
      </c>
      <c r="G768" s="7">
        <v>354149.49</v>
      </c>
    </row>
    <row r="769" spans="1:7" x14ac:dyDescent="0.3">
      <c r="A769" s="69">
        <v>2</v>
      </c>
      <c r="B769" s="69">
        <v>21</v>
      </c>
      <c r="C769" t="s">
        <v>3571</v>
      </c>
      <c r="D769" s="7">
        <v>105109</v>
      </c>
      <c r="E769" s="7">
        <v>280800</v>
      </c>
      <c r="F769" s="7">
        <v>385909</v>
      </c>
      <c r="G769" s="7">
        <v>303629.51</v>
      </c>
    </row>
    <row r="770" spans="1:7" x14ac:dyDescent="0.3">
      <c r="A770" s="69">
        <v>1</v>
      </c>
      <c r="B770" s="69">
        <v>5</v>
      </c>
      <c r="C770" t="s">
        <v>3091</v>
      </c>
      <c r="D770" s="7">
        <v>714160</v>
      </c>
      <c r="E770" s="7">
        <v>280672</v>
      </c>
      <c r="F770" s="7">
        <v>994832</v>
      </c>
      <c r="G770" s="7">
        <v>950258.95</v>
      </c>
    </row>
    <row r="771" spans="1:7" x14ac:dyDescent="0.3">
      <c r="A771" s="69">
        <v>2</v>
      </c>
      <c r="B771" s="69">
        <v>21</v>
      </c>
      <c r="C771" t="s">
        <v>2038</v>
      </c>
      <c r="D771" s="7">
        <v>0</v>
      </c>
      <c r="E771" s="7">
        <v>274738</v>
      </c>
      <c r="F771" s="7">
        <v>274738</v>
      </c>
      <c r="G771" s="7">
        <v>274737.82</v>
      </c>
    </row>
    <row r="772" spans="1:7" x14ac:dyDescent="0.3">
      <c r="A772" s="69">
        <v>1</v>
      </c>
      <c r="B772" s="69">
        <v>5</v>
      </c>
      <c r="C772" t="s">
        <v>1944</v>
      </c>
      <c r="D772" s="7">
        <v>0</v>
      </c>
      <c r="E772" s="7">
        <v>273011</v>
      </c>
      <c r="F772" s="7">
        <v>273011</v>
      </c>
      <c r="G772" s="7">
        <v>273009.21000000002</v>
      </c>
    </row>
    <row r="773" spans="1:7" x14ac:dyDescent="0.3">
      <c r="A773" s="69">
        <v>1</v>
      </c>
      <c r="B773" s="69">
        <v>3</v>
      </c>
      <c r="C773" t="s">
        <v>2187</v>
      </c>
      <c r="D773" s="7">
        <v>942233</v>
      </c>
      <c r="E773" s="7">
        <v>272110</v>
      </c>
      <c r="F773" s="7">
        <v>1214343</v>
      </c>
      <c r="G773" s="7">
        <v>1073261.0799999998</v>
      </c>
    </row>
    <row r="774" spans="1:7" x14ac:dyDescent="0.3">
      <c r="A774" s="69">
        <v>1</v>
      </c>
      <c r="B774" s="69">
        <v>10</v>
      </c>
      <c r="C774" t="s">
        <v>2094</v>
      </c>
      <c r="D774" s="7">
        <v>0</v>
      </c>
      <c r="E774" s="7">
        <v>264244</v>
      </c>
      <c r="F774" s="7">
        <v>264244</v>
      </c>
      <c r="G774" s="7">
        <v>261735.16</v>
      </c>
    </row>
    <row r="775" spans="1:7" x14ac:dyDescent="0.3">
      <c r="A775" s="69">
        <v>1</v>
      </c>
      <c r="B775" s="69">
        <v>2</v>
      </c>
      <c r="C775" t="s">
        <v>1908</v>
      </c>
      <c r="D775" s="7">
        <v>66114</v>
      </c>
      <c r="E775" s="7">
        <v>261062</v>
      </c>
      <c r="F775" s="7">
        <v>327176</v>
      </c>
      <c r="G775" s="7">
        <v>327055.7</v>
      </c>
    </row>
    <row r="776" spans="1:7" x14ac:dyDescent="0.3">
      <c r="A776" s="69">
        <v>2</v>
      </c>
      <c r="B776" s="69">
        <v>21</v>
      </c>
      <c r="C776" t="s">
        <v>7106</v>
      </c>
      <c r="D776" s="7">
        <v>10850000</v>
      </c>
      <c r="E776" s="7">
        <v>260000</v>
      </c>
      <c r="F776" s="7">
        <v>11110000</v>
      </c>
      <c r="G776" s="7">
        <v>11109503.82</v>
      </c>
    </row>
    <row r="777" spans="1:7" x14ac:dyDescent="0.3">
      <c r="A777" s="69">
        <v>1</v>
      </c>
      <c r="B777" s="69">
        <v>7</v>
      </c>
      <c r="C777" t="s">
        <v>1992</v>
      </c>
      <c r="D777" s="7">
        <v>2450448</v>
      </c>
      <c r="E777" s="7">
        <v>259100</v>
      </c>
      <c r="F777" s="7">
        <v>2709548</v>
      </c>
      <c r="G777" s="7">
        <v>1823286.75</v>
      </c>
    </row>
    <row r="778" spans="1:7" x14ac:dyDescent="0.3">
      <c r="A778" s="69">
        <v>1</v>
      </c>
      <c r="B778" s="69">
        <v>7</v>
      </c>
      <c r="C778" t="s">
        <v>2072</v>
      </c>
      <c r="D778" s="7">
        <v>0</v>
      </c>
      <c r="E778" s="7">
        <v>258228</v>
      </c>
      <c r="F778" s="7">
        <v>258228</v>
      </c>
      <c r="G778" s="7">
        <v>258228</v>
      </c>
    </row>
    <row r="779" spans="1:7" x14ac:dyDescent="0.3">
      <c r="A779" s="69">
        <v>2</v>
      </c>
      <c r="B779" s="69">
        <v>22</v>
      </c>
      <c r="C779" t="s">
        <v>5314</v>
      </c>
      <c r="D779" s="7">
        <v>0</v>
      </c>
      <c r="E779" s="7">
        <v>256641</v>
      </c>
      <c r="F779" s="7">
        <v>256641</v>
      </c>
      <c r="G779" s="7">
        <v>256640.86</v>
      </c>
    </row>
    <row r="780" spans="1:7" x14ac:dyDescent="0.3">
      <c r="A780" s="69">
        <v>2</v>
      </c>
      <c r="B780" s="69">
        <v>21</v>
      </c>
      <c r="C780" t="s">
        <v>2425</v>
      </c>
      <c r="D780" s="7">
        <v>5867977</v>
      </c>
      <c r="E780" s="7">
        <v>255809</v>
      </c>
      <c r="F780" s="7">
        <v>6123786</v>
      </c>
      <c r="G780" s="7">
        <v>6123786</v>
      </c>
    </row>
    <row r="781" spans="1:7" x14ac:dyDescent="0.3">
      <c r="A781" s="69">
        <v>1</v>
      </c>
      <c r="B781" s="69">
        <v>2</v>
      </c>
      <c r="C781" t="s">
        <v>6881</v>
      </c>
      <c r="D781" s="7">
        <v>0</v>
      </c>
      <c r="E781" s="7">
        <v>250000</v>
      </c>
      <c r="F781" s="7">
        <v>250000</v>
      </c>
      <c r="G781" s="7">
        <v>0</v>
      </c>
    </row>
    <row r="782" spans="1:7" x14ac:dyDescent="0.3">
      <c r="A782" s="69">
        <v>1</v>
      </c>
      <c r="B782" s="69">
        <v>4</v>
      </c>
      <c r="C782" t="s">
        <v>446</v>
      </c>
      <c r="D782" s="7">
        <v>1100000</v>
      </c>
      <c r="E782" s="7">
        <v>250000</v>
      </c>
      <c r="F782" s="7">
        <v>1350000</v>
      </c>
      <c r="G782" s="7">
        <v>1000000</v>
      </c>
    </row>
    <row r="783" spans="1:7" x14ac:dyDescent="0.3">
      <c r="A783" s="69">
        <v>1</v>
      </c>
      <c r="B783" s="69">
        <v>4</v>
      </c>
      <c r="C783" t="s">
        <v>6959</v>
      </c>
      <c r="D783" s="7">
        <v>0</v>
      </c>
      <c r="E783" s="7">
        <v>250000</v>
      </c>
      <c r="F783" s="7">
        <v>250000</v>
      </c>
      <c r="G783" s="7">
        <v>0</v>
      </c>
    </row>
    <row r="784" spans="1:7" x14ac:dyDescent="0.3">
      <c r="A784" s="69">
        <v>1</v>
      </c>
      <c r="B784" s="69">
        <v>7</v>
      </c>
      <c r="C784" t="s">
        <v>2079</v>
      </c>
      <c r="D784" s="7">
        <v>0</v>
      </c>
      <c r="E784" s="7">
        <v>250000</v>
      </c>
      <c r="F784" s="7">
        <v>250000</v>
      </c>
      <c r="G784" s="7">
        <v>250000</v>
      </c>
    </row>
    <row r="785" spans="1:7" x14ac:dyDescent="0.3">
      <c r="A785" s="69">
        <v>1</v>
      </c>
      <c r="B785" s="69">
        <v>10</v>
      </c>
      <c r="C785" t="s">
        <v>1904</v>
      </c>
      <c r="D785" s="7">
        <v>0</v>
      </c>
      <c r="E785" s="7">
        <v>250000</v>
      </c>
      <c r="F785" s="7">
        <v>250000</v>
      </c>
      <c r="G785" s="7">
        <v>163926.04</v>
      </c>
    </row>
    <row r="786" spans="1:7" x14ac:dyDescent="0.3">
      <c r="A786" s="69">
        <v>1</v>
      </c>
      <c r="B786" s="69">
        <v>2</v>
      </c>
      <c r="C786" t="s">
        <v>2896</v>
      </c>
      <c r="D786" s="7">
        <v>159359</v>
      </c>
      <c r="E786" s="7">
        <v>249499</v>
      </c>
      <c r="F786" s="7">
        <v>408858</v>
      </c>
      <c r="G786" s="7">
        <v>374462.28</v>
      </c>
    </row>
    <row r="787" spans="1:7" x14ac:dyDescent="0.3">
      <c r="A787" s="69">
        <v>1</v>
      </c>
      <c r="B787" s="69">
        <v>5</v>
      </c>
      <c r="C787" t="s">
        <v>3096</v>
      </c>
      <c r="D787" s="7">
        <v>500000</v>
      </c>
      <c r="E787" s="7">
        <v>246243</v>
      </c>
      <c r="F787" s="7">
        <v>746243</v>
      </c>
      <c r="G787" s="7">
        <v>746227.64</v>
      </c>
    </row>
    <row r="788" spans="1:7" x14ac:dyDescent="0.3">
      <c r="A788" s="69">
        <v>1</v>
      </c>
      <c r="B788" s="69">
        <v>4</v>
      </c>
      <c r="C788" t="s">
        <v>402</v>
      </c>
      <c r="D788" s="7">
        <v>1102500</v>
      </c>
      <c r="E788" s="7">
        <v>245016.18</v>
      </c>
      <c r="F788" s="7">
        <v>1347516.18</v>
      </c>
      <c r="G788" s="7">
        <v>1286533.56</v>
      </c>
    </row>
    <row r="789" spans="1:7" x14ac:dyDescent="0.3">
      <c r="A789" s="69">
        <v>1</v>
      </c>
      <c r="B789" s="69">
        <v>5</v>
      </c>
      <c r="C789" t="s">
        <v>3079</v>
      </c>
      <c r="D789" s="7">
        <v>137780580</v>
      </c>
      <c r="E789" s="7">
        <v>243405</v>
      </c>
      <c r="F789" s="7">
        <v>138023985</v>
      </c>
      <c r="G789" s="7">
        <v>128505463.67</v>
      </c>
    </row>
    <row r="790" spans="1:7" x14ac:dyDescent="0.3">
      <c r="A790" s="69">
        <v>1</v>
      </c>
      <c r="B790" s="69">
        <v>4</v>
      </c>
      <c r="C790" t="s">
        <v>866</v>
      </c>
      <c r="D790" s="7">
        <v>599886</v>
      </c>
      <c r="E790" s="7">
        <v>243357</v>
      </c>
      <c r="F790" s="7">
        <v>843243</v>
      </c>
      <c r="G790" s="7">
        <v>313918.99</v>
      </c>
    </row>
    <row r="791" spans="1:7" x14ac:dyDescent="0.3">
      <c r="A791" s="69">
        <v>1</v>
      </c>
      <c r="B791" s="69">
        <v>2</v>
      </c>
      <c r="C791" t="s">
        <v>2011</v>
      </c>
      <c r="D791" s="7">
        <v>1485523</v>
      </c>
      <c r="E791" s="7">
        <v>240500</v>
      </c>
      <c r="F791" s="7">
        <v>1726023</v>
      </c>
      <c r="G791" s="7">
        <v>1726023</v>
      </c>
    </row>
    <row r="792" spans="1:7" x14ac:dyDescent="0.3">
      <c r="A792" s="69">
        <v>2</v>
      </c>
      <c r="B792" s="69">
        <v>25</v>
      </c>
      <c r="C792" t="s">
        <v>5974</v>
      </c>
      <c r="D792" s="7">
        <v>0</v>
      </c>
      <c r="E792" s="7">
        <v>240105</v>
      </c>
      <c r="F792" s="7">
        <v>240105</v>
      </c>
      <c r="G792" s="7">
        <v>240104.33</v>
      </c>
    </row>
    <row r="793" spans="1:7" x14ac:dyDescent="0.3">
      <c r="A793" s="69">
        <v>1</v>
      </c>
      <c r="B793" s="69">
        <v>2</v>
      </c>
      <c r="C793" t="s">
        <v>2087</v>
      </c>
      <c r="D793" s="7">
        <v>394126</v>
      </c>
      <c r="E793" s="7">
        <v>240000</v>
      </c>
      <c r="F793" s="7">
        <v>634126</v>
      </c>
      <c r="G793" s="7">
        <v>634126</v>
      </c>
    </row>
    <row r="794" spans="1:7" x14ac:dyDescent="0.3">
      <c r="A794" s="69">
        <v>1</v>
      </c>
      <c r="B794" s="69">
        <v>2</v>
      </c>
      <c r="C794" t="s">
        <v>1603</v>
      </c>
      <c r="D794" s="7">
        <v>33180323</v>
      </c>
      <c r="E794" s="7">
        <v>234293</v>
      </c>
      <c r="F794" s="7">
        <v>33414616</v>
      </c>
      <c r="G794" s="7">
        <v>33412592.640000001</v>
      </c>
    </row>
    <row r="795" spans="1:7" x14ac:dyDescent="0.3">
      <c r="A795" s="69">
        <v>2</v>
      </c>
      <c r="B795" s="69">
        <v>21</v>
      </c>
      <c r="C795" t="s">
        <v>2382</v>
      </c>
      <c r="D795" s="7">
        <v>11811991</v>
      </c>
      <c r="E795" s="7">
        <v>231900</v>
      </c>
      <c r="F795" s="7">
        <v>12043891</v>
      </c>
      <c r="G795" s="7">
        <v>5421162.9200000009</v>
      </c>
    </row>
    <row r="796" spans="1:7" x14ac:dyDescent="0.3">
      <c r="A796" s="69">
        <v>1</v>
      </c>
      <c r="B796" s="69">
        <v>4</v>
      </c>
      <c r="C796" t="s">
        <v>312</v>
      </c>
      <c r="D796" s="7">
        <v>14839549</v>
      </c>
      <c r="E796" s="7">
        <v>230823</v>
      </c>
      <c r="F796" s="7">
        <v>15070372</v>
      </c>
      <c r="G796" s="7">
        <v>15070372</v>
      </c>
    </row>
    <row r="797" spans="1:7" x14ac:dyDescent="0.3">
      <c r="A797" s="69">
        <v>1</v>
      </c>
      <c r="B797" s="69">
        <v>2</v>
      </c>
      <c r="C797" t="s">
        <v>6897</v>
      </c>
      <c r="D797" s="7">
        <v>0</v>
      </c>
      <c r="E797" s="7">
        <v>230307</v>
      </c>
      <c r="F797" s="7">
        <v>230307</v>
      </c>
      <c r="G797" s="7">
        <v>0</v>
      </c>
    </row>
    <row r="798" spans="1:7" x14ac:dyDescent="0.3">
      <c r="A798" s="69">
        <v>1</v>
      </c>
      <c r="B798" s="69">
        <v>3</v>
      </c>
      <c r="C798" t="s">
        <v>2931</v>
      </c>
      <c r="D798" s="7">
        <v>472253</v>
      </c>
      <c r="E798" s="7">
        <v>227145</v>
      </c>
      <c r="F798" s="7">
        <v>699398</v>
      </c>
      <c r="G798" s="7">
        <v>278580.25</v>
      </c>
    </row>
    <row r="799" spans="1:7" x14ac:dyDescent="0.3">
      <c r="A799" s="69">
        <v>2</v>
      </c>
      <c r="B799" s="69">
        <v>21</v>
      </c>
      <c r="C799" t="s">
        <v>2408</v>
      </c>
      <c r="D799" s="7">
        <v>24371261</v>
      </c>
      <c r="E799" s="7">
        <v>225036</v>
      </c>
      <c r="F799" s="7">
        <v>24596297</v>
      </c>
      <c r="G799" s="7">
        <v>24596297</v>
      </c>
    </row>
    <row r="800" spans="1:7" x14ac:dyDescent="0.3">
      <c r="A800" s="69">
        <v>1</v>
      </c>
      <c r="B800" s="69">
        <v>2</v>
      </c>
      <c r="C800" t="s">
        <v>6896</v>
      </c>
      <c r="D800" s="7">
        <v>0</v>
      </c>
      <c r="E800" s="7">
        <v>220071</v>
      </c>
      <c r="F800" s="7">
        <v>220071</v>
      </c>
      <c r="G800" s="7">
        <v>0</v>
      </c>
    </row>
    <row r="801" spans="1:7" x14ac:dyDescent="0.3">
      <c r="A801" s="69">
        <v>1</v>
      </c>
      <c r="B801" s="69">
        <v>6</v>
      </c>
      <c r="C801" t="s">
        <v>3205</v>
      </c>
      <c r="D801" s="7">
        <v>0</v>
      </c>
      <c r="E801" s="7">
        <v>219798</v>
      </c>
      <c r="F801" s="7">
        <v>219798</v>
      </c>
      <c r="G801" s="7">
        <v>0</v>
      </c>
    </row>
    <row r="802" spans="1:7" x14ac:dyDescent="0.3">
      <c r="A802" s="69">
        <v>1</v>
      </c>
      <c r="B802" s="69">
        <v>5</v>
      </c>
      <c r="C802" t="s">
        <v>2126</v>
      </c>
      <c r="D802" s="7">
        <v>1287480</v>
      </c>
      <c r="E802" s="7">
        <v>218728.66</v>
      </c>
      <c r="F802" s="7">
        <v>1506208.66</v>
      </c>
      <c r="G802" s="7">
        <v>1497059.58</v>
      </c>
    </row>
    <row r="803" spans="1:7" x14ac:dyDescent="0.3">
      <c r="A803" s="69">
        <v>1</v>
      </c>
      <c r="B803" s="69">
        <v>10</v>
      </c>
      <c r="C803" t="s">
        <v>2118</v>
      </c>
      <c r="D803" s="7">
        <v>60000</v>
      </c>
      <c r="E803" s="7">
        <v>216539.78</v>
      </c>
      <c r="F803" s="7">
        <v>276539.78000000003</v>
      </c>
      <c r="G803" s="7">
        <v>276125.96000000002</v>
      </c>
    </row>
    <row r="804" spans="1:7" x14ac:dyDescent="0.3">
      <c r="A804" s="69">
        <v>1</v>
      </c>
      <c r="B804" s="69">
        <v>4</v>
      </c>
      <c r="C804" t="s">
        <v>221</v>
      </c>
      <c r="D804" s="7">
        <v>28800000</v>
      </c>
      <c r="E804" s="7">
        <v>209357</v>
      </c>
      <c r="F804" s="7">
        <v>29009357</v>
      </c>
      <c r="G804" s="7">
        <v>29009356.48</v>
      </c>
    </row>
    <row r="805" spans="1:7" x14ac:dyDescent="0.3">
      <c r="A805" s="69">
        <v>2</v>
      </c>
      <c r="B805" s="69">
        <v>21</v>
      </c>
      <c r="C805" t="s">
        <v>1879</v>
      </c>
      <c r="D805" s="7">
        <v>0</v>
      </c>
      <c r="E805" s="7">
        <v>207879</v>
      </c>
      <c r="F805" s="7">
        <v>207879</v>
      </c>
      <c r="G805" s="7">
        <v>199013.88</v>
      </c>
    </row>
    <row r="806" spans="1:7" x14ac:dyDescent="0.3">
      <c r="A806" s="69">
        <v>2</v>
      </c>
      <c r="B806" s="69">
        <v>22</v>
      </c>
      <c r="C806" t="s">
        <v>565</v>
      </c>
      <c r="D806" s="7">
        <v>0</v>
      </c>
      <c r="E806" s="7">
        <v>207660</v>
      </c>
      <c r="F806" s="7">
        <v>207660</v>
      </c>
      <c r="G806" s="7">
        <v>207660</v>
      </c>
    </row>
    <row r="807" spans="1:7" x14ac:dyDescent="0.3">
      <c r="A807" s="69">
        <v>1</v>
      </c>
      <c r="B807" s="69">
        <v>2</v>
      </c>
      <c r="C807" t="s">
        <v>2757</v>
      </c>
      <c r="D807" s="7">
        <v>76259</v>
      </c>
      <c r="E807" s="7">
        <v>207410</v>
      </c>
      <c r="F807" s="7">
        <v>283669</v>
      </c>
      <c r="G807" s="7">
        <v>142733.43</v>
      </c>
    </row>
    <row r="808" spans="1:7" x14ac:dyDescent="0.3">
      <c r="A808" s="69">
        <v>2</v>
      </c>
      <c r="B808" s="69">
        <v>22</v>
      </c>
      <c r="C808" t="s">
        <v>3638</v>
      </c>
      <c r="D808" s="7">
        <v>0</v>
      </c>
      <c r="E808" s="7">
        <v>202468</v>
      </c>
      <c r="F808" s="7">
        <v>202468</v>
      </c>
      <c r="G808" s="7">
        <v>202467.63</v>
      </c>
    </row>
    <row r="809" spans="1:7" x14ac:dyDescent="0.3">
      <c r="A809" s="69">
        <v>1</v>
      </c>
      <c r="B809" s="69">
        <v>2</v>
      </c>
      <c r="C809" t="s">
        <v>2129</v>
      </c>
      <c r="D809" s="7">
        <v>0</v>
      </c>
      <c r="E809" s="7">
        <v>200000</v>
      </c>
      <c r="F809" s="7">
        <v>200000</v>
      </c>
      <c r="G809" s="7">
        <v>150000</v>
      </c>
    </row>
    <row r="810" spans="1:7" x14ac:dyDescent="0.3">
      <c r="A810" s="69">
        <v>1</v>
      </c>
      <c r="B810" s="69">
        <v>2</v>
      </c>
      <c r="C810" t="s">
        <v>2775</v>
      </c>
      <c r="D810" s="7">
        <v>100000</v>
      </c>
      <c r="E810" s="7">
        <v>200000</v>
      </c>
      <c r="F810" s="7">
        <v>300000</v>
      </c>
      <c r="G810" s="7">
        <v>300000</v>
      </c>
    </row>
    <row r="811" spans="1:7" x14ac:dyDescent="0.3">
      <c r="A811" s="69">
        <v>1</v>
      </c>
      <c r="B811" s="69">
        <v>4</v>
      </c>
      <c r="C811" t="s">
        <v>864</v>
      </c>
      <c r="D811" s="7">
        <v>184434</v>
      </c>
      <c r="E811" s="7">
        <v>200000</v>
      </c>
      <c r="F811" s="7">
        <v>384434</v>
      </c>
      <c r="G811" s="7">
        <v>378565.12</v>
      </c>
    </row>
    <row r="812" spans="1:7" x14ac:dyDescent="0.3">
      <c r="A812" s="69">
        <v>2</v>
      </c>
      <c r="B812" s="69">
        <v>21</v>
      </c>
      <c r="C812" t="s">
        <v>7118</v>
      </c>
      <c r="D812" s="7">
        <v>0</v>
      </c>
      <c r="E812" s="7">
        <v>200000</v>
      </c>
      <c r="F812" s="7">
        <v>200000</v>
      </c>
      <c r="G812" s="7">
        <v>200000</v>
      </c>
    </row>
    <row r="813" spans="1:7" x14ac:dyDescent="0.3">
      <c r="A813" s="69">
        <v>1</v>
      </c>
      <c r="B813" s="69">
        <v>5</v>
      </c>
      <c r="C813" t="s">
        <v>3089</v>
      </c>
      <c r="D813" s="7">
        <v>1712791</v>
      </c>
      <c r="E813" s="7">
        <v>197631</v>
      </c>
      <c r="F813" s="7">
        <v>1910422</v>
      </c>
      <c r="G813" s="7">
        <v>1591114.99</v>
      </c>
    </row>
    <row r="814" spans="1:7" x14ac:dyDescent="0.3">
      <c r="A814" s="69">
        <v>2</v>
      </c>
      <c r="B814" s="69">
        <v>21</v>
      </c>
      <c r="C814" t="s">
        <v>2202</v>
      </c>
      <c r="D814" s="7">
        <v>50000</v>
      </c>
      <c r="E814" s="7">
        <v>196988</v>
      </c>
      <c r="F814" s="7">
        <v>246988</v>
      </c>
      <c r="G814" s="7">
        <v>246988</v>
      </c>
    </row>
    <row r="815" spans="1:7" x14ac:dyDescent="0.3">
      <c r="A815" s="69">
        <v>1</v>
      </c>
      <c r="B815" s="69">
        <v>3</v>
      </c>
      <c r="C815" t="s">
        <v>2186</v>
      </c>
      <c r="D815" s="7">
        <v>1730097</v>
      </c>
      <c r="E815" s="7">
        <v>194363</v>
      </c>
      <c r="F815" s="7">
        <v>1924460</v>
      </c>
      <c r="G815" s="7">
        <v>463313.49</v>
      </c>
    </row>
    <row r="816" spans="1:7" x14ac:dyDescent="0.3">
      <c r="A816" s="69">
        <v>1</v>
      </c>
      <c r="B816" s="69">
        <v>1</v>
      </c>
      <c r="C816" t="s">
        <v>1758</v>
      </c>
      <c r="D816" s="7">
        <v>8344023</v>
      </c>
      <c r="E816" s="7">
        <v>193892</v>
      </c>
      <c r="F816" s="7">
        <v>8537915</v>
      </c>
      <c r="G816" s="7">
        <v>3232177.34</v>
      </c>
    </row>
    <row r="817" spans="1:7" x14ac:dyDescent="0.3">
      <c r="A817" s="69">
        <v>2</v>
      </c>
      <c r="B817" s="69">
        <v>22</v>
      </c>
      <c r="C817" t="s">
        <v>582</v>
      </c>
      <c r="D817" s="7">
        <v>7528092</v>
      </c>
      <c r="E817" s="7">
        <v>193788</v>
      </c>
      <c r="F817" s="7">
        <v>7721880</v>
      </c>
      <c r="G817" s="7">
        <v>7721877.7999999998</v>
      </c>
    </row>
    <row r="818" spans="1:7" x14ac:dyDescent="0.3">
      <c r="A818" s="69">
        <v>1</v>
      </c>
      <c r="B818" s="69">
        <v>4</v>
      </c>
      <c r="C818" t="s">
        <v>514</v>
      </c>
      <c r="D818" s="7">
        <v>0</v>
      </c>
      <c r="E818" s="7">
        <v>191486.17</v>
      </c>
      <c r="F818" s="7">
        <v>191486.17</v>
      </c>
      <c r="G818" s="7">
        <v>191477.72</v>
      </c>
    </row>
    <row r="819" spans="1:7" x14ac:dyDescent="0.3">
      <c r="A819" s="69">
        <v>1</v>
      </c>
      <c r="B819" s="69">
        <v>2</v>
      </c>
      <c r="C819" t="s">
        <v>2109</v>
      </c>
      <c r="D819" s="7">
        <v>379191</v>
      </c>
      <c r="E819" s="7">
        <v>190267.6</v>
      </c>
      <c r="F819" s="7">
        <v>569458.6</v>
      </c>
      <c r="G819" s="7">
        <v>439103.35000000003</v>
      </c>
    </row>
    <row r="820" spans="1:7" x14ac:dyDescent="0.3">
      <c r="A820" s="69">
        <v>1</v>
      </c>
      <c r="B820" s="69">
        <v>2</v>
      </c>
      <c r="C820" t="s">
        <v>2111</v>
      </c>
      <c r="D820" s="7">
        <v>410273</v>
      </c>
      <c r="E820" s="7">
        <v>189727</v>
      </c>
      <c r="F820" s="7">
        <v>600000</v>
      </c>
      <c r="G820" s="7">
        <v>596209.09</v>
      </c>
    </row>
    <row r="821" spans="1:7" x14ac:dyDescent="0.3">
      <c r="A821" s="69">
        <v>1</v>
      </c>
      <c r="B821" s="69">
        <v>2</v>
      </c>
      <c r="C821" t="s">
        <v>2792</v>
      </c>
      <c r="D821" s="7">
        <v>400000</v>
      </c>
      <c r="E821" s="7">
        <v>188669</v>
      </c>
      <c r="F821" s="7">
        <v>588669</v>
      </c>
      <c r="G821" s="7">
        <v>588669</v>
      </c>
    </row>
    <row r="822" spans="1:7" x14ac:dyDescent="0.3">
      <c r="A822" s="69">
        <v>2</v>
      </c>
      <c r="B822" s="69">
        <v>23</v>
      </c>
      <c r="C822" t="s">
        <v>2266</v>
      </c>
      <c r="D822" s="7">
        <v>0</v>
      </c>
      <c r="E822" s="7">
        <v>181500</v>
      </c>
      <c r="F822" s="7">
        <v>181500</v>
      </c>
      <c r="G822" s="7">
        <v>181500</v>
      </c>
    </row>
    <row r="823" spans="1:7" x14ac:dyDescent="0.3">
      <c r="A823" s="69">
        <v>2</v>
      </c>
      <c r="B823" s="69">
        <v>23</v>
      </c>
      <c r="C823" t="s">
        <v>3694</v>
      </c>
      <c r="D823" s="7">
        <v>0</v>
      </c>
      <c r="E823" s="7">
        <v>180676</v>
      </c>
      <c r="F823" s="7">
        <v>180676</v>
      </c>
      <c r="G823" s="7">
        <v>180670.9</v>
      </c>
    </row>
    <row r="824" spans="1:7" x14ac:dyDescent="0.3">
      <c r="A824" s="69">
        <v>1</v>
      </c>
      <c r="B824" s="69">
        <v>1</v>
      </c>
      <c r="C824" t="s">
        <v>2044</v>
      </c>
      <c r="D824" s="7">
        <v>7579</v>
      </c>
      <c r="E824" s="7">
        <v>180000</v>
      </c>
      <c r="F824" s="7">
        <v>187579</v>
      </c>
      <c r="G824" s="7">
        <v>187243.53</v>
      </c>
    </row>
    <row r="825" spans="1:7" x14ac:dyDescent="0.3">
      <c r="A825" s="69">
        <v>1</v>
      </c>
      <c r="B825" s="69">
        <v>4</v>
      </c>
      <c r="C825" t="s">
        <v>521</v>
      </c>
      <c r="D825" s="7">
        <v>23080000</v>
      </c>
      <c r="E825" s="7">
        <v>179244</v>
      </c>
      <c r="F825" s="7">
        <v>23259244</v>
      </c>
      <c r="G825" s="7">
        <v>179244</v>
      </c>
    </row>
    <row r="826" spans="1:7" x14ac:dyDescent="0.3">
      <c r="A826" s="69">
        <v>1</v>
      </c>
      <c r="B826" s="69">
        <v>2</v>
      </c>
      <c r="C826" t="s">
        <v>6667</v>
      </c>
      <c r="D826" s="7">
        <v>0</v>
      </c>
      <c r="E826" s="7">
        <v>175000</v>
      </c>
      <c r="F826" s="7">
        <v>175000</v>
      </c>
      <c r="G826" s="7">
        <v>111911.45</v>
      </c>
    </row>
    <row r="827" spans="1:7" x14ac:dyDescent="0.3">
      <c r="A827" s="69">
        <v>1</v>
      </c>
      <c r="B827" s="69">
        <v>4</v>
      </c>
      <c r="C827" t="s">
        <v>3014</v>
      </c>
      <c r="D827" s="7">
        <v>0</v>
      </c>
      <c r="E827" s="7">
        <v>173448</v>
      </c>
      <c r="F827" s="7">
        <v>173448</v>
      </c>
      <c r="G827" s="7">
        <v>173448</v>
      </c>
    </row>
    <row r="828" spans="1:7" x14ac:dyDescent="0.3">
      <c r="A828" s="69">
        <v>1</v>
      </c>
      <c r="B828" s="69">
        <v>12</v>
      </c>
      <c r="C828" t="s">
        <v>2042</v>
      </c>
      <c r="D828" s="7">
        <v>47664</v>
      </c>
      <c r="E828" s="7">
        <v>169505</v>
      </c>
      <c r="F828" s="7">
        <v>217169</v>
      </c>
      <c r="G828" s="7">
        <v>215992.32000000001</v>
      </c>
    </row>
    <row r="829" spans="1:7" x14ac:dyDescent="0.3">
      <c r="A829" s="69">
        <v>1</v>
      </c>
      <c r="B829" s="69">
        <v>7</v>
      </c>
      <c r="C829" t="s">
        <v>1915</v>
      </c>
      <c r="D829" s="7">
        <v>2300000</v>
      </c>
      <c r="E829" s="7">
        <v>165375</v>
      </c>
      <c r="F829" s="7">
        <v>2465375</v>
      </c>
      <c r="G829" s="7">
        <v>2465373.5</v>
      </c>
    </row>
    <row r="830" spans="1:7" x14ac:dyDescent="0.3">
      <c r="A830" s="69">
        <v>1</v>
      </c>
      <c r="B830" s="69">
        <v>4</v>
      </c>
      <c r="C830" t="s">
        <v>292</v>
      </c>
      <c r="D830" s="7">
        <v>7694197</v>
      </c>
      <c r="E830" s="7">
        <v>164185</v>
      </c>
      <c r="F830" s="7">
        <v>7858382</v>
      </c>
      <c r="G830" s="7">
        <v>7858382</v>
      </c>
    </row>
    <row r="831" spans="1:7" x14ac:dyDescent="0.3">
      <c r="A831" s="69">
        <v>1</v>
      </c>
      <c r="B831" s="69">
        <v>10</v>
      </c>
      <c r="C831" t="s">
        <v>2128</v>
      </c>
      <c r="D831" s="7">
        <v>0</v>
      </c>
      <c r="E831" s="7">
        <v>163286</v>
      </c>
      <c r="F831" s="7">
        <v>163286</v>
      </c>
      <c r="G831" s="7">
        <v>163131.14000000001</v>
      </c>
    </row>
    <row r="832" spans="1:7" x14ac:dyDescent="0.3">
      <c r="A832" s="69">
        <v>1</v>
      </c>
      <c r="B832" s="69">
        <v>1</v>
      </c>
      <c r="C832" t="s">
        <v>2369</v>
      </c>
      <c r="D832" s="7">
        <v>3523384</v>
      </c>
      <c r="E832" s="7">
        <v>157807</v>
      </c>
      <c r="F832" s="7">
        <v>3681191</v>
      </c>
      <c r="G832" s="7">
        <v>3362144.92</v>
      </c>
    </row>
    <row r="833" spans="1:7" x14ac:dyDescent="0.3">
      <c r="A833" s="69">
        <v>2</v>
      </c>
      <c r="B833" s="69">
        <v>22</v>
      </c>
      <c r="C833" t="s">
        <v>614</v>
      </c>
      <c r="D833" s="7">
        <v>0</v>
      </c>
      <c r="E833" s="7">
        <v>157641</v>
      </c>
      <c r="F833" s="7">
        <v>157641</v>
      </c>
      <c r="G833" s="7">
        <v>157630.59</v>
      </c>
    </row>
    <row r="834" spans="1:7" x14ac:dyDescent="0.3">
      <c r="A834" s="69">
        <v>1</v>
      </c>
      <c r="B834" s="69">
        <v>4</v>
      </c>
      <c r="C834" t="s">
        <v>348</v>
      </c>
      <c r="D834" s="7">
        <v>0</v>
      </c>
      <c r="E834" s="7">
        <v>155980</v>
      </c>
      <c r="F834" s="7">
        <v>155980</v>
      </c>
      <c r="G834" s="7">
        <v>155979.17000000001</v>
      </c>
    </row>
    <row r="835" spans="1:7" x14ac:dyDescent="0.3">
      <c r="A835" s="69">
        <v>2</v>
      </c>
      <c r="B835" s="69">
        <v>21</v>
      </c>
      <c r="C835" t="s">
        <v>1947</v>
      </c>
      <c r="D835" s="7">
        <v>670402</v>
      </c>
      <c r="E835" s="7">
        <v>152155</v>
      </c>
      <c r="F835" s="7">
        <v>822557</v>
      </c>
      <c r="G835" s="7">
        <v>822557</v>
      </c>
    </row>
    <row r="836" spans="1:7" x14ac:dyDescent="0.3">
      <c r="A836" s="69">
        <v>1</v>
      </c>
      <c r="B836" s="69">
        <v>1</v>
      </c>
      <c r="C836" t="s">
        <v>2071</v>
      </c>
      <c r="D836" s="7">
        <v>23060346</v>
      </c>
      <c r="E836" s="7">
        <v>150000</v>
      </c>
      <c r="F836" s="7">
        <v>23210346</v>
      </c>
      <c r="G836" s="7">
        <v>19222138.52</v>
      </c>
    </row>
    <row r="837" spans="1:7" x14ac:dyDescent="0.3">
      <c r="A837" s="69">
        <v>1</v>
      </c>
      <c r="B837" s="69">
        <v>1</v>
      </c>
      <c r="C837" t="s">
        <v>2253</v>
      </c>
      <c r="D837" s="7">
        <v>39096</v>
      </c>
      <c r="E837" s="7">
        <v>150000</v>
      </c>
      <c r="F837" s="7">
        <v>189096</v>
      </c>
      <c r="G837" s="7">
        <v>184960.66999999998</v>
      </c>
    </row>
    <row r="838" spans="1:7" x14ac:dyDescent="0.3">
      <c r="A838" s="69">
        <v>1</v>
      </c>
      <c r="B838" s="69">
        <v>2</v>
      </c>
      <c r="C838" t="s">
        <v>2357</v>
      </c>
      <c r="D838" s="7">
        <v>1857728</v>
      </c>
      <c r="E838" s="7">
        <v>150000</v>
      </c>
      <c r="F838" s="7">
        <v>2007728</v>
      </c>
      <c r="G838" s="7">
        <v>1834133.95</v>
      </c>
    </row>
    <row r="839" spans="1:7" x14ac:dyDescent="0.3">
      <c r="A839" s="69">
        <v>1</v>
      </c>
      <c r="B839" s="69">
        <v>2</v>
      </c>
      <c r="C839" t="s">
        <v>2147</v>
      </c>
      <c r="D839" s="7">
        <v>114207</v>
      </c>
      <c r="E839" s="7">
        <v>150000</v>
      </c>
      <c r="F839" s="7">
        <v>264207</v>
      </c>
      <c r="G839" s="7">
        <v>173896.6</v>
      </c>
    </row>
    <row r="840" spans="1:7" x14ac:dyDescent="0.3">
      <c r="A840" s="69">
        <v>1</v>
      </c>
      <c r="B840" s="69">
        <v>2</v>
      </c>
      <c r="C840" t="s">
        <v>6908</v>
      </c>
      <c r="D840" s="7">
        <v>0</v>
      </c>
      <c r="E840" s="7">
        <v>150000</v>
      </c>
      <c r="F840" s="7">
        <v>150000</v>
      </c>
      <c r="G840" s="7">
        <v>150000</v>
      </c>
    </row>
    <row r="841" spans="1:7" x14ac:dyDescent="0.3">
      <c r="A841" s="69">
        <v>1</v>
      </c>
      <c r="B841" s="69">
        <v>5</v>
      </c>
      <c r="C841" t="s">
        <v>3034</v>
      </c>
      <c r="D841" s="7">
        <v>309874</v>
      </c>
      <c r="E841" s="7">
        <v>150000</v>
      </c>
      <c r="F841" s="7">
        <v>459874</v>
      </c>
      <c r="G841" s="7">
        <v>459874</v>
      </c>
    </row>
    <row r="842" spans="1:7" x14ac:dyDescent="0.3">
      <c r="A842" s="69">
        <v>2</v>
      </c>
      <c r="B842" s="69">
        <v>21</v>
      </c>
      <c r="C842" t="s">
        <v>2160</v>
      </c>
      <c r="D842" s="7">
        <v>320988</v>
      </c>
      <c r="E842" s="7">
        <v>150000</v>
      </c>
      <c r="F842" s="7">
        <v>470988</v>
      </c>
      <c r="G842" s="7">
        <v>470806.83</v>
      </c>
    </row>
    <row r="843" spans="1:7" x14ac:dyDescent="0.3">
      <c r="A843" s="69">
        <v>1</v>
      </c>
      <c r="B843" s="69">
        <v>2</v>
      </c>
      <c r="C843" t="s">
        <v>2303</v>
      </c>
      <c r="D843" s="7">
        <v>0</v>
      </c>
      <c r="E843" s="7">
        <v>149220</v>
      </c>
      <c r="F843" s="7">
        <v>149220</v>
      </c>
      <c r="G843" s="7">
        <v>149220</v>
      </c>
    </row>
    <row r="844" spans="1:7" x14ac:dyDescent="0.3">
      <c r="A844" s="69">
        <v>1</v>
      </c>
      <c r="B844" s="69">
        <v>2</v>
      </c>
      <c r="C844" t="s">
        <v>2900</v>
      </c>
      <c r="D844" s="7">
        <v>56466</v>
      </c>
      <c r="E844" s="7">
        <v>147489</v>
      </c>
      <c r="F844" s="7">
        <v>203955</v>
      </c>
      <c r="G844" s="7">
        <v>87401.4</v>
      </c>
    </row>
    <row r="845" spans="1:7" x14ac:dyDescent="0.3">
      <c r="A845" s="69">
        <v>1</v>
      </c>
      <c r="B845" s="69">
        <v>2</v>
      </c>
      <c r="C845" t="s">
        <v>2378</v>
      </c>
      <c r="D845" s="7">
        <v>305391</v>
      </c>
      <c r="E845" s="7">
        <v>147322</v>
      </c>
      <c r="F845" s="7">
        <v>452713</v>
      </c>
      <c r="G845" s="7">
        <v>350000</v>
      </c>
    </row>
    <row r="846" spans="1:7" x14ac:dyDescent="0.3">
      <c r="A846" s="69">
        <v>2</v>
      </c>
      <c r="B846" s="69">
        <v>21</v>
      </c>
      <c r="C846" t="s">
        <v>3494</v>
      </c>
      <c r="D846" s="7">
        <v>1781200</v>
      </c>
      <c r="E846" s="7">
        <v>146754</v>
      </c>
      <c r="F846" s="7">
        <v>1927954</v>
      </c>
      <c r="G846" s="7">
        <v>1927953.1099999999</v>
      </c>
    </row>
    <row r="847" spans="1:7" x14ac:dyDescent="0.3">
      <c r="A847" s="69">
        <v>1</v>
      </c>
      <c r="B847" s="69">
        <v>4</v>
      </c>
      <c r="C847" t="s">
        <v>418</v>
      </c>
      <c r="D847" s="7">
        <v>207000</v>
      </c>
      <c r="E847" s="7">
        <v>145507</v>
      </c>
      <c r="F847" s="7">
        <v>352507</v>
      </c>
      <c r="G847" s="7">
        <v>352506.12</v>
      </c>
    </row>
    <row r="848" spans="1:7" x14ac:dyDescent="0.3">
      <c r="A848" s="69">
        <v>1</v>
      </c>
      <c r="B848" s="69">
        <v>2</v>
      </c>
      <c r="C848" t="s">
        <v>2125</v>
      </c>
      <c r="D848" s="7">
        <v>150000</v>
      </c>
      <c r="E848" s="7">
        <v>143365</v>
      </c>
      <c r="F848" s="7">
        <v>293365</v>
      </c>
      <c r="G848" s="7">
        <v>293364.70999999996</v>
      </c>
    </row>
    <row r="849" spans="1:7" x14ac:dyDescent="0.3">
      <c r="A849" s="69">
        <v>2</v>
      </c>
      <c r="B849" s="69">
        <v>21</v>
      </c>
      <c r="C849" t="s">
        <v>7117</v>
      </c>
      <c r="D849" s="7">
        <v>0</v>
      </c>
      <c r="E849" s="7">
        <v>141718</v>
      </c>
      <c r="F849" s="7">
        <v>141718</v>
      </c>
      <c r="G849" s="7">
        <v>141718</v>
      </c>
    </row>
    <row r="850" spans="1:7" x14ac:dyDescent="0.3">
      <c r="A850" s="69">
        <v>2</v>
      </c>
      <c r="B850" s="69">
        <v>22</v>
      </c>
      <c r="C850" t="s">
        <v>821</v>
      </c>
      <c r="D850" s="7">
        <v>0</v>
      </c>
      <c r="E850" s="7">
        <v>141258</v>
      </c>
      <c r="F850" s="7">
        <v>141258</v>
      </c>
      <c r="G850" s="7">
        <v>141257.71</v>
      </c>
    </row>
    <row r="851" spans="1:7" x14ac:dyDescent="0.3">
      <c r="A851" s="69">
        <v>2</v>
      </c>
      <c r="B851" s="69">
        <v>21</v>
      </c>
      <c r="C851" t="s">
        <v>1949</v>
      </c>
      <c r="D851" s="7">
        <v>1200000</v>
      </c>
      <c r="E851" s="7">
        <v>140000</v>
      </c>
      <c r="F851" s="7">
        <v>1340000</v>
      </c>
      <c r="G851" s="7">
        <v>1340000</v>
      </c>
    </row>
    <row r="852" spans="1:7" x14ac:dyDescent="0.3">
      <c r="A852" s="69">
        <v>1</v>
      </c>
      <c r="B852" s="69">
        <v>2</v>
      </c>
      <c r="C852" t="s">
        <v>2309</v>
      </c>
      <c r="D852" s="7">
        <v>10000</v>
      </c>
      <c r="E852" s="7">
        <v>135539.70000000001</v>
      </c>
      <c r="F852" s="7">
        <v>145539.70000000001</v>
      </c>
      <c r="G852" s="7">
        <v>136712.06</v>
      </c>
    </row>
    <row r="853" spans="1:7" x14ac:dyDescent="0.3">
      <c r="A853" s="69">
        <v>1</v>
      </c>
      <c r="B853" s="69">
        <v>2</v>
      </c>
      <c r="C853" t="s">
        <v>2122</v>
      </c>
      <c r="D853" s="7">
        <v>129520</v>
      </c>
      <c r="E853" s="7">
        <v>135159</v>
      </c>
      <c r="F853" s="7">
        <v>264679</v>
      </c>
      <c r="G853" s="7">
        <v>255757.16</v>
      </c>
    </row>
    <row r="854" spans="1:7" x14ac:dyDescent="0.3">
      <c r="A854" s="69">
        <v>1</v>
      </c>
      <c r="B854" s="69">
        <v>2</v>
      </c>
      <c r="C854" t="s">
        <v>2083</v>
      </c>
      <c r="D854" s="7">
        <v>1800000</v>
      </c>
      <c r="E854" s="7">
        <v>133030</v>
      </c>
      <c r="F854" s="7">
        <v>1933030</v>
      </c>
      <c r="G854" s="7">
        <v>333030</v>
      </c>
    </row>
    <row r="855" spans="1:7" x14ac:dyDescent="0.3">
      <c r="A855" s="69">
        <v>1</v>
      </c>
      <c r="B855" s="69">
        <v>2</v>
      </c>
      <c r="C855" t="s">
        <v>2196</v>
      </c>
      <c r="D855" s="7">
        <v>0</v>
      </c>
      <c r="E855" s="7">
        <v>132393</v>
      </c>
      <c r="F855" s="7">
        <v>132393</v>
      </c>
      <c r="G855" s="7">
        <v>117514.53</v>
      </c>
    </row>
    <row r="856" spans="1:7" x14ac:dyDescent="0.3">
      <c r="A856" s="69">
        <v>1</v>
      </c>
      <c r="B856" s="69">
        <v>4</v>
      </c>
      <c r="C856" t="s">
        <v>145</v>
      </c>
      <c r="D856" s="7">
        <v>319704713</v>
      </c>
      <c r="E856" s="7">
        <v>131964</v>
      </c>
      <c r="F856" s="7">
        <v>319836677</v>
      </c>
      <c r="G856" s="7">
        <v>319836676.01999998</v>
      </c>
    </row>
    <row r="857" spans="1:7" x14ac:dyDescent="0.3">
      <c r="A857" s="69">
        <v>1</v>
      </c>
      <c r="B857" s="69">
        <v>2</v>
      </c>
      <c r="C857" t="s">
        <v>2365</v>
      </c>
      <c r="D857" s="7">
        <v>6560157</v>
      </c>
      <c r="E857" s="7">
        <v>130000</v>
      </c>
      <c r="F857" s="7">
        <v>6690157</v>
      </c>
      <c r="G857" s="7">
        <v>6002335.6200000001</v>
      </c>
    </row>
    <row r="858" spans="1:7" x14ac:dyDescent="0.3">
      <c r="A858" s="69">
        <v>1</v>
      </c>
      <c r="B858" s="69">
        <v>2</v>
      </c>
      <c r="C858" t="s">
        <v>6879</v>
      </c>
      <c r="D858" s="7">
        <v>0</v>
      </c>
      <c r="E858" s="7">
        <v>130000</v>
      </c>
      <c r="F858" s="7">
        <v>130000</v>
      </c>
      <c r="G858" s="7">
        <v>58650.83</v>
      </c>
    </row>
    <row r="859" spans="1:7" x14ac:dyDescent="0.3">
      <c r="A859" s="69">
        <v>1</v>
      </c>
      <c r="B859" s="69">
        <v>7</v>
      </c>
      <c r="C859" t="s">
        <v>3245</v>
      </c>
      <c r="D859" s="7">
        <v>0</v>
      </c>
      <c r="E859" s="7">
        <v>130000</v>
      </c>
      <c r="F859" s="7">
        <v>130000</v>
      </c>
      <c r="G859" s="7">
        <v>130000</v>
      </c>
    </row>
    <row r="860" spans="1:7" x14ac:dyDescent="0.3">
      <c r="A860" s="69">
        <v>1</v>
      </c>
      <c r="B860" s="69">
        <v>3</v>
      </c>
      <c r="C860" t="s">
        <v>2935</v>
      </c>
      <c r="D860" s="7">
        <v>0</v>
      </c>
      <c r="E860" s="7">
        <v>126832</v>
      </c>
      <c r="F860" s="7">
        <v>126832</v>
      </c>
      <c r="G860" s="7">
        <v>0</v>
      </c>
    </row>
    <row r="861" spans="1:7" x14ac:dyDescent="0.3">
      <c r="A861" s="69">
        <v>2</v>
      </c>
      <c r="B861" s="69">
        <v>22</v>
      </c>
      <c r="C861" t="s">
        <v>793</v>
      </c>
      <c r="D861" s="7">
        <v>1182247</v>
      </c>
      <c r="E861" s="7">
        <v>125224</v>
      </c>
      <c r="F861" s="7">
        <v>1307471</v>
      </c>
      <c r="G861" s="7">
        <v>1284260.82</v>
      </c>
    </row>
    <row r="862" spans="1:7" x14ac:dyDescent="0.3">
      <c r="A862" s="69">
        <v>1</v>
      </c>
      <c r="B862" s="69">
        <v>1</v>
      </c>
      <c r="C862" t="s">
        <v>1954</v>
      </c>
      <c r="D862" s="7">
        <v>4217304</v>
      </c>
      <c r="E862" s="7">
        <v>121504.23</v>
      </c>
      <c r="F862" s="7">
        <v>4338808.2300000004</v>
      </c>
      <c r="G862" s="7">
        <v>4195819.37</v>
      </c>
    </row>
    <row r="863" spans="1:7" x14ac:dyDescent="0.3">
      <c r="A863" s="69">
        <v>1</v>
      </c>
      <c r="B863" s="69">
        <v>4</v>
      </c>
      <c r="C863" t="s">
        <v>364</v>
      </c>
      <c r="D863" s="7">
        <v>4208329</v>
      </c>
      <c r="E863" s="7">
        <v>121470</v>
      </c>
      <c r="F863" s="7">
        <v>4329799</v>
      </c>
      <c r="G863" s="7">
        <v>4329799</v>
      </c>
    </row>
    <row r="864" spans="1:7" x14ac:dyDescent="0.3">
      <c r="A864" s="69">
        <v>1</v>
      </c>
      <c r="B864" s="69">
        <v>2</v>
      </c>
      <c r="C864" t="s">
        <v>2882</v>
      </c>
      <c r="D864" s="7">
        <v>1148561</v>
      </c>
      <c r="E864" s="7">
        <v>121438</v>
      </c>
      <c r="F864" s="7">
        <v>1269999</v>
      </c>
      <c r="G864" s="7">
        <v>953582.04999999993</v>
      </c>
    </row>
    <row r="865" spans="1:7" x14ac:dyDescent="0.3">
      <c r="A865" s="69">
        <v>2</v>
      </c>
      <c r="B865" s="69">
        <v>21</v>
      </c>
      <c r="C865" t="s">
        <v>2203</v>
      </c>
      <c r="D865" s="7">
        <v>14954987</v>
      </c>
      <c r="E865" s="7">
        <v>120780</v>
      </c>
      <c r="F865" s="7">
        <v>15075767</v>
      </c>
      <c r="G865" s="7">
        <v>15000748.609999999</v>
      </c>
    </row>
    <row r="866" spans="1:7" x14ac:dyDescent="0.3">
      <c r="A866" s="69">
        <v>1</v>
      </c>
      <c r="B866" s="69">
        <v>4</v>
      </c>
      <c r="C866" t="s">
        <v>294</v>
      </c>
      <c r="D866" s="7">
        <v>6557502</v>
      </c>
      <c r="E866" s="7">
        <v>120410</v>
      </c>
      <c r="F866" s="7">
        <v>6677912</v>
      </c>
      <c r="G866" s="7">
        <v>6519391.4800000004</v>
      </c>
    </row>
    <row r="867" spans="1:7" x14ac:dyDescent="0.3">
      <c r="A867" s="69">
        <v>2</v>
      </c>
      <c r="B867" s="69">
        <v>21</v>
      </c>
      <c r="C867" t="s">
        <v>3495</v>
      </c>
      <c r="D867" s="7">
        <v>15864</v>
      </c>
      <c r="E867" s="7">
        <v>120000</v>
      </c>
      <c r="F867" s="7">
        <v>135864</v>
      </c>
      <c r="G867" s="7">
        <v>135864</v>
      </c>
    </row>
    <row r="868" spans="1:7" x14ac:dyDescent="0.3">
      <c r="A868" s="69">
        <v>1</v>
      </c>
      <c r="B868" s="69">
        <v>2</v>
      </c>
      <c r="C868" t="s">
        <v>6920</v>
      </c>
      <c r="D868" s="7">
        <v>210202</v>
      </c>
      <c r="E868" s="7">
        <v>118054</v>
      </c>
      <c r="F868" s="7">
        <v>328256</v>
      </c>
      <c r="G868" s="7">
        <v>288322.48</v>
      </c>
    </row>
    <row r="869" spans="1:7" x14ac:dyDescent="0.3">
      <c r="A869" s="69">
        <v>1</v>
      </c>
      <c r="B869" s="69">
        <v>2</v>
      </c>
      <c r="C869" t="s">
        <v>2131</v>
      </c>
      <c r="D869" s="7">
        <v>110301</v>
      </c>
      <c r="E869" s="7">
        <v>116500</v>
      </c>
      <c r="F869" s="7">
        <v>226801</v>
      </c>
      <c r="G869" s="7">
        <v>223347.17</v>
      </c>
    </row>
    <row r="870" spans="1:7" x14ac:dyDescent="0.3">
      <c r="A870" s="69">
        <v>1</v>
      </c>
      <c r="B870" s="69">
        <v>6</v>
      </c>
      <c r="C870" t="s">
        <v>7079</v>
      </c>
      <c r="D870" s="7">
        <v>2712506</v>
      </c>
      <c r="E870" s="7">
        <v>116229</v>
      </c>
      <c r="F870" s="7">
        <v>2828735</v>
      </c>
      <c r="G870" s="7">
        <v>2699710.5700000003</v>
      </c>
    </row>
    <row r="871" spans="1:7" x14ac:dyDescent="0.3">
      <c r="A871" s="69">
        <v>1</v>
      </c>
      <c r="B871" s="69">
        <v>2</v>
      </c>
      <c r="C871" t="s">
        <v>2197</v>
      </c>
      <c r="D871" s="7">
        <v>43820</v>
      </c>
      <c r="E871" s="7">
        <v>115000</v>
      </c>
      <c r="F871" s="7">
        <v>158820</v>
      </c>
      <c r="G871" s="7">
        <v>2088.34</v>
      </c>
    </row>
    <row r="872" spans="1:7" x14ac:dyDescent="0.3">
      <c r="A872" s="69">
        <v>1</v>
      </c>
      <c r="B872" s="69">
        <v>2</v>
      </c>
      <c r="C872" t="s">
        <v>2839</v>
      </c>
      <c r="D872" s="7">
        <v>50089</v>
      </c>
      <c r="E872" s="7">
        <v>113130.53</v>
      </c>
      <c r="F872" s="7">
        <v>163219.53</v>
      </c>
      <c r="G872" s="7">
        <v>162029.57</v>
      </c>
    </row>
    <row r="873" spans="1:7" x14ac:dyDescent="0.3">
      <c r="A873" s="69">
        <v>1</v>
      </c>
      <c r="B873" s="69">
        <v>2</v>
      </c>
      <c r="C873" t="s">
        <v>2172</v>
      </c>
      <c r="D873" s="7">
        <v>0</v>
      </c>
      <c r="E873" s="7">
        <v>111000</v>
      </c>
      <c r="F873" s="7">
        <v>111000</v>
      </c>
      <c r="G873" s="7">
        <v>0</v>
      </c>
    </row>
    <row r="874" spans="1:7" x14ac:dyDescent="0.3">
      <c r="A874" s="69">
        <v>1</v>
      </c>
      <c r="B874" s="69">
        <v>2</v>
      </c>
      <c r="C874" t="s">
        <v>2384</v>
      </c>
      <c r="D874" s="7">
        <v>3720500</v>
      </c>
      <c r="E874" s="7">
        <v>110000</v>
      </c>
      <c r="F874" s="7">
        <v>3830500</v>
      </c>
      <c r="G874" s="7">
        <v>3830499.95</v>
      </c>
    </row>
    <row r="875" spans="1:7" x14ac:dyDescent="0.3">
      <c r="A875" s="69">
        <v>2</v>
      </c>
      <c r="B875" s="69">
        <v>21</v>
      </c>
      <c r="C875" t="s">
        <v>3502</v>
      </c>
      <c r="D875" s="7">
        <v>0</v>
      </c>
      <c r="E875" s="7">
        <v>110000</v>
      </c>
      <c r="F875" s="7">
        <v>110000</v>
      </c>
      <c r="G875" s="7">
        <v>110000</v>
      </c>
    </row>
    <row r="876" spans="1:7" x14ac:dyDescent="0.3">
      <c r="A876" s="69">
        <v>2</v>
      </c>
      <c r="B876" s="69">
        <v>21</v>
      </c>
      <c r="C876" t="s">
        <v>2110</v>
      </c>
      <c r="D876" s="7">
        <v>10000</v>
      </c>
      <c r="E876" s="7">
        <v>110000</v>
      </c>
      <c r="F876" s="7">
        <v>120000</v>
      </c>
      <c r="G876" s="7">
        <v>119889</v>
      </c>
    </row>
    <row r="877" spans="1:7" x14ac:dyDescent="0.3">
      <c r="A877" s="69">
        <v>2</v>
      </c>
      <c r="B877" s="69">
        <v>22</v>
      </c>
      <c r="C877" t="s">
        <v>925</v>
      </c>
      <c r="D877" s="7">
        <v>0</v>
      </c>
      <c r="E877" s="7">
        <v>109821</v>
      </c>
      <c r="F877" s="7">
        <v>109821</v>
      </c>
      <c r="G877" s="7">
        <v>109819.7</v>
      </c>
    </row>
    <row r="878" spans="1:7" x14ac:dyDescent="0.3">
      <c r="A878" s="69">
        <v>1</v>
      </c>
      <c r="B878" s="69">
        <v>2</v>
      </c>
      <c r="C878" t="s">
        <v>2130</v>
      </c>
      <c r="D878" s="7">
        <v>1916400</v>
      </c>
      <c r="E878" s="7">
        <v>106325.65</v>
      </c>
      <c r="F878" s="7">
        <v>2022725.65</v>
      </c>
      <c r="G878" s="7">
        <v>1282771.5099999998</v>
      </c>
    </row>
    <row r="879" spans="1:7" x14ac:dyDescent="0.3">
      <c r="A879" s="69">
        <v>1</v>
      </c>
      <c r="B879" s="69">
        <v>2</v>
      </c>
      <c r="C879" t="s">
        <v>2047</v>
      </c>
      <c r="D879" s="7">
        <v>24825</v>
      </c>
      <c r="E879" s="7">
        <v>105657</v>
      </c>
      <c r="F879" s="7">
        <v>130482</v>
      </c>
      <c r="G879" s="7">
        <v>130263.15</v>
      </c>
    </row>
    <row r="880" spans="1:7" x14ac:dyDescent="0.3">
      <c r="A880" s="69">
        <v>1</v>
      </c>
      <c r="B880" s="69">
        <v>2</v>
      </c>
      <c r="C880" t="s">
        <v>2190</v>
      </c>
      <c r="D880" s="7">
        <v>427379</v>
      </c>
      <c r="E880" s="7">
        <v>105000</v>
      </c>
      <c r="F880" s="7">
        <v>532379</v>
      </c>
      <c r="G880" s="7">
        <v>488045.73</v>
      </c>
    </row>
    <row r="881" spans="1:7" x14ac:dyDescent="0.3">
      <c r="A881" s="69">
        <v>2</v>
      </c>
      <c r="B881" s="69">
        <v>23</v>
      </c>
      <c r="C881" t="s">
        <v>2004</v>
      </c>
      <c r="D881" s="7">
        <v>1410322</v>
      </c>
      <c r="E881" s="7">
        <v>102148</v>
      </c>
      <c r="F881" s="7">
        <v>1512470</v>
      </c>
      <c r="G881" s="7">
        <v>102145.74</v>
      </c>
    </row>
    <row r="882" spans="1:7" x14ac:dyDescent="0.3">
      <c r="A882" s="69">
        <v>1</v>
      </c>
      <c r="B882" s="69">
        <v>3</v>
      </c>
      <c r="C882" t="s">
        <v>2200</v>
      </c>
      <c r="D882" s="7">
        <v>437195</v>
      </c>
      <c r="E882" s="7">
        <v>100162</v>
      </c>
      <c r="F882" s="7">
        <v>537357</v>
      </c>
      <c r="G882" s="7">
        <v>472722.14</v>
      </c>
    </row>
    <row r="883" spans="1:7" x14ac:dyDescent="0.3">
      <c r="A883" s="69">
        <v>1</v>
      </c>
      <c r="B883" s="69">
        <v>2</v>
      </c>
      <c r="C883" t="s">
        <v>2663</v>
      </c>
      <c r="D883" s="7">
        <v>0</v>
      </c>
      <c r="E883" s="7">
        <v>100000</v>
      </c>
      <c r="F883" s="7">
        <v>100000</v>
      </c>
      <c r="G883" s="7">
        <v>100000</v>
      </c>
    </row>
    <row r="884" spans="1:7" x14ac:dyDescent="0.3">
      <c r="A884" s="69">
        <v>1</v>
      </c>
      <c r="B884" s="69">
        <v>2</v>
      </c>
      <c r="C884" t="s">
        <v>2061</v>
      </c>
      <c r="D884" s="7">
        <v>0</v>
      </c>
      <c r="E884" s="7">
        <v>100000</v>
      </c>
      <c r="F884" s="7">
        <v>100000</v>
      </c>
      <c r="G884" s="7">
        <v>61000</v>
      </c>
    </row>
    <row r="885" spans="1:7" x14ac:dyDescent="0.3">
      <c r="A885" s="69">
        <v>1</v>
      </c>
      <c r="B885" s="69">
        <v>2</v>
      </c>
      <c r="C885" t="s">
        <v>2246</v>
      </c>
      <c r="D885" s="7">
        <v>800000</v>
      </c>
      <c r="E885" s="7">
        <v>100000</v>
      </c>
      <c r="F885" s="7">
        <v>900000</v>
      </c>
      <c r="G885" s="7">
        <v>899737.98</v>
      </c>
    </row>
    <row r="886" spans="1:7" x14ac:dyDescent="0.3">
      <c r="A886" s="69">
        <v>1</v>
      </c>
      <c r="B886" s="69">
        <v>2</v>
      </c>
      <c r="C886" t="s">
        <v>2372</v>
      </c>
      <c r="D886" s="7">
        <v>0</v>
      </c>
      <c r="E886" s="7">
        <v>100000</v>
      </c>
      <c r="F886" s="7">
        <v>100000</v>
      </c>
      <c r="G886" s="7">
        <v>55000</v>
      </c>
    </row>
    <row r="887" spans="1:7" x14ac:dyDescent="0.3">
      <c r="A887" s="69">
        <v>1</v>
      </c>
      <c r="B887" s="69">
        <v>2</v>
      </c>
      <c r="C887" t="s">
        <v>2218</v>
      </c>
      <c r="D887" s="7">
        <v>72250</v>
      </c>
      <c r="E887" s="7">
        <v>100000</v>
      </c>
      <c r="F887" s="7">
        <v>172250</v>
      </c>
      <c r="G887" s="7">
        <v>91545.58</v>
      </c>
    </row>
    <row r="888" spans="1:7" x14ac:dyDescent="0.3">
      <c r="A888" s="69">
        <v>1</v>
      </c>
      <c r="B888" s="69">
        <v>4</v>
      </c>
      <c r="C888" t="s">
        <v>431</v>
      </c>
      <c r="D888" s="7">
        <v>34885</v>
      </c>
      <c r="E888" s="7">
        <v>100000</v>
      </c>
      <c r="F888" s="7">
        <v>134885</v>
      </c>
      <c r="G888" s="7">
        <v>134885</v>
      </c>
    </row>
    <row r="889" spans="1:7" x14ac:dyDescent="0.3">
      <c r="A889" s="69">
        <v>2</v>
      </c>
      <c r="B889" s="69">
        <v>21</v>
      </c>
      <c r="C889" t="s">
        <v>1830</v>
      </c>
      <c r="D889" s="7">
        <v>14755637</v>
      </c>
      <c r="E889" s="7">
        <v>100000</v>
      </c>
      <c r="F889" s="7">
        <v>14855637</v>
      </c>
      <c r="G889" s="7">
        <v>11757100.880000001</v>
      </c>
    </row>
    <row r="890" spans="1:7" x14ac:dyDescent="0.3">
      <c r="A890" s="69">
        <v>1</v>
      </c>
      <c r="B890" s="69">
        <v>5</v>
      </c>
      <c r="C890" t="s">
        <v>2039</v>
      </c>
      <c r="D890" s="7">
        <v>2251829</v>
      </c>
      <c r="E890" s="7">
        <v>98811</v>
      </c>
      <c r="F890" s="7">
        <v>2350640</v>
      </c>
      <c r="G890" s="7">
        <v>2350639.0299999998</v>
      </c>
    </row>
    <row r="891" spans="1:7" x14ac:dyDescent="0.3">
      <c r="A891" s="69">
        <v>1</v>
      </c>
      <c r="B891" s="69">
        <v>2</v>
      </c>
      <c r="C891" t="s">
        <v>2135</v>
      </c>
      <c r="D891" s="7">
        <v>300000</v>
      </c>
      <c r="E891" s="7">
        <v>98370</v>
      </c>
      <c r="F891" s="7">
        <v>398370</v>
      </c>
      <c r="G891" s="7">
        <v>398368.17</v>
      </c>
    </row>
    <row r="892" spans="1:7" x14ac:dyDescent="0.3">
      <c r="A892" s="69">
        <v>1</v>
      </c>
      <c r="B892" s="69">
        <v>2</v>
      </c>
      <c r="C892" t="s">
        <v>6918</v>
      </c>
      <c r="D892" s="7">
        <v>165000</v>
      </c>
      <c r="E892" s="7">
        <v>97827.6</v>
      </c>
      <c r="F892" s="7">
        <v>262827.59999999998</v>
      </c>
      <c r="G892" s="7">
        <v>262827.59999999998</v>
      </c>
    </row>
    <row r="893" spans="1:7" x14ac:dyDescent="0.3">
      <c r="A893" s="69">
        <v>1</v>
      </c>
      <c r="B893" s="69">
        <v>10</v>
      </c>
      <c r="C893" t="s">
        <v>2150</v>
      </c>
      <c r="D893" s="7">
        <v>0</v>
      </c>
      <c r="E893" s="7">
        <v>96020.08</v>
      </c>
      <c r="F893" s="7">
        <v>96020.08</v>
      </c>
      <c r="G893" s="7">
        <v>96020.08</v>
      </c>
    </row>
    <row r="894" spans="1:7" x14ac:dyDescent="0.3">
      <c r="A894" s="69">
        <v>1</v>
      </c>
      <c r="B894" s="69">
        <v>2</v>
      </c>
      <c r="C894" t="s">
        <v>2765</v>
      </c>
      <c r="D894" s="7">
        <v>0</v>
      </c>
      <c r="E894" s="7">
        <v>95453</v>
      </c>
      <c r="F894" s="7">
        <v>95453</v>
      </c>
      <c r="G894" s="7">
        <v>95453</v>
      </c>
    </row>
    <row r="895" spans="1:7" x14ac:dyDescent="0.3">
      <c r="A895" s="69">
        <v>1</v>
      </c>
      <c r="B895" s="69">
        <v>5</v>
      </c>
      <c r="C895" t="s">
        <v>2010</v>
      </c>
      <c r="D895" s="7">
        <v>13155994</v>
      </c>
      <c r="E895" s="7">
        <v>92000</v>
      </c>
      <c r="F895" s="7">
        <v>13247994</v>
      </c>
      <c r="G895" s="7">
        <v>13226178</v>
      </c>
    </row>
    <row r="896" spans="1:7" x14ac:dyDescent="0.3">
      <c r="A896" s="69">
        <v>2</v>
      </c>
      <c r="B896" s="69">
        <v>21</v>
      </c>
      <c r="C896" t="s">
        <v>2035</v>
      </c>
      <c r="D896" s="7">
        <v>26451</v>
      </c>
      <c r="E896" s="7">
        <v>90500</v>
      </c>
      <c r="F896" s="7">
        <v>116951</v>
      </c>
      <c r="G896" s="7">
        <v>116951</v>
      </c>
    </row>
    <row r="897" spans="1:7" x14ac:dyDescent="0.3">
      <c r="A897" s="69">
        <v>1</v>
      </c>
      <c r="B897" s="69">
        <v>2</v>
      </c>
      <c r="C897" t="s">
        <v>2280</v>
      </c>
      <c r="D897" s="7">
        <v>34414</v>
      </c>
      <c r="E897" s="7">
        <v>90319</v>
      </c>
      <c r="F897" s="7">
        <v>124733</v>
      </c>
      <c r="G897" s="7">
        <v>121331.51</v>
      </c>
    </row>
    <row r="898" spans="1:7" x14ac:dyDescent="0.3">
      <c r="A898" s="69">
        <v>2</v>
      </c>
      <c r="B898" s="69">
        <v>22</v>
      </c>
      <c r="C898" t="s">
        <v>1996</v>
      </c>
      <c r="D898" s="7">
        <v>0</v>
      </c>
      <c r="E898" s="7">
        <v>87305</v>
      </c>
      <c r="F898" s="7">
        <v>87305</v>
      </c>
      <c r="G898" s="7">
        <v>87303.53</v>
      </c>
    </row>
    <row r="899" spans="1:7" x14ac:dyDescent="0.3">
      <c r="A899" s="69">
        <v>1</v>
      </c>
      <c r="B899" s="69">
        <v>4</v>
      </c>
      <c r="C899" t="s">
        <v>361</v>
      </c>
      <c r="D899" s="7">
        <v>2763473</v>
      </c>
      <c r="E899" s="7">
        <v>87065</v>
      </c>
      <c r="F899" s="7">
        <v>2850538</v>
      </c>
      <c r="G899" s="7">
        <v>2850538</v>
      </c>
    </row>
    <row r="900" spans="1:7" x14ac:dyDescent="0.3">
      <c r="A900" s="69">
        <v>1</v>
      </c>
      <c r="B900" s="69">
        <v>5</v>
      </c>
      <c r="C900" t="s">
        <v>5204</v>
      </c>
      <c r="D900" s="7">
        <v>0</v>
      </c>
      <c r="E900" s="7">
        <v>86264</v>
      </c>
      <c r="F900" s="7">
        <v>86264</v>
      </c>
      <c r="G900" s="7">
        <v>86263.32</v>
      </c>
    </row>
    <row r="901" spans="1:7" x14ac:dyDescent="0.3">
      <c r="A901" s="69">
        <v>1</v>
      </c>
      <c r="B901" s="69">
        <v>2</v>
      </c>
      <c r="C901" t="s">
        <v>2040</v>
      </c>
      <c r="D901" s="7">
        <v>12997798</v>
      </c>
      <c r="E901" s="7">
        <v>85338</v>
      </c>
      <c r="F901" s="7">
        <v>13083136</v>
      </c>
      <c r="G901" s="7">
        <v>9492422.0399999991</v>
      </c>
    </row>
    <row r="902" spans="1:7" x14ac:dyDescent="0.3">
      <c r="A902" s="69">
        <v>1</v>
      </c>
      <c r="B902" s="69">
        <v>2</v>
      </c>
      <c r="C902" t="s">
        <v>2282</v>
      </c>
      <c r="D902" s="7">
        <v>925136</v>
      </c>
      <c r="E902" s="7">
        <v>84884.76999999999</v>
      </c>
      <c r="F902" s="7">
        <v>1010020.77</v>
      </c>
      <c r="G902" s="7">
        <v>952464.05999999994</v>
      </c>
    </row>
    <row r="903" spans="1:7" x14ac:dyDescent="0.3">
      <c r="A903" s="69">
        <v>1</v>
      </c>
      <c r="B903" s="69">
        <v>2</v>
      </c>
      <c r="C903" t="s">
        <v>2123</v>
      </c>
      <c r="D903" s="7">
        <v>8433437</v>
      </c>
      <c r="E903" s="7">
        <v>82915</v>
      </c>
      <c r="F903" s="7">
        <v>8516352</v>
      </c>
      <c r="G903" s="7">
        <v>6759540.7699999996</v>
      </c>
    </row>
    <row r="904" spans="1:7" x14ac:dyDescent="0.3">
      <c r="A904" s="69">
        <v>2</v>
      </c>
      <c r="B904" s="69">
        <v>21</v>
      </c>
      <c r="C904" t="s">
        <v>2117</v>
      </c>
      <c r="D904" s="7">
        <v>6941</v>
      </c>
      <c r="E904" s="7">
        <v>82544.73</v>
      </c>
      <c r="F904" s="7">
        <v>89485.73</v>
      </c>
      <c r="G904" s="7">
        <v>89485.73</v>
      </c>
    </row>
    <row r="905" spans="1:7" x14ac:dyDescent="0.3">
      <c r="A905" s="69">
        <v>2</v>
      </c>
      <c r="B905" s="69">
        <v>21</v>
      </c>
      <c r="C905" t="s">
        <v>3553</v>
      </c>
      <c r="D905" s="7">
        <v>569238</v>
      </c>
      <c r="E905" s="7">
        <v>81827.12</v>
      </c>
      <c r="F905" s="7">
        <v>651065.12</v>
      </c>
      <c r="G905" s="7">
        <v>579578.1</v>
      </c>
    </row>
    <row r="906" spans="1:7" x14ac:dyDescent="0.3">
      <c r="A906" s="69">
        <v>1</v>
      </c>
      <c r="B906" s="69">
        <v>4</v>
      </c>
      <c r="C906" t="s">
        <v>302</v>
      </c>
      <c r="D906" s="7">
        <v>131140000</v>
      </c>
      <c r="E906" s="7">
        <v>81781</v>
      </c>
      <c r="F906" s="7">
        <v>131221781</v>
      </c>
      <c r="G906" s="7">
        <v>125221780.19</v>
      </c>
    </row>
    <row r="907" spans="1:7" x14ac:dyDescent="0.3">
      <c r="A907" s="69">
        <v>1</v>
      </c>
      <c r="B907" s="69">
        <v>2</v>
      </c>
      <c r="C907" t="s">
        <v>2236</v>
      </c>
      <c r="D907" s="7">
        <v>140829</v>
      </c>
      <c r="E907" s="7">
        <v>81193.440000000002</v>
      </c>
      <c r="F907" s="7">
        <v>222022.44</v>
      </c>
      <c r="G907" s="7">
        <v>173771.92</v>
      </c>
    </row>
    <row r="908" spans="1:7" x14ac:dyDescent="0.3">
      <c r="A908" s="69">
        <v>1</v>
      </c>
      <c r="B908" s="69">
        <v>2</v>
      </c>
      <c r="C908" t="s">
        <v>2744</v>
      </c>
      <c r="D908" s="7">
        <v>362846</v>
      </c>
      <c r="E908" s="7">
        <v>80000</v>
      </c>
      <c r="F908" s="7">
        <v>442846</v>
      </c>
      <c r="G908" s="7">
        <v>442846</v>
      </c>
    </row>
    <row r="909" spans="1:7" x14ac:dyDescent="0.3">
      <c r="A909" s="69">
        <v>1</v>
      </c>
      <c r="B909" s="69">
        <v>9</v>
      </c>
      <c r="C909" t="s">
        <v>2104</v>
      </c>
      <c r="D909" s="7">
        <v>0</v>
      </c>
      <c r="E909" s="7">
        <v>79974</v>
      </c>
      <c r="F909" s="7">
        <v>79974</v>
      </c>
      <c r="G909" s="7">
        <v>74097.2</v>
      </c>
    </row>
    <row r="910" spans="1:7" x14ac:dyDescent="0.3">
      <c r="A910" s="69">
        <v>2</v>
      </c>
      <c r="B910" s="69">
        <v>22</v>
      </c>
      <c r="C910" t="s">
        <v>2070</v>
      </c>
      <c r="D910" s="7">
        <v>0</v>
      </c>
      <c r="E910" s="7">
        <v>78400</v>
      </c>
      <c r="F910" s="7">
        <v>78400</v>
      </c>
      <c r="G910" s="7">
        <v>78400</v>
      </c>
    </row>
    <row r="911" spans="1:7" x14ac:dyDescent="0.3">
      <c r="A911" s="69">
        <v>1</v>
      </c>
      <c r="B911" s="69">
        <v>2</v>
      </c>
      <c r="C911" t="s">
        <v>2886</v>
      </c>
      <c r="D911" s="7">
        <v>527677</v>
      </c>
      <c r="E911" s="7">
        <v>76876</v>
      </c>
      <c r="F911" s="7">
        <v>604553</v>
      </c>
      <c r="G911" s="7">
        <v>494570.99</v>
      </c>
    </row>
    <row r="912" spans="1:7" x14ac:dyDescent="0.3">
      <c r="A912" s="69">
        <v>1</v>
      </c>
      <c r="B912" s="69">
        <v>1</v>
      </c>
      <c r="C912" t="s">
        <v>2170</v>
      </c>
      <c r="D912" s="7">
        <v>65548</v>
      </c>
      <c r="E912" s="7">
        <v>76112</v>
      </c>
      <c r="F912" s="7">
        <v>141660</v>
      </c>
      <c r="G912" s="7">
        <v>138456.5</v>
      </c>
    </row>
    <row r="913" spans="1:7" x14ac:dyDescent="0.3">
      <c r="A913" s="69">
        <v>1</v>
      </c>
      <c r="B913" s="69">
        <v>2</v>
      </c>
      <c r="C913" t="s">
        <v>1657</v>
      </c>
      <c r="D913" s="7">
        <v>216897790</v>
      </c>
      <c r="E913" s="7">
        <v>75937</v>
      </c>
      <c r="F913" s="7">
        <v>216973727</v>
      </c>
      <c r="G913" s="7">
        <v>216973726.25</v>
      </c>
    </row>
    <row r="914" spans="1:7" x14ac:dyDescent="0.3">
      <c r="A914" s="69">
        <v>1</v>
      </c>
      <c r="B914" s="69">
        <v>2</v>
      </c>
      <c r="C914" t="s">
        <v>2869</v>
      </c>
      <c r="D914" s="7">
        <v>425881</v>
      </c>
      <c r="E914" s="7">
        <v>75699</v>
      </c>
      <c r="F914" s="7">
        <v>501580</v>
      </c>
      <c r="G914" s="7">
        <v>297223.48</v>
      </c>
    </row>
    <row r="915" spans="1:7" x14ac:dyDescent="0.3">
      <c r="A915" s="69">
        <v>2</v>
      </c>
      <c r="B915" s="69">
        <v>21</v>
      </c>
      <c r="C915" t="s">
        <v>2177</v>
      </c>
      <c r="D915" s="7">
        <v>7550133</v>
      </c>
      <c r="E915" s="7">
        <v>75493</v>
      </c>
      <c r="F915" s="7">
        <v>7625626</v>
      </c>
      <c r="G915" s="7">
        <v>2213301.4899999998</v>
      </c>
    </row>
    <row r="916" spans="1:7" x14ac:dyDescent="0.3">
      <c r="A916" s="69">
        <v>1</v>
      </c>
      <c r="B916" s="69">
        <v>2</v>
      </c>
      <c r="C916" t="s">
        <v>2727</v>
      </c>
      <c r="D916" s="7">
        <v>28839</v>
      </c>
      <c r="E916" s="7">
        <v>74049</v>
      </c>
      <c r="F916" s="7">
        <v>102888</v>
      </c>
      <c r="G916" s="7">
        <v>72388.59</v>
      </c>
    </row>
    <row r="917" spans="1:7" x14ac:dyDescent="0.3">
      <c r="A917" s="69">
        <v>1</v>
      </c>
      <c r="B917" s="69">
        <v>2</v>
      </c>
      <c r="C917" t="s">
        <v>2209</v>
      </c>
      <c r="D917" s="7">
        <v>158054</v>
      </c>
      <c r="E917" s="7">
        <v>70500</v>
      </c>
      <c r="F917" s="7">
        <v>228554</v>
      </c>
      <c r="G917" s="7">
        <v>171180.75</v>
      </c>
    </row>
    <row r="918" spans="1:7" x14ac:dyDescent="0.3">
      <c r="A918" s="69">
        <v>2</v>
      </c>
      <c r="B918" s="69">
        <v>21</v>
      </c>
      <c r="C918" t="s">
        <v>2024</v>
      </c>
      <c r="D918" s="7">
        <v>354998</v>
      </c>
      <c r="E918" s="7">
        <v>70132</v>
      </c>
      <c r="F918" s="7">
        <v>425130</v>
      </c>
      <c r="G918" s="7">
        <v>425130</v>
      </c>
    </row>
    <row r="919" spans="1:7" x14ac:dyDescent="0.3">
      <c r="A919" s="69">
        <v>1</v>
      </c>
      <c r="B919" s="69">
        <v>2</v>
      </c>
      <c r="C919" t="s">
        <v>2690</v>
      </c>
      <c r="D919" s="7">
        <v>152000</v>
      </c>
      <c r="E919" s="7">
        <v>70000</v>
      </c>
      <c r="F919" s="7">
        <v>222000</v>
      </c>
      <c r="G919" s="7">
        <v>179971.6</v>
      </c>
    </row>
    <row r="920" spans="1:7" x14ac:dyDescent="0.3">
      <c r="A920" s="69">
        <v>1</v>
      </c>
      <c r="B920" s="69">
        <v>5</v>
      </c>
      <c r="C920" t="s">
        <v>7028</v>
      </c>
      <c r="D920" s="7">
        <v>0</v>
      </c>
      <c r="E920" s="7">
        <v>68093</v>
      </c>
      <c r="F920" s="7">
        <v>68093</v>
      </c>
      <c r="G920" s="7">
        <v>68093</v>
      </c>
    </row>
    <row r="921" spans="1:7" x14ac:dyDescent="0.3">
      <c r="A921" s="69">
        <v>2</v>
      </c>
      <c r="B921" s="69">
        <v>22</v>
      </c>
      <c r="C921" t="s">
        <v>589</v>
      </c>
      <c r="D921" s="7">
        <v>150955853</v>
      </c>
      <c r="E921" s="7">
        <v>67456</v>
      </c>
      <c r="F921" s="7">
        <v>151023309</v>
      </c>
      <c r="G921" s="7">
        <v>150955853</v>
      </c>
    </row>
    <row r="922" spans="1:7" x14ac:dyDescent="0.3">
      <c r="A922" s="69">
        <v>1</v>
      </c>
      <c r="B922" s="69">
        <v>1</v>
      </c>
      <c r="C922" t="s">
        <v>2185</v>
      </c>
      <c r="D922" s="7">
        <v>1757010</v>
      </c>
      <c r="E922" s="7">
        <v>66612</v>
      </c>
      <c r="F922" s="7">
        <v>1823622</v>
      </c>
      <c r="G922" s="7">
        <v>794109.55</v>
      </c>
    </row>
    <row r="923" spans="1:7" x14ac:dyDescent="0.3">
      <c r="A923" s="69">
        <v>2</v>
      </c>
      <c r="B923" s="69">
        <v>22</v>
      </c>
      <c r="C923" t="s">
        <v>632</v>
      </c>
      <c r="D923" s="7">
        <v>25488443</v>
      </c>
      <c r="E923" s="7">
        <v>66356</v>
      </c>
      <c r="F923" s="7">
        <v>25554799</v>
      </c>
      <c r="G923" s="7">
        <v>25361471.149999999</v>
      </c>
    </row>
    <row r="924" spans="1:7" x14ac:dyDescent="0.3">
      <c r="A924" s="69">
        <v>1</v>
      </c>
      <c r="B924" s="69">
        <v>2</v>
      </c>
      <c r="C924" t="s">
        <v>2761</v>
      </c>
      <c r="D924" s="7">
        <v>400000</v>
      </c>
      <c r="E924" s="7">
        <v>65703</v>
      </c>
      <c r="F924" s="7">
        <v>465703</v>
      </c>
      <c r="G924" s="7">
        <v>415074.69999999995</v>
      </c>
    </row>
    <row r="925" spans="1:7" x14ac:dyDescent="0.3">
      <c r="A925" s="69">
        <v>2</v>
      </c>
      <c r="B925" s="69">
        <v>21</v>
      </c>
      <c r="C925" t="s">
        <v>3454</v>
      </c>
      <c r="D925" s="7">
        <v>437797</v>
      </c>
      <c r="E925" s="7">
        <v>62983</v>
      </c>
      <c r="F925" s="7">
        <v>500780</v>
      </c>
      <c r="G925" s="7">
        <v>450779.96</v>
      </c>
    </row>
    <row r="926" spans="1:7" x14ac:dyDescent="0.3">
      <c r="A926" s="69">
        <v>1</v>
      </c>
      <c r="B926" s="69">
        <v>2</v>
      </c>
      <c r="C926" t="s">
        <v>2783</v>
      </c>
      <c r="D926" s="7">
        <v>15000</v>
      </c>
      <c r="E926" s="7">
        <v>62880.43</v>
      </c>
      <c r="F926" s="7">
        <v>77880.429999999993</v>
      </c>
      <c r="G926" s="7">
        <v>10637</v>
      </c>
    </row>
    <row r="927" spans="1:7" x14ac:dyDescent="0.3">
      <c r="A927" s="69">
        <v>1</v>
      </c>
      <c r="B927" s="69">
        <v>1</v>
      </c>
      <c r="C927" t="s">
        <v>2257</v>
      </c>
      <c r="D927" s="7">
        <v>821600</v>
      </c>
      <c r="E927" s="7">
        <v>61178</v>
      </c>
      <c r="F927" s="7">
        <v>882778</v>
      </c>
      <c r="G927" s="7">
        <v>515001.1</v>
      </c>
    </row>
    <row r="928" spans="1:7" x14ac:dyDescent="0.3">
      <c r="A928" s="69">
        <v>1</v>
      </c>
      <c r="B928" s="69">
        <v>2</v>
      </c>
      <c r="C928" t="s">
        <v>2884</v>
      </c>
      <c r="D928" s="7">
        <v>230040</v>
      </c>
      <c r="E928" s="7">
        <v>60076</v>
      </c>
      <c r="F928" s="7">
        <v>290116</v>
      </c>
      <c r="G928" s="7">
        <v>156826.23999999999</v>
      </c>
    </row>
    <row r="929" spans="1:7" x14ac:dyDescent="0.3">
      <c r="A929" s="69">
        <v>1</v>
      </c>
      <c r="B929" s="69">
        <v>2</v>
      </c>
      <c r="C929" t="s">
        <v>2149</v>
      </c>
      <c r="D929" s="7">
        <v>71878</v>
      </c>
      <c r="E929" s="7">
        <v>57462.52</v>
      </c>
      <c r="F929" s="7">
        <v>129340.51999999999</v>
      </c>
      <c r="G929" s="7">
        <v>104973.06</v>
      </c>
    </row>
    <row r="930" spans="1:7" x14ac:dyDescent="0.3">
      <c r="A930" s="69">
        <v>1</v>
      </c>
      <c r="B930" s="69">
        <v>5</v>
      </c>
      <c r="C930" t="s">
        <v>1057</v>
      </c>
      <c r="D930" s="7">
        <v>423000</v>
      </c>
      <c r="E930" s="7">
        <v>57176</v>
      </c>
      <c r="F930" s="7">
        <v>480176</v>
      </c>
      <c r="G930" s="7">
        <v>259575.15</v>
      </c>
    </row>
    <row r="931" spans="1:7" x14ac:dyDescent="0.3">
      <c r="A931" s="69">
        <v>1</v>
      </c>
      <c r="B931" s="69">
        <v>2</v>
      </c>
      <c r="C931" t="s">
        <v>2655</v>
      </c>
      <c r="D931" s="7">
        <v>0</v>
      </c>
      <c r="E931" s="7">
        <v>57074</v>
      </c>
      <c r="F931" s="7">
        <v>57074</v>
      </c>
      <c r="G931" s="7">
        <v>57074</v>
      </c>
    </row>
    <row r="932" spans="1:7" x14ac:dyDescent="0.3">
      <c r="A932" s="69">
        <v>2</v>
      </c>
      <c r="B932" s="69">
        <v>23</v>
      </c>
      <c r="C932" t="s">
        <v>2049</v>
      </c>
      <c r="D932" s="7">
        <v>0</v>
      </c>
      <c r="E932" s="7">
        <v>57000</v>
      </c>
      <c r="F932" s="7">
        <v>57000</v>
      </c>
      <c r="G932" s="7">
        <v>57000</v>
      </c>
    </row>
    <row r="933" spans="1:7" x14ac:dyDescent="0.3">
      <c r="A933" s="69">
        <v>1</v>
      </c>
      <c r="B933" s="69">
        <v>2</v>
      </c>
      <c r="C933" t="s">
        <v>1978</v>
      </c>
      <c r="D933" s="7">
        <v>42537000</v>
      </c>
      <c r="E933" s="7">
        <v>56966</v>
      </c>
      <c r="F933" s="7">
        <v>42593966</v>
      </c>
      <c r="G933" s="7">
        <v>42588202.940000005</v>
      </c>
    </row>
    <row r="934" spans="1:7" x14ac:dyDescent="0.3">
      <c r="A934" s="69">
        <v>1</v>
      </c>
      <c r="B934" s="69">
        <v>6</v>
      </c>
      <c r="C934" t="s">
        <v>2287</v>
      </c>
      <c r="D934" s="7">
        <v>700000</v>
      </c>
      <c r="E934" s="7">
        <v>56742</v>
      </c>
      <c r="F934" s="7">
        <v>756742</v>
      </c>
      <c r="G934" s="7">
        <v>747980.80000000005</v>
      </c>
    </row>
    <row r="935" spans="1:7" x14ac:dyDescent="0.3">
      <c r="A935" s="69">
        <v>2</v>
      </c>
      <c r="B935" s="69">
        <v>21</v>
      </c>
      <c r="C935" t="s">
        <v>2279</v>
      </c>
      <c r="D935" s="7">
        <v>7284</v>
      </c>
      <c r="E935" s="7">
        <v>56137</v>
      </c>
      <c r="F935" s="7">
        <v>63421</v>
      </c>
      <c r="G935" s="7">
        <v>63421</v>
      </c>
    </row>
    <row r="936" spans="1:7" x14ac:dyDescent="0.3">
      <c r="A936" s="69">
        <v>1</v>
      </c>
      <c r="B936" s="69">
        <v>2</v>
      </c>
      <c r="C936" t="s">
        <v>2208</v>
      </c>
      <c r="D936" s="7">
        <v>2544153</v>
      </c>
      <c r="E936" s="7">
        <v>55449</v>
      </c>
      <c r="F936" s="7">
        <v>2599602</v>
      </c>
      <c r="G936" s="7">
        <v>460971.77</v>
      </c>
    </row>
    <row r="937" spans="1:7" x14ac:dyDescent="0.3">
      <c r="A937" s="69">
        <v>1</v>
      </c>
      <c r="B937" s="69">
        <v>1</v>
      </c>
      <c r="C937" t="s">
        <v>2346</v>
      </c>
      <c r="D937" s="7">
        <v>15278601</v>
      </c>
      <c r="E937" s="7">
        <v>55020</v>
      </c>
      <c r="F937" s="7">
        <v>15333621</v>
      </c>
      <c r="G937" s="7">
        <v>9470561.7999999989</v>
      </c>
    </row>
    <row r="938" spans="1:7" x14ac:dyDescent="0.3">
      <c r="A938" s="69">
        <v>1</v>
      </c>
      <c r="B938" s="69">
        <v>2</v>
      </c>
      <c r="C938" t="s">
        <v>2860</v>
      </c>
      <c r="D938" s="7">
        <v>968913</v>
      </c>
      <c r="E938" s="7">
        <v>55000</v>
      </c>
      <c r="F938" s="7">
        <v>1023913</v>
      </c>
      <c r="G938" s="7">
        <v>969063.72</v>
      </c>
    </row>
    <row r="939" spans="1:7" x14ac:dyDescent="0.3">
      <c r="A939" s="69">
        <v>1</v>
      </c>
      <c r="B939" s="69">
        <v>2</v>
      </c>
      <c r="C939" t="s">
        <v>2124</v>
      </c>
      <c r="D939" s="7">
        <v>650000</v>
      </c>
      <c r="E939" s="7">
        <v>54704</v>
      </c>
      <c r="F939" s="7">
        <v>704704</v>
      </c>
      <c r="G939" s="7">
        <v>415862.86</v>
      </c>
    </row>
    <row r="940" spans="1:7" x14ac:dyDescent="0.3">
      <c r="A940" s="69">
        <v>1</v>
      </c>
      <c r="B940" s="69">
        <v>1</v>
      </c>
      <c r="C940" t="s">
        <v>2543</v>
      </c>
      <c r="D940" s="7">
        <v>20901297</v>
      </c>
      <c r="E940" s="7">
        <v>53657</v>
      </c>
      <c r="F940" s="7">
        <v>20954954</v>
      </c>
      <c r="G940" s="7">
        <v>10317509.42</v>
      </c>
    </row>
    <row r="941" spans="1:7" x14ac:dyDescent="0.3">
      <c r="A941" s="69">
        <v>1</v>
      </c>
      <c r="B941" s="69">
        <v>1</v>
      </c>
      <c r="C941" t="s">
        <v>2418</v>
      </c>
      <c r="D941" s="7">
        <v>29515831</v>
      </c>
      <c r="E941" s="7">
        <v>51639</v>
      </c>
      <c r="F941" s="7">
        <v>29567470</v>
      </c>
      <c r="G941" s="7">
        <v>29286287.25</v>
      </c>
    </row>
    <row r="942" spans="1:7" x14ac:dyDescent="0.3">
      <c r="A942" s="69">
        <v>1</v>
      </c>
      <c r="B942" s="69">
        <v>1</v>
      </c>
      <c r="C942" t="s">
        <v>2239</v>
      </c>
      <c r="D942" s="7">
        <v>520911</v>
      </c>
      <c r="E942" s="7">
        <v>51104</v>
      </c>
      <c r="F942" s="7">
        <v>572015</v>
      </c>
      <c r="G942" s="7">
        <v>532849.87</v>
      </c>
    </row>
    <row r="943" spans="1:7" x14ac:dyDescent="0.3">
      <c r="A943" s="69">
        <v>1</v>
      </c>
      <c r="B943" s="69">
        <v>2</v>
      </c>
      <c r="C943" t="s">
        <v>2677</v>
      </c>
      <c r="D943" s="7">
        <v>283191</v>
      </c>
      <c r="E943" s="7">
        <v>50000</v>
      </c>
      <c r="F943" s="7">
        <v>333191</v>
      </c>
      <c r="G943" s="7">
        <v>303388.31</v>
      </c>
    </row>
    <row r="944" spans="1:7" x14ac:dyDescent="0.3">
      <c r="A944" s="69">
        <v>1</v>
      </c>
      <c r="B944" s="69">
        <v>2</v>
      </c>
      <c r="C944" t="s">
        <v>2863</v>
      </c>
      <c r="D944" s="7">
        <v>4289560</v>
      </c>
      <c r="E944" s="7">
        <v>50000</v>
      </c>
      <c r="F944" s="7">
        <v>4339560</v>
      </c>
      <c r="G944" s="7">
        <v>4302064.01</v>
      </c>
    </row>
    <row r="945" spans="1:7" x14ac:dyDescent="0.3">
      <c r="A945" s="69">
        <v>1</v>
      </c>
      <c r="B945" s="69">
        <v>2</v>
      </c>
      <c r="C945" t="s">
        <v>6877</v>
      </c>
      <c r="D945" s="7">
        <v>0</v>
      </c>
      <c r="E945" s="7">
        <v>50000</v>
      </c>
      <c r="F945" s="7">
        <v>50000</v>
      </c>
      <c r="G945" s="7">
        <v>45000</v>
      </c>
    </row>
    <row r="946" spans="1:7" x14ac:dyDescent="0.3">
      <c r="A946" s="69">
        <v>1</v>
      </c>
      <c r="B946" s="69">
        <v>2</v>
      </c>
      <c r="C946" t="s">
        <v>6899</v>
      </c>
      <c r="D946" s="7">
        <v>0</v>
      </c>
      <c r="E946" s="7">
        <v>50000</v>
      </c>
      <c r="F946" s="7">
        <v>50000</v>
      </c>
      <c r="G946" s="7">
        <v>0</v>
      </c>
    </row>
    <row r="947" spans="1:7" x14ac:dyDescent="0.3">
      <c r="A947" s="69">
        <v>1</v>
      </c>
      <c r="B947" s="69">
        <v>5</v>
      </c>
      <c r="C947" t="s">
        <v>7033</v>
      </c>
      <c r="D947" s="7">
        <v>0</v>
      </c>
      <c r="E947" s="7">
        <v>50000</v>
      </c>
      <c r="F947" s="7">
        <v>50000</v>
      </c>
      <c r="G947" s="7">
        <v>50000</v>
      </c>
    </row>
    <row r="948" spans="1:7" x14ac:dyDescent="0.3">
      <c r="A948" s="69">
        <v>1</v>
      </c>
      <c r="B948" s="69">
        <v>7</v>
      </c>
      <c r="C948" t="s">
        <v>2026</v>
      </c>
      <c r="D948" s="7">
        <v>926152</v>
      </c>
      <c r="E948" s="7">
        <v>50000</v>
      </c>
      <c r="F948" s="7">
        <v>976152</v>
      </c>
      <c r="G948" s="7">
        <v>142700</v>
      </c>
    </row>
    <row r="949" spans="1:7" x14ac:dyDescent="0.3">
      <c r="A949" s="69">
        <v>2</v>
      </c>
      <c r="B949" s="69">
        <v>21</v>
      </c>
      <c r="C949" t="s">
        <v>3456</v>
      </c>
      <c r="D949" s="7">
        <v>0</v>
      </c>
      <c r="E949" s="7">
        <v>50000</v>
      </c>
      <c r="F949" s="7">
        <v>50000</v>
      </c>
      <c r="G949" s="7">
        <v>50000</v>
      </c>
    </row>
    <row r="950" spans="1:7" x14ac:dyDescent="0.3">
      <c r="A950" s="69">
        <v>2</v>
      </c>
      <c r="B950" s="69">
        <v>21</v>
      </c>
      <c r="C950" t="s">
        <v>3520</v>
      </c>
      <c r="D950" s="7">
        <v>188181</v>
      </c>
      <c r="E950" s="7">
        <v>50000</v>
      </c>
      <c r="F950" s="7">
        <v>238181</v>
      </c>
      <c r="G950" s="7">
        <v>238139.24</v>
      </c>
    </row>
    <row r="951" spans="1:7" x14ac:dyDescent="0.3">
      <c r="A951" s="69">
        <v>1</v>
      </c>
      <c r="B951" s="69">
        <v>4</v>
      </c>
      <c r="C951" t="s">
        <v>166</v>
      </c>
      <c r="D951" s="7">
        <v>213374728</v>
      </c>
      <c r="E951" s="7">
        <v>49449</v>
      </c>
      <c r="F951" s="7">
        <v>213424177</v>
      </c>
      <c r="G951" s="7">
        <v>213424177</v>
      </c>
    </row>
    <row r="952" spans="1:7" x14ac:dyDescent="0.3">
      <c r="A952" s="69">
        <v>1</v>
      </c>
      <c r="B952" s="69">
        <v>1</v>
      </c>
      <c r="C952" t="s">
        <v>1881</v>
      </c>
      <c r="D952" s="7">
        <v>12825807</v>
      </c>
      <c r="E952" s="7">
        <v>48000</v>
      </c>
      <c r="F952" s="7">
        <v>12873807</v>
      </c>
      <c r="G952" s="7">
        <v>11972485.720000001</v>
      </c>
    </row>
    <row r="953" spans="1:7" x14ac:dyDescent="0.3">
      <c r="A953" s="69">
        <v>1</v>
      </c>
      <c r="B953" s="69">
        <v>7</v>
      </c>
      <c r="C953" t="s">
        <v>2222</v>
      </c>
      <c r="D953" s="7">
        <v>26900330</v>
      </c>
      <c r="E953" s="7">
        <v>48000</v>
      </c>
      <c r="F953" s="7">
        <v>26948330</v>
      </c>
      <c r="G953" s="7">
        <v>26948330</v>
      </c>
    </row>
    <row r="954" spans="1:7" x14ac:dyDescent="0.3">
      <c r="A954" s="69">
        <v>1</v>
      </c>
      <c r="B954" s="69">
        <v>1</v>
      </c>
      <c r="C954" t="s">
        <v>2127</v>
      </c>
      <c r="D954" s="7">
        <v>2541275</v>
      </c>
      <c r="E954" s="7">
        <v>47800</v>
      </c>
      <c r="F954" s="7">
        <v>2589075</v>
      </c>
      <c r="G954" s="7">
        <v>913455.74</v>
      </c>
    </row>
    <row r="955" spans="1:7" x14ac:dyDescent="0.3">
      <c r="A955" s="69">
        <v>1</v>
      </c>
      <c r="B955" s="69">
        <v>5</v>
      </c>
      <c r="C955" t="s">
        <v>2193</v>
      </c>
      <c r="D955" s="7">
        <v>25538217</v>
      </c>
      <c r="E955" s="7">
        <v>46591</v>
      </c>
      <c r="F955" s="7">
        <v>25584808</v>
      </c>
      <c r="G955" s="7">
        <v>25584808</v>
      </c>
    </row>
    <row r="956" spans="1:7" x14ac:dyDescent="0.3">
      <c r="A956" s="69">
        <v>1</v>
      </c>
      <c r="B956" s="69">
        <v>4</v>
      </c>
      <c r="C956" t="s">
        <v>332</v>
      </c>
      <c r="D956" s="7">
        <v>6003965</v>
      </c>
      <c r="E956" s="7">
        <v>45907</v>
      </c>
      <c r="F956" s="7">
        <v>6049872</v>
      </c>
      <c r="G956" s="7">
        <v>5539618.5999999996</v>
      </c>
    </row>
    <row r="957" spans="1:7" x14ac:dyDescent="0.3">
      <c r="A957" s="69">
        <v>1</v>
      </c>
      <c r="B957" s="69">
        <v>2</v>
      </c>
      <c r="C957" t="s">
        <v>2007</v>
      </c>
      <c r="D957" s="7">
        <v>1150393</v>
      </c>
      <c r="E957" s="7">
        <v>44720</v>
      </c>
      <c r="F957" s="7">
        <v>1195113</v>
      </c>
      <c r="G957" s="7">
        <v>1194858.54</v>
      </c>
    </row>
    <row r="958" spans="1:7" x14ac:dyDescent="0.3">
      <c r="A958" s="69">
        <v>1</v>
      </c>
      <c r="B958" s="69">
        <v>5</v>
      </c>
      <c r="C958" t="s">
        <v>2243</v>
      </c>
      <c r="D958" s="7">
        <v>5339586</v>
      </c>
      <c r="E958" s="7">
        <v>44000</v>
      </c>
      <c r="F958" s="7">
        <v>5383586</v>
      </c>
      <c r="G958" s="7">
        <v>5383586</v>
      </c>
    </row>
    <row r="959" spans="1:7" x14ac:dyDescent="0.3">
      <c r="A959" s="69">
        <v>1</v>
      </c>
      <c r="B959" s="69">
        <v>2</v>
      </c>
      <c r="C959" t="s">
        <v>2788</v>
      </c>
      <c r="D959" s="7">
        <v>3316571</v>
      </c>
      <c r="E959" s="7">
        <v>43361</v>
      </c>
      <c r="F959" s="7">
        <v>3359932</v>
      </c>
      <c r="G959" s="7">
        <v>3037812.74</v>
      </c>
    </row>
    <row r="960" spans="1:7" x14ac:dyDescent="0.3">
      <c r="A960" s="69">
        <v>1</v>
      </c>
      <c r="B960" s="69">
        <v>2</v>
      </c>
      <c r="C960" t="s">
        <v>6443</v>
      </c>
      <c r="D960" s="7">
        <v>1400188</v>
      </c>
      <c r="E960" s="7">
        <v>43000</v>
      </c>
      <c r="F960" s="7">
        <v>1443188</v>
      </c>
      <c r="G960" s="7">
        <v>1132076.8500000001</v>
      </c>
    </row>
    <row r="961" spans="1:7" x14ac:dyDescent="0.3">
      <c r="A961" s="69">
        <v>1</v>
      </c>
      <c r="B961" s="69">
        <v>2</v>
      </c>
      <c r="C961" t="s">
        <v>2184</v>
      </c>
      <c r="D961" s="7">
        <v>425590</v>
      </c>
      <c r="E961" s="7">
        <v>42616</v>
      </c>
      <c r="F961" s="7">
        <v>468206</v>
      </c>
      <c r="G961" s="7">
        <v>246501.84</v>
      </c>
    </row>
    <row r="962" spans="1:7" x14ac:dyDescent="0.3">
      <c r="A962" s="69">
        <v>1</v>
      </c>
      <c r="B962" s="69">
        <v>2</v>
      </c>
      <c r="C962" t="s">
        <v>2431</v>
      </c>
      <c r="D962" s="7">
        <v>5847603</v>
      </c>
      <c r="E962" s="7">
        <v>41931</v>
      </c>
      <c r="F962" s="7">
        <v>5889534</v>
      </c>
      <c r="G962" s="7">
        <v>5480022.3799999999</v>
      </c>
    </row>
    <row r="963" spans="1:7" x14ac:dyDescent="0.3">
      <c r="A963" s="69">
        <v>2</v>
      </c>
      <c r="B963" s="69">
        <v>21</v>
      </c>
      <c r="C963" t="s">
        <v>2030</v>
      </c>
      <c r="D963" s="7">
        <v>2295747</v>
      </c>
      <c r="E963" s="7">
        <v>41487</v>
      </c>
      <c r="F963" s="7">
        <v>2337234</v>
      </c>
      <c r="G963" s="7">
        <v>2337233.9900000002</v>
      </c>
    </row>
    <row r="964" spans="1:7" x14ac:dyDescent="0.3">
      <c r="A964" s="69">
        <v>1</v>
      </c>
      <c r="B964" s="69">
        <v>2</v>
      </c>
      <c r="C964" t="s">
        <v>2229</v>
      </c>
      <c r="D964" s="7">
        <v>0</v>
      </c>
      <c r="E964" s="7">
        <v>40407</v>
      </c>
      <c r="F964" s="7">
        <v>40407</v>
      </c>
      <c r="G964" s="7">
        <v>27030.89</v>
      </c>
    </row>
    <row r="965" spans="1:7" x14ac:dyDescent="0.3">
      <c r="A965" s="69">
        <v>1</v>
      </c>
      <c r="B965" s="69">
        <v>2</v>
      </c>
      <c r="C965" t="s">
        <v>2918</v>
      </c>
      <c r="D965" s="7">
        <v>170439</v>
      </c>
      <c r="E965" s="7">
        <v>39802</v>
      </c>
      <c r="F965" s="7">
        <v>210241</v>
      </c>
      <c r="G965" s="7">
        <v>133157.16</v>
      </c>
    </row>
    <row r="966" spans="1:7" x14ac:dyDescent="0.3">
      <c r="A966" s="69">
        <v>1</v>
      </c>
      <c r="B966" s="69">
        <v>2</v>
      </c>
      <c r="C966" t="s">
        <v>6741</v>
      </c>
      <c r="D966" s="7">
        <v>0</v>
      </c>
      <c r="E966" s="7">
        <v>37641</v>
      </c>
      <c r="F966" s="7">
        <v>37641</v>
      </c>
      <c r="G966" s="7">
        <v>37640.410000000003</v>
      </c>
    </row>
    <row r="967" spans="1:7" x14ac:dyDescent="0.3">
      <c r="A967" s="69">
        <v>2</v>
      </c>
      <c r="B967" s="69">
        <v>21</v>
      </c>
      <c r="C967" t="s">
        <v>1872</v>
      </c>
      <c r="D967" s="7">
        <v>13419840</v>
      </c>
      <c r="E967" s="7">
        <v>37014</v>
      </c>
      <c r="F967" s="7">
        <v>13456854</v>
      </c>
      <c r="G967" s="7">
        <v>2617269.5799999996</v>
      </c>
    </row>
    <row r="968" spans="1:7" x14ac:dyDescent="0.3">
      <c r="A968" s="69">
        <v>1</v>
      </c>
      <c r="B968" s="69">
        <v>2</v>
      </c>
      <c r="C968" t="s">
        <v>2163</v>
      </c>
      <c r="D968" s="7">
        <v>468662</v>
      </c>
      <c r="E968" s="7">
        <v>36611</v>
      </c>
      <c r="F968" s="7">
        <v>505273</v>
      </c>
      <c r="G968" s="7">
        <v>491257.74000000005</v>
      </c>
    </row>
    <row r="969" spans="1:7" x14ac:dyDescent="0.3">
      <c r="A969" s="69">
        <v>1</v>
      </c>
      <c r="B969" s="69">
        <v>2</v>
      </c>
      <c r="C969" t="s">
        <v>2036</v>
      </c>
      <c r="D969" s="7">
        <v>0</v>
      </c>
      <c r="E969" s="7">
        <v>36550</v>
      </c>
      <c r="F969" s="7">
        <v>36550</v>
      </c>
      <c r="G969" s="7">
        <v>11529.99</v>
      </c>
    </row>
    <row r="970" spans="1:7" x14ac:dyDescent="0.3">
      <c r="A970" s="69">
        <v>2</v>
      </c>
      <c r="B970" s="69">
        <v>22</v>
      </c>
      <c r="C970" t="s">
        <v>661</v>
      </c>
      <c r="D970" s="7">
        <v>595106</v>
      </c>
      <c r="E970" s="7">
        <v>36092</v>
      </c>
      <c r="F970" s="7">
        <v>631198</v>
      </c>
      <c r="G970" s="7">
        <v>36091.629999999997</v>
      </c>
    </row>
    <row r="971" spans="1:7" x14ac:dyDescent="0.3">
      <c r="A971" s="69">
        <v>1</v>
      </c>
      <c r="B971" s="69">
        <v>5</v>
      </c>
      <c r="C971" t="s">
        <v>6528</v>
      </c>
      <c r="D971" s="7">
        <v>1037657</v>
      </c>
      <c r="E971" s="7">
        <v>35000</v>
      </c>
      <c r="F971" s="7">
        <v>1072657</v>
      </c>
      <c r="G971" s="7">
        <v>766293.94</v>
      </c>
    </row>
    <row r="972" spans="1:7" x14ac:dyDescent="0.3">
      <c r="A972" s="69">
        <v>1</v>
      </c>
      <c r="B972" s="69">
        <v>4</v>
      </c>
      <c r="C972" t="s">
        <v>299</v>
      </c>
      <c r="D972" s="7">
        <v>0</v>
      </c>
      <c r="E972" s="7">
        <v>34069</v>
      </c>
      <c r="F972" s="7">
        <v>34069</v>
      </c>
      <c r="G972" s="7">
        <v>34069</v>
      </c>
    </row>
    <row r="973" spans="1:7" x14ac:dyDescent="0.3">
      <c r="A973" s="69">
        <v>1</v>
      </c>
      <c r="B973" s="69">
        <v>2</v>
      </c>
      <c r="C973" t="s">
        <v>2244</v>
      </c>
      <c r="D973" s="7">
        <v>115911</v>
      </c>
      <c r="E973" s="7">
        <v>32921</v>
      </c>
      <c r="F973" s="7">
        <v>148832</v>
      </c>
      <c r="G973" s="7">
        <v>148831.91</v>
      </c>
    </row>
    <row r="974" spans="1:7" x14ac:dyDescent="0.3">
      <c r="A974" s="69">
        <v>1</v>
      </c>
      <c r="B974" s="69">
        <v>1</v>
      </c>
      <c r="C974" t="s">
        <v>2132</v>
      </c>
      <c r="D974" s="7">
        <v>20075529</v>
      </c>
      <c r="E974" s="7">
        <v>32570</v>
      </c>
      <c r="F974" s="7">
        <v>20108099</v>
      </c>
      <c r="G974" s="7">
        <v>20101766</v>
      </c>
    </row>
    <row r="975" spans="1:7" x14ac:dyDescent="0.3">
      <c r="A975" s="69">
        <v>1</v>
      </c>
      <c r="B975" s="69">
        <v>2</v>
      </c>
      <c r="C975" t="s">
        <v>2870</v>
      </c>
      <c r="D975" s="7">
        <v>550000</v>
      </c>
      <c r="E975" s="7">
        <v>31000</v>
      </c>
      <c r="F975" s="7">
        <v>581000</v>
      </c>
      <c r="G975" s="7">
        <v>560103.61</v>
      </c>
    </row>
    <row r="976" spans="1:7" x14ac:dyDescent="0.3">
      <c r="A976" s="69">
        <v>1</v>
      </c>
      <c r="B976" s="69">
        <v>7</v>
      </c>
      <c r="C976" t="s">
        <v>2228</v>
      </c>
      <c r="D976" s="7">
        <v>200000</v>
      </c>
      <c r="E976" s="7">
        <v>30753</v>
      </c>
      <c r="F976" s="7">
        <v>230753</v>
      </c>
      <c r="G976" s="7">
        <v>230753</v>
      </c>
    </row>
    <row r="977" spans="1:7" x14ac:dyDescent="0.3">
      <c r="A977" s="69">
        <v>1</v>
      </c>
      <c r="B977" s="69">
        <v>2</v>
      </c>
      <c r="C977" t="s">
        <v>2059</v>
      </c>
      <c r="D977" s="7">
        <v>839246</v>
      </c>
      <c r="E977" s="7">
        <v>30453</v>
      </c>
      <c r="F977" s="7">
        <v>869699</v>
      </c>
      <c r="G977" s="7">
        <v>869698.35</v>
      </c>
    </row>
    <row r="978" spans="1:7" x14ac:dyDescent="0.3">
      <c r="A978" s="69">
        <v>1</v>
      </c>
      <c r="B978" s="69">
        <v>12</v>
      </c>
      <c r="C978" t="s">
        <v>3422</v>
      </c>
      <c r="D978" s="7">
        <v>2000</v>
      </c>
      <c r="E978" s="7">
        <v>30000</v>
      </c>
      <c r="F978" s="7">
        <v>32000</v>
      </c>
      <c r="G978" s="7">
        <v>0</v>
      </c>
    </row>
    <row r="979" spans="1:7" x14ac:dyDescent="0.3">
      <c r="A979" s="69">
        <v>1</v>
      </c>
      <c r="B979" s="69">
        <v>9</v>
      </c>
      <c r="C979" t="s">
        <v>2166</v>
      </c>
      <c r="D979" s="7">
        <v>0</v>
      </c>
      <c r="E979" s="7">
        <v>29400</v>
      </c>
      <c r="F979" s="7">
        <v>29400</v>
      </c>
      <c r="G979" s="7">
        <v>29395.58</v>
      </c>
    </row>
    <row r="980" spans="1:7" x14ac:dyDescent="0.3">
      <c r="A980" s="69">
        <v>1</v>
      </c>
      <c r="B980" s="69">
        <v>2</v>
      </c>
      <c r="C980" t="s">
        <v>1974</v>
      </c>
      <c r="D980" s="7">
        <v>113605</v>
      </c>
      <c r="E980" s="7">
        <v>29186.07</v>
      </c>
      <c r="F980" s="7">
        <v>142791.07</v>
      </c>
      <c r="G980" s="7">
        <v>68513.06</v>
      </c>
    </row>
    <row r="981" spans="1:7" x14ac:dyDescent="0.3">
      <c r="A981" s="69">
        <v>1</v>
      </c>
      <c r="B981" s="69">
        <v>2</v>
      </c>
      <c r="C981" t="s">
        <v>2687</v>
      </c>
      <c r="D981" s="7">
        <v>104922</v>
      </c>
      <c r="E981" s="7">
        <v>28307</v>
      </c>
      <c r="F981" s="7">
        <v>133229</v>
      </c>
      <c r="G981" s="7">
        <v>127658.92</v>
      </c>
    </row>
    <row r="982" spans="1:7" x14ac:dyDescent="0.3">
      <c r="A982" s="69">
        <v>1</v>
      </c>
      <c r="B982" s="69">
        <v>1</v>
      </c>
      <c r="C982" t="s">
        <v>2292</v>
      </c>
      <c r="D982" s="7">
        <v>792776</v>
      </c>
      <c r="E982" s="7">
        <v>27863</v>
      </c>
      <c r="F982" s="7">
        <v>820639</v>
      </c>
      <c r="G982" s="7">
        <v>348263.44</v>
      </c>
    </row>
    <row r="983" spans="1:7" x14ac:dyDescent="0.3">
      <c r="A983" s="69">
        <v>1</v>
      </c>
      <c r="B983" s="69">
        <v>9</v>
      </c>
      <c r="C983" t="s">
        <v>3341</v>
      </c>
      <c r="D983" s="7">
        <v>15000</v>
      </c>
      <c r="E983" s="7">
        <v>27200</v>
      </c>
      <c r="F983" s="7">
        <v>42200</v>
      </c>
      <c r="G983" s="7">
        <v>40899.39</v>
      </c>
    </row>
    <row r="984" spans="1:7" x14ac:dyDescent="0.3">
      <c r="A984" s="69">
        <v>1</v>
      </c>
      <c r="B984" s="69">
        <v>1</v>
      </c>
      <c r="C984" t="s">
        <v>2332</v>
      </c>
      <c r="D984" s="7">
        <v>412108</v>
      </c>
      <c r="E984" s="7">
        <v>26073</v>
      </c>
      <c r="F984" s="7">
        <v>438181</v>
      </c>
      <c r="G984" s="7">
        <v>362663.99</v>
      </c>
    </row>
    <row r="985" spans="1:7" x14ac:dyDescent="0.3">
      <c r="A985" s="69">
        <v>1</v>
      </c>
      <c r="B985" s="69">
        <v>4</v>
      </c>
      <c r="C985" t="s">
        <v>271</v>
      </c>
      <c r="D985" s="7">
        <v>9907187</v>
      </c>
      <c r="E985" s="7">
        <v>25904</v>
      </c>
      <c r="F985" s="7">
        <v>9933091</v>
      </c>
      <c r="G985" s="7">
        <v>9852698.0199999996</v>
      </c>
    </row>
    <row r="986" spans="1:7" x14ac:dyDescent="0.3">
      <c r="A986" s="69">
        <v>1</v>
      </c>
      <c r="B986" s="69">
        <v>2</v>
      </c>
      <c r="C986" t="s">
        <v>2224</v>
      </c>
      <c r="D986" s="7">
        <v>169630</v>
      </c>
      <c r="E986" s="7">
        <v>25000</v>
      </c>
      <c r="F986" s="7">
        <v>194630</v>
      </c>
      <c r="G986" s="7">
        <v>194538.74</v>
      </c>
    </row>
    <row r="987" spans="1:7" x14ac:dyDescent="0.3">
      <c r="A987" s="69">
        <v>2</v>
      </c>
      <c r="B987" s="69">
        <v>21</v>
      </c>
      <c r="C987" t="s">
        <v>1760</v>
      </c>
      <c r="D987" s="7">
        <v>14049797</v>
      </c>
      <c r="E987" s="7">
        <v>25000</v>
      </c>
      <c r="F987" s="7">
        <v>14074797</v>
      </c>
      <c r="G987" s="7">
        <v>13968934</v>
      </c>
    </row>
    <row r="988" spans="1:7" x14ac:dyDescent="0.3">
      <c r="A988" s="69">
        <v>2</v>
      </c>
      <c r="B988" s="69">
        <v>22</v>
      </c>
      <c r="C988" t="s">
        <v>608</v>
      </c>
      <c r="D988" s="7">
        <v>670000</v>
      </c>
      <c r="E988" s="7">
        <v>24600</v>
      </c>
      <c r="F988" s="7">
        <v>694600</v>
      </c>
      <c r="G988" s="7">
        <v>694599.35</v>
      </c>
    </row>
    <row r="989" spans="1:7" x14ac:dyDescent="0.3">
      <c r="A989" s="69">
        <v>2</v>
      </c>
      <c r="B989" s="69">
        <v>22</v>
      </c>
      <c r="C989" t="s">
        <v>809</v>
      </c>
      <c r="D989" s="7">
        <v>0</v>
      </c>
      <c r="E989" s="7">
        <v>24542</v>
      </c>
      <c r="F989" s="7">
        <v>24542</v>
      </c>
      <c r="G989" s="7">
        <v>24541.68</v>
      </c>
    </row>
    <row r="990" spans="1:7" x14ac:dyDescent="0.3">
      <c r="A990" s="69">
        <v>1</v>
      </c>
      <c r="B990" s="69">
        <v>4</v>
      </c>
      <c r="C990" t="s">
        <v>268</v>
      </c>
      <c r="D990" s="7">
        <v>0</v>
      </c>
      <c r="E990" s="7">
        <v>22726</v>
      </c>
      <c r="F990" s="7">
        <v>22726</v>
      </c>
      <c r="G990" s="7">
        <v>22725.25</v>
      </c>
    </row>
    <row r="991" spans="1:7" x14ac:dyDescent="0.3">
      <c r="A991" s="69">
        <v>1</v>
      </c>
      <c r="B991" s="69">
        <v>3</v>
      </c>
      <c r="C991" t="s">
        <v>2932</v>
      </c>
      <c r="D991" s="7">
        <v>92642</v>
      </c>
      <c r="E991" s="7">
        <v>21502.560000000001</v>
      </c>
      <c r="F991" s="7">
        <v>114144.56</v>
      </c>
      <c r="G991" s="7">
        <v>105099.03</v>
      </c>
    </row>
    <row r="992" spans="1:7" x14ac:dyDescent="0.3">
      <c r="A992" s="69">
        <v>1</v>
      </c>
      <c r="B992" s="69">
        <v>2</v>
      </c>
      <c r="C992" t="s">
        <v>1834</v>
      </c>
      <c r="D992" s="7">
        <v>3000000</v>
      </c>
      <c r="E992" s="7">
        <v>21263</v>
      </c>
      <c r="F992" s="7">
        <v>3021263</v>
      </c>
      <c r="G992" s="7">
        <v>2012262.29</v>
      </c>
    </row>
    <row r="993" spans="1:7" x14ac:dyDescent="0.3">
      <c r="A993" s="69">
        <v>1</v>
      </c>
      <c r="B993" s="69">
        <v>1</v>
      </c>
      <c r="C993" t="s">
        <v>2204</v>
      </c>
      <c r="D993" s="7">
        <v>314726</v>
      </c>
      <c r="E993" s="7">
        <v>20631</v>
      </c>
      <c r="F993" s="7">
        <v>335357</v>
      </c>
      <c r="G993" s="7">
        <v>37684.230000000003</v>
      </c>
    </row>
    <row r="994" spans="1:7" x14ac:dyDescent="0.3">
      <c r="A994" s="69">
        <v>1</v>
      </c>
      <c r="B994" s="69">
        <v>1</v>
      </c>
      <c r="C994" t="s">
        <v>2351</v>
      </c>
      <c r="D994" s="7">
        <v>398039</v>
      </c>
      <c r="E994" s="7">
        <v>20022</v>
      </c>
      <c r="F994" s="7">
        <v>418061</v>
      </c>
      <c r="G994" s="7">
        <v>290241.90999999997</v>
      </c>
    </row>
    <row r="995" spans="1:7" x14ac:dyDescent="0.3">
      <c r="A995" s="69">
        <v>1</v>
      </c>
      <c r="B995" s="69">
        <v>2</v>
      </c>
      <c r="C995" t="s">
        <v>2787</v>
      </c>
      <c r="D995" s="7">
        <v>230000</v>
      </c>
      <c r="E995" s="7">
        <v>20000</v>
      </c>
      <c r="F995" s="7">
        <v>250000</v>
      </c>
      <c r="G995" s="7">
        <v>204486.62</v>
      </c>
    </row>
    <row r="996" spans="1:7" x14ac:dyDescent="0.3">
      <c r="A996" s="69">
        <v>1</v>
      </c>
      <c r="B996" s="69">
        <v>4</v>
      </c>
      <c r="C996" t="s">
        <v>441</v>
      </c>
      <c r="D996" s="7">
        <v>20000</v>
      </c>
      <c r="E996" s="7">
        <v>20000</v>
      </c>
      <c r="F996" s="7">
        <v>40000</v>
      </c>
      <c r="G996" s="7">
        <v>40000</v>
      </c>
    </row>
    <row r="997" spans="1:7" x14ac:dyDescent="0.3">
      <c r="A997" s="69">
        <v>1</v>
      </c>
      <c r="B997" s="69">
        <v>2</v>
      </c>
      <c r="C997" t="s">
        <v>2843</v>
      </c>
      <c r="D997" s="7">
        <v>2282580</v>
      </c>
      <c r="E997" s="7">
        <v>19506</v>
      </c>
      <c r="F997" s="7">
        <v>2302086</v>
      </c>
      <c r="G997" s="7">
        <v>2183219.1800000002</v>
      </c>
    </row>
    <row r="998" spans="1:7" x14ac:dyDescent="0.3">
      <c r="A998" s="69">
        <v>2</v>
      </c>
      <c r="B998" s="69">
        <v>21</v>
      </c>
      <c r="C998" t="s">
        <v>3496</v>
      </c>
      <c r="D998" s="7">
        <v>5172</v>
      </c>
      <c r="E998" s="7">
        <v>19200</v>
      </c>
      <c r="F998" s="7">
        <v>24372</v>
      </c>
      <c r="G998" s="7">
        <v>9330.58</v>
      </c>
    </row>
    <row r="999" spans="1:7" x14ac:dyDescent="0.3">
      <c r="A999" s="69">
        <v>1</v>
      </c>
      <c r="B999" s="69">
        <v>4</v>
      </c>
      <c r="C999" t="s">
        <v>783</v>
      </c>
      <c r="D999" s="7">
        <v>120000</v>
      </c>
      <c r="E999" s="7">
        <v>18173</v>
      </c>
      <c r="F999" s="7">
        <v>138173</v>
      </c>
      <c r="G999" s="7">
        <v>138172.24</v>
      </c>
    </row>
    <row r="1000" spans="1:7" x14ac:dyDescent="0.3">
      <c r="A1000" s="69">
        <v>2</v>
      </c>
      <c r="B1000" s="69">
        <v>21</v>
      </c>
      <c r="C1000" t="s">
        <v>2259</v>
      </c>
      <c r="D1000" s="7">
        <v>13966075</v>
      </c>
      <c r="E1000" s="7">
        <v>17733</v>
      </c>
      <c r="F1000" s="7">
        <v>13983808</v>
      </c>
      <c r="G1000" s="7">
        <v>11918998.639999999</v>
      </c>
    </row>
    <row r="1001" spans="1:7" x14ac:dyDescent="0.3">
      <c r="A1001" s="69">
        <v>1</v>
      </c>
      <c r="B1001" s="69">
        <v>2</v>
      </c>
      <c r="C1001" t="s">
        <v>2679</v>
      </c>
      <c r="D1001" s="7">
        <v>124457</v>
      </c>
      <c r="E1001" s="7">
        <v>16146</v>
      </c>
      <c r="F1001" s="7">
        <v>140603</v>
      </c>
      <c r="G1001" s="7">
        <v>131344.54</v>
      </c>
    </row>
    <row r="1002" spans="1:7" x14ac:dyDescent="0.3">
      <c r="A1002" s="69">
        <v>1</v>
      </c>
      <c r="B1002" s="69">
        <v>2</v>
      </c>
      <c r="C1002" t="s">
        <v>2647</v>
      </c>
      <c r="D1002" s="7">
        <v>100000</v>
      </c>
      <c r="E1002" s="7">
        <v>15000</v>
      </c>
      <c r="F1002" s="7">
        <v>115000</v>
      </c>
      <c r="G1002" s="7">
        <v>115000</v>
      </c>
    </row>
    <row r="1003" spans="1:7" x14ac:dyDescent="0.3">
      <c r="A1003" s="69">
        <v>2</v>
      </c>
      <c r="B1003" s="69">
        <v>21</v>
      </c>
      <c r="C1003" t="s">
        <v>2273</v>
      </c>
      <c r="D1003" s="7">
        <v>27499633</v>
      </c>
      <c r="E1003" s="7">
        <v>14531</v>
      </c>
      <c r="F1003" s="7">
        <v>27514164</v>
      </c>
      <c r="G1003" s="7">
        <v>27514163.16</v>
      </c>
    </row>
    <row r="1004" spans="1:7" x14ac:dyDescent="0.3">
      <c r="A1004" s="69">
        <v>1</v>
      </c>
      <c r="B1004" s="69">
        <v>4</v>
      </c>
      <c r="C1004" t="s">
        <v>6990</v>
      </c>
      <c r="D1004" s="7">
        <v>14241723</v>
      </c>
      <c r="E1004" s="7">
        <v>14110</v>
      </c>
      <c r="F1004" s="7">
        <v>14255833</v>
      </c>
      <c r="G1004" s="7">
        <v>14255833</v>
      </c>
    </row>
    <row r="1005" spans="1:7" x14ac:dyDescent="0.3">
      <c r="A1005" s="69">
        <v>1</v>
      </c>
      <c r="B1005" s="69">
        <v>2</v>
      </c>
      <c r="C1005" t="s">
        <v>2296</v>
      </c>
      <c r="D1005" s="7">
        <v>7723</v>
      </c>
      <c r="E1005" s="7">
        <v>13717.43</v>
      </c>
      <c r="F1005" s="7">
        <v>21440.43</v>
      </c>
      <c r="G1005" s="7">
        <v>17577.990000000002</v>
      </c>
    </row>
    <row r="1006" spans="1:7" x14ac:dyDescent="0.3">
      <c r="A1006" s="69">
        <v>1</v>
      </c>
      <c r="B1006" s="69">
        <v>1</v>
      </c>
      <c r="C1006" t="s">
        <v>2234</v>
      </c>
      <c r="D1006" s="7">
        <v>9797824</v>
      </c>
      <c r="E1006" s="7">
        <v>13594</v>
      </c>
      <c r="F1006" s="7">
        <v>9811418</v>
      </c>
      <c r="G1006" s="7">
        <v>9392858.4600000009</v>
      </c>
    </row>
    <row r="1007" spans="1:7" x14ac:dyDescent="0.3">
      <c r="A1007" s="69">
        <v>1</v>
      </c>
      <c r="B1007" s="69">
        <v>2</v>
      </c>
      <c r="C1007" t="s">
        <v>2249</v>
      </c>
      <c r="D1007" s="7">
        <v>1330529</v>
      </c>
      <c r="E1007" s="7">
        <v>13240</v>
      </c>
      <c r="F1007" s="7">
        <v>1343769</v>
      </c>
      <c r="G1007" s="7">
        <v>28834.17</v>
      </c>
    </row>
    <row r="1008" spans="1:7" x14ac:dyDescent="0.3">
      <c r="A1008" s="69">
        <v>1</v>
      </c>
      <c r="B1008" s="69">
        <v>2</v>
      </c>
      <c r="C1008" t="s">
        <v>2251</v>
      </c>
      <c r="D1008" s="7">
        <v>459500</v>
      </c>
      <c r="E1008" s="7">
        <v>13209</v>
      </c>
      <c r="F1008" s="7">
        <v>472709</v>
      </c>
      <c r="G1008" s="7">
        <v>368244.28</v>
      </c>
    </row>
    <row r="1009" spans="1:7" x14ac:dyDescent="0.3">
      <c r="A1009" s="69">
        <v>1</v>
      </c>
      <c r="B1009" s="69">
        <v>4</v>
      </c>
      <c r="C1009" t="s">
        <v>158</v>
      </c>
      <c r="D1009" s="7">
        <v>307814548</v>
      </c>
      <c r="E1009" s="7">
        <v>13133</v>
      </c>
      <c r="F1009" s="7">
        <v>307827681</v>
      </c>
      <c r="G1009" s="7">
        <v>307827681</v>
      </c>
    </row>
    <row r="1010" spans="1:7" x14ac:dyDescent="0.3">
      <c r="A1010" s="69">
        <v>1</v>
      </c>
      <c r="B1010" s="69">
        <v>2</v>
      </c>
      <c r="C1010" t="s">
        <v>2306</v>
      </c>
      <c r="D1010" s="7">
        <v>37249</v>
      </c>
      <c r="E1010" s="7">
        <v>12751</v>
      </c>
      <c r="F1010" s="7">
        <v>50000</v>
      </c>
      <c r="G1010" s="7">
        <v>32710.06</v>
      </c>
    </row>
    <row r="1011" spans="1:7" x14ac:dyDescent="0.3">
      <c r="A1011" s="69">
        <v>1</v>
      </c>
      <c r="B1011" s="69">
        <v>1</v>
      </c>
      <c r="C1011" t="s">
        <v>2545</v>
      </c>
      <c r="D1011" s="7">
        <v>5664767</v>
      </c>
      <c r="E1011" s="7">
        <v>12554</v>
      </c>
      <c r="F1011" s="7">
        <v>5677321</v>
      </c>
      <c r="G1011" s="7">
        <v>5664767</v>
      </c>
    </row>
    <row r="1012" spans="1:7" x14ac:dyDescent="0.3">
      <c r="A1012" s="69">
        <v>1</v>
      </c>
      <c r="B1012" s="69">
        <v>4</v>
      </c>
      <c r="C1012" t="s">
        <v>319</v>
      </c>
      <c r="D1012" s="7">
        <v>7507522</v>
      </c>
      <c r="E1012" s="7">
        <v>12194</v>
      </c>
      <c r="F1012" s="7">
        <v>7519716</v>
      </c>
      <c r="G1012" s="7">
        <v>7510633.75</v>
      </c>
    </row>
    <row r="1013" spans="1:7" x14ac:dyDescent="0.3">
      <c r="A1013" s="69">
        <v>2</v>
      </c>
      <c r="B1013" s="69">
        <v>21</v>
      </c>
      <c r="C1013" t="s">
        <v>2212</v>
      </c>
      <c r="D1013" s="7">
        <v>5100000</v>
      </c>
      <c r="E1013" s="7">
        <v>11804</v>
      </c>
      <c r="F1013" s="7">
        <v>5111804</v>
      </c>
      <c r="G1013" s="7">
        <v>4311803.43</v>
      </c>
    </row>
    <row r="1014" spans="1:7" x14ac:dyDescent="0.3">
      <c r="A1014" s="69">
        <v>2</v>
      </c>
      <c r="B1014" s="69">
        <v>23</v>
      </c>
      <c r="C1014" t="s">
        <v>2264</v>
      </c>
      <c r="D1014" s="7">
        <v>0</v>
      </c>
      <c r="E1014" s="7">
        <v>11721</v>
      </c>
      <c r="F1014" s="7">
        <v>11721</v>
      </c>
      <c r="G1014" s="7">
        <v>11720.46</v>
      </c>
    </row>
    <row r="1015" spans="1:7" x14ac:dyDescent="0.3">
      <c r="A1015" s="69">
        <v>1</v>
      </c>
      <c r="B1015" s="69">
        <v>4</v>
      </c>
      <c r="C1015" t="s">
        <v>511</v>
      </c>
      <c r="D1015" s="7">
        <v>24170000</v>
      </c>
      <c r="E1015" s="7">
        <v>11292</v>
      </c>
      <c r="F1015" s="7">
        <v>24181292</v>
      </c>
      <c r="G1015" s="7">
        <v>9941363.1099999994</v>
      </c>
    </row>
    <row r="1016" spans="1:7" x14ac:dyDescent="0.3">
      <c r="A1016" s="69">
        <v>2</v>
      </c>
      <c r="B1016" s="69">
        <v>26</v>
      </c>
      <c r="C1016" t="s">
        <v>3798</v>
      </c>
      <c r="D1016" s="7">
        <v>0</v>
      </c>
      <c r="E1016" s="7">
        <v>10847</v>
      </c>
      <c r="F1016" s="7">
        <v>10847</v>
      </c>
      <c r="G1016" s="7">
        <v>10846.26</v>
      </c>
    </row>
    <row r="1017" spans="1:7" x14ac:dyDescent="0.3">
      <c r="A1017" s="69">
        <v>2</v>
      </c>
      <c r="B1017" s="69">
        <v>21</v>
      </c>
      <c r="C1017" t="s">
        <v>2183</v>
      </c>
      <c r="D1017" s="7">
        <v>0</v>
      </c>
      <c r="E1017" s="7">
        <v>10825</v>
      </c>
      <c r="F1017" s="7">
        <v>10825</v>
      </c>
      <c r="G1017" s="7">
        <v>10825</v>
      </c>
    </row>
    <row r="1018" spans="1:7" x14ac:dyDescent="0.3">
      <c r="A1018" s="69">
        <v>1</v>
      </c>
      <c r="B1018" s="69">
        <v>7</v>
      </c>
      <c r="C1018" t="s">
        <v>2268</v>
      </c>
      <c r="D1018" s="7">
        <v>11000</v>
      </c>
      <c r="E1018" s="7">
        <v>10654</v>
      </c>
      <c r="F1018" s="7">
        <v>21654</v>
      </c>
      <c r="G1018" s="7">
        <v>21652</v>
      </c>
    </row>
    <row r="1019" spans="1:7" x14ac:dyDescent="0.3">
      <c r="A1019" s="69">
        <v>1</v>
      </c>
      <c r="B1019" s="69">
        <v>1</v>
      </c>
      <c r="C1019" t="s">
        <v>6873</v>
      </c>
      <c r="D1019" s="7">
        <v>0</v>
      </c>
      <c r="E1019" s="7">
        <v>10000</v>
      </c>
      <c r="F1019" s="7">
        <v>10000</v>
      </c>
      <c r="G1019" s="7">
        <v>1263.3699999999999</v>
      </c>
    </row>
    <row r="1020" spans="1:7" x14ac:dyDescent="0.3">
      <c r="A1020" s="69">
        <v>1</v>
      </c>
      <c r="B1020" s="69">
        <v>2</v>
      </c>
      <c r="C1020" t="s">
        <v>2671</v>
      </c>
      <c r="D1020" s="7">
        <v>19277</v>
      </c>
      <c r="E1020" s="7">
        <v>9500</v>
      </c>
      <c r="F1020" s="7">
        <v>28777</v>
      </c>
      <c r="G1020" s="7">
        <v>20789.72</v>
      </c>
    </row>
    <row r="1021" spans="1:7" x14ac:dyDescent="0.3">
      <c r="A1021" s="69">
        <v>1</v>
      </c>
      <c r="B1021" s="69">
        <v>2</v>
      </c>
      <c r="C1021" t="s">
        <v>2323</v>
      </c>
      <c r="D1021" s="7">
        <v>4230728</v>
      </c>
      <c r="E1021" s="7">
        <v>9177</v>
      </c>
      <c r="F1021" s="7">
        <v>4239905</v>
      </c>
      <c r="G1021" s="7">
        <v>4239904.3</v>
      </c>
    </row>
    <row r="1022" spans="1:7" x14ac:dyDescent="0.3">
      <c r="A1022" s="69">
        <v>1</v>
      </c>
      <c r="B1022" s="69">
        <v>4</v>
      </c>
      <c r="C1022" t="s">
        <v>286</v>
      </c>
      <c r="D1022" s="7">
        <v>7078402</v>
      </c>
      <c r="E1022" s="7">
        <v>8505</v>
      </c>
      <c r="F1022" s="7">
        <v>7086907</v>
      </c>
      <c r="G1022" s="7">
        <v>7076558.8200000003</v>
      </c>
    </row>
    <row r="1023" spans="1:7" x14ac:dyDescent="0.3">
      <c r="A1023" s="69">
        <v>1</v>
      </c>
      <c r="B1023" s="69">
        <v>2</v>
      </c>
      <c r="C1023" t="s">
        <v>6882</v>
      </c>
      <c r="D1023" s="7">
        <v>0</v>
      </c>
      <c r="E1023" s="7">
        <v>7500</v>
      </c>
      <c r="F1023" s="7">
        <v>7500</v>
      </c>
      <c r="G1023" s="7">
        <v>0</v>
      </c>
    </row>
    <row r="1024" spans="1:7" x14ac:dyDescent="0.3">
      <c r="A1024" s="69">
        <v>1</v>
      </c>
      <c r="B1024" s="69">
        <v>4</v>
      </c>
      <c r="C1024" t="s">
        <v>195</v>
      </c>
      <c r="D1024" s="7">
        <v>76272642</v>
      </c>
      <c r="E1024" s="7">
        <v>7389</v>
      </c>
      <c r="F1024" s="7">
        <v>76280031</v>
      </c>
      <c r="G1024" s="7">
        <v>76280031</v>
      </c>
    </row>
    <row r="1025" spans="1:7" x14ac:dyDescent="0.3">
      <c r="A1025" s="69">
        <v>1</v>
      </c>
      <c r="B1025" s="69">
        <v>2</v>
      </c>
      <c r="C1025" t="s">
        <v>2289</v>
      </c>
      <c r="D1025" s="7">
        <v>5177</v>
      </c>
      <c r="E1025" s="7">
        <v>7000</v>
      </c>
      <c r="F1025" s="7">
        <v>12177</v>
      </c>
      <c r="G1025" s="7">
        <v>12177</v>
      </c>
    </row>
    <row r="1026" spans="1:7" x14ac:dyDescent="0.3">
      <c r="A1026" s="69">
        <v>1</v>
      </c>
      <c r="B1026" s="69">
        <v>2</v>
      </c>
      <c r="C1026" t="s">
        <v>2344</v>
      </c>
      <c r="D1026" s="7">
        <v>5569574</v>
      </c>
      <c r="E1026" s="7">
        <v>6556</v>
      </c>
      <c r="F1026" s="7">
        <v>5576130</v>
      </c>
      <c r="G1026" s="7">
        <v>5569574</v>
      </c>
    </row>
    <row r="1027" spans="1:7" x14ac:dyDescent="0.3">
      <c r="A1027" s="69">
        <v>1</v>
      </c>
      <c r="B1027" s="69">
        <v>10</v>
      </c>
      <c r="C1027" t="s">
        <v>2159</v>
      </c>
      <c r="D1027" s="7">
        <v>100000</v>
      </c>
      <c r="E1027" s="7">
        <v>6550</v>
      </c>
      <c r="F1027" s="7">
        <v>106550</v>
      </c>
      <c r="G1027" s="7">
        <v>105700</v>
      </c>
    </row>
    <row r="1028" spans="1:7" x14ac:dyDescent="0.3">
      <c r="A1028" s="69">
        <v>2</v>
      </c>
      <c r="B1028" s="69">
        <v>21</v>
      </c>
      <c r="C1028" t="s">
        <v>2293</v>
      </c>
      <c r="D1028" s="7">
        <v>1289162</v>
      </c>
      <c r="E1028" s="7">
        <v>6058</v>
      </c>
      <c r="F1028" s="7">
        <v>1295220</v>
      </c>
      <c r="G1028" s="7">
        <v>1295219.5</v>
      </c>
    </row>
    <row r="1029" spans="1:7" x14ac:dyDescent="0.3">
      <c r="A1029" s="69">
        <v>1</v>
      </c>
      <c r="B1029" s="69">
        <v>12</v>
      </c>
      <c r="C1029" t="s">
        <v>2043</v>
      </c>
      <c r="D1029" s="7">
        <v>0</v>
      </c>
      <c r="E1029" s="7">
        <v>5713</v>
      </c>
      <c r="F1029" s="7">
        <v>5713</v>
      </c>
      <c r="G1029" s="7">
        <v>5712.03</v>
      </c>
    </row>
    <row r="1030" spans="1:7" x14ac:dyDescent="0.3">
      <c r="A1030" s="69">
        <v>1</v>
      </c>
      <c r="B1030" s="69">
        <v>4</v>
      </c>
      <c r="C1030" t="s">
        <v>414</v>
      </c>
      <c r="D1030" s="7">
        <v>0</v>
      </c>
      <c r="E1030" s="7">
        <v>5542</v>
      </c>
      <c r="F1030" s="7">
        <v>5542</v>
      </c>
      <c r="G1030" s="7">
        <v>5541.69</v>
      </c>
    </row>
    <row r="1031" spans="1:7" x14ac:dyDescent="0.3">
      <c r="A1031" s="69">
        <v>1</v>
      </c>
      <c r="B1031" s="69">
        <v>10</v>
      </c>
      <c r="C1031" t="s">
        <v>2210</v>
      </c>
      <c r="D1031" s="7">
        <v>0</v>
      </c>
      <c r="E1031" s="7">
        <v>5106</v>
      </c>
      <c r="F1031" s="7">
        <v>5106</v>
      </c>
      <c r="G1031" s="7">
        <v>5106</v>
      </c>
    </row>
    <row r="1032" spans="1:7" x14ac:dyDescent="0.3">
      <c r="A1032" s="69">
        <v>1</v>
      </c>
      <c r="B1032" s="69">
        <v>5</v>
      </c>
      <c r="C1032" t="s">
        <v>2295</v>
      </c>
      <c r="D1032" s="7">
        <v>0</v>
      </c>
      <c r="E1032" s="7">
        <v>5023</v>
      </c>
      <c r="F1032" s="7">
        <v>5023</v>
      </c>
      <c r="G1032" s="7">
        <v>5020</v>
      </c>
    </row>
    <row r="1033" spans="1:7" x14ac:dyDescent="0.3">
      <c r="A1033" s="69">
        <v>1</v>
      </c>
      <c r="B1033" s="69">
        <v>3</v>
      </c>
      <c r="C1033" t="s">
        <v>2286</v>
      </c>
      <c r="D1033" s="7">
        <v>56635</v>
      </c>
      <c r="E1033" s="7">
        <v>5018</v>
      </c>
      <c r="F1033" s="7">
        <v>61653</v>
      </c>
      <c r="G1033" s="7">
        <v>27892.21</v>
      </c>
    </row>
    <row r="1034" spans="1:7" x14ac:dyDescent="0.3">
      <c r="A1034" s="69">
        <v>1</v>
      </c>
      <c r="B1034" s="69">
        <v>5</v>
      </c>
      <c r="C1034" t="s">
        <v>2284</v>
      </c>
      <c r="D1034" s="7">
        <v>0</v>
      </c>
      <c r="E1034" s="7">
        <v>5000</v>
      </c>
      <c r="F1034" s="7">
        <v>5000</v>
      </c>
      <c r="G1034" s="7">
        <v>4999</v>
      </c>
    </row>
    <row r="1035" spans="1:7" x14ac:dyDescent="0.3">
      <c r="A1035" s="69">
        <v>2</v>
      </c>
      <c r="B1035" s="69">
        <v>21</v>
      </c>
      <c r="C1035" t="s">
        <v>1638</v>
      </c>
      <c r="D1035" s="7">
        <v>4862088</v>
      </c>
      <c r="E1035" s="7">
        <v>5000</v>
      </c>
      <c r="F1035" s="7">
        <v>4867088</v>
      </c>
      <c r="G1035" s="7">
        <v>4867087.3899999997</v>
      </c>
    </row>
    <row r="1036" spans="1:7" x14ac:dyDescent="0.3">
      <c r="A1036" s="69">
        <v>1</v>
      </c>
      <c r="B1036" s="69">
        <v>9</v>
      </c>
      <c r="C1036" t="s">
        <v>2301</v>
      </c>
      <c r="D1036" s="7">
        <v>0</v>
      </c>
      <c r="E1036" s="7">
        <v>4975</v>
      </c>
      <c r="F1036" s="7">
        <v>4975</v>
      </c>
      <c r="G1036" s="7">
        <v>4972.37</v>
      </c>
    </row>
    <row r="1037" spans="1:7" x14ac:dyDescent="0.3">
      <c r="A1037" s="69">
        <v>1</v>
      </c>
      <c r="B1037" s="69">
        <v>7</v>
      </c>
      <c r="C1037" t="s">
        <v>2290</v>
      </c>
      <c r="D1037" s="7">
        <v>100000</v>
      </c>
      <c r="E1037" s="7">
        <v>4500</v>
      </c>
      <c r="F1037" s="7">
        <v>104500</v>
      </c>
      <c r="G1037" s="7">
        <v>102133.5</v>
      </c>
    </row>
    <row r="1038" spans="1:7" x14ac:dyDescent="0.3">
      <c r="A1038" s="69">
        <v>1</v>
      </c>
      <c r="B1038" s="69">
        <v>1</v>
      </c>
      <c r="C1038" t="s">
        <v>2541</v>
      </c>
      <c r="D1038" s="7">
        <v>3292473</v>
      </c>
      <c r="E1038" s="7">
        <v>3563</v>
      </c>
      <c r="F1038" s="7">
        <v>3296036</v>
      </c>
      <c r="G1038" s="7">
        <v>1047711.5900000001</v>
      </c>
    </row>
    <row r="1039" spans="1:7" x14ac:dyDescent="0.3">
      <c r="A1039" s="69">
        <v>1</v>
      </c>
      <c r="B1039" s="69">
        <v>3</v>
      </c>
      <c r="C1039" t="s">
        <v>2938</v>
      </c>
      <c r="D1039" s="7">
        <v>1402406</v>
      </c>
      <c r="E1039" s="7">
        <v>3512</v>
      </c>
      <c r="F1039" s="7">
        <v>1405918</v>
      </c>
      <c r="G1039" s="7">
        <v>675120.41</v>
      </c>
    </row>
    <row r="1040" spans="1:7" x14ac:dyDescent="0.3">
      <c r="A1040" s="69">
        <v>1</v>
      </c>
      <c r="B1040" s="69">
        <v>12</v>
      </c>
      <c r="C1040" t="s">
        <v>2297</v>
      </c>
      <c r="D1040" s="7">
        <v>188209</v>
      </c>
      <c r="E1040" s="7">
        <v>3500</v>
      </c>
      <c r="F1040" s="7">
        <v>191709</v>
      </c>
      <c r="G1040" s="7">
        <v>119170.07</v>
      </c>
    </row>
    <row r="1041" spans="1:7" x14ac:dyDescent="0.3">
      <c r="A1041" s="69">
        <v>1</v>
      </c>
      <c r="B1041" s="69">
        <v>2</v>
      </c>
      <c r="C1041" t="s">
        <v>6892</v>
      </c>
      <c r="D1041" s="7">
        <v>0</v>
      </c>
      <c r="E1041" s="7">
        <v>3456</v>
      </c>
      <c r="F1041" s="7">
        <v>3456</v>
      </c>
      <c r="G1041" s="7">
        <v>0</v>
      </c>
    </row>
    <row r="1042" spans="1:7" x14ac:dyDescent="0.3">
      <c r="A1042" s="69">
        <v>1</v>
      </c>
      <c r="B1042" s="69">
        <v>3</v>
      </c>
      <c r="C1042" t="s">
        <v>2277</v>
      </c>
      <c r="D1042" s="7">
        <v>5267362</v>
      </c>
      <c r="E1042" s="7">
        <v>3433</v>
      </c>
      <c r="F1042" s="7">
        <v>5270795</v>
      </c>
      <c r="G1042" s="7">
        <v>4956342.42</v>
      </c>
    </row>
    <row r="1043" spans="1:7" x14ac:dyDescent="0.3">
      <c r="A1043" s="69">
        <v>1</v>
      </c>
      <c r="B1043" s="69">
        <v>2</v>
      </c>
      <c r="C1043" t="s">
        <v>2774</v>
      </c>
      <c r="D1043" s="7">
        <v>260341</v>
      </c>
      <c r="E1043" s="7">
        <v>3400</v>
      </c>
      <c r="F1043" s="7">
        <v>263741</v>
      </c>
      <c r="G1043" s="7">
        <v>263741</v>
      </c>
    </row>
    <row r="1044" spans="1:7" x14ac:dyDescent="0.3">
      <c r="A1044" s="69">
        <v>1</v>
      </c>
      <c r="B1044" s="69">
        <v>1</v>
      </c>
      <c r="C1044" t="s">
        <v>2582</v>
      </c>
      <c r="D1044" s="7">
        <v>123120</v>
      </c>
      <c r="E1044" s="7">
        <v>3201</v>
      </c>
      <c r="F1044" s="7">
        <v>126321</v>
      </c>
      <c r="G1044" s="7">
        <v>0</v>
      </c>
    </row>
    <row r="1045" spans="1:7" x14ac:dyDescent="0.3">
      <c r="A1045" s="69">
        <v>1</v>
      </c>
      <c r="B1045" s="69">
        <v>3</v>
      </c>
      <c r="C1045" t="s">
        <v>6923</v>
      </c>
      <c r="D1045" s="7">
        <v>0</v>
      </c>
      <c r="E1045" s="7">
        <v>3000</v>
      </c>
      <c r="F1045" s="7">
        <v>3000</v>
      </c>
      <c r="G1045" s="7">
        <v>448.5</v>
      </c>
    </row>
    <row r="1046" spans="1:7" x14ac:dyDescent="0.3">
      <c r="A1046" s="69">
        <v>2</v>
      </c>
      <c r="B1046" s="69">
        <v>21</v>
      </c>
      <c r="C1046" t="s">
        <v>1955</v>
      </c>
      <c r="D1046" s="7">
        <v>18514299</v>
      </c>
      <c r="E1046" s="7">
        <v>2890</v>
      </c>
      <c r="F1046" s="7">
        <v>18517189</v>
      </c>
      <c r="G1046" s="7">
        <v>18516188.800000001</v>
      </c>
    </row>
    <row r="1047" spans="1:7" x14ac:dyDescent="0.3">
      <c r="A1047" s="69">
        <v>1</v>
      </c>
      <c r="B1047" s="69">
        <v>2</v>
      </c>
      <c r="C1047" t="s">
        <v>6910</v>
      </c>
      <c r="D1047" s="7">
        <v>20000</v>
      </c>
      <c r="E1047" s="7">
        <v>2666.06</v>
      </c>
      <c r="F1047" s="7">
        <v>22666.06</v>
      </c>
      <c r="G1047" s="7">
        <v>11926.92</v>
      </c>
    </row>
    <row r="1048" spans="1:7" x14ac:dyDescent="0.3">
      <c r="A1048" s="69">
        <v>1</v>
      </c>
      <c r="B1048" s="69">
        <v>2</v>
      </c>
      <c r="C1048" t="s">
        <v>2801</v>
      </c>
      <c r="D1048" s="7">
        <v>23000</v>
      </c>
      <c r="E1048" s="7">
        <v>2500</v>
      </c>
      <c r="F1048" s="7">
        <v>25500</v>
      </c>
      <c r="G1048" s="7">
        <v>23609.3</v>
      </c>
    </row>
    <row r="1049" spans="1:7" x14ac:dyDescent="0.3">
      <c r="A1049" s="69">
        <v>1</v>
      </c>
      <c r="B1049" s="69">
        <v>3</v>
      </c>
      <c r="C1049" t="s">
        <v>2937</v>
      </c>
      <c r="D1049" s="7">
        <v>34210</v>
      </c>
      <c r="E1049" s="7">
        <v>2500</v>
      </c>
      <c r="F1049" s="7">
        <v>36710</v>
      </c>
      <c r="G1049" s="7">
        <v>27343.989999999998</v>
      </c>
    </row>
    <row r="1050" spans="1:7" x14ac:dyDescent="0.3">
      <c r="A1050" s="69">
        <v>1</v>
      </c>
      <c r="B1050" s="69">
        <v>1</v>
      </c>
      <c r="C1050" t="s">
        <v>2255</v>
      </c>
      <c r="D1050" s="7">
        <v>2386273</v>
      </c>
      <c r="E1050" s="7">
        <v>2368</v>
      </c>
      <c r="F1050" s="7">
        <v>2388641</v>
      </c>
      <c r="G1050" s="7">
        <v>2331297.2000000002</v>
      </c>
    </row>
    <row r="1051" spans="1:7" x14ac:dyDescent="0.3">
      <c r="A1051" s="69">
        <v>1</v>
      </c>
      <c r="B1051" s="69">
        <v>3</v>
      </c>
      <c r="C1051" t="s">
        <v>2288</v>
      </c>
      <c r="D1051" s="7">
        <v>98835</v>
      </c>
      <c r="E1051" s="7">
        <v>2187</v>
      </c>
      <c r="F1051" s="7">
        <v>101022</v>
      </c>
      <c r="G1051" s="7">
        <v>88779.69</v>
      </c>
    </row>
    <row r="1052" spans="1:7" x14ac:dyDescent="0.3">
      <c r="A1052" s="69">
        <v>1</v>
      </c>
      <c r="B1052" s="69">
        <v>3</v>
      </c>
      <c r="C1052" t="s">
        <v>2934</v>
      </c>
      <c r="D1052" s="7">
        <v>144066</v>
      </c>
      <c r="E1052" s="7">
        <v>2083</v>
      </c>
      <c r="F1052" s="7">
        <v>146149</v>
      </c>
      <c r="G1052" s="7">
        <v>53422.100000000006</v>
      </c>
    </row>
    <row r="1053" spans="1:7" x14ac:dyDescent="0.3">
      <c r="A1053" s="69">
        <v>1</v>
      </c>
      <c r="B1053" s="69">
        <v>6</v>
      </c>
      <c r="C1053" t="s">
        <v>3218</v>
      </c>
      <c r="D1053" s="7">
        <v>4249654</v>
      </c>
      <c r="E1053" s="7">
        <v>1980</v>
      </c>
      <c r="F1053" s="7">
        <v>4251634</v>
      </c>
      <c r="G1053" s="7">
        <v>1980</v>
      </c>
    </row>
    <row r="1054" spans="1:7" x14ac:dyDescent="0.3">
      <c r="A1054" s="69">
        <v>1</v>
      </c>
      <c r="B1054" s="69">
        <v>5</v>
      </c>
      <c r="C1054" t="s">
        <v>1938</v>
      </c>
      <c r="D1054" s="7">
        <v>85000</v>
      </c>
      <c r="E1054" s="7">
        <v>1872</v>
      </c>
      <c r="F1054" s="7">
        <v>86872</v>
      </c>
      <c r="G1054" s="7">
        <v>86871.6</v>
      </c>
    </row>
    <row r="1055" spans="1:7" x14ac:dyDescent="0.3">
      <c r="A1055" s="69">
        <v>1</v>
      </c>
      <c r="B1055" s="69">
        <v>4</v>
      </c>
      <c r="C1055" t="s">
        <v>375</v>
      </c>
      <c r="D1055" s="7">
        <v>0</v>
      </c>
      <c r="E1055" s="7">
        <v>1503</v>
      </c>
      <c r="F1055" s="7">
        <v>1503</v>
      </c>
      <c r="G1055" s="7">
        <v>1502.62</v>
      </c>
    </row>
    <row r="1056" spans="1:7" x14ac:dyDescent="0.3">
      <c r="A1056" s="69">
        <v>1</v>
      </c>
      <c r="B1056" s="69">
        <v>2</v>
      </c>
      <c r="C1056" t="s">
        <v>2926</v>
      </c>
      <c r="D1056" s="7">
        <v>771585</v>
      </c>
      <c r="E1056" s="7">
        <v>1160</v>
      </c>
      <c r="F1056" s="7">
        <v>772745</v>
      </c>
      <c r="G1056" s="7">
        <v>772735.44</v>
      </c>
    </row>
    <row r="1057" spans="1:7" x14ac:dyDescent="0.3">
      <c r="A1057" s="69">
        <v>1</v>
      </c>
      <c r="B1057" s="69">
        <v>3</v>
      </c>
      <c r="C1057" t="s">
        <v>2299</v>
      </c>
      <c r="D1057" s="7">
        <v>39709</v>
      </c>
      <c r="E1057" s="7">
        <v>1042</v>
      </c>
      <c r="F1057" s="7">
        <v>40751</v>
      </c>
      <c r="G1057" s="7">
        <v>14226.36</v>
      </c>
    </row>
    <row r="1058" spans="1:7" x14ac:dyDescent="0.3">
      <c r="A1058" s="69">
        <v>1</v>
      </c>
      <c r="B1058" s="69">
        <v>2</v>
      </c>
      <c r="C1058" t="s">
        <v>2822</v>
      </c>
      <c r="D1058" s="7">
        <v>2785665</v>
      </c>
      <c r="E1058" s="7">
        <v>915</v>
      </c>
      <c r="F1058" s="7">
        <v>2786580</v>
      </c>
      <c r="G1058" s="7">
        <v>2643747.41</v>
      </c>
    </row>
    <row r="1059" spans="1:7" x14ac:dyDescent="0.3">
      <c r="A1059" s="69">
        <v>1</v>
      </c>
      <c r="B1059" s="69">
        <v>3</v>
      </c>
      <c r="C1059" t="s">
        <v>2929</v>
      </c>
      <c r="D1059" s="7">
        <v>368767</v>
      </c>
      <c r="E1059" s="7">
        <v>822</v>
      </c>
      <c r="F1059" s="7">
        <v>369589</v>
      </c>
      <c r="G1059" s="7">
        <v>368767</v>
      </c>
    </row>
    <row r="1060" spans="1:7" x14ac:dyDescent="0.3">
      <c r="A1060" s="69">
        <v>1</v>
      </c>
      <c r="B1060" s="69">
        <v>10</v>
      </c>
      <c r="C1060" t="s">
        <v>2267</v>
      </c>
      <c r="D1060" s="7">
        <v>0</v>
      </c>
      <c r="E1060" s="7">
        <v>642.70000000000005</v>
      </c>
      <c r="F1060" s="7">
        <v>642.70000000000005</v>
      </c>
      <c r="G1060" s="7">
        <v>642.70000000000005</v>
      </c>
    </row>
    <row r="1061" spans="1:7" x14ac:dyDescent="0.3">
      <c r="A1061" s="69">
        <v>1</v>
      </c>
      <c r="B1061" s="69">
        <v>2</v>
      </c>
      <c r="C1061" t="s">
        <v>2294</v>
      </c>
      <c r="D1061" s="7">
        <v>291386</v>
      </c>
      <c r="E1061" s="7">
        <v>539</v>
      </c>
      <c r="F1061" s="7">
        <v>291925</v>
      </c>
      <c r="G1061" s="7">
        <v>160490.81</v>
      </c>
    </row>
    <row r="1062" spans="1:7" x14ac:dyDescent="0.3">
      <c r="A1062" s="69">
        <v>1</v>
      </c>
      <c r="B1062" s="69">
        <v>2</v>
      </c>
      <c r="C1062" t="s">
        <v>2178</v>
      </c>
      <c r="D1062" s="7">
        <v>430272</v>
      </c>
      <c r="E1062" s="7">
        <v>506</v>
      </c>
      <c r="F1062" s="7">
        <v>430778</v>
      </c>
      <c r="G1062" s="7">
        <v>430778</v>
      </c>
    </row>
    <row r="1063" spans="1:7" x14ac:dyDescent="0.3">
      <c r="A1063" s="69">
        <v>1</v>
      </c>
      <c r="B1063" s="69">
        <v>2</v>
      </c>
      <c r="C1063" t="s">
        <v>2804</v>
      </c>
      <c r="D1063" s="7">
        <v>200000</v>
      </c>
      <c r="E1063" s="7">
        <v>485</v>
      </c>
      <c r="F1063" s="7">
        <v>200485</v>
      </c>
      <c r="G1063" s="7">
        <v>200484.34</v>
      </c>
    </row>
    <row r="1064" spans="1:7" x14ac:dyDescent="0.3">
      <c r="A1064" s="69">
        <v>1</v>
      </c>
      <c r="B1064" s="69">
        <v>2</v>
      </c>
      <c r="C1064" t="s">
        <v>2053</v>
      </c>
      <c r="D1064" s="7">
        <v>378192</v>
      </c>
      <c r="E1064" s="7">
        <v>445</v>
      </c>
      <c r="F1064" s="7">
        <v>378637</v>
      </c>
      <c r="G1064" s="7">
        <v>378637</v>
      </c>
    </row>
    <row r="1065" spans="1:7" x14ac:dyDescent="0.3">
      <c r="A1065" s="69">
        <v>1</v>
      </c>
      <c r="B1065" s="69">
        <v>3</v>
      </c>
      <c r="C1065" t="s">
        <v>2930</v>
      </c>
      <c r="D1065" s="7">
        <v>248083</v>
      </c>
      <c r="E1065" s="7">
        <v>414</v>
      </c>
      <c r="F1065" s="7">
        <v>248497</v>
      </c>
      <c r="G1065" s="7">
        <v>248083</v>
      </c>
    </row>
    <row r="1066" spans="1:7" x14ac:dyDescent="0.3">
      <c r="A1066" s="69">
        <v>1</v>
      </c>
      <c r="B1066" s="69">
        <v>2</v>
      </c>
      <c r="C1066" t="s">
        <v>2221</v>
      </c>
      <c r="D1066" s="7">
        <v>335000</v>
      </c>
      <c r="E1066" s="7">
        <v>395</v>
      </c>
      <c r="F1066" s="7">
        <v>335395</v>
      </c>
      <c r="G1066" s="7">
        <v>335394.81</v>
      </c>
    </row>
    <row r="1067" spans="1:7" x14ac:dyDescent="0.3">
      <c r="A1067" s="69">
        <v>1</v>
      </c>
      <c r="B1067" s="69">
        <v>2</v>
      </c>
      <c r="C1067" t="s">
        <v>2254</v>
      </c>
      <c r="D1067" s="7">
        <v>164139</v>
      </c>
      <c r="E1067" s="7">
        <v>145.76000000000022</v>
      </c>
      <c r="F1067" s="7">
        <v>164284.76</v>
      </c>
      <c r="G1067" s="7">
        <v>49605.2</v>
      </c>
    </row>
    <row r="1068" spans="1:7" x14ac:dyDescent="0.3">
      <c r="A1068" s="69">
        <v>1</v>
      </c>
      <c r="B1068" s="69">
        <v>4</v>
      </c>
      <c r="C1068" t="s">
        <v>5628</v>
      </c>
      <c r="D1068" s="7">
        <v>0</v>
      </c>
      <c r="E1068" s="7">
        <v>100</v>
      </c>
      <c r="F1068" s="7">
        <v>100</v>
      </c>
      <c r="G1068" s="7">
        <v>0</v>
      </c>
    </row>
    <row r="1069" spans="1:7" x14ac:dyDescent="0.3">
      <c r="A1069" s="69">
        <v>1</v>
      </c>
      <c r="B1069" s="69">
        <v>10</v>
      </c>
      <c r="C1069" t="s">
        <v>3351</v>
      </c>
      <c r="D1069" s="7">
        <v>70000000</v>
      </c>
      <c r="E1069" s="7">
        <v>44</v>
      </c>
      <c r="F1069" s="7">
        <v>70000044</v>
      </c>
      <c r="G1069" s="7">
        <v>31510910.75</v>
      </c>
    </row>
    <row r="1070" spans="1:7" x14ac:dyDescent="0.3">
      <c r="A1070" s="69">
        <v>1</v>
      </c>
      <c r="B1070" s="69">
        <v>5</v>
      </c>
      <c r="C1070" t="s">
        <v>3121</v>
      </c>
      <c r="D1070" s="7">
        <v>19748</v>
      </c>
      <c r="E1070" s="7">
        <v>33.4</v>
      </c>
      <c r="F1070" s="7">
        <v>19781.400000000001</v>
      </c>
      <c r="G1070" s="7">
        <v>19781.400000000001</v>
      </c>
    </row>
    <row r="1071" spans="1:7" x14ac:dyDescent="0.3">
      <c r="A1071" s="69">
        <v>1</v>
      </c>
      <c r="B1071" s="69">
        <v>10</v>
      </c>
      <c r="C1071" t="s">
        <v>3354</v>
      </c>
      <c r="D1071" s="7">
        <v>26151983</v>
      </c>
      <c r="E1071" s="7">
        <v>32</v>
      </c>
      <c r="F1071" s="7">
        <v>26152015</v>
      </c>
      <c r="G1071" s="7">
        <v>25956576.09</v>
      </c>
    </row>
    <row r="1072" spans="1:7" x14ac:dyDescent="0.3">
      <c r="A1072" s="69">
        <v>1</v>
      </c>
      <c r="B1072" s="69">
        <v>1</v>
      </c>
      <c r="C1072" t="s">
        <v>1845</v>
      </c>
      <c r="D1072" s="7">
        <v>1476542</v>
      </c>
      <c r="E1072" s="7">
        <v>0</v>
      </c>
      <c r="F1072" s="7">
        <v>1476542</v>
      </c>
      <c r="G1072" s="7">
        <v>1476542</v>
      </c>
    </row>
    <row r="1073" spans="1:7" x14ac:dyDescent="0.3">
      <c r="A1073" s="69">
        <v>1</v>
      </c>
      <c r="B1073" s="69">
        <v>1</v>
      </c>
      <c r="C1073" t="s">
        <v>2534</v>
      </c>
      <c r="D1073" s="7">
        <v>100000</v>
      </c>
      <c r="E1073" s="7">
        <v>0</v>
      </c>
      <c r="F1073" s="7">
        <v>100000</v>
      </c>
      <c r="G1073" s="7">
        <v>95431.28</v>
      </c>
    </row>
    <row r="1074" spans="1:7" x14ac:dyDescent="0.3">
      <c r="A1074" s="69">
        <v>1</v>
      </c>
      <c r="B1074" s="69">
        <v>1</v>
      </c>
      <c r="C1074" t="s">
        <v>2535</v>
      </c>
      <c r="D1074" s="7">
        <v>480216</v>
      </c>
      <c r="E1074" s="7">
        <v>0</v>
      </c>
      <c r="F1074" s="7">
        <v>480216</v>
      </c>
      <c r="G1074" s="7">
        <v>0</v>
      </c>
    </row>
    <row r="1075" spans="1:7" x14ac:dyDescent="0.3">
      <c r="A1075" s="69">
        <v>1</v>
      </c>
      <c r="B1075" s="69">
        <v>1</v>
      </c>
      <c r="C1075" t="s">
        <v>2261</v>
      </c>
      <c r="D1075" s="7">
        <v>1539145</v>
      </c>
      <c r="E1075" s="7">
        <v>0</v>
      </c>
      <c r="F1075" s="7">
        <v>1539145</v>
      </c>
      <c r="G1075" s="7">
        <v>5399.19</v>
      </c>
    </row>
    <row r="1076" spans="1:7" x14ac:dyDescent="0.3">
      <c r="A1076" s="69">
        <v>1</v>
      </c>
      <c r="B1076" s="69">
        <v>1</v>
      </c>
      <c r="C1076" t="s">
        <v>2538</v>
      </c>
      <c r="D1076" s="7">
        <v>557089</v>
      </c>
      <c r="E1076" s="7">
        <v>0</v>
      </c>
      <c r="F1076" s="7">
        <v>557089</v>
      </c>
      <c r="G1076" s="7">
        <v>225465.91</v>
      </c>
    </row>
    <row r="1077" spans="1:7" x14ac:dyDescent="0.3">
      <c r="A1077" s="69">
        <v>1</v>
      </c>
      <c r="B1077" s="69">
        <v>1</v>
      </c>
      <c r="C1077" t="s">
        <v>2539</v>
      </c>
      <c r="D1077" s="7">
        <v>6504</v>
      </c>
      <c r="E1077" s="7">
        <v>0</v>
      </c>
      <c r="F1077" s="7">
        <v>6504</v>
      </c>
      <c r="G1077" s="7">
        <v>6504</v>
      </c>
    </row>
    <row r="1078" spans="1:7" x14ac:dyDescent="0.3">
      <c r="A1078" s="69">
        <v>1</v>
      </c>
      <c r="B1078" s="69">
        <v>1</v>
      </c>
      <c r="C1078" t="s">
        <v>2547</v>
      </c>
      <c r="D1078" s="7">
        <v>10800000000</v>
      </c>
      <c r="E1078" s="7">
        <v>0</v>
      </c>
      <c r="F1078" s="7">
        <v>10800000000</v>
      </c>
      <c r="G1078" s="7">
        <v>10800000000</v>
      </c>
    </row>
    <row r="1079" spans="1:7" x14ac:dyDescent="0.3">
      <c r="A1079" s="69">
        <v>1</v>
      </c>
      <c r="B1079" s="69">
        <v>1</v>
      </c>
      <c r="C1079" t="s">
        <v>2548</v>
      </c>
      <c r="D1079" s="7">
        <v>12300</v>
      </c>
      <c r="E1079" s="7">
        <v>0</v>
      </c>
      <c r="F1079" s="7">
        <v>12300</v>
      </c>
      <c r="G1079" s="7">
        <v>0</v>
      </c>
    </row>
    <row r="1080" spans="1:7" x14ac:dyDescent="0.3">
      <c r="A1080" s="69">
        <v>1</v>
      </c>
      <c r="B1080" s="69">
        <v>1</v>
      </c>
      <c r="C1080" t="s">
        <v>2549</v>
      </c>
      <c r="D1080" s="7">
        <v>10000</v>
      </c>
      <c r="E1080" s="7">
        <v>0</v>
      </c>
      <c r="F1080" s="7">
        <v>10000</v>
      </c>
      <c r="G1080" s="7">
        <v>0</v>
      </c>
    </row>
    <row r="1081" spans="1:7" x14ac:dyDescent="0.3">
      <c r="A1081" s="69">
        <v>1</v>
      </c>
      <c r="B1081" s="69">
        <v>1</v>
      </c>
      <c r="C1081" t="s">
        <v>2550</v>
      </c>
      <c r="D1081" s="7">
        <v>677223</v>
      </c>
      <c r="E1081" s="7">
        <v>0</v>
      </c>
      <c r="F1081" s="7">
        <v>677223</v>
      </c>
      <c r="G1081" s="7">
        <v>20416.63</v>
      </c>
    </row>
    <row r="1082" spans="1:7" x14ac:dyDescent="0.3">
      <c r="A1082" s="69">
        <v>1</v>
      </c>
      <c r="B1082" s="69">
        <v>1</v>
      </c>
      <c r="C1082" t="s">
        <v>2551</v>
      </c>
      <c r="D1082" s="7">
        <v>1883518</v>
      </c>
      <c r="E1082" s="7">
        <v>0</v>
      </c>
      <c r="F1082" s="7">
        <v>1883518</v>
      </c>
      <c r="G1082" s="7">
        <v>813961.29</v>
      </c>
    </row>
    <row r="1083" spans="1:7" x14ac:dyDescent="0.3">
      <c r="A1083" s="69">
        <v>1</v>
      </c>
      <c r="B1083" s="69">
        <v>1</v>
      </c>
      <c r="C1083" t="s">
        <v>2552</v>
      </c>
      <c r="D1083" s="7">
        <v>850000</v>
      </c>
      <c r="E1083" s="7">
        <v>0</v>
      </c>
      <c r="F1083" s="7">
        <v>850000</v>
      </c>
      <c r="G1083" s="7">
        <v>360377.51</v>
      </c>
    </row>
    <row r="1084" spans="1:7" x14ac:dyDescent="0.3">
      <c r="A1084" s="69">
        <v>1</v>
      </c>
      <c r="B1084" s="69">
        <v>1</v>
      </c>
      <c r="C1084" t="s">
        <v>2553</v>
      </c>
      <c r="D1084" s="7">
        <v>3129571</v>
      </c>
      <c r="E1084" s="7">
        <v>0</v>
      </c>
      <c r="F1084" s="7">
        <v>3129571</v>
      </c>
      <c r="G1084" s="7">
        <v>2186251.2999999998</v>
      </c>
    </row>
    <row r="1085" spans="1:7" x14ac:dyDescent="0.3">
      <c r="A1085" s="69">
        <v>1</v>
      </c>
      <c r="B1085" s="69">
        <v>1</v>
      </c>
      <c r="C1085" t="s">
        <v>2380</v>
      </c>
      <c r="D1085" s="7">
        <v>466457</v>
      </c>
      <c r="E1085" s="7">
        <v>0</v>
      </c>
      <c r="F1085" s="7">
        <v>466457</v>
      </c>
      <c r="G1085" s="7">
        <v>19236.66</v>
      </c>
    </row>
    <row r="1086" spans="1:7" x14ac:dyDescent="0.3">
      <c r="A1086" s="69">
        <v>1</v>
      </c>
      <c r="B1086" s="69">
        <v>1</v>
      </c>
      <c r="C1086" t="s">
        <v>2554</v>
      </c>
      <c r="D1086" s="7">
        <v>3500000</v>
      </c>
      <c r="E1086" s="7">
        <v>0</v>
      </c>
      <c r="F1086" s="7">
        <v>3500000</v>
      </c>
      <c r="G1086" s="7">
        <v>1882430.36</v>
      </c>
    </row>
    <row r="1087" spans="1:7" x14ac:dyDescent="0.3">
      <c r="A1087" s="69">
        <v>1</v>
      </c>
      <c r="B1087" s="69">
        <v>1</v>
      </c>
      <c r="C1087" t="s">
        <v>1691</v>
      </c>
      <c r="D1087" s="7">
        <v>0</v>
      </c>
      <c r="E1087" s="7">
        <v>0</v>
      </c>
      <c r="F1087" s="7">
        <v>0</v>
      </c>
      <c r="G1087" s="7">
        <v>0</v>
      </c>
    </row>
    <row r="1088" spans="1:7" x14ac:dyDescent="0.3">
      <c r="A1088" s="69">
        <v>1</v>
      </c>
      <c r="B1088" s="69">
        <v>1</v>
      </c>
      <c r="C1088" t="s">
        <v>2507</v>
      </c>
      <c r="D1088" s="7">
        <v>13647000</v>
      </c>
      <c r="E1088" s="7">
        <v>0</v>
      </c>
      <c r="F1088" s="7">
        <v>13647000</v>
      </c>
      <c r="G1088" s="7">
        <v>0</v>
      </c>
    </row>
    <row r="1089" spans="1:7" x14ac:dyDescent="0.3">
      <c r="A1089" s="69">
        <v>1</v>
      </c>
      <c r="B1089" s="69">
        <v>1</v>
      </c>
      <c r="C1089" t="s">
        <v>2555</v>
      </c>
      <c r="D1089" s="7">
        <v>2897155</v>
      </c>
      <c r="E1089" s="7">
        <v>0</v>
      </c>
      <c r="F1089" s="7">
        <v>2897155</v>
      </c>
      <c r="G1089" s="7">
        <v>2897155</v>
      </c>
    </row>
    <row r="1090" spans="1:7" x14ac:dyDescent="0.3">
      <c r="A1090" s="69">
        <v>1</v>
      </c>
      <c r="B1090" s="69">
        <v>1</v>
      </c>
      <c r="C1090" t="s">
        <v>2556</v>
      </c>
      <c r="D1090" s="7">
        <v>34044136</v>
      </c>
      <c r="E1090" s="7">
        <v>0</v>
      </c>
      <c r="F1090" s="7">
        <v>34044136</v>
      </c>
      <c r="G1090" s="7">
        <v>0</v>
      </c>
    </row>
    <row r="1091" spans="1:7" x14ac:dyDescent="0.3">
      <c r="A1091" s="69">
        <v>1</v>
      </c>
      <c r="B1091" s="69">
        <v>1</v>
      </c>
      <c r="C1091" t="s">
        <v>2557</v>
      </c>
      <c r="D1091" s="7">
        <v>23139116</v>
      </c>
      <c r="E1091" s="7">
        <v>0</v>
      </c>
      <c r="F1091" s="7">
        <v>23139116</v>
      </c>
      <c r="G1091" s="7">
        <v>0</v>
      </c>
    </row>
    <row r="1092" spans="1:7" x14ac:dyDescent="0.3">
      <c r="A1092" s="69">
        <v>1</v>
      </c>
      <c r="B1092" s="69">
        <v>1</v>
      </c>
      <c r="C1092" t="s">
        <v>2508</v>
      </c>
      <c r="D1092" s="7">
        <v>1239912</v>
      </c>
      <c r="E1092" s="7">
        <v>0</v>
      </c>
      <c r="F1092" s="7">
        <v>1239912</v>
      </c>
      <c r="G1092" s="7">
        <v>0</v>
      </c>
    </row>
    <row r="1093" spans="1:7" x14ac:dyDescent="0.3">
      <c r="A1093" s="69">
        <v>1</v>
      </c>
      <c r="B1093" s="69">
        <v>1</v>
      </c>
      <c r="C1093" t="s">
        <v>2561</v>
      </c>
      <c r="D1093" s="7">
        <v>1671408</v>
      </c>
      <c r="E1093" s="7">
        <v>0</v>
      </c>
      <c r="F1093" s="7">
        <v>1671408</v>
      </c>
      <c r="G1093" s="7">
        <v>1671408</v>
      </c>
    </row>
    <row r="1094" spans="1:7" x14ac:dyDescent="0.3">
      <c r="A1094" s="69">
        <v>1</v>
      </c>
      <c r="B1094" s="69">
        <v>1</v>
      </c>
      <c r="C1094" t="s">
        <v>2562</v>
      </c>
      <c r="D1094" s="7">
        <v>3500000</v>
      </c>
      <c r="E1094" s="7">
        <v>0</v>
      </c>
      <c r="F1094" s="7">
        <v>3500000</v>
      </c>
      <c r="G1094" s="7">
        <v>3500000</v>
      </c>
    </row>
    <row r="1095" spans="1:7" x14ac:dyDescent="0.3">
      <c r="A1095" s="69">
        <v>1</v>
      </c>
      <c r="B1095" s="69">
        <v>1</v>
      </c>
      <c r="C1095" t="s">
        <v>2563</v>
      </c>
      <c r="D1095" s="7">
        <v>40205</v>
      </c>
      <c r="E1095" s="7">
        <v>0</v>
      </c>
      <c r="F1095" s="7">
        <v>40205</v>
      </c>
      <c r="G1095" s="7">
        <v>0</v>
      </c>
    </row>
    <row r="1096" spans="1:7" x14ac:dyDescent="0.3">
      <c r="A1096" s="69">
        <v>1</v>
      </c>
      <c r="B1096" s="69">
        <v>1</v>
      </c>
      <c r="C1096" t="s">
        <v>2567</v>
      </c>
      <c r="D1096" s="7">
        <v>3066000</v>
      </c>
      <c r="E1096" s="7">
        <v>0</v>
      </c>
      <c r="F1096" s="7">
        <v>3066000</v>
      </c>
      <c r="G1096" s="7">
        <v>3066000</v>
      </c>
    </row>
    <row r="1097" spans="1:7" x14ac:dyDescent="0.3">
      <c r="A1097" s="69">
        <v>1</v>
      </c>
      <c r="B1097" s="69">
        <v>1</v>
      </c>
      <c r="C1097" t="s">
        <v>2569</v>
      </c>
      <c r="D1097" s="7">
        <v>565453</v>
      </c>
      <c r="E1097" s="7">
        <v>0</v>
      </c>
      <c r="F1097" s="7">
        <v>565453</v>
      </c>
      <c r="G1097" s="7">
        <v>565453</v>
      </c>
    </row>
    <row r="1098" spans="1:7" x14ac:dyDescent="0.3">
      <c r="A1098" s="69">
        <v>1</v>
      </c>
      <c r="B1098" s="69">
        <v>1</v>
      </c>
      <c r="C1098" t="s">
        <v>2570</v>
      </c>
      <c r="D1098" s="7">
        <v>0</v>
      </c>
      <c r="E1098" s="7">
        <v>0</v>
      </c>
      <c r="F1098" s="7">
        <v>0</v>
      </c>
      <c r="G1098" s="7">
        <v>0</v>
      </c>
    </row>
    <row r="1099" spans="1:7" x14ac:dyDescent="0.3">
      <c r="A1099" s="69">
        <v>1</v>
      </c>
      <c r="B1099" s="69">
        <v>1</v>
      </c>
      <c r="C1099" t="s">
        <v>2571</v>
      </c>
      <c r="D1099" s="7">
        <v>19500000</v>
      </c>
      <c r="E1099" s="7">
        <v>0</v>
      </c>
      <c r="F1099" s="7">
        <v>19500000</v>
      </c>
      <c r="G1099" s="7">
        <v>0</v>
      </c>
    </row>
    <row r="1100" spans="1:7" x14ac:dyDescent="0.3">
      <c r="A1100" s="69">
        <v>1</v>
      </c>
      <c r="B1100" s="69">
        <v>1</v>
      </c>
      <c r="C1100" t="s">
        <v>1847</v>
      </c>
      <c r="D1100" s="7">
        <v>3239940</v>
      </c>
      <c r="E1100" s="7">
        <v>0</v>
      </c>
      <c r="F1100" s="7">
        <v>3239940</v>
      </c>
      <c r="G1100" s="7">
        <v>3239940</v>
      </c>
    </row>
    <row r="1101" spans="1:7" x14ac:dyDescent="0.3">
      <c r="A1101" s="69">
        <v>1</v>
      </c>
      <c r="B1101" s="69">
        <v>1</v>
      </c>
      <c r="C1101" t="s">
        <v>2573</v>
      </c>
      <c r="D1101" s="7">
        <v>50000</v>
      </c>
      <c r="E1101" s="7">
        <v>0</v>
      </c>
      <c r="F1101" s="7">
        <v>50000</v>
      </c>
      <c r="G1101" s="7">
        <v>0</v>
      </c>
    </row>
    <row r="1102" spans="1:7" x14ac:dyDescent="0.3">
      <c r="A1102" s="69">
        <v>1</v>
      </c>
      <c r="B1102" s="69">
        <v>1</v>
      </c>
      <c r="C1102" t="s">
        <v>2574</v>
      </c>
      <c r="D1102" s="7">
        <v>732165</v>
      </c>
      <c r="E1102" s="7">
        <v>0</v>
      </c>
      <c r="F1102" s="7">
        <v>732165</v>
      </c>
      <c r="G1102" s="7">
        <v>732032.81</v>
      </c>
    </row>
    <row r="1103" spans="1:7" x14ac:dyDescent="0.3">
      <c r="A1103" s="69">
        <v>1</v>
      </c>
      <c r="B1103" s="69">
        <v>1</v>
      </c>
      <c r="C1103" t="s">
        <v>2575</v>
      </c>
      <c r="D1103" s="7">
        <v>100000</v>
      </c>
      <c r="E1103" s="7">
        <v>0</v>
      </c>
      <c r="F1103" s="7">
        <v>100000</v>
      </c>
      <c r="G1103" s="7">
        <v>36590.449999999997</v>
      </c>
    </row>
    <row r="1104" spans="1:7" x14ac:dyDescent="0.3">
      <c r="A1104" s="69">
        <v>1</v>
      </c>
      <c r="B1104" s="69">
        <v>1</v>
      </c>
      <c r="C1104" t="s">
        <v>2576</v>
      </c>
      <c r="D1104" s="7">
        <v>1849</v>
      </c>
      <c r="E1104" s="7">
        <v>0</v>
      </c>
      <c r="F1104" s="7">
        <v>1849</v>
      </c>
      <c r="G1104" s="7">
        <v>0</v>
      </c>
    </row>
    <row r="1105" spans="1:7" x14ac:dyDescent="0.3">
      <c r="A1105" s="69">
        <v>1</v>
      </c>
      <c r="B1105" s="69">
        <v>1</v>
      </c>
      <c r="C1105" t="s">
        <v>2577</v>
      </c>
      <c r="D1105" s="7">
        <v>100000</v>
      </c>
      <c r="E1105" s="7">
        <v>0</v>
      </c>
      <c r="F1105" s="7">
        <v>100000</v>
      </c>
      <c r="G1105" s="7">
        <v>56290.14</v>
      </c>
    </row>
    <row r="1106" spans="1:7" x14ac:dyDescent="0.3">
      <c r="A1106" s="69">
        <v>1</v>
      </c>
      <c r="B1106" s="69">
        <v>1</v>
      </c>
      <c r="C1106" t="s">
        <v>2578</v>
      </c>
      <c r="D1106" s="7">
        <v>458697</v>
      </c>
      <c r="E1106" s="7">
        <v>0</v>
      </c>
      <c r="F1106" s="7">
        <v>458697</v>
      </c>
      <c r="G1106" s="7">
        <v>426103.26</v>
      </c>
    </row>
    <row r="1107" spans="1:7" x14ac:dyDescent="0.3">
      <c r="A1107" s="69">
        <v>1</v>
      </c>
      <c r="B1107" s="69">
        <v>1</v>
      </c>
      <c r="C1107" t="s">
        <v>2414</v>
      </c>
      <c r="D1107" s="7">
        <v>4000000</v>
      </c>
      <c r="E1107" s="7">
        <v>0</v>
      </c>
      <c r="F1107" s="7">
        <v>4000000</v>
      </c>
      <c r="G1107" s="7">
        <v>3241084.58</v>
      </c>
    </row>
    <row r="1108" spans="1:7" x14ac:dyDescent="0.3">
      <c r="A1108" s="69">
        <v>1</v>
      </c>
      <c r="B1108" s="69">
        <v>1</v>
      </c>
      <c r="C1108" t="s">
        <v>2579</v>
      </c>
      <c r="D1108" s="7">
        <v>200000</v>
      </c>
      <c r="E1108" s="7">
        <v>0</v>
      </c>
      <c r="F1108" s="7">
        <v>200000</v>
      </c>
      <c r="G1108" s="7">
        <v>0</v>
      </c>
    </row>
    <row r="1109" spans="1:7" x14ac:dyDescent="0.3">
      <c r="A1109" s="69">
        <v>1</v>
      </c>
      <c r="B1109" s="69">
        <v>1</v>
      </c>
      <c r="C1109" t="s">
        <v>2580</v>
      </c>
      <c r="D1109" s="7">
        <v>5790267</v>
      </c>
      <c r="E1109" s="7">
        <v>0</v>
      </c>
      <c r="F1109" s="7">
        <v>5790267</v>
      </c>
      <c r="G1109" s="7">
        <v>4120699.38</v>
      </c>
    </row>
    <row r="1110" spans="1:7" x14ac:dyDescent="0.3">
      <c r="A1110" s="69">
        <v>1</v>
      </c>
      <c r="B1110" s="69">
        <v>1</v>
      </c>
      <c r="C1110" t="s">
        <v>2581</v>
      </c>
      <c r="D1110" s="7">
        <v>263756</v>
      </c>
      <c r="E1110" s="7">
        <v>0</v>
      </c>
      <c r="F1110" s="7">
        <v>263756</v>
      </c>
      <c r="G1110" s="7">
        <v>217387.71</v>
      </c>
    </row>
    <row r="1111" spans="1:7" x14ac:dyDescent="0.3">
      <c r="A1111" s="69">
        <v>1</v>
      </c>
      <c r="B1111" s="69">
        <v>1</v>
      </c>
      <c r="C1111" t="s">
        <v>2583</v>
      </c>
      <c r="D1111" s="7">
        <v>429676</v>
      </c>
      <c r="E1111" s="7">
        <v>0</v>
      </c>
      <c r="F1111" s="7">
        <v>429676</v>
      </c>
      <c r="G1111" s="7">
        <v>185160.53999999998</v>
      </c>
    </row>
    <row r="1112" spans="1:7" x14ac:dyDescent="0.3">
      <c r="A1112" s="69">
        <v>1</v>
      </c>
      <c r="B1112" s="69">
        <v>1</v>
      </c>
      <c r="C1112" t="s">
        <v>2584</v>
      </c>
      <c r="D1112" s="7">
        <v>140564</v>
      </c>
      <c r="E1112" s="7">
        <v>0</v>
      </c>
      <c r="F1112" s="7">
        <v>140564</v>
      </c>
      <c r="G1112" s="7">
        <v>53703.7</v>
      </c>
    </row>
    <row r="1113" spans="1:7" x14ac:dyDescent="0.3">
      <c r="A1113" s="69">
        <v>1</v>
      </c>
      <c r="B1113" s="69">
        <v>1</v>
      </c>
      <c r="C1113" t="s">
        <v>2585</v>
      </c>
      <c r="D1113" s="7">
        <v>66000</v>
      </c>
      <c r="E1113" s="7">
        <v>0</v>
      </c>
      <c r="F1113" s="7">
        <v>66000</v>
      </c>
      <c r="G1113" s="7">
        <v>27410.17</v>
      </c>
    </row>
    <row r="1114" spans="1:7" x14ac:dyDescent="0.3">
      <c r="A1114" s="69">
        <v>1</v>
      </c>
      <c r="B1114" s="69">
        <v>1</v>
      </c>
      <c r="C1114" t="s">
        <v>2586</v>
      </c>
      <c r="D1114" s="7">
        <v>265528</v>
      </c>
      <c r="E1114" s="7">
        <v>0</v>
      </c>
      <c r="F1114" s="7">
        <v>265528</v>
      </c>
      <c r="G1114" s="7">
        <v>60048.86</v>
      </c>
    </row>
    <row r="1115" spans="1:7" x14ac:dyDescent="0.3">
      <c r="A1115" s="69">
        <v>1</v>
      </c>
      <c r="B1115" s="69">
        <v>1</v>
      </c>
      <c r="C1115" t="s">
        <v>2230</v>
      </c>
      <c r="D1115" s="7">
        <v>53454</v>
      </c>
      <c r="E1115" s="7">
        <v>0</v>
      </c>
      <c r="F1115" s="7">
        <v>53454</v>
      </c>
      <c r="G1115" s="7">
        <v>19550.18</v>
      </c>
    </row>
    <row r="1116" spans="1:7" x14ac:dyDescent="0.3">
      <c r="A1116" s="69">
        <v>1</v>
      </c>
      <c r="B1116" s="69">
        <v>1</v>
      </c>
      <c r="C1116" t="s">
        <v>2588</v>
      </c>
      <c r="D1116" s="7">
        <v>605679364</v>
      </c>
      <c r="E1116" s="7">
        <v>0</v>
      </c>
      <c r="F1116" s="7">
        <v>605679364</v>
      </c>
      <c r="G1116" s="7">
        <v>524084813.01999998</v>
      </c>
    </row>
    <row r="1117" spans="1:7" x14ac:dyDescent="0.3">
      <c r="A1117" s="69">
        <v>1</v>
      </c>
      <c r="B1117" s="69">
        <v>1</v>
      </c>
      <c r="C1117" t="s">
        <v>2589</v>
      </c>
      <c r="D1117" s="7">
        <v>5104</v>
      </c>
      <c r="E1117" s="7">
        <v>0</v>
      </c>
      <c r="F1117" s="7">
        <v>5104</v>
      </c>
      <c r="G1117" s="7">
        <v>0</v>
      </c>
    </row>
    <row r="1118" spans="1:7" x14ac:dyDescent="0.3">
      <c r="A1118" s="69">
        <v>1</v>
      </c>
      <c r="B1118" s="69">
        <v>1</v>
      </c>
      <c r="C1118" t="s">
        <v>2590</v>
      </c>
      <c r="D1118" s="7">
        <v>3928</v>
      </c>
      <c r="E1118" s="7">
        <v>0</v>
      </c>
      <c r="F1118" s="7">
        <v>3928</v>
      </c>
      <c r="G1118" s="7">
        <v>0</v>
      </c>
    </row>
    <row r="1119" spans="1:7" x14ac:dyDescent="0.3">
      <c r="A1119" s="69">
        <v>1</v>
      </c>
      <c r="B1119" s="69">
        <v>1</v>
      </c>
      <c r="C1119" t="s">
        <v>2356</v>
      </c>
      <c r="D1119" s="7">
        <v>174661</v>
      </c>
      <c r="E1119" s="7">
        <v>0</v>
      </c>
      <c r="F1119" s="7">
        <v>174661</v>
      </c>
      <c r="G1119" s="7">
        <v>174639.62</v>
      </c>
    </row>
    <row r="1120" spans="1:7" x14ac:dyDescent="0.3">
      <c r="A1120" s="69">
        <v>1</v>
      </c>
      <c r="B1120" s="69">
        <v>1</v>
      </c>
      <c r="C1120" t="s">
        <v>2591</v>
      </c>
      <c r="D1120" s="7">
        <v>677202</v>
      </c>
      <c r="E1120" s="7">
        <v>0</v>
      </c>
      <c r="F1120" s="7">
        <v>677202</v>
      </c>
      <c r="G1120" s="7">
        <v>567249.32999999996</v>
      </c>
    </row>
    <row r="1121" spans="1:7" x14ac:dyDescent="0.3">
      <c r="A1121" s="69">
        <v>1</v>
      </c>
      <c r="B1121" s="69">
        <v>1</v>
      </c>
      <c r="C1121" t="s">
        <v>2188</v>
      </c>
      <c r="D1121" s="7">
        <v>166602</v>
      </c>
      <c r="E1121" s="7">
        <v>0</v>
      </c>
      <c r="F1121" s="7">
        <v>166602</v>
      </c>
      <c r="G1121" s="7">
        <v>156412.84</v>
      </c>
    </row>
    <row r="1122" spans="1:7" x14ac:dyDescent="0.3">
      <c r="A1122" s="69">
        <v>1</v>
      </c>
      <c r="B1122" s="69">
        <v>1</v>
      </c>
      <c r="C1122" t="s">
        <v>2592</v>
      </c>
      <c r="D1122" s="7">
        <v>10000000</v>
      </c>
      <c r="E1122" s="7">
        <v>0</v>
      </c>
      <c r="F1122" s="7">
        <v>10000000</v>
      </c>
      <c r="G1122" s="7">
        <v>3915412.8</v>
      </c>
    </row>
    <row r="1123" spans="1:7" x14ac:dyDescent="0.3">
      <c r="A1123" s="69">
        <v>1</v>
      </c>
      <c r="B1123" s="69">
        <v>1</v>
      </c>
      <c r="C1123" t="s">
        <v>2595</v>
      </c>
      <c r="D1123" s="7">
        <v>50660</v>
      </c>
      <c r="E1123" s="7">
        <v>0</v>
      </c>
      <c r="F1123" s="7">
        <v>50660</v>
      </c>
      <c r="G1123" s="7">
        <v>7832.79</v>
      </c>
    </row>
    <row r="1124" spans="1:7" x14ac:dyDescent="0.3">
      <c r="A1124" s="69">
        <v>1</v>
      </c>
      <c r="B1124" s="69">
        <v>1</v>
      </c>
      <c r="C1124" t="s">
        <v>2596</v>
      </c>
      <c r="D1124" s="7">
        <v>90000</v>
      </c>
      <c r="E1124" s="7">
        <v>0</v>
      </c>
      <c r="F1124" s="7">
        <v>90000</v>
      </c>
      <c r="G1124" s="7">
        <v>40439.629999999997</v>
      </c>
    </row>
    <row r="1125" spans="1:7" x14ac:dyDescent="0.3">
      <c r="A1125" s="69">
        <v>1</v>
      </c>
      <c r="B1125" s="69">
        <v>1</v>
      </c>
      <c r="C1125" t="s">
        <v>2167</v>
      </c>
      <c r="D1125" s="7">
        <v>84140</v>
      </c>
      <c r="E1125" s="7">
        <v>0</v>
      </c>
      <c r="F1125" s="7">
        <v>84140</v>
      </c>
      <c r="G1125" s="7">
        <v>32196.69</v>
      </c>
    </row>
    <row r="1126" spans="1:7" x14ac:dyDescent="0.3">
      <c r="A1126" s="69">
        <v>1</v>
      </c>
      <c r="B1126" s="69">
        <v>1</v>
      </c>
      <c r="C1126" t="s">
        <v>2597</v>
      </c>
      <c r="D1126" s="7">
        <v>39064102</v>
      </c>
      <c r="E1126" s="7">
        <v>0</v>
      </c>
      <c r="F1126" s="7">
        <v>39064102</v>
      </c>
      <c r="G1126" s="7">
        <v>39064102</v>
      </c>
    </row>
    <row r="1127" spans="1:7" x14ac:dyDescent="0.3">
      <c r="A1127" s="69">
        <v>1</v>
      </c>
      <c r="B1127" s="69">
        <v>1</v>
      </c>
      <c r="C1127" t="s">
        <v>2598</v>
      </c>
      <c r="D1127" s="7">
        <v>37677820</v>
      </c>
      <c r="E1127" s="7">
        <v>0</v>
      </c>
      <c r="F1127" s="7">
        <v>37677820</v>
      </c>
      <c r="G1127" s="7">
        <v>37677820</v>
      </c>
    </row>
    <row r="1128" spans="1:7" x14ac:dyDescent="0.3">
      <c r="A1128" s="69">
        <v>1</v>
      </c>
      <c r="B1128" s="69">
        <v>1</v>
      </c>
      <c r="C1128" t="s">
        <v>2599</v>
      </c>
      <c r="D1128" s="7">
        <v>28034756</v>
      </c>
      <c r="E1128" s="7">
        <v>0</v>
      </c>
      <c r="F1128" s="7">
        <v>28034756</v>
      </c>
      <c r="G1128" s="7">
        <v>28034756</v>
      </c>
    </row>
    <row r="1129" spans="1:7" x14ac:dyDescent="0.3">
      <c r="A1129" s="69">
        <v>1</v>
      </c>
      <c r="B1129" s="69">
        <v>1</v>
      </c>
      <c r="C1129" t="s">
        <v>2600</v>
      </c>
      <c r="D1129" s="7">
        <v>320000</v>
      </c>
      <c r="E1129" s="7">
        <v>0</v>
      </c>
      <c r="F1129" s="7">
        <v>320000</v>
      </c>
      <c r="G1129" s="7">
        <v>238455.5</v>
      </c>
    </row>
    <row r="1130" spans="1:7" x14ac:dyDescent="0.3">
      <c r="A1130" s="69">
        <v>1</v>
      </c>
      <c r="B1130" s="69">
        <v>1</v>
      </c>
      <c r="C1130" t="s">
        <v>2601</v>
      </c>
      <c r="D1130" s="7">
        <v>10704</v>
      </c>
      <c r="E1130" s="7">
        <v>0</v>
      </c>
      <c r="F1130" s="7">
        <v>10704</v>
      </c>
      <c r="G1130" s="7">
        <v>5751.7</v>
      </c>
    </row>
    <row r="1131" spans="1:7" x14ac:dyDescent="0.3">
      <c r="A1131" s="69">
        <v>1</v>
      </c>
      <c r="B1131" s="69">
        <v>1</v>
      </c>
      <c r="C1131" t="s">
        <v>2602</v>
      </c>
      <c r="D1131" s="7">
        <v>36119</v>
      </c>
      <c r="E1131" s="7">
        <v>0</v>
      </c>
      <c r="F1131" s="7">
        <v>36119</v>
      </c>
      <c r="G1131" s="7">
        <v>3331.11</v>
      </c>
    </row>
    <row r="1132" spans="1:7" x14ac:dyDescent="0.3">
      <c r="A1132" s="69">
        <v>1</v>
      </c>
      <c r="B1132" s="69">
        <v>1</v>
      </c>
      <c r="C1132" t="s">
        <v>2604</v>
      </c>
      <c r="D1132" s="7">
        <v>537755</v>
      </c>
      <c r="E1132" s="7">
        <v>0</v>
      </c>
      <c r="F1132" s="7">
        <v>537755</v>
      </c>
      <c r="G1132" s="7">
        <v>155624.01999999999</v>
      </c>
    </row>
    <row r="1133" spans="1:7" x14ac:dyDescent="0.3">
      <c r="A1133" s="69">
        <v>1</v>
      </c>
      <c r="B1133" s="69">
        <v>1</v>
      </c>
      <c r="C1133" t="s">
        <v>2312</v>
      </c>
      <c r="D1133" s="7">
        <v>1337602</v>
      </c>
      <c r="E1133" s="7">
        <v>0</v>
      </c>
      <c r="F1133" s="7">
        <v>1337602</v>
      </c>
      <c r="G1133" s="7">
        <v>795091.79</v>
      </c>
    </row>
    <row r="1134" spans="1:7" x14ac:dyDescent="0.3">
      <c r="A1134" s="69">
        <v>1</v>
      </c>
      <c r="B1134" s="69">
        <v>1</v>
      </c>
      <c r="C1134" t="s">
        <v>2606</v>
      </c>
      <c r="D1134" s="7">
        <v>20000</v>
      </c>
      <c r="E1134" s="7">
        <v>0</v>
      </c>
      <c r="F1134" s="7">
        <v>20000</v>
      </c>
      <c r="G1134" s="7">
        <v>13807.65</v>
      </c>
    </row>
    <row r="1135" spans="1:7" x14ac:dyDescent="0.3">
      <c r="A1135" s="69">
        <v>1</v>
      </c>
      <c r="B1135" s="69">
        <v>1</v>
      </c>
      <c r="C1135" t="s">
        <v>2607</v>
      </c>
      <c r="D1135" s="7">
        <v>105271</v>
      </c>
      <c r="E1135" s="7">
        <v>0</v>
      </c>
      <c r="F1135" s="7">
        <v>105271</v>
      </c>
      <c r="G1135" s="7">
        <v>105271</v>
      </c>
    </row>
    <row r="1136" spans="1:7" x14ac:dyDescent="0.3">
      <c r="A1136" s="69">
        <v>1</v>
      </c>
      <c r="B1136" s="69">
        <v>1</v>
      </c>
      <c r="C1136" t="s">
        <v>2145</v>
      </c>
      <c r="D1136" s="7">
        <v>580000</v>
      </c>
      <c r="E1136" s="7">
        <v>0</v>
      </c>
      <c r="F1136" s="7">
        <v>580000</v>
      </c>
      <c r="G1136" s="7">
        <v>580000</v>
      </c>
    </row>
    <row r="1137" spans="1:7" x14ac:dyDescent="0.3">
      <c r="A1137" s="69">
        <v>1</v>
      </c>
      <c r="B1137" s="69">
        <v>1</v>
      </c>
      <c r="C1137" t="s">
        <v>2262</v>
      </c>
      <c r="D1137" s="7">
        <v>673632</v>
      </c>
      <c r="E1137" s="7">
        <v>0</v>
      </c>
      <c r="F1137" s="7">
        <v>673632</v>
      </c>
      <c r="G1137" s="7">
        <v>132818.1</v>
      </c>
    </row>
    <row r="1138" spans="1:7" x14ac:dyDescent="0.3">
      <c r="A1138" s="69">
        <v>1</v>
      </c>
      <c r="B1138" s="69">
        <v>1</v>
      </c>
      <c r="C1138" t="s">
        <v>1884</v>
      </c>
      <c r="D1138" s="7">
        <v>1500000</v>
      </c>
      <c r="E1138" s="7">
        <v>0</v>
      </c>
      <c r="F1138" s="7">
        <v>1500000</v>
      </c>
      <c r="G1138" s="7">
        <v>1170032.31</v>
      </c>
    </row>
    <row r="1139" spans="1:7" x14ac:dyDescent="0.3">
      <c r="A1139" s="69">
        <v>1</v>
      </c>
      <c r="B1139" s="69">
        <v>1</v>
      </c>
      <c r="C1139" t="s">
        <v>2608</v>
      </c>
      <c r="D1139" s="7">
        <v>16100</v>
      </c>
      <c r="E1139" s="7">
        <v>0</v>
      </c>
      <c r="F1139" s="7">
        <v>16100</v>
      </c>
      <c r="G1139" s="7">
        <v>0</v>
      </c>
    </row>
    <row r="1140" spans="1:7" x14ac:dyDescent="0.3">
      <c r="A1140" s="69">
        <v>1</v>
      </c>
      <c r="B1140" s="69">
        <v>1</v>
      </c>
      <c r="C1140" t="s">
        <v>2609</v>
      </c>
      <c r="D1140" s="7">
        <v>244000</v>
      </c>
      <c r="E1140" s="7">
        <v>0</v>
      </c>
      <c r="F1140" s="7">
        <v>244000</v>
      </c>
      <c r="G1140" s="7">
        <v>62029.83</v>
      </c>
    </row>
    <row r="1141" spans="1:7" x14ac:dyDescent="0.3">
      <c r="A1141" s="69">
        <v>1</v>
      </c>
      <c r="B1141" s="69">
        <v>1</v>
      </c>
      <c r="C1141" t="s">
        <v>2610</v>
      </c>
      <c r="D1141" s="7">
        <v>7589000</v>
      </c>
      <c r="E1141" s="7">
        <v>0</v>
      </c>
      <c r="F1141" s="7">
        <v>7589000</v>
      </c>
      <c r="G1141" s="7">
        <v>3943191.05</v>
      </c>
    </row>
    <row r="1142" spans="1:7" x14ac:dyDescent="0.3">
      <c r="A1142" s="69">
        <v>1</v>
      </c>
      <c r="B1142" s="69">
        <v>1</v>
      </c>
      <c r="C1142" t="s">
        <v>2611</v>
      </c>
      <c r="D1142" s="7">
        <v>16442</v>
      </c>
      <c r="E1142" s="7">
        <v>0</v>
      </c>
      <c r="F1142" s="7">
        <v>16442</v>
      </c>
      <c r="G1142" s="7">
        <v>16442</v>
      </c>
    </row>
    <row r="1143" spans="1:7" x14ac:dyDescent="0.3">
      <c r="A1143" s="69">
        <v>1</v>
      </c>
      <c r="B1143" s="69">
        <v>1</v>
      </c>
      <c r="C1143" t="s">
        <v>2612</v>
      </c>
      <c r="D1143" s="7">
        <v>258228</v>
      </c>
      <c r="E1143" s="7">
        <v>0</v>
      </c>
      <c r="F1143" s="7">
        <v>258228</v>
      </c>
      <c r="G1143" s="7">
        <v>0</v>
      </c>
    </row>
    <row r="1144" spans="1:7" x14ac:dyDescent="0.3">
      <c r="A1144" s="69">
        <v>1</v>
      </c>
      <c r="B1144" s="69">
        <v>1</v>
      </c>
      <c r="C1144" t="s">
        <v>2613</v>
      </c>
      <c r="D1144" s="7">
        <v>98643</v>
      </c>
      <c r="E1144" s="7">
        <v>0</v>
      </c>
      <c r="F1144" s="7">
        <v>98643</v>
      </c>
      <c r="G1144" s="7">
        <v>23654.400000000001</v>
      </c>
    </row>
    <row r="1145" spans="1:7" x14ac:dyDescent="0.3">
      <c r="A1145" s="69">
        <v>1</v>
      </c>
      <c r="B1145" s="69">
        <v>1</v>
      </c>
      <c r="C1145" t="s">
        <v>2614</v>
      </c>
      <c r="D1145" s="7">
        <v>43033</v>
      </c>
      <c r="E1145" s="7">
        <v>0</v>
      </c>
      <c r="F1145" s="7">
        <v>43033</v>
      </c>
      <c r="G1145" s="7">
        <v>25551.68</v>
      </c>
    </row>
    <row r="1146" spans="1:7" x14ac:dyDescent="0.3">
      <c r="A1146" s="69">
        <v>1</v>
      </c>
      <c r="B1146" s="69">
        <v>1</v>
      </c>
      <c r="C1146" t="s">
        <v>2615</v>
      </c>
      <c r="D1146" s="7">
        <v>103800</v>
      </c>
      <c r="E1146" s="7">
        <v>0</v>
      </c>
      <c r="F1146" s="7">
        <v>103800</v>
      </c>
      <c r="G1146" s="7">
        <v>13435.19</v>
      </c>
    </row>
    <row r="1147" spans="1:7" x14ac:dyDescent="0.3">
      <c r="A1147" s="69">
        <v>1</v>
      </c>
      <c r="B1147" s="69">
        <v>1</v>
      </c>
      <c r="C1147" t="s">
        <v>2384</v>
      </c>
      <c r="D1147" s="7">
        <v>310000</v>
      </c>
      <c r="E1147" s="7">
        <v>0</v>
      </c>
      <c r="F1147" s="7">
        <v>310000</v>
      </c>
      <c r="G1147" s="7">
        <v>236285.34999999998</v>
      </c>
    </row>
    <row r="1148" spans="1:7" x14ac:dyDescent="0.3">
      <c r="A1148" s="69">
        <v>1</v>
      </c>
      <c r="B1148" s="69">
        <v>1</v>
      </c>
      <c r="C1148" t="s">
        <v>2619</v>
      </c>
      <c r="D1148" s="7">
        <v>407144</v>
      </c>
      <c r="E1148" s="7">
        <v>0</v>
      </c>
      <c r="F1148" s="7">
        <v>407144</v>
      </c>
      <c r="G1148" s="7">
        <v>368806.68</v>
      </c>
    </row>
    <row r="1149" spans="1:7" x14ac:dyDescent="0.3">
      <c r="A1149" s="69">
        <v>1</v>
      </c>
      <c r="B1149" s="69">
        <v>1</v>
      </c>
      <c r="C1149" t="s">
        <v>2620</v>
      </c>
      <c r="D1149" s="7">
        <v>6325113</v>
      </c>
      <c r="E1149" s="7">
        <v>0</v>
      </c>
      <c r="F1149" s="7">
        <v>6325113</v>
      </c>
      <c r="G1149" s="7">
        <v>3203851.6599999997</v>
      </c>
    </row>
    <row r="1150" spans="1:7" x14ac:dyDescent="0.3">
      <c r="A1150" s="69">
        <v>1</v>
      </c>
      <c r="B1150" s="69">
        <v>1</v>
      </c>
      <c r="C1150" t="s">
        <v>2231</v>
      </c>
      <c r="D1150" s="7">
        <v>1521965</v>
      </c>
      <c r="E1150" s="7">
        <v>0</v>
      </c>
      <c r="F1150" s="7">
        <v>1521965</v>
      </c>
      <c r="G1150" s="7">
        <v>1184863.25</v>
      </c>
    </row>
    <row r="1151" spans="1:7" x14ac:dyDescent="0.3">
      <c r="A1151" s="69">
        <v>1</v>
      </c>
      <c r="B1151" s="69">
        <v>1</v>
      </c>
      <c r="C1151" t="s">
        <v>2621</v>
      </c>
      <c r="D1151" s="7">
        <v>2695482</v>
      </c>
      <c r="E1151" s="7">
        <v>0</v>
      </c>
      <c r="F1151" s="7">
        <v>2695482</v>
      </c>
      <c r="G1151" s="7">
        <v>708877.54</v>
      </c>
    </row>
    <row r="1152" spans="1:7" x14ac:dyDescent="0.3">
      <c r="A1152" s="69">
        <v>1</v>
      </c>
      <c r="B1152" s="69">
        <v>1</v>
      </c>
      <c r="C1152" t="s">
        <v>2274</v>
      </c>
      <c r="D1152" s="7">
        <v>567076</v>
      </c>
      <c r="E1152" s="7">
        <v>0</v>
      </c>
      <c r="F1152" s="7">
        <v>567076</v>
      </c>
      <c r="G1152" s="7">
        <v>384268.95</v>
      </c>
    </row>
    <row r="1153" spans="1:7" x14ac:dyDescent="0.3">
      <c r="A1153" s="69">
        <v>1</v>
      </c>
      <c r="B1153" s="69">
        <v>1</v>
      </c>
      <c r="C1153" t="s">
        <v>2623</v>
      </c>
      <c r="D1153" s="7">
        <v>3629105</v>
      </c>
      <c r="E1153" s="7">
        <v>0</v>
      </c>
      <c r="F1153" s="7">
        <v>3629105</v>
      </c>
      <c r="G1153" s="7">
        <v>3593833</v>
      </c>
    </row>
    <row r="1154" spans="1:7" x14ac:dyDescent="0.3">
      <c r="A1154" s="69">
        <v>1</v>
      </c>
      <c r="B1154" s="69">
        <v>1</v>
      </c>
      <c r="C1154" t="s">
        <v>2624</v>
      </c>
      <c r="D1154" s="7">
        <v>2000000</v>
      </c>
      <c r="E1154" s="7">
        <v>0</v>
      </c>
      <c r="F1154" s="7">
        <v>2000000</v>
      </c>
      <c r="G1154" s="7">
        <v>180411.61</v>
      </c>
    </row>
    <row r="1155" spans="1:7" x14ac:dyDescent="0.3">
      <c r="A1155" s="69">
        <v>1</v>
      </c>
      <c r="B1155" s="69">
        <v>1</v>
      </c>
      <c r="C1155" t="s">
        <v>2625</v>
      </c>
      <c r="D1155" s="7">
        <v>641835</v>
      </c>
      <c r="E1155" s="7">
        <v>0</v>
      </c>
      <c r="F1155" s="7">
        <v>641835</v>
      </c>
      <c r="G1155" s="7">
        <v>515098.08</v>
      </c>
    </row>
    <row r="1156" spans="1:7" x14ac:dyDescent="0.3">
      <c r="A1156" s="69">
        <v>1</v>
      </c>
      <c r="B1156" s="69">
        <v>1</v>
      </c>
      <c r="C1156" t="s">
        <v>2626</v>
      </c>
      <c r="D1156" s="7">
        <v>340683</v>
      </c>
      <c r="E1156" s="7">
        <v>0</v>
      </c>
      <c r="F1156" s="7">
        <v>340683</v>
      </c>
      <c r="G1156" s="7">
        <v>256894.06</v>
      </c>
    </row>
    <row r="1157" spans="1:7" x14ac:dyDescent="0.3">
      <c r="A1157" s="69">
        <v>1</v>
      </c>
      <c r="B1157" s="69">
        <v>1</v>
      </c>
      <c r="C1157" t="s">
        <v>1874</v>
      </c>
      <c r="D1157" s="7">
        <v>9280204</v>
      </c>
      <c r="E1157" s="7">
        <v>0</v>
      </c>
      <c r="F1157" s="7">
        <v>9280204</v>
      </c>
      <c r="G1157" s="7">
        <v>6700000</v>
      </c>
    </row>
    <row r="1158" spans="1:7" x14ac:dyDescent="0.3">
      <c r="A1158" s="69">
        <v>1</v>
      </c>
      <c r="B1158" s="69">
        <v>1</v>
      </c>
      <c r="C1158" t="s">
        <v>2627</v>
      </c>
      <c r="D1158" s="7">
        <v>317000</v>
      </c>
      <c r="E1158" s="7">
        <v>0</v>
      </c>
      <c r="F1158" s="7">
        <v>317000</v>
      </c>
      <c r="G1158" s="7">
        <v>0</v>
      </c>
    </row>
    <row r="1159" spans="1:7" x14ac:dyDescent="0.3">
      <c r="A1159" s="69">
        <v>1</v>
      </c>
      <c r="B1159" s="69">
        <v>1</v>
      </c>
      <c r="C1159" t="s">
        <v>2629</v>
      </c>
      <c r="D1159" s="7">
        <v>10140365</v>
      </c>
      <c r="E1159" s="7">
        <v>0</v>
      </c>
      <c r="F1159" s="7">
        <v>10140365</v>
      </c>
      <c r="G1159" s="7">
        <v>10129442.140000001</v>
      </c>
    </row>
    <row r="1160" spans="1:7" x14ac:dyDescent="0.3">
      <c r="A1160" s="69">
        <v>1</v>
      </c>
      <c r="B1160" s="69">
        <v>1</v>
      </c>
      <c r="C1160" t="s">
        <v>6867</v>
      </c>
      <c r="D1160" s="7">
        <v>438872</v>
      </c>
      <c r="E1160" s="7">
        <v>0</v>
      </c>
      <c r="F1160" s="7">
        <v>438872</v>
      </c>
      <c r="G1160" s="7">
        <v>30993.99</v>
      </c>
    </row>
    <row r="1161" spans="1:7" x14ac:dyDescent="0.3">
      <c r="A1161" s="69">
        <v>1</v>
      </c>
      <c r="B1161" s="69">
        <v>1</v>
      </c>
      <c r="C1161" t="s">
        <v>6868</v>
      </c>
      <c r="D1161" s="7">
        <v>100000000</v>
      </c>
      <c r="E1161" s="7">
        <v>0</v>
      </c>
      <c r="F1161" s="7">
        <v>100000000</v>
      </c>
      <c r="G1161" s="7">
        <v>100000000</v>
      </c>
    </row>
    <row r="1162" spans="1:7" x14ac:dyDescent="0.3">
      <c r="A1162" s="69">
        <v>1</v>
      </c>
      <c r="B1162" s="69">
        <v>1</v>
      </c>
      <c r="C1162" t="s">
        <v>6869</v>
      </c>
      <c r="D1162" s="7">
        <v>20000000</v>
      </c>
      <c r="E1162" s="7">
        <v>0</v>
      </c>
      <c r="F1162" s="7">
        <v>20000000</v>
      </c>
      <c r="G1162" s="7">
        <v>20000000</v>
      </c>
    </row>
    <row r="1163" spans="1:7" x14ac:dyDescent="0.3">
      <c r="A1163" s="69">
        <v>1</v>
      </c>
      <c r="B1163" s="69">
        <v>1</v>
      </c>
      <c r="C1163" t="s">
        <v>6874</v>
      </c>
      <c r="D1163" s="7">
        <v>9423</v>
      </c>
      <c r="E1163" s="7">
        <v>0</v>
      </c>
      <c r="F1163" s="7">
        <v>9423</v>
      </c>
      <c r="G1163" s="7">
        <v>7023.54</v>
      </c>
    </row>
    <row r="1164" spans="1:7" x14ac:dyDescent="0.3">
      <c r="A1164" s="69">
        <v>1</v>
      </c>
      <c r="B1164" s="69">
        <v>2</v>
      </c>
      <c r="C1164" t="s">
        <v>2630</v>
      </c>
      <c r="D1164" s="7">
        <v>501571</v>
      </c>
      <c r="E1164" s="7">
        <v>0</v>
      </c>
      <c r="F1164" s="7">
        <v>501571</v>
      </c>
      <c r="G1164" s="7">
        <v>430968.84</v>
      </c>
    </row>
    <row r="1165" spans="1:7" x14ac:dyDescent="0.3">
      <c r="A1165" s="69">
        <v>1</v>
      </c>
      <c r="B1165" s="69">
        <v>2</v>
      </c>
      <c r="C1165" t="s">
        <v>995</v>
      </c>
      <c r="D1165" s="7">
        <v>0</v>
      </c>
      <c r="E1165" s="7">
        <v>0</v>
      </c>
      <c r="F1165" s="7">
        <v>0</v>
      </c>
      <c r="G1165" s="7">
        <v>0</v>
      </c>
    </row>
    <row r="1166" spans="1:7" x14ac:dyDescent="0.3">
      <c r="A1166" s="69">
        <v>1</v>
      </c>
      <c r="B1166" s="69">
        <v>2</v>
      </c>
      <c r="C1166" t="s">
        <v>2632</v>
      </c>
      <c r="D1166" s="7">
        <v>1857569</v>
      </c>
      <c r="E1166" s="7">
        <v>0</v>
      </c>
      <c r="F1166" s="7">
        <v>1857569</v>
      </c>
      <c r="G1166" s="7">
        <v>1857569</v>
      </c>
    </row>
    <row r="1167" spans="1:7" x14ac:dyDescent="0.3">
      <c r="A1167" s="69">
        <v>1</v>
      </c>
      <c r="B1167" s="69">
        <v>2</v>
      </c>
      <c r="C1167" t="s">
        <v>2633</v>
      </c>
      <c r="D1167" s="7">
        <v>1868869</v>
      </c>
      <c r="E1167" s="7">
        <v>0</v>
      </c>
      <c r="F1167" s="7">
        <v>1868869</v>
      </c>
      <c r="G1167" s="7">
        <v>1868869</v>
      </c>
    </row>
    <row r="1168" spans="1:7" x14ac:dyDescent="0.3">
      <c r="A1168" s="69">
        <v>1</v>
      </c>
      <c r="B1168" s="69">
        <v>2</v>
      </c>
      <c r="C1168" t="s">
        <v>2634</v>
      </c>
      <c r="D1168" s="7">
        <v>536848</v>
      </c>
      <c r="E1168" s="7">
        <v>0</v>
      </c>
      <c r="F1168" s="7">
        <v>536848</v>
      </c>
      <c r="G1168" s="7">
        <v>536848</v>
      </c>
    </row>
    <row r="1169" spans="1:7" x14ac:dyDescent="0.3">
      <c r="A1169" s="69">
        <v>1</v>
      </c>
      <c r="B1169" s="69">
        <v>2</v>
      </c>
      <c r="C1169" t="s">
        <v>2635</v>
      </c>
      <c r="D1169" s="7">
        <v>711192</v>
      </c>
      <c r="E1169" s="7">
        <v>0</v>
      </c>
      <c r="F1169" s="7">
        <v>711192</v>
      </c>
      <c r="G1169" s="7">
        <v>711192</v>
      </c>
    </row>
    <row r="1170" spans="1:7" x14ac:dyDescent="0.3">
      <c r="A1170" s="69">
        <v>1</v>
      </c>
      <c r="B1170" s="69">
        <v>2</v>
      </c>
      <c r="C1170" t="s">
        <v>2636</v>
      </c>
      <c r="D1170" s="7">
        <v>1681264</v>
      </c>
      <c r="E1170" s="7">
        <v>0</v>
      </c>
      <c r="F1170" s="7">
        <v>1681264</v>
      </c>
      <c r="G1170" s="7">
        <v>1681264</v>
      </c>
    </row>
    <row r="1171" spans="1:7" x14ac:dyDescent="0.3">
      <c r="A1171" s="69">
        <v>1</v>
      </c>
      <c r="B1171" s="69">
        <v>2</v>
      </c>
      <c r="C1171" t="s">
        <v>2174</v>
      </c>
      <c r="D1171" s="7">
        <v>75600</v>
      </c>
      <c r="E1171" s="7">
        <v>0</v>
      </c>
      <c r="F1171" s="7">
        <v>75600</v>
      </c>
      <c r="G1171" s="7">
        <v>20000</v>
      </c>
    </row>
    <row r="1172" spans="1:7" x14ac:dyDescent="0.3">
      <c r="A1172" s="69">
        <v>1</v>
      </c>
      <c r="B1172" s="69">
        <v>2</v>
      </c>
      <c r="C1172" t="s">
        <v>2067</v>
      </c>
      <c r="D1172" s="7">
        <v>200000</v>
      </c>
      <c r="E1172" s="7">
        <v>0</v>
      </c>
      <c r="F1172" s="7">
        <v>200000</v>
      </c>
      <c r="G1172" s="7">
        <v>190908.07</v>
      </c>
    </row>
    <row r="1173" spans="1:7" x14ac:dyDescent="0.3">
      <c r="A1173" s="69">
        <v>1</v>
      </c>
      <c r="B1173" s="69">
        <v>2</v>
      </c>
      <c r="C1173" t="s">
        <v>2638</v>
      </c>
      <c r="D1173" s="7">
        <v>10000</v>
      </c>
      <c r="E1173" s="7">
        <v>0</v>
      </c>
      <c r="F1173" s="7">
        <v>10000</v>
      </c>
      <c r="G1173" s="7">
        <v>0</v>
      </c>
    </row>
    <row r="1174" spans="1:7" x14ac:dyDescent="0.3">
      <c r="A1174" s="69">
        <v>1</v>
      </c>
      <c r="B1174" s="69">
        <v>2</v>
      </c>
      <c r="C1174" t="s">
        <v>2639</v>
      </c>
      <c r="D1174" s="7">
        <v>500000</v>
      </c>
      <c r="E1174" s="7">
        <v>0</v>
      </c>
      <c r="F1174" s="7">
        <v>500000</v>
      </c>
      <c r="G1174" s="7">
        <v>451442.3</v>
      </c>
    </row>
    <row r="1175" spans="1:7" x14ac:dyDescent="0.3">
      <c r="A1175" s="69">
        <v>1</v>
      </c>
      <c r="B1175" s="69">
        <v>2</v>
      </c>
      <c r="C1175" t="s">
        <v>2642</v>
      </c>
      <c r="D1175" s="7">
        <v>20000</v>
      </c>
      <c r="E1175" s="7">
        <v>0</v>
      </c>
      <c r="F1175" s="7">
        <v>20000</v>
      </c>
      <c r="G1175" s="7">
        <v>0</v>
      </c>
    </row>
    <row r="1176" spans="1:7" x14ac:dyDescent="0.3">
      <c r="A1176" s="69">
        <v>1</v>
      </c>
      <c r="B1176" s="69">
        <v>2</v>
      </c>
      <c r="C1176" t="s">
        <v>2643</v>
      </c>
      <c r="D1176" s="7">
        <v>1313045</v>
      </c>
      <c r="E1176" s="7">
        <v>0</v>
      </c>
      <c r="F1176" s="7">
        <v>1313045</v>
      </c>
      <c r="G1176" s="7">
        <v>1190846.32</v>
      </c>
    </row>
    <row r="1177" spans="1:7" x14ac:dyDescent="0.3">
      <c r="A1177" s="69">
        <v>1</v>
      </c>
      <c r="B1177" s="69">
        <v>2</v>
      </c>
      <c r="C1177" t="s">
        <v>1721</v>
      </c>
      <c r="D1177" s="7">
        <v>0</v>
      </c>
      <c r="E1177" s="7">
        <v>0</v>
      </c>
      <c r="F1177" s="7">
        <v>0</v>
      </c>
      <c r="G1177" s="7">
        <v>0</v>
      </c>
    </row>
    <row r="1178" spans="1:7" x14ac:dyDescent="0.3">
      <c r="A1178" s="69">
        <v>1</v>
      </c>
      <c r="B1178" s="69">
        <v>2</v>
      </c>
      <c r="C1178" t="s">
        <v>2645</v>
      </c>
      <c r="D1178" s="7">
        <v>69680</v>
      </c>
      <c r="E1178" s="7">
        <v>0</v>
      </c>
      <c r="F1178" s="7">
        <v>69680</v>
      </c>
      <c r="G1178" s="7">
        <v>20615</v>
      </c>
    </row>
    <row r="1179" spans="1:7" x14ac:dyDescent="0.3">
      <c r="A1179" s="69">
        <v>1</v>
      </c>
      <c r="B1179" s="69">
        <v>2</v>
      </c>
      <c r="C1179" t="s">
        <v>2060</v>
      </c>
      <c r="D1179" s="7">
        <v>405994</v>
      </c>
      <c r="E1179" s="7">
        <v>0</v>
      </c>
      <c r="F1179" s="7">
        <v>405994</v>
      </c>
      <c r="G1179" s="7">
        <v>360000</v>
      </c>
    </row>
    <row r="1180" spans="1:7" x14ac:dyDescent="0.3">
      <c r="A1180" s="69">
        <v>1</v>
      </c>
      <c r="B1180" s="69">
        <v>2</v>
      </c>
      <c r="C1180" t="s">
        <v>2648</v>
      </c>
      <c r="D1180" s="7">
        <v>10981657</v>
      </c>
      <c r="E1180" s="7">
        <v>0</v>
      </c>
      <c r="F1180" s="7">
        <v>10981657</v>
      </c>
      <c r="G1180" s="7">
        <v>10981657</v>
      </c>
    </row>
    <row r="1181" spans="1:7" x14ac:dyDescent="0.3">
      <c r="A1181" s="69">
        <v>1</v>
      </c>
      <c r="B1181" s="69">
        <v>2</v>
      </c>
      <c r="C1181" t="s">
        <v>2649</v>
      </c>
      <c r="D1181" s="7">
        <v>59674</v>
      </c>
      <c r="E1181" s="7">
        <v>0</v>
      </c>
      <c r="F1181" s="7">
        <v>59674</v>
      </c>
      <c r="G1181" s="7">
        <v>0</v>
      </c>
    </row>
    <row r="1182" spans="1:7" x14ac:dyDescent="0.3">
      <c r="A1182" s="69">
        <v>1</v>
      </c>
      <c r="B1182" s="69">
        <v>2</v>
      </c>
      <c r="C1182" t="s">
        <v>1585</v>
      </c>
      <c r="D1182" s="7">
        <v>0</v>
      </c>
      <c r="E1182" s="7">
        <v>0</v>
      </c>
      <c r="F1182" s="7">
        <v>0</v>
      </c>
      <c r="G1182" s="7">
        <v>0</v>
      </c>
    </row>
    <row r="1183" spans="1:7" x14ac:dyDescent="0.3">
      <c r="A1183" s="69">
        <v>1</v>
      </c>
      <c r="B1183" s="69">
        <v>2</v>
      </c>
      <c r="C1183" t="s">
        <v>2347</v>
      </c>
      <c r="D1183" s="7">
        <v>45616</v>
      </c>
      <c r="E1183" s="7">
        <v>0</v>
      </c>
      <c r="F1183" s="7">
        <v>45616</v>
      </c>
      <c r="G1183" s="7">
        <v>0</v>
      </c>
    </row>
    <row r="1184" spans="1:7" x14ac:dyDescent="0.3">
      <c r="A1184" s="69">
        <v>1</v>
      </c>
      <c r="B1184" s="69">
        <v>2</v>
      </c>
      <c r="C1184" t="s">
        <v>2651</v>
      </c>
      <c r="D1184" s="7">
        <v>5590800</v>
      </c>
      <c r="E1184" s="7">
        <v>0</v>
      </c>
      <c r="F1184" s="7">
        <v>5590800</v>
      </c>
      <c r="G1184" s="7">
        <v>0</v>
      </c>
    </row>
    <row r="1185" spans="1:7" x14ac:dyDescent="0.3">
      <c r="A1185" s="69">
        <v>1</v>
      </c>
      <c r="B1185" s="69">
        <v>2</v>
      </c>
      <c r="C1185" t="s">
        <v>2652</v>
      </c>
      <c r="D1185" s="7">
        <v>77279</v>
      </c>
      <c r="E1185" s="7">
        <v>0</v>
      </c>
      <c r="F1185" s="7">
        <v>77279</v>
      </c>
      <c r="G1185" s="7">
        <v>0</v>
      </c>
    </row>
    <row r="1186" spans="1:7" x14ac:dyDescent="0.3">
      <c r="A1186" s="69">
        <v>1</v>
      </c>
      <c r="B1186" s="69">
        <v>2</v>
      </c>
      <c r="C1186" t="s">
        <v>1929</v>
      </c>
      <c r="D1186" s="7">
        <v>2000000</v>
      </c>
      <c r="E1186" s="7">
        <v>0</v>
      </c>
      <c r="F1186" s="7">
        <v>2000000</v>
      </c>
      <c r="G1186" s="7">
        <v>2000000</v>
      </c>
    </row>
    <row r="1187" spans="1:7" x14ac:dyDescent="0.3">
      <c r="A1187" s="69">
        <v>1</v>
      </c>
      <c r="B1187" s="69">
        <v>2</v>
      </c>
      <c r="C1187" t="s">
        <v>2653</v>
      </c>
      <c r="D1187" s="7">
        <v>780000</v>
      </c>
      <c r="E1187" s="7">
        <v>0</v>
      </c>
      <c r="F1187" s="7">
        <v>780000</v>
      </c>
      <c r="G1187" s="7">
        <v>223618.65</v>
      </c>
    </row>
    <row r="1188" spans="1:7" x14ac:dyDescent="0.3">
      <c r="A1188" s="69">
        <v>1</v>
      </c>
      <c r="B1188" s="69">
        <v>2</v>
      </c>
      <c r="C1188" t="s">
        <v>1809</v>
      </c>
      <c r="D1188" s="7">
        <v>3000000</v>
      </c>
      <c r="E1188" s="7">
        <v>0</v>
      </c>
      <c r="F1188" s="7">
        <v>3000000</v>
      </c>
      <c r="G1188" s="7">
        <v>1632839.99</v>
      </c>
    </row>
    <row r="1189" spans="1:7" x14ac:dyDescent="0.3">
      <c r="A1189" s="69">
        <v>1</v>
      </c>
      <c r="B1189" s="69">
        <v>2</v>
      </c>
      <c r="C1189" t="s">
        <v>2654</v>
      </c>
      <c r="D1189" s="7">
        <v>2000000</v>
      </c>
      <c r="E1189" s="7">
        <v>0</v>
      </c>
      <c r="F1189" s="7">
        <v>2000000</v>
      </c>
      <c r="G1189" s="7">
        <v>0</v>
      </c>
    </row>
    <row r="1190" spans="1:7" x14ac:dyDescent="0.3">
      <c r="A1190" s="69">
        <v>1</v>
      </c>
      <c r="B1190" s="69">
        <v>2</v>
      </c>
      <c r="C1190" t="s">
        <v>2656</v>
      </c>
      <c r="D1190" s="7">
        <v>4500000</v>
      </c>
      <c r="E1190" s="7">
        <v>0</v>
      </c>
      <c r="F1190" s="7">
        <v>4500000</v>
      </c>
      <c r="G1190" s="7">
        <v>4500000</v>
      </c>
    </row>
    <row r="1191" spans="1:7" x14ac:dyDescent="0.3">
      <c r="A1191" s="69">
        <v>1</v>
      </c>
      <c r="B1191" s="69">
        <v>2</v>
      </c>
      <c r="C1191" t="s">
        <v>2657</v>
      </c>
      <c r="D1191" s="7">
        <v>276000</v>
      </c>
      <c r="E1191" s="7">
        <v>0</v>
      </c>
      <c r="F1191" s="7">
        <v>276000</v>
      </c>
      <c r="G1191" s="7">
        <v>276000</v>
      </c>
    </row>
    <row r="1192" spans="1:7" x14ac:dyDescent="0.3">
      <c r="A1192" s="69">
        <v>1</v>
      </c>
      <c r="B1192" s="69">
        <v>2</v>
      </c>
      <c r="C1192" t="s">
        <v>2659</v>
      </c>
      <c r="D1192" s="7">
        <v>36049</v>
      </c>
      <c r="E1192" s="7">
        <v>0</v>
      </c>
      <c r="F1192" s="7">
        <v>36049</v>
      </c>
      <c r="G1192" s="7">
        <v>36049</v>
      </c>
    </row>
    <row r="1193" spans="1:7" x14ac:dyDescent="0.3">
      <c r="A1193" s="69">
        <v>1</v>
      </c>
      <c r="B1193" s="69">
        <v>2</v>
      </c>
      <c r="C1193" t="s">
        <v>2661</v>
      </c>
      <c r="D1193" s="7">
        <v>5000000</v>
      </c>
      <c r="E1193" s="7">
        <v>0</v>
      </c>
      <c r="F1193" s="7">
        <v>5000000</v>
      </c>
      <c r="G1193" s="7">
        <v>5000000</v>
      </c>
    </row>
    <row r="1194" spans="1:7" x14ac:dyDescent="0.3">
      <c r="A1194" s="69">
        <v>1</v>
      </c>
      <c r="B1194" s="69">
        <v>2</v>
      </c>
      <c r="C1194" t="s">
        <v>2662</v>
      </c>
      <c r="D1194" s="7">
        <v>265000</v>
      </c>
      <c r="E1194" s="7">
        <v>0</v>
      </c>
      <c r="F1194" s="7">
        <v>265000</v>
      </c>
      <c r="G1194" s="7">
        <v>81435</v>
      </c>
    </row>
    <row r="1195" spans="1:7" x14ac:dyDescent="0.3">
      <c r="A1195" s="69">
        <v>1</v>
      </c>
      <c r="B1195" s="69">
        <v>2</v>
      </c>
      <c r="C1195" t="s">
        <v>2664</v>
      </c>
      <c r="D1195" s="7">
        <v>100000</v>
      </c>
      <c r="E1195" s="7">
        <v>0</v>
      </c>
      <c r="F1195" s="7">
        <v>100000</v>
      </c>
      <c r="G1195" s="7">
        <v>99067.5</v>
      </c>
    </row>
    <row r="1196" spans="1:7" x14ac:dyDescent="0.3">
      <c r="A1196" s="69">
        <v>1</v>
      </c>
      <c r="B1196" s="69">
        <v>2</v>
      </c>
      <c r="C1196" t="s">
        <v>2665</v>
      </c>
      <c r="D1196" s="7">
        <v>33998</v>
      </c>
      <c r="E1196" s="7">
        <v>0</v>
      </c>
      <c r="F1196" s="7">
        <v>33998</v>
      </c>
      <c r="G1196" s="7">
        <v>33998</v>
      </c>
    </row>
    <row r="1197" spans="1:7" x14ac:dyDescent="0.3">
      <c r="A1197" s="69">
        <v>1</v>
      </c>
      <c r="B1197" s="69">
        <v>2</v>
      </c>
      <c r="C1197" t="s">
        <v>2668</v>
      </c>
      <c r="D1197" s="7">
        <v>602023</v>
      </c>
      <c r="E1197" s="7">
        <v>0</v>
      </c>
      <c r="F1197" s="7">
        <v>602023</v>
      </c>
      <c r="G1197" s="7">
        <v>0</v>
      </c>
    </row>
    <row r="1198" spans="1:7" x14ac:dyDescent="0.3">
      <c r="A1198" s="69">
        <v>1</v>
      </c>
      <c r="B1198" s="69">
        <v>2</v>
      </c>
      <c r="C1198" t="s">
        <v>2669</v>
      </c>
      <c r="D1198" s="7">
        <v>100000</v>
      </c>
      <c r="E1198" s="7">
        <v>0</v>
      </c>
      <c r="F1198" s="7">
        <v>100000</v>
      </c>
      <c r="G1198" s="7">
        <v>0</v>
      </c>
    </row>
    <row r="1199" spans="1:7" x14ac:dyDescent="0.3">
      <c r="A1199" s="69">
        <v>1</v>
      </c>
      <c r="B1199" s="69">
        <v>2</v>
      </c>
      <c r="C1199" t="s">
        <v>2670</v>
      </c>
      <c r="D1199" s="7">
        <v>428</v>
      </c>
      <c r="E1199" s="7">
        <v>0</v>
      </c>
      <c r="F1199" s="7">
        <v>428</v>
      </c>
      <c r="G1199" s="7">
        <v>0</v>
      </c>
    </row>
    <row r="1200" spans="1:7" x14ac:dyDescent="0.3">
      <c r="A1200" s="69">
        <v>1</v>
      </c>
      <c r="B1200" s="69">
        <v>2</v>
      </c>
      <c r="C1200" t="s">
        <v>2672</v>
      </c>
      <c r="D1200" s="7">
        <v>13000000</v>
      </c>
      <c r="E1200" s="7">
        <v>0</v>
      </c>
      <c r="F1200" s="7">
        <v>13000000</v>
      </c>
      <c r="G1200" s="7">
        <v>12956966.109999999</v>
      </c>
    </row>
    <row r="1201" spans="1:7" x14ac:dyDescent="0.3">
      <c r="A1201" s="69">
        <v>1</v>
      </c>
      <c r="B1201" s="69">
        <v>2</v>
      </c>
      <c r="C1201" t="s">
        <v>2674</v>
      </c>
      <c r="D1201" s="7">
        <v>20000</v>
      </c>
      <c r="E1201" s="7">
        <v>0</v>
      </c>
      <c r="F1201" s="7">
        <v>20000</v>
      </c>
      <c r="G1201" s="7">
        <v>14236.84</v>
      </c>
    </row>
    <row r="1202" spans="1:7" x14ac:dyDescent="0.3">
      <c r="A1202" s="69">
        <v>1</v>
      </c>
      <c r="B1202" s="69">
        <v>2</v>
      </c>
      <c r="C1202" t="s">
        <v>2675</v>
      </c>
      <c r="D1202" s="7">
        <v>30240</v>
      </c>
      <c r="E1202" s="7">
        <v>0</v>
      </c>
      <c r="F1202" s="7">
        <v>30240</v>
      </c>
      <c r="G1202" s="7">
        <v>0</v>
      </c>
    </row>
    <row r="1203" spans="1:7" x14ac:dyDescent="0.3">
      <c r="A1203" s="69">
        <v>1</v>
      </c>
      <c r="B1203" s="69">
        <v>2</v>
      </c>
      <c r="C1203" t="s">
        <v>2678</v>
      </c>
      <c r="D1203" s="7">
        <v>101554</v>
      </c>
      <c r="E1203" s="7">
        <v>0</v>
      </c>
      <c r="F1203" s="7">
        <v>101554</v>
      </c>
      <c r="G1203" s="7">
        <v>100142</v>
      </c>
    </row>
    <row r="1204" spans="1:7" x14ac:dyDescent="0.3">
      <c r="A1204" s="69">
        <v>1</v>
      </c>
      <c r="B1204" s="69">
        <v>2</v>
      </c>
      <c r="C1204" t="s">
        <v>2680</v>
      </c>
      <c r="D1204" s="7">
        <v>13335928</v>
      </c>
      <c r="E1204" s="7">
        <v>0</v>
      </c>
      <c r="F1204" s="7">
        <v>13335928</v>
      </c>
      <c r="G1204" s="7">
        <v>13335928</v>
      </c>
    </row>
    <row r="1205" spans="1:7" x14ac:dyDescent="0.3">
      <c r="A1205" s="69">
        <v>1</v>
      </c>
      <c r="B1205" s="69">
        <v>2</v>
      </c>
      <c r="C1205" t="s">
        <v>2681</v>
      </c>
      <c r="D1205" s="7">
        <v>4688</v>
      </c>
      <c r="E1205" s="7">
        <v>0</v>
      </c>
      <c r="F1205" s="7">
        <v>4688</v>
      </c>
      <c r="G1205" s="7">
        <v>0</v>
      </c>
    </row>
    <row r="1206" spans="1:7" x14ac:dyDescent="0.3">
      <c r="A1206" s="69">
        <v>1</v>
      </c>
      <c r="B1206" s="69">
        <v>2</v>
      </c>
      <c r="C1206" t="s">
        <v>2682</v>
      </c>
      <c r="D1206" s="7">
        <v>564059</v>
      </c>
      <c r="E1206" s="7">
        <v>0</v>
      </c>
      <c r="F1206" s="7">
        <v>564059</v>
      </c>
      <c r="G1206" s="7">
        <v>85389.89</v>
      </c>
    </row>
    <row r="1207" spans="1:7" x14ac:dyDescent="0.3">
      <c r="A1207" s="69">
        <v>1</v>
      </c>
      <c r="B1207" s="69">
        <v>2</v>
      </c>
      <c r="C1207" t="s">
        <v>2683</v>
      </c>
      <c r="D1207" s="7">
        <v>0</v>
      </c>
      <c r="E1207" s="7">
        <v>0</v>
      </c>
      <c r="F1207" s="7">
        <v>0</v>
      </c>
      <c r="G1207" s="7">
        <v>0</v>
      </c>
    </row>
    <row r="1208" spans="1:7" x14ac:dyDescent="0.3">
      <c r="A1208" s="69">
        <v>1</v>
      </c>
      <c r="B1208" s="69">
        <v>2</v>
      </c>
      <c r="C1208" t="s">
        <v>2684</v>
      </c>
      <c r="D1208" s="7">
        <v>200000</v>
      </c>
      <c r="E1208" s="7">
        <v>0</v>
      </c>
      <c r="F1208" s="7">
        <v>200000</v>
      </c>
      <c r="G1208" s="7">
        <v>0</v>
      </c>
    </row>
    <row r="1209" spans="1:7" x14ac:dyDescent="0.3">
      <c r="A1209" s="69">
        <v>1</v>
      </c>
      <c r="B1209" s="69">
        <v>2</v>
      </c>
      <c r="C1209" t="s">
        <v>1968</v>
      </c>
      <c r="D1209" s="7">
        <v>356250</v>
      </c>
      <c r="E1209" s="7">
        <v>0</v>
      </c>
      <c r="F1209" s="7">
        <v>356250</v>
      </c>
      <c r="G1209" s="7">
        <v>0</v>
      </c>
    </row>
    <row r="1210" spans="1:7" x14ac:dyDescent="0.3">
      <c r="A1210" s="69">
        <v>1</v>
      </c>
      <c r="B1210" s="69">
        <v>2</v>
      </c>
      <c r="C1210" t="s">
        <v>2227</v>
      </c>
      <c r="D1210" s="7">
        <v>50000</v>
      </c>
      <c r="E1210" s="7">
        <v>0</v>
      </c>
      <c r="F1210" s="7">
        <v>50000</v>
      </c>
      <c r="G1210" s="7">
        <v>14419.5</v>
      </c>
    </row>
    <row r="1211" spans="1:7" x14ac:dyDescent="0.3">
      <c r="A1211" s="69">
        <v>1</v>
      </c>
      <c r="B1211" s="69">
        <v>2</v>
      </c>
      <c r="C1211" t="s">
        <v>2685</v>
      </c>
      <c r="D1211" s="7">
        <v>8000000</v>
      </c>
      <c r="E1211" s="7">
        <v>0</v>
      </c>
      <c r="F1211" s="7">
        <v>8000000</v>
      </c>
      <c r="G1211" s="7">
        <v>7999999.9900000002</v>
      </c>
    </row>
    <row r="1212" spans="1:7" x14ac:dyDescent="0.3">
      <c r="A1212" s="69">
        <v>1</v>
      </c>
      <c r="B1212" s="69">
        <v>2</v>
      </c>
      <c r="C1212" t="s">
        <v>1849</v>
      </c>
      <c r="D1212" s="7">
        <v>4000000</v>
      </c>
      <c r="E1212" s="7">
        <v>0</v>
      </c>
      <c r="F1212" s="7">
        <v>4000000</v>
      </c>
      <c r="G1212" s="7">
        <v>0</v>
      </c>
    </row>
    <row r="1213" spans="1:7" x14ac:dyDescent="0.3">
      <c r="A1213" s="69">
        <v>1</v>
      </c>
      <c r="B1213" s="69">
        <v>2</v>
      </c>
      <c r="C1213" t="s">
        <v>2686</v>
      </c>
      <c r="D1213" s="7">
        <v>100000</v>
      </c>
      <c r="E1213" s="7">
        <v>0</v>
      </c>
      <c r="F1213" s="7">
        <v>100000</v>
      </c>
      <c r="G1213" s="7">
        <v>0</v>
      </c>
    </row>
    <row r="1214" spans="1:7" x14ac:dyDescent="0.3">
      <c r="A1214" s="69">
        <v>1</v>
      </c>
      <c r="B1214" s="69">
        <v>2</v>
      </c>
      <c r="C1214" t="s">
        <v>2336</v>
      </c>
      <c r="D1214" s="7">
        <v>1020523</v>
      </c>
      <c r="E1214" s="7">
        <v>0</v>
      </c>
      <c r="F1214" s="7">
        <v>1020523</v>
      </c>
      <c r="G1214" s="7">
        <v>956250</v>
      </c>
    </row>
    <row r="1215" spans="1:7" x14ac:dyDescent="0.3">
      <c r="A1215" s="69">
        <v>1</v>
      </c>
      <c r="B1215" s="69">
        <v>2</v>
      </c>
      <c r="C1215" t="s">
        <v>2688</v>
      </c>
      <c r="D1215" s="7">
        <v>24521</v>
      </c>
      <c r="E1215" s="7">
        <v>0</v>
      </c>
      <c r="F1215" s="7">
        <v>24521</v>
      </c>
      <c r="G1215" s="7">
        <v>16225</v>
      </c>
    </row>
    <row r="1216" spans="1:7" x14ac:dyDescent="0.3">
      <c r="A1216" s="69">
        <v>1</v>
      </c>
      <c r="B1216" s="69">
        <v>2</v>
      </c>
      <c r="C1216" t="s">
        <v>2008</v>
      </c>
      <c r="D1216" s="7">
        <v>3100000</v>
      </c>
      <c r="E1216" s="7">
        <v>0</v>
      </c>
      <c r="F1216" s="7">
        <v>3100000</v>
      </c>
      <c r="G1216" s="7">
        <v>2573560</v>
      </c>
    </row>
    <row r="1217" spans="1:7" x14ac:dyDescent="0.3">
      <c r="A1217" s="69">
        <v>1</v>
      </c>
      <c r="B1217" s="69">
        <v>2</v>
      </c>
      <c r="C1217" t="s">
        <v>465</v>
      </c>
      <c r="D1217" s="7">
        <v>13218</v>
      </c>
      <c r="E1217" s="7">
        <v>0</v>
      </c>
      <c r="F1217" s="7">
        <v>13218</v>
      </c>
      <c r="G1217" s="7">
        <v>0</v>
      </c>
    </row>
    <row r="1218" spans="1:7" x14ac:dyDescent="0.3">
      <c r="A1218" s="69">
        <v>1</v>
      </c>
      <c r="B1218" s="69">
        <v>2</v>
      </c>
      <c r="C1218" t="s">
        <v>2691</v>
      </c>
      <c r="D1218" s="7">
        <v>0</v>
      </c>
      <c r="E1218" s="7">
        <v>0</v>
      </c>
      <c r="F1218" s="7">
        <v>0</v>
      </c>
      <c r="G1218" s="7">
        <v>0</v>
      </c>
    </row>
    <row r="1219" spans="1:7" x14ac:dyDescent="0.3">
      <c r="A1219" s="69">
        <v>1</v>
      </c>
      <c r="B1219" s="69">
        <v>2</v>
      </c>
      <c r="C1219" t="s">
        <v>2692</v>
      </c>
      <c r="D1219" s="7">
        <v>17794</v>
      </c>
      <c r="E1219" s="7">
        <v>0</v>
      </c>
      <c r="F1219" s="7">
        <v>17794</v>
      </c>
      <c r="G1219" s="7">
        <v>0</v>
      </c>
    </row>
    <row r="1220" spans="1:7" x14ac:dyDescent="0.3">
      <c r="A1220" s="69">
        <v>1</v>
      </c>
      <c r="B1220" s="69">
        <v>2</v>
      </c>
      <c r="C1220" t="s">
        <v>2693</v>
      </c>
      <c r="D1220" s="7">
        <v>0</v>
      </c>
      <c r="E1220" s="7">
        <v>0</v>
      </c>
      <c r="F1220" s="7">
        <v>0</v>
      </c>
      <c r="G1220" s="7">
        <v>0</v>
      </c>
    </row>
    <row r="1221" spans="1:7" x14ac:dyDescent="0.3">
      <c r="A1221" s="69">
        <v>1</v>
      </c>
      <c r="B1221" s="69">
        <v>2</v>
      </c>
      <c r="C1221" t="s">
        <v>2694</v>
      </c>
      <c r="D1221" s="7">
        <v>146842</v>
      </c>
      <c r="E1221" s="7">
        <v>0</v>
      </c>
      <c r="F1221" s="7">
        <v>146842</v>
      </c>
      <c r="G1221" s="7">
        <v>146842</v>
      </c>
    </row>
    <row r="1222" spans="1:7" x14ac:dyDescent="0.3">
      <c r="A1222" s="69">
        <v>1</v>
      </c>
      <c r="B1222" s="69">
        <v>2</v>
      </c>
      <c r="C1222" t="s">
        <v>2695</v>
      </c>
      <c r="D1222" s="7">
        <v>342287</v>
      </c>
      <c r="E1222" s="7">
        <v>0</v>
      </c>
      <c r="F1222" s="7">
        <v>342287</v>
      </c>
      <c r="G1222" s="7">
        <v>342287</v>
      </c>
    </row>
    <row r="1223" spans="1:7" x14ac:dyDescent="0.3">
      <c r="A1223" s="69">
        <v>1</v>
      </c>
      <c r="B1223" s="69">
        <v>2</v>
      </c>
      <c r="C1223" t="s">
        <v>2207</v>
      </c>
      <c r="D1223" s="7">
        <v>629795</v>
      </c>
      <c r="E1223" s="7">
        <v>0</v>
      </c>
      <c r="F1223" s="7">
        <v>629795</v>
      </c>
      <c r="G1223" s="7">
        <v>629795</v>
      </c>
    </row>
    <row r="1224" spans="1:7" x14ac:dyDescent="0.3">
      <c r="A1224" s="69">
        <v>1</v>
      </c>
      <c r="B1224" s="69">
        <v>2</v>
      </c>
      <c r="C1224" t="s">
        <v>2381</v>
      </c>
      <c r="D1224" s="7">
        <v>0</v>
      </c>
      <c r="E1224" s="7">
        <v>0</v>
      </c>
      <c r="F1224" s="7">
        <v>0</v>
      </c>
      <c r="G1224" s="7">
        <v>0</v>
      </c>
    </row>
    <row r="1225" spans="1:7" x14ac:dyDescent="0.3">
      <c r="A1225" s="69">
        <v>1</v>
      </c>
      <c r="B1225" s="69">
        <v>2</v>
      </c>
      <c r="C1225" t="s">
        <v>2697</v>
      </c>
      <c r="D1225" s="7">
        <v>59759280</v>
      </c>
      <c r="E1225" s="7">
        <v>0</v>
      </c>
      <c r="F1225" s="7">
        <v>59759280</v>
      </c>
      <c r="G1225" s="7">
        <v>59759280</v>
      </c>
    </row>
    <row r="1226" spans="1:7" x14ac:dyDescent="0.3">
      <c r="A1226" s="69">
        <v>1</v>
      </c>
      <c r="B1226" s="69">
        <v>2</v>
      </c>
      <c r="C1226" t="s">
        <v>2698</v>
      </c>
      <c r="D1226" s="7">
        <v>980000</v>
      </c>
      <c r="E1226" s="7">
        <v>0</v>
      </c>
      <c r="F1226" s="7">
        <v>980000</v>
      </c>
      <c r="G1226" s="7">
        <v>980000</v>
      </c>
    </row>
    <row r="1227" spans="1:7" x14ac:dyDescent="0.3">
      <c r="A1227" s="69">
        <v>1</v>
      </c>
      <c r="B1227" s="69">
        <v>2</v>
      </c>
      <c r="C1227" t="s">
        <v>393</v>
      </c>
      <c r="D1227" s="7">
        <v>577523</v>
      </c>
      <c r="E1227" s="7">
        <v>0</v>
      </c>
      <c r="F1227" s="7">
        <v>577523</v>
      </c>
      <c r="G1227" s="7">
        <v>577523</v>
      </c>
    </row>
    <row r="1228" spans="1:7" x14ac:dyDescent="0.3">
      <c r="A1228" s="69">
        <v>1</v>
      </c>
      <c r="B1228" s="69">
        <v>2</v>
      </c>
      <c r="C1228" t="s">
        <v>2699</v>
      </c>
      <c r="D1228" s="7">
        <v>163722297</v>
      </c>
      <c r="E1228" s="7">
        <v>0</v>
      </c>
      <c r="F1228" s="7">
        <v>163722297</v>
      </c>
      <c r="G1228" s="7">
        <v>79594899.489999995</v>
      </c>
    </row>
    <row r="1229" spans="1:7" x14ac:dyDescent="0.3">
      <c r="A1229" s="69">
        <v>1</v>
      </c>
      <c r="B1229" s="69">
        <v>2</v>
      </c>
      <c r="C1229" t="s">
        <v>228</v>
      </c>
      <c r="D1229" s="7">
        <v>38302</v>
      </c>
      <c r="E1229" s="7">
        <v>0</v>
      </c>
      <c r="F1229" s="7">
        <v>38302</v>
      </c>
      <c r="G1229" s="7">
        <v>33353.300000000003</v>
      </c>
    </row>
    <row r="1230" spans="1:7" x14ac:dyDescent="0.3">
      <c r="A1230" s="69">
        <v>1</v>
      </c>
      <c r="B1230" s="69">
        <v>2</v>
      </c>
      <c r="C1230" t="s">
        <v>2700</v>
      </c>
      <c r="D1230" s="7">
        <v>4000000</v>
      </c>
      <c r="E1230" s="7">
        <v>0</v>
      </c>
      <c r="F1230" s="7">
        <v>4000000</v>
      </c>
      <c r="G1230" s="7">
        <v>4000000</v>
      </c>
    </row>
    <row r="1231" spans="1:7" x14ac:dyDescent="0.3">
      <c r="A1231" s="69">
        <v>1</v>
      </c>
      <c r="B1231" s="69">
        <v>2</v>
      </c>
      <c r="C1231" t="s">
        <v>2701</v>
      </c>
      <c r="D1231" s="7">
        <v>350000</v>
      </c>
      <c r="E1231" s="7">
        <v>0</v>
      </c>
      <c r="F1231" s="7">
        <v>350000</v>
      </c>
      <c r="G1231" s="7">
        <v>0</v>
      </c>
    </row>
    <row r="1232" spans="1:7" x14ac:dyDescent="0.3">
      <c r="A1232" s="69">
        <v>1</v>
      </c>
      <c r="B1232" s="69">
        <v>2</v>
      </c>
      <c r="C1232" t="s">
        <v>2702</v>
      </c>
      <c r="D1232" s="7">
        <v>40876093</v>
      </c>
      <c r="E1232" s="7">
        <v>0</v>
      </c>
      <c r="F1232" s="7">
        <v>40876093</v>
      </c>
      <c r="G1232" s="7">
        <v>40050584.340000004</v>
      </c>
    </row>
    <row r="1233" spans="1:7" x14ac:dyDescent="0.3">
      <c r="A1233" s="69">
        <v>1</v>
      </c>
      <c r="B1233" s="69">
        <v>2</v>
      </c>
      <c r="C1233" t="s">
        <v>2704</v>
      </c>
      <c r="D1233" s="7">
        <v>1000000</v>
      </c>
      <c r="E1233" s="7">
        <v>0</v>
      </c>
      <c r="F1233" s="7">
        <v>1000000</v>
      </c>
      <c r="G1233" s="7">
        <v>0</v>
      </c>
    </row>
    <row r="1234" spans="1:7" x14ac:dyDescent="0.3">
      <c r="A1234" s="69">
        <v>1</v>
      </c>
      <c r="B1234" s="69">
        <v>2</v>
      </c>
      <c r="C1234" t="s">
        <v>2705</v>
      </c>
      <c r="D1234" s="7">
        <v>3000000</v>
      </c>
      <c r="E1234" s="7">
        <v>0</v>
      </c>
      <c r="F1234" s="7">
        <v>3000000</v>
      </c>
      <c r="G1234" s="7">
        <v>2927542</v>
      </c>
    </row>
    <row r="1235" spans="1:7" x14ac:dyDescent="0.3">
      <c r="A1235" s="69">
        <v>1</v>
      </c>
      <c r="B1235" s="69">
        <v>2</v>
      </c>
      <c r="C1235" t="s">
        <v>2709</v>
      </c>
      <c r="D1235" s="7">
        <v>3000000</v>
      </c>
      <c r="E1235" s="7">
        <v>0</v>
      </c>
      <c r="F1235" s="7">
        <v>3000000</v>
      </c>
      <c r="G1235" s="7">
        <v>3000000</v>
      </c>
    </row>
    <row r="1236" spans="1:7" x14ac:dyDescent="0.3">
      <c r="A1236" s="69">
        <v>1</v>
      </c>
      <c r="B1236" s="69">
        <v>2</v>
      </c>
      <c r="C1236" t="s">
        <v>2711</v>
      </c>
      <c r="D1236" s="7">
        <v>1030409</v>
      </c>
      <c r="E1236" s="7">
        <v>0</v>
      </c>
      <c r="F1236" s="7">
        <v>1030409</v>
      </c>
      <c r="G1236" s="7">
        <v>709308.05</v>
      </c>
    </row>
    <row r="1237" spans="1:7" x14ac:dyDescent="0.3">
      <c r="A1237" s="69">
        <v>1</v>
      </c>
      <c r="B1237" s="69">
        <v>2</v>
      </c>
      <c r="C1237" t="s">
        <v>2712</v>
      </c>
      <c r="D1237" s="7">
        <v>750000</v>
      </c>
      <c r="E1237" s="7">
        <v>0</v>
      </c>
      <c r="F1237" s="7">
        <v>750000</v>
      </c>
      <c r="G1237" s="7">
        <v>0</v>
      </c>
    </row>
    <row r="1238" spans="1:7" x14ac:dyDescent="0.3">
      <c r="A1238" s="69">
        <v>1</v>
      </c>
      <c r="B1238" s="69">
        <v>2</v>
      </c>
      <c r="C1238" t="s">
        <v>1761</v>
      </c>
      <c r="D1238" s="7">
        <v>0</v>
      </c>
      <c r="E1238" s="7">
        <v>0</v>
      </c>
      <c r="F1238" s="7">
        <v>0</v>
      </c>
      <c r="G1238" s="7">
        <v>0</v>
      </c>
    </row>
    <row r="1239" spans="1:7" x14ac:dyDescent="0.3">
      <c r="A1239" s="69">
        <v>1</v>
      </c>
      <c r="B1239" s="69">
        <v>2</v>
      </c>
      <c r="C1239" t="s">
        <v>2715</v>
      </c>
      <c r="D1239" s="7">
        <v>377135</v>
      </c>
      <c r="E1239" s="7">
        <v>0</v>
      </c>
      <c r="F1239" s="7">
        <v>377135</v>
      </c>
      <c r="G1239" s="7">
        <v>375000</v>
      </c>
    </row>
    <row r="1240" spans="1:7" x14ac:dyDescent="0.3">
      <c r="A1240" s="69">
        <v>1</v>
      </c>
      <c r="B1240" s="69">
        <v>2</v>
      </c>
      <c r="C1240" t="s">
        <v>2716</v>
      </c>
      <c r="D1240" s="7">
        <v>134792</v>
      </c>
      <c r="E1240" s="7">
        <v>0</v>
      </c>
      <c r="F1240" s="7">
        <v>134792</v>
      </c>
      <c r="G1240" s="7">
        <v>130000</v>
      </c>
    </row>
    <row r="1241" spans="1:7" x14ac:dyDescent="0.3">
      <c r="A1241" s="69">
        <v>1</v>
      </c>
      <c r="B1241" s="69">
        <v>2</v>
      </c>
      <c r="C1241" t="s">
        <v>2717</v>
      </c>
      <c r="D1241" s="7">
        <v>97008</v>
      </c>
      <c r="E1241" s="7">
        <v>0</v>
      </c>
      <c r="F1241" s="7">
        <v>97008</v>
      </c>
      <c r="G1241" s="7">
        <v>96500.6</v>
      </c>
    </row>
    <row r="1242" spans="1:7" x14ac:dyDescent="0.3">
      <c r="A1242" s="69">
        <v>1</v>
      </c>
      <c r="B1242" s="69">
        <v>2</v>
      </c>
      <c r="C1242" t="s">
        <v>2719</v>
      </c>
      <c r="D1242" s="7">
        <v>3500000</v>
      </c>
      <c r="E1242" s="7">
        <v>0</v>
      </c>
      <c r="F1242" s="7">
        <v>3500000</v>
      </c>
      <c r="G1242" s="7">
        <v>0</v>
      </c>
    </row>
    <row r="1243" spans="1:7" x14ac:dyDescent="0.3">
      <c r="A1243" s="69">
        <v>1</v>
      </c>
      <c r="B1243" s="69">
        <v>2</v>
      </c>
      <c r="C1243" t="s">
        <v>2720</v>
      </c>
      <c r="D1243" s="7">
        <v>100000</v>
      </c>
      <c r="E1243" s="7">
        <v>0</v>
      </c>
      <c r="F1243" s="7">
        <v>100000</v>
      </c>
      <c r="G1243" s="7">
        <v>99397.2</v>
      </c>
    </row>
    <row r="1244" spans="1:7" x14ac:dyDescent="0.3">
      <c r="A1244" s="69">
        <v>1</v>
      </c>
      <c r="B1244" s="69">
        <v>2</v>
      </c>
      <c r="C1244" t="s">
        <v>1687</v>
      </c>
      <c r="D1244" s="7">
        <v>180000</v>
      </c>
      <c r="E1244" s="7">
        <v>0</v>
      </c>
      <c r="F1244" s="7">
        <v>180000</v>
      </c>
      <c r="G1244" s="7">
        <v>0</v>
      </c>
    </row>
    <row r="1245" spans="1:7" x14ac:dyDescent="0.3">
      <c r="A1245" s="69">
        <v>1</v>
      </c>
      <c r="B1245" s="69">
        <v>2</v>
      </c>
      <c r="C1245" t="s">
        <v>2723</v>
      </c>
      <c r="D1245" s="7">
        <v>25000</v>
      </c>
      <c r="E1245" s="7">
        <v>0</v>
      </c>
      <c r="F1245" s="7">
        <v>25000</v>
      </c>
      <c r="G1245" s="7">
        <v>24792.959999999999</v>
      </c>
    </row>
    <row r="1246" spans="1:7" x14ac:dyDescent="0.3">
      <c r="A1246" s="69">
        <v>1</v>
      </c>
      <c r="B1246" s="69">
        <v>2</v>
      </c>
      <c r="C1246" t="s">
        <v>2725</v>
      </c>
      <c r="D1246" s="7">
        <v>26443</v>
      </c>
      <c r="E1246" s="7">
        <v>0</v>
      </c>
      <c r="F1246" s="7">
        <v>26443</v>
      </c>
      <c r="G1246" s="7">
        <v>14454.64</v>
      </c>
    </row>
    <row r="1247" spans="1:7" x14ac:dyDescent="0.3">
      <c r="A1247" s="69">
        <v>1</v>
      </c>
      <c r="B1247" s="69">
        <v>2</v>
      </c>
      <c r="C1247" t="s">
        <v>2238</v>
      </c>
      <c r="D1247" s="7">
        <v>3821320</v>
      </c>
      <c r="E1247" s="7">
        <v>0</v>
      </c>
      <c r="F1247" s="7">
        <v>3821320</v>
      </c>
      <c r="G1247" s="7">
        <v>3354197.58</v>
      </c>
    </row>
    <row r="1248" spans="1:7" x14ac:dyDescent="0.3">
      <c r="A1248" s="69">
        <v>1</v>
      </c>
      <c r="B1248" s="69">
        <v>2</v>
      </c>
      <c r="C1248" t="s">
        <v>2726</v>
      </c>
      <c r="D1248" s="7">
        <v>10187</v>
      </c>
      <c r="E1248" s="7">
        <v>0</v>
      </c>
      <c r="F1248" s="7">
        <v>10187</v>
      </c>
      <c r="G1248" s="7">
        <v>0</v>
      </c>
    </row>
    <row r="1249" spans="1:7" x14ac:dyDescent="0.3">
      <c r="A1249" s="69">
        <v>1</v>
      </c>
      <c r="B1249" s="69">
        <v>2</v>
      </c>
      <c r="C1249" t="s">
        <v>2728</v>
      </c>
      <c r="D1249" s="7">
        <v>436855</v>
      </c>
      <c r="E1249" s="7">
        <v>0</v>
      </c>
      <c r="F1249" s="7">
        <v>436855</v>
      </c>
      <c r="G1249" s="7">
        <v>295411.96000000002</v>
      </c>
    </row>
    <row r="1250" spans="1:7" x14ac:dyDescent="0.3">
      <c r="A1250" s="69">
        <v>1</v>
      </c>
      <c r="B1250" s="69">
        <v>2</v>
      </c>
      <c r="C1250" t="s">
        <v>2729</v>
      </c>
      <c r="D1250" s="7">
        <v>75647</v>
      </c>
      <c r="E1250" s="7">
        <v>0</v>
      </c>
      <c r="F1250" s="7">
        <v>75647</v>
      </c>
      <c r="G1250" s="7">
        <v>72154.459999999992</v>
      </c>
    </row>
    <row r="1251" spans="1:7" x14ac:dyDescent="0.3">
      <c r="A1251" s="69">
        <v>1</v>
      </c>
      <c r="B1251" s="69">
        <v>2</v>
      </c>
      <c r="C1251" t="s">
        <v>2731</v>
      </c>
      <c r="D1251" s="7">
        <v>40000</v>
      </c>
      <c r="E1251" s="7">
        <v>0</v>
      </c>
      <c r="F1251" s="7">
        <v>40000</v>
      </c>
      <c r="G1251" s="7">
        <v>30854.400000000001</v>
      </c>
    </row>
    <row r="1252" spans="1:7" x14ac:dyDescent="0.3">
      <c r="A1252" s="69">
        <v>1</v>
      </c>
      <c r="B1252" s="69">
        <v>2</v>
      </c>
      <c r="C1252" t="s">
        <v>2732</v>
      </c>
      <c r="D1252" s="7">
        <v>1500000</v>
      </c>
      <c r="E1252" s="7">
        <v>0</v>
      </c>
      <c r="F1252" s="7">
        <v>1500000</v>
      </c>
      <c r="G1252" s="7">
        <v>1360000</v>
      </c>
    </row>
    <row r="1253" spans="1:7" x14ac:dyDescent="0.3">
      <c r="A1253" s="69">
        <v>1</v>
      </c>
      <c r="B1253" s="69">
        <v>2</v>
      </c>
      <c r="C1253" t="s">
        <v>2733</v>
      </c>
      <c r="D1253" s="7">
        <v>793248</v>
      </c>
      <c r="E1253" s="7">
        <v>0</v>
      </c>
      <c r="F1253" s="7">
        <v>793248</v>
      </c>
      <c r="G1253" s="7">
        <v>793232.12</v>
      </c>
    </row>
    <row r="1254" spans="1:7" x14ac:dyDescent="0.3">
      <c r="A1254" s="69">
        <v>1</v>
      </c>
      <c r="B1254" s="69">
        <v>2</v>
      </c>
      <c r="C1254" t="s">
        <v>2103</v>
      </c>
      <c r="D1254" s="7">
        <v>2139730</v>
      </c>
      <c r="E1254" s="7">
        <v>0</v>
      </c>
      <c r="F1254" s="7">
        <v>2139730</v>
      </c>
      <c r="G1254" s="7">
        <v>2139730</v>
      </c>
    </row>
    <row r="1255" spans="1:7" x14ac:dyDescent="0.3">
      <c r="A1255" s="69">
        <v>1</v>
      </c>
      <c r="B1255" s="69">
        <v>2</v>
      </c>
      <c r="C1255" t="s">
        <v>1823</v>
      </c>
      <c r="D1255" s="7">
        <v>17788789</v>
      </c>
      <c r="E1255" s="7">
        <v>0</v>
      </c>
      <c r="F1255" s="7">
        <v>17788789</v>
      </c>
      <c r="G1255" s="7">
        <v>7842039.2199999997</v>
      </c>
    </row>
    <row r="1256" spans="1:7" x14ac:dyDescent="0.3">
      <c r="A1256" s="69">
        <v>1</v>
      </c>
      <c r="B1256" s="69">
        <v>2</v>
      </c>
      <c r="C1256" t="s">
        <v>2350</v>
      </c>
      <c r="D1256" s="7">
        <v>948501</v>
      </c>
      <c r="E1256" s="7">
        <v>0</v>
      </c>
      <c r="F1256" s="7">
        <v>948501</v>
      </c>
      <c r="G1256" s="7">
        <v>834481.47</v>
      </c>
    </row>
    <row r="1257" spans="1:7" x14ac:dyDescent="0.3">
      <c r="A1257" s="69">
        <v>1</v>
      </c>
      <c r="B1257" s="69">
        <v>2</v>
      </c>
      <c r="C1257" t="s">
        <v>2734</v>
      </c>
      <c r="D1257" s="7">
        <v>11623</v>
      </c>
      <c r="E1257" s="7">
        <v>0</v>
      </c>
      <c r="F1257" s="7">
        <v>11623</v>
      </c>
      <c r="G1257" s="7">
        <v>0</v>
      </c>
    </row>
    <row r="1258" spans="1:7" x14ac:dyDescent="0.3">
      <c r="A1258" s="69">
        <v>1</v>
      </c>
      <c r="B1258" s="69">
        <v>2</v>
      </c>
      <c r="C1258" t="s">
        <v>1798</v>
      </c>
      <c r="D1258" s="7">
        <v>3500000</v>
      </c>
      <c r="E1258" s="7">
        <v>0</v>
      </c>
      <c r="F1258" s="7">
        <v>3500000</v>
      </c>
      <c r="G1258" s="7">
        <v>3500000</v>
      </c>
    </row>
    <row r="1259" spans="1:7" x14ac:dyDescent="0.3">
      <c r="A1259" s="69">
        <v>1</v>
      </c>
      <c r="B1259" s="69">
        <v>2</v>
      </c>
      <c r="C1259" t="s">
        <v>2735</v>
      </c>
      <c r="D1259" s="7">
        <v>288825</v>
      </c>
      <c r="E1259" s="7">
        <v>0</v>
      </c>
      <c r="F1259" s="7">
        <v>288825</v>
      </c>
      <c r="G1259" s="7">
        <v>288825</v>
      </c>
    </row>
    <row r="1260" spans="1:7" x14ac:dyDescent="0.3">
      <c r="A1260" s="69">
        <v>1</v>
      </c>
      <c r="B1260" s="69">
        <v>2</v>
      </c>
      <c r="C1260" t="s">
        <v>2737</v>
      </c>
      <c r="D1260" s="7">
        <v>0</v>
      </c>
      <c r="E1260" s="7">
        <v>0</v>
      </c>
      <c r="F1260" s="7">
        <v>0</v>
      </c>
      <c r="G1260" s="7">
        <v>0</v>
      </c>
    </row>
    <row r="1261" spans="1:7" x14ac:dyDescent="0.3">
      <c r="A1261" s="69">
        <v>1</v>
      </c>
      <c r="B1261" s="69">
        <v>2</v>
      </c>
      <c r="C1261" t="s">
        <v>2326</v>
      </c>
      <c r="D1261" s="7">
        <v>300000</v>
      </c>
      <c r="E1261" s="7">
        <v>0</v>
      </c>
      <c r="F1261" s="7">
        <v>300000</v>
      </c>
      <c r="G1261" s="7">
        <v>227361.54</v>
      </c>
    </row>
    <row r="1262" spans="1:7" x14ac:dyDescent="0.3">
      <c r="A1262" s="69">
        <v>1</v>
      </c>
      <c r="B1262" s="69">
        <v>2</v>
      </c>
      <c r="C1262" t="s">
        <v>2738</v>
      </c>
      <c r="D1262" s="7">
        <v>1000</v>
      </c>
      <c r="E1262" s="7">
        <v>0</v>
      </c>
      <c r="F1262" s="7">
        <v>1000</v>
      </c>
      <c r="G1262" s="7">
        <v>0</v>
      </c>
    </row>
    <row r="1263" spans="1:7" x14ac:dyDescent="0.3">
      <c r="A1263" s="69">
        <v>1</v>
      </c>
      <c r="B1263" s="69">
        <v>2</v>
      </c>
      <c r="C1263" t="s">
        <v>2740</v>
      </c>
      <c r="D1263" s="7">
        <v>969</v>
      </c>
      <c r="E1263" s="7">
        <v>0</v>
      </c>
      <c r="F1263" s="7">
        <v>969</v>
      </c>
      <c r="G1263" s="7">
        <v>0</v>
      </c>
    </row>
    <row r="1264" spans="1:7" x14ac:dyDescent="0.3">
      <c r="A1264" s="69">
        <v>1</v>
      </c>
      <c r="B1264" s="69">
        <v>2</v>
      </c>
      <c r="C1264" t="s">
        <v>2741</v>
      </c>
      <c r="D1264" s="7">
        <v>4297</v>
      </c>
      <c r="E1264" s="7">
        <v>0</v>
      </c>
      <c r="F1264" s="7">
        <v>4297</v>
      </c>
      <c r="G1264" s="7">
        <v>0</v>
      </c>
    </row>
    <row r="1265" spans="1:7" x14ac:dyDescent="0.3">
      <c r="A1265" s="69">
        <v>1</v>
      </c>
      <c r="B1265" s="69">
        <v>2</v>
      </c>
      <c r="C1265" t="s">
        <v>2742</v>
      </c>
      <c r="D1265" s="7">
        <v>22894622</v>
      </c>
      <c r="E1265" s="7">
        <v>0</v>
      </c>
      <c r="F1265" s="7">
        <v>22894622</v>
      </c>
      <c r="G1265" s="7">
        <v>22894622</v>
      </c>
    </row>
    <row r="1266" spans="1:7" x14ac:dyDescent="0.3">
      <c r="A1266" s="69">
        <v>1</v>
      </c>
      <c r="B1266" s="69">
        <v>2</v>
      </c>
      <c r="C1266" t="s">
        <v>1708</v>
      </c>
      <c r="D1266" s="7">
        <v>39909104</v>
      </c>
      <c r="E1266" s="7">
        <v>0</v>
      </c>
      <c r="F1266" s="7">
        <v>39909104</v>
      </c>
      <c r="G1266" s="7">
        <v>39520725.049999997</v>
      </c>
    </row>
    <row r="1267" spans="1:7" x14ac:dyDescent="0.3">
      <c r="A1267" s="69">
        <v>1</v>
      </c>
      <c r="B1267" s="69">
        <v>2</v>
      </c>
      <c r="C1267" t="s">
        <v>2745</v>
      </c>
      <c r="D1267" s="7">
        <v>304116</v>
      </c>
      <c r="E1267" s="7">
        <v>0</v>
      </c>
      <c r="F1267" s="7">
        <v>304116</v>
      </c>
      <c r="G1267" s="7">
        <v>182747.81</v>
      </c>
    </row>
    <row r="1268" spans="1:7" x14ac:dyDescent="0.3">
      <c r="A1268" s="69">
        <v>1</v>
      </c>
      <c r="B1268" s="69">
        <v>2</v>
      </c>
      <c r="C1268" t="s">
        <v>2747</v>
      </c>
      <c r="D1268" s="7">
        <v>363760</v>
      </c>
      <c r="E1268" s="7">
        <v>0</v>
      </c>
      <c r="F1268" s="7">
        <v>363760</v>
      </c>
      <c r="G1268" s="7">
        <v>166885.20000000001</v>
      </c>
    </row>
    <row r="1269" spans="1:7" x14ac:dyDescent="0.3">
      <c r="A1269" s="69">
        <v>1</v>
      </c>
      <c r="B1269" s="69">
        <v>2</v>
      </c>
      <c r="C1269" t="s">
        <v>2271</v>
      </c>
      <c r="D1269" s="7">
        <v>0</v>
      </c>
      <c r="E1269" s="7">
        <v>0</v>
      </c>
      <c r="F1269" s="7">
        <v>0</v>
      </c>
      <c r="G1269" s="7">
        <v>0</v>
      </c>
    </row>
    <row r="1270" spans="1:7" x14ac:dyDescent="0.3">
      <c r="A1270" s="69">
        <v>1</v>
      </c>
      <c r="B1270" s="69">
        <v>2</v>
      </c>
      <c r="C1270" t="s">
        <v>2355</v>
      </c>
      <c r="D1270" s="7">
        <v>98496</v>
      </c>
      <c r="E1270" s="7">
        <v>0</v>
      </c>
      <c r="F1270" s="7">
        <v>98496</v>
      </c>
      <c r="G1270" s="7">
        <v>64983.92</v>
      </c>
    </row>
    <row r="1271" spans="1:7" x14ac:dyDescent="0.3">
      <c r="A1271" s="69">
        <v>1</v>
      </c>
      <c r="B1271" s="69">
        <v>2</v>
      </c>
      <c r="C1271" t="s">
        <v>2749</v>
      </c>
      <c r="D1271" s="7">
        <v>150000</v>
      </c>
      <c r="E1271" s="7">
        <v>0</v>
      </c>
      <c r="F1271" s="7">
        <v>150000</v>
      </c>
      <c r="G1271" s="7">
        <v>150000</v>
      </c>
    </row>
    <row r="1272" spans="1:7" x14ac:dyDescent="0.3">
      <c r="A1272" s="69">
        <v>1</v>
      </c>
      <c r="B1272" s="69">
        <v>2</v>
      </c>
      <c r="C1272" t="s">
        <v>2750</v>
      </c>
      <c r="D1272" s="7">
        <v>20164</v>
      </c>
      <c r="E1272" s="7">
        <v>0</v>
      </c>
      <c r="F1272" s="7">
        <v>20164</v>
      </c>
      <c r="G1272" s="7">
        <v>0</v>
      </c>
    </row>
    <row r="1273" spans="1:7" x14ac:dyDescent="0.3">
      <c r="A1273" s="69">
        <v>1</v>
      </c>
      <c r="B1273" s="69">
        <v>2</v>
      </c>
      <c r="C1273" t="s">
        <v>2751</v>
      </c>
      <c r="D1273" s="7">
        <v>8000</v>
      </c>
      <c r="E1273" s="7">
        <v>0</v>
      </c>
      <c r="F1273" s="7">
        <v>8000</v>
      </c>
      <c r="G1273" s="7">
        <v>7266.25</v>
      </c>
    </row>
    <row r="1274" spans="1:7" x14ac:dyDescent="0.3">
      <c r="A1274" s="69">
        <v>1</v>
      </c>
      <c r="B1274" s="69">
        <v>2</v>
      </c>
      <c r="C1274" t="s">
        <v>2265</v>
      </c>
      <c r="D1274" s="7">
        <v>11580</v>
      </c>
      <c r="E1274" s="7">
        <v>0</v>
      </c>
      <c r="F1274" s="7">
        <v>11580</v>
      </c>
      <c r="G1274" s="7">
        <v>11580</v>
      </c>
    </row>
    <row r="1275" spans="1:7" x14ac:dyDescent="0.3">
      <c r="A1275" s="69">
        <v>1</v>
      </c>
      <c r="B1275" s="69">
        <v>2</v>
      </c>
      <c r="C1275" t="s">
        <v>2752</v>
      </c>
      <c r="D1275" s="7">
        <v>0</v>
      </c>
      <c r="E1275" s="7">
        <v>0</v>
      </c>
      <c r="F1275" s="7">
        <v>0</v>
      </c>
      <c r="G1275" s="7">
        <v>0</v>
      </c>
    </row>
    <row r="1276" spans="1:7" x14ac:dyDescent="0.3">
      <c r="A1276" s="69">
        <v>1</v>
      </c>
      <c r="B1276" s="69">
        <v>2</v>
      </c>
      <c r="C1276" t="s">
        <v>1850</v>
      </c>
      <c r="D1276" s="7">
        <v>2052500</v>
      </c>
      <c r="E1276" s="7">
        <v>0</v>
      </c>
      <c r="F1276" s="7">
        <v>2052500</v>
      </c>
      <c r="G1276" s="7">
        <v>2038905.19</v>
      </c>
    </row>
    <row r="1277" spans="1:7" x14ac:dyDescent="0.3">
      <c r="A1277" s="69">
        <v>1</v>
      </c>
      <c r="B1277" s="69">
        <v>2</v>
      </c>
      <c r="C1277" t="s">
        <v>2753</v>
      </c>
      <c r="D1277" s="7">
        <v>13500</v>
      </c>
      <c r="E1277" s="7">
        <v>0</v>
      </c>
      <c r="F1277" s="7">
        <v>13500</v>
      </c>
      <c r="G1277" s="7">
        <v>9760</v>
      </c>
    </row>
    <row r="1278" spans="1:7" x14ac:dyDescent="0.3">
      <c r="A1278" s="69">
        <v>1</v>
      </c>
      <c r="B1278" s="69">
        <v>2</v>
      </c>
      <c r="C1278" t="s">
        <v>2754</v>
      </c>
      <c r="D1278" s="7">
        <v>21288</v>
      </c>
      <c r="E1278" s="7">
        <v>0</v>
      </c>
      <c r="F1278" s="7">
        <v>21288</v>
      </c>
      <c r="G1278" s="7">
        <v>21288</v>
      </c>
    </row>
    <row r="1279" spans="1:7" x14ac:dyDescent="0.3">
      <c r="A1279" s="69">
        <v>1</v>
      </c>
      <c r="B1279" s="69">
        <v>2</v>
      </c>
      <c r="C1279" t="s">
        <v>2755</v>
      </c>
      <c r="D1279" s="7">
        <v>7722</v>
      </c>
      <c r="E1279" s="7">
        <v>0</v>
      </c>
      <c r="F1279" s="7">
        <v>7722</v>
      </c>
      <c r="G1279" s="7">
        <v>7722</v>
      </c>
    </row>
    <row r="1280" spans="1:7" x14ac:dyDescent="0.3">
      <c r="A1280" s="69">
        <v>1</v>
      </c>
      <c r="B1280" s="69">
        <v>2</v>
      </c>
      <c r="C1280" t="s">
        <v>1841</v>
      </c>
      <c r="D1280" s="7">
        <v>5605586</v>
      </c>
      <c r="E1280" s="7">
        <v>0</v>
      </c>
      <c r="F1280" s="7">
        <v>5605586</v>
      </c>
      <c r="G1280" s="7">
        <v>4808751.4800000004</v>
      </c>
    </row>
    <row r="1281" spans="1:7" x14ac:dyDescent="0.3">
      <c r="A1281" s="69">
        <v>1</v>
      </c>
      <c r="B1281" s="69">
        <v>2</v>
      </c>
      <c r="C1281" t="s">
        <v>2001</v>
      </c>
      <c r="D1281" s="7">
        <v>6300000</v>
      </c>
      <c r="E1281" s="7">
        <v>0</v>
      </c>
      <c r="F1281" s="7">
        <v>6300000</v>
      </c>
      <c r="G1281" s="7">
        <v>4498304.3199999994</v>
      </c>
    </row>
    <row r="1282" spans="1:7" x14ac:dyDescent="0.3">
      <c r="A1282" s="69">
        <v>1</v>
      </c>
      <c r="B1282" s="69">
        <v>2</v>
      </c>
      <c r="C1282" t="s">
        <v>2756</v>
      </c>
      <c r="D1282" s="7">
        <v>4500000</v>
      </c>
      <c r="E1282" s="7">
        <v>0</v>
      </c>
      <c r="F1282" s="7">
        <v>4500000</v>
      </c>
      <c r="G1282" s="7">
        <v>4412500</v>
      </c>
    </row>
    <row r="1283" spans="1:7" x14ac:dyDescent="0.3">
      <c r="A1283" s="69">
        <v>1</v>
      </c>
      <c r="B1283" s="69">
        <v>2</v>
      </c>
      <c r="C1283" t="s">
        <v>2192</v>
      </c>
      <c r="D1283" s="7">
        <v>25420</v>
      </c>
      <c r="E1283" s="7">
        <v>0</v>
      </c>
      <c r="F1283" s="7">
        <v>25420</v>
      </c>
      <c r="G1283" s="7">
        <v>22947.43</v>
      </c>
    </row>
    <row r="1284" spans="1:7" x14ac:dyDescent="0.3">
      <c r="A1284" s="69">
        <v>1</v>
      </c>
      <c r="B1284" s="69">
        <v>2</v>
      </c>
      <c r="C1284" t="s">
        <v>2758</v>
      </c>
      <c r="D1284" s="7">
        <v>3423381</v>
      </c>
      <c r="E1284" s="7">
        <v>0</v>
      </c>
      <c r="F1284" s="7">
        <v>3423381</v>
      </c>
      <c r="G1284" s="7">
        <v>3039890.63</v>
      </c>
    </row>
    <row r="1285" spans="1:7" x14ac:dyDescent="0.3">
      <c r="A1285" s="69">
        <v>1</v>
      </c>
      <c r="B1285" s="69">
        <v>2</v>
      </c>
      <c r="C1285" t="s">
        <v>2020</v>
      </c>
      <c r="D1285" s="7">
        <v>57324914</v>
      </c>
      <c r="E1285" s="7">
        <v>0</v>
      </c>
      <c r="F1285" s="7">
        <v>57324914</v>
      </c>
      <c r="G1285" s="7">
        <v>53514305.149999999</v>
      </c>
    </row>
    <row r="1286" spans="1:7" x14ac:dyDescent="0.3">
      <c r="A1286" s="69">
        <v>1</v>
      </c>
      <c r="B1286" s="69">
        <v>2</v>
      </c>
      <c r="C1286" t="s">
        <v>1878</v>
      </c>
      <c r="D1286" s="7">
        <v>99341592</v>
      </c>
      <c r="E1286" s="7">
        <v>0</v>
      </c>
      <c r="F1286" s="7">
        <v>99341592</v>
      </c>
      <c r="G1286" s="7">
        <v>92729523.980000004</v>
      </c>
    </row>
    <row r="1287" spans="1:7" x14ac:dyDescent="0.3">
      <c r="A1287" s="69">
        <v>1</v>
      </c>
      <c r="B1287" s="69">
        <v>2</v>
      </c>
      <c r="C1287" t="s">
        <v>2762</v>
      </c>
      <c r="D1287" s="7">
        <v>22853</v>
      </c>
      <c r="E1287" s="7">
        <v>0</v>
      </c>
      <c r="F1287" s="7">
        <v>22853</v>
      </c>
      <c r="G1287" s="7">
        <v>15602.13</v>
      </c>
    </row>
    <row r="1288" spans="1:7" x14ac:dyDescent="0.3">
      <c r="A1288" s="69">
        <v>1</v>
      </c>
      <c r="B1288" s="69">
        <v>2</v>
      </c>
      <c r="C1288" t="s">
        <v>2171</v>
      </c>
      <c r="D1288" s="7">
        <v>36726</v>
      </c>
      <c r="E1288" s="7">
        <v>0</v>
      </c>
      <c r="F1288" s="7">
        <v>36726</v>
      </c>
      <c r="G1288" s="7">
        <v>0</v>
      </c>
    </row>
    <row r="1289" spans="1:7" x14ac:dyDescent="0.3">
      <c r="A1289" s="69">
        <v>1</v>
      </c>
      <c r="B1289" s="69">
        <v>2</v>
      </c>
      <c r="C1289" t="s">
        <v>2763</v>
      </c>
      <c r="D1289" s="7">
        <v>6288</v>
      </c>
      <c r="E1289" s="7">
        <v>0</v>
      </c>
      <c r="F1289" s="7">
        <v>6288</v>
      </c>
      <c r="G1289" s="7">
        <v>0</v>
      </c>
    </row>
    <row r="1290" spans="1:7" x14ac:dyDescent="0.3">
      <c r="A1290" s="69">
        <v>1</v>
      </c>
      <c r="B1290" s="69">
        <v>2</v>
      </c>
      <c r="C1290" t="s">
        <v>2764</v>
      </c>
      <c r="D1290" s="7">
        <v>15000</v>
      </c>
      <c r="E1290" s="7">
        <v>0</v>
      </c>
      <c r="F1290" s="7">
        <v>15000</v>
      </c>
      <c r="G1290" s="7">
        <v>0</v>
      </c>
    </row>
    <row r="1291" spans="1:7" x14ac:dyDescent="0.3">
      <c r="A1291" s="69">
        <v>1</v>
      </c>
      <c r="B1291" s="69">
        <v>2</v>
      </c>
      <c r="C1291" t="s">
        <v>2074</v>
      </c>
      <c r="D1291" s="7">
        <v>500000</v>
      </c>
      <c r="E1291" s="7">
        <v>0</v>
      </c>
      <c r="F1291" s="7">
        <v>500000</v>
      </c>
      <c r="G1291" s="7">
        <v>244523.99</v>
      </c>
    </row>
    <row r="1292" spans="1:7" x14ac:dyDescent="0.3">
      <c r="A1292" s="69">
        <v>1</v>
      </c>
      <c r="B1292" s="69">
        <v>2</v>
      </c>
      <c r="C1292" t="s">
        <v>2766</v>
      </c>
      <c r="D1292" s="7">
        <v>89320</v>
      </c>
      <c r="E1292" s="7">
        <v>0</v>
      </c>
      <c r="F1292" s="7">
        <v>89320</v>
      </c>
      <c r="G1292" s="7">
        <v>87876.4</v>
      </c>
    </row>
    <row r="1293" spans="1:7" x14ac:dyDescent="0.3">
      <c r="A1293" s="69">
        <v>1</v>
      </c>
      <c r="B1293" s="69">
        <v>2</v>
      </c>
      <c r="C1293" t="s">
        <v>2767</v>
      </c>
      <c r="D1293" s="7">
        <v>2954</v>
      </c>
      <c r="E1293" s="7">
        <v>0</v>
      </c>
      <c r="F1293" s="7">
        <v>2954</v>
      </c>
      <c r="G1293" s="7">
        <v>0</v>
      </c>
    </row>
    <row r="1294" spans="1:7" x14ac:dyDescent="0.3">
      <c r="A1294" s="69">
        <v>1</v>
      </c>
      <c r="B1294" s="69">
        <v>2</v>
      </c>
      <c r="C1294" t="s">
        <v>2768</v>
      </c>
      <c r="D1294" s="7">
        <v>6800000</v>
      </c>
      <c r="E1294" s="7">
        <v>0</v>
      </c>
      <c r="F1294" s="7">
        <v>6800000</v>
      </c>
      <c r="G1294" s="7">
        <v>6767548.3099999996</v>
      </c>
    </row>
    <row r="1295" spans="1:7" x14ac:dyDescent="0.3">
      <c r="A1295" s="69">
        <v>1</v>
      </c>
      <c r="B1295" s="69">
        <v>2</v>
      </c>
      <c r="C1295" t="s">
        <v>2769</v>
      </c>
      <c r="D1295" s="7">
        <v>372371</v>
      </c>
      <c r="E1295" s="7">
        <v>0</v>
      </c>
      <c r="F1295" s="7">
        <v>372371</v>
      </c>
      <c r="G1295" s="7">
        <v>372371</v>
      </c>
    </row>
    <row r="1296" spans="1:7" x14ac:dyDescent="0.3">
      <c r="A1296" s="69">
        <v>1</v>
      </c>
      <c r="B1296" s="69">
        <v>2</v>
      </c>
      <c r="C1296" t="s">
        <v>2771</v>
      </c>
      <c r="D1296" s="7">
        <v>800000</v>
      </c>
      <c r="E1296" s="7">
        <v>0</v>
      </c>
      <c r="F1296" s="7">
        <v>800000</v>
      </c>
      <c r="G1296" s="7">
        <v>44968.59</v>
      </c>
    </row>
    <row r="1297" spans="1:7" x14ac:dyDescent="0.3">
      <c r="A1297" s="69">
        <v>1</v>
      </c>
      <c r="B1297" s="69">
        <v>2</v>
      </c>
      <c r="C1297" t="s">
        <v>2777</v>
      </c>
      <c r="D1297" s="7">
        <v>34008</v>
      </c>
      <c r="E1297" s="7">
        <v>0</v>
      </c>
      <c r="F1297" s="7">
        <v>34008</v>
      </c>
      <c r="G1297" s="7">
        <v>0</v>
      </c>
    </row>
    <row r="1298" spans="1:7" x14ac:dyDescent="0.3">
      <c r="A1298" s="69">
        <v>1</v>
      </c>
      <c r="B1298" s="69">
        <v>2</v>
      </c>
      <c r="C1298" t="s">
        <v>2778</v>
      </c>
      <c r="D1298" s="7">
        <v>303000</v>
      </c>
      <c r="E1298" s="7">
        <v>0</v>
      </c>
      <c r="F1298" s="7">
        <v>303000</v>
      </c>
      <c r="G1298" s="7">
        <v>300000</v>
      </c>
    </row>
    <row r="1299" spans="1:7" x14ac:dyDescent="0.3">
      <c r="A1299" s="69">
        <v>1</v>
      </c>
      <c r="B1299" s="69">
        <v>2</v>
      </c>
      <c r="C1299" t="s">
        <v>2779</v>
      </c>
      <c r="D1299" s="7">
        <v>778254</v>
      </c>
      <c r="E1299" s="7">
        <v>0</v>
      </c>
      <c r="F1299" s="7">
        <v>778254</v>
      </c>
      <c r="G1299" s="7">
        <v>750378.33000000007</v>
      </c>
    </row>
    <row r="1300" spans="1:7" x14ac:dyDescent="0.3">
      <c r="A1300" s="69">
        <v>1</v>
      </c>
      <c r="B1300" s="69">
        <v>2</v>
      </c>
      <c r="C1300" t="s">
        <v>2780</v>
      </c>
      <c r="D1300" s="7">
        <v>160</v>
      </c>
      <c r="E1300" s="7">
        <v>0</v>
      </c>
      <c r="F1300" s="7">
        <v>160</v>
      </c>
      <c r="G1300" s="7">
        <v>0</v>
      </c>
    </row>
    <row r="1301" spans="1:7" x14ac:dyDescent="0.3">
      <c r="A1301" s="69">
        <v>1</v>
      </c>
      <c r="B1301" s="69">
        <v>2</v>
      </c>
      <c r="C1301" t="s">
        <v>2782</v>
      </c>
      <c r="D1301" s="7">
        <v>548</v>
      </c>
      <c r="E1301" s="7">
        <v>0</v>
      </c>
      <c r="F1301" s="7">
        <v>548</v>
      </c>
      <c r="G1301" s="7">
        <v>0</v>
      </c>
    </row>
    <row r="1302" spans="1:7" x14ac:dyDescent="0.3">
      <c r="A1302" s="69">
        <v>1</v>
      </c>
      <c r="B1302" s="69">
        <v>2</v>
      </c>
      <c r="C1302" t="s">
        <v>2784</v>
      </c>
      <c r="D1302" s="7">
        <v>100000</v>
      </c>
      <c r="E1302" s="7">
        <v>0</v>
      </c>
      <c r="F1302" s="7">
        <v>100000</v>
      </c>
      <c r="G1302" s="7">
        <v>0</v>
      </c>
    </row>
    <row r="1303" spans="1:7" x14ac:dyDescent="0.3">
      <c r="A1303" s="69">
        <v>1</v>
      </c>
      <c r="B1303" s="69">
        <v>2</v>
      </c>
      <c r="C1303" t="s">
        <v>2786</v>
      </c>
      <c r="D1303" s="7">
        <v>209265</v>
      </c>
      <c r="E1303" s="7">
        <v>0</v>
      </c>
      <c r="F1303" s="7">
        <v>209265</v>
      </c>
      <c r="G1303" s="7">
        <v>54959.86</v>
      </c>
    </row>
    <row r="1304" spans="1:7" x14ac:dyDescent="0.3">
      <c r="A1304" s="69">
        <v>1</v>
      </c>
      <c r="B1304" s="69">
        <v>2</v>
      </c>
      <c r="C1304" t="s">
        <v>2789</v>
      </c>
      <c r="D1304" s="7">
        <v>22944187</v>
      </c>
      <c r="E1304" s="7">
        <v>0</v>
      </c>
      <c r="F1304" s="7">
        <v>22944187</v>
      </c>
      <c r="G1304" s="7">
        <v>22844155.300000001</v>
      </c>
    </row>
    <row r="1305" spans="1:7" x14ac:dyDescent="0.3">
      <c r="A1305" s="69">
        <v>1</v>
      </c>
      <c r="B1305" s="69">
        <v>2</v>
      </c>
      <c r="C1305" t="s">
        <v>2790</v>
      </c>
      <c r="D1305" s="7">
        <v>5867</v>
      </c>
      <c r="E1305" s="7">
        <v>0</v>
      </c>
      <c r="F1305" s="7">
        <v>5867</v>
      </c>
      <c r="G1305" s="7">
        <v>0</v>
      </c>
    </row>
    <row r="1306" spans="1:7" x14ac:dyDescent="0.3">
      <c r="A1306" s="69">
        <v>1</v>
      </c>
      <c r="B1306" s="69">
        <v>2</v>
      </c>
      <c r="C1306" t="s">
        <v>2791</v>
      </c>
      <c r="D1306" s="7">
        <v>263404</v>
      </c>
      <c r="E1306" s="7">
        <v>0</v>
      </c>
      <c r="F1306" s="7">
        <v>263404</v>
      </c>
      <c r="G1306" s="7">
        <v>213167.65</v>
      </c>
    </row>
    <row r="1307" spans="1:7" x14ac:dyDescent="0.3">
      <c r="A1307" s="69">
        <v>1</v>
      </c>
      <c r="B1307" s="69">
        <v>2</v>
      </c>
      <c r="C1307" t="s">
        <v>2119</v>
      </c>
      <c r="D1307" s="7">
        <v>0</v>
      </c>
      <c r="E1307" s="7">
        <v>0</v>
      </c>
      <c r="F1307" s="7">
        <v>0</v>
      </c>
      <c r="G1307" s="7">
        <v>0</v>
      </c>
    </row>
    <row r="1308" spans="1:7" x14ac:dyDescent="0.3">
      <c r="A1308" s="69">
        <v>1</v>
      </c>
      <c r="B1308" s="69">
        <v>2</v>
      </c>
      <c r="C1308" t="s">
        <v>2352</v>
      </c>
      <c r="D1308" s="7">
        <v>299695</v>
      </c>
      <c r="E1308" s="7">
        <v>0</v>
      </c>
      <c r="F1308" s="7">
        <v>299695</v>
      </c>
      <c r="G1308" s="7">
        <v>249990.53</v>
      </c>
    </row>
    <row r="1309" spans="1:7" x14ac:dyDescent="0.3">
      <c r="A1309" s="69">
        <v>1</v>
      </c>
      <c r="B1309" s="69">
        <v>2</v>
      </c>
      <c r="C1309" t="s">
        <v>2794</v>
      </c>
      <c r="D1309" s="7">
        <v>300000</v>
      </c>
      <c r="E1309" s="7">
        <v>0</v>
      </c>
      <c r="F1309" s="7">
        <v>300000</v>
      </c>
      <c r="G1309" s="7">
        <v>300000</v>
      </c>
    </row>
    <row r="1310" spans="1:7" x14ac:dyDescent="0.3">
      <c r="A1310" s="69">
        <v>1</v>
      </c>
      <c r="B1310" s="69">
        <v>2</v>
      </c>
      <c r="C1310" t="s">
        <v>2795</v>
      </c>
      <c r="D1310" s="7">
        <v>300000</v>
      </c>
      <c r="E1310" s="7">
        <v>0</v>
      </c>
      <c r="F1310" s="7">
        <v>300000</v>
      </c>
      <c r="G1310" s="7">
        <v>300000</v>
      </c>
    </row>
    <row r="1311" spans="1:7" x14ac:dyDescent="0.3">
      <c r="A1311" s="69">
        <v>1</v>
      </c>
      <c r="B1311" s="69">
        <v>2</v>
      </c>
      <c r="C1311" t="s">
        <v>2796</v>
      </c>
      <c r="D1311" s="7">
        <v>300000</v>
      </c>
      <c r="E1311" s="7">
        <v>0</v>
      </c>
      <c r="F1311" s="7">
        <v>300000</v>
      </c>
      <c r="G1311" s="7">
        <v>300000</v>
      </c>
    </row>
    <row r="1312" spans="1:7" x14ac:dyDescent="0.3">
      <c r="A1312" s="69">
        <v>1</v>
      </c>
      <c r="B1312" s="69">
        <v>2</v>
      </c>
      <c r="C1312" t="s">
        <v>2797</v>
      </c>
      <c r="D1312" s="7">
        <v>3005104</v>
      </c>
      <c r="E1312" s="7">
        <v>0</v>
      </c>
      <c r="F1312" s="7">
        <v>3005104</v>
      </c>
      <c r="G1312" s="7">
        <v>3005104</v>
      </c>
    </row>
    <row r="1313" spans="1:7" x14ac:dyDescent="0.3">
      <c r="A1313" s="69">
        <v>1</v>
      </c>
      <c r="B1313" s="69">
        <v>2</v>
      </c>
      <c r="C1313" t="s">
        <v>2798</v>
      </c>
      <c r="D1313" s="7">
        <v>5749821</v>
      </c>
      <c r="E1313" s="7">
        <v>0</v>
      </c>
      <c r="F1313" s="7">
        <v>5749821</v>
      </c>
      <c r="G1313" s="7">
        <v>5749821</v>
      </c>
    </row>
    <row r="1314" spans="1:7" x14ac:dyDescent="0.3">
      <c r="A1314" s="69">
        <v>1</v>
      </c>
      <c r="B1314" s="69">
        <v>2</v>
      </c>
      <c r="C1314" t="s">
        <v>2800</v>
      </c>
      <c r="D1314" s="7">
        <v>1000000</v>
      </c>
      <c r="E1314" s="7">
        <v>0</v>
      </c>
      <c r="F1314" s="7">
        <v>1000000</v>
      </c>
      <c r="G1314" s="7">
        <v>909972.54</v>
      </c>
    </row>
    <row r="1315" spans="1:7" x14ac:dyDescent="0.3">
      <c r="A1315" s="69">
        <v>1</v>
      </c>
      <c r="B1315" s="69">
        <v>2</v>
      </c>
      <c r="C1315" t="s">
        <v>2803</v>
      </c>
      <c r="D1315" s="7">
        <v>43124</v>
      </c>
      <c r="E1315" s="7">
        <v>0</v>
      </c>
      <c r="F1315" s="7">
        <v>43124</v>
      </c>
      <c r="G1315" s="7">
        <v>0</v>
      </c>
    </row>
    <row r="1316" spans="1:7" x14ac:dyDescent="0.3">
      <c r="A1316" s="69">
        <v>1</v>
      </c>
      <c r="B1316" s="69">
        <v>2</v>
      </c>
      <c r="C1316" t="s">
        <v>2247</v>
      </c>
      <c r="D1316" s="7">
        <v>805685</v>
      </c>
      <c r="E1316" s="7">
        <v>0</v>
      </c>
      <c r="F1316" s="7">
        <v>805685</v>
      </c>
      <c r="G1316" s="7">
        <v>805685</v>
      </c>
    </row>
    <row r="1317" spans="1:7" x14ac:dyDescent="0.3">
      <c r="A1317" s="69">
        <v>1</v>
      </c>
      <c r="B1317" s="69">
        <v>2</v>
      </c>
      <c r="C1317" t="s">
        <v>2806</v>
      </c>
      <c r="D1317" s="7">
        <v>3008944</v>
      </c>
      <c r="E1317" s="7">
        <v>0</v>
      </c>
      <c r="F1317" s="7">
        <v>3008944</v>
      </c>
      <c r="G1317" s="7">
        <v>3008944</v>
      </c>
    </row>
    <row r="1318" spans="1:7" x14ac:dyDescent="0.3">
      <c r="A1318" s="69">
        <v>1</v>
      </c>
      <c r="B1318" s="69">
        <v>2</v>
      </c>
      <c r="C1318" t="s">
        <v>2248</v>
      </c>
      <c r="D1318" s="7">
        <v>244397</v>
      </c>
      <c r="E1318" s="7">
        <v>0</v>
      </c>
      <c r="F1318" s="7">
        <v>244397</v>
      </c>
      <c r="G1318" s="7">
        <v>244397</v>
      </c>
    </row>
    <row r="1319" spans="1:7" x14ac:dyDescent="0.3">
      <c r="A1319" s="69">
        <v>1</v>
      </c>
      <c r="B1319" s="69">
        <v>2</v>
      </c>
      <c r="C1319" t="s">
        <v>2311</v>
      </c>
      <c r="D1319" s="7">
        <v>336253</v>
      </c>
      <c r="E1319" s="7">
        <v>0</v>
      </c>
      <c r="F1319" s="7">
        <v>336253</v>
      </c>
      <c r="G1319" s="7">
        <v>330000</v>
      </c>
    </row>
    <row r="1320" spans="1:7" x14ac:dyDescent="0.3">
      <c r="A1320" s="69">
        <v>1</v>
      </c>
      <c r="B1320" s="69">
        <v>2</v>
      </c>
      <c r="C1320" t="s">
        <v>2808</v>
      </c>
      <c r="D1320" s="7">
        <v>120000</v>
      </c>
      <c r="E1320" s="7">
        <v>0</v>
      </c>
      <c r="F1320" s="7">
        <v>120000</v>
      </c>
      <c r="G1320" s="7">
        <v>81809</v>
      </c>
    </row>
    <row r="1321" spans="1:7" x14ac:dyDescent="0.3">
      <c r="A1321" s="69">
        <v>1</v>
      </c>
      <c r="B1321" s="69">
        <v>2</v>
      </c>
      <c r="C1321" t="s">
        <v>2809</v>
      </c>
      <c r="D1321" s="7">
        <v>45663</v>
      </c>
      <c r="E1321" s="7">
        <v>0</v>
      </c>
      <c r="F1321" s="7">
        <v>45663</v>
      </c>
      <c r="G1321" s="7">
        <v>0</v>
      </c>
    </row>
    <row r="1322" spans="1:7" x14ac:dyDescent="0.3">
      <c r="A1322" s="69">
        <v>1</v>
      </c>
      <c r="B1322" s="69">
        <v>2</v>
      </c>
      <c r="C1322" t="s">
        <v>2810</v>
      </c>
      <c r="D1322" s="7">
        <v>785720</v>
      </c>
      <c r="E1322" s="7">
        <v>0</v>
      </c>
      <c r="F1322" s="7">
        <v>785720</v>
      </c>
      <c r="G1322" s="7">
        <v>775350</v>
      </c>
    </row>
    <row r="1323" spans="1:7" x14ac:dyDescent="0.3">
      <c r="A1323" s="69">
        <v>1</v>
      </c>
      <c r="B1323" s="69">
        <v>2</v>
      </c>
      <c r="C1323" t="s">
        <v>2811</v>
      </c>
      <c r="D1323" s="7">
        <v>33075</v>
      </c>
      <c r="E1323" s="7">
        <v>0</v>
      </c>
      <c r="F1323" s="7">
        <v>33075</v>
      </c>
      <c r="G1323" s="7">
        <v>2478.7600000000002</v>
      </c>
    </row>
    <row r="1324" spans="1:7" x14ac:dyDescent="0.3">
      <c r="A1324" s="69">
        <v>1</v>
      </c>
      <c r="B1324" s="69">
        <v>2</v>
      </c>
      <c r="C1324" t="s">
        <v>2812</v>
      </c>
      <c r="D1324" s="7">
        <v>210728</v>
      </c>
      <c r="E1324" s="7">
        <v>0</v>
      </c>
      <c r="F1324" s="7">
        <v>210728</v>
      </c>
      <c r="G1324" s="7">
        <v>210728</v>
      </c>
    </row>
    <row r="1325" spans="1:7" x14ac:dyDescent="0.3">
      <c r="A1325" s="69">
        <v>1</v>
      </c>
      <c r="B1325" s="69">
        <v>2</v>
      </c>
      <c r="C1325" t="s">
        <v>2217</v>
      </c>
      <c r="D1325" s="7">
        <v>108000</v>
      </c>
      <c r="E1325" s="7">
        <v>0</v>
      </c>
      <c r="F1325" s="7">
        <v>108000</v>
      </c>
      <c r="G1325" s="7">
        <v>0</v>
      </c>
    </row>
    <row r="1326" spans="1:7" x14ac:dyDescent="0.3">
      <c r="A1326" s="69">
        <v>1</v>
      </c>
      <c r="B1326" s="69">
        <v>2</v>
      </c>
      <c r="C1326" t="s">
        <v>2108</v>
      </c>
      <c r="D1326" s="7">
        <v>160000</v>
      </c>
      <c r="E1326" s="7">
        <v>0</v>
      </c>
      <c r="F1326" s="7">
        <v>160000</v>
      </c>
      <c r="G1326" s="7">
        <v>95558.56</v>
      </c>
    </row>
    <row r="1327" spans="1:7" x14ac:dyDescent="0.3">
      <c r="A1327" s="69">
        <v>1</v>
      </c>
      <c r="B1327" s="69">
        <v>2</v>
      </c>
      <c r="C1327" t="s">
        <v>2814</v>
      </c>
      <c r="D1327" s="7">
        <v>409758</v>
      </c>
      <c r="E1327" s="7">
        <v>0</v>
      </c>
      <c r="F1327" s="7">
        <v>409758</v>
      </c>
      <c r="G1327" s="7">
        <v>400019.56</v>
      </c>
    </row>
    <row r="1328" spans="1:7" x14ac:dyDescent="0.3">
      <c r="A1328" s="69">
        <v>1</v>
      </c>
      <c r="B1328" s="69">
        <v>2</v>
      </c>
      <c r="C1328" t="s">
        <v>2401</v>
      </c>
      <c r="D1328" s="7">
        <v>390210</v>
      </c>
      <c r="E1328" s="7">
        <v>0</v>
      </c>
      <c r="F1328" s="7">
        <v>390210</v>
      </c>
      <c r="G1328" s="7">
        <v>390210</v>
      </c>
    </row>
    <row r="1329" spans="1:7" x14ac:dyDescent="0.3">
      <c r="A1329" s="69">
        <v>1</v>
      </c>
      <c r="B1329" s="69">
        <v>2</v>
      </c>
      <c r="C1329" t="s">
        <v>2816</v>
      </c>
      <c r="D1329" s="7">
        <v>3418938</v>
      </c>
      <c r="E1329" s="7">
        <v>0</v>
      </c>
      <c r="F1329" s="7">
        <v>3418938</v>
      </c>
      <c r="G1329" s="7">
        <v>969776.46</v>
      </c>
    </row>
    <row r="1330" spans="1:7" x14ac:dyDescent="0.3">
      <c r="A1330" s="69">
        <v>1</v>
      </c>
      <c r="B1330" s="69">
        <v>2</v>
      </c>
      <c r="C1330" t="s">
        <v>2817</v>
      </c>
      <c r="D1330" s="7">
        <v>50000</v>
      </c>
      <c r="E1330" s="7">
        <v>0</v>
      </c>
      <c r="F1330" s="7">
        <v>50000</v>
      </c>
      <c r="G1330" s="7">
        <v>15000</v>
      </c>
    </row>
    <row r="1331" spans="1:7" x14ac:dyDescent="0.3">
      <c r="A1331" s="69">
        <v>1</v>
      </c>
      <c r="B1331" s="69">
        <v>2</v>
      </c>
      <c r="C1331" t="s">
        <v>2818</v>
      </c>
      <c r="D1331" s="7">
        <v>500000</v>
      </c>
      <c r="E1331" s="7">
        <v>0</v>
      </c>
      <c r="F1331" s="7">
        <v>500000</v>
      </c>
      <c r="G1331" s="7">
        <v>0</v>
      </c>
    </row>
    <row r="1332" spans="1:7" x14ac:dyDescent="0.3">
      <c r="A1332" s="69">
        <v>1</v>
      </c>
      <c r="B1332" s="69">
        <v>2</v>
      </c>
      <c r="C1332" t="s">
        <v>2819</v>
      </c>
      <c r="D1332" s="7">
        <v>2705322</v>
      </c>
      <c r="E1332" s="7">
        <v>0</v>
      </c>
      <c r="F1332" s="7">
        <v>2705322</v>
      </c>
      <c r="G1332" s="7">
        <v>2602661</v>
      </c>
    </row>
    <row r="1333" spans="1:7" x14ac:dyDescent="0.3">
      <c r="A1333" s="69">
        <v>1</v>
      </c>
      <c r="B1333" s="69">
        <v>2</v>
      </c>
      <c r="C1333" t="s">
        <v>2820</v>
      </c>
      <c r="D1333" s="7">
        <v>2562490</v>
      </c>
      <c r="E1333" s="7">
        <v>0</v>
      </c>
      <c r="F1333" s="7">
        <v>2562490</v>
      </c>
      <c r="G1333" s="7">
        <v>2529232.61</v>
      </c>
    </row>
    <row r="1334" spans="1:7" x14ac:dyDescent="0.3">
      <c r="A1334" s="69">
        <v>1</v>
      </c>
      <c r="B1334" s="69">
        <v>2</v>
      </c>
      <c r="C1334" t="s">
        <v>2821</v>
      </c>
      <c r="D1334" s="7">
        <v>2847224</v>
      </c>
      <c r="E1334" s="7">
        <v>0</v>
      </c>
      <c r="F1334" s="7">
        <v>2847224</v>
      </c>
      <c r="G1334" s="7">
        <v>2673612</v>
      </c>
    </row>
    <row r="1335" spans="1:7" x14ac:dyDescent="0.3">
      <c r="A1335" s="69">
        <v>1</v>
      </c>
      <c r="B1335" s="69">
        <v>2</v>
      </c>
      <c r="C1335" t="s">
        <v>2824</v>
      </c>
      <c r="D1335" s="7">
        <v>1956534</v>
      </c>
      <c r="E1335" s="7">
        <v>0</v>
      </c>
      <c r="F1335" s="7">
        <v>1956534</v>
      </c>
      <c r="G1335" s="7">
        <v>1425466</v>
      </c>
    </row>
    <row r="1336" spans="1:7" x14ac:dyDescent="0.3">
      <c r="A1336" s="69">
        <v>1</v>
      </c>
      <c r="B1336" s="69">
        <v>2</v>
      </c>
      <c r="C1336" t="s">
        <v>2335</v>
      </c>
      <c r="D1336" s="7">
        <v>250000</v>
      </c>
      <c r="E1336" s="7">
        <v>0</v>
      </c>
      <c r="F1336" s="7">
        <v>250000</v>
      </c>
      <c r="G1336" s="7">
        <v>199453</v>
      </c>
    </row>
    <row r="1337" spans="1:7" x14ac:dyDescent="0.3">
      <c r="A1337" s="69">
        <v>1</v>
      </c>
      <c r="B1337" s="69">
        <v>2</v>
      </c>
      <c r="C1337" t="s">
        <v>2152</v>
      </c>
      <c r="D1337" s="7">
        <v>0</v>
      </c>
      <c r="E1337" s="7">
        <v>0</v>
      </c>
      <c r="F1337" s="7">
        <v>0</v>
      </c>
      <c r="G1337" s="7">
        <v>0</v>
      </c>
    </row>
    <row r="1338" spans="1:7" x14ac:dyDescent="0.3">
      <c r="A1338" s="69">
        <v>1</v>
      </c>
      <c r="B1338" s="69">
        <v>2</v>
      </c>
      <c r="C1338" t="s">
        <v>2153</v>
      </c>
      <c r="D1338" s="7">
        <v>0</v>
      </c>
      <c r="E1338" s="7">
        <v>0</v>
      </c>
      <c r="F1338" s="7">
        <v>0</v>
      </c>
      <c r="G1338" s="7">
        <v>0</v>
      </c>
    </row>
    <row r="1339" spans="1:7" x14ac:dyDescent="0.3">
      <c r="A1339" s="69">
        <v>1</v>
      </c>
      <c r="B1339" s="69">
        <v>2</v>
      </c>
      <c r="C1339" t="s">
        <v>2825</v>
      </c>
      <c r="D1339" s="7">
        <v>56809</v>
      </c>
      <c r="E1339" s="7">
        <v>0</v>
      </c>
      <c r="F1339" s="7">
        <v>56809</v>
      </c>
      <c r="G1339" s="7">
        <v>56809</v>
      </c>
    </row>
    <row r="1340" spans="1:7" x14ac:dyDescent="0.3">
      <c r="A1340" s="69">
        <v>1</v>
      </c>
      <c r="B1340" s="69">
        <v>2</v>
      </c>
      <c r="C1340" t="s">
        <v>2826</v>
      </c>
      <c r="D1340" s="7">
        <v>40000</v>
      </c>
      <c r="E1340" s="7">
        <v>0</v>
      </c>
      <c r="F1340" s="7">
        <v>40000</v>
      </c>
      <c r="G1340" s="7">
        <v>40000</v>
      </c>
    </row>
    <row r="1341" spans="1:7" x14ac:dyDescent="0.3">
      <c r="A1341" s="69">
        <v>1</v>
      </c>
      <c r="B1341" s="69">
        <v>2</v>
      </c>
      <c r="C1341" t="s">
        <v>2827</v>
      </c>
      <c r="D1341" s="7">
        <v>956</v>
      </c>
      <c r="E1341" s="7">
        <v>0</v>
      </c>
      <c r="F1341" s="7">
        <v>956</v>
      </c>
      <c r="G1341" s="7">
        <v>0</v>
      </c>
    </row>
    <row r="1342" spans="1:7" x14ac:dyDescent="0.3">
      <c r="A1342" s="69">
        <v>1</v>
      </c>
      <c r="B1342" s="69">
        <v>2</v>
      </c>
      <c r="C1342" t="s">
        <v>2828</v>
      </c>
      <c r="D1342" s="7">
        <v>160000</v>
      </c>
      <c r="E1342" s="7">
        <v>0</v>
      </c>
      <c r="F1342" s="7">
        <v>160000</v>
      </c>
      <c r="G1342" s="7">
        <v>160000</v>
      </c>
    </row>
    <row r="1343" spans="1:7" x14ac:dyDescent="0.3">
      <c r="A1343" s="69">
        <v>1</v>
      </c>
      <c r="B1343" s="69">
        <v>2</v>
      </c>
      <c r="C1343" t="s">
        <v>2829</v>
      </c>
      <c r="D1343" s="7">
        <v>48308</v>
      </c>
      <c r="E1343" s="7">
        <v>0</v>
      </c>
      <c r="F1343" s="7">
        <v>48308</v>
      </c>
      <c r="G1343" s="7">
        <v>18889.259999999998</v>
      </c>
    </row>
    <row r="1344" spans="1:7" x14ac:dyDescent="0.3">
      <c r="A1344" s="69">
        <v>1</v>
      </c>
      <c r="B1344" s="69">
        <v>2</v>
      </c>
      <c r="C1344" t="s">
        <v>2830</v>
      </c>
      <c r="D1344" s="7">
        <v>21846</v>
      </c>
      <c r="E1344" s="7">
        <v>0</v>
      </c>
      <c r="F1344" s="7">
        <v>21846</v>
      </c>
      <c r="G1344" s="7">
        <v>0</v>
      </c>
    </row>
    <row r="1345" spans="1:7" x14ac:dyDescent="0.3">
      <c r="A1345" s="69">
        <v>1</v>
      </c>
      <c r="B1345" s="69">
        <v>2</v>
      </c>
      <c r="C1345" t="s">
        <v>2832</v>
      </c>
      <c r="D1345" s="7">
        <v>5000</v>
      </c>
      <c r="E1345" s="7">
        <v>0</v>
      </c>
      <c r="F1345" s="7">
        <v>5000</v>
      </c>
      <c r="G1345" s="7">
        <v>0</v>
      </c>
    </row>
    <row r="1346" spans="1:7" x14ac:dyDescent="0.3">
      <c r="A1346" s="69">
        <v>1</v>
      </c>
      <c r="B1346" s="69">
        <v>2</v>
      </c>
      <c r="C1346" t="s">
        <v>2325</v>
      </c>
      <c r="D1346" s="7">
        <v>180785</v>
      </c>
      <c r="E1346" s="7">
        <v>0</v>
      </c>
      <c r="F1346" s="7">
        <v>180785</v>
      </c>
      <c r="G1346" s="7">
        <v>94847.74</v>
      </c>
    </row>
    <row r="1347" spans="1:7" x14ac:dyDescent="0.3">
      <c r="A1347" s="69">
        <v>1</v>
      </c>
      <c r="B1347" s="69">
        <v>2</v>
      </c>
      <c r="C1347" t="s">
        <v>2833</v>
      </c>
      <c r="D1347" s="7">
        <v>500000</v>
      </c>
      <c r="E1347" s="7">
        <v>0</v>
      </c>
      <c r="F1347" s="7">
        <v>500000</v>
      </c>
      <c r="G1347" s="7">
        <v>500000</v>
      </c>
    </row>
    <row r="1348" spans="1:7" x14ac:dyDescent="0.3">
      <c r="A1348" s="69">
        <v>1</v>
      </c>
      <c r="B1348" s="69">
        <v>2</v>
      </c>
      <c r="C1348" t="s">
        <v>2835</v>
      </c>
      <c r="D1348" s="7">
        <v>938688</v>
      </c>
      <c r="E1348" s="7">
        <v>0</v>
      </c>
      <c r="F1348" s="7">
        <v>938688</v>
      </c>
      <c r="G1348" s="7">
        <v>106475</v>
      </c>
    </row>
    <row r="1349" spans="1:7" x14ac:dyDescent="0.3">
      <c r="A1349" s="69">
        <v>1</v>
      </c>
      <c r="B1349" s="69">
        <v>2</v>
      </c>
      <c r="C1349" t="s">
        <v>2837</v>
      </c>
      <c r="D1349" s="7">
        <v>1703</v>
      </c>
      <c r="E1349" s="7">
        <v>0</v>
      </c>
      <c r="F1349" s="7">
        <v>1703</v>
      </c>
      <c r="G1349" s="7">
        <v>0</v>
      </c>
    </row>
    <row r="1350" spans="1:7" x14ac:dyDescent="0.3">
      <c r="A1350" s="69">
        <v>1</v>
      </c>
      <c r="B1350" s="69">
        <v>2</v>
      </c>
      <c r="C1350" t="s">
        <v>2840</v>
      </c>
      <c r="D1350" s="7">
        <v>4500000</v>
      </c>
      <c r="E1350" s="7">
        <v>0</v>
      </c>
      <c r="F1350" s="7">
        <v>4500000</v>
      </c>
      <c r="G1350" s="7">
        <v>2180568.04</v>
      </c>
    </row>
    <row r="1351" spans="1:7" x14ac:dyDescent="0.3">
      <c r="A1351" s="69">
        <v>1</v>
      </c>
      <c r="B1351" s="69">
        <v>2</v>
      </c>
      <c r="C1351" t="s">
        <v>2842</v>
      </c>
      <c r="D1351" s="7">
        <v>1018500</v>
      </c>
      <c r="E1351" s="7">
        <v>0</v>
      </c>
      <c r="F1351" s="7">
        <v>1018500</v>
      </c>
      <c r="G1351" s="7">
        <v>341662.46</v>
      </c>
    </row>
    <row r="1352" spans="1:7" x14ac:dyDescent="0.3">
      <c r="A1352" s="69">
        <v>1</v>
      </c>
      <c r="B1352" s="69">
        <v>2</v>
      </c>
      <c r="C1352" t="s">
        <v>2340</v>
      </c>
      <c r="D1352" s="7">
        <v>75207</v>
      </c>
      <c r="E1352" s="7">
        <v>0</v>
      </c>
      <c r="F1352" s="7">
        <v>75207</v>
      </c>
      <c r="G1352" s="7">
        <v>74148.67</v>
      </c>
    </row>
    <row r="1353" spans="1:7" x14ac:dyDescent="0.3">
      <c r="A1353" s="69">
        <v>1</v>
      </c>
      <c r="B1353" s="69">
        <v>2</v>
      </c>
      <c r="C1353" t="s">
        <v>2844</v>
      </c>
      <c r="D1353" s="7">
        <v>94803</v>
      </c>
      <c r="E1353" s="7">
        <v>0</v>
      </c>
      <c r="F1353" s="7">
        <v>94803</v>
      </c>
      <c r="G1353" s="7">
        <v>0</v>
      </c>
    </row>
    <row r="1354" spans="1:7" x14ac:dyDescent="0.3">
      <c r="A1354" s="69">
        <v>1</v>
      </c>
      <c r="B1354" s="69">
        <v>2</v>
      </c>
      <c r="C1354" t="s">
        <v>2845</v>
      </c>
      <c r="D1354" s="7">
        <v>6267429</v>
      </c>
      <c r="E1354" s="7">
        <v>0</v>
      </c>
      <c r="F1354" s="7">
        <v>6267429</v>
      </c>
      <c r="G1354" s="7">
        <v>3565355.56</v>
      </c>
    </row>
    <row r="1355" spans="1:7" x14ac:dyDescent="0.3">
      <c r="A1355" s="69">
        <v>1</v>
      </c>
      <c r="B1355" s="69">
        <v>2</v>
      </c>
      <c r="C1355" t="s">
        <v>2846</v>
      </c>
      <c r="D1355" s="7">
        <v>30000000</v>
      </c>
      <c r="E1355" s="7">
        <v>0</v>
      </c>
      <c r="F1355" s="7">
        <v>30000000</v>
      </c>
      <c r="G1355" s="7">
        <v>26336683.350000001</v>
      </c>
    </row>
    <row r="1356" spans="1:7" x14ac:dyDescent="0.3">
      <c r="A1356" s="69">
        <v>1</v>
      </c>
      <c r="B1356" s="69">
        <v>2</v>
      </c>
      <c r="C1356" t="s">
        <v>2847</v>
      </c>
      <c r="D1356" s="7">
        <v>156946</v>
      </c>
      <c r="E1356" s="7">
        <v>0</v>
      </c>
      <c r="F1356" s="7">
        <v>156946</v>
      </c>
      <c r="G1356" s="7">
        <v>156767.09</v>
      </c>
    </row>
    <row r="1357" spans="1:7" x14ac:dyDescent="0.3">
      <c r="A1357" s="69">
        <v>1</v>
      </c>
      <c r="B1357" s="69">
        <v>2</v>
      </c>
      <c r="C1357" t="s">
        <v>2848</v>
      </c>
      <c r="D1357" s="7">
        <v>1305276</v>
      </c>
      <c r="E1357" s="7">
        <v>0</v>
      </c>
      <c r="F1357" s="7">
        <v>1305276</v>
      </c>
      <c r="G1357" s="7">
        <v>0</v>
      </c>
    </row>
    <row r="1358" spans="1:7" x14ac:dyDescent="0.3">
      <c r="A1358" s="69">
        <v>1</v>
      </c>
      <c r="B1358" s="69">
        <v>2</v>
      </c>
      <c r="C1358" t="s">
        <v>2143</v>
      </c>
      <c r="D1358" s="7">
        <v>110000</v>
      </c>
      <c r="E1358" s="7">
        <v>0</v>
      </c>
      <c r="F1358" s="7">
        <v>110000</v>
      </c>
      <c r="G1358" s="7">
        <v>0</v>
      </c>
    </row>
    <row r="1359" spans="1:7" x14ac:dyDescent="0.3">
      <c r="A1359" s="69">
        <v>1</v>
      </c>
      <c r="B1359" s="69">
        <v>2</v>
      </c>
      <c r="C1359" t="s">
        <v>2849</v>
      </c>
      <c r="D1359" s="7">
        <v>5000</v>
      </c>
      <c r="E1359" s="7">
        <v>0</v>
      </c>
      <c r="F1359" s="7">
        <v>5000</v>
      </c>
      <c r="G1359" s="7">
        <v>2627.95</v>
      </c>
    </row>
    <row r="1360" spans="1:7" x14ac:dyDescent="0.3">
      <c r="A1360" s="69">
        <v>1</v>
      </c>
      <c r="B1360" s="69">
        <v>2</v>
      </c>
      <c r="C1360" t="s">
        <v>2850</v>
      </c>
      <c r="D1360" s="7">
        <v>95770</v>
      </c>
      <c r="E1360" s="7">
        <v>0</v>
      </c>
      <c r="F1360" s="7">
        <v>95770</v>
      </c>
      <c r="G1360" s="7">
        <v>95000</v>
      </c>
    </row>
    <row r="1361" spans="1:7" x14ac:dyDescent="0.3">
      <c r="A1361" s="69">
        <v>1</v>
      </c>
      <c r="B1361" s="69">
        <v>2</v>
      </c>
      <c r="C1361" t="s">
        <v>2852</v>
      </c>
      <c r="D1361" s="7">
        <v>58736</v>
      </c>
      <c r="E1361" s="7">
        <v>0</v>
      </c>
      <c r="F1361" s="7">
        <v>58736</v>
      </c>
      <c r="G1361" s="7">
        <v>56250</v>
      </c>
    </row>
    <row r="1362" spans="1:7" x14ac:dyDescent="0.3">
      <c r="A1362" s="69">
        <v>1</v>
      </c>
      <c r="B1362" s="69">
        <v>2</v>
      </c>
      <c r="C1362" t="s">
        <v>2141</v>
      </c>
      <c r="D1362" s="7">
        <v>343128</v>
      </c>
      <c r="E1362" s="7">
        <v>0</v>
      </c>
      <c r="F1362" s="7">
        <v>343128</v>
      </c>
      <c r="G1362" s="7">
        <v>50000</v>
      </c>
    </row>
    <row r="1363" spans="1:7" x14ac:dyDescent="0.3">
      <c r="A1363" s="69">
        <v>1</v>
      </c>
      <c r="B1363" s="69">
        <v>2</v>
      </c>
      <c r="C1363" t="s">
        <v>2854</v>
      </c>
      <c r="D1363" s="7">
        <v>306484</v>
      </c>
      <c r="E1363" s="7">
        <v>0</v>
      </c>
      <c r="F1363" s="7">
        <v>306484</v>
      </c>
      <c r="G1363" s="7">
        <v>305769</v>
      </c>
    </row>
    <row r="1364" spans="1:7" x14ac:dyDescent="0.3">
      <c r="A1364" s="69">
        <v>1</v>
      </c>
      <c r="B1364" s="69">
        <v>2</v>
      </c>
      <c r="C1364" t="s">
        <v>2855</v>
      </c>
      <c r="D1364" s="7">
        <v>481714</v>
      </c>
      <c r="E1364" s="7">
        <v>0</v>
      </c>
      <c r="F1364" s="7">
        <v>481714</v>
      </c>
      <c r="G1364" s="7">
        <v>231809.97</v>
      </c>
    </row>
    <row r="1365" spans="1:7" x14ac:dyDescent="0.3">
      <c r="A1365" s="69">
        <v>1</v>
      </c>
      <c r="B1365" s="69">
        <v>2</v>
      </c>
      <c r="C1365" t="s">
        <v>2102</v>
      </c>
      <c r="D1365" s="7">
        <v>1726236</v>
      </c>
      <c r="E1365" s="7">
        <v>0</v>
      </c>
      <c r="F1365" s="7">
        <v>1726236</v>
      </c>
      <c r="G1365" s="7">
        <v>1718670.96</v>
      </c>
    </row>
    <row r="1366" spans="1:7" x14ac:dyDescent="0.3">
      <c r="A1366" s="69">
        <v>1</v>
      </c>
      <c r="B1366" s="69">
        <v>2</v>
      </c>
      <c r="C1366" t="s">
        <v>2857</v>
      </c>
      <c r="D1366" s="7">
        <v>339845</v>
      </c>
      <c r="E1366" s="7">
        <v>0</v>
      </c>
      <c r="F1366" s="7">
        <v>339845</v>
      </c>
      <c r="G1366" s="7">
        <v>44177.94</v>
      </c>
    </row>
    <row r="1367" spans="1:7" x14ac:dyDescent="0.3">
      <c r="A1367" s="69">
        <v>1</v>
      </c>
      <c r="B1367" s="69">
        <v>2</v>
      </c>
      <c r="C1367" t="s">
        <v>2858</v>
      </c>
      <c r="D1367" s="7">
        <v>6595891</v>
      </c>
      <c r="E1367" s="7">
        <v>0</v>
      </c>
      <c r="F1367" s="7">
        <v>6595891</v>
      </c>
      <c r="G1367" s="7">
        <v>6178928.7699999996</v>
      </c>
    </row>
    <row r="1368" spans="1:7" x14ac:dyDescent="0.3">
      <c r="A1368" s="69">
        <v>1</v>
      </c>
      <c r="B1368" s="69">
        <v>2</v>
      </c>
      <c r="C1368" t="s">
        <v>2220</v>
      </c>
      <c r="D1368" s="7">
        <v>1827420</v>
      </c>
      <c r="E1368" s="7">
        <v>0</v>
      </c>
      <c r="F1368" s="7">
        <v>1827420</v>
      </c>
      <c r="G1368" s="7">
        <v>1736582.65</v>
      </c>
    </row>
    <row r="1369" spans="1:7" x14ac:dyDescent="0.3">
      <c r="A1369" s="69">
        <v>1</v>
      </c>
      <c r="B1369" s="69">
        <v>2</v>
      </c>
      <c r="C1369" t="s">
        <v>2362</v>
      </c>
      <c r="D1369" s="7">
        <v>30000</v>
      </c>
      <c r="E1369" s="7">
        <v>0</v>
      </c>
      <c r="F1369" s="7">
        <v>30000</v>
      </c>
      <c r="G1369" s="7">
        <v>0</v>
      </c>
    </row>
    <row r="1370" spans="1:7" x14ac:dyDescent="0.3">
      <c r="A1370" s="69">
        <v>1</v>
      </c>
      <c r="B1370" s="69">
        <v>2</v>
      </c>
      <c r="C1370" t="s">
        <v>2861</v>
      </c>
      <c r="D1370" s="7">
        <v>56000</v>
      </c>
      <c r="E1370" s="7">
        <v>0</v>
      </c>
      <c r="F1370" s="7">
        <v>56000</v>
      </c>
      <c r="G1370" s="7">
        <v>44892.71</v>
      </c>
    </row>
    <row r="1371" spans="1:7" x14ac:dyDescent="0.3">
      <c r="A1371" s="69">
        <v>1</v>
      </c>
      <c r="B1371" s="69">
        <v>2</v>
      </c>
      <c r="C1371" t="s">
        <v>1819</v>
      </c>
      <c r="D1371" s="7">
        <v>0</v>
      </c>
      <c r="E1371" s="7">
        <v>0</v>
      </c>
      <c r="F1371" s="7">
        <v>0</v>
      </c>
      <c r="G1371" s="7">
        <v>0</v>
      </c>
    </row>
    <row r="1372" spans="1:7" x14ac:dyDescent="0.3">
      <c r="A1372" s="69">
        <v>1</v>
      </c>
      <c r="B1372" s="69">
        <v>2</v>
      </c>
      <c r="C1372" t="s">
        <v>2154</v>
      </c>
      <c r="D1372" s="7">
        <v>70000</v>
      </c>
      <c r="E1372" s="7">
        <v>0</v>
      </c>
      <c r="F1372" s="7">
        <v>70000</v>
      </c>
      <c r="G1372" s="7">
        <v>0</v>
      </c>
    </row>
    <row r="1373" spans="1:7" x14ac:dyDescent="0.3">
      <c r="A1373" s="69">
        <v>1</v>
      </c>
      <c r="B1373" s="69">
        <v>2</v>
      </c>
      <c r="C1373" t="s">
        <v>2327</v>
      </c>
      <c r="D1373" s="7">
        <v>20000</v>
      </c>
      <c r="E1373" s="7">
        <v>0</v>
      </c>
      <c r="F1373" s="7">
        <v>20000</v>
      </c>
      <c r="G1373" s="7">
        <v>0</v>
      </c>
    </row>
    <row r="1374" spans="1:7" x14ac:dyDescent="0.3">
      <c r="A1374" s="69">
        <v>1</v>
      </c>
      <c r="B1374" s="69">
        <v>2</v>
      </c>
      <c r="C1374" t="s">
        <v>2864</v>
      </c>
      <c r="D1374" s="7">
        <v>1000000</v>
      </c>
      <c r="E1374" s="7">
        <v>0</v>
      </c>
      <c r="F1374" s="7">
        <v>1000000</v>
      </c>
      <c r="G1374" s="7">
        <v>730884.5</v>
      </c>
    </row>
    <row r="1375" spans="1:7" x14ac:dyDescent="0.3">
      <c r="A1375" s="69">
        <v>1</v>
      </c>
      <c r="B1375" s="69">
        <v>2</v>
      </c>
      <c r="C1375" t="s">
        <v>2865</v>
      </c>
      <c r="D1375" s="7">
        <v>360000</v>
      </c>
      <c r="E1375" s="7">
        <v>0</v>
      </c>
      <c r="F1375" s="7">
        <v>360000</v>
      </c>
      <c r="G1375" s="7">
        <v>52165.81</v>
      </c>
    </row>
    <row r="1376" spans="1:7" x14ac:dyDescent="0.3">
      <c r="A1376" s="69">
        <v>1</v>
      </c>
      <c r="B1376" s="69">
        <v>2</v>
      </c>
      <c r="C1376" t="s">
        <v>2367</v>
      </c>
      <c r="D1376" s="7">
        <v>390650</v>
      </c>
      <c r="E1376" s="7">
        <v>0</v>
      </c>
      <c r="F1376" s="7">
        <v>390650</v>
      </c>
      <c r="G1376" s="7">
        <v>327355</v>
      </c>
    </row>
    <row r="1377" spans="1:7" x14ac:dyDescent="0.3">
      <c r="A1377" s="69">
        <v>1</v>
      </c>
      <c r="B1377" s="69">
        <v>2</v>
      </c>
      <c r="C1377" t="s">
        <v>2866</v>
      </c>
      <c r="D1377" s="7">
        <v>634912</v>
      </c>
      <c r="E1377" s="7">
        <v>0</v>
      </c>
      <c r="F1377" s="7">
        <v>634912</v>
      </c>
      <c r="G1377" s="7">
        <v>634912</v>
      </c>
    </row>
    <row r="1378" spans="1:7" x14ac:dyDescent="0.3">
      <c r="A1378" s="69">
        <v>1</v>
      </c>
      <c r="B1378" s="69">
        <v>2</v>
      </c>
      <c r="C1378" t="s">
        <v>2867</v>
      </c>
      <c r="D1378" s="7">
        <v>95000</v>
      </c>
      <c r="E1378" s="7">
        <v>0</v>
      </c>
      <c r="F1378" s="7">
        <v>95000</v>
      </c>
      <c r="G1378" s="7">
        <v>95000</v>
      </c>
    </row>
    <row r="1379" spans="1:7" x14ac:dyDescent="0.3">
      <c r="A1379" s="69">
        <v>1</v>
      </c>
      <c r="B1379" s="69">
        <v>2</v>
      </c>
      <c r="C1379" t="s">
        <v>2868</v>
      </c>
      <c r="D1379" s="7">
        <v>3070905</v>
      </c>
      <c r="E1379" s="7">
        <v>0</v>
      </c>
      <c r="F1379" s="7">
        <v>3070905</v>
      </c>
      <c r="G1379" s="7">
        <v>60269.25</v>
      </c>
    </row>
    <row r="1380" spans="1:7" x14ac:dyDescent="0.3">
      <c r="A1380" s="69">
        <v>1</v>
      </c>
      <c r="B1380" s="69">
        <v>2</v>
      </c>
      <c r="C1380" t="s">
        <v>2871</v>
      </c>
      <c r="D1380" s="7">
        <v>891347</v>
      </c>
      <c r="E1380" s="7">
        <v>0</v>
      </c>
      <c r="F1380" s="7">
        <v>891347</v>
      </c>
      <c r="G1380" s="7">
        <v>891347</v>
      </c>
    </row>
    <row r="1381" spans="1:7" x14ac:dyDescent="0.3">
      <c r="A1381" s="69">
        <v>1</v>
      </c>
      <c r="B1381" s="69">
        <v>2</v>
      </c>
      <c r="C1381" t="s">
        <v>2872</v>
      </c>
      <c r="D1381" s="7">
        <v>1000000</v>
      </c>
      <c r="E1381" s="7">
        <v>0</v>
      </c>
      <c r="F1381" s="7">
        <v>1000000</v>
      </c>
      <c r="G1381" s="7">
        <v>938824.26</v>
      </c>
    </row>
    <row r="1382" spans="1:7" x14ac:dyDescent="0.3">
      <c r="A1382" s="69">
        <v>1</v>
      </c>
      <c r="B1382" s="69">
        <v>2</v>
      </c>
      <c r="C1382" t="s">
        <v>2874</v>
      </c>
      <c r="D1382" s="7">
        <v>3199</v>
      </c>
      <c r="E1382" s="7">
        <v>0</v>
      </c>
      <c r="F1382" s="7">
        <v>3199</v>
      </c>
      <c r="G1382" s="7">
        <v>0</v>
      </c>
    </row>
    <row r="1383" spans="1:7" x14ac:dyDescent="0.3">
      <c r="A1383" s="69">
        <v>1</v>
      </c>
      <c r="B1383" s="69">
        <v>2</v>
      </c>
      <c r="C1383" t="s">
        <v>2176</v>
      </c>
      <c r="D1383" s="7">
        <v>1391000</v>
      </c>
      <c r="E1383" s="7">
        <v>0</v>
      </c>
      <c r="F1383" s="7">
        <v>1391000</v>
      </c>
      <c r="G1383" s="7">
        <v>1160342</v>
      </c>
    </row>
    <row r="1384" spans="1:7" x14ac:dyDescent="0.3">
      <c r="A1384" s="69">
        <v>1</v>
      </c>
      <c r="B1384" s="69">
        <v>2</v>
      </c>
      <c r="C1384" t="s">
        <v>2876</v>
      </c>
      <c r="D1384" s="7">
        <v>317163</v>
      </c>
      <c r="E1384" s="7">
        <v>0</v>
      </c>
      <c r="F1384" s="7">
        <v>317163</v>
      </c>
      <c r="G1384" s="7">
        <v>316449</v>
      </c>
    </row>
    <row r="1385" spans="1:7" x14ac:dyDescent="0.3">
      <c r="A1385" s="69">
        <v>1</v>
      </c>
      <c r="B1385" s="69">
        <v>2</v>
      </c>
      <c r="C1385" t="s">
        <v>2877</v>
      </c>
      <c r="D1385" s="7">
        <v>105714513</v>
      </c>
      <c r="E1385" s="7">
        <v>0</v>
      </c>
      <c r="F1385" s="7">
        <v>105714513</v>
      </c>
      <c r="G1385" s="7">
        <v>101077947.20999999</v>
      </c>
    </row>
    <row r="1386" spans="1:7" x14ac:dyDescent="0.3">
      <c r="A1386" s="69">
        <v>1</v>
      </c>
      <c r="B1386" s="69">
        <v>2</v>
      </c>
      <c r="C1386" t="s">
        <v>2878</v>
      </c>
      <c r="D1386" s="7">
        <v>10734</v>
      </c>
      <c r="E1386" s="7">
        <v>0</v>
      </c>
      <c r="F1386" s="7">
        <v>10734</v>
      </c>
      <c r="G1386" s="7">
        <v>1063.28</v>
      </c>
    </row>
    <row r="1387" spans="1:7" x14ac:dyDescent="0.3">
      <c r="A1387" s="69">
        <v>1</v>
      </c>
      <c r="B1387" s="69">
        <v>2</v>
      </c>
      <c r="C1387" t="s">
        <v>2879</v>
      </c>
      <c r="D1387" s="7">
        <v>54686</v>
      </c>
      <c r="E1387" s="7">
        <v>0</v>
      </c>
      <c r="F1387" s="7">
        <v>54686</v>
      </c>
      <c r="G1387" s="7">
        <v>2220.4299999999998</v>
      </c>
    </row>
    <row r="1388" spans="1:7" x14ac:dyDescent="0.3">
      <c r="A1388" s="69">
        <v>1</v>
      </c>
      <c r="B1388" s="69">
        <v>2</v>
      </c>
      <c r="C1388" t="s">
        <v>2880</v>
      </c>
      <c r="D1388" s="7">
        <v>200000</v>
      </c>
      <c r="E1388" s="7">
        <v>0</v>
      </c>
      <c r="F1388" s="7">
        <v>200000</v>
      </c>
      <c r="G1388" s="7">
        <v>61365.15</v>
      </c>
    </row>
    <row r="1389" spans="1:7" x14ac:dyDescent="0.3">
      <c r="A1389" s="69">
        <v>1</v>
      </c>
      <c r="B1389" s="69">
        <v>2</v>
      </c>
      <c r="C1389" t="s">
        <v>2881</v>
      </c>
      <c r="D1389" s="7">
        <v>564218</v>
      </c>
      <c r="E1389" s="7">
        <v>0</v>
      </c>
      <c r="F1389" s="7">
        <v>564218</v>
      </c>
      <c r="G1389" s="7">
        <v>310798.68</v>
      </c>
    </row>
    <row r="1390" spans="1:7" x14ac:dyDescent="0.3">
      <c r="A1390" s="69">
        <v>1</v>
      </c>
      <c r="B1390" s="69">
        <v>2</v>
      </c>
      <c r="C1390" t="s">
        <v>2883</v>
      </c>
      <c r="D1390" s="7">
        <v>4078183</v>
      </c>
      <c r="E1390" s="7">
        <v>0</v>
      </c>
      <c r="F1390" s="7">
        <v>4078183</v>
      </c>
      <c r="G1390" s="7">
        <v>4017456.91</v>
      </c>
    </row>
    <row r="1391" spans="1:7" x14ac:dyDescent="0.3">
      <c r="A1391" s="69">
        <v>1</v>
      </c>
      <c r="B1391" s="69">
        <v>2</v>
      </c>
      <c r="C1391" t="s">
        <v>2885</v>
      </c>
      <c r="D1391" s="7">
        <v>319835</v>
      </c>
      <c r="E1391" s="7">
        <v>0</v>
      </c>
      <c r="F1391" s="7">
        <v>319835</v>
      </c>
      <c r="G1391" s="7">
        <v>150000</v>
      </c>
    </row>
    <row r="1392" spans="1:7" x14ac:dyDescent="0.3">
      <c r="A1392" s="69">
        <v>1</v>
      </c>
      <c r="B1392" s="69">
        <v>2</v>
      </c>
      <c r="C1392" t="s">
        <v>2888</v>
      </c>
      <c r="D1392" s="7">
        <v>818202</v>
      </c>
      <c r="E1392" s="7">
        <v>0</v>
      </c>
      <c r="F1392" s="7">
        <v>818202</v>
      </c>
      <c r="G1392" s="7">
        <v>814708.31</v>
      </c>
    </row>
    <row r="1393" spans="1:7" x14ac:dyDescent="0.3">
      <c r="A1393" s="69">
        <v>1</v>
      </c>
      <c r="B1393" s="69">
        <v>2</v>
      </c>
      <c r="C1393" t="s">
        <v>2889</v>
      </c>
      <c r="D1393" s="7">
        <v>13056</v>
      </c>
      <c r="E1393" s="7">
        <v>0</v>
      </c>
      <c r="F1393" s="7">
        <v>13056</v>
      </c>
      <c r="G1393" s="7">
        <v>0</v>
      </c>
    </row>
    <row r="1394" spans="1:7" x14ac:dyDescent="0.3">
      <c r="A1394" s="69">
        <v>1</v>
      </c>
      <c r="B1394" s="69">
        <v>2</v>
      </c>
      <c r="C1394" t="s">
        <v>2136</v>
      </c>
      <c r="D1394" s="7">
        <v>376956</v>
      </c>
      <c r="E1394" s="7">
        <v>0</v>
      </c>
      <c r="F1394" s="7">
        <v>376956</v>
      </c>
      <c r="G1394" s="7">
        <v>152171.79999999999</v>
      </c>
    </row>
    <row r="1395" spans="1:7" x14ac:dyDescent="0.3">
      <c r="A1395" s="69">
        <v>1</v>
      </c>
      <c r="B1395" s="69">
        <v>2</v>
      </c>
      <c r="C1395" t="s">
        <v>2095</v>
      </c>
      <c r="D1395" s="7">
        <v>200000</v>
      </c>
      <c r="E1395" s="7">
        <v>0</v>
      </c>
      <c r="F1395" s="7">
        <v>200000</v>
      </c>
      <c r="G1395" s="7">
        <v>134221.51</v>
      </c>
    </row>
    <row r="1396" spans="1:7" x14ac:dyDescent="0.3">
      <c r="A1396" s="69">
        <v>1</v>
      </c>
      <c r="B1396" s="69">
        <v>2</v>
      </c>
      <c r="C1396" t="s">
        <v>2893</v>
      </c>
      <c r="D1396" s="7">
        <v>118947</v>
      </c>
      <c r="E1396" s="7">
        <v>0</v>
      </c>
      <c r="F1396" s="7">
        <v>118947</v>
      </c>
      <c r="G1396" s="7">
        <v>118000</v>
      </c>
    </row>
    <row r="1397" spans="1:7" x14ac:dyDescent="0.3">
      <c r="A1397" s="69">
        <v>1</v>
      </c>
      <c r="B1397" s="69">
        <v>2</v>
      </c>
      <c r="C1397" t="s">
        <v>2895</v>
      </c>
      <c r="D1397" s="7">
        <v>250000</v>
      </c>
      <c r="E1397" s="7">
        <v>0</v>
      </c>
      <c r="F1397" s="7">
        <v>250000</v>
      </c>
      <c r="G1397" s="7">
        <v>47580</v>
      </c>
    </row>
    <row r="1398" spans="1:7" x14ac:dyDescent="0.3">
      <c r="A1398" s="69">
        <v>1</v>
      </c>
      <c r="B1398" s="69">
        <v>2</v>
      </c>
      <c r="C1398" t="s">
        <v>2897</v>
      </c>
      <c r="D1398" s="7">
        <v>11810</v>
      </c>
      <c r="E1398" s="7">
        <v>0</v>
      </c>
      <c r="F1398" s="7">
        <v>11810</v>
      </c>
      <c r="G1398" s="7">
        <v>0</v>
      </c>
    </row>
    <row r="1399" spans="1:7" x14ac:dyDescent="0.3">
      <c r="A1399" s="69">
        <v>1</v>
      </c>
      <c r="B1399" s="69">
        <v>2</v>
      </c>
      <c r="C1399" t="s">
        <v>2898</v>
      </c>
      <c r="D1399" s="7">
        <v>225078</v>
      </c>
      <c r="E1399" s="7">
        <v>0</v>
      </c>
      <c r="F1399" s="7">
        <v>225078</v>
      </c>
      <c r="G1399" s="7">
        <v>216750.17</v>
      </c>
    </row>
    <row r="1400" spans="1:7" x14ac:dyDescent="0.3">
      <c r="A1400" s="69">
        <v>1</v>
      </c>
      <c r="B1400" s="69">
        <v>2</v>
      </c>
      <c r="C1400" t="s">
        <v>2899</v>
      </c>
      <c r="D1400" s="7">
        <v>238258</v>
      </c>
      <c r="E1400" s="7">
        <v>0</v>
      </c>
      <c r="F1400" s="7">
        <v>238258</v>
      </c>
      <c r="G1400" s="7">
        <v>222789.86</v>
      </c>
    </row>
    <row r="1401" spans="1:7" x14ac:dyDescent="0.3">
      <c r="A1401" s="69">
        <v>1</v>
      </c>
      <c r="B1401" s="69">
        <v>2</v>
      </c>
      <c r="C1401" t="s">
        <v>2901</v>
      </c>
      <c r="D1401" s="7">
        <v>866661</v>
      </c>
      <c r="E1401" s="7">
        <v>0</v>
      </c>
      <c r="F1401" s="7">
        <v>866661</v>
      </c>
      <c r="G1401" s="7">
        <v>328000</v>
      </c>
    </row>
    <row r="1402" spans="1:7" x14ac:dyDescent="0.3">
      <c r="A1402" s="69">
        <v>1</v>
      </c>
      <c r="B1402" s="69">
        <v>2</v>
      </c>
      <c r="C1402" t="s">
        <v>2902</v>
      </c>
      <c r="D1402" s="7">
        <v>51858</v>
      </c>
      <c r="E1402" s="7">
        <v>0</v>
      </c>
      <c r="F1402" s="7">
        <v>51858</v>
      </c>
      <c r="G1402" s="7">
        <v>38264.939999999995</v>
      </c>
    </row>
    <row r="1403" spans="1:7" x14ac:dyDescent="0.3">
      <c r="A1403" s="69">
        <v>1</v>
      </c>
      <c r="B1403" s="69">
        <v>2</v>
      </c>
      <c r="C1403" t="s">
        <v>2151</v>
      </c>
      <c r="D1403" s="7">
        <v>205720</v>
      </c>
      <c r="E1403" s="7">
        <v>0</v>
      </c>
      <c r="F1403" s="7">
        <v>205720</v>
      </c>
      <c r="G1403" s="7">
        <v>73024.84</v>
      </c>
    </row>
    <row r="1404" spans="1:7" x14ac:dyDescent="0.3">
      <c r="A1404" s="69">
        <v>1</v>
      </c>
      <c r="B1404" s="69">
        <v>2</v>
      </c>
      <c r="C1404" t="s">
        <v>2905</v>
      </c>
      <c r="D1404" s="7">
        <v>0</v>
      </c>
      <c r="E1404" s="7">
        <v>0</v>
      </c>
      <c r="F1404" s="7">
        <v>0</v>
      </c>
      <c r="G1404" s="7">
        <v>0</v>
      </c>
    </row>
    <row r="1405" spans="1:7" x14ac:dyDescent="0.3">
      <c r="A1405" s="69">
        <v>1</v>
      </c>
      <c r="B1405" s="69">
        <v>2</v>
      </c>
      <c r="C1405" t="s">
        <v>2906</v>
      </c>
      <c r="D1405" s="7">
        <v>3986</v>
      </c>
      <c r="E1405" s="7">
        <v>0</v>
      </c>
      <c r="F1405" s="7">
        <v>3986</v>
      </c>
      <c r="G1405" s="7">
        <v>0</v>
      </c>
    </row>
    <row r="1406" spans="1:7" x14ac:dyDescent="0.3">
      <c r="A1406" s="69">
        <v>1</v>
      </c>
      <c r="B1406" s="69">
        <v>2</v>
      </c>
      <c r="C1406" t="s">
        <v>2907</v>
      </c>
      <c r="D1406" s="7">
        <v>8442</v>
      </c>
      <c r="E1406" s="7">
        <v>0</v>
      </c>
      <c r="F1406" s="7">
        <v>8442</v>
      </c>
      <c r="G1406" s="7">
        <v>0</v>
      </c>
    </row>
    <row r="1407" spans="1:7" x14ac:dyDescent="0.3">
      <c r="A1407" s="69">
        <v>1</v>
      </c>
      <c r="B1407" s="69">
        <v>2</v>
      </c>
      <c r="C1407" t="s">
        <v>2908</v>
      </c>
      <c r="D1407" s="7">
        <v>1849</v>
      </c>
      <c r="E1407" s="7">
        <v>0</v>
      </c>
      <c r="F1407" s="7">
        <v>1849</v>
      </c>
      <c r="G1407" s="7">
        <v>0</v>
      </c>
    </row>
    <row r="1408" spans="1:7" x14ac:dyDescent="0.3">
      <c r="A1408" s="69">
        <v>1</v>
      </c>
      <c r="B1408" s="69">
        <v>2</v>
      </c>
      <c r="C1408" t="s">
        <v>2909</v>
      </c>
      <c r="D1408" s="7">
        <v>96129</v>
      </c>
      <c r="E1408" s="7">
        <v>0</v>
      </c>
      <c r="F1408" s="7">
        <v>96129</v>
      </c>
      <c r="G1408" s="7">
        <v>60000</v>
      </c>
    </row>
    <row r="1409" spans="1:7" x14ac:dyDescent="0.3">
      <c r="A1409" s="69">
        <v>1</v>
      </c>
      <c r="B1409" s="69">
        <v>2</v>
      </c>
      <c r="C1409" t="s">
        <v>2912</v>
      </c>
      <c r="D1409" s="7">
        <v>500000</v>
      </c>
      <c r="E1409" s="7">
        <v>0</v>
      </c>
      <c r="F1409" s="7">
        <v>500000</v>
      </c>
      <c r="G1409" s="7">
        <v>0</v>
      </c>
    </row>
    <row r="1410" spans="1:7" x14ac:dyDescent="0.3">
      <c r="A1410" s="69">
        <v>1</v>
      </c>
      <c r="B1410" s="69">
        <v>2</v>
      </c>
      <c r="C1410" t="s">
        <v>2914</v>
      </c>
      <c r="D1410" s="7">
        <v>346</v>
      </c>
      <c r="E1410" s="7">
        <v>0</v>
      </c>
      <c r="F1410" s="7">
        <v>346</v>
      </c>
      <c r="G1410" s="7">
        <v>0</v>
      </c>
    </row>
    <row r="1411" spans="1:7" x14ac:dyDescent="0.3">
      <c r="A1411" s="69">
        <v>1</v>
      </c>
      <c r="B1411" s="69">
        <v>2</v>
      </c>
      <c r="C1411" t="s">
        <v>2915</v>
      </c>
      <c r="D1411" s="7">
        <v>7002977</v>
      </c>
      <c r="E1411" s="7">
        <v>0</v>
      </c>
      <c r="F1411" s="7">
        <v>7002977</v>
      </c>
      <c r="G1411" s="7">
        <v>6049193.9900000002</v>
      </c>
    </row>
    <row r="1412" spans="1:7" x14ac:dyDescent="0.3">
      <c r="A1412" s="69">
        <v>1</v>
      </c>
      <c r="B1412" s="69">
        <v>2</v>
      </c>
      <c r="C1412" t="s">
        <v>2917</v>
      </c>
      <c r="D1412" s="7">
        <v>544410</v>
      </c>
      <c r="E1412" s="7">
        <v>0</v>
      </c>
      <c r="F1412" s="7">
        <v>544410</v>
      </c>
      <c r="G1412" s="7">
        <v>277231.2</v>
      </c>
    </row>
    <row r="1413" spans="1:7" x14ac:dyDescent="0.3">
      <c r="A1413" s="69">
        <v>1</v>
      </c>
      <c r="B1413" s="69">
        <v>2</v>
      </c>
      <c r="C1413" t="s">
        <v>2013</v>
      </c>
      <c r="D1413" s="7">
        <v>748104</v>
      </c>
      <c r="E1413" s="7">
        <v>0</v>
      </c>
      <c r="F1413" s="7">
        <v>748104</v>
      </c>
      <c r="G1413" s="7">
        <v>607358.84</v>
      </c>
    </row>
    <row r="1414" spans="1:7" x14ac:dyDescent="0.3">
      <c r="A1414" s="69">
        <v>1</v>
      </c>
      <c r="B1414" s="69">
        <v>2</v>
      </c>
      <c r="C1414" t="s">
        <v>2919</v>
      </c>
      <c r="D1414" s="7">
        <v>38229</v>
      </c>
      <c r="E1414" s="7">
        <v>0</v>
      </c>
      <c r="F1414" s="7">
        <v>38229</v>
      </c>
      <c r="G1414" s="7">
        <v>38188.730000000003</v>
      </c>
    </row>
    <row r="1415" spans="1:7" x14ac:dyDescent="0.3">
      <c r="A1415" s="69">
        <v>1</v>
      </c>
      <c r="B1415" s="69">
        <v>2</v>
      </c>
      <c r="C1415" t="s">
        <v>2920</v>
      </c>
      <c r="D1415" s="7">
        <v>128991</v>
      </c>
      <c r="E1415" s="7">
        <v>0</v>
      </c>
      <c r="F1415" s="7">
        <v>128991</v>
      </c>
      <c r="G1415" s="7">
        <v>55880.54</v>
      </c>
    </row>
    <row r="1416" spans="1:7" x14ac:dyDescent="0.3">
      <c r="A1416" s="69">
        <v>1</v>
      </c>
      <c r="B1416" s="69">
        <v>2</v>
      </c>
      <c r="C1416" t="s">
        <v>2283</v>
      </c>
      <c r="D1416" s="7">
        <v>110000</v>
      </c>
      <c r="E1416" s="7">
        <v>0</v>
      </c>
      <c r="F1416" s="7">
        <v>110000</v>
      </c>
      <c r="G1416" s="7">
        <v>3522.97</v>
      </c>
    </row>
    <row r="1417" spans="1:7" x14ac:dyDescent="0.3">
      <c r="A1417" s="69">
        <v>1</v>
      </c>
      <c r="B1417" s="69">
        <v>2</v>
      </c>
      <c r="C1417" t="s">
        <v>2922</v>
      </c>
      <c r="D1417" s="7">
        <v>44700</v>
      </c>
      <c r="E1417" s="7">
        <v>0</v>
      </c>
      <c r="F1417" s="7">
        <v>44700</v>
      </c>
      <c r="G1417" s="7">
        <v>26820</v>
      </c>
    </row>
    <row r="1418" spans="1:7" x14ac:dyDescent="0.3">
      <c r="A1418" s="69">
        <v>1</v>
      </c>
      <c r="B1418" s="69">
        <v>2</v>
      </c>
      <c r="C1418" t="s">
        <v>2923</v>
      </c>
      <c r="D1418" s="7">
        <v>169858</v>
      </c>
      <c r="E1418" s="7">
        <v>0</v>
      </c>
      <c r="F1418" s="7">
        <v>169858</v>
      </c>
      <c r="G1418" s="7">
        <v>169858</v>
      </c>
    </row>
    <row r="1419" spans="1:7" x14ac:dyDescent="0.3">
      <c r="A1419" s="69">
        <v>1</v>
      </c>
      <c r="B1419" s="69">
        <v>2</v>
      </c>
      <c r="C1419" t="s">
        <v>2924</v>
      </c>
      <c r="D1419" s="7">
        <v>12341</v>
      </c>
      <c r="E1419" s="7">
        <v>0</v>
      </c>
      <c r="F1419" s="7">
        <v>12341</v>
      </c>
      <c r="G1419" s="7">
        <v>6170</v>
      </c>
    </row>
    <row r="1420" spans="1:7" x14ac:dyDescent="0.3">
      <c r="A1420" s="69">
        <v>1</v>
      </c>
      <c r="B1420" s="69">
        <v>2</v>
      </c>
      <c r="C1420" t="s">
        <v>2235</v>
      </c>
      <c r="D1420" s="7">
        <v>54500</v>
      </c>
      <c r="E1420" s="7">
        <v>0</v>
      </c>
      <c r="F1420" s="7">
        <v>54500</v>
      </c>
      <c r="G1420" s="7">
        <v>13052.06</v>
      </c>
    </row>
    <row r="1421" spans="1:7" x14ac:dyDescent="0.3">
      <c r="A1421" s="69">
        <v>1</v>
      </c>
      <c r="B1421" s="69">
        <v>2</v>
      </c>
      <c r="C1421" t="s">
        <v>2925</v>
      </c>
      <c r="D1421" s="7">
        <v>50000</v>
      </c>
      <c r="E1421" s="7">
        <v>0</v>
      </c>
      <c r="F1421" s="7">
        <v>50000</v>
      </c>
      <c r="G1421" s="7">
        <v>0</v>
      </c>
    </row>
    <row r="1422" spans="1:7" x14ac:dyDescent="0.3">
      <c r="A1422" s="69">
        <v>1</v>
      </c>
      <c r="B1422" s="69">
        <v>2</v>
      </c>
      <c r="C1422" t="s">
        <v>2927</v>
      </c>
      <c r="D1422" s="7">
        <v>4279305</v>
      </c>
      <c r="E1422" s="7">
        <v>0</v>
      </c>
      <c r="F1422" s="7">
        <v>4279305</v>
      </c>
      <c r="G1422" s="7">
        <v>4145236.51</v>
      </c>
    </row>
    <row r="1423" spans="1:7" x14ac:dyDescent="0.3">
      <c r="A1423" s="69">
        <v>1</v>
      </c>
      <c r="B1423" s="69">
        <v>2</v>
      </c>
      <c r="C1423" t="s">
        <v>6875</v>
      </c>
      <c r="D1423" s="7">
        <v>3000000</v>
      </c>
      <c r="E1423" s="7">
        <v>0</v>
      </c>
      <c r="F1423" s="7">
        <v>3000000</v>
      </c>
      <c r="G1423" s="7">
        <v>3000000</v>
      </c>
    </row>
    <row r="1424" spans="1:7" x14ac:dyDescent="0.3">
      <c r="A1424" s="69">
        <v>1</v>
      </c>
      <c r="B1424" s="69">
        <v>2</v>
      </c>
      <c r="C1424" t="s">
        <v>6887</v>
      </c>
      <c r="D1424" s="7">
        <v>1000000</v>
      </c>
      <c r="E1424" s="7">
        <v>0</v>
      </c>
      <c r="F1424" s="7">
        <v>1000000</v>
      </c>
      <c r="G1424" s="7">
        <v>410525.55</v>
      </c>
    </row>
    <row r="1425" spans="1:7" x14ac:dyDescent="0.3">
      <c r="A1425" s="69">
        <v>1</v>
      </c>
      <c r="B1425" s="69">
        <v>2</v>
      </c>
      <c r="C1425" t="s">
        <v>6888</v>
      </c>
      <c r="D1425" s="7">
        <v>1000000</v>
      </c>
      <c r="E1425" s="7">
        <v>0</v>
      </c>
      <c r="F1425" s="7">
        <v>1000000</v>
      </c>
      <c r="G1425" s="7">
        <v>302560</v>
      </c>
    </row>
    <row r="1426" spans="1:7" x14ac:dyDescent="0.3">
      <c r="A1426" s="69">
        <v>1</v>
      </c>
      <c r="B1426" s="69">
        <v>2</v>
      </c>
      <c r="C1426" t="s">
        <v>6890</v>
      </c>
      <c r="D1426" s="7">
        <v>3000000</v>
      </c>
      <c r="E1426" s="7">
        <v>0</v>
      </c>
      <c r="F1426" s="7">
        <v>3000000</v>
      </c>
      <c r="G1426" s="7">
        <v>2566759.5499999998</v>
      </c>
    </row>
    <row r="1427" spans="1:7" x14ac:dyDescent="0.3">
      <c r="A1427" s="69">
        <v>1</v>
      </c>
      <c r="B1427" s="69">
        <v>2</v>
      </c>
      <c r="C1427" t="s">
        <v>6894</v>
      </c>
      <c r="D1427" s="7">
        <v>150000</v>
      </c>
      <c r="E1427" s="7">
        <v>0</v>
      </c>
      <c r="F1427" s="7">
        <v>150000</v>
      </c>
      <c r="G1427" s="7">
        <v>0</v>
      </c>
    </row>
    <row r="1428" spans="1:7" x14ac:dyDescent="0.3">
      <c r="A1428" s="69">
        <v>1</v>
      </c>
      <c r="B1428" s="69">
        <v>2</v>
      </c>
      <c r="C1428" t="s">
        <v>6895</v>
      </c>
      <c r="D1428" s="7">
        <v>3000000</v>
      </c>
      <c r="E1428" s="7">
        <v>0</v>
      </c>
      <c r="F1428" s="7">
        <v>3000000</v>
      </c>
      <c r="G1428" s="7">
        <v>3000000</v>
      </c>
    </row>
    <row r="1429" spans="1:7" x14ac:dyDescent="0.3">
      <c r="A1429" s="69">
        <v>1</v>
      </c>
      <c r="B1429" s="69">
        <v>2</v>
      </c>
      <c r="C1429" t="s">
        <v>6898</v>
      </c>
      <c r="D1429" s="7">
        <v>500000</v>
      </c>
      <c r="E1429" s="7">
        <v>0</v>
      </c>
      <c r="F1429" s="7">
        <v>500000</v>
      </c>
      <c r="G1429" s="7">
        <v>131000</v>
      </c>
    </row>
    <row r="1430" spans="1:7" x14ac:dyDescent="0.3">
      <c r="A1430" s="69">
        <v>1</v>
      </c>
      <c r="B1430" s="69">
        <v>2</v>
      </c>
      <c r="C1430" t="s">
        <v>6900</v>
      </c>
      <c r="D1430" s="7">
        <v>3000000</v>
      </c>
      <c r="E1430" s="7">
        <v>0</v>
      </c>
      <c r="F1430" s="7">
        <v>3000000</v>
      </c>
      <c r="G1430" s="7">
        <v>3000000</v>
      </c>
    </row>
    <row r="1431" spans="1:7" x14ac:dyDescent="0.3">
      <c r="A1431" s="69">
        <v>1</v>
      </c>
      <c r="B1431" s="69">
        <v>2</v>
      </c>
      <c r="C1431" t="s">
        <v>6902</v>
      </c>
      <c r="D1431" s="7">
        <v>100000</v>
      </c>
      <c r="E1431" s="7">
        <v>0</v>
      </c>
      <c r="F1431" s="7">
        <v>100000</v>
      </c>
      <c r="G1431" s="7">
        <v>0</v>
      </c>
    </row>
    <row r="1432" spans="1:7" x14ac:dyDescent="0.3">
      <c r="A1432" s="69">
        <v>1</v>
      </c>
      <c r="B1432" s="69">
        <v>2</v>
      </c>
      <c r="C1432" t="s">
        <v>6907</v>
      </c>
      <c r="D1432" s="7">
        <v>2000000</v>
      </c>
      <c r="E1432" s="7">
        <v>0</v>
      </c>
      <c r="F1432" s="7">
        <v>2000000</v>
      </c>
      <c r="G1432" s="7">
        <v>530901.5</v>
      </c>
    </row>
    <row r="1433" spans="1:7" x14ac:dyDescent="0.3">
      <c r="A1433" s="69">
        <v>1</v>
      </c>
      <c r="B1433" s="69">
        <v>2</v>
      </c>
      <c r="C1433" t="s">
        <v>6909</v>
      </c>
      <c r="D1433" s="7">
        <v>4000000</v>
      </c>
      <c r="E1433" s="7">
        <v>0</v>
      </c>
      <c r="F1433" s="7">
        <v>4000000</v>
      </c>
      <c r="G1433" s="7">
        <v>4000000</v>
      </c>
    </row>
    <row r="1434" spans="1:7" x14ac:dyDescent="0.3">
      <c r="A1434" s="69">
        <v>1</v>
      </c>
      <c r="B1434" s="69">
        <v>2</v>
      </c>
      <c r="C1434" t="s">
        <v>6911</v>
      </c>
      <c r="D1434" s="7">
        <v>30000</v>
      </c>
      <c r="E1434" s="7">
        <v>0</v>
      </c>
      <c r="F1434" s="7">
        <v>30000</v>
      </c>
      <c r="G1434" s="7">
        <v>30000</v>
      </c>
    </row>
    <row r="1435" spans="1:7" x14ac:dyDescent="0.3">
      <c r="A1435" s="69">
        <v>1</v>
      </c>
      <c r="B1435" s="69">
        <v>2</v>
      </c>
      <c r="C1435" t="s">
        <v>6912</v>
      </c>
      <c r="D1435" s="7">
        <v>700000</v>
      </c>
      <c r="E1435" s="7">
        <v>0</v>
      </c>
      <c r="F1435" s="7">
        <v>700000</v>
      </c>
      <c r="G1435" s="7">
        <v>700000</v>
      </c>
    </row>
    <row r="1436" spans="1:7" x14ac:dyDescent="0.3">
      <c r="A1436" s="69">
        <v>1</v>
      </c>
      <c r="B1436" s="69">
        <v>2</v>
      </c>
      <c r="C1436" t="s">
        <v>6913</v>
      </c>
      <c r="D1436" s="7">
        <v>1000000</v>
      </c>
      <c r="E1436" s="7">
        <v>0</v>
      </c>
      <c r="F1436" s="7">
        <v>1000000</v>
      </c>
      <c r="G1436" s="7">
        <v>1000000</v>
      </c>
    </row>
    <row r="1437" spans="1:7" x14ac:dyDescent="0.3">
      <c r="A1437" s="69">
        <v>1</v>
      </c>
      <c r="B1437" s="69">
        <v>2</v>
      </c>
      <c r="C1437" t="s">
        <v>6914</v>
      </c>
      <c r="D1437" s="7">
        <v>400000</v>
      </c>
      <c r="E1437" s="7">
        <v>0</v>
      </c>
      <c r="F1437" s="7">
        <v>400000</v>
      </c>
      <c r="G1437" s="7">
        <v>400000</v>
      </c>
    </row>
    <row r="1438" spans="1:7" x14ac:dyDescent="0.3">
      <c r="A1438" s="69">
        <v>1</v>
      </c>
      <c r="B1438" s="69">
        <v>2</v>
      </c>
      <c r="C1438" t="s">
        <v>6915</v>
      </c>
      <c r="D1438" s="7">
        <v>31661</v>
      </c>
      <c r="E1438" s="7">
        <v>0</v>
      </c>
      <c r="F1438" s="7">
        <v>31661</v>
      </c>
      <c r="G1438" s="7">
        <v>26534.5</v>
      </c>
    </row>
    <row r="1439" spans="1:7" x14ac:dyDescent="0.3">
      <c r="A1439" s="69">
        <v>1</v>
      </c>
      <c r="B1439" s="69">
        <v>2</v>
      </c>
      <c r="C1439" t="s">
        <v>6916</v>
      </c>
      <c r="D1439" s="7">
        <v>100342</v>
      </c>
      <c r="E1439" s="7">
        <v>0</v>
      </c>
      <c r="F1439" s="7">
        <v>100342</v>
      </c>
      <c r="G1439" s="7">
        <v>63685.8</v>
      </c>
    </row>
    <row r="1440" spans="1:7" x14ac:dyDescent="0.3">
      <c r="A1440" s="69">
        <v>1</v>
      </c>
      <c r="B1440" s="69">
        <v>2</v>
      </c>
      <c r="C1440" t="s">
        <v>6917</v>
      </c>
      <c r="D1440" s="7">
        <v>500000</v>
      </c>
      <c r="E1440" s="7">
        <v>0</v>
      </c>
      <c r="F1440" s="7">
        <v>500000</v>
      </c>
      <c r="G1440" s="7">
        <v>477240.52</v>
      </c>
    </row>
    <row r="1441" spans="1:7" x14ac:dyDescent="0.3">
      <c r="A1441" s="69">
        <v>1</v>
      </c>
      <c r="B1441" s="69">
        <v>3</v>
      </c>
      <c r="C1441" t="s">
        <v>2928</v>
      </c>
      <c r="D1441" s="7">
        <v>500000</v>
      </c>
      <c r="E1441" s="7">
        <v>0</v>
      </c>
      <c r="F1441" s="7">
        <v>500000</v>
      </c>
      <c r="G1441" s="7">
        <v>349795.37</v>
      </c>
    </row>
    <row r="1442" spans="1:7" x14ac:dyDescent="0.3">
      <c r="A1442" s="69">
        <v>1</v>
      </c>
      <c r="B1442" s="69">
        <v>3</v>
      </c>
      <c r="C1442" t="s">
        <v>2000</v>
      </c>
      <c r="D1442" s="7">
        <v>570245</v>
      </c>
      <c r="E1442" s="7">
        <v>0</v>
      </c>
      <c r="F1442" s="7">
        <v>570245</v>
      </c>
      <c r="G1442" s="7">
        <v>0</v>
      </c>
    </row>
    <row r="1443" spans="1:7" x14ac:dyDescent="0.3">
      <c r="A1443" s="69">
        <v>1</v>
      </c>
      <c r="B1443" s="69">
        <v>3</v>
      </c>
      <c r="C1443" t="s">
        <v>2933</v>
      </c>
      <c r="D1443" s="7">
        <v>20826</v>
      </c>
      <c r="E1443" s="7">
        <v>0</v>
      </c>
      <c r="F1443" s="7">
        <v>20826</v>
      </c>
      <c r="G1443" s="7">
        <v>9623.9599999999991</v>
      </c>
    </row>
    <row r="1444" spans="1:7" x14ac:dyDescent="0.3">
      <c r="A1444" s="69">
        <v>1</v>
      </c>
      <c r="B1444" s="69">
        <v>3</v>
      </c>
      <c r="C1444" t="s">
        <v>2936</v>
      </c>
      <c r="D1444" s="7">
        <v>21133</v>
      </c>
      <c r="E1444" s="7">
        <v>0</v>
      </c>
      <c r="F1444" s="7">
        <v>21133</v>
      </c>
      <c r="G1444" s="7">
        <v>16081.62</v>
      </c>
    </row>
    <row r="1445" spans="1:7" x14ac:dyDescent="0.3">
      <c r="A1445" s="69">
        <v>1</v>
      </c>
      <c r="B1445" s="69">
        <v>3</v>
      </c>
      <c r="C1445" t="s">
        <v>2939</v>
      </c>
      <c r="D1445" s="7">
        <v>35274</v>
      </c>
      <c r="E1445" s="7">
        <v>0</v>
      </c>
      <c r="F1445" s="7">
        <v>35274</v>
      </c>
      <c r="G1445" s="7">
        <v>1572.07</v>
      </c>
    </row>
    <row r="1446" spans="1:7" x14ac:dyDescent="0.3">
      <c r="A1446" s="69">
        <v>1</v>
      </c>
      <c r="B1446" s="69">
        <v>3</v>
      </c>
      <c r="C1446" t="s">
        <v>2272</v>
      </c>
      <c r="D1446" s="7">
        <v>41439</v>
      </c>
      <c r="E1446" s="7">
        <v>0</v>
      </c>
      <c r="F1446" s="7">
        <v>41439</v>
      </c>
      <c r="G1446" s="7">
        <v>15777.02</v>
      </c>
    </row>
    <row r="1447" spans="1:7" x14ac:dyDescent="0.3">
      <c r="A1447" s="69">
        <v>1</v>
      </c>
      <c r="B1447" s="69">
        <v>4</v>
      </c>
      <c r="C1447" t="s">
        <v>3126</v>
      </c>
      <c r="D1447" s="7">
        <v>2500000</v>
      </c>
      <c r="E1447" s="7">
        <v>0</v>
      </c>
      <c r="F1447" s="7">
        <v>2500000</v>
      </c>
      <c r="G1447" s="7">
        <v>2500000</v>
      </c>
    </row>
    <row r="1448" spans="1:7" x14ac:dyDescent="0.3">
      <c r="A1448" s="69">
        <v>1</v>
      </c>
      <c r="B1448" s="69">
        <v>4</v>
      </c>
      <c r="C1448" t="s">
        <v>486</v>
      </c>
      <c r="D1448" s="7">
        <v>39378000</v>
      </c>
      <c r="E1448" s="7">
        <v>0</v>
      </c>
      <c r="F1448" s="7">
        <v>39378000</v>
      </c>
      <c r="G1448" s="7">
        <v>39378000</v>
      </c>
    </row>
    <row r="1449" spans="1:7" x14ac:dyDescent="0.3">
      <c r="A1449" s="69">
        <v>1</v>
      </c>
      <c r="B1449" s="69">
        <v>4</v>
      </c>
      <c r="C1449" t="s">
        <v>390</v>
      </c>
      <c r="D1449" s="7">
        <v>18000000</v>
      </c>
      <c r="E1449" s="7">
        <v>0</v>
      </c>
      <c r="F1449" s="7">
        <v>18000000</v>
      </c>
      <c r="G1449" s="7">
        <v>796340.76</v>
      </c>
    </row>
    <row r="1450" spans="1:7" x14ac:dyDescent="0.3">
      <c r="A1450" s="69">
        <v>1</v>
      </c>
      <c r="B1450" s="69">
        <v>4</v>
      </c>
      <c r="C1450" t="s">
        <v>172</v>
      </c>
      <c r="D1450" s="7">
        <v>154576803</v>
      </c>
      <c r="E1450" s="7">
        <v>0</v>
      </c>
      <c r="F1450" s="7">
        <v>154576803</v>
      </c>
      <c r="G1450" s="7">
        <v>154576803</v>
      </c>
    </row>
    <row r="1451" spans="1:7" x14ac:dyDescent="0.3">
      <c r="A1451" s="69">
        <v>1</v>
      </c>
      <c r="B1451" s="69">
        <v>4</v>
      </c>
      <c r="C1451" t="s">
        <v>487</v>
      </c>
      <c r="D1451" s="7">
        <v>7900000</v>
      </c>
      <c r="E1451" s="7">
        <v>0</v>
      </c>
      <c r="F1451" s="7">
        <v>7900000</v>
      </c>
      <c r="G1451" s="7">
        <v>7900000</v>
      </c>
    </row>
    <row r="1452" spans="1:7" x14ac:dyDescent="0.3">
      <c r="A1452" s="69">
        <v>1</v>
      </c>
      <c r="B1452" s="69">
        <v>4</v>
      </c>
      <c r="C1452" t="s">
        <v>313</v>
      </c>
      <c r="D1452" s="7">
        <v>7065000</v>
      </c>
      <c r="E1452" s="7">
        <v>0</v>
      </c>
      <c r="F1452" s="7">
        <v>7065000</v>
      </c>
      <c r="G1452" s="7">
        <v>7065000</v>
      </c>
    </row>
    <row r="1453" spans="1:7" x14ac:dyDescent="0.3">
      <c r="A1453" s="69">
        <v>1</v>
      </c>
      <c r="B1453" s="69">
        <v>4</v>
      </c>
      <c r="C1453" t="s">
        <v>424</v>
      </c>
      <c r="D1453" s="7">
        <v>239182</v>
      </c>
      <c r="E1453" s="7">
        <v>0</v>
      </c>
      <c r="F1453" s="7">
        <v>239182</v>
      </c>
      <c r="G1453" s="7">
        <v>178836.75</v>
      </c>
    </row>
    <row r="1454" spans="1:7" x14ac:dyDescent="0.3">
      <c r="A1454" s="69">
        <v>1</v>
      </c>
      <c r="B1454" s="69">
        <v>4</v>
      </c>
      <c r="C1454" t="s">
        <v>851</v>
      </c>
      <c r="D1454" s="7">
        <v>102023</v>
      </c>
      <c r="E1454" s="7">
        <v>0</v>
      </c>
      <c r="F1454" s="7">
        <v>102023</v>
      </c>
      <c r="G1454" s="7">
        <v>102023</v>
      </c>
    </row>
    <row r="1455" spans="1:7" x14ac:dyDescent="0.3">
      <c r="A1455" s="69">
        <v>1</v>
      </c>
      <c r="B1455" s="69">
        <v>4</v>
      </c>
      <c r="C1455" t="s">
        <v>346</v>
      </c>
      <c r="D1455" s="7">
        <v>5874021</v>
      </c>
      <c r="E1455" s="7">
        <v>0</v>
      </c>
      <c r="F1455" s="7">
        <v>5874021</v>
      </c>
      <c r="G1455" s="7">
        <v>3327876.26</v>
      </c>
    </row>
    <row r="1456" spans="1:7" x14ac:dyDescent="0.3">
      <c r="A1456" s="69">
        <v>1</v>
      </c>
      <c r="B1456" s="69">
        <v>4</v>
      </c>
      <c r="C1456" t="s">
        <v>488</v>
      </c>
      <c r="D1456" s="7">
        <v>0</v>
      </c>
      <c r="E1456" s="7">
        <v>0</v>
      </c>
      <c r="F1456" s="7">
        <v>0</v>
      </c>
      <c r="G1456" s="7">
        <v>0</v>
      </c>
    </row>
    <row r="1457" spans="1:7" x14ac:dyDescent="0.3">
      <c r="A1457" s="69">
        <v>1</v>
      </c>
      <c r="B1457" s="69">
        <v>4</v>
      </c>
      <c r="C1457" t="s">
        <v>275</v>
      </c>
      <c r="D1457" s="7">
        <v>10000000</v>
      </c>
      <c r="E1457" s="7">
        <v>0</v>
      </c>
      <c r="F1457" s="7">
        <v>10000000</v>
      </c>
      <c r="G1457" s="7">
        <v>10000000</v>
      </c>
    </row>
    <row r="1458" spans="1:7" x14ac:dyDescent="0.3">
      <c r="A1458" s="69">
        <v>1</v>
      </c>
      <c r="B1458" s="69">
        <v>4</v>
      </c>
      <c r="C1458" t="s">
        <v>305</v>
      </c>
      <c r="D1458" s="7">
        <v>5618974</v>
      </c>
      <c r="E1458" s="7">
        <v>0</v>
      </c>
      <c r="F1458" s="7">
        <v>5618974</v>
      </c>
      <c r="G1458" s="7">
        <v>5618974</v>
      </c>
    </row>
    <row r="1459" spans="1:7" x14ac:dyDescent="0.3">
      <c r="A1459" s="69">
        <v>1</v>
      </c>
      <c r="B1459" s="69">
        <v>4</v>
      </c>
      <c r="C1459" t="s">
        <v>448</v>
      </c>
      <c r="D1459" s="7">
        <v>10595</v>
      </c>
      <c r="E1459" s="7">
        <v>0</v>
      </c>
      <c r="F1459" s="7">
        <v>10595</v>
      </c>
      <c r="G1459" s="7">
        <v>0</v>
      </c>
    </row>
    <row r="1460" spans="1:7" x14ac:dyDescent="0.3">
      <c r="A1460" s="69">
        <v>1</v>
      </c>
      <c r="B1460" s="69">
        <v>4</v>
      </c>
      <c r="C1460" t="s">
        <v>245</v>
      </c>
      <c r="D1460" s="7">
        <v>0</v>
      </c>
      <c r="E1460" s="7">
        <v>0</v>
      </c>
      <c r="F1460" s="7">
        <v>0</v>
      </c>
      <c r="G1460" s="7">
        <v>0</v>
      </c>
    </row>
    <row r="1461" spans="1:7" x14ac:dyDescent="0.3">
      <c r="A1461" s="69">
        <v>1</v>
      </c>
      <c r="B1461" s="69">
        <v>4</v>
      </c>
      <c r="C1461" t="s">
        <v>254</v>
      </c>
      <c r="D1461" s="7">
        <v>15000000</v>
      </c>
      <c r="E1461" s="7">
        <v>0</v>
      </c>
      <c r="F1461" s="7">
        <v>15000000</v>
      </c>
      <c r="G1461" s="7">
        <v>15000000</v>
      </c>
    </row>
    <row r="1462" spans="1:7" x14ac:dyDescent="0.3">
      <c r="A1462" s="69">
        <v>1</v>
      </c>
      <c r="B1462" s="69">
        <v>4</v>
      </c>
      <c r="C1462" t="s">
        <v>169</v>
      </c>
      <c r="D1462" s="7">
        <v>169930663</v>
      </c>
      <c r="E1462" s="7">
        <v>0</v>
      </c>
      <c r="F1462" s="7">
        <v>169930663</v>
      </c>
      <c r="G1462" s="7">
        <v>127470064.90000001</v>
      </c>
    </row>
    <row r="1463" spans="1:7" x14ac:dyDescent="0.3">
      <c r="A1463" s="69">
        <v>1</v>
      </c>
      <c r="B1463" s="69">
        <v>4</v>
      </c>
      <c r="C1463" t="s">
        <v>301</v>
      </c>
      <c r="D1463" s="7">
        <v>0</v>
      </c>
      <c r="E1463" s="7">
        <v>0</v>
      </c>
      <c r="F1463" s="7">
        <v>0</v>
      </c>
      <c r="G1463" s="7">
        <v>0</v>
      </c>
    </row>
    <row r="1464" spans="1:7" x14ac:dyDescent="0.3">
      <c r="A1464" s="69">
        <v>1</v>
      </c>
      <c r="B1464" s="69">
        <v>4</v>
      </c>
      <c r="C1464" t="s">
        <v>997</v>
      </c>
      <c r="D1464" s="7">
        <v>16800000</v>
      </c>
      <c r="E1464" s="7">
        <v>0</v>
      </c>
      <c r="F1464" s="7">
        <v>16800000</v>
      </c>
      <c r="G1464" s="7">
        <v>0</v>
      </c>
    </row>
    <row r="1465" spans="1:7" x14ac:dyDescent="0.3">
      <c r="A1465" s="69">
        <v>1</v>
      </c>
      <c r="B1465" s="69">
        <v>4</v>
      </c>
      <c r="C1465" t="s">
        <v>434</v>
      </c>
      <c r="D1465" s="7">
        <v>51796</v>
      </c>
      <c r="E1465" s="7">
        <v>0</v>
      </c>
      <c r="F1465" s="7">
        <v>51796</v>
      </c>
      <c r="G1465" s="7">
        <v>25894.32</v>
      </c>
    </row>
    <row r="1466" spans="1:7" x14ac:dyDescent="0.3">
      <c r="A1466" s="69">
        <v>1</v>
      </c>
      <c r="B1466" s="69">
        <v>4</v>
      </c>
      <c r="C1466" t="s">
        <v>357</v>
      </c>
      <c r="D1466" s="7">
        <v>1802687</v>
      </c>
      <c r="E1466" s="7">
        <v>0</v>
      </c>
      <c r="F1466" s="7">
        <v>1802687</v>
      </c>
      <c r="G1466" s="7">
        <v>1802687</v>
      </c>
    </row>
    <row r="1467" spans="1:7" x14ac:dyDescent="0.3">
      <c r="A1467" s="69">
        <v>1</v>
      </c>
      <c r="B1467" s="69">
        <v>4</v>
      </c>
      <c r="C1467" t="s">
        <v>385</v>
      </c>
      <c r="D1467" s="7">
        <v>872622</v>
      </c>
      <c r="E1467" s="7">
        <v>0</v>
      </c>
      <c r="F1467" s="7">
        <v>872622</v>
      </c>
      <c r="G1467" s="7">
        <v>872622</v>
      </c>
    </row>
    <row r="1468" spans="1:7" x14ac:dyDescent="0.3">
      <c r="A1468" s="69">
        <v>1</v>
      </c>
      <c r="B1468" s="69">
        <v>4</v>
      </c>
      <c r="C1468" t="s">
        <v>1060</v>
      </c>
      <c r="D1468" s="7">
        <v>19667547</v>
      </c>
      <c r="E1468" s="7">
        <v>0</v>
      </c>
      <c r="F1468" s="7">
        <v>19667547</v>
      </c>
      <c r="G1468" s="7">
        <v>19667547</v>
      </c>
    </row>
    <row r="1469" spans="1:7" x14ac:dyDescent="0.3">
      <c r="A1469" s="69">
        <v>1</v>
      </c>
      <c r="B1469" s="69">
        <v>4</v>
      </c>
      <c r="C1469" t="s">
        <v>276</v>
      </c>
      <c r="D1469" s="7">
        <v>10000000</v>
      </c>
      <c r="E1469" s="7">
        <v>0</v>
      </c>
      <c r="F1469" s="7">
        <v>10000000</v>
      </c>
      <c r="G1469" s="7">
        <v>10000000</v>
      </c>
    </row>
    <row r="1470" spans="1:7" x14ac:dyDescent="0.3">
      <c r="A1470" s="69">
        <v>1</v>
      </c>
      <c r="B1470" s="69">
        <v>4</v>
      </c>
      <c r="C1470" t="s">
        <v>352</v>
      </c>
      <c r="D1470" s="7">
        <v>1000000</v>
      </c>
      <c r="E1470" s="7">
        <v>0</v>
      </c>
      <c r="F1470" s="7">
        <v>1000000</v>
      </c>
      <c r="G1470" s="7">
        <v>1000000</v>
      </c>
    </row>
    <row r="1471" spans="1:7" x14ac:dyDescent="0.3">
      <c r="A1471" s="69">
        <v>1</v>
      </c>
      <c r="B1471" s="69">
        <v>4</v>
      </c>
      <c r="C1471" t="s">
        <v>2942</v>
      </c>
      <c r="D1471" s="7">
        <v>40000000</v>
      </c>
      <c r="E1471" s="7">
        <v>0</v>
      </c>
      <c r="F1471" s="7">
        <v>40000000</v>
      </c>
      <c r="G1471" s="7">
        <v>40000000</v>
      </c>
    </row>
    <row r="1472" spans="1:7" x14ac:dyDescent="0.3">
      <c r="A1472" s="69">
        <v>1</v>
      </c>
      <c r="B1472" s="69">
        <v>4</v>
      </c>
      <c r="C1472" t="s">
        <v>1061</v>
      </c>
      <c r="D1472" s="7">
        <v>200000000</v>
      </c>
      <c r="E1472" s="7">
        <v>0</v>
      </c>
      <c r="F1472" s="7">
        <v>200000000</v>
      </c>
      <c r="G1472" s="7">
        <v>200000000</v>
      </c>
    </row>
    <row r="1473" spans="1:7" x14ac:dyDescent="0.3">
      <c r="A1473" s="69">
        <v>1</v>
      </c>
      <c r="B1473" s="69">
        <v>4</v>
      </c>
      <c r="C1473" t="s">
        <v>774</v>
      </c>
      <c r="D1473" s="7">
        <v>5600000</v>
      </c>
      <c r="E1473" s="7">
        <v>0</v>
      </c>
      <c r="F1473" s="7">
        <v>5600000</v>
      </c>
      <c r="G1473" s="7">
        <v>4748605.08</v>
      </c>
    </row>
    <row r="1474" spans="1:7" x14ac:dyDescent="0.3">
      <c r="A1474" s="69">
        <v>1</v>
      </c>
      <c r="B1474" s="69">
        <v>4</v>
      </c>
      <c r="C1474" t="s">
        <v>2944</v>
      </c>
      <c r="D1474" s="7">
        <v>0</v>
      </c>
      <c r="E1474" s="7">
        <v>0</v>
      </c>
      <c r="F1474" s="7">
        <v>0</v>
      </c>
      <c r="G1474" s="7">
        <v>0</v>
      </c>
    </row>
    <row r="1475" spans="1:7" x14ac:dyDescent="0.3">
      <c r="A1475" s="69">
        <v>1</v>
      </c>
      <c r="B1475" s="69">
        <v>4</v>
      </c>
      <c r="C1475" t="s">
        <v>2945</v>
      </c>
      <c r="D1475" s="7">
        <v>700000</v>
      </c>
      <c r="E1475" s="7">
        <v>0</v>
      </c>
      <c r="F1475" s="7">
        <v>700000</v>
      </c>
      <c r="G1475" s="7">
        <v>700000</v>
      </c>
    </row>
    <row r="1476" spans="1:7" x14ac:dyDescent="0.3">
      <c r="A1476" s="69">
        <v>1</v>
      </c>
      <c r="B1476" s="69">
        <v>4</v>
      </c>
      <c r="C1476" t="s">
        <v>490</v>
      </c>
      <c r="D1476" s="7">
        <v>9350000</v>
      </c>
      <c r="E1476" s="7">
        <v>0</v>
      </c>
      <c r="F1476" s="7">
        <v>9350000</v>
      </c>
      <c r="G1476" s="7">
        <v>9350000</v>
      </c>
    </row>
    <row r="1477" spans="1:7" x14ac:dyDescent="0.3">
      <c r="A1477" s="69">
        <v>1</v>
      </c>
      <c r="B1477" s="69">
        <v>4</v>
      </c>
      <c r="C1477" t="s">
        <v>2946</v>
      </c>
      <c r="D1477" s="7">
        <v>0</v>
      </c>
      <c r="E1477" s="7">
        <v>0</v>
      </c>
      <c r="F1477" s="7">
        <v>0</v>
      </c>
      <c r="G1477" s="7">
        <v>0</v>
      </c>
    </row>
    <row r="1478" spans="1:7" x14ac:dyDescent="0.3">
      <c r="A1478" s="69">
        <v>1</v>
      </c>
      <c r="B1478" s="69">
        <v>4</v>
      </c>
      <c r="C1478" t="s">
        <v>2947</v>
      </c>
      <c r="D1478" s="7">
        <v>90000000</v>
      </c>
      <c r="E1478" s="7">
        <v>0</v>
      </c>
      <c r="F1478" s="7">
        <v>90000000</v>
      </c>
      <c r="G1478" s="7">
        <v>90000000</v>
      </c>
    </row>
    <row r="1479" spans="1:7" x14ac:dyDescent="0.3">
      <c r="A1479" s="69">
        <v>1</v>
      </c>
      <c r="B1479" s="69">
        <v>4</v>
      </c>
      <c r="C1479" t="s">
        <v>450</v>
      </c>
      <c r="D1479" s="7">
        <v>70000</v>
      </c>
      <c r="E1479" s="7">
        <v>0</v>
      </c>
      <c r="F1479" s="7">
        <v>70000</v>
      </c>
      <c r="G1479" s="7">
        <v>0</v>
      </c>
    </row>
    <row r="1480" spans="1:7" x14ac:dyDescent="0.3">
      <c r="A1480" s="69">
        <v>1</v>
      </c>
      <c r="B1480" s="69">
        <v>4</v>
      </c>
      <c r="C1480" t="s">
        <v>432</v>
      </c>
      <c r="D1480" s="7">
        <v>100000</v>
      </c>
      <c r="E1480" s="7">
        <v>0</v>
      </c>
      <c r="F1480" s="7">
        <v>100000</v>
      </c>
      <c r="G1480" s="7">
        <v>100000</v>
      </c>
    </row>
    <row r="1481" spans="1:7" x14ac:dyDescent="0.3">
      <c r="A1481" s="69">
        <v>1</v>
      </c>
      <c r="B1481" s="69">
        <v>4</v>
      </c>
      <c r="C1481" t="s">
        <v>437</v>
      </c>
      <c r="D1481" s="7">
        <v>48543</v>
      </c>
      <c r="E1481" s="7">
        <v>0</v>
      </c>
      <c r="F1481" s="7">
        <v>48543</v>
      </c>
      <c r="G1481" s="7">
        <v>48543</v>
      </c>
    </row>
    <row r="1482" spans="1:7" x14ac:dyDescent="0.3">
      <c r="A1482" s="69">
        <v>1</v>
      </c>
      <c r="B1482" s="69">
        <v>4</v>
      </c>
      <c r="C1482" t="s">
        <v>277</v>
      </c>
      <c r="D1482" s="7">
        <v>50000000</v>
      </c>
      <c r="E1482" s="7">
        <v>0</v>
      </c>
      <c r="F1482" s="7">
        <v>50000000</v>
      </c>
      <c r="G1482" s="7">
        <v>50000000</v>
      </c>
    </row>
    <row r="1483" spans="1:7" x14ac:dyDescent="0.3">
      <c r="A1483" s="69">
        <v>1</v>
      </c>
      <c r="B1483" s="69">
        <v>4</v>
      </c>
      <c r="C1483" t="s">
        <v>775</v>
      </c>
      <c r="D1483" s="7">
        <v>500000</v>
      </c>
      <c r="E1483" s="7">
        <v>0</v>
      </c>
      <c r="F1483" s="7">
        <v>500000</v>
      </c>
      <c r="G1483" s="7">
        <v>500000</v>
      </c>
    </row>
    <row r="1484" spans="1:7" x14ac:dyDescent="0.3">
      <c r="A1484" s="69">
        <v>1</v>
      </c>
      <c r="B1484" s="69">
        <v>4</v>
      </c>
      <c r="C1484" t="s">
        <v>853</v>
      </c>
      <c r="D1484" s="7">
        <v>116000000</v>
      </c>
      <c r="E1484" s="7">
        <v>0</v>
      </c>
      <c r="F1484" s="7">
        <v>116000000</v>
      </c>
      <c r="G1484" s="7">
        <v>116000000</v>
      </c>
    </row>
    <row r="1485" spans="1:7" x14ac:dyDescent="0.3">
      <c r="A1485" s="69">
        <v>1</v>
      </c>
      <c r="B1485" s="69">
        <v>4</v>
      </c>
      <c r="C1485" t="s">
        <v>373</v>
      </c>
      <c r="D1485" s="7">
        <v>1366634</v>
      </c>
      <c r="E1485" s="7">
        <v>0</v>
      </c>
      <c r="F1485" s="7">
        <v>1366634</v>
      </c>
      <c r="G1485" s="7">
        <v>1366634</v>
      </c>
    </row>
    <row r="1486" spans="1:7" x14ac:dyDescent="0.3">
      <c r="A1486" s="69">
        <v>1</v>
      </c>
      <c r="B1486" s="69">
        <v>4</v>
      </c>
      <c r="C1486" t="s">
        <v>341</v>
      </c>
      <c r="D1486" s="7">
        <v>5047557</v>
      </c>
      <c r="E1486" s="7">
        <v>0</v>
      </c>
      <c r="F1486" s="7">
        <v>5047557</v>
      </c>
      <c r="G1486" s="7">
        <v>5047557</v>
      </c>
    </row>
    <row r="1487" spans="1:7" x14ac:dyDescent="0.3">
      <c r="A1487" s="69">
        <v>1</v>
      </c>
      <c r="B1487" s="69">
        <v>4</v>
      </c>
      <c r="C1487" t="s">
        <v>451</v>
      </c>
      <c r="D1487" s="7">
        <v>105883</v>
      </c>
      <c r="E1487" s="7">
        <v>0</v>
      </c>
      <c r="F1487" s="7">
        <v>105883</v>
      </c>
      <c r="G1487" s="7">
        <v>0</v>
      </c>
    </row>
    <row r="1488" spans="1:7" x14ac:dyDescent="0.3">
      <c r="A1488" s="69">
        <v>1</v>
      </c>
      <c r="B1488" s="69">
        <v>4</v>
      </c>
      <c r="C1488" t="s">
        <v>159</v>
      </c>
      <c r="D1488" s="7">
        <v>805000000</v>
      </c>
      <c r="E1488" s="7">
        <v>0</v>
      </c>
      <c r="F1488" s="7">
        <v>805000000</v>
      </c>
      <c r="G1488" s="7">
        <v>510957257.98000002</v>
      </c>
    </row>
    <row r="1489" spans="1:7" x14ac:dyDescent="0.3">
      <c r="A1489" s="69">
        <v>1</v>
      </c>
      <c r="B1489" s="69">
        <v>4</v>
      </c>
      <c r="C1489" t="s">
        <v>492</v>
      </c>
      <c r="D1489" s="7">
        <v>188075</v>
      </c>
      <c r="E1489" s="7">
        <v>0</v>
      </c>
      <c r="F1489" s="7">
        <v>188075</v>
      </c>
      <c r="G1489" s="7">
        <v>187590.89</v>
      </c>
    </row>
    <row r="1490" spans="1:7" x14ac:dyDescent="0.3">
      <c r="A1490" s="69">
        <v>1</v>
      </c>
      <c r="B1490" s="69">
        <v>4</v>
      </c>
      <c r="C1490" t="s">
        <v>342</v>
      </c>
      <c r="D1490" s="7">
        <v>2800000</v>
      </c>
      <c r="E1490" s="7">
        <v>0</v>
      </c>
      <c r="F1490" s="7">
        <v>2800000</v>
      </c>
      <c r="G1490" s="7">
        <v>2800000</v>
      </c>
    </row>
    <row r="1491" spans="1:7" x14ac:dyDescent="0.3">
      <c r="A1491" s="69">
        <v>1</v>
      </c>
      <c r="B1491" s="69">
        <v>4</v>
      </c>
      <c r="C1491" t="s">
        <v>328</v>
      </c>
      <c r="D1491" s="7">
        <v>3615198</v>
      </c>
      <c r="E1491" s="7">
        <v>0</v>
      </c>
      <c r="F1491" s="7">
        <v>3615198</v>
      </c>
      <c r="G1491" s="7">
        <v>3615198</v>
      </c>
    </row>
    <row r="1492" spans="1:7" x14ac:dyDescent="0.3">
      <c r="A1492" s="69">
        <v>1</v>
      </c>
      <c r="B1492" s="69">
        <v>4</v>
      </c>
      <c r="C1492" t="s">
        <v>445</v>
      </c>
      <c r="D1492" s="7">
        <v>9550</v>
      </c>
      <c r="E1492" s="7">
        <v>0</v>
      </c>
      <c r="F1492" s="7">
        <v>9550</v>
      </c>
      <c r="G1492" s="7">
        <v>9550</v>
      </c>
    </row>
    <row r="1493" spans="1:7" x14ac:dyDescent="0.3">
      <c r="A1493" s="69">
        <v>1</v>
      </c>
      <c r="B1493" s="69">
        <v>4</v>
      </c>
      <c r="C1493" t="s">
        <v>196</v>
      </c>
      <c r="D1493" s="7">
        <v>59959009</v>
      </c>
      <c r="E1493" s="7">
        <v>0</v>
      </c>
      <c r="F1493" s="7">
        <v>59959009</v>
      </c>
      <c r="G1493" s="7">
        <v>34544787.810000002</v>
      </c>
    </row>
    <row r="1494" spans="1:7" x14ac:dyDescent="0.3">
      <c r="A1494" s="69">
        <v>1</v>
      </c>
      <c r="B1494" s="69">
        <v>4</v>
      </c>
      <c r="C1494" t="s">
        <v>365</v>
      </c>
      <c r="D1494" s="7">
        <v>1679723</v>
      </c>
      <c r="E1494" s="7">
        <v>0</v>
      </c>
      <c r="F1494" s="7">
        <v>1679723</v>
      </c>
      <c r="G1494" s="7">
        <v>1679723</v>
      </c>
    </row>
    <row r="1495" spans="1:7" x14ac:dyDescent="0.3">
      <c r="A1495" s="69">
        <v>1</v>
      </c>
      <c r="B1495" s="69">
        <v>4</v>
      </c>
      <c r="C1495" t="s">
        <v>358</v>
      </c>
      <c r="D1495" s="7">
        <v>1767626</v>
      </c>
      <c r="E1495" s="7">
        <v>0</v>
      </c>
      <c r="F1495" s="7">
        <v>1767626</v>
      </c>
      <c r="G1495" s="7">
        <v>1767626</v>
      </c>
    </row>
    <row r="1496" spans="1:7" x14ac:dyDescent="0.3">
      <c r="A1496" s="69">
        <v>1</v>
      </c>
      <c r="B1496" s="69">
        <v>4</v>
      </c>
      <c r="C1496" t="s">
        <v>205</v>
      </c>
      <c r="D1496" s="7">
        <v>44797909</v>
      </c>
      <c r="E1496" s="7">
        <v>0</v>
      </c>
      <c r="F1496" s="7">
        <v>44797909</v>
      </c>
      <c r="G1496" s="7">
        <v>44797909</v>
      </c>
    </row>
    <row r="1497" spans="1:7" x14ac:dyDescent="0.3">
      <c r="A1497" s="69">
        <v>1</v>
      </c>
      <c r="B1497" s="69">
        <v>4</v>
      </c>
      <c r="C1497" t="s">
        <v>2950</v>
      </c>
      <c r="D1497" s="7">
        <v>5000000</v>
      </c>
      <c r="E1497" s="7">
        <v>0</v>
      </c>
      <c r="F1497" s="7">
        <v>5000000</v>
      </c>
      <c r="G1497" s="7">
        <v>5000000</v>
      </c>
    </row>
    <row r="1498" spans="1:7" x14ac:dyDescent="0.3">
      <c r="A1498" s="69">
        <v>1</v>
      </c>
      <c r="B1498" s="69">
        <v>4</v>
      </c>
      <c r="C1498" t="s">
        <v>377</v>
      </c>
      <c r="D1498" s="7">
        <v>7000000</v>
      </c>
      <c r="E1498" s="7">
        <v>0</v>
      </c>
      <c r="F1498" s="7">
        <v>7000000</v>
      </c>
      <c r="G1498" s="7">
        <v>7000000</v>
      </c>
    </row>
    <row r="1499" spans="1:7" x14ac:dyDescent="0.3">
      <c r="A1499" s="69">
        <v>1</v>
      </c>
      <c r="B1499" s="69">
        <v>4</v>
      </c>
      <c r="C1499" t="s">
        <v>854</v>
      </c>
      <c r="D1499" s="7">
        <v>0</v>
      </c>
      <c r="E1499" s="7">
        <v>0</v>
      </c>
      <c r="F1499" s="7">
        <v>0</v>
      </c>
      <c r="G1499" s="7">
        <v>0</v>
      </c>
    </row>
    <row r="1500" spans="1:7" x14ac:dyDescent="0.3">
      <c r="A1500" s="69">
        <v>1</v>
      </c>
      <c r="B1500" s="69">
        <v>4</v>
      </c>
      <c r="C1500" t="s">
        <v>855</v>
      </c>
      <c r="D1500" s="7">
        <v>600000</v>
      </c>
      <c r="E1500" s="7">
        <v>0</v>
      </c>
      <c r="F1500" s="7">
        <v>600000</v>
      </c>
      <c r="G1500" s="7">
        <v>600000</v>
      </c>
    </row>
    <row r="1501" spans="1:7" x14ac:dyDescent="0.3">
      <c r="A1501" s="69">
        <v>1</v>
      </c>
      <c r="B1501" s="69">
        <v>4</v>
      </c>
      <c r="C1501" t="s">
        <v>410</v>
      </c>
      <c r="D1501" s="7">
        <v>2999049</v>
      </c>
      <c r="E1501" s="7">
        <v>0</v>
      </c>
      <c r="F1501" s="7">
        <v>2999049</v>
      </c>
      <c r="G1501" s="7">
        <v>2999049</v>
      </c>
    </row>
    <row r="1502" spans="1:7" x14ac:dyDescent="0.3">
      <c r="A1502" s="69">
        <v>1</v>
      </c>
      <c r="B1502" s="69">
        <v>4</v>
      </c>
      <c r="C1502" t="s">
        <v>856</v>
      </c>
      <c r="D1502" s="7">
        <v>870197</v>
      </c>
      <c r="E1502" s="7">
        <v>0</v>
      </c>
      <c r="F1502" s="7">
        <v>870197</v>
      </c>
      <c r="G1502" s="7">
        <v>870197</v>
      </c>
    </row>
    <row r="1503" spans="1:7" x14ac:dyDescent="0.3">
      <c r="A1503" s="69">
        <v>1</v>
      </c>
      <c r="B1503" s="69">
        <v>4</v>
      </c>
      <c r="C1503" t="s">
        <v>1062</v>
      </c>
      <c r="D1503" s="7">
        <v>13000000</v>
      </c>
      <c r="E1503" s="7">
        <v>0</v>
      </c>
      <c r="F1503" s="7">
        <v>13000000</v>
      </c>
      <c r="G1503" s="7">
        <v>13000000</v>
      </c>
    </row>
    <row r="1504" spans="1:7" x14ac:dyDescent="0.3">
      <c r="A1504" s="69">
        <v>1</v>
      </c>
      <c r="B1504" s="69">
        <v>4</v>
      </c>
      <c r="C1504" t="s">
        <v>378</v>
      </c>
      <c r="D1504" s="7">
        <v>800000</v>
      </c>
      <c r="E1504" s="7">
        <v>0</v>
      </c>
      <c r="F1504" s="7">
        <v>800000</v>
      </c>
      <c r="G1504" s="7">
        <v>800000</v>
      </c>
    </row>
    <row r="1505" spans="1:7" x14ac:dyDescent="0.3">
      <c r="A1505" s="69">
        <v>1</v>
      </c>
      <c r="B1505" s="69">
        <v>4</v>
      </c>
      <c r="C1505" t="s">
        <v>295</v>
      </c>
      <c r="D1505" s="7">
        <v>10000000</v>
      </c>
      <c r="E1505" s="7">
        <v>0</v>
      </c>
      <c r="F1505" s="7">
        <v>10000000</v>
      </c>
      <c r="G1505" s="7">
        <v>10000000</v>
      </c>
    </row>
    <row r="1506" spans="1:7" x14ac:dyDescent="0.3">
      <c r="A1506" s="69">
        <v>1</v>
      </c>
      <c r="B1506" s="69">
        <v>4</v>
      </c>
      <c r="C1506" t="s">
        <v>403</v>
      </c>
      <c r="D1506" s="7">
        <v>500000</v>
      </c>
      <c r="E1506" s="7">
        <v>0</v>
      </c>
      <c r="F1506" s="7">
        <v>500000</v>
      </c>
      <c r="G1506" s="7">
        <v>500000</v>
      </c>
    </row>
    <row r="1507" spans="1:7" x14ac:dyDescent="0.3">
      <c r="A1507" s="69">
        <v>1</v>
      </c>
      <c r="B1507" s="69">
        <v>4</v>
      </c>
      <c r="C1507" t="s">
        <v>274</v>
      </c>
      <c r="D1507" s="7">
        <v>4916076</v>
      </c>
      <c r="E1507" s="7">
        <v>0</v>
      </c>
      <c r="F1507" s="7">
        <v>4916076</v>
      </c>
      <c r="G1507" s="7">
        <v>4916076</v>
      </c>
    </row>
    <row r="1508" spans="1:7" x14ac:dyDescent="0.3">
      <c r="A1508" s="69">
        <v>1</v>
      </c>
      <c r="B1508" s="69">
        <v>4</v>
      </c>
      <c r="C1508" t="s">
        <v>409</v>
      </c>
      <c r="D1508" s="7">
        <v>63437</v>
      </c>
      <c r="E1508" s="7">
        <v>0</v>
      </c>
      <c r="F1508" s="7">
        <v>63437</v>
      </c>
      <c r="G1508" s="7">
        <v>4936.42</v>
      </c>
    </row>
    <row r="1509" spans="1:7" x14ac:dyDescent="0.3">
      <c r="A1509" s="69">
        <v>1</v>
      </c>
      <c r="B1509" s="69">
        <v>4</v>
      </c>
      <c r="C1509" t="s">
        <v>857</v>
      </c>
      <c r="D1509" s="7">
        <v>70000000</v>
      </c>
      <c r="E1509" s="7">
        <v>0</v>
      </c>
      <c r="F1509" s="7">
        <v>70000000</v>
      </c>
      <c r="G1509" s="7">
        <v>68687055.439999998</v>
      </c>
    </row>
    <row r="1510" spans="1:7" x14ac:dyDescent="0.3">
      <c r="A1510" s="69">
        <v>1</v>
      </c>
      <c r="B1510" s="69">
        <v>4</v>
      </c>
      <c r="C1510" t="s">
        <v>134</v>
      </c>
      <c r="D1510" s="7">
        <v>484000000</v>
      </c>
      <c r="E1510" s="7">
        <v>0</v>
      </c>
      <c r="F1510" s="7">
        <v>484000000</v>
      </c>
      <c r="G1510" s="7">
        <v>367630397.02999997</v>
      </c>
    </row>
    <row r="1511" spans="1:7" x14ac:dyDescent="0.3">
      <c r="A1511" s="69">
        <v>1</v>
      </c>
      <c r="B1511" s="69">
        <v>4</v>
      </c>
      <c r="C1511" t="s">
        <v>126</v>
      </c>
      <c r="D1511" s="7">
        <v>711000000</v>
      </c>
      <c r="E1511" s="7">
        <v>0</v>
      </c>
      <c r="F1511" s="7">
        <v>711000000</v>
      </c>
      <c r="G1511" s="7">
        <v>503418951.16000003</v>
      </c>
    </row>
    <row r="1512" spans="1:7" x14ac:dyDescent="0.3">
      <c r="A1512" s="69">
        <v>1</v>
      </c>
      <c r="B1512" s="69">
        <v>4</v>
      </c>
      <c r="C1512" t="s">
        <v>114</v>
      </c>
      <c r="D1512" s="7">
        <v>3000000000</v>
      </c>
      <c r="E1512" s="7">
        <v>0</v>
      </c>
      <c r="F1512" s="7">
        <v>3000000000</v>
      </c>
      <c r="G1512" s="7">
        <v>2999999999.5500002</v>
      </c>
    </row>
    <row r="1513" spans="1:7" x14ac:dyDescent="0.3">
      <c r="A1513" s="69">
        <v>1</v>
      </c>
      <c r="B1513" s="69">
        <v>4</v>
      </c>
      <c r="C1513" t="s">
        <v>386</v>
      </c>
      <c r="D1513" s="7">
        <v>824900</v>
      </c>
      <c r="E1513" s="7">
        <v>0</v>
      </c>
      <c r="F1513" s="7">
        <v>824900</v>
      </c>
      <c r="G1513" s="7">
        <v>824900</v>
      </c>
    </row>
    <row r="1514" spans="1:7" x14ac:dyDescent="0.3">
      <c r="A1514" s="69">
        <v>1</v>
      </c>
      <c r="B1514" s="69">
        <v>4</v>
      </c>
      <c r="C1514" t="s">
        <v>161</v>
      </c>
      <c r="D1514" s="7">
        <v>581000000</v>
      </c>
      <c r="E1514" s="7">
        <v>0</v>
      </c>
      <c r="F1514" s="7">
        <v>581000000</v>
      </c>
      <c r="G1514" s="7">
        <v>467000000</v>
      </c>
    </row>
    <row r="1515" spans="1:7" x14ac:dyDescent="0.3">
      <c r="A1515" s="69">
        <v>1</v>
      </c>
      <c r="B1515" s="69">
        <v>4</v>
      </c>
      <c r="C1515" t="s">
        <v>858</v>
      </c>
      <c r="D1515" s="7">
        <v>0</v>
      </c>
      <c r="E1515" s="7">
        <v>0</v>
      </c>
      <c r="F1515" s="7">
        <v>0</v>
      </c>
      <c r="G1515" s="7">
        <v>0</v>
      </c>
    </row>
    <row r="1516" spans="1:7" x14ac:dyDescent="0.3">
      <c r="A1516" s="69">
        <v>1</v>
      </c>
      <c r="B1516" s="69">
        <v>4</v>
      </c>
      <c r="C1516" t="s">
        <v>2953</v>
      </c>
      <c r="D1516" s="7">
        <v>1000000</v>
      </c>
      <c r="E1516" s="7">
        <v>0</v>
      </c>
      <c r="F1516" s="7">
        <v>1000000</v>
      </c>
      <c r="G1516" s="7">
        <v>1000000</v>
      </c>
    </row>
    <row r="1517" spans="1:7" x14ac:dyDescent="0.3">
      <c r="A1517" s="69">
        <v>1</v>
      </c>
      <c r="B1517" s="69">
        <v>4</v>
      </c>
      <c r="C1517" t="s">
        <v>2954</v>
      </c>
      <c r="D1517" s="7">
        <v>0</v>
      </c>
      <c r="E1517" s="7">
        <v>0</v>
      </c>
      <c r="F1517" s="7">
        <v>0</v>
      </c>
      <c r="G1517" s="7">
        <v>0</v>
      </c>
    </row>
    <row r="1518" spans="1:7" x14ac:dyDescent="0.3">
      <c r="A1518" s="69">
        <v>1</v>
      </c>
      <c r="B1518" s="69">
        <v>4</v>
      </c>
      <c r="C1518" t="s">
        <v>132</v>
      </c>
      <c r="D1518" s="7">
        <v>532581000</v>
      </c>
      <c r="E1518" s="7">
        <v>0</v>
      </c>
      <c r="F1518" s="7">
        <v>532581000</v>
      </c>
      <c r="G1518" s="7">
        <v>532580431.25999999</v>
      </c>
    </row>
    <row r="1519" spans="1:7" x14ac:dyDescent="0.3">
      <c r="A1519" s="69">
        <v>1</v>
      </c>
      <c r="B1519" s="69">
        <v>4</v>
      </c>
      <c r="C1519" t="s">
        <v>1004</v>
      </c>
      <c r="D1519" s="7">
        <v>0</v>
      </c>
      <c r="E1519" s="7">
        <v>0</v>
      </c>
      <c r="F1519" s="7">
        <v>0</v>
      </c>
      <c r="G1519" s="7">
        <v>0</v>
      </c>
    </row>
    <row r="1520" spans="1:7" x14ac:dyDescent="0.3">
      <c r="A1520" s="69">
        <v>1</v>
      </c>
      <c r="B1520" s="69">
        <v>4</v>
      </c>
      <c r="C1520" t="s">
        <v>454</v>
      </c>
      <c r="D1520" s="7">
        <v>5000000</v>
      </c>
      <c r="E1520" s="7">
        <v>0</v>
      </c>
      <c r="F1520" s="7">
        <v>5000000</v>
      </c>
      <c r="G1520" s="7">
        <v>0</v>
      </c>
    </row>
    <row r="1521" spans="1:7" x14ac:dyDescent="0.3">
      <c r="A1521" s="69">
        <v>1</v>
      </c>
      <c r="B1521" s="69">
        <v>4</v>
      </c>
      <c r="C1521" t="s">
        <v>2955</v>
      </c>
      <c r="D1521" s="7">
        <v>0</v>
      </c>
      <c r="E1521" s="7">
        <v>0</v>
      </c>
      <c r="F1521" s="7">
        <v>0</v>
      </c>
      <c r="G1521" s="7">
        <v>0</v>
      </c>
    </row>
    <row r="1522" spans="1:7" x14ac:dyDescent="0.3">
      <c r="A1522" s="69">
        <v>1</v>
      </c>
      <c r="B1522" s="69">
        <v>4</v>
      </c>
      <c r="C1522" t="s">
        <v>493</v>
      </c>
      <c r="D1522" s="7">
        <v>2000000</v>
      </c>
      <c r="E1522" s="7">
        <v>0</v>
      </c>
      <c r="F1522" s="7">
        <v>2000000</v>
      </c>
      <c r="G1522" s="7">
        <v>2000000</v>
      </c>
    </row>
    <row r="1523" spans="1:7" x14ac:dyDescent="0.3">
      <c r="A1523" s="69">
        <v>1</v>
      </c>
      <c r="B1523" s="69">
        <v>4</v>
      </c>
      <c r="C1523" t="s">
        <v>2956</v>
      </c>
      <c r="D1523" s="7">
        <v>0</v>
      </c>
      <c r="E1523" s="7">
        <v>0</v>
      </c>
      <c r="F1523" s="7">
        <v>0</v>
      </c>
      <c r="G1523" s="7">
        <v>0</v>
      </c>
    </row>
    <row r="1524" spans="1:7" x14ac:dyDescent="0.3">
      <c r="A1524" s="69">
        <v>1</v>
      </c>
      <c r="B1524" s="69">
        <v>4</v>
      </c>
      <c r="C1524" t="s">
        <v>413</v>
      </c>
      <c r="D1524" s="7">
        <v>2000000</v>
      </c>
      <c r="E1524" s="7">
        <v>0</v>
      </c>
      <c r="F1524" s="7">
        <v>2000000</v>
      </c>
      <c r="G1524" s="7">
        <v>1946877</v>
      </c>
    </row>
    <row r="1525" spans="1:7" x14ac:dyDescent="0.3">
      <c r="A1525" s="69">
        <v>1</v>
      </c>
      <c r="B1525" s="69">
        <v>4</v>
      </c>
      <c r="C1525" t="s">
        <v>494</v>
      </c>
      <c r="D1525" s="7">
        <v>484977</v>
      </c>
      <c r="E1525" s="7">
        <v>0</v>
      </c>
      <c r="F1525" s="7">
        <v>484977</v>
      </c>
      <c r="G1525" s="7">
        <v>484977</v>
      </c>
    </row>
    <row r="1526" spans="1:7" x14ac:dyDescent="0.3">
      <c r="A1526" s="69">
        <v>1</v>
      </c>
      <c r="B1526" s="69">
        <v>4</v>
      </c>
      <c r="C1526" t="s">
        <v>1005</v>
      </c>
      <c r="D1526" s="7">
        <v>3900000</v>
      </c>
      <c r="E1526" s="7">
        <v>0</v>
      </c>
      <c r="F1526" s="7">
        <v>3900000</v>
      </c>
      <c r="G1526" s="7">
        <v>3900000</v>
      </c>
    </row>
    <row r="1527" spans="1:7" x14ac:dyDescent="0.3">
      <c r="A1527" s="69">
        <v>1</v>
      </c>
      <c r="B1527" s="69">
        <v>4</v>
      </c>
      <c r="C1527" t="s">
        <v>1063</v>
      </c>
      <c r="D1527" s="7">
        <v>1000000</v>
      </c>
      <c r="E1527" s="7">
        <v>0</v>
      </c>
      <c r="F1527" s="7">
        <v>1000000</v>
      </c>
      <c r="G1527" s="7">
        <v>1000000</v>
      </c>
    </row>
    <row r="1528" spans="1:7" x14ac:dyDescent="0.3">
      <c r="A1528" s="69">
        <v>1</v>
      </c>
      <c r="B1528" s="69">
        <v>4</v>
      </c>
      <c r="C1528" t="s">
        <v>498</v>
      </c>
      <c r="D1528" s="7">
        <v>6000000</v>
      </c>
      <c r="E1528" s="7">
        <v>0</v>
      </c>
      <c r="F1528" s="7">
        <v>6000000</v>
      </c>
      <c r="G1528" s="7">
        <v>6000000</v>
      </c>
    </row>
    <row r="1529" spans="1:7" x14ac:dyDescent="0.3">
      <c r="A1529" s="69">
        <v>1</v>
      </c>
      <c r="B1529" s="69">
        <v>4</v>
      </c>
      <c r="C1529" t="s">
        <v>2959</v>
      </c>
      <c r="D1529" s="7">
        <v>1000000</v>
      </c>
      <c r="E1529" s="7">
        <v>0</v>
      </c>
      <c r="F1529" s="7">
        <v>1000000</v>
      </c>
      <c r="G1529" s="7">
        <v>1000000</v>
      </c>
    </row>
    <row r="1530" spans="1:7" x14ac:dyDescent="0.3">
      <c r="A1530" s="69">
        <v>1</v>
      </c>
      <c r="B1530" s="69">
        <v>4</v>
      </c>
      <c r="C1530" t="s">
        <v>1006</v>
      </c>
      <c r="D1530" s="7">
        <v>0</v>
      </c>
      <c r="E1530" s="7">
        <v>0</v>
      </c>
      <c r="F1530" s="7">
        <v>0</v>
      </c>
      <c r="G1530" s="7">
        <v>0</v>
      </c>
    </row>
    <row r="1531" spans="1:7" x14ac:dyDescent="0.3">
      <c r="A1531" s="69">
        <v>1</v>
      </c>
      <c r="B1531" s="69">
        <v>4</v>
      </c>
      <c r="C1531" t="s">
        <v>2960</v>
      </c>
      <c r="D1531" s="7">
        <v>0</v>
      </c>
      <c r="E1531" s="7">
        <v>0</v>
      </c>
      <c r="F1531" s="7">
        <v>0</v>
      </c>
      <c r="G1531" s="7">
        <v>0</v>
      </c>
    </row>
    <row r="1532" spans="1:7" x14ac:dyDescent="0.3">
      <c r="A1532" s="69">
        <v>1</v>
      </c>
      <c r="B1532" s="69">
        <v>4</v>
      </c>
      <c r="C1532" t="s">
        <v>1008</v>
      </c>
      <c r="D1532" s="7">
        <v>0</v>
      </c>
      <c r="E1532" s="7">
        <v>0</v>
      </c>
      <c r="F1532" s="7">
        <v>0</v>
      </c>
      <c r="G1532" s="7">
        <v>0</v>
      </c>
    </row>
    <row r="1533" spans="1:7" x14ac:dyDescent="0.3">
      <c r="A1533" s="69">
        <v>1</v>
      </c>
      <c r="B1533" s="69">
        <v>4</v>
      </c>
      <c r="C1533" t="s">
        <v>2961</v>
      </c>
      <c r="D1533" s="7">
        <v>9200000</v>
      </c>
      <c r="E1533" s="7">
        <v>0</v>
      </c>
      <c r="F1533" s="7">
        <v>9200000</v>
      </c>
      <c r="G1533" s="7">
        <v>9200000</v>
      </c>
    </row>
    <row r="1534" spans="1:7" x14ac:dyDescent="0.3">
      <c r="A1534" s="69">
        <v>1</v>
      </c>
      <c r="B1534" s="69">
        <v>4</v>
      </c>
      <c r="C1534" t="s">
        <v>1067</v>
      </c>
      <c r="D1534" s="7">
        <v>4000000</v>
      </c>
      <c r="E1534" s="7">
        <v>0</v>
      </c>
      <c r="F1534" s="7">
        <v>4000000</v>
      </c>
      <c r="G1534" s="7">
        <v>4000000</v>
      </c>
    </row>
    <row r="1535" spans="1:7" x14ac:dyDescent="0.3">
      <c r="A1535" s="69">
        <v>1</v>
      </c>
      <c r="B1535" s="69">
        <v>4</v>
      </c>
      <c r="C1535" t="s">
        <v>861</v>
      </c>
      <c r="D1535" s="7">
        <v>1000000</v>
      </c>
      <c r="E1535" s="7">
        <v>0</v>
      </c>
      <c r="F1535" s="7">
        <v>1000000</v>
      </c>
      <c r="G1535" s="7">
        <v>999999.89</v>
      </c>
    </row>
    <row r="1536" spans="1:7" x14ac:dyDescent="0.3">
      <c r="A1536" s="69">
        <v>1</v>
      </c>
      <c r="B1536" s="69">
        <v>4</v>
      </c>
      <c r="C1536" t="s">
        <v>2963</v>
      </c>
      <c r="D1536" s="7">
        <v>0</v>
      </c>
      <c r="E1536" s="7">
        <v>0</v>
      </c>
      <c r="F1536" s="7">
        <v>0</v>
      </c>
      <c r="G1536" s="7">
        <v>0</v>
      </c>
    </row>
    <row r="1537" spans="1:7" x14ac:dyDescent="0.3">
      <c r="A1537" s="69">
        <v>1</v>
      </c>
      <c r="B1537" s="69">
        <v>4</v>
      </c>
      <c r="C1537" t="s">
        <v>2964</v>
      </c>
      <c r="D1537" s="7">
        <v>0</v>
      </c>
      <c r="E1537" s="7">
        <v>0</v>
      </c>
      <c r="F1537" s="7">
        <v>0</v>
      </c>
      <c r="G1537" s="7">
        <v>0</v>
      </c>
    </row>
    <row r="1538" spans="1:7" x14ac:dyDescent="0.3">
      <c r="A1538" s="69">
        <v>1</v>
      </c>
      <c r="B1538" s="69">
        <v>4</v>
      </c>
      <c r="C1538" t="s">
        <v>289</v>
      </c>
      <c r="D1538" s="7">
        <v>3000000</v>
      </c>
      <c r="E1538" s="7">
        <v>0</v>
      </c>
      <c r="F1538" s="7">
        <v>3000000</v>
      </c>
      <c r="G1538" s="7">
        <v>3000000</v>
      </c>
    </row>
    <row r="1539" spans="1:7" x14ac:dyDescent="0.3">
      <c r="A1539" s="69">
        <v>1</v>
      </c>
      <c r="B1539" s="69">
        <v>4</v>
      </c>
      <c r="C1539" t="s">
        <v>102</v>
      </c>
      <c r="D1539" s="7">
        <v>4989554000</v>
      </c>
      <c r="E1539" s="7">
        <v>0</v>
      </c>
      <c r="F1539" s="7">
        <v>4989554000</v>
      </c>
      <c r="G1539" s="7">
        <v>4985348226.8000002</v>
      </c>
    </row>
    <row r="1540" spans="1:7" x14ac:dyDescent="0.3">
      <c r="A1540" s="69">
        <v>1</v>
      </c>
      <c r="B1540" s="69">
        <v>4</v>
      </c>
      <c r="C1540" t="s">
        <v>499</v>
      </c>
      <c r="D1540" s="7">
        <v>309000000</v>
      </c>
      <c r="E1540" s="7">
        <v>0</v>
      </c>
      <c r="F1540" s="7">
        <v>309000000</v>
      </c>
      <c r="G1540" s="7">
        <v>309000000</v>
      </c>
    </row>
    <row r="1541" spans="1:7" x14ac:dyDescent="0.3">
      <c r="A1541" s="69">
        <v>1</v>
      </c>
      <c r="B1541" s="69">
        <v>4</v>
      </c>
      <c r="C1541" t="s">
        <v>353</v>
      </c>
      <c r="D1541" s="7">
        <v>2000000</v>
      </c>
      <c r="E1541" s="7">
        <v>0</v>
      </c>
      <c r="F1541" s="7">
        <v>2000000</v>
      </c>
      <c r="G1541" s="7">
        <v>1482555.09</v>
      </c>
    </row>
    <row r="1542" spans="1:7" x14ac:dyDescent="0.3">
      <c r="A1542" s="69">
        <v>1</v>
      </c>
      <c r="B1542" s="69">
        <v>4</v>
      </c>
      <c r="C1542" t="s">
        <v>381</v>
      </c>
      <c r="D1542" s="7">
        <v>1919485</v>
      </c>
      <c r="E1542" s="7">
        <v>0</v>
      </c>
      <c r="F1542" s="7">
        <v>1919485</v>
      </c>
      <c r="G1542" s="7">
        <v>1919485</v>
      </c>
    </row>
    <row r="1543" spans="1:7" x14ac:dyDescent="0.3">
      <c r="A1543" s="69">
        <v>1</v>
      </c>
      <c r="B1543" s="69">
        <v>4</v>
      </c>
      <c r="C1543" t="s">
        <v>173</v>
      </c>
      <c r="D1543" s="7">
        <v>311581036</v>
      </c>
      <c r="E1543" s="7">
        <v>0</v>
      </c>
      <c r="F1543" s="7">
        <v>311581036</v>
      </c>
      <c r="G1543" s="7">
        <v>311581036</v>
      </c>
    </row>
    <row r="1544" spans="1:7" x14ac:dyDescent="0.3">
      <c r="A1544" s="69">
        <v>1</v>
      </c>
      <c r="B1544" s="69">
        <v>4</v>
      </c>
      <c r="C1544" t="s">
        <v>2966</v>
      </c>
      <c r="D1544" s="7">
        <v>0</v>
      </c>
      <c r="E1544" s="7">
        <v>0</v>
      </c>
      <c r="F1544" s="7">
        <v>0</v>
      </c>
      <c r="G1544" s="7">
        <v>0</v>
      </c>
    </row>
    <row r="1545" spans="1:7" x14ac:dyDescent="0.3">
      <c r="A1545" s="69">
        <v>1</v>
      </c>
      <c r="B1545" s="69">
        <v>4</v>
      </c>
      <c r="C1545" t="s">
        <v>2967</v>
      </c>
      <c r="D1545" s="7">
        <v>0</v>
      </c>
      <c r="E1545" s="7">
        <v>0</v>
      </c>
      <c r="F1545" s="7">
        <v>0</v>
      </c>
      <c r="G1545" s="7">
        <v>0</v>
      </c>
    </row>
    <row r="1546" spans="1:7" x14ac:dyDescent="0.3">
      <c r="A1546" s="69">
        <v>1</v>
      </c>
      <c r="B1546" s="69">
        <v>4</v>
      </c>
      <c r="C1546" t="s">
        <v>242</v>
      </c>
      <c r="D1546" s="7">
        <v>10000000</v>
      </c>
      <c r="E1546" s="7">
        <v>0</v>
      </c>
      <c r="F1546" s="7">
        <v>10000000</v>
      </c>
      <c r="G1546" s="7">
        <v>10000000</v>
      </c>
    </row>
    <row r="1547" spans="1:7" x14ac:dyDescent="0.3">
      <c r="A1547" s="69">
        <v>1</v>
      </c>
      <c r="B1547" s="69">
        <v>4</v>
      </c>
      <c r="C1547" t="s">
        <v>297</v>
      </c>
      <c r="D1547" s="7">
        <v>13200000</v>
      </c>
      <c r="E1547" s="7">
        <v>0</v>
      </c>
      <c r="F1547" s="7">
        <v>13200000</v>
      </c>
      <c r="G1547" s="7">
        <v>0</v>
      </c>
    </row>
    <row r="1548" spans="1:7" x14ac:dyDescent="0.3">
      <c r="A1548" s="69">
        <v>1</v>
      </c>
      <c r="B1548" s="69">
        <v>4</v>
      </c>
      <c r="C1548" t="s">
        <v>1016</v>
      </c>
      <c r="D1548" s="7">
        <v>0</v>
      </c>
      <c r="E1548" s="7">
        <v>0</v>
      </c>
      <c r="F1548" s="7">
        <v>0</v>
      </c>
      <c r="G1548" s="7">
        <v>0</v>
      </c>
    </row>
    <row r="1549" spans="1:7" x14ac:dyDescent="0.3">
      <c r="A1549" s="69">
        <v>1</v>
      </c>
      <c r="B1549" s="69">
        <v>4</v>
      </c>
      <c r="C1549" t="s">
        <v>2970</v>
      </c>
      <c r="D1549" s="7">
        <v>1100000000</v>
      </c>
      <c r="E1549" s="7">
        <v>0</v>
      </c>
      <c r="F1549" s="7">
        <v>1100000000</v>
      </c>
      <c r="G1549" s="7">
        <v>1100000000</v>
      </c>
    </row>
    <row r="1550" spans="1:7" x14ac:dyDescent="0.3">
      <c r="A1550" s="69">
        <v>1</v>
      </c>
      <c r="B1550" s="69">
        <v>4</v>
      </c>
      <c r="C1550" t="s">
        <v>501</v>
      </c>
      <c r="D1550" s="7">
        <v>44000000</v>
      </c>
      <c r="E1550" s="7">
        <v>0</v>
      </c>
      <c r="F1550" s="7">
        <v>44000000</v>
      </c>
      <c r="G1550" s="7">
        <v>43216800</v>
      </c>
    </row>
    <row r="1551" spans="1:7" x14ac:dyDescent="0.3">
      <c r="A1551" s="69">
        <v>1</v>
      </c>
      <c r="B1551" s="69">
        <v>4</v>
      </c>
      <c r="C1551" t="s">
        <v>2972</v>
      </c>
      <c r="D1551" s="7">
        <v>2000000</v>
      </c>
      <c r="E1551" s="7">
        <v>0</v>
      </c>
      <c r="F1551" s="7">
        <v>2000000</v>
      </c>
      <c r="G1551" s="7">
        <v>2000000</v>
      </c>
    </row>
    <row r="1552" spans="1:7" x14ac:dyDescent="0.3">
      <c r="A1552" s="69">
        <v>1</v>
      </c>
      <c r="B1552" s="69">
        <v>4</v>
      </c>
      <c r="C1552" t="s">
        <v>1069</v>
      </c>
      <c r="D1552" s="7">
        <v>1500000</v>
      </c>
      <c r="E1552" s="7">
        <v>0</v>
      </c>
      <c r="F1552" s="7">
        <v>1500000</v>
      </c>
      <c r="G1552" s="7">
        <v>1500000</v>
      </c>
    </row>
    <row r="1553" spans="1:7" x14ac:dyDescent="0.3">
      <c r="A1553" s="69">
        <v>1</v>
      </c>
      <c r="B1553" s="69">
        <v>4</v>
      </c>
      <c r="C1553" t="s">
        <v>163</v>
      </c>
      <c r="D1553" s="7">
        <v>173100000</v>
      </c>
      <c r="E1553" s="7">
        <v>0</v>
      </c>
      <c r="F1553" s="7">
        <v>173100000</v>
      </c>
      <c r="G1553" s="7">
        <v>0</v>
      </c>
    </row>
    <row r="1554" spans="1:7" x14ac:dyDescent="0.3">
      <c r="A1554" s="69">
        <v>1</v>
      </c>
      <c r="B1554" s="69">
        <v>4</v>
      </c>
      <c r="C1554" t="s">
        <v>1070</v>
      </c>
      <c r="D1554" s="7">
        <v>1000000</v>
      </c>
      <c r="E1554" s="7">
        <v>0</v>
      </c>
      <c r="F1554" s="7">
        <v>1000000</v>
      </c>
      <c r="G1554" s="7">
        <v>40600</v>
      </c>
    </row>
    <row r="1555" spans="1:7" x14ac:dyDescent="0.3">
      <c r="A1555" s="69">
        <v>1</v>
      </c>
      <c r="B1555" s="69">
        <v>4</v>
      </c>
      <c r="C1555" t="s">
        <v>502</v>
      </c>
      <c r="D1555" s="7">
        <v>0</v>
      </c>
      <c r="E1555" s="7">
        <v>0</v>
      </c>
      <c r="F1555" s="7">
        <v>0</v>
      </c>
      <c r="G1555" s="7">
        <v>0</v>
      </c>
    </row>
    <row r="1556" spans="1:7" x14ac:dyDescent="0.3">
      <c r="A1556" s="69">
        <v>1</v>
      </c>
      <c r="B1556" s="69">
        <v>4</v>
      </c>
      <c r="C1556" t="s">
        <v>2973</v>
      </c>
      <c r="D1556" s="7">
        <v>0</v>
      </c>
      <c r="E1556" s="7">
        <v>0</v>
      </c>
      <c r="F1556" s="7">
        <v>0</v>
      </c>
      <c r="G1556" s="7">
        <v>0</v>
      </c>
    </row>
    <row r="1557" spans="1:7" x14ac:dyDescent="0.3">
      <c r="A1557" s="69">
        <v>1</v>
      </c>
      <c r="B1557" s="69">
        <v>4</v>
      </c>
      <c r="C1557" t="s">
        <v>503</v>
      </c>
      <c r="D1557" s="7">
        <v>24000000</v>
      </c>
      <c r="E1557" s="7">
        <v>0</v>
      </c>
      <c r="F1557" s="7">
        <v>24000000</v>
      </c>
      <c r="G1557" s="7">
        <v>24000000</v>
      </c>
    </row>
    <row r="1558" spans="1:7" x14ac:dyDescent="0.3">
      <c r="A1558" s="69">
        <v>1</v>
      </c>
      <c r="B1558" s="69">
        <v>4</v>
      </c>
      <c r="C1558" t="s">
        <v>1023</v>
      </c>
      <c r="D1558" s="7">
        <v>0</v>
      </c>
      <c r="E1558" s="7">
        <v>0</v>
      </c>
      <c r="F1558" s="7">
        <v>0</v>
      </c>
      <c r="G1558" s="7">
        <v>0</v>
      </c>
    </row>
    <row r="1559" spans="1:7" x14ac:dyDescent="0.3">
      <c r="A1559" s="69">
        <v>1</v>
      </c>
      <c r="B1559" s="69">
        <v>4</v>
      </c>
      <c r="C1559" t="s">
        <v>1071</v>
      </c>
      <c r="D1559" s="7">
        <v>12000000</v>
      </c>
      <c r="E1559" s="7">
        <v>0</v>
      </c>
      <c r="F1559" s="7">
        <v>12000000</v>
      </c>
      <c r="G1559" s="7">
        <v>12000000</v>
      </c>
    </row>
    <row r="1560" spans="1:7" x14ac:dyDescent="0.3">
      <c r="A1560" s="69">
        <v>1</v>
      </c>
      <c r="B1560" s="69">
        <v>4</v>
      </c>
      <c r="C1560" t="s">
        <v>2974</v>
      </c>
      <c r="D1560" s="7">
        <v>0</v>
      </c>
      <c r="E1560" s="7">
        <v>0</v>
      </c>
      <c r="F1560" s="7">
        <v>0</v>
      </c>
      <c r="G1560" s="7">
        <v>0</v>
      </c>
    </row>
    <row r="1561" spans="1:7" x14ac:dyDescent="0.3">
      <c r="A1561" s="69">
        <v>1</v>
      </c>
      <c r="B1561" s="69">
        <v>4</v>
      </c>
      <c r="C1561" t="s">
        <v>2975</v>
      </c>
      <c r="D1561" s="7">
        <v>4000000</v>
      </c>
      <c r="E1561" s="7">
        <v>0</v>
      </c>
      <c r="F1561" s="7">
        <v>4000000</v>
      </c>
      <c r="G1561" s="7">
        <v>4000000</v>
      </c>
    </row>
    <row r="1562" spans="1:7" x14ac:dyDescent="0.3">
      <c r="A1562" s="69">
        <v>1</v>
      </c>
      <c r="B1562" s="69">
        <v>4</v>
      </c>
      <c r="C1562" t="s">
        <v>1072</v>
      </c>
      <c r="D1562" s="7">
        <v>0</v>
      </c>
      <c r="E1562" s="7">
        <v>0</v>
      </c>
      <c r="F1562" s="7">
        <v>0</v>
      </c>
      <c r="G1562" s="7">
        <v>0</v>
      </c>
    </row>
    <row r="1563" spans="1:7" x14ac:dyDescent="0.3">
      <c r="A1563" s="69">
        <v>1</v>
      </c>
      <c r="B1563" s="69">
        <v>4</v>
      </c>
      <c r="C1563" t="s">
        <v>862</v>
      </c>
      <c r="D1563" s="7">
        <v>5000000</v>
      </c>
      <c r="E1563" s="7">
        <v>0</v>
      </c>
      <c r="F1563" s="7">
        <v>5000000</v>
      </c>
      <c r="G1563" s="7">
        <v>4885438</v>
      </c>
    </row>
    <row r="1564" spans="1:7" x14ac:dyDescent="0.3">
      <c r="A1564" s="69">
        <v>1</v>
      </c>
      <c r="B1564" s="69">
        <v>4</v>
      </c>
      <c r="C1564" t="s">
        <v>1024</v>
      </c>
      <c r="D1564" s="7">
        <v>400000000</v>
      </c>
      <c r="E1564" s="7">
        <v>0</v>
      </c>
      <c r="F1564" s="7">
        <v>400000000</v>
      </c>
      <c r="G1564" s="7">
        <v>400000000</v>
      </c>
    </row>
    <row r="1565" spans="1:7" x14ac:dyDescent="0.3">
      <c r="A1565" s="69">
        <v>1</v>
      </c>
      <c r="B1565" s="69">
        <v>4</v>
      </c>
      <c r="C1565" t="s">
        <v>314</v>
      </c>
      <c r="D1565" s="7">
        <v>32000000</v>
      </c>
      <c r="E1565" s="7">
        <v>0</v>
      </c>
      <c r="F1565" s="7">
        <v>32000000</v>
      </c>
      <c r="G1565" s="7">
        <v>31999999.989999998</v>
      </c>
    </row>
    <row r="1566" spans="1:7" x14ac:dyDescent="0.3">
      <c r="A1566" s="69">
        <v>1</v>
      </c>
      <c r="B1566" s="69">
        <v>4</v>
      </c>
      <c r="C1566" t="s">
        <v>504</v>
      </c>
      <c r="D1566" s="7">
        <v>12000000</v>
      </c>
      <c r="E1566" s="7">
        <v>0</v>
      </c>
      <c r="F1566" s="7">
        <v>12000000</v>
      </c>
      <c r="G1566" s="7">
        <v>626147.92000000004</v>
      </c>
    </row>
    <row r="1567" spans="1:7" x14ac:dyDescent="0.3">
      <c r="A1567" s="69">
        <v>1</v>
      </c>
      <c r="B1567" s="69">
        <v>4</v>
      </c>
      <c r="C1567" t="s">
        <v>339</v>
      </c>
      <c r="D1567" s="7">
        <v>3000000</v>
      </c>
      <c r="E1567" s="7">
        <v>0</v>
      </c>
      <c r="F1567" s="7">
        <v>3000000</v>
      </c>
      <c r="G1567" s="7">
        <v>2998501.39</v>
      </c>
    </row>
    <row r="1568" spans="1:7" x14ac:dyDescent="0.3">
      <c r="A1568" s="69">
        <v>1</v>
      </c>
      <c r="B1568" s="69">
        <v>4</v>
      </c>
      <c r="C1568" t="s">
        <v>2977</v>
      </c>
      <c r="D1568" s="7">
        <v>5000000</v>
      </c>
      <c r="E1568" s="7">
        <v>0</v>
      </c>
      <c r="F1568" s="7">
        <v>5000000</v>
      </c>
      <c r="G1568" s="7">
        <v>5000000</v>
      </c>
    </row>
    <row r="1569" spans="1:7" x14ac:dyDescent="0.3">
      <c r="A1569" s="69">
        <v>1</v>
      </c>
      <c r="B1569" s="69">
        <v>4</v>
      </c>
      <c r="C1569" t="s">
        <v>3080</v>
      </c>
      <c r="D1569" s="7">
        <v>0</v>
      </c>
      <c r="E1569" s="7">
        <v>0</v>
      </c>
      <c r="F1569" s="7">
        <v>0</v>
      </c>
      <c r="G1569" s="7">
        <v>0</v>
      </c>
    </row>
    <row r="1570" spans="1:7" x14ac:dyDescent="0.3">
      <c r="A1570" s="69">
        <v>1</v>
      </c>
      <c r="B1570" s="69">
        <v>4</v>
      </c>
      <c r="C1570" t="s">
        <v>2978</v>
      </c>
      <c r="D1570" s="7">
        <v>4500000</v>
      </c>
      <c r="E1570" s="7">
        <v>0</v>
      </c>
      <c r="F1570" s="7">
        <v>4500000</v>
      </c>
      <c r="G1570" s="7">
        <v>4500000</v>
      </c>
    </row>
    <row r="1571" spans="1:7" x14ac:dyDescent="0.3">
      <c r="A1571" s="69">
        <v>1</v>
      </c>
      <c r="B1571" s="69">
        <v>4</v>
      </c>
      <c r="C1571" t="s">
        <v>207</v>
      </c>
      <c r="D1571" s="7">
        <v>76100000</v>
      </c>
      <c r="E1571" s="7">
        <v>0</v>
      </c>
      <c r="F1571" s="7">
        <v>76100000</v>
      </c>
      <c r="G1571" s="7">
        <v>76100000</v>
      </c>
    </row>
    <row r="1572" spans="1:7" x14ac:dyDescent="0.3">
      <c r="A1572" s="69">
        <v>1</v>
      </c>
      <c r="B1572" s="69">
        <v>4</v>
      </c>
      <c r="C1572" t="s">
        <v>287</v>
      </c>
      <c r="D1572" s="7">
        <v>10300000</v>
      </c>
      <c r="E1572" s="7">
        <v>0</v>
      </c>
      <c r="F1572" s="7">
        <v>10300000</v>
      </c>
      <c r="G1572" s="7">
        <v>0</v>
      </c>
    </row>
    <row r="1573" spans="1:7" x14ac:dyDescent="0.3">
      <c r="A1573" s="69">
        <v>1</v>
      </c>
      <c r="B1573" s="69">
        <v>4</v>
      </c>
      <c r="C1573" t="s">
        <v>459</v>
      </c>
      <c r="D1573" s="7">
        <v>5000000</v>
      </c>
      <c r="E1573" s="7">
        <v>0</v>
      </c>
      <c r="F1573" s="7">
        <v>5000000</v>
      </c>
      <c r="G1573" s="7">
        <v>5000000</v>
      </c>
    </row>
    <row r="1574" spans="1:7" x14ac:dyDescent="0.3">
      <c r="A1574" s="69">
        <v>1</v>
      </c>
      <c r="B1574" s="69">
        <v>4</v>
      </c>
      <c r="C1574" t="s">
        <v>380</v>
      </c>
      <c r="D1574" s="7">
        <v>0</v>
      </c>
      <c r="E1574" s="7">
        <v>0</v>
      </c>
      <c r="F1574" s="7">
        <v>0</v>
      </c>
      <c r="G1574" s="7">
        <v>0</v>
      </c>
    </row>
    <row r="1575" spans="1:7" x14ac:dyDescent="0.3">
      <c r="A1575" s="69">
        <v>1</v>
      </c>
      <c r="B1575" s="69">
        <v>4</v>
      </c>
      <c r="C1575" t="s">
        <v>2979</v>
      </c>
      <c r="D1575" s="7">
        <v>0</v>
      </c>
      <c r="E1575" s="7">
        <v>0</v>
      </c>
      <c r="F1575" s="7">
        <v>0</v>
      </c>
      <c r="G1575" s="7">
        <v>0</v>
      </c>
    </row>
    <row r="1576" spans="1:7" x14ac:dyDescent="0.3">
      <c r="A1576" s="69">
        <v>1</v>
      </c>
      <c r="B1576" s="69">
        <v>4</v>
      </c>
      <c r="C1576" t="s">
        <v>778</v>
      </c>
      <c r="D1576" s="7">
        <v>0</v>
      </c>
      <c r="E1576" s="7">
        <v>0</v>
      </c>
      <c r="F1576" s="7">
        <v>0</v>
      </c>
      <c r="G1576" s="7">
        <v>0</v>
      </c>
    </row>
    <row r="1577" spans="1:7" x14ac:dyDescent="0.3">
      <c r="A1577" s="69">
        <v>1</v>
      </c>
      <c r="B1577" s="69">
        <v>4</v>
      </c>
      <c r="C1577" t="s">
        <v>2980</v>
      </c>
      <c r="D1577" s="7">
        <v>0</v>
      </c>
      <c r="E1577" s="7">
        <v>0</v>
      </c>
      <c r="F1577" s="7">
        <v>0</v>
      </c>
      <c r="G1577" s="7">
        <v>0</v>
      </c>
    </row>
    <row r="1578" spans="1:7" x14ac:dyDescent="0.3">
      <c r="A1578" s="69">
        <v>1</v>
      </c>
      <c r="B1578" s="69">
        <v>4</v>
      </c>
      <c r="C1578" t="s">
        <v>370</v>
      </c>
      <c r="D1578" s="7">
        <v>2411997</v>
      </c>
      <c r="E1578" s="7">
        <v>0</v>
      </c>
      <c r="F1578" s="7">
        <v>2411997</v>
      </c>
      <c r="G1578" s="7">
        <v>1442930.58</v>
      </c>
    </row>
    <row r="1579" spans="1:7" x14ac:dyDescent="0.3">
      <c r="A1579" s="69">
        <v>1</v>
      </c>
      <c r="B1579" s="69">
        <v>4</v>
      </c>
      <c r="C1579" t="s">
        <v>1077</v>
      </c>
      <c r="D1579" s="7">
        <v>79140000</v>
      </c>
      <c r="E1579" s="7">
        <v>0</v>
      </c>
      <c r="F1579" s="7">
        <v>79140000</v>
      </c>
      <c r="G1579" s="7">
        <v>79140000</v>
      </c>
    </row>
    <row r="1580" spans="1:7" x14ac:dyDescent="0.3">
      <c r="A1580" s="69">
        <v>1</v>
      </c>
      <c r="B1580" s="69">
        <v>4</v>
      </c>
      <c r="C1580" t="s">
        <v>343</v>
      </c>
      <c r="D1580" s="7">
        <v>2510000</v>
      </c>
      <c r="E1580" s="7">
        <v>0</v>
      </c>
      <c r="F1580" s="7">
        <v>2510000</v>
      </c>
      <c r="G1580" s="7">
        <v>2509362.86</v>
      </c>
    </row>
    <row r="1581" spans="1:7" x14ac:dyDescent="0.3">
      <c r="A1581" s="69">
        <v>1</v>
      </c>
      <c r="B1581" s="69">
        <v>4</v>
      </c>
      <c r="C1581" t="s">
        <v>2982</v>
      </c>
      <c r="D1581" s="7">
        <v>0</v>
      </c>
      <c r="E1581" s="7">
        <v>0</v>
      </c>
      <c r="F1581" s="7">
        <v>0</v>
      </c>
      <c r="G1581" s="7">
        <v>0</v>
      </c>
    </row>
    <row r="1582" spans="1:7" x14ac:dyDescent="0.3">
      <c r="A1582" s="69">
        <v>1</v>
      </c>
      <c r="B1582" s="69">
        <v>4</v>
      </c>
      <c r="C1582" t="s">
        <v>507</v>
      </c>
      <c r="D1582" s="7">
        <v>20600000</v>
      </c>
      <c r="E1582" s="7">
        <v>0</v>
      </c>
      <c r="F1582" s="7">
        <v>20600000</v>
      </c>
      <c r="G1582" s="7">
        <v>20599999.98</v>
      </c>
    </row>
    <row r="1583" spans="1:7" x14ac:dyDescent="0.3">
      <c r="A1583" s="69">
        <v>1</v>
      </c>
      <c r="B1583" s="69">
        <v>4</v>
      </c>
      <c r="C1583" t="s">
        <v>219</v>
      </c>
      <c r="D1583" s="7">
        <v>39700000</v>
      </c>
      <c r="E1583" s="7">
        <v>0</v>
      </c>
      <c r="F1583" s="7">
        <v>39700000</v>
      </c>
      <c r="G1583" s="7">
        <v>39700000</v>
      </c>
    </row>
    <row r="1584" spans="1:7" x14ac:dyDescent="0.3">
      <c r="A1584" s="69">
        <v>1</v>
      </c>
      <c r="B1584" s="69">
        <v>4</v>
      </c>
      <c r="C1584" t="s">
        <v>2984</v>
      </c>
      <c r="D1584" s="7">
        <v>10000000</v>
      </c>
      <c r="E1584" s="7">
        <v>0</v>
      </c>
      <c r="F1584" s="7">
        <v>10000000</v>
      </c>
      <c r="G1584" s="7">
        <v>10000000</v>
      </c>
    </row>
    <row r="1585" spans="1:7" x14ac:dyDescent="0.3">
      <c r="A1585" s="69">
        <v>1</v>
      </c>
      <c r="B1585" s="69">
        <v>4</v>
      </c>
      <c r="C1585" t="s">
        <v>290</v>
      </c>
      <c r="D1585" s="7">
        <v>8000000</v>
      </c>
      <c r="E1585" s="7">
        <v>0</v>
      </c>
      <c r="F1585" s="7">
        <v>8000000</v>
      </c>
      <c r="G1585" s="7">
        <v>0</v>
      </c>
    </row>
    <row r="1586" spans="1:7" x14ac:dyDescent="0.3">
      <c r="A1586" s="69">
        <v>1</v>
      </c>
      <c r="B1586" s="69">
        <v>4</v>
      </c>
      <c r="C1586" t="s">
        <v>2985</v>
      </c>
      <c r="D1586" s="7">
        <v>35100000</v>
      </c>
      <c r="E1586" s="7">
        <v>0</v>
      </c>
      <c r="F1586" s="7">
        <v>35100000</v>
      </c>
      <c r="G1586" s="7">
        <v>0</v>
      </c>
    </row>
    <row r="1587" spans="1:7" x14ac:dyDescent="0.3">
      <c r="A1587" s="69">
        <v>1</v>
      </c>
      <c r="B1587" s="69">
        <v>4</v>
      </c>
      <c r="C1587" t="s">
        <v>338</v>
      </c>
      <c r="D1587" s="7">
        <v>2000000</v>
      </c>
      <c r="E1587" s="7">
        <v>0</v>
      </c>
      <c r="F1587" s="7">
        <v>2000000</v>
      </c>
      <c r="G1587" s="7">
        <v>2000000</v>
      </c>
    </row>
    <row r="1588" spans="1:7" x14ac:dyDescent="0.3">
      <c r="A1588" s="69">
        <v>1</v>
      </c>
      <c r="B1588" s="69">
        <v>4</v>
      </c>
      <c r="C1588" t="s">
        <v>273</v>
      </c>
      <c r="D1588" s="7">
        <v>10329138</v>
      </c>
      <c r="E1588" s="7">
        <v>0</v>
      </c>
      <c r="F1588" s="7">
        <v>10329138</v>
      </c>
      <c r="G1588" s="7">
        <v>7746853.5</v>
      </c>
    </row>
    <row r="1589" spans="1:7" x14ac:dyDescent="0.3">
      <c r="A1589" s="69">
        <v>1</v>
      </c>
      <c r="B1589" s="69">
        <v>4</v>
      </c>
      <c r="C1589" t="s">
        <v>170</v>
      </c>
      <c r="D1589" s="7">
        <v>153981121</v>
      </c>
      <c r="E1589" s="7">
        <v>0</v>
      </c>
      <c r="F1589" s="7">
        <v>153981121</v>
      </c>
      <c r="G1589" s="7">
        <v>110985840.75</v>
      </c>
    </row>
    <row r="1590" spans="1:7" x14ac:dyDescent="0.3">
      <c r="A1590" s="69">
        <v>1</v>
      </c>
      <c r="B1590" s="69">
        <v>4</v>
      </c>
      <c r="C1590" t="s">
        <v>308</v>
      </c>
      <c r="D1590" s="7">
        <v>7119000</v>
      </c>
      <c r="E1590" s="7">
        <v>0</v>
      </c>
      <c r="F1590" s="7">
        <v>7119000</v>
      </c>
      <c r="G1590" s="7">
        <v>7119000</v>
      </c>
    </row>
    <row r="1591" spans="1:7" x14ac:dyDescent="0.3">
      <c r="A1591" s="69">
        <v>1</v>
      </c>
      <c r="B1591" s="69">
        <v>4</v>
      </c>
      <c r="C1591" t="s">
        <v>176</v>
      </c>
      <c r="D1591" s="7">
        <v>132491582</v>
      </c>
      <c r="E1591" s="7">
        <v>0</v>
      </c>
      <c r="F1591" s="7">
        <v>132491582</v>
      </c>
      <c r="G1591" s="7">
        <v>99368686.5</v>
      </c>
    </row>
    <row r="1592" spans="1:7" x14ac:dyDescent="0.3">
      <c r="A1592" s="69">
        <v>1</v>
      </c>
      <c r="B1592" s="69">
        <v>4</v>
      </c>
      <c r="C1592" t="s">
        <v>199</v>
      </c>
      <c r="D1592" s="7">
        <v>276000000</v>
      </c>
      <c r="E1592" s="7">
        <v>0</v>
      </c>
      <c r="F1592" s="7">
        <v>276000000</v>
      </c>
      <c r="G1592" s="7">
        <v>225000000</v>
      </c>
    </row>
    <row r="1593" spans="1:7" x14ac:dyDescent="0.3">
      <c r="A1593" s="69">
        <v>1</v>
      </c>
      <c r="B1593" s="69">
        <v>4</v>
      </c>
      <c r="C1593" t="s">
        <v>177</v>
      </c>
      <c r="D1593" s="7">
        <v>50000000</v>
      </c>
      <c r="E1593" s="7">
        <v>0</v>
      </c>
      <c r="F1593" s="7">
        <v>50000000</v>
      </c>
      <c r="G1593" s="7">
        <v>50000000</v>
      </c>
    </row>
    <row r="1594" spans="1:7" x14ac:dyDescent="0.3">
      <c r="A1594" s="69">
        <v>1</v>
      </c>
      <c r="B1594" s="69">
        <v>4</v>
      </c>
      <c r="C1594" t="s">
        <v>266</v>
      </c>
      <c r="D1594" s="7">
        <v>4250000</v>
      </c>
      <c r="E1594" s="7">
        <v>0</v>
      </c>
      <c r="F1594" s="7">
        <v>4250000</v>
      </c>
      <c r="G1594" s="7">
        <v>39665.69</v>
      </c>
    </row>
    <row r="1595" spans="1:7" x14ac:dyDescent="0.3">
      <c r="A1595" s="69">
        <v>1</v>
      </c>
      <c r="B1595" s="69">
        <v>4</v>
      </c>
      <c r="C1595" t="s">
        <v>1036</v>
      </c>
      <c r="D1595" s="7">
        <v>0</v>
      </c>
      <c r="E1595" s="7">
        <v>0</v>
      </c>
      <c r="F1595" s="7">
        <v>0</v>
      </c>
      <c r="G1595" s="7">
        <v>0</v>
      </c>
    </row>
    <row r="1596" spans="1:7" x14ac:dyDescent="0.3">
      <c r="A1596" s="69">
        <v>1</v>
      </c>
      <c r="B1596" s="69">
        <v>4</v>
      </c>
      <c r="C1596" t="s">
        <v>101</v>
      </c>
      <c r="D1596" s="7">
        <v>5709390000</v>
      </c>
      <c r="E1596" s="7">
        <v>0</v>
      </c>
      <c r="F1596" s="7">
        <v>5709390000</v>
      </c>
      <c r="G1596" s="7">
        <v>5709390000</v>
      </c>
    </row>
    <row r="1597" spans="1:7" x14ac:dyDescent="0.3">
      <c r="A1597" s="69">
        <v>1</v>
      </c>
      <c r="B1597" s="69">
        <v>4</v>
      </c>
      <c r="C1597" t="s">
        <v>218</v>
      </c>
      <c r="D1597" s="7">
        <v>30470957</v>
      </c>
      <c r="E1597" s="7">
        <v>0</v>
      </c>
      <c r="F1597" s="7">
        <v>30470957</v>
      </c>
      <c r="G1597" s="7">
        <v>0</v>
      </c>
    </row>
    <row r="1598" spans="1:7" x14ac:dyDescent="0.3">
      <c r="A1598" s="69">
        <v>1</v>
      </c>
      <c r="B1598" s="69">
        <v>4</v>
      </c>
      <c r="C1598" t="s">
        <v>689</v>
      </c>
      <c r="D1598" s="7">
        <v>0</v>
      </c>
      <c r="E1598" s="7">
        <v>0</v>
      </c>
      <c r="F1598" s="7">
        <v>0</v>
      </c>
      <c r="G1598" s="7">
        <v>0</v>
      </c>
    </row>
    <row r="1599" spans="1:7" x14ac:dyDescent="0.3">
      <c r="A1599" s="69">
        <v>1</v>
      </c>
      <c r="B1599" s="69">
        <v>4</v>
      </c>
      <c r="C1599" t="s">
        <v>865</v>
      </c>
      <c r="D1599" s="7">
        <v>1000000</v>
      </c>
      <c r="E1599" s="7">
        <v>0</v>
      </c>
      <c r="F1599" s="7">
        <v>1000000</v>
      </c>
      <c r="G1599" s="7">
        <v>1000000</v>
      </c>
    </row>
    <row r="1600" spans="1:7" x14ac:dyDescent="0.3">
      <c r="A1600" s="69">
        <v>1</v>
      </c>
      <c r="B1600" s="69">
        <v>4</v>
      </c>
      <c r="C1600" t="s">
        <v>423</v>
      </c>
      <c r="D1600" s="7">
        <v>108423</v>
      </c>
      <c r="E1600" s="7">
        <v>0</v>
      </c>
      <c r="F1600" s="7">
        <v>108423</v>
      </c>
      <c r="G1600" s="7">
        <v>9965</v>
      </c>
    </row>
    <row r="1601" spans="1:7" x14ac:dyDescent="0.3">
      <c r="A1601" s="69">
        <v>1</v>
      </c>
      <c r="B1601" s="69">
        <v>4</v>
      </c>
      <c r="C1601" t="s">
        <v>416</v>
      </c>
      <c r="D1601" s="7">
        <v>497247</v>
      </c>
      <c r="E1601" s="7">
        <v>0</v>
      </c>
      <c r="F1601" s="7">
        <v>497247</v>
      </c>
      <c r="G1601" s="7">
        <v>50867.63</v>
      </c>
    </row>
    <row r="1602" spans="1:7" x14ac:dyDescent="0.3">
      <c r="A1602" s="69">
        <v>1</v>
      </c>
      <c r="B1602" s="69">
        <v>4</v>
      </c>
      <c r="C1602" t="s">
        <v>464</v>
      </c>
      <c r="D1602" s="7">
        <v>2351</v>
      </c>
      <c r="E1602" s="7">
        <v>0</v>
      </c>
      <c r="F1602" s="7">
        <v>2351</v>
      </c>
      <c r="G1602" s="7">
        <v>0</v>
      </c>
    </row>
    <row r="1603" spans="1:7" x14ac:dyDescent="0.3">
      <c r="A1603" s="69">
        <v>1</v>
      </c>
      <c r="B1603" s="69">
        <v>4</v>
      </c>
      <c r="C1603" t="s">
        <v>333</v>
      </c>
      <c r="D1603" s="7">
        <v>3284710</v>
      </c>
      <c r="E1603" s="7">
        <v>0</v>
      </c>
      <c r="F1603" s="7">
        <v>3284710</v>
      </c>
      <c r="G1603" s="7">
        <v>3284710</v>
      </c>
    </row>
    <row r="1604" spans="1:7" x14ac:dyDescent="0.3">
      <c r="A1604" s="69">
        <v>1</v>
      </c>
      <c r="B1604" s="69">
        <v>4</v>
      </c>
      <c r="C1604" t="s">
        <v>236</v>
      </c>
      <c r="D1604" s="7">
        <v>16000000</v>
      </c>
      <c r="E1604" s="7">
        <v>0</v>
      </c>
      <c r="F1604" s="7">
        <v>16000000</v>
      </c>
      <c r="G1604" s="7">
        <v>13499024.16</v>
      </c>
    </row>
    <row r="1605" spans="1:7" x14ac:dyDescent="0.3">
      <c r="A1605" s="69">
        <v>1</v>
      </c>
      <c r="B1605" s="69">
        <v>4</v>
      </c>
      <c r="C1605" t="s">
        <v>237</v>
      </c>
      <c r="D1605" s="7">
        <v>20000000</v>
      </c>
      <c r="E1605" s="7">
        <v>0</v>
      </c>
      <c r="F1605" s="7">
        <v>20000000</v>
      </c>
      <c r="G1605" s="7">
        <v>19444199.920000002</v>
      </c>
    </row>
    <row r="1606" spans="1:7" x14ac:dyDescent="0.3">
      <c r="A1606" s="69">
        <v>1</v>
      </c>
      <c r="B1606" s="69">
        <v>4</v>
      </c>
      <c r="C1606" t="s">
        <v>374</v>
      </c>
      <c r="D1606" s="7">
        <v>1769380</v>
      </c>
      <c r="E1606" s="7">
        <v>0</v>
      </c>
      <c r="F1606" s="7">
        <v>1769380</v>
      </c>
      <c r="G1606" s="7">
        <v>1769380</v>
      </c>
    </row>
    <row r="1607" spans="1:7" x14ac:dyDescent="0.3">
      <c r="A1607" s="69">
        <v>1</v>
      </c>
      <c r="B1607" s="69">
        <v>4</v>
      </c>
      <c r="C1607" t="s">
        <v>512</v>
      </c>
      <c r="D1607" s="7">
        <v>264850000</v>
      </c>
      <c r="E1607" s="7">
        <v>0</v>
      </c>
      <c r="F1607" s="7">
        <v>264850000</v>
      </c>
      <c r="G1607" s="7">
        <v>264850000</v>
      </c>
    </row>
    <row r="1608" spans="1:7" x14ac:dyDescent="0.3">
      <c r="A1608" s="69">
        <v>1</v>
      </c>
      <c r="B1608" s="69">
        <v>4</v>
      </c>
      <c r="C1608" t="s">
        <v>392</v>
      </c>
      <c r="D1608" s="7">
        <v>600000</v>
      </c>
      <c r="E1608" s="7">
        <v>0</v>
      </c>
      <c r="F1608" s="7">
        <v>600000</v>
      </c>
      <c r="G1608" s="7">
        <v>450000</v>
      </c>
    </row>
    <row r="1609" spans="1:7" x14ac:dyDescent="0.3">
      <c r="A1609" s="69">
        <v>1</v>
      </c>
      <c r="B1609" s="69">
        <v>4</v>
      </c>
      <c r="C1609" t="s">
        <v>363</v>
      </c>
      <c r="D1609" s="7">
        <v>1700000</v>
      </c>
      <c r="E1609" s="7">
        <v>0</v>
      </c>
      <c r="F1609" s="7">
        <v>1700000</v>
      </c>
      <c r="G1609" s="7">
        <v>1275000</v>
      </c>
    </row>
    <row r="1610" spans="1:7" x14ac:dyDescent="0.3">
      <c r="A1610" s="69">
        <v>1</v>
      </c>
      <c r="B1610" s="69">
        <v>4</v>
      </c>
      <c r="C1610" t="s">
        <v>211</v>
      </c>
      <c r="D1610" s="7">
        <v>35930000</v>
      </c>
      <c r="E1610" s="7">
        <v>0</v>
      </c>
      <c r="F1610" s="7">
        <v>35930000</v>
      </c>
      <c r="G1610" s="7">
        <v>22023107.32</v>
      </c>
    </row>
    <row r="1611" spans="1:7" x14ac:dyDescent="0.3">
      <c r="A1611" s="69">
        <v>1</v>
      </c>
      <c r="B1611" s="69">
        <v>4</v>
      </c>
      <c r="C1611" t="s">
        <v>229</v>
      </c>
      <c r="D1611" s="7">
        <v>24201444</v>
      </c>
      <c r="E1611" s="7">
        <v>0</v>
      </c>
      <c r="F1611" s="7">
        <v>24201444</v>
      </c>
      <c r="G1611" s="7">
        <v>0</v>
      </c>
    </row>
    <row r="1612" spans="1:7" x14ac:dyDescent="0.3">
      <c r="A1612" s="69">
        <v>1</v>
      </c>
      <c r="B1612" s="69">
        <v>4</v>
      </c>
      <c r="C1612" t="s">
        <v>399</v>
      </c>
      <c r="D1612" s="7">
        <v>741691</v>
      </c>
      <c r="E1612" s="7">
        <v>0</v>
      </c>
      <c r="F1612" s="7">
        <v>741691</v>
      </c>
      <c r="G1612" s="7">
        <v>228945.19</v>
      </c>
    </row>
    <row r="1613" spans="1:7" x14ac:dyDescent="0.3">
      <c r="A1613" s="69">
        <v>1</v>
      </c>
      <c r="B1613" s="69">
        <v>4</v>
      </c>
      <c r="C1613" t="s">
        <v>867</v>
      </c>
      <c r="D1613" s="7">
        <v>7345857</v>
      </c>
      <c r="E1613" s="7">
        <v>0</v>
      </c>
      <c r="F1613" s="7">
        <v>7345857</v>
      </c>
      <c r="G1613" s="7">
        <v>749426.97</v>
      </c>
    </row>
    <row r="1614" spans="1:7" x14ac:dyDescent="0.3">
      <c r="A1614" s="69">
        <v>1</v>
      </c>
      <c r="B1614" s="69">
        <v>4</v>
      </c>
      <c r="C1614" t="s">
        <v>868</v>
      </c>
      <c r="D1614" s="7">
        <v>1000000</v>
      </c>
      <c r="E1614" s="7">
        <v>0</v>
      </c>
      <c r="F1614" s="7">
        <v>1000000</v>
      </c>
      <c r="G1614" s="7">
        <v>992204.25</v>
      </c>
    </row>
    <row r="1615" spans="1:7" x14ac:dyDescent="0.3">
      <c r="A1615" s="69">
        <v>1</v>
      </c>
      <c r="B1615" s="69">
        <v>4</v>
      </c>
      <c r="C1615" t="s">
        <v>405</v>
      </c>
      <c r="D1615" s="7">
        <v>578519</v>
      </c>
      <c r="E1615" s="7">
        <v>0</v>
      </c>
      <c r="F1615" s="7">
        <v>578519</v>
      </c>
      <c r="G1615" s="7">
        <v>578519</v>
      </c>
    </row>
    <row r="1616" spans="1:7" x14ac:dyDescent="0.3">
      <c r="A1616" s="69">
        <v>1</v>
      </c>
      <c r="B1616" s="69">
        <v>4</v>
      </c>
      <c r="C1616" t="s">
        <v>224</v>
      </c>
      <c r="D1616" s="7">
        <v>24451000</v>
      </c>
      <c r="E1616" s="7">
        <v>0</v>
      </c>
      <c r="F1616" s="7">
        <v>24451000</v>
      </c>
      <c r="G1616" s="7">
        <v>24451000</v>
      </c>
    </row>
    <row r="1617" spans="1:7" x14ac:dyDescent="0.3">
      <c r="A1617" s="69">
        <v>1</v>
      </c>
      <c r="B1617" s="69">
        <v>4</v>
      </c>
      <c r="C1617" t="s">
        <v>282</v>
      </c>
      <c r="D1617" s="7">
        <v>15148112</v>
      </c>
      <c r="E1617" s="7">
        <v>0</v>
      </c>
      <c r="F1617" s="7">
        <v>15148112</v>
      </c>
      <c r="G1617" s="7">
        <v>10250774.92</v>
      </c>
    </row>
    <row r="1618" spans="1:7" x14ac:dyDescent="0.3">
      <c r="A1618" s="69">
        <v>1</v>
      </c>
      <c r="B1618" s="69">
        <v>4</v>
      </c>
      <c r="C1618" t="s">
        <v>1081</v>
      </c>
      <c r="D1618" s="7">
        <v>67500000</v>
      </c>
      <c r="E1618" s="7">
        <v>0</v>
      </c>
      <c r="F1618" s="7">
        <v>67500000</v>
      </c>
      <c r="G1618" s="7">
        <v>67500000</v>
      </c>
    </row>
    <row r="1619" spans="1:7" x14ac:dyDescent="0.3">
      <c r="A1619" s="69">
        <v>1</v>
      </c>
      <c r="B1619" s="69">
        <v>4</v>
      </c>
      <c r="C1619" t="s">
        <v>2990</v>
      </c>
      <c r="D1619" s="7">
        <v>22500000</v>
      </c>
      <c r="E1619" s="7">
        <v>0</v>
      </c>
      <c r="F1619" s="7">
        <v>22500000</v>
      </c>
      <c r="G1619" s="7">
        <v>22500000</v>
      </c>
    </row>
    <row r="1620" spans="1:7" x14ac:dyDescent="0.3">
      <c r="A1620" s="69">
        <v>1</v>
      </c>
      <c r="B1620" s="69">
        <v>4</v>
      </c>
      <c r="C1620" t="s">
        <v>869</v>
      </c>
      <c r="D1620" s="7">
        <v>0</v>
      </c>
      <c r="E1620" s="7">
        <v>0</v>
      </c>
      <c r="F1620" s="7">
        <v>0</v>
      </c>
      <c r="G1620" s="7">
        <v>0</v>
      </c>
    </row>
    <row r="1621" spans="1:7" x14ac:dyDescent="0.3">
      <c r="A1621" s="69">
        <v>1</v>
      </c>
      <c r="B1621" s="69">
        <v>4</v>
      </c>
      <c r="C1621" t="s">
        <v>212</v>
      </c>
      <c r="D1621" s="7">
        <v>35000000</v>
      </c>
      <c r="E1621" s="7">
        <v>0</v>
      </c>
      <c r="F1621" s="7">
        <v>35000000</v>
      </c>
      <c r="G1621" s="7">
        <v>35000000</v>
      </c>
    </row>
    <row r="1622" spans="1:7" x14ac:dyDescent="0.3">
      <c r="A1622" s="69">
        <v>1</v>
      </c>
      <c r="B1622" s="69">
        <v>4</v>
      </c>
      <c r="C1622" t="s">
        <v>249</v>
      </c>
      <c r="D1622" s="7">
        <v>17400611</v>
      </c>
      <c r="E1622" s="7">
        <v>0</v>
      </c>
      <c r="F1622" s="7">
        <v>17400611</v>
      </c>
      <c r="G1622" s="7">
        <v>17400611</v>
      </c>
    </row>
    <row r="1623" spans="1:7" x14ac:dyDescent="0.3">
      <c r="A1623" s="69">
        <v>1</v>
      </c>
      <c r="B1623" s="69">
        <v>4</v>
      </c>
      <c r="C1623" t="s">
        <v>351</v>
      </c>
      <c r="D1623" s="7">
        <v>2007581</v>
      </c>
      <c r="E1623" s="7">
        <v>0</v>
      </c>
      <c r="F1623" s="7">
        <v>2007581</v>
      </c>
      <c r="G1623" s="7">
        <v>2007581</v>
      </c>
    </row>
    <row r="1624" spans="1:7" x14ac:dyDescent="0.3">
      <c r="A1624" s="69">
        <v>1</v>
      </c>
      <c r="B1624" s="69">
        <v>4</v>
      </c>
      <c r="C1624" t="s">
        <v>296</v>
      </c>
      <c r="D1624" s="7">
        <v>7122950</v>
      </c>
      <c r="E1624" s="7">
        <v>0</v>
      </c>
      <c r="F1624" s="7">
        <v>7122950</v>
      </c>
      <c r="G1624" s="7">
        <v>7122950</v>
      </c>
    </row>
    <row r="1625" spans="1:7" x14ac:dyDescent="0.3">
      <c r="A1625" s="69">
        <v>1</v>
      </c>
      <c r="B1625" s="69">
        <v>4</v>
      </c>
      <c r="C1625" t="s">
        <v>214</v>
      </c>
      <c r="D1625" s="7">
        <v>32500000</v>
      </c>
      <c r="E1625" s="7">
        <v>0</v>
      </c>
      <c r="F1625" s="7">
        <v>32500000</v>
      </c>
      <c r="G1625" s="7">
        <v>32500000</v>
      </c>
    </row>
    <row r="1626" spans="1:7" x14ac:dyDescent="0.3">
      <c r="A1626" s="69">
        <v>1</v>
      </c>
      <c r="B1626" s="69">
        <v>4</v>
      </c>
      <c r="C1626" t="s">
        <v>193</v>
      </c>
      <c r="D1626" s="7">
        <v>84528894</v>
      </c>
      <c r="E1626" s="7">
        <v>0</v>
      </c>
      <c r="F1626" s="7">
        <v>84528894</v>
      </c>
      <c r="G1626" s="7">
        <v>84528894</v>
      </c>
    </row>
    <row r="1627" spans="1:7" x14ac:dyDescent="0.3">
      <c r="A1627" s="69">
        <v>1</v>
      </c>
      <c r="B1627" s="69">
        <v>4</v>
      </c>
      <c r="C1627" t="s">
        <v>210</v>
      </c>
      <c r="D1627" s="7">
        <v>36151983</v>
      </c>
      <c r="E1627" s="7">
        <v>0</v>
      </c>
      <c r="F1627" s="7">
        <v>36151983</v>
      </c>
      <c r="G1627" s="7">
        <v>36151983</v>
      </c>
    </row>
    <row r="1628" spans="1:7" x14ac:dyDescent="0.3">
      <c r="A1628" s="69">
        <v>1</v>
      </c>
      <c r="B1628" s="69">
        <v>4</v>
      </c>
      <c r="C1628" t="s">
        <v>516</v>
      </c>
      <c r="D1628" s="7">
        <v>12280000</v>
      </c>
      <c r="E1628" s="7">
        <v>0</v>
      </c>
      <c r="F1628" s="7">
        <v>12280000</v>
      </c>
      <c r="G1628" s="7">
        <v>9455000</v>
      </c>
    </row>
    <row r="1629" spans="1:7" x14ac:dyDescent="0.3">
      <c r="A1629" s="69">
        <v>1</v>
      </c>
      <c r="B1629" s="69">
        <v>4</v>
      </c>
      <c r="C1629" t="s">
        <v>2991</v>
      </c>
      <c r="D1629" s="7">
        <v>400000</v>
      </c>
      <c r="E1629" s="7">
        <v>0</v>
      </c>
      <c r="F1629" s="7">
        <v>400000</v>
      </c>
      <c r="G1629" s="7">
        <v>400000</v>
      </c>
    </row>
    <row r="1630" spans="1:7" x14ac:dyDescent="0.3">
      <c r="A1630" s="69">
        <v>1</v>
      </c>
      <c r="B1630" s="69">
        <v>4</v>
      </c>
      <c r="C1630" t="s">
        <v>2992</v>
      </c>
      <c r="D1630" s="7">
        <v>400000</v>
      </c>
      <c r="E1630" s="7">
        <v>0</v>
      </c>
      <c r="F1630" s="7">
        <v>400000</v>
      </c>
      <c r="G1630" s="7">
        <v>400000</v>
      </c>
    </row>
    <row r="1631" spans="1:7" x14ac:dyDescent="0.3">
      <c r="A1631" s="69">
        <v>1</v>
      </c>
      <c r="B1631" s="69">
        <v>4</v>
      </c>
      <c r="C1631" t="s">
        <v>394</v>
      </c>
      <c r="D1631" s="7">
        <v>765551</v>
      </c>
      <c r="E1631" s="7">
        <v>0</v>
      </c>
      <c r="F1631" s="7">
        <v>765551</v>
      </c>
      <c r="G1631" s="7">
        <v>406737.26</v>
      </c>
    </row>
    <row r="1632" spans="1:7" x14ac:dyDescent="0.3">
      <c r="A1632" s="69">
        <v>1</v>
      </c>
      <c r="B1632" s="69">
        <v>4</v>
      </c>
      <c r="C1632" t="s">
        <v>388</v>
      </c>
      <c r="D1632" s="7">
        <v>696254</v>
      </c>
      <c r="E1632" s="7">
        <v>0</v>
      </c>
      <c r="F1632" s="7">
        <v>696254</v>
      </c>
      <c r="G1632" s="7">
        <v>696254</v>
      </c>
    </row>
    <row r="1633" spans="1:7" x14ac:dyDescent="0.3">
      <c r="A1633" s="69">
        <v>1</v>
      </c>
      <c r="B1633" s="69">
        <v>4</v>
      </c>
      <c r="C1633" t="s">
        <v>323</v>
      </c>
      <c r="D1633" s="7">
        <v>4419080</v>
      </c>
      <c r="E1633" s="7">
        <v>0</v>
      </c>
      <c r="F1633" s="7">
        <v>4419080</v>
      </c>
      <c r="G1633" s="7">
        <v>4419080</v>
      </c>
    </row>
    <row r="1634" spans="1:7" x14ac:dyDescent="0.3">
      <c r="A1634" s="69">
        <v>1</v>
      </c>
      <c r="B1634" s="69">
        <v>4</v>
      </c>
      <c r="C1634" t="s">
        <v>279</v>
      </c>
      <c r="D1634" s="7">
        <v>15630828</v>
      </c>
      <c r="E1634" s="7">
        <v>0</v>
      </c>
      <c r="F1634" s="7">
        <v>15630828</v>
      </c>
      <c r="G1634" s="7">
        <v>15630828</v>
      </c>
    </row>
    <row r="1635" spans="1:7" x14ac:dyDescent="0.3">
      <c r="A1635" s="69">
        <v>1</v>
      </c>
      <c r="B1635" s="69">
        <v>4</v>
      </c>
      <c r="C1635" t="s">
        <v>427</v>
      </c>
      <c r="D1635" s="7">
        <v>55000</v>
      </c>
      <c r="E1635" s="7">
        <v>0</v>
      </c>
      <c r="F1635" s="7">
        <v>55000</v>
      </c>
      <c r="G1635" s="7">
        <v>53473.96</v>
      </c>
    </row>
    <row r="1636" spans="1:7" x14ac:dyDescent="0.3">
      <c r="A1636" s="69">
        <v>1</v>
      </c>
      <c r="B1636" s="69">
        <v>4</v>
      </c>
      <c r="C1636" t="s">
        <v>517</v>
      </c>
      <c r="D1636" s="7">
        <v>0</v>
      </c>
      <c r="E1636" s="7">
        <v>0</v>
      </c>
      <c r="F1636" s="7">
        <v>0</v>
      </c>
      <c r="G1636" s="7">
        <v>0</v>
      </c>
    </row>
    <row r="1637" spans="1:7" x14ac:dyDescent="0.3">
      <c r="A1637" s="69">
        <v>1</v>
      </c>
      <c r="B1637" s="69">
        <v>4</v>
      </c>
      <c r="C1637" t="s">
        <v>285</v>
      </c>
      <c r="D1637" s="7">
        <v>9219000</v>
      </c>
      <c r="E1637" s="7">
        <v>0</v>
      </c>
      <c r="F1637" s="7">
        <v>9219000</v>
      </c>
      <c r="G1637" s="7">
        <v>2319187.08</v>
      </c>
    </row>
    <row r="1638" spans="1:7" x14ac:dyDescent="0.3">
      <c r="A1638" s="69">
        <v>1</v>
      </c>
      <c r="B1638" s="69">
        <v>4</v>
      </c>
      <c r="C1638" t="s">
        <v>141</v>
      </c>
      <c r="D1638" s="7">
        <v>384673000</v>
      </c>
      <c r="E1638" s="7">
        <v>0</v>
      </c>
      <c r="F1638" s="7">
        <v>384673000</v>
      </c>
      <c r="G1638" s="7">
        <v>369005695.99000001</v>
      </c>
    </row>
    <row r="1639" spans="1:7" x14ac:dyDescent="0.3">
      <c r="A1639" s="69">
        <v>1</v>
      </c>
      <c r="B1639" s="69">
        <v>4</v>
      </c>
      <c r="C1639" t="s">
        <v>330</v>
      </c>
      <c r="D1639" s="7">
        <v>2000000</v>
      </c>
      <c r="E1639" s="7">
        <v>0</v>
      </c>
      <c r="F1639" s="7">
        <v>2000000</v>
      </c>
      <c r="G1639" s="7">
        <v>1478851.79</v>
      </c>
    </row>
    <row r="1640" spans="1:7" x14ac:dyDescent="0.3">
      <c r="A1640" s="69">
        <v>1</v>
      </c>
      <c r="B1640" s="69">
        <v>4</v>
      </c>
      <c r="C1640" t="s">
        <v>518</v>
      </c>
      <c r="D1640" s="7">
        <v>81150000</v>
      </c>
      <c r="E1640" s="7">
        <v>0</v>
      </c>
      <c r="F1640" s="7">
        <v>81150000</v>
      </c>
      <c r="G1640" s="7">
        <v>80900000</v>
      </c>
    </row>
    <row r="1641" spans="1:7" x14ac:dyDescent="0.3">
      <c r="A1641" s="69">
        <v>1</v>
      </c>
      <c r="B1641" s="69">
        <v>4</v>
      </c>
      <c r="C1641" t="s">
        <v>2995</v>
      </c>
      <c r="D1641" s="7">
        <v>235000</v>
      </c>
      <c r="E1641" s="7">
        <v>0</v>
      </c>
      <c r="F1641" s="7">
        <v>235000</v>
      </c>
      <c r="G1641" s="7">
        <v>235000</v>
      </c>
    </row>
    <row r="1642" spans="1:7" x14ac:dyDescent="0.3">
      <c r="A1642" s="69">
        <v>1</v>
      </c>
      <c r="B1642" s="69">
        <v>4</v>
      </c>
      <c r="C1642" t="s">
        <v>1082</v>
      </c>
      <c r="D1642" s="7">
        <v>700000</v>
      </c>
      <c r="E1642" s="7">
        <v>0</v>
      </c>
      <c r="F1642" s="7">
        <v>700000</v>
      </c>
      <c r="G1642" s="7">
        <v>700000</v>
      </c>
    </row>
    <row r="1643" spans="1:7" x14ac:dyDescent="0.3">
      <c r="A1643" s="69">
        <v>1</v>
      </c>
      <c r="B1643" s="69">
        <v>4</v>
      </c>
      <c r="C1643" t="s">
        <v>1039</v>
      </c>
      <c r="D1643" s="7">
        <v>500000</v>
      </c>
      <c r="E1643" s="7">
        <v>0</v>
      </c>
      <c r="F1643" s="7">
        <v>500000</v>
      </c>
      <c r="G1643" s="7">
        <v>500000</v>
      </c>
    </row>
    <row r="1644" spans="1:7" x14ac:dyDescent="0.3">
      <c r="A1644" s="69">
        <v>1</v>
      </c>
      <c r="B1644" s="69">
        <v>4</v>
      </c>
      <c r="C1644" t="s">
        <v>260</v>
      </c>
      <c r="D1644" s="7">
        <v>12983202</v>
      </c>
      <c r="E1644" s="7">
        <v>0</v>
      </c>
      <c r="F1644" s="7">
        <v>12983202</v>
      </c>
      <c r="G1644" s="7">
        <v>12983202</v>
      </c>
    </row>
    <row r="1645" spans="1:7" x14ac:dyDescent="0.3">
      <c r="A1645" s="69">
        <v>1</v>
      </c>
      <c r="B1645" s="69">
        <v>4</v>
      </c>
      <c r="C1645" t="s">
        <v>326</v>
      </c>
      <c r="D1645" s="7">
        <v>4118369</v>
      </c>
      <c r="E1645" s="7">
        <v>0</v>
      </c>
      <c r="F1645" s="7">
        <v>4118369</v>
      </c>
      <c r="G1645" s="7">
        <v>4016587.74</v>
      </c>
    </row>
    <row r="1646" spans="1:7" x14ac:dyDescent="0.3">
      <c r="A1646" s="69">
        <v>1</v>
      </c>
      <c r="B1646" s="69">
        <v>4</v>
      </c>
      <c r="C1646" t="s">
        <v>519</v>
      </c>
      <c r="D1646" s="7">
        <v>3200000</v>
      </c>
      <c r="E1646" s="7">
        <v>0</v>
      </c>
      <c r="F1646" s="7">
        <v>3200000</v>
      </c>
      <c r="G1646" s="7">
        <v>3200000</v>
      </c>
    </row>
    <row r="1647" spans="1:7" x14ac:dyDescent="0.3">
      <c r="A1647" s="69">
        <v>1</v>
      </c>
      <c r="B1647" s="69">
        <v>4</v>
      </c>
      <c r="C1647" t="s">
        <v>436</v>
      </c>
      <c r="D1647" s="7">
        <v>49776</v>
      </c>
      <c r="E1647" s="7">
        <v>0</v>
      </c>
      <c r="F1647" s="7">
        <v>49776</v>
      </c>
      <c r="G1647" s="7">
        <v>49776</v>
      </c>
    </row>
    <row r="1648" spans="1:7" x14ac:dyDescent="0.3">
      <c r="A1648" s="69">
        <v>1</v>
      </c>
      <c r="B1648" s="69">
        <v>4</v>
      </c>
      <c r="C1648" t="s">
        <v>400</v>
      </c>
      <c r="D1648" s="7">
        <v>500000</v>
      </c>
      <c r="E1648" s="7">
        <v>0</v>
      </c>
      <c r="F1648" s="7">
        <v>500000</v>
      </c>
      <c r="G1648" s="7">
        <v>12333.62</v>
      </c>
    </row>
    <row r="1649" spans="1:7" x14ac:dyDescent="0.3">
      <c r="A1649" s="69">
        <v>1</v>
      </c>
      <c r="B1649" s="69">
        <v>4</v>
      </c>
      <c r="C1649" t="s">
        <v>2996</v>
      </c>
      <c r="D1649" s="7">
        <v>2700000</v>
      </c>
      <c r="E1649" s="7">
        <v>0</v>
      </c>
      <c r="F1649" s="7">
        <v>2700000</v>
      </c>
      <c r="G1649" s="7">
        <v>2700000</v>
      </c>
    </row>
    <row r="1650" spans="1:7" x14ac:dyDescent="0.3">
      <c r="A1650" s="69">
        <v>1</v>
      </c>
      <c r="B1650" s="69">
        <v>4</v>
      </c>
      <c r="C1650" t="s">
        <v>387</v>
      </c>
      <c r="D1650" s="7">
        <v>656522</v>
      </c>
      <c r="E1650" s="7">
        <v>0</v>
      </c>
      <c r="F1650" s="7">
        <v>656522</v>
      </c>
      <c r="G1650" s="7">
        <v>656522</v>
      </c>
    </row>
    <row r="1651" spans="1:7" x14ac:dyDescent="0.3">
      <c r="A1651" s="69">
        <v>1</v>
      </c>
      <c r="B1651" s="69">
        <v>4</v>
      </c>
      <c r="C1651" t="s">
        <v>870</v>
      </c>
      <c r="D1651" s="7">
        <v>500000</v>
      </c>
      <c r="E1651" s="7">
        <v>0</v>
      </c>
      <c r="F1651" s="7">
        <v>500000</v>
      </c>
      <c r="G1651" s="7">
        <v>500000</v>
      </c>
    </row>
    <row r="1652" spans="1:7" x14ac:dyDescent="0.3">
      <c r="A1652" s="69">
        <v>1</v>
      </c>
      <c r="B1652" s="69">
        <v>4</v>
      </c>
      <c r="C1652" t="s">
        <v>384</v>
      </c>
      <c r="D1652" s="7">
        <v>900000</v>
      </c>
      <c r="E1652" s="7">
        <v>0</v>
      </c>
      <c r="F1652" s="7">
        <v>900000</v>
      </c>
      <c r="G1652" s="7">
        <v>900000</v>
      </c>
    </row>
    <row r="1653" spans="1:7" x14ac:dyDescent="0.3">
      <c r="A1653" s="69">
        <v>1</v>
      </c>
      <c r="B1653" s="69">
        <v>4</v>
      </c>
      <c r="C1653" t="s">
        <v>520</v>
      </c>
      <c r="D1653" s="7">
        <v>376300000</v>
      </c>
      <c r="E1653" s="7">
        <v>0</v>
      </c>
      <c r="F1653" s="7">
        <v>376300000</v>
      </c>
      <c r="G1653" s="7">
        <v>247070400</v>
      </c>
    </row>
    <row r="1654" spans="1:7" x14ac:dyDescent="0.3">
      <c r="A1654" s="69">
        <v>1</v>
      </c>
      <c r="B1654" s="69">
        <v>4</v>
      </c>
      <c r="C1654" t="s">
        <v>2015</v>
      </c>
      <c r="D1654" s="7">
        <v>9847262</v>
      </c>
      <c r="E1654" s="7">
        <v>0</v>
      </c>
      <c r="F1654" s="7">
        <v>9847262</v>
      </c>
      <c r="G1654" s="7">
        <v>9847262</v>
      </c>
    </row>
    <row r="1655" spans="1:7" x14ac:dyDescent="0.3">
      <c r="A1655" s="69">
        <v>1</v>
      </c>
      <c r="B1655" s="69">
        <v>4</v>
      </c>
      <c r="C1655" t="s">
        <v>420</v>
      </c>
      <c r="D1655" s="7">
        <v>200000</v>
      </c>
      <c r="E1655" s="7">
        <v>0</v>
      </c>
      <c r="F1655" s="7">
        <v>200000</v>
      </c>
      <c r="G1655" s="7">
        <v>47644.6</v>
      </c>
    </row>
    <row r="1656" spans="1:7" x14ac:dyDescent="0.3">
      <c r="A1656" s="69">
        <v>1</v>
      </c>
      <c r="B1656" s="69">
        <v>4</v>
      </c>
      <c r="C1656" t="s">
        <v>291</v>
      </c>
      <c r="D1656" s="7">
        <v>8000000</v>
      </c>
      <c r="E1656" s="7">
        <v>0</v>
      </c>
      <c r="F1656" s="7">
        <v>8000000</v>
      </c>
      <c r="G1656" s="7">
        <v>8000000</v>
      </c>
    </row>
    <row r="1657" spans="1:7" x14ac:dyDescent="0.3">
      <c r="A1657" s="69">
        <v>1</v>
      </c>
      <c r="B1657" s="69">
        <v>4</v>
      </c>
      <c r="C1657" t="s">
        <v>203</v>
      </c>
      <c r="D1657" s="7">
        <v>49000000</v>
      </c>
      <c r="E1657" s="7">
        <v>0</v>
      </c>
      <c r="F1657" s="7">
        <v>49000000</v>
      </c>
      <c r="G1657" s="7">
        <v>49000000</v>
      </c>
    </row>
    <row r="1658" spans="1:7" x14ac:dyDescent="0.3">
      <c r="A1658" s="69">
        <v>1</v>
      </c>
      <c r="B1658" s="69">
        <v>4</v>
      </c>
      <c r="C1658" t="s">
        <v>139</v>
      </c>
      <c r="D1658" s="7">
        <v>51500000</v>
      </c>
      <c r="E1658" s="7">
        <v>0</v>
      </c>
      <c r="F1658" s="7">
        <v>51500000</v>
      </c>
      <c r="G1658" s="7">
        <v>51500000</v>
      </c>
    </row>
    <row r="1659" spans="1:7" x14ac:dyDescent="0.3">
      <c r="A1659" s="69">
        <v>1</v>
      </c>
      <c r="B1659" s="69">
        <v>4</v>
      </c>
      <c r="C1659" t="s">
        <v>421</v>
      </c>
      <c r="D1659" s="7">
        <v>0</v>
      </c>
      <c r="E1659" s="7">
        <v>0</v>
      </c>
      <c r="F1659" s="7">
        <v>0</v>
      </c>
      <c r="G1659" s="7">
        <v>0</v>
      </c>
    </row>
    <row r="1660" spans="1:7" x14ac:dyDescent="0.3">
      <c r="A1660" s="69">
        <v>1</v>
      </c>
      <c r="B1660" s="69">
        <v>4</v>
      </c>
      <c r="C1660" t="s">
        <v>422</v>
      </c>
      <c r="D1660" s="7">
        <v>0</v>
      </c>
      <c r="E1660" s="7">
        <v>0</v>
      </c>
      <c r="F1660" s="7">
        <v>0</v>
      </c>
      <c r="G1660" s="7">
        <v>0</v>
      </c>
    </row>
    <row r="1661" spans="1:7" x14ac:dyDescent="0.3">
      <c r="A1661" s="69">
        <v>1</v>
      </c>
      <c r="B1661" s="69">
        <v>4</v>
      </c>
      <c r="C1661" t="s">
        <v>523</v>
      </c>
      <c r="D1661" s="7">
        <v>5000000</v>
      </c>
      <c r="E1661" s="7">
        <v>0</v>
      </c>
      <c r="F1661" s="7">
        <v>5000000</v>
      </c>
      <c r="G1661" s="7">
        <v>2500000</v>
      </c>
    </row>
    <row r="1662" spans="1:7" x14ac:dyDescent="0.3">
      <c r="A1662" s="69">
        <v>1</v>
      </c>
      <c r="B1662" s="69">
        <v>4</v>
      </c>
      <c r="C1662" t="s">
        <v>467</v>
      </c>
      <c r="D1662" s="7">
        <v>103022</v>
      </c>
      <c r="E1662" s="7">
        <v>0</v>
      </c>
      <c r="F1662" s="7">
        <v>103022</v>
      </c>
      <c r="G1662" s="7">
        <v>0</v>
      </c>
    </row>
    <row r="1663" spans="1:7" x14ac:dyDescent="0.3">
      <c r="A1663" s="69">
        <v>1</v>
      </c>
      <c r="B1663" s="69">
        <v>4</v>
      </c>
      <c r="C1663" t="s">
        <v>468</v>
      </c>
      <c r="D1663" s="7">
        <v>8280</v>
      </c>
      <c r="E1663" s="7">
        <v>0</v>
      </c>
      <c r="F1663" s="7">
        <v>8280</v>
      </c>
      <c r="G1663" s="7">
        <v>8280</v>
      </c>
    </row>
    <row r="1664" spans="1:7" x14ac:dyDescent="0.3">
      <c r="A1664" s="69">
        <v>1</v>
      </c>
      <c r="B1664" s="69">
        <v>4</v>
      </c>
      <c r="C1664" t="s">
        <v>215</v>
      </c>
      <c r="D1664" s="7">
        <v>33000000</v>
      </c>
      <c r="E1664" s="7">
        <v>0</v>
      </c>
      <c r="F1664" s="7">
        <v>33000000</v>
      </c>
      <c r="G1664" s="7">
        <v>24750000</v>
      </c>
    </row>
    <row r="1665" spans="1:7" x14ac:dyDescent="0.3">
      <c r="A1665" s="69">
        <v>1</v>
      </c>
      <c r="B1665" s="69">
        <v>4</v>
      </c>
      <c r="C1665" t="s">
        <v>243</v>
      </c>
      <c r="D1665" s="7">
        <v>23815212</v>
      </c>
      <c r="E1665" s="7">
        <v>0</v>
      </c>
      <c r="F1665" s="7">
        <v>23815212</v>
      </c>
      <c r="G1665" s="7">
        <v>23815212</v>
      </c>
    </row>
    <row r="1666" spans="1:7" x14ac:dyDescent="0.3">
      <c r="A1666" s="69">
        <v>1</v>
      </c>
      <c r="B1666" s="69">
        <v>4</v>
      </c>
      <c r="C1666" t="s">
        <v>1083</v>
      </c>
      <c r="D1666" s="7">
        <v>1000000</v>
      </c>
      <c r="E1666" s="7">
        <v>0</v>
      </c>
      <c r="F1666" s="7">
        <v>1000000</v>
      </c>
      <c r="G1666" s="7">
        <v>1000000</v>
      </c>
    </row>
    <row r="1667" spans="1:7" x14ac:dyDescent="0.3">
      <c r="A1667" s="69">
        <v>1</v>
      </c>
      <c r="B1667" s="69">
        <v>4</v>
      </c>
      <c r="C1667" t="s">
        <v>525</v>
      </c>
      <c r="D1667" s="7">
        <v>700000</v>
      </c>
      <c r="E1667" s="7">
        <v>0</v>
      </c>
      <c r="F1667" s="7">
        <v>700000</v>
      </c>
      <c r="G1667" s="7">
        <v>700000</v>
      </c>
    </row>
    <row r="1668" spans="1:7" x14ac:dyDescent="0.3">
      <c r="A1668" s="69">
        <v>1</v>
      </c>
      <c r="B1668" s="69">
        <v>4</v>
      </c>
      <c r="C1668" t="s">
        <v>526</v>
      </c>
      <c r="D1668" s="7">
        <v>900000</v>
      </c>
      <c r="E1668" s="7">
        <v>0</v>
      </c>
      <c r="F1668" s="7">
        <v>900000</v>
      </c>
      <c r="G1668" s="7">
        <v>900000</v>
      </c>
    </row>
    <row r="1669" spans="1:7" x14ac:dyDescent="0.3">
      <c r="A1669" s="69">
        <v>1</v>
      </c>
      <c r="B1669" s="69">
        <v>4</v>
      </c>
      <c r="C1669" t="s">
        <v>1084</v>
      </c>
      <c r="D1669" s="7">
        <v>2000000</v>
      </c>
      <c r="E1669" s="7">
        <v>0</v>
      </c>
      <c r="F1669" s="7">
        <v>2000000</v>
      </c>
      <c r="G1669" s="7">
        <v>2000000</v>
      </c>
    </row>
    <row r="1670" spans="1:7" x14ac:dyDescent="0.3">
      <c r="A1670" s="69">
        <v>1</v>
      </c>
      <c r="B1670" s="69">
        <v>4</v>
      </c>
      <c r="C1670" t="s">
        <v>1085</v>
      </c>
      <c r="D1670" s="7">
        <v>100000</v>
      </c>
      <c r="E1670" s="7">
        <v>0</v>
      </c>
      <c r="F1670" s="7">
        <v>100000</v>
      </c>
      <c r="G1670" s="7">
        <v>100000</v>
      </c>
    </row>
    <row r="1671" spans="1:7" x14ac:dyDescent="0.3">
      <c r="A1671" s="69">
        <v>1</v>
      </c>
      <c r="B1671" s="69">
        <v>4</v>
      </c>
      <c r="C1671" t="s">
        <v>3001</v>
      </c>
      <c r="D1671" s="7">
        <v>28794000</v>
      </c>
      <c r="E1671" s="7">
        <v>0</v>
      </c>
      <c r="F1671" s="7">
        <v>28794000</v>
      </c>
      <c r="G1671" s="7">
        <v>28794000</v>
      </c>
    </row>
    <row r="1672" spans="1:7" x14ac:dyDescent="0.3">
      <c r="A1672" s="69">
        <v>1</v>
      </c>
      <c r="B1672" s="69">
        <v>4</v>
      </c>
      <c r="C1672" t="s">
        <v>3002</v>
      </c>
      <c r="D1672" s="7">
        <v>10000000</v>
      </c>
      <c r="E1672" s="7">
        <v>0</v>
      </c>
      <c r="F1672" s="7">
        <v>10000000</v>
      </c>
      <c r="G1672" s="7">
        <v>0</v>
      </c>
    </row>
    <row r="1673" spans="1:7" x14ac:dyDescent="0.3">
      <c r="A1673" s="69">
        <v>1</v>
      </c>
      <c r="B1673" s="69">
        <v>4</v>
      </c>
      <c r="C1673" t="s">
        <v>1046</v>
      </c>
      <c r="D1673" s="7">
        <v>750000</v>
      </c>
      <c r="E1673" s="7">
        <v>0</v>
      </c>
      <c r="F1673" s="7">
        <v>750000</v>
      </c>
      <c r="G1673" s="7">
        <v>750000</v>
      </c>
    </row>
    <row r="1674" spans="1:7" x14ac:dyDescent="0.3">
      <c r="A1674" s="69">
        <v>1</v>
      </c>
      <c r="B1674" s="69">
        <v>4</v>
      </c>
      <c r="C1674" t="s">
        <v>871</v>
      </c>
      <c r="D1674" s="7">
        <v>5000000</v>
      </c>
      <c r="E1674" s="7">
        <v>0</v>
      </c>
      <c r="F1674" s="7">
        <v>5000000</v>
      </c>
      <c r="G1674" s="7">
        <v>5000000</v>
      </c>
    </row>
    <row r="1675" spans="1:7" x14ac:dyDescent="0.3">
      <c r="A1675" s="69">
        <v>1</v>
      </c>
      <c r="B1675" s="69">
        <v>4</v>
      </c>
      <c r="C1675" t="s">
        <v>1047</v>
      </c>
      <c r="D1675" s="7">
        <v>3000000</v>
      </c>
      <c r="E1675" s="7">
        <v>0</v>
      </c>
      <c r="F1675" s="7">
        <v>3000000</v>
      </c>
      <c r="G1675" s="7">
        <v>3000000</v>
      </c>
    </row>
    <row r="1676" spans="1:7" x14ac:dyDescent="0.3">
      <c r="A1676" s="69">
        <v>1</v>
      </c>
      <c r="B1676" s="69">
        <v>4</v>
      </c>
      <c r="C1676" t="s">
        <v>3003</v>
      </c>
      <c r="D1676" s="7">
        <v>50000000</v>
      </c>
      <c r="E1676" s="7">
        <v>0</v>
      </c>
      <c r="F1676" s="7">
        <v>50000000</v>
      </c>
      <c r="G1676" s="7">
        <v>50000000</v>
      </c>
    </row>
    <row r="1677" spans="1:7" x14ac:dyDescent="0.3">
      <c r="A1677" s="69">
        <v>1</v>
      </c>
      <c r="B1677" s="69">
        <v>4</v>
      </c>
      <c r="C1677" t="s">
        <v>371</v>
      </c>
      <c r="D1677" s="7">
        <v>1337067</v>
      </c>
      <c r="E1677" s="7">
        <v>0</v>
      </c>
      <c r="F1677" s="7">
        <v>1337067</v>
      </c>
      <c r="G1677" s="7">
        <v>1337067</v>
      </c>
    </row>
    <row r="1678" spans="1:7" x14ac:dyDescent="0.3">
      <c r="A1678" s="69">
        <v>1</v>
      </c>
      <c r="B1678" s="69">
        <v>4</v>
      </c>
      <c r="C1678" t="s">
        <v>781</v>
      </c>
      <c r="D1678" s="7">
        <v>4153160</v>
      </c>
      <c r="E1678" s="7">
        <v>0</v>
      </c>
      <c r="F1678" s="7">
        <v>4153160</v>
      </c>
      <c r="G1678" s="7">
        <v>4153160</v>
      </c>
    </row>
    <row r="1679" spans="1:7" x14ac:dyDescent="0.3">
      <c r="A1679" s="69">
        <v>1</v>
      </c>
      <c r="B1679" s="69">
        <v>4</v>
      </c>
      <c r="C1679" t="s">
        <v>528</v>
      </c>
      <c r="D1679" s="7">
        <v>450000</v>
      </c>
      <c r="E1679" s="7">
        <v>0</v>
      </c>
      <c r="F1679" s="7">
        <v>450000</v>
      </c>
      <c r="G1679" s="7">
        <v>450000</v>
      </c>
    </row>
    <row r="1680" spans="1:7" x14ac:dyDescent="0.3">
      <c r="A1680" s="69">
        <v>1</v>
      </c>
      <c r="B1680" s="69">
        <v>4</v>
      </c>
      <c r="C1680" t="s">
        <v>782</v>
      </c>
      <c r="D1680" s="7">
        <v>1000000</v>
      </c>
      <c r="E1680" s="7">
        <v>0</v>
      </c>
      <c r="F1680" s="7">
        <v>1000000</v>
      </c>
      <c r="G1680" s="7">
        <v>1000000</v>
      </c>
    </row>
    <row r="1681" spans="1:7" x14ac:dyDescent="0.3">
      <c r="A1681" s="69">
        <v>1</v>
      </c>
      <c r="B1681" s="69">
        <v>4</v>
      </c>
      <c r="C1681" t="s">
        <v>1088</v>
      </c>
      <c r="D1681" s="7">
        <v>3000000</v>
      </c>
      <c r="E1681" s="7">
        <v>0</v>
      </c>
      <c r="F1681" s="7">
        <v>3000000</v>
      </c>
      <c r="G1681" s="7">
        <v>3000000</v>
      </c>
    </row>
    <row r="1682" spans="1:7" x14ac:dyDescent="0.3">
      <c r="A1682" s="69">
        <v>1</v>
      </c>
      <c r="B1682" s="69">
        <v>4</v>
      </c>
      <c r="C1682" t="s">
        <v>311</v>
      </c>
      <c r="D1682" s="7">
        <v>432309</v>
      </c>
      <c r="E1682" s="7">
        <v>0</v>
      </c>
      <c r="F1682" s="7">
        <v>432309</v>
      </c>
      <c r="G1682" s="7">
        <v>432309</v>
      </c>
    </row>
    <row r="1683" spans="1:7" x14ac:dyDescent="0.3">
      <c r="A1683" s="69">
        <v>1</v>
      </c>
      <c r="B1683" s="69">
        <v>4</v>
      </c>
      <c r="C1683" t="s">
        <v>1090</v>
      </c>
      <c r="D1683" s="7">
        <v>500000</v>
      </c>
      <c r="E1683" s="7">
        <v>0</v>
      </c>
      <c r="F1683" s="7">
        <v>500000</v>
      </c>
      <c r="G1683" s="7">
        <v>500000</v>
      </c>
    </row>
    <row r="1684" spans="1:7" x14ac:dyDescent="0.3">
      <c r="A1684" s="69">
        <v>1</v>
      </c>
      <c r="B1684" s="69">
        <v>4</v>
      </c>
      <c r="C1684" t="s">
        <v>324</v>
      </c>
      <c r="D1684" s="7">
        <v>3965061</v>
      </c>
      <c r="E1684" s="7">
        <v>0</v>
      </c>
      <c r="F1684" s="7">
        <v>3965061</v>
      </c>
      <c r="G1684" s="7">
        <v>3965061</v>
      </c>
    </row>
    <row r="1685" spans="1:7" x14ac:dyDescent="0.3">
      <c r="A1685" s="69">
        <v>1</v>
      </c>
      <c r="B1685" s="69">
        <v>4</v>
      </c>
      <c r="C1685" t="s">
        <v>3004</v>
      </c>
      <c r="D1685" s="7">
        <v>0</v>
      </c>
      <c r="E1685" s="7">
        <v>0</v>
      </c>
      <c r="F1685" s="7">
        <v>0</v>
      </c>
      <c r="G1685" s="7">
        <v>0</v>
      </c>
    </row>
    <row r="1686" spans="1:7" x14ac:dyDescent="0.3">
      <c r="A1686" s="69">
        <v>1</v>
      </c>
      <c r="B1686" s="69">
        <v>4</v>
      </c>
      <c r="C1686" t="s">
        <v>529</v>
      </c>
      <c r="D1686" s="7">
        <v>24037423</v>
      </c>
      <c r="E1686" s="7">
        <v>0</v>
      </c>
      <c r="F1686" s="7">
        <v>24037423</v>
      </c>
      <c r="G1686" s="7">
        <v>0</v>
      </c>
    </row>
    <row r="1687" spans="1:7" x14ac:dyDescent="0.3">
      <c r="A1687" s="69">
        <v>1</v>
      </c>
      <c r="B1687" s="69">
        <v>4</v>
      </c>
      <c r="C1687" t="s">
        <v>530</v>
      </c>
      <c r="D1687" s="7">
        <v>24000000</v>
      </c>
      <c r="E1687" s="7">
        <v>0</v>
      </c>
      <c r="F1687" s="7">
        <v>24000000</v>
      </c>
      <c r="G1687" s="7">
        <v>24000000</v>
      </c>
    </row>
    <row r="1688" spans="1:7" x14ac:dyDescent="0.3">
      <c r="A1688" s="69">
        <v>1</v>
      </c>
      <c r="B1688" s="69">
        <v>4</v>
      </c>
      <c r="C1688" t="s">
        <v>872</v>
      </c>
      <c r="D1688" s="7">
        <v>18768982</v>
      </c>
      <c r="E1688" s="7">
        <v>0</v>
      </c>
      <c r="F1688" s="7">
        <v>18768982</v>
      </c>
      <c r="G1688" s="7">
        <v>18768982</v>
      </c>
    </row>
    <row r="1689" spans="1:7" x14ac:dyDescent="0.3">
      <c r="A1689" s="69">
        <v>1</v>
      </c>
      <c r="B1689" s="69">
        <v>4</v>
      </c>
      <c r="C1689" t="s">
        <v>3005</v>
      </c>
      <c r="D1689" s="7">
        <v>3200000</v>
      </c>
      <c r="E1689" s="7">
        <v>0</v>
      </c>
      <c r="F1689" s="7">
        <v>3200000</v>
      </c>
      <c r="G1689" s="7">
        <v>800000</v>
      </c>
    </row>
    <row r="1690" spans="1:7" x14ac:dyDescent="0.3">
      <c r="A1690" s="69">
        <v>1</v>
      </c>
      <c r="B1690" s="69">
        <v>4</v>
      </c>
      <c r="C1690" t="s">
        <v>1091</v>
      </c>
      <c r="D1690" s="7">
        <v>5000000</v>
      </c>
      <c r="E1690" s="7">
        <v>0</v>
      </c>
      <c r="F1690" s="7">
        <v>5000000</v>
      </c>
      <c r="G1690" s="7">
        <v>5000000</v>
      </c>
    </row>
    <row r="1691" spans="1:7" x14ac:dyDescent="0.3">
      <c r="A1691" s="69">
        <v>1</v>
      </c>
      <c r="B1691" s="69">
        <v>4</v>
      </c>
      <c r="C1691" t="s">
        <v>874</v>
      </c>
      <c r="D1691" s="7">
        <v>2000000</v>
      </c>
      <c r="E1691" s="7">
        <v>0</v>
      </c>
      <c r="F1691" s="7">
        <v>2000000</v>
      </c>
      <c r="G1691" s="7">
        <v>2000000</v>
      </c>
    </row>
    <row r="1692" spans="1:7" x14ac:dyDescent="0.3">
      <c r="A1692" s="69">
        <v>1</v>
      </c>
      <c r="B1692" s="69">
        <v>4</v>
      </c>
      <c r="C1692" t="s">
        <v>531</v>
      </c>
      <c r="D1692" s="7">
        <v>500000</v>
      </c>
      <c r="E1692" s="7">
        <v>0</v>
      </c>
      <c r="F1692" s="7">
        <v>500000</v>
      </c>
      <c r="G1692" s="7">
        <v>500000</v>
      </c>
    </row>
    <row r="1693" spans="1:7" x14ac:dyDescent="0.3">
      <c r="A1693" s="69">
        <v>1</v>
      </c>
      <c r="B1693" s="69">
        <v>4</v>
      </c>
      <c r="C1693" t="s">
        <v>252</v>
      </c>
      <c r="D1693" s="7">
        <v>16383889</v>
      </c>
      <c r="E1693" s="7">
        <v>0</v>
      </c>
      <c r="F1693" s="7">
        <v>16383889</v>
      </c>
      <c r="G1693" s="7">
        <v>16383889</v>
      </c>
    </row>
    <row r="1694" spans="1:7" x14ac:dyDescent="0.3">
      <c r="A1694" s="69">
        <v>1</v>
      </c>
      <c r="B1694" s="69">
        <v>4</v>
      </c>
      <c r="C1694" t="s">
        <v>532</v>
      </c>
      <c r="D1694" s="7">
        <v>100000</v>
      </c>
      <c r="E1694" s="7">
        <v>0</v>
      </c>
      <c r="F1694" s="7">
        <v>100000</v>
      </c>
      <c r="G1694" s="7">
        <v>100000</v>
      </c>
    </row>
    <row r="1695" spans="1:7" x14ac:dyDescent="0.3">
      <c r="A1695" s="69">
        <v>1</v>
      </c>
      <c r="B1695" s="69">
        <v>4</v>
      </c>
      <c r="C1695" t="s">
        <v>325</v>
      </c>
      <c r="D1695" s="7">
        <v>3965061</v>
      </c>
      <c r="E1695" s="7">
        <v>0</v>
      </c>
      <c r="F1695" s="7">
        <v>3965061</v>
      </c>
      <c r="G1695" s="7">
        <v>3965061</v>
      </c>
    </row>
    <row r="1696" spans="1:7" x14ac:dyDescent="0.3">
      <c r="A1696" s="69">
        <v>1</v>
      </c>
      <c r="B1696" s="69">
        <v>4</v>
      </c>
      <c r="C1696" t="s">
        <v>174</v>
      </c>
      <c r="D1696" s="7">
        <v>135800000</v>
      </c>
      <c r="E1696" s="7">
        <v>0</v>
      </c>
      <c r="F1696" s="7">
        <v>135800000</v>
      </c>
      <c r="G1696" s="7">
        <v>135800000</v>
      </c>
    </row>
    <row r="1697" spans="1:7" x14ac:dyDescent="0.3">
      <c r="A1697" s="69">
        <v>1</v>
      </c>
      <c r="B1697" s="69">
        <v>4</v>
      </c>
      <c r="C1697" t="s">
        <v>430</v>
      </c>
      <c r="D1697" s="7">
        <v>124569</v>
      </c>
      <c r="E1697" s="7">
        <v>0</v>
      </c>
      <c r="F1697" s="7">
        <v>124569</v>
      </c>
      <c r="G1697" s="7">
        <v>124569</v>
      </c>
    </row>
    <row r="1698" spans="1:7" x14ac:dyDescent="0.3">
      <c r="A1698" s="69">
        <v>1</v>
      </c>
      <c r="B1698" s="69">
        <v>4</v>
      </c>
      <c r="C1698" t="s">
        <v>216</v>
      </c>
      <c r="D1698" s="7">
        <v>133000000</v>
      </c>
      <c r="E1698" s="7">
        <v>0</v>
      </c>
      <c r="F1698" s="7">
        <v>133000000</v>
      </c>
      <c r="G1698" s="7">
        <v>133000000</v>
      </c>
    </row>
    <row r="1699" spans="1:7" x14ac:dyDescent="0.3">
      <c r="A1699" s="69">
        <v>1</v>
      </c>
      <c r="B1699" s="69">
        <v>4</v>
      </c>
      <c r="C1699" t="s">
        <v>197</v>
      </c>
      <c r="D1699" s="7">
        <v>57300458</v>
      </c>
      <c r="E1699" s="7">
        <v>0</v>
      </c>
      <c r="F1699" s="7">
        <v>57300458</v>
      </c>
      <c r="G1699" s="7">
        <v>57300458</v>
      </c>
    </row>
    <row r="1700" spans="1:7" x14ac:dyDescent="0.3">
      <c r="A1700" s="69">
        <v>1</v>
      </c>
      <c r="B1700" s="69">
        <v>4</v>
      </c>
      <c r="C1700" t="s">
        <v>327</v>
      </c>
      <c r="D1700" s="7">
        <v>3624969</v>
      </c>
      <c r="E1700" s="7">
        <v>0</v>
      </c>
      <c r="F1700" s="7">
        <v>3624969</v>
      </c>
      <c r="G1700" s="7">
        <v>1666884.29</v>
      </c>
    </row>
    <row r="1701" spans="1:7" x14ac:dyDescent="0.3">
      <c r="A1701" s="69">
        <v>1</v>
      </c>
      <c r="B1701" s="69">
        <v>4</v>
      </c>
      <c r="C1701" t="s">
        <v>347</v>
      </c>
      <c r="D1701" s="7">
        <v>2586550</v>
      </c>
      <c r="E1701" s="7">
        <v>0</v>
      </c>
      <c r="F1701" s="7">
        <v>2586550</v>
      </c>
      <c r="G1701" s="7">
        <v>1842812.11</v>
      </c>
    </row>
    <row r="1702" spans="1:7" x14ac:dyDescent="0.3">
      <c r="A1702" s="69">
        <v>1</v>
      </c>
      <c r="B1702" s="69">
        <v>4</v>
      </c>
      <c r="C1702" t="s">
        <v>3010</v>
      </c>
      <c r="D1702" s="7">
        <v>150000000</v>
      </c>
      <c r="E1702" s="7">
        <v>0</v>
      </c>
      <c r="F1702" s="7">
        <v>150000000</v>
      </c>
      <c r="G1702" s="7">
        <v>150000000</v>
      </c>
    </row>
    <row r="1703" spans="1:7" x14ac:dyDescent="0.3">
      <c r="A1703" s="69">
        <v>1</v>
      </c>
      <c r="B1703" s="69">
        <v>4</v>
      </c>
      <c r="C1703" t="s">
        <v>397</v>
      </c>
      <c r="D1703" s="7">
        <v>534544</v>
      </c>
      <c r="E1703" s="7">
        <v>0</v>
      </c>
      <c r="F1703" s="7">
        <v>534544</v>
      </c>
      <c r="G1703" s="7">
        <v>534544</v>
      </c>
    </row>
    <row r="1704" spans="1:7" x14ac:dyDescent="0.3">
      <c r="A1704" s="69">
        <v>1</v>
      </c>
      <c r="B1704" s="69">
        <v>4</v>
      </c>
      <c r="C1704" t="s">
        <v>303</v>
      </c>
      <c r="D1704" s="7">
        <v>6000000</v>
      </c>
      <c r="E1704" s="7">
        <v>0</v>
      </c>
      <c r="F1704" s="7">
        <v>6000000</v>
      </c>
      <c r="G1704" s="7">
        <v>6000000</v>
      </c>
    </row>
    <row r="1705" spans="1:7" x14ac:dyDescent="0.3">
      <c r="A1705" s="69">
        <v>1</v>
      </c>
      <c r="B1705" s="69">
        <v>4</v>
      </c>
      <c r="C1705" t="s">
        <v>408</v>
      </c>
      <c r="D1705" s="7">
        <v>496648</v>
      </c>
      <c r="E1705" s="7">
        <v>0</v>
      </c>
      <c r="F1705" s="7">
        <v>496648</v>
      </c>
      <c r="G1705" s="7">
        <v>496648</v>
      </c>
    </row>
    <row r="1706" spans="1:7" x14ac:dyDescent="0.3">
      <c r="A1706" s="69">
        <v>1</v>
      </c>
      <c r="B1706" s="69">
        <v>4</v>
      </c>
      <c r="C1706" t="s">
        <v>428</v>
      </c>
      <c r="D1706" s="7">
        <v>134217</v>
      </c>
      <c r="E1706" s="7">
        <v>0</v>
      </c>
      <c r="F1706" s="7">
        <v>134217</v>
      </c>
      <c r="G1706" s="7">
        <v>134217</v>
      </c>
    </row>
    <row r="1707" spans="1:7" x14ac:dyDescent="0.3">
      <c r="A1707" s="69">
        <v>1</v>
      </c>
      <c r="B1707" s="69">
        <v>4</v>
      </c>
      <c r="C1707" t="s">
        <v>309</v>
      </c>
      <c r="D1707" s="7">
        <v>3117690</v>
      </c>
      <c r="E1707" s="7">
        <v>0</v>
      </c>
      <c r="F1707" s="7">
        <v>3117690</v>
      </c>
      <c r="G1707" s="7">
        <v>3117690</v>
      </c>
    </row>
    <row r="1708" spans="1:7" x14ac:dyDescent="0.3">
      <c r="A1708" s="69">
        <v>1</v>
      </c>
      <c r="B1708" s="69">
        <v>4</v>
      </c>
      <c r="C1708" t="s">
        <v>536</v>
      </c>
      <c r="D1708" s="7">
        <v>31986476</v>
      </c>
      <c r="E1708" s="7">
        <v>0</v>
      </c>
      <c r="F1708" s="7">
        <v>31986476</v>
      </c>
      <c r="G1708" s="7">
        <v>31986476</v>
      </c>
    </row>
    <row r="1709" spans="1:7" x14ac:dyDescent="0.3">
      <c r="A1709" s="69">
        <v>1</v>
      </c>
      <c r="B1709" s="69">
        <v>4</v>
      </c>
      <c r="C1709" t="s">
        <v>537</v>
      </c>
      <c r="D1709" s="7">
        <v>9000000</v>
      </c>
      <c r="E1709" s="7">
        <v>0</v>
      </c>
      <c r="F1709" s="7">
        <v>9000000</v>
      </c>
      <c r="G1709" s="7">
        <v>9000000</v>
      </c>
    </row>
    <row r="1710" spans="1:7" x14ac:dyDescent="0.3">
      <c r="A1710" s="69">
        <v>1</v>
      </c>
      <c r="B1710" s="69">
        <v>4</v>
      </c>
      <c r="C1710" t="s">
        <v>239</v>
      </c>
      <c r="D1710" s="7">
        <v>15000000</v>
      </c>
      <c r="E1710" s="7">
        <v>0</v>
      </c>
      <c r="F1710" s="7">
        <v>15000000</v>
      </c>
      <c r="G1710" s="7">
        <v>15000000</v>
      </c>
    </row>
    <row r="1711" spans="1:7" x14ac:dyDescent="0.3">
      <c r="A1711" s="69">
        <v>1</v>
      </c>
      <c r="B1711" s="69">
        <v>4</v>
      </c>
      <c r="C1711" t="s">
        <v>538</v>
      </c>
      <c r="D1711" s="7">
        <v>500000</v>
      </c>
      <c r="E1711" s="7">
        <v>0</v>
      </c>
      <c r="F1711" s="7">
        <v>500000</v>
      </c>
      <c r="G1711" s="7">
        <v>500000</v>
      </c>
    </row>
    <row r="1712" spans="1:7" x14ac:dyDescent="0.3">
      <c r="A1712" s="69">
        <v>1</v>
      </c>
      <c r="B1712" s="69">
        <v>4</v>
      </c>
      <c r="C1712" t="s">
        <v>539</v>
      </c>
      <c r="D1712" s="7">
        <v>300000</v>
      </c>
      <c r="E1712" s="7">
        <v>0</v>
      </c>
      <c r="F1712" s="7">
        <v>300000</v>
      </c>
      <c r="G1712" s="7">
        <v>150000</v>
      </c>
    </row>
    <row r="1713" spans="1:7" x14ac:dyDescent="0.3">
      <c r="A1713" s="69">
        <v>1</v>
      </c>
      <c r="B1713" s="69">
        <v>4</v>
      </c>
      <c r="C1713" t="s">
        <v>425</v>
      </c>
      <c r="D1713" s="7">
        <v>683780</v>
      </c>
      <c r="E1713" s="7">
        <v>0</v>
      </c>
      <c r="F1713" s="7">
        <v>683780</v>
      </c>
      <c r="G1713" s="7">
        <v>671665.28</v>
      </c>
    </row>
    <row r="1714" spans="1:7" x14ac:dyDescent="0.3">
      <c r="A1714" s="69">
        <v>1</v>
      </c>
      <c r="B1714" s="69">
        <v>4</v>
      </c>
      <c r="C1714" t="s">
        <v>407</v>
      </c>
      <c r="D1714" s="7">
        <v>5000000</v>
      </c>
      <c r="E1714" s="7">
        <v>0</v>
      </c>
      <c r="F1714" s="7">
        <v>5000000</v>
      </c>
      <c r="G1714" s="7">
        <v>4923589.9000000004</v>
      </c>
    </row>
    <row r="1715" spans="1:7" x14ac:dyDescent="0.3">
      <c r="A1715" s="69">
        <v>1</v>
      </c>
      <c r="B1715" s="69">
        <v>4</v>
      </c>
      <c r="C1715" t="s">
        <v>395</v>
      </c>
      <c r="D1715" s="7">
        <v>592856</v>
      </c>
      <c r="E1715" s="7">
        <v>0</v>
      </c>
      <c r="F1715" s="7">
        <v>592856</v>
      </c>
      <c r="G1715" s="7">
        <v>564694.9</v>
      </c>
    </row>
    <row r="1716" spans="1:7" x14ac:dyDescent="0.3">
      <c r="A1716" s="69">
        <v>1</v>
      </c>
      <c r="B1716" s="69">
        <v>4</v>
      </c>
      <c r="C1716" t="s">
        <v>417</v>
      </c>
      <c r="D1716" s="7">
        <v>237448</v>
      </c>
      <c r="E1716" s="7">
        <v>0</v>
      </c>
      <c r="F1716" s="7">
        <v>237448</v>
      </c>
      <c r="G1716" s="7">
        <v>237448</v>
      </c>
    </row>
    <row r="1717" spans="1:7" x14ac:dyDescent="0.3">
      <c r="A1717" s="69">
        <v>1</v>
      </c>
      <c r="B1717" s="69">
        <v>4</v>
      </c>
      <c r="C1717" t="s">
        <v>443</v>
      </c>
      <c r="D1717" s="7">
        <v>20291</v>
      </c>
      <c r="E1717" s="7">
        <v>0</v>
      </c>
      <c r="F1717" s="7">
        <v>20291</v>
      </c>
      <c r="G1717" s="7">
        <v>14723</v>
      </c>
    </row>
    <row r="1718" spans="1:7" x14ac:dyDescent="0.3">
      <c r="A1718" s="69">
        <v>1</v>
      </c>
      <c r="B1718" s="69">
        <v>4</v>
      </c>
      <c r="C1718" t="s">
        <v>426</v>
      </c>
      <c r="D1718" s="7">
        <v>150421</v>
      </c>
      <c r="E1718" s="7">
        <v>0</v>
      </c>
      <c r="F1718" s="7">
        <v>150421</v>
      </c>
      <c r="G1718" s="7">
        <v>150421</v>
      </c>
    </row>
    <row r="1719" spans="1:7" x14ac:dyDescent="0.3">
      <c r="A1719" s="69">
        <v>1</v>
      </c>
      <c r="B1719" s="69">
        <v>4</v>
      </c>
      <c r="C1719" t="s">
        <v>344</v>
      </c>
      <c r="D1719" s="7">
        <v>2500000</v>
      </c>
      <c r="E1719" s="7">
        <v>0</v>
      </c>
      <c r="F1719" s="7">
        <v>2500000</v>
      </c>
      <c r="G1719" s="7">
        <v>2500000</v>
      </c>
    </row>
    <row r="1720" spans="1:7" x14ac:dyDescent="0.3">
      <c r="A1720" s="69">
        <v>1</v>
      </c>
      <c r="B1720" s="69">
        <v>4</v>
      </c>
      <c r="C1720" t="s">
        <v>690</v>
      </c>
      <c r="D1720" s="7">
        <v>14422454</v>
      </c>
      <c r="E1720" s="7">
        <v>0</v>
      </c>
      <c r="F1720" s="7">
        <v>14422454</v>
      </c>
      <c r="G1720" s="7">
        <v>14422454</v>
      </c>
    </row>
    <row r="1721" spans="1:7" x14ac:dyDescent="0.3">
      <c r="A1721" s="69">
        <v>1</v>
      </c>
      <c r="B1721" s="69">
        <v>4</v>
      </c>
      <c r="C1721" t="s">
        <v>320</v>
      </c>
      <c r="D1721" s="7">
        <v>90863599</v>
      </c>
      <c r="E1721" s="7">
        <v>0</v>
      </c>
      <c r="F1721" s="7">
        <v>90863599</v>
      </c>
      <c r="G1721" s="7">
        <v>90863599</v>
      </c>
    </row>
    <row r="1722" spans="1:7" x14ac:dyDescent="0.3">
      <c r="A1722" s="69">
        <v>1</v>
      </c>
      <c r="B1722" s="69">
        <v>4</v>
      </c>
      <c r="C1722" t="s">
        <v>1051</v>
      </c>
      <c r="D1722" s="7">
        <v>1540000</v>
      </c>
      <c r="E1722" s="7">
        <v>0</v>
      </c>
      <c r="F1722" s="7">
        <v>1540000</v>
      </c>
      <c r="G1722" s="7">
        <v>0</v>
      </c>
    </row>
    <row r="1723" spans="1:7" x14ac:dyDescent="0.3">
      <c r="A1723" s="69">
        <v>1</v>
      </c>
      <c r="B1723" s="69">
        <v>4</v>
      </c>
      <c r="C1723" t="s">
        <v>540</v>
      </c>
      <c r="D1723" s="7">
        <v>4400000</v>
      </c>
      <c r="E1723" s="7">
        <v>0</v>
      </c>
      <c r="F1723" s="7">
        <v>4400000</v>
      </c>
      <c r="G1723" s="7">
        <v>4400000</v>
      </c>
    </row>
    <row r="1724" spans="1:7" x14ac:dyDescent="0.3">
      <c r="A1724" s="69">
        <v>1</v>
      </c>
      <c r="B1724" s="69">
        <v>4</v>
      </c>
      <c r="C1724" t="s">
        <v>541</v>
      </c>
      <c r="D1724" s="7">
        <v>7000000</v>
      </c>
      <c r="E1724" s="7">
        <v>0</v>
      </c>
      <c r="F1724" s="7">
        <v>7000000</v>
      </c>
      <c r="G1724" s="7">
        <v>7000000</v>
      </c>
    </row>
    <row r="1725" spans="1:7" x14ac:dyDescent="0.3">
      <c r="A1725" s="69">
        <v>1</v>
      </c>
      <c r="B1725" s="69">
        <v>4</v>
      </c>
      <c r="C1725" t="s">
        <v>876</v>
      </c>
      <c r="D1725" s="7">
        <v>542422</v>
      </c>
      <c r="E1725" s="7">
        <v>0</v>
      </c>
      <c r="F1725" s="7">
        <v>542422</v>
      </c>
      <c r="G1725" s="7">
        <v>542422</v>
      </c>
    </row>
    <row r="1726" spans="1:7" x14ac:dyDescent="0.3">
      <c r="A1726" s="69">
        <v>1</v>
      </c>
      <c r="B1726" s="69">
        <v>4</v>
      </c>
      <c r="C1726" t="s">
        <v>184</v>
      </c>
      <c r="D1726" s="7">
        <v>89000000</v>
      </c>
      <c r="E1726" s="7">
        <v>0</v>
      </c>
      <c r="F1726" s="7">
        <v>89000000</v>
      </c>
      <c r="G1726" s="7">
        <v>76381475.109999999</v>
      </c>
    </row>
    <row r="1727" spans="1:7" x14ac:dyDescent="0.3">
      <c r="A1727" s="69">
        <v>1</v>
      </c>
      <c r="B1727" s="69">
        <v>4</v>
      </c>
      <c r="C1727" t="s">
        <v>3015</v>
      </c>
      <c r="D1727" s="7">
        <v>309874</v>
      </c>
      <c r="E1727" s="7">
        <v>0</v>
      </c>
      <c r="F1727" s="7">
        <v>309874</v>
      </c>
      <c r="G1727" s="7">
        <v>95799.42</v>
      </c>
    </row>
    <row r="1728" spans="1:7" x14ac:dyDescent="0.3">
      <c r="A1728" s="69">
        <v>1</v>
      </c>
      <c r="B1728" s="69">
        <v>4</v>
      </c>
      <c r="C1728" t="s">
        <v>877</v>
      </c>
      <c r="D1728" s="7">
        <v>9287869</v>
      </c>
      <c r="E1728" s="7">
        <v>0</v>
      </c>
      <c r="F1728" s="7">
        <v>9287869</v>
      </c>
      <c r="G1728" s="7">
        <v>7592200</v>
      </c>
    </row>
    <row r="1729" spans="1:7" x14ac:dyDescent="0.3">
      <c r="A1729" s="69">
        <v>1</v>
      </c>
      <c r="B1729" s="69">
        <v>4</v>
      </c>
      <c r="C1729" t="s">
        <v>3016</v>
      </c>
      <c r="D1729" s="7">
        <v>94000</v>
      </c>
      <c r="E1729" s="7">
        <v>0</v>
      </c>
      <c r="F1729" s="7">
        <v>94000</v>
      </c>
      <c r="G1729" s="7">
        <v>94000</v>
      </c>
    </row>
    <row r="1730" spans="1:7" x14ac:dyDescent="0.3">
      <c r="A1730" s="69">
        <v>1</v>
      </c>
      <c r="B1730" s="69">
        <v>4</v>
      </c>
      <c r="C1730" t="s">
        <v>3017</v>
      </c>
      <c r="D1730" s="7">
        <v>94000</v>
      </c>
      <c r="E1730" s="7">
        <v>0</v>
      </c>
      <c r="F1730" s="7">
        <v>94000</v>
      </c>
      <c r="G1730" s="7">
        <v>94000</v>
      </c>
    </row>
    <row r="1731" spans="1:7" x14ac:dyDescent="0.3">
      <c r="A1731" s="69">
        <v>1</v>
      </c>
      <c r="B1731" s="69">
        <v>4</v>
      </c>
      <c r="C1731" t="s">
        <v>359</v>
      </c>
      <c r="D1731" s="7">
        <v>2217930</v>
      </c>
      <c r="E1731" s="7">
        <v>0</v>
      </c>
      <c r="F1731" s="7">
        <v>2217930</v>
      </c>
      <c r="G1731" s="7">
        <v>2217930</v>
      </c>
    </row>
    <row r="1732" spans="1:7" x14ac:dyDescent="0.3">
      <c r="A1732" s="69">
        <v>1</v>
      </c>
      <c r="B1732" s="69">
        <v>4</v>
      </c>
      <c r="C1732" t="s">
        <v>255</v>
      </c>
      <c r="D1732" s="7">
        <v>15000000</v>
      </c>
      <c r="E1732" s="7">
        <v>0</v>
      </c>
      <c r="F1732" s="7">
        <v>15000000</v>
      </c>
      <c r="G1732" s="7">
        <v>11250000</v>
      </c>
    </row>
    <row r="1733" spans="1:7" x14ac:dyDescent="0.3">
      <c r="A1733" s="69">
        <v>1</v>
      </c>
      <c r="B1733" s="69">
        <v>4</v>
      </c>
      <c r="C1733" t="s">
        <v>156</v>
      </c>
      <c r="D1733" s="7">
        <v>424000000</v>
      </c>
      <c r="E1733" s="7">
        <v>0</v>
      </c>
      <c r="F1733" s="7">
        <v>424000000</v>
      </c>
      <c r="G1733" s="7">
        <v>341187022.35000002</v>
      </c>
    </row>
    <row r="1734" spans="1:7" x14ac:dyDescent="0.3">
      <c r="A1734" s="69">
        <v>1</v>
      </c>
      <c r="B1734" s="69">
        <v>4</v>
      </c>
      <c r="C1734" t="s">
        <v>3110</v>
      </c>
      <c r="D1734" s="7">
        <v>334321</v>
      </c>
      <c r="E1734" s="7">
        <v>0</v>
      </c>
      <c r="F1734" s="7">
        <v>334321</v>
      </c>
      <c r="G1734" s="7">
        <v>325689.05000000005</v>
      </c>
    </row>
    <row r="1735" spans="1:7" x14ac:dyDescent="0.3">
      <c r="A1735" s="69">
        <v>1</v>
      </c>
      <c r="B1735" s="69">
        <v>4</v>
      </c>
      <c r="C1735" t="s">
        <v>226</v>
      </c>
      <c r="D1735" s="7">
        <v>25100000</v>
      </c>
      <c r="E1735" s="7">
        <v>0</v>
      </c>
      <c r="F1735" s="7">
        <v>25100000</v>
      </c>
      <c r="G1735" s="7">
        <v>25100000</v>
      </c>
    </row>
    <row r="1736" spans="1:7" x14ac:dyDescent="0.3">
      <c r="A1736" s="69">
        <v>1</v>
      </c>
      <c r="B1736" s="69">
        <v>4</v>
      </c>
      <c r="C1736" t="s">
        <v>293</v>
      </c>
      <c r="D1736" s="7">
        <v>9798011</v>
      </c>
      <c r="E1736" s="7">
        <v>0</v>
      </c>
      <c r="F1736" s="7">
        <v>9798011</v>
      </c>
      <c r="G1736" s="7">
        <v>9798011</v>
      </c>
    </row>
    <row r="1737" spans="1:7" x14ac:dyDescent="0.3">
      <c r="A1737" s="69">
        <v>1</v>
      </c>
      <c r="B1737" s="69">
        <v>4</v>
      </c>
      <c r="C1737" t="s">
        <v>1054</v>
      </c>
      <c r="D1737" s="7">
        <v>0</v>
      </c>
      <c r="E1737" s="7">
        <v>0</v>
      </c>
      <c r="F1737" s="7">
        <v>0</v>
      </c>
      <c r="G1737" s="7">
        <v>0</v>
      </c>
    </row>
    <row r="1738" spans="1:7" x14ac:dyDescent="0.3">
      <c r="A1738" s="69">
        <v>1</v>
      </c>
      <c r="B1738" s="69">
        <v>4</v>
      </c>
      <c r="C1738" t="s">
        <v>1094</v>
      </c>
      <c r="D1738" s="7">
        <v>2000000</v>
      </c>
      <c r="E1738" s="7">
        <v>0</v>
      </c>
      <c r="F1738" s="7">
        <v>2000000</v>
      </c>
      <c r="G1738" s="7">
        <v>1700000</v>
      </c>
    </row>
    <row r="1739" spans="1:7" x14ac:dyDescent="0.3">
      <c r="A1739" s="69">
        <v>1</v>
      </c>
      <c r="B1739" s="69">
        <v>4</v>
      </c>
      <c r="C1739" t="s">
        <v>234</v>
      </c>
      <c r="D1739" s="7">
        <v>31739900</v>
      </c>
      <c r="E1739" s="7">
        <v>0</v>
      </c>
      <c r="F1739" s="7">
        <v>31739900</v>
      </c>
      <c r="G1739" s="7">
        <v>31269950</v>
      </c>
    </row>
    <row r="1740" spans="1:7" x14ac:dyDescent="0.3">
      <c r="A1740" s="69">
        <v>1</v>
      </c>
      <c r="B1740" s="69">
        <v>4</v>
      </c>
      <c r="C1740" t="s">
        <v>247</v>
      </c>
      <c r="D1740" s="7">
        <v>0</v>
      </c>
      <c r="E1740" s="7">
        <v>0</v>
      </c>
      <c r="F1740" s="7">
        <v>0</v>
      </c>
      <c r="G1740" s="7">
        <v>0</v>
      </c>
    </row>
    <row r="1741" spans="1:7" x14ac:dyDescent="0.3">
      <c r="A1741" s="69">
        <v>1</v>
      </c>
      <c r="B1741" s="69">
        <v>4</v>
      </c>
      <c r="C1741" t="s">
        <v>2707</v>
      </c>
      <c r="D1741" s="7">
        <v>4150007</v>
      </c>
      <c r="E1741" s="7">
        <v>0</v>
      </c>
      <c r="F1741" s="7">
        <v>4150007</v>
      </c>
      <c r="G1741" s="7">
        <v>4043960.27</v>
      </c>
    </row>
    <row r="1742" spans="1:7" x14ac:dyDescent="0.3">
      <c r="A1742" s="69">
        <v>1</v>
      </c>
      <c r="B1742" s="69">
        <v>4</v>
      </c>
      <c r="C1742" t="s">
        <v>878</v>
      </c>
      <c r="D1742" s="7">
        <v>1061600</v>
      </c>
      <c r="E1742" s="7">
        <v>0</v>
      </c>
      <c r="F1742" s="7">
        <v>1061600</v>
      </c>
      <c r="G1742" s="7">
        <v>1061600</v>
      </c>
    </row>
    <row r="1743" spans="1:7" x14ac:dyDescent="0.3">
      <c r="A1743" s="69">
        <v>1</v>
      </c>
      <c r="B1743" s="69">
        <v>4</v>
      </c>
      <c r="C1743" t="s">
        <v>3204</v>
      </c>
      <c r="D1743" s="7">
        <v>52509839</v>
      </c>
      <c r="E1743" s="7">
        <v>0</v>
      </c>
      <c r="F1743" s="7">
        <v>52509839</v>
      </c>
      <c r="G1743" s="7">
        <v>52509839</v>
      </c>
    </row>
    <row r="1744" spans="1:7" x14ac:dyDescent="0.3">
      <c r="A1744" s="69">
        <v>1</v>
      </c>
      <c r="B1744" s="69">
        <v>4</v>
      </c>
      <c r="C1744" t="s">
        <v>841</v>
      </c>
      <c r="D1744" s="7">
        <v>7000000</v>
      </c>
      <c r="E1744" s="7">
        <v>0</v>
      </c>
      <c r="F1744" s="7">
        <v>7000000</v>
      </c>
      <c r="G1744" s="7">
        <v>1400000</v>
      </c>
    </row>
    <row r="1745" spans="1:7" x14ac:dyDescent="0.3">
      <c r="A1745" s="69">
        <v>1</v>
      </c>
      <c r="B1745" s="69">
        <v>4</v>
      </c>
      <c r="C1745" t="s">
        <v>544</v>
      </c>
      <c r="D1745" s="7">
        <v>500000</v>
      </c>
      <c r="E1745" s="7">
        <v>0</v>
      </c>
      <c r="F1745" s="7">
        <v>500000</v>
      </c>
      <c r="G1745" s="7">
        <v>0</v>
      </c>
    </row>
    <row r="1746" spans="1:7" x14ac:dyDescent="0.3">
      <c r="A1746" s="69">
        <v>1</v>
      </c>
      <c r="B1746" s="69">
        <v>4</v>
      </c>
      <c r="C1746" t="s">
        <v>310</v>
      </c>
      <c r="D1746" s="7">
        <v>0</v>
      </c>
      <c r="E1746" s="7">
        <v>0</v>
      </c>
      <c r="F1746" s="7">
        <v>0</v>
      </c>
      <c r="G1746" s="7">
        <v>0</v>
      </c>
    </row>
    <row r="1747" spans="1:7" x14ac:dyDescent="0.3">
      <c r="A1747" s="69">
        <v>1</v>
      </c>
      <c r="B1747" s="69">
        <v>4</v>
      </c>
      <c r="C1747" t="s">
        <v>1056</v>
      </c>
      <c r="D1747" s="7">
        <v>7680</v>
      </c>
      <c r="E1747" s="7">
        <v>0</v>
      </c>
      <c r="F1747" s="7">
        <v>7680</v>
      </c>
      <c r="G1747" s="7">
        <v>0</v>
      </c>
    </row>
    <row r="1748" spans="1:7" x14ac:dyDescent="0.3">
      <c r="A1748" s="69">
        <v>1</v>
      </c>
      <c r="B1748" s="69">
        <v>4</v>
      </c>
      <c r="C1748" t="s">
        <v>200</v>
      </c>
      <c r="D1748" s="7">
        <v>49112507</v>
      </c>
      <c r="E1748" s="7">
        <v>0</v>
      </c>
      <c r="F1748" s="7">
        <v>49112507</v>
      </c>
      <c r="G1748" s="7">
        <v>49112507</v>
      </c>
    </row>
    <row r="1749" spans="1:7" x14ac:dyDescent="0.3">
      <c r="A1749" s="69">
        <v>1</v>
      </c>
      <c r="B1749" s="69">
        <v>4</v>
      </c>
      <c r="C1749" t="s">
        <v>545</v>
      </c>
      <c r="D1749" s="7">
        <v>3000000</v>
      </c>
      <c r="E1749" s="7">
        <v>0</v>
      </c>
      <c r="F1749" s="7">
        <v>3000000</v>
      </c>
      <c r="G1749" s="7">
        <v>3000000</v>
      </c>
    </row>
    <row r="1750" spans="1:7" x14ac:dyDescent="0.3">
      <c r="A1750" s="69">
        <v>1</v>
      </c>
      <c r="B1750" s="69">
        <v>4</v>
      </c>
      <c r="C1750" t="s">
        <v>256</v>
      </c>
      <c r="D1750" s="7">
        <v>57200000</v>
      </c>
      <c r="E1750" s="7">
        <v>0</v>
      </c>
      <c r="F1750" s="7">
        <v>57200000</v>
      </c>
      <c r="G1750" s="7">
        <v>51812686.979999997</v>
      </c>
    </row>
    <row r="1751" spans="1:7" x14ac:dyDescent="0.3">
      <c r="A1751" s="69">
        <v>1</v>
      </c>
      <c r="B1751" s="69">
        <v>4</v>
      </c>
      <c r="C1751" t="s">
        <v>1097</v>
      </c>
      <c r="D1751" s="7">
        <v>26300000</v>
      </c>
      <c r="E1751" s="7">
        <v>0</v>
      </c>
      <c r="F1751" s="7">
        <v>26300000</v>
      </c>
      <c r="G1751" s="7">
        <v>26300000</v>
      </c>
    </row>
    <row r="1752" spans="1:7" x14ac:dyDescent="0.3">
      <c r="A1752" s="69">
        <v>1</v>
      </c>
      <c r="B1752" s="69">
        <v>4</v>
      </c>
      <c r="C1752" t="s">
        <v>116</v>
      </c>
      <c r="D1752" s="7">
        <v>1327000000</v>
      </c>
      <c r="E1752" s="7">
        <v>0</v>
      </c>
      <c r="F1752" s="7">
        <v>1327000000</v>
      </c>
      <c r="G1752" s="7">
        <v>1327000000</v>
      </c>
    </row>
    <row r="1753" spans="1:7" x14ac:dyDescent="0.3">
      <c r="A1753" s="69">
        <v>1</v>
      </c>
      <c r="B1753" s="69">
        <v>4</v>
      </c>
      <c r="C1753" t="s">
        <v>140</v>
      </c>
      <c r="D1753" s="7">
        <v>394458269</v>
      </c>
      <c r="E1753" s="7">
        <v>0</v>
      </c>
      <c r="F1753" s="7">
        <v>394458269</v>
      </c>
      <c r="G1753" s="7">
        <v>367339734.77999997</v>
      </c>
    </row>
    <row r="1754" spans="1:7" x14ac:dyDescent="0.3">
      <c r="A1754" s="69">
        <v>1</v>
      </c>
      <c r="B1754" s="69">
        <v>4</v>
      </c>
      <c r="C1754" t="s">
        <v>401</v>
      </c>
      <c r="D1754" s="7">
        <v>3200000</v>
      </c>
      <c r="E1754" s="7">
        <v>0</v>
      </c>
      <c r="F1754" s="7">
        <v>3200000</v>
      </c>
      <c r="G1754" s="7">
        <v>0</v>
      </c>
    </row>
    <row r="1755" spans="1:7" x14ac:dyDescent="0.3">
      <c r="A1755" s="69">
        <v>1</v>
      </c>
      <c r="B1755" s="69">
        <v>4</v>
      </c>
      <c r="C1755" t="s">
        <v>111</v>
      </c>
      <c r="D1755" s="7">
        <v>2614615820</v>
      </c>
      <c r="E1755" s="7">
        <v>0</v>
      </c>
      <c r="F1755" s="7">
        <v>2614615820</v>
      </c>
      <c r="G1755" s="7">
        <v>2614615820</v>
      </c>
    </row>
    <row r="1756" spans="1:7" x14ac:dyDescent="0.3">
      <c r="A1756" s="69">
        <v>1</v>
      </c>
      <c r="B1756" s="69">
        <v>4</v>
      </c>
      <c r="C1756" t="s">
        <v>298</v>
      </c>
      <c r="D1756" s="7">
        <v>6594836</v>
      </c>
      <c r="E1756" s="7">
        <v>0</v>
      </c>
      <c r="F1756" s="7">
        <v>6594836</v>
      </c>
      <c r="G1756" s="7">
        <v>6594836</v>
      </c>
    </row>
    <row r="1757" spans="1:7" x14ac:dyDescent="0.3">
      <c r="A1757" s="69">
        <v>1</v>
      </c>
      <c r="B1757" s="69">
        <v>4</v>
      </c>
      <c r="C1757" t="s">
        <v>879</v>
      </c>
      <c r="D1757" s="7">
        <v>21870714</v>
      </c>
      <c r="E1757" s="7">
        <v>0</v>
      </c>
      <c r="F1757" s="7">
        <v>21870714</v>
      </c>
      <c r="G1757" s="7">
        <v>21870714</v>
      </c>
    </row>
    <row r="1758" spans="1:7" x14ac:dyDescent="0.3">
      <c r="A1758" s="69">
        <v>1</v>
      </c>
      <c r="B1758" s="69">
        <v>4</v>
      </c>
      <c r="C1758" t="s">
        <v>227</v>
      </c>
      <c r="D1758" s="7">
        <v>0</v>
      </c>
      <c r="E1758" s="7">
        <v>0</v>
      </c>
      <c r="F1758" s="7">
        <v>0</v>
      </c>
      <c r="G1758" s="7">
        <v>0</v>
      </c>
    </row>
    <row r="1759" spans="1:7" x14ac:dyDescent="0.3">
      <c r="A1759" s="69">
        <v>1</v>
      </c>
      <c r="B1759" s="69">
        <v>4</v>
      </c>
      <c r="C1759" t="s">
        <v>442</v>
      </c>
      <c r="D1759" s="7">
        <v>20331</v>
      </c>
      <c r="E1759" s="7">
        <v>0</v>
      </c>
      <c r="F1759" s="7">
        <v>20331</v>
      </c>
      <c r="G1759" s="7">
        <v>15201.15</v>
      </c>
    </row>
    <row r="1760" spans="1:7" x14ac:dyDescent="0.3">
      <c r="A1760" s="69">
        <v>1</v>
      </c>
      <c r="B1760" s="69">
        <v>4</v>
      </c>
      <c r="C1760" t="s">
        <v>3026</v>
      </c>
      <c r="D1760" s="7">
        <v>3300000</v>
      </c>
      <c r="E1760" s="7">
        <v>0</v>
      </c>
      <c r="F1760" s="7">
        <v>3300000</v>
      </c>
      <c r="G1760" s="7">
        <v>3200960.3</v>
      </c>
    </row>
    <row r="1761" spans="1:7" x14ac:dyDescent="0.3">
      <c r="A1761" s="69">
        <v>1</v>
      </c>
      <c r="B1761" s="69">
        <v>4</v>
      </c>
      <c r="C1761" t="s">
        <v>548</v>
      </c>
      <c r="D1761" s="7">
        <v>0</v>
      </c>
      <c r="E1761" s="7">
        <v>0</v>
      </c>
      <c r="F1761" s="7">
        <v>0</v>
      </c>
      <c r="G1761" s="7">
        <v>0</v>
      </c>
    </row>
    <row r="1762" spans="1:7" x14ac:dyDescent="0.3">
      <c r="A1762" s="69">
        <v>1</v>
      </c>
      <c r="B1762" s="69">
        <v>4</v>
      </c>
      <c r="C1762" t="s">
        <v>259</v>
      </c>
      <c r="D1762" s="7">
        <v>17000000</v>
      </c>
      <c r="E1762" s="7">
        <v>0</v>
      </c>
      <c r="F1762" s="7">
        <v>17000000</v>
      </c>
      <c r="G1762" s="7">
        <v>6725741.0899999999</v>
      </c>
    </row>
    <row r="1763" spans="1:7" x14ac:dyDescent="0.3">
      <c r="A1763" s="69">
        <v>1</v>
      </c>
      <c r="B1763" s="69">
        <v>4</v>
      </c>
      <c r="C1763" t="s">
        <v>784</v>
      </c>
      <c r="D1763" s="7">
        <v>0</v>
      </c>
      <c r="E1763" s="7">
        <v>0</v>
      </c>
      <c r="F1763" s="7">
        <v>0</v>
      </c>
      <c r="G1763" s="7">
        <v>0</v>
      </c>
    </row>
    <row r="1764" spans="1:7" x14ac:dyDescent="0.3">
      <c r="A1764" s="69">
        <v>1</v>
      </c>
      <c r="B1764" s="69">
        <v>4</v>
      </c>
      <c r="C1764" t="s">
        <v>786</v>
      </c>
      <c r="D1764" s="7">
        <v>16000000</v>
      </c>
      <c r="E1764" s="7">
        <v>0</v>
      </c>
      <c r="F1764" s="7">
        <v>16000000</v>
      </c>
      <c r="G1764" s="7">
        <v>5141761.63</v>
      </c>
    </row>
    <row r="1765" spans="1:7" x14ac:dyDescent="0.3">
      <c r="A1765" s="69">
        <v>1</v>
      </c>
      <c r="B1765" s="69">
        <v>4</v>
      </c>
      <c r="C1765" t="s">
        <v>350</v>
      </c>
      <c r="D1765" s="7">
        <v>3139275</v>
      </c>
      <c r="E1765" s="7">
        <v>0</v>
      </c>
      <c r="F1765" s="7">
        <v>3139275</v>
      </c>
      <c r="G1765" s="7">
        <v>3139275</v>
      </c>
    </row>
    <row r="1766" spans="1:7" x14ac:dyDescent="0.3">
      <c r="A1766" s="69">
        <v>1</v>
      </c>
      <c r="B1766" s="69">
        <v>4</v>
      </c>
      <c r="C1766" t="s">
        <v>349</v>
      </c>
      <c r="D1766" s="7">
        <v>2464242</v>
      </c>
      <c r="E1766" s="7">
        <v>0</v>
      </c>
      <c r="F1766" s="7">
        <v>2464242</v>
      </c>
      <c r="G1766" s="7">
        <v>2464242</v>
      </c>
    </row>
    <row r="1767" spans="1:7" x14ac:dyDescent="0.3">
      <c r="A1767" s="69">
        <v>1</v>
      </c>
      <c r="B1767" s="69">
        <v>4</v>
      </c>
      <c r="C1767" t="s">
        <v>225</v>
      </c>
      <c r="D1767" s="7">
        <v>25480000</v>
      </c>
      <c r="E1767" s="7">
        <v>0</v>
      </c>
      <c r="F1767" s="7">
        <v>25480000</v>
      </c>
      <c r="G1767" s="7">
        <v>25480000</v>
      </c>
    </row>
    <row r="1768" spans="1:7" x14ac:dyDescent="0.3">
      <c r="A1768" s="69">
        <v>1</v>
      </c>
      <c r="B1768" s="69">
        <v>4</v>
      </c>
      <c r="C1768" t="s">
        <v>336</v>
      </c>
      <c r="D1768" s="7">
        <v>3500000</v>
      </c>
      <c r="E1768" s="7">
        <v>0</v>
      </c>
      <c r="F1768" s="7">
        <v>3500000</v>
      </c>
      <c r="G1768" s="7">
        <v>3500000</v>
      </c>
    </row>
    <row r="1769" spans="1:7" x14ac:dyDescent="0.3">
      <c r="A1769" s="69">
        <v>1</v>
      </c>
      <c r="B1769" s="69">
        <v>4</v>
      </c>
      <c r="C1769" t="s">
        <v>329</v>
      </c>
      <c r="D1769" s="7">
        <v>3576486</v>
      </c>
      <c r="E1769" s="7">
        <v>0</v>
      </c>
      <c r="F1769" s="7">
        <v>3576486</v>
      </c>
      <c r="G1769" s="7">
        <v>3576486</v>
      </c>
    </row>
    <row r="1770" spans="1:7" x14ac:dyDescent="0.3">
      <c r="A1770" s="69">
        <v>1</v>
      </c>
      <c r="B1770" s="69">
        <v>4</v>
      </c>
      <c r="C1770" t="s">
        <v>157</v>
      </c>
      <c r="D1770" s="7">
        <v>224000000</v>
      </c>
      <c r="E1770" s="7">
        <v>0</v>
      </c>
      <c r="F1770" s="7">
        <v>224000000</v>
      </c>
      <c r="G1770" s="7">
        <v>224000000</v>
      </c>
    </row>
    <row r="1771" spans="1:7" x14ac:dyDescent="0.3">
      <c r="A1771" s="69">
        <v>1</v>
      </c>
      <c r="B1771" s="69">
        <v>4</v>
      </c>
      <c r="C1771" t="s">
        <v>787</v>
      </c>
      <c r="D1771" s="7">
        <v>375000</v>
      </c>
      <c r="E1771" s="7">
        <v>0</v>
      </c>
      <c r="F1771" s="7">
        <v>375000</v>
      </c>
      <c r="G1771" s="7">
        <v>375000</v>
      </c>
    </row>
    <row r="1772" spans="1:7" x14ac:dyDescent="0.3">
      <c r="A1772" s="69">
        <v>1</v>
      </c>
      <c r="B1772" s="69">
        <v>4</v>
      </c>
      <c r="C1772" t="s">
        <v>304</v>
      </c>
      <c r="D1772" s="7">
        <v>10000000</v>
      </c>
      <c r="E1772" s="7">
        <v>0</v>
      </c>
      <c r="F1772" s="7">
        <v>10000000</v>
      </c>
      <c r="G1772" s="7">
        <v>10000000</v>
      </c>
    </row>
    <row r="1773" spans="1:7" x14ac:dyDescent="0.3">
      <c r="A1773" s="69">
        <v>1</v>
      </c>
      <c r="B1773" s="69">
        <v>4</v>
      </c>
      <c r="C1773" t="s">
        <v>1101</v>
      </c>
      <c r="D1773" s="7">
        <v>3600000</v>
      </c>
      <c r="E1773" s="7">
        <v>0</v>
      </c>
      <c r="F1773" s="7">
        <v>3600000</v>
      </c>
      <c r="G1773" s="7">
        <v>3600000</v>
      </c>
    </row>
    <row r="1774" spans="1:7" x14ac:dyDescent="0.3">
      <c r="A1774" s="69">
        <v>1</v>
      </c>
      <c r="B1774" s="69">
        <v>4</v>
      </c>
      <c r="C1774" t="s">
        <v>334</v>
      </c>
      <c r="D1774" s="7">
        <v>1874020</v>
      </c>
      <c r="E1774" s="7">
        <v>0</v>
      </c>
      <c r="F1774" s="7">
        <v>1874020</v>
      </c>
      <c r="G1774" s="7">
        <v>0</v>
      </c>
    </row>
    <row r="1775" spans="1:7" x14ac:dyDescent="0.3">
      <c r="A1775" s="69">
        <v>1</v>
      </c>
      <c r="B1775" s="69">
        <v>4</v>
      </c>
      <c r="C1775" t="s">
        <v>2815</v>
      </c>
      <c r="D1775" s="7">
        <v>3305238</v>
      </c>
      <c r="E1775" s="7">
        <v>0</v>
      </c>
      <c r="F1775" s="7">
        <v>3305238</v>
      </c>
      <c r="G1775" s="7">
        <v>3305237.85</v>
      </c>
    </row>
    <row r="1776" spans="1:7" x14ac:dyDescent="0.3">
      <c r="A1776" s="69">
        <v>1</v>
      </c>
      <c r="B1776" s="69">
        <v>4</v>
      </c>
      <c r="C1776" t="s">
        <v>376</v>
      </c>
      <c r="D1776" s="7">
        <v>1108708</v>
      </c>
      <c r="E1776" s="7">
        <v>0</v>
      </c>
      <c r="F1776" s="7">
        <v>1108708</v>
      </c>
      <c r="G1776" s="7">
        <v>1108708</v>
      </c>
    </row>
    <row r="1777" spans="1:7" x14ac:dyDescent="0.3">
      <c r="A1777" s="69">
        <v>1</v>
      </c>
      <c r="B1777" s="69">
        <v>4</v>
      </c>
      <c r="C1777" t="s">
        <v>135</v>
      </c>
      <c r="D1777" s="7">
        <v>505390500</v>
      </c>
      <c r="E1777" s="7">
        <v>0</v>
      </c>
      <c r="F1777" s="7">
        <v>505390500</v>
      </c>
      <c r="G1777" s="7">
        <v>505390500</v>
      </c>
    </row>
    <row r="1778" spans="1:7" x14ac:dyDescent="0.3">
      <c r="A1778" s="69">
        <v>1</v>
      </c>
      <c r="B1778" s="69">
        <v>4</v>
      </c>
      <c r="C1778" t="s">
        <v>435</v>
      </c>
      <c r="D1778" s="7">
        <v>49942</v>
      </c>
      <c r="E1778" s="7">
        <v>0</v>
      </c>
      <c r="F1778" s="7">
        <v>49942</v>
      </c>
      <c r="G1778" s="7">
        <v>49942</v>
      </c>
    </row>
    <row r="1779" spans="1:7" x14ac:dyDescent="0.3">
      <c r="A1779" s="69">
        <v>1</v>
      </c>
      <c r="B1779" s="69">
        <v>4</v>
      </c>
      <c r="C1779" t="s">
        <v>121</v>
      </c>
      <c r="D1779" s="7">
        <v>943190000</v>
      </c>
      <c r="E1779" s="7">
        <v>0</v>
      </c>
      <c r="F1779" s="7">
        <v>943190000</v>
      </c>
      <c r="G1779" s="7">
        <v>943190000</v>
      </c>
    </row>
    <row r="1780" spans="1:7" x14ac:dyDescent="0.3">
      <c r="A1780" s="69">
        <v>1</v>
      </c>
      <c r="B1780" s="69">
        <v>4</v>
      </c>
      <c r="C1780" t="s">
        <v>368</v>
      </c>
      <c r="D1780" s="7">
        <v>1361501</v>
      </c>
      <c r="E1780" s="7">
        <v>0</v>
      </c>
      <c r="F1780" s="7">
        <v>1361501</v>
      </c>
      <c r="G1780" s="7">
        <v>1361125</v>
      </c>
    </row>
    <row r="1781" spans="1:7" x14ac:dyDescent="0.3">
      <c r="A1781" s="69">
        <v>1</v>
      </c>
      <c r="B1781" s="69">
        <v>4</v>
      </c>
      <c r="C1781" t="s">
        <v>1103</v>
      </c>
      <c r="D1781" s="7">
        <v>100000</v>
      </c>
      <c r="E1781" s="7">
        <v>0</v>
      </c>
      <c r="F1781" s="7">
        <v>100000</v>
      </c>
      <c r="G1781" s="7">
        <v>100000</v>
      </c>
    </row>
    <row r="1782" spans="1:7" x14ac:dyDescent="0.3">
      <c r="A1782" s="69">
        <v>1</v>
      </c>
      <c r="B1782" s="69">
        <v>4</v>
      </c>
      <c r="C1782" t="s">
        <v>1058</v>
      </c>
      <c r="D1782" s="7">
        <v>500000</v>
      </c>
      <c r="E1782" s="7">
        <v>0</v>
      </c>
      <c r="F1782" s="7">
        <v>500000</v>
      </c>
      <c r="G1782" s="7">
        <v>500000</v>
      </c>
    </row>
    <row r="1783" spans="1:7" x14ac:dyDescent="0.3">
      <c r="A1783" s="69">
        <v>1</v>
      </c>
      <c r="B1783" s="69">
        <v>4</v>
      </c>
      <c r="C1783" t="s">
        <v>389</v>
      </c>
      <c r="D1783" s="7">
        <v>520000</v>
      </c>
      <c r="E1783" s="7">
        <v>0</v>
      </c>
      <c r="F1783" s="7">
        <v>520000</v>
      </c>
      <c r="G1783" s="7">
        <v>0</v>
      </c>
    </row>
    <row r="1784" spans="1:7" x14ac:dyDescent="0.3">
      <c r="A1784" s="69">
        <v>1</v>
      </c>
      <c r="B1784" s="69">
        <v>4</v>
      </c>
      <c r="C1784" t="s">
        <v>366</v>
      </c>
      <c r="D1784" s="7">
        <v>1208988</v>
      </c>
      <c r="E1784" s="7">
        <v>0</v>
      </c>
      <c r="F1784" s="7">
        <v>1208988</v>
      </c>
      <c r="G1784" s="7">
        <v>875650.55</v>
      </c>
    </row>
    <row r="1785" spans="1:7" x14ac:dyDescent="0.3">
      <c r="A1785" s="69">
        <v>1</v>
      </c>
      <c r="B1785" s="69">
        <v>4</v>
      </c>
      <c r="C1785" t="s">
        <v>549</v>
      </c>
      <c r="D1785" s="7">
        <v>1000000</v>
      </c>
      <c r="E1785" s="7">
        <v>0</v>
      </c>
      <c r="F1785" s="7">
        <v>1000000</v>
      </c>
      <c r="G1785" s="7">
        <v>201569.37</v>
      </c>
    </row>
    <row r="1786" spans="1:7" x14ac:dyDescent="0.3">
      <c r="A1786" s="69">
        <v>1</v>
      </c>
      <c r="B1786" s="69">
        <v>4</v>
      </c>
      <c r="C1786" t="s">
        <v>1104</v>
      </c>
      <c r="D1786" s="7">
        <v>600000</v>
      </c>
      <c r="E1786" s="7">
        <v>0</v>
      </c>
      <c r="F1786" s="7">
        <v>600000</v>
      </c>
      <c r="G1786" s="7">
        <v>61727.94</v>
      </c>
    </row>
    <row r="1787" spans="1:7" x14ac:dyDescent="0.3">
      <c r="A1787" s="69">
        <v>1</v>
      </c>
      <c r="B1787" s="69">
        <v>4</v>
      </c>
      <c r="C1787" t="s">
        <v>382</v>
      </c>
      <c r="D1787" s="7">
        <v>5785133</v>
      </c>
      <c r="E1787" s="7">
        <v>0</v>
      </c>
      <c r="F1787" s="7">
        <v>5785133</v>
      </c>
      <c r="G1787" s="7">
        <v>2915450.74</v>
      </c>
    </row>
    <row r="1788" spans="1:7" x14ac:dyDescent="0.3">
      <c r="A1788" s="69">
        <v>1</v>
      </c>
      <c r="B1788" s="69">
        <v>4</v>
      </c>
      <c r="C1788" t="s">
        <v>280</v>
      </c>
      <c r="D1788" s="7">
        <v>10000000</v>
      </c>
      <c r="E1788" s="7">
        <v>0</v>
      </c>
      <c r="F1788" s="7">
        <v>10000000</v>
      </c>
      <c r="G1788" s="7">
        <v>3735994.29</v>
      </c>
    </row>
    <row r="1789" spans="1:7" x14ac:dyDescent="0.3">
      <c r="A1789" s="69">
        <v>1</v>
      </c>
      <c r="B1789" s="69">
        <v>4</v>
      </c>
      <c r="C1789" t="s">
        <v>318</v>
      </c>
      <c r="D1789" s="7">
        <v>5218551</v>
      </c>
      <c r="E1789" s="7">
        <v>0</v>
      </c>
      <c r="F1789" s="7">
        <v>5218551</v>
      </c>
      <c r="G1789" s="7">
        <v>2705851.15</v>
      </c>
    </row>
    <row r="1790" spans="1:7" x14ac:dyDescent="0.3">
      <c r="A1790" s="69">
        <v>1</v>
      </c>
      <c r="B1790" s="69">
        <v>4</v>
      </c>
      <c r="C1790" t="s">
        <v>550</v>
      </c>
      <c r="D1790" s="7">
        <v>0</v>
      </c>
      <c r="E1790" s="7">
        <v>0</v>
      </c>
      <c r="F1790" s="7">
        <v>0</v>
      </c>
      <c r="G1790" s="7">
        <v>0</v>
      </c>
    </row>
    <row r="1791" spans="1:7" x14ac:dyDescent="0.3">
      <c r="A1791" s="69">
        <v>1</v>
      </c>
      <c r="B1791" s="69">
        <v>4</v>
      </c>
      <c r="C1791" t="s">
        <v>198</v>
      </c>
      <c r="D1791" s="7">
        <v>58500000</v>
      </c>
      <c r="E1791" s="7">
        <v>0</v>
      </c>
      <c r="F1791" s="7">
        <v>58500000</v>
      </c>
      <c r="G1791" s="7">
        <v>58500000</v>
      </c>
    </row>
    <row r="1792" spans="1:7" x14ac:dyDescent="0.3">
      <c r="A1792" s="69">
        <v>1</v>
      </c>
      <c r="B1792" s="69">
        <v>4</v>
      </c>
      <c r="C1792" t="s">
        <v>440</v>
      </c>
      <c r="D1792" s="7">
        <v>100000</v>
      </c>
      <c r="E1792" s="7">
        <v>0</v>
      </c>
      <c r="F1792" s="7">
        <v>100000</v>
      </c>
      <c r="G1792" s="7">
        <v>30500</v>
      </c>
    </row>
    <row r="1793" spans="1:7" x14ac:dyDescent="0.3">
      <c r="A1793" s="69">
        <v>1</v>
      </c>
      <c r="B1793" s="69">
        <v>4</v>
      </c>
      <c r="C1793" t="s">
        <v>3028</v>
      </c>
      <c r="D1793" s="7">
        <v>4000000</v>
      </c>
      <c r="E1793" s="7">
        <v>0</v>
      </c>
      <c r="F1793" s="7">
        <v>4000000</v>
      </c>
      <c r="G1793" s="7">
        <v>4000000</v>
      </c>
    </row>
    <row r="1794" spans="1:7" x14ac:dyDescent="0.3">
      <c r="A1794" s="69">
        <v>1</v>
      </c>
      <c r="B1794" s="69">
        <v>4</v>
      </c>
      <c r="C1794" t="s">
        <v>789</v>
      </c>
      <c r="D1794" s="7">
        <v>19850000</v>
      </c>
      <c r="E1794" s="7">
        <v>0</v>
      </c>
      <c r="F1794" s="7">
        <v>19850000</v>
      </c>
      <c r="G1794" s="7">
        <v>19850000</v>
      </c>
    </row>
    <row r="1795" spans="1:7" x14ac:dyDescent="0.3">
      <c r="A1795" s="69">
        <v>1</v>
      </c>
      <c r="B1795" s="69">
        <v>4</v>
      </c>
      <c r="C1795" t="s">
        <v>160</v>
      </c>
      <c r="D1795" s="7">
        <v>263161200</v>
      </c>
      <c r="E1795" s="7">
        <v>0</v>
      </c>
      <c r="F1795" s="7">
        <v>263161200</v>
      </c>
      <c r="G1795" s="7">
        <v>195061200</v>
      </c>
    </row>
    <row r="1796" spans="1:7" x14ac:dyDescent="0.3">
      <c r="A1796" s="69">
        <v>1</v>
      </c>
      <c r="B1796" s="69">
        <v>4</v>
      </c>
      <c r="C1796" t="s">
        <v>411</v>
      </c>
      <c r="D1796" s="7">
        <v>0</v>
      </c>
      <c r="E1796" s="7">
        <v>0</v>
      </c>
      <c r="F1796" s="7">
        <v>0</v>
      </c>
      <c r="G1796" s="7">
        <v>0</v>
      </c>
    </row>
    <row r="1797" spans="1:7" x14ac:dyDescent="0.3">
      <c r="A1797" s="69">
        <v>1</v>
      </c>
      <c r="B1797" s="69">
        <v>4</v>
      </c>
      <c r="C1797" t="s">
        <v>691</v>
      </c>
      <c r="D1797" s="7">
        <v>1000000</v>
      </c>
      <c r="E1797" s="7">
        <v>0</v>
      </c>
      <c r="F1797" s="7">
        <v>1000000</v>
      </c>
      <c r="G1797" s="7">
        <v>756570.96</v>
      </c>
    </row>
    <row r="1798" spans="1:7" x14ac:dyDescent="0.3">
      <c r="A1798" s="69">
        <v>1</v>
      </c>
      <c r="B1798" s="69">
        <v>4</v>
      </c>
      <c r="C1798" t="s">
        <v>213</v>
      </c>
      <c r="D1798" s="7">
        <v>23671394</v>
      </c>
      <c r="E1798" s="7">
        <v>0</v>
      </c>
      <c r="F1798" s="7">
        <v>23671394</v>
      </c>
      <c r="G1798" s="7">
        <v>14302830.060000001</v>
      </c>
    </row>
    <row r="1799" spans="1:7" x14ac:dyDescent="0.3">
      <c r="A1799" s="69">
        <v>1</v>
      </c>
      <c r="B1799" s="69">
        <v>4</v>
      </c>
      <c r="C1799" t="s">
        <v>3894</v>
      </c>
      <c r="D1799" s="7">
        <v>990000000</v>
      </c>
      <c r="E1799" s="7">
        <v>0</v>
      </c>
      <c r="F1799" s="7">
        <v>990000000</v>
      </c>
      <c r="G1799" s="7">
        <v>990000000</v>
      </c>
    </row>
    <row r="1800" spans="1:7" x14ac:dyDescent="0.3">
      <c r="A1800" s="69">
        <v>1</v>
      </c>
      <c r="B1800" s="69">
        <v>4</v>
      </c>
      <c r="C1800" t="s">
        <v>6927</v>
      </c>
      <c r="D1800" s="7">
        <v>192252000</v>
      </c>
      <c r="E1800" s="7">
        <v>0</v>
      </c>
      <c r="F1800" s="7">
        <v>192252000</v>
      </c>
      <c r="G1800" s="7">
        <v>192252000</v>
      </c>
    </row>
    <row r="1801" spans="1:7" x14ac:dyDescent="0.3">
      <c r="A1801" s="69">
        <v>1</v>
      </c>
      <c r="B1801" s="69">
        <v>4</v>
      </c>
      <c r="C1801" t="s">
        <v>6929</v>
      </c>
      <c r="D1801" s="7">
        <v>500000</v>
      </c>
      <c r="E1801" s="7">
        <v>0</v>
      </c>
      <c r="F1801" s="7">
        <v>500000</v>
      </c>
      <c r="G1801" s="7">
        <v>133635</v>
      </c>
    </row>
    <row r="1802" spans="1:7" x14ac:dyDescent="0.3">
      <c r="A1802" s="69">
        <v>1</v>
      </c>
      <c r="B1802" s="69">
        <v>4</v>
      </c>
      <c r="C1802" t="s">
        <v>6930</v>
      </c>
      <c r="D1802" s="7">
        <v>9688168</v>
      </c>
      <c r="E1802" s="7">
        <v>0</v>
      </c>
      <c r="F1802" s="7">
        <v>9688168</v>
      </c>
      <c r="G1802" s="7">
        <v>9688168</v>
      </c>
    </row>
    <row r="1803" spans="1:7" x14ac:dyDescent="0.3">
      <c r="A1803" s="69">
        <v>1</v>
      </c>
      <c r="B1803" s="69">
        <v>4</v>
      </c>
      <c r="C1803" t="s">
        <v>6934</v>
      </c>
      <c r="D1803" s="7">
        <v>2000000</v>
      </c>
      <c r="E1803" s="7">
        <v>0</v>
      </c>
      <c r="F1803" s="7">
        <v>2000000</v>
      </c>
      <c r="G1803" s="7">
        <v>2000000</v>
      </c>
    </row>
    <row r="1804" spans="1:7" x14ac:dyDescent="0.3">
      <c r="A1804" s="69">
        <v>1</v>
      </c>
      <c r="B1804" s="69">
        <v>4</v>
      </c>
      <c r="C1804" t="s">
        <v>6938</v>
      </c>
      <c r="D1804" s="7">
        <v>129506475</v>
      </c>
      <c r="E1804" s="7">
        <v>0</v>
      </c>
      <c r="F1804" s="7">
        <v>129506475</v>
      </c>
      <c r="G1804" s="7">
        <v>129506475</v>
      </c>
    </row>
    <row r="1805" spans="1:7" x14ac:dyDescent="0.3">
      <c r="A1805" s="69">
        <v>1</v>
      </c>
      <c r="B1805" s="69">
        <v>4</v>
      </c>
      <c r="C1805" t="s">
        <v>6940</v>
      </c>
      <c r="D1805" s="7">
        <v>300000</v>
      </c>
      <c r="E1805" s="7">
        <v>0</v>
      </c>
      <c r="F1805" s="7">
        <v>300000</v>
      </c>
      <c r="G1805" s="7">
        <v>300000</v>
      </c>
    </row>
    <row r="1806" spans="1:7" x14ac:dyDescent="0.3">
      <c r="A1806" s="69">
        <v>1</v>
      </c>
      <c r="B1806" s="69">
        <v>4</v>
      </c>
      <c r="C1806" t="s">
        <v>6942</v>
      </c>
      <c r="D1806" s="7">
        <v>500000</v>
      </c>
      <c r="E1806" s="7">
        <v>0</v>
      </c>
      <c r="F1806" s="7">
        <v>500000</v>
      </c>
      <c r="G1806" s="7">
        <v>500000</v>
      </c>
    </row>
    <row r="1807" spans="1:7" x14ac:dyDescent="0.3">
      <c r="A1807" s="69">
        <v>1</v>
      </c>
      <c r="B1807" s="69">
        <v>4</v>
      </c>
      <c r="C1807" t="s">
        <v>6944</v>
      </c>
      <c r="D1807" s="7">
        <v>600000</v>
      </c>
      <c r="E1807" s="7">
        <v>0</v>
      </c>
      <c r="F1807" s="7">
        <v>600000</v>
      </c>
      <c r="G1807" s="7">
        <v>600000</v>
      </c>
    </row>
    <row r="1808" spans="1:7" x14ac:dyDescent="0.3">
      <c r="A1808" s="69">
        <v>1</v>
      </c>
      <c r="B1808" s="69">
        <v>4</v>
      </c>
      <c r="C1808" t="s">
        <v>6946</v>
      </c>
      <c r="D1808" s="7">
        <v>50000000</v>
      </c>
      <c r="E1808" s="7">
        <v>0</v>
      </c>
      <c r="F1808" s="7">
        <v>50000000</v>
      </c>
      <c r="G1808" s="7">
        <v>50000000</v>
      </c>
    </row>
    <row r="1809" spans="1:7" x14ac:dyDescent="0.3">
      <c r="A1809" s="69">
        <v>1</v>
      </c>
      <c r="B1809" s="69">
        <v>4</v>
      </c>
      <c r="C1809" t="s">
        <v>6955</v>
      </c>
      <c r="D1809" s="7">
        <v>2000000</v>
      </c>
      <c r="E1809" s="7">
        <v>0</v>
      </c>
      <c r="F1809" s="7">
        <v>2000000</v>
      </c>
      <c r="G1809" s="7">
        <v>600000</v>
      </c>
    </row>
    <row r="1810" spans="1:7" x14ac:dyDescent="0.3">
      <c r="A1810" s="69">
        <v>1</v>
      </c>
      <c r="B1810" s="69">
        <v>4</v>
      </c>
      <c r="C1810" t="s">
        <v>6956</v>
      </c>
      <c r="D1810" s="7">
        <v>120000000</v>
      </c>
      <c r="E1810" s="7">
        <v>0</v>
      </c>
      <c r="F1810" s="7">
        <v>120000000</v>
      </c>
      <c r="G1810" s="7">
        <v>120000000</v>
      </c>
    </row>
    <row r="1811" spans="1:7" x14ac:dyDescent="0.3">
      <c r="A1811" s="69">
        <v>1</v>
      </c>
      <c r="B1811" s="69">
        <v>4</v>
      </c>
      <c r="C1811" t="s">
        <v>6957</v>
      </c>
      <c r="D1811" s="7">
        <v>3000000</v>
      </c>
      <c r="E1811" s="7">
        <v>0</v>
      </c>
      <c r="F1811" s="7">
        <v>3000000</v>
      </c>
      <c r="G1811" s="7">
        <v>3000000</v>
      </c>
    </row>
    <row r="1812" spans="1:7" x14ac:dyDescent="0.3">
      <c r="A1812" s="69">
        <v>1</v>
      </c>
      <c r="B1812" s="69">
        <v>4</v>
      </c>
      <c r="C1812" t="s">
        <v>6961</v>
      </c>
      <c r="D1812" s="7">
        <v>28214312</v>
      </c>
      <c r="E1812" s="7">
        <v>0</v>
      </c>
      <c r="F1812" s="7">
        <v>28214312</v>
      </c>
      <c r="G1812" s="7">
        <v>28214312</v>
      </c>
    </row>
    <row r="1813" spans="1:7" x14ac:dyDescent="0.3">
      <c r="A1813" s="69">
        <v>1</v>
      </c>
      <c r="B1813" s="69">
        <v>4</v>
      </c>
      <c r="C1813" t="s">
        <v>6964</v>
      </c>
      <c r="D1813" s="7">
        <v>46758000</v>
      </c>
      <c r="E1813" s="7">
        <v>0</v>
      </c>
      <c r="F1813" s="7">
        <v>46758000</v>
      </c>
      <c r="G1813" s="7">
        <v>46758000</v>
      </c>
    </row>
    <row r="1814" spans="1:7" x14ac:dyDescent="0.3">
      <c r="A1814" s="69">
        <v>1</v>
      </c>
      <c r="B1814" s="69">
        <v>4</v>
      </c>
      <c r="C1814" t="s">
        <v>6966</v>
      </c>
      <c r="D1814" s="7">
        <v>2000000</v>
      </c>
      <c r="E1814" s="7">
        <v>0</v>
      </c>
      <c r="F1814" s="7">
        <v>2000000</v>
      </c>
      <c r="G1814" s="7">
        <v>2000000</v>
      </c>
    </row>
    <row r="1815" spans="1:7" x14ac:dyDescent="0.3">
      <c r="A1815" s="69">
        <v>1</v>
      </c>
      <c r="B1815" s="69">
        <v>4</v>
      </c>
      <c r="C1815" t="s">
        <v>6967</v>
      </c>
      <c r="D1815" s="7">
        <v>350000</v>
      </c>
      <c r="E1815" s="7">
        <v>0</v>
      </c>
      <c r="F1815" s="7">
        <v>350000</v>
      </c>
      <c r="G1815" s="7">
        <v>350000</v>
      </c>
    </row>
    <row r="1816" spans="1:7" x14ac:dyDescent="0.3">
      <c r="A1816" s="69">
        <v>1</v>
      </c>
      <c r="B1816" s="69">
        <v>4</v>
      </c>
      <c r="C1816" t="s">
        <v>6969</v>
      </c>
      <c r="D1816" s="7">
        <v>110000000</v>
      </c>
      <c r="E1816" s="7">
        <v>0</v>
      </c>
      <c r="F1816" s="7">
        <v>110000000</v>
      </c>
      <c r="G1816" s="7">
        <v>110000000</v>
      </c>
    </row>
    <row r="1817" spans="1:7" x14ac:dyDescent="0.3">
      <c r="A1817" s="69">
        <v>1</v>
      </c>
      <c r="B1817" s="69">
        <v>4</v>
      </c>
      <c r="C1817" t="s">
        <v>6970</v>
      </c>
      <c r="D1817" s="7">
        <v>0</v>
      </c>
      <c r="E1817" s="7">
        <v>0</v>
      </c>
      <c r="F1817" s="7">
        <v>0</v>
      </c>
      <c r="G1817" s="7">
        <v>0</v>
      </c>
    </row>
    <row r="1818" spans="1:7" x14ac:dyDescent="0.3">
      <c r="A1818" s="69">
        <v>1</v>
      </c>
      <c r="B1818" s="69">
        <v>4</v>
      </c>
      <c r="C1818" t="s">
        <v>6971</v>
      </c>
      <c r="D1818" s="7">
        <v>3000000</v>
      </c>
      <c r="E1818" s="7">
        <v>0</v>
      </c>
      <c r="F1818" s="7">
        <v>3000000</v>
      </c>
      <c r="G1818" s="7">
        <v>3000000</v>
      </c>
    </row>
    <row r="1819" spans="1:7" x14ac:dyDescent="0.3">
      <c r="A1819" s="69">
        <v>1</v>
      </c>
      <c r="B1819" s="69">
        <v>4</v>
      </c>
      <c r="C1819" t="s">
        <v>6972</v>
      </c>
      <c r="D1819" s="7">
        <v>5000000</v>
      </c>
      <c r="E1819" s="7">
        <v>0</v>
      </c>
      <c r="F1819" s="7">
        <v>5000000</v>
      </c>
      <c r="G1819" s="7">
        <v>4991040.51</v>
      </c>
    </row>
    <row r="1820" spans="1:7" x14ac:dyDescent="0.3">
      <c r="A1820" s="69">
        <v>1</v>
      </c>
      <c r="B1820" s="69">
        <v>4</v>
      </c>
      <c r="C1820" t="s">
        <v>6973</v>
      </c>
      <c r="D1820" s="7">
        <v>50000000</v>
      </c>
      <c r="E1820" s="7">
        <v>0</v>
      </c>
      <c r="F1820" s="7">
        <v>50000000</v>
      </c>
      <c r="G1820" s="7">
        <v>50000000</v>
      </c>
    </row>
    <row r="1821" spans="1:7" x14ac:dyDescent="0.3">
      <c r="A1821" s="69">
        <v>1</v>
      </c>
      <c r="B1821" s="69">
        <v>4</v>
      </c>
      <c r="C1821" t="s">
        <v>6974</v>
      </c>
      <c r="D1821" s="7">
        <v>5000000</v>
      </c>
      <c r="E1821" s="7">
        <v>0</v>
      </c>
      <c r="F1821" s="7">
        <v>5000000</v>
      </c>
      <c r="G1821" s="7">
        <v>5000000</v>
      </c>
    </row>
    <row r="1822" spans="1:7" x14ac:dyDescent="0.3">
      <c r="A1822" s="69">
        <v>1</v>
      </c>
      <c r="B1822" s="69">
        <v>4</v>
      </c>
      <c r="C1822" t="s">
        <v>6984</v>
      </c>
      <c r="D1822" s="7">
        <v>20000000</v>
      </c>
      <c r="E1822" s="7">
        <v>0</v>
      </c>
      <c r="F1822" s="7">
        <v>20000000</v>
      </c>
      <c r="G1822" s="7">
        <v>0</v>
      </c>
    </row>
    <row r="1823" spans="1:7" x14ac:dyDescent="0.3">
      <c r="A1823" s="69">
        <v>1</v>
      </c>
      <c r="B1823" s="69">
        <v>4</v>
      </c>
      <c r="C1823" t="s">
        <v>6986</v>
      </c>
      <c r="D1823" s="7">
        <v>5000000</v>
      </c>
      <c r="E1823" s="7">
        <v>0</v>
      </c>
      <c r="F1823" s="7">
        <v>5000000</v>
      </c>
      <c r="G1823" s="7">
        <v>5000000</v>
      </c>
    </row>
    <row r="1824" spans="1:7" x14ac:dyDescent="0.3">
      <c r="A1824" s="69">
        <v>1</v>
      </c>
      <c r="B1824" s="69">
        <v>4</v>
      </c>
      <c r="C1824" t="s">
        <v>6987</v>
      </c>
      <c r="D1824" s="7">
        <v>3000000</v>
      </c>
      <c r="E1824" s="7">
        <v>0</v>
      </c>
      <c r="F1824" s="7">
        <v>3000000</v>
      </c>
      <c r="G1824" s="7">
        <v>0</v>
      </c>
    </row>
    <row r="1825" spans="1:7" x14ac:dyDescent="0.3">
      <c r="A1825" s="69">
        <v>1</v>
      </c>
      <c r="B1825" s="69">
        <v>4</v>
      </c>
      <c r="C1825" t="s">
        <v>6989</v>
      </c>
      <c r="D1825" s="7">
        <v>71000000</v>
      </c>
      <c r="E1825" s="7">
        <v>0</v>
      </c>
      <c r="F1825" s="7">
        <v>71000000</v>
      </c>
      <c r="G1825" s="7">
        <v>63000000</v>
      </c>
    </row>
    <row r="1826" spans="1:7" x14ac:dyDescent="0.3">
      <c r="A1826" s="69">
        <v>1</v>
      </c>
      <c r="B1826" s="69">
        <v>4</v>
      </c>
      <c r="C1826" t="s">
        <v>6991</v>
      </c>
      <c r="D1826" s="7">
        <v>50000000</v>
      </c>
      <c r="E1826" s="7">
        <v>0</v>
      </c>
      <c r="F1826" s="7">
        <v>50000000</v>
      </c>
      <c r="G1826" s="7">
        <v>50000000</v>
      </c>
    </row>
    <row r="1827" spans="1:7" x14ac:dyDescent="0.3">
      <c r="A1827" s="69">
        <v>1</v>
      </c>
      <c r="B1827" s="69">
        <v>4</v>
      </c>
      <c r="C1827" t="s">
        <v>6992</v>
      </c>
      <c r="D1827" s="7">
        <v>6000000</v>
      </c>
      <c r="E1827" s="7">
        <v>0</v>
      </c>
      <c r="F1827" s="7">
        <v>6000000</v>
      </c>
      <c r="G1827" s="7">
        <v>6000000</v>
      </c>
    </row>
    <row r="1828" spans="1:7" x14ac:dyDescent="0.3">
      <c r="A1828" s="69">
        <v>1</v>
      </c>
      <c r="B1828" s="69">
        <v>4</v>
      </c>
      <c r="C1828" t="s">
        <v>6994</v>
      </c>
      <c r="D1828" s="7">
        <v>2000000</v>
      </c>
      <c r="E1828" s="7">
        <v>0</v>
      </c>
      <c r="F1828" s="7">
        <v>2000000</v>
      </c>
      <c r="G1828" s="7">
        <v>2000000</v>
      </c>
    </row>
    <row r="1829" spans="1:7" x14ac:dyDescent="0.3">
      <c r="A1829" s="69">
        <v>1</v>
      </c>
      <c r="B1829" s="69">
        <v>4</v>
      </c>
      <c r="C1829" t="s">
        <v>6995</v>
      </c>
      <c r="D1829" s="7">
        <v>0</v>
      </c>
      <c r="E1829" s="7">
        <v>0</v>
      </c>
      <c r="F1829" s="7">
        <v>0</v>
      </c>
      <c r="G1829" s="7">
        <v>0</v>
      </c>
    </row>
    <row r="1830" spans="1:7" x14ac:dyDescent="0.3">
      <c r="A1830" s="69">
        <v>1</v>
      </c>
      <c r="B1830" s="69">
        <v>4</v>
      </c>
      <c r="C1830" t="s">
        <v>6996</v>
      </c>
      <c r="D1830" s="7">
        <v>6000000</v>
      </c>
      <c r="E1830" s="7">
        <v>0</v>
      </c>
      <c r="F1830" s="7">
        <v>6000000</v>
      </c>
      <c r="G1830" s="7">
        <v>6000000</v>
      </c>
    </row>
    <row r="1831" spans="1:7" x14ac:dyDescent="0.3">
      <c r="A1831" s="69">
        <v>1</v>
      </c>
      <c r="B1831" s="69">
        <v>4</v>
      </c>
      <c r="C1831" t="s">
        <v>6998</v>
      </c>
      <c r="D1831" s="7">
        <v>3000000</v>
      </c>
      <c r="E1831" s="7">
        <v>0</v>
      </c>
      <c r="F1831" s="7">
        <v>3000000</v>
      </c>
      <c r="G1831" s="7">
        <v>3000000</v>
      </c>
    </row>
    <row r="1832" spans="1:7" x14ac:dyDescent="0.3">
      <c r="A1832" s="69">
        <v>1</v>
      </c>
      <c r="B1832" s="69">
        <v>4</v>
      </c>
      <c r="C1832" t="s">
        <v>6999</v>
      </c>
      <c r="D1832" s="7">
        <v>60000000</v>
      </c>
      <c r="E1832" s="7">
        <v>0</v>
      </c>
      <c r="F1832" s="7">
        <v>60000000</v>
      </c>
      <c r="G1832" s="7">
        <v>60000000</v>
      </c>
    </row>
    <row r="1833" spans="1:7" x14ac:dyDescent="0.3">
      <c r="A1833" s="69">
        <v>1</v>
      </c>
      <c r="B1833" s="69">
        <v>4</v>
      </c>
      <c r="C1833" t="s">
        <v>7001</v>
      </c>
      <c r="D1833" s="7">
        <v>1000000</v>
      </c>
      <c r="E1833" s="7">
        <v>0</v>
      </c>
      <c r="F1833" s="7">
        <v>1000000</v>
      </c>
      <c r="G1833" s="7">
        <v>993329.1</v>
      </c>
    </row>
    <row r="1834" spans="1:7" x14ac:dyDescent="0.3">
      <c r="A1834" s="69">
        <v>1</v>
      </c>
      <c r="B1834" s="69">
        <v>4</v>
      </c>
      <c r="C1834" t="s">
        <v>7002</v>
      </c>
      <c r="D1834" s="7">
        <v>1000000</v>
      </c>
      <c r="E1834" s="7">
        <v>0</v>
      </c>
      <c r="F1834" s="7">
        <v>1000000</v>
      </c>
      <c r="G1834" s="7">
        <v>1000000</v>
      </c>
    </row>
    <row r="1835" spans="1:7" x14ac:dyDescent="0.3">
      <c r="A1835" s="69">
        <v>1</v>
      </c>
      <c r="B1835" s="69">
        <v>4</v>
      </c>
      <c r="C1835" t="s">
        <v>7003</v>
      </c>
      <c r="D1835" s="7">
        <v>1500000</v>
      </c>
      <c r="E1835" s="7">
        <v>0</v>
      </c>
      <c r="F1835" s="7">
        <v>1500000</v>
      </c>
      <c r="G1835" s="7">
        <v>1500000</v>
      </c>
    </row>
    <row r="1836" spans="1:7" x14ac:dyDescent="0.3">
      <c r="A1836" s="69">
        <v>1</v>
      </c>
      <c r="B1836" s="69">
        <v>4</v>
      </c>
      <c r="C1836" t="s">
        <v>7004</v>
      </c>
      <c r="D1836" s="7">
        <v>0</v>
      </c>
      <c r="E1836" s="7">
        <v>0</v>
      </c>
      <c r="F1836" s="7">
        <v>0</v>
      </c>
      <c r="G1836" s="7">
        <v>0</v>
      </c>
    </row>
    <row r="1837" spans="1:7" x14ac:dyDescent="0.3">
      <c r="A1837" s="69">
        <v>1</v>
      </c>
      <c r="B1837" s="69">
        <v>4</v>
      </c>
      <c r="C1837" t="s">
        <v>7006</v>
      </c>
      <c r="D1837" s="7">
        <v>1280000</v>
      </c>
      <c r="E1837" s="7">
        <v>0</v>
      </c>
      <c r="F1837" s="7">
        <v>1280000</v>
      </c>
      <c r="G1837" s="7">
        <v>1280000</v>
      </c>
    </row>
    <row r="1838" spans="1:7" x14ac:dyDescent="0.3">
      <c r="A1838" s="69">
        <v>1</v>
      </c>
      <c r="B1838" s="69">
        <v>4</v>
      </c>
      <c r="C1838" t="s">
        <v>7007</v>
      </c>
      <c r="D1838" s="7">
        <v>1400000</v>
      </c>
      <c r="E1838" s="7">
        <v>0</v>
      </c>
      <c r="F1838" s="7">
        <v>1400000</v>
      </c>
      <c r="G1838" s="7">
        <v>1264259.6000000001</v>
      </c>
    </row>
    <row r="1839" spans="1:7" x14ac:dyDescent="0.3">
      <c r="A1839" s="69">
        <v>1</v>
      </c>
      <c r="B1839" s="69">
        <v>4</v>
      </c>
      <c r="C1839" t="s">
        <v>7008</v>
      </c>
      <c r="D1839" s="7">
        <v>500000</v>
      </c>
      <c r="E1839" s="7">
        <v>0</v>
      </c>
      <c r="F1839" s="7">
        <v>500000</v>
      </c>
      <c r="G1839" s="7">
        <v>196484.3</v>
      </c>
    </row>
    <row r="1840" spans="1:7" x14ac:dyDescent="0.3">
      <c r="A1840" s="69">
        <v>1</v>
      </c>
      <c r="B1840" s="69">
        <v>4</v>
      </c>
      <c r="C1840" t="s">
        <v>7009</v>
      </c>
      <c r="D1840" s="7">
        <v>4563387</v>
      </c>
      <c r="E1840" s="7">
        <v>0</v>
      </c>
      <c r="F1840" s="7">
        <v>4563387</v>
      </c>
      <c r="G1840" s="7">
        <v>4563387</v>
      </c>
    </row>
    <row r="1841" spans="1:7" x14ac:dyDescent="0.3">
      <c r="A1841" s="69">
        <v>1</v>
      </c>
      <c r="B1841" s="69">
        <v>4</v>
      </c>
      <c r="C1841" t="s">
        <v>7010</v>
      </c>
      <c r="D1841" s="7">
        <v>100000000</v>
      </c>
      <c r="E1841" s="7">
        <v>0</v>
      </c>
      <c r="F1841" s="7">
        <v>100000000</v>
      </c>
      <c r="G1841" s="7">
        <v>100000000</v>
      </c>
    </row>
    <row r="1842" spans="1:7" x14ac:dyDescent="0.3">
      <c r="A1842" s="69">
        <v>1</v>
      </c>
      <c r="B1842" s="69">
        <v>4</v>
      </c>
      <c r="C1842" t="s">
        <v>7011</v>
      </c>
      <c r="D1842" s="7">
        <v>400000</v>
      </c>
      <c r="E1842" s="7">
        <v>0</v>
      </c>
      <c r="F1842" s="7">
        <v>400000</v>
      </c>
      <c r="G1842" s="7">
        <v>400000</v>
      </c>
    </row>
    <row r="1843" spans="1:7" x14ac:dyDescent="0.3">
      <c r="A1843" s="69">
        <v>1</v>
      </c>
      <c r="B1843" s="69">
        <v>4</v>
      </c>
      <c r="C1843" t="s">
        <v>7012</v>
      </c>
      <c r="D1843" s="7">
        <v>500000</v>
      </c>
      <c r="E1843" s="7">
        <v>0</v>
      </c>
      <c r="F1843" s="7">
        <v>500000</v>
      </c>
      <c r="G1843" s="7">
        <v>500000</v>
      </c>
    </row>
    <row r="1844" spans="1:7" x14ac:dyDescent="0.3">
      <c r="A1844" s="69">
        <v>1</v>
      </c>
      <c r="B1844" s="69">
        <v>4</v>
      </c>
      <c r="C1844" t="s">
        <v>7013</v>
      </c>
      <c r="D1844" s="7">
        <v>5000000</v>
      </c>
      <c r="E1844" s="7">
        <v>0</v>
      </c>
      <c r="F1844" s="7">
        <v>5000000</v>
      </c>
      <c r="G1844" s="7">
        <v>4774579.2699999996</v>
      </c>
    </row>
    <row r="1845" spans="1:7" x14ac:dyDescent="0.3">
      <c r="A1845" s="69">
        <v>1</v>
      </c>
      <c r="B1845" s="69">
        <v>4</v>
      </c>
      <c r="C1845" t="s">
        <v>7014</v>
      </c>
      <c r="D1845" s="7">
        <v>5000000</v>
      </c>
      <c r="E1845" s="7">
        <v>0</v>
      </c>
      <c r="F1845" s="7">
        <v>5000000</v>
      </c>
      <c r="G1845" s="7">
        <v>5000000</v>
      </c>
    </row>
    <row r="1846" spans="1:7" x14ac:dyDescent="0.3">
      <c r="A1846" s="69">
        <v>1</v>
      </c>
      <c r="B1846" s="69">
        <v>4</v>
      </c>
      <c r="C1846" t="s">
        <v>7015</v>
      </c>
      <c r="D1846" s="7">
        <v>15000000</v>
      </c>
      <c r="E1846" s="7">
        <v>0</v>
      </c>
      <c r="F1846" s="7">
        <v>15000000</v>
      </c>
      <c r="G1846" s="7">
        <v>15000000</v>
      </c>
    </row>
    <row r="1847" spans="1:7" x14ac:dyDescent="0.3">
      <c r="A1847" s="69">
        <v>1</v>
      </c>
      <c r="B1847" s="69">
        <v>4</v>
      </c>
      <c r="C1847" t="s">
        <v>7016</v>
      </c>
      <c r="D1847" s="7">
        <v>500000</v>
      </c>
      <c r="E1847" s="7">
        <v>0</v>
      </c>
      <c r="F1847" s="7">
        <v>500000</v>
      </c>
      <c r="G1847" s="7">
        <v>500000</v>
      </c>
    </row>
    <row r="1848" spans="1:7" x14ac:dyDescent="0.3">
      <c r="A1848" s="69">
        <v>1</v>
      </c>
      <c r="B1848" s="69">
        <v>4</v>
      </c>
      <c r="C1848" t="s">
        <v>7017</v>
      </c>
      <c r="D1848" s="7">
        <v>500000</v>
      </c>
      <c r="E1848" s="7">
        <v>0</v>
      </c>
      <c r="F1848" s="7">
        <v>500000</v>
      </c>
      <c r="G1848" s="7">
        <v>500000</v>
      </c>
    </row>
    <row r="1849" spans="1:7" x14ac:dyDescent="0.3">
      <c r="A1849" s="69">
        <v>1</v>
      </c>
      <c r="B1849" s="69">
        <v>4</v>
      </c>
      <c r="C1849" t="s">
        <v>7018</v>
      </c>
      <c r="D1849" s="7">
        <v>5000000</v>
      </c>
      <c r="E1849" s="7">
        <v>0</v>
      </c>
      <c r="F1849" s="7">
        <v>5000000</v>
      </c>
      <c r="G1849" s="7">
        <v>5000000</v>
      </c>
    </row>
    <row r="1850" spans="1:7" x14ac:dyDescent="0.3">
      <c r="A1850" s="69">
        <v>1</v>
      </c>
      <c r="B1850" s="69">
        <v>4</v>
      </c>
      <c r="C1850" t="s">
        <v>7020</v>
      </c>
      <c r="D1850" s="7">
        <v>350000</v>
      </c>
      <c r="E1850" s="7">
        <v>0</v>
      </c>
      <c r="F1850" s="7">
        <v>350000</v>
      </c>
      <c r="G1850" s="7">
        <v>350000</v>
      </c>
    </row>
    <row r="1851" spans="1:7" x14ac:dyDescent="0.3">
      <c r="A1851" s="69">
        <v>1</v>
      </c>
      <c r="B1851" s="69">
        <v>4</v>
      </c>
      <c r="C1851" t="s">
        <v>7021</v>
      </c>
      <c r="D1851" s="7">
        <v>500000</v>
      </c>
      <c r="E1851" s="7">
        <v>0</v>
      </c>
      <c r="F1851" s="7">
        <v>500000</v>
      </c>
      <c r="G1851" s="7">
        <v>500000</v>
      </c>
    </row>
    <row r="1852" spans="1:7" x14ac:dyDescent="0.3">
      <c r="A1852" s="69">
        <v>1</v>
      </c>
      <c r="B1852" s="69">
        <v>4</v>
      </c>
      <c r="C1852" t="s">
        <v>7022</v>
      </c>
      <c r="D1852" s="7">
        <v>500000</v>
      </c>
      <c r="E1852" s="7">
        <v>0</v>
      </c>
      <c r="F1852" s="7">
        <v>500000</v>
      </c>
      <c r="G1852" s="7">
        <v>500000</v>
      </c>
    </row>
    <row r="1853" spans="1:7" x14ac:dyDescent="0.3">
      <c r="A1853" s="69">
        <v>1</v>
      </c>
      <c r="B1853" s="69">
        <v>5</v>
      </c>
      <c r="C1853" t="s">
        <v>3029</v>
      </c>
      <c r="D1853" s="7">
        <v>213896</v>
      </c>
      <c r="E1853" s="7">
        <v>0</v>
      </c>
      <c r="F1853" s="7">
        <v>213896</v>
      </c>
      <c r="G1853" s="7">
        <v>109228.88</v>
      </c>
    </row>
    <row r="1854" spans="1:7" x14ac:dyDescent="0.3">
      <c r="A1854" s="69">
        <v>1</v>
      </c>
      <c r="B1854" s="69">
        <v>5</v>
      </c>
      <c r="C1854" t="s">
        <v>3030</v>
      </c>
      <c r="D1854" s="7">
        <v>293000</v>
      </c>
      <c r="E1854" s="7">
        <v>0</v>
      </c>
      <c r="F1854" s="7">
        <v>293000</v>
      </c>
      <c r="G1854" s="7">
        <v>293000</v>
      </c>
    </row>
    <row r="1855" spans="1:7" x14ac:dyDescent="0.3">
      <c r="A1855" s="69">
        <v>1</v>
      </c>
      <c r="B1855" s="69">
        <v>5</v>
      </c>
      <c r="C1855" t="s">
        <v>3031</v>
      </c>
      <c r="D1855" s="7">
        <v>17868346</v>
      </c>
      <c r="E1855" s="7">
        <v>0</v>
      </c>
      <c r="F1855" s="7">
        <v>17868346</v>
      </c>
      <c r="G1855" s="7">
        <v>6981675.25</v>
      </c>
    </row>
    <row r="1856" spans="1:7" x14ac:dyDescent="0.3">
      <c r="A1856" s="69">
        <v>1</v>
      </c>
      <c r="B1856" s="69">
        <v>5</v>
      </c>
      <c r="C1856" t="s">
        <v>3032</v>
      </c>
      <c r="D1856" s="7">
        <v>38693303</v>
      </c>
      <c r="E1856" s="7">
        <v>0</v>
      </c>
      <c r="F1856" s="7">
        <v>38693303</v>
      </c>
      <c r="G1856" s="7">
        <v>25966453.460000001</v>
      </c>
    </row>
    <row r="1857" spans="1:7" x14ac:dyDescent="0.3">
      <c r="A1857" s="69">
        <v>1</v>
      </c>
      <c r="B1857" s="69">
        <v>5</v>
      </c>
      <c r="C1857" t="s">
        <v>3033</v>
      </c>
      <c r="D1857" s="7">
        <v>750623</v>
      </c>
      <c r="E1857" s="7">
        <v>0</v>
      </c>
      <c r="F1857" s="7">
        <v>750623</v>
      </c>
      <c r="G1857" s="7">
        <v>748785</v>
      </c>
    </row>
    <row r="1858" spans="1:7" x14ac:dyDescent="0.3">
      <c r="A1858" s="69">
        <v>1</v>
      </c>
      <c r="B1858" s="69">
        <v>5</v>
      </c>
      <c r="C1858" t="s">
        <v>2427</v>
      </c>
      <c r="D1858" s="7">
        <v>14250000</v>
      </c>
      <c r="E1858" s="7">
        <v>0</v>
      </c>
      <c r="F1858" s="7">
        <v>14250000</v>
      </c>
      <c r="G1858" s="7">
        <v>14247133.939999999</v>
      </c>
    </row>
    <row r="1859" spans="1:7" x14ac:dyDescent="0.3">
      <c r="A1859" s="69">
        <v>1</v>
      </c>
      <c r="B1859" s="69">
        <v>5</v>
      </c>
      <c r="C1859" t="s">
        <v>3035</v>
      </c>
      <c r="D1859" s="7">
        <v>10172406</v>
      </c>
      <c r="E1859" s="7">
        <v>0</v>
      </c>
      <c r="F1859" s="7">
        <v>10172406</v>
      </c>
      <c r="G1859" s="7">
        <v>10002929.309999999</v>
      </c>
    </row>
    <row r="1860" spans="1:7" x14ac:dyDescent="0.3">
      <c r="A1860" s="69">
        <v>1</v>
      </c>
      <c r="B1860" s="69">
        <v>5</v>
      </c>
      <c r="C1860" t="s">
        <v>3036</v>
      </c>
      <c r="D1860" s="7">
        <v>2052918</v>
      </c>
      <c r="E1860" s="7">
        <v>0</v>
      </c>
      <c r="F1860" s="7">
        <v>2052918</v>
      </c>
      <c r="G1860" s="7">
        <v>1702918</v>
      </c>
    </row>
    <row r="1861" spans="1:7" x14ac:dyDescent="0.3">
      <c r="A1861" s="69">
        <v>1</v>
      </c>
      <c r="B1861" s="69">
        <v>5</v>
      </c>
      <c r="C1861" t="s">
        <v>3037</v>
      </c>
      <c r="D1861" s="7">
        <v>2259</v>
      </c>
      <c r="E1861" s="7">
        <v>0</v>
      </c>
      <c r="F1861" s="7">
        <v>2259</v>
      </c>
      <c r="G1861" s="7">
        <v>2259</v>
      </c>
    </row>
    <row r="1862" spans="1:7" x14ac:dyDescent="0.3">
      <c r="A1862" s="69">
        <v>1</v>
      </c>
      <c r="B1862" s="69">
        <v>5</v>
      </c>
      <c r="C1862" t="s">
        <v>3039</v>
      </c>
      <c r="D1862" s="7">
        <v>1432416</v>
      </c>
      <c r="E1862" s="7">
        <v>0</v>
      </c>
      <c r="F1862" s="7">
        <v>1432416</v>
      </c>
      <c r="G1862" s="7">
        <v>1432416</v>
      </c>
    </row>
    <row r="1863" spans="1:7" x14ac:dyDescent="0.3">
      <c r="A1863" s="69">
        <v>1</v>
      </c>
      <c r="B1863" s="69">
        <v>5</v>
      </c>
      <c r="C1863" t="s">
        <v>396</v>
      </c>
      <c r="D1863" s="7">
        <v>744317</v>
      </c>
      <c r="E1863" s="7">
        <v>0</v>
      </c>
      <c r="F1863" s="7">
        <v>744317</v>
      </c>
      <c r="G1863" s="7">
        <v>744317</v>
      </c>
    </row>
    <row r="1864" spans="1:7" x14ac:dyDescent="0.3">
      <c r="A1864" s="69">
        <v>1</v>
      </c>
      <c r="B1864" s="69">
        <v>5</v>
      </c>
      <c r="C1864" t="s">
        <v>3040</v>
      </c>
      <c r="D1864" s="7">
        <v>31884920</v>
      </c>
      <c r="E1864" s="7">
        <v>0</v>
      </c>
      <c r="F1864" s="7">
        <v>31884920</v>
      </c>
      <c r="G1864" s="7">
        <v>31884918</v>
      </c>
    </row>
    <row r="1865" spans="1:7" x14ac:dyDescent="0.3">
      <c r="A1865" s="69">
        <v>1</v>
      </c>
      <c r="B1865" s="69">
        <v>5</v>
      </c>
      <c r="C1865" t="s">
        <v>1958</v>
      </c>
      <c r="D1865" s="7">
        <v>3460000</v>
      </c>
      <c r="E1865" s="7">
        <v>0</v>
      </c>
      <c r="F1865" s="7">
        <v>3460000</v>
      </c>
      <c r="G1865" s="7">
        <v>3460000</v>
      </c>
    </row>
    <row r="1866" spans="1:7" x14ac:dyDescent="0.3">
      <c r="A1866" s="69">
        <v>1</v>
      </c>
      <c r="B1866" s="69">
        <v>5</v>
      </c>
      <c r="C1866" t="s">
        <v>3042</v>
      </c>
      <c r="D1866" s="7">
        <v>0</v>
      </c>
      <c r="E1866" s="7">
        <v>0</v>
      </c>
      <c r="F1866" s="7">
        <v>0</v>
      </c>
      <c r="G1866" s="7">
        <v>0</v>
      </c>
    </row>
    <row r="1867" spans="1:7" x14ac:dyDescent="0.3">
      <c r="A1867" s="69">
        <v>1</v>
      </c>
      <c r="B1867" s="69">
        <v>5</v>
      </c>
      <c r="C1867" t="s">
        <v>3043</v>
      </c>
      <c r="D1867" s="7">
        <v>1000000</v>
      </c>
      <c r="E1867" s="7">
        <v>0</v>
      </c>
      <c r="F1867" s="7">
        <v>1000000</v>
      </c>
      <c r="G1867" s="7">
        <v>1000000</v>
      </c>
    </row>
    <row r="1868" spans="1:7" x14ac:dyDescent="0.3">
      <c r="A1868" s="69">
        <v>1</v>
      </c>
      <c r="B1868" s="69">
        <v>5</v>
      </c>
      <c r="C1868" t="s">
        <v>2096</v>
      </c>
      <c r="D1868" s="7">
        <v>2550000</v>
      </c>
      <c r="E1868" s="7">
        <v>0</v>
      </c>
      <c r="F1868" s="7">
        <v>2550000</v>
      </c>
      <c r="G1868" s="7">
        <v>2550000</v>
      </c>
    </row>
    <row r="1869" spans="1:7" x14ac:dyDescent="0.3">
      <c r="A1869" s="69">
        <v>1</v>
      </c>
      <c r="B1869" s="69">
        <v>5</v>
      </c>
      <c r="C1869" t="s">
        <v>2099</v>
      </c>
      <c r="D1869" s="7">
        <v>1972940</v>
      </c>
      <c r="E1869" s="7">
        <v>0</v>
      </c>
      <c r="F1869" s="7">
        <v>1972940</v>
      </c>
      <c r="G1869" s="7">
        <v>1972940</v>
      </c>
    </row>
    <row r="1870" spans="1:7" x14ac:dyDescent="0.3">
      <c r="A1870" s="69">
        <v>1</v>
      </c>
      <c r="B1870" s="69">
        <v>5</v>
      </c>
      <c r="C1870" t="s">
        <v>1922</v>
      </c>
      <c r="D1870" s="7">
        <v>3123780</v>
      </c>
      <c r="E1870" s="7">
        <v>0</v>
      </c>
      <c r="F1870" s="7">
        <v>3123780</v>
      </c>
      <c r="G1870" s="7">
        <v>1897917.89</v>
      </c>
    </row>
    <row r="1871" spans="1:7" x14ac:dyDescent="0.3">
      <c r="A1871" s="69">
        <v>1</v>
      </c>
      <c r="B1871" s="69">
        <v>5</v>
      </c>
      <c r="C1871" t="s">
        <v>2354</v>
      </c>
      <c r="D1871" s="7">
        <v>16440</v>
      </c>
      <c r="E1871" s="7">
        <v>0</v>
      </c>
      <c r="F1871" s="7">
        <v>16440</v>
      </c>
      <c r="G1871" s="7">
        <v>0</v>
      </c>
    </row>
    <row r="1872" spans="1:7" x14ac:dyDescent="0.3">
      <c r="A1872" s="69">
        <v>1</v>
      </c>
      <c r="B1872" s="69">
        <v>5</v>
      </c>
      <c r="C1872" t="s">
        <v>3044</v>
      </c>
      <c r="D1872" s="7">
        <v>1107500</v>
      </c>
      <c r="E1872" s="7">
        <v>0</v>
      </c>
      <c r="F1872" s="7">
        <v>1107500</v>
      </c>
      <c r="G1872" s="7">
        <v>553750</v>
      </c>
    </row>
    <row r="1873" spans="1:7" x14ac:dyDescent="0.3">
      <c r="A1873" s="69">
        <v>1</v>
      </c>
      <c r="B1873" s="69">
        <v>5</v>
      </c>
      <c r="C1873" t="s">
        <v>3045</v>
      </c>
      <c r="D1873" s="7">
        <v>740000</v>
      </c>
      <c r="E1873" s="7">
        <v>0</v>
      </c>
      <c r="F1873" s="7">
        <v>740000</v>
      </c>
      <c r="G1873" s="7">
        <v>740000</v>
      </c>
    </row>
    <row r="1874" spans="1:7" x14ac:dyDescent="0.3">
      <c r="A1874" s="69">
        <v>1</v>
      </c>
      <c r="B1874" s="69">
        <v>5</v>
      </c>
      <c r="C1874" t="s">
        <v>491</v>
      </c>
      <c r="D1874" s="7">
        <v>500000</v>
      </c>
      <c r="E1874" s="7">
        <v>0</v>
      </c>
      <c r="F1874" s="7">
        <v>500000</v>
      </c>
      <c r="G1874" s="7">
        <v>500000</v>
      </c>
    </row>
    <row r="1875" spans="1:7" x14ac:dyDescent="0.3">
      <c r="A1875" s="69">
        <v>1</v>
      </c>
      <c r="B1875" s="69">
        <v>5</v>
      </c>
      <c r="C1875" t="s">
        <v>3047</v>
      </c>
      <c r="D1875" s="7">
        <v>0</v>
      </c>
      <c r="E1875" s="7">
        <v>0</v>
      </c>
      <c r="F1875" s="7">
        <v>0</v>
      </c>
      <c r="G1875" s="7">
        <v>0</v>
      </c>
    </row>
    <row r="1876" spans="1:7" x14ac:dyDescent="0.3">
      <c r="A1876" s="69">
        <v>1</v>
      </c>
      <c r="B1876" s="69">
        <v>5</v>
      </c>
      <c r="C1876" t="s">
        <v>3048</v>
      </c>
      <c r="D1876" s="7">
        <v>3044745</v>
      </c>
      <c r="E1876" s="7">
        <v>0</v>
      </c>
      <c r="F1876" s="7">
        <v>3044745</v>
      </c>
      <c r="G1876" s="7">
        <v>3044745</v>
      </c>
    </row>
    <row r="1877" spans="1:7" x14ac:dyDescent="0.3">
      <c r="A1877" s="69">
        <v>1</v>
      </c>
      <c r="B1877" s="69">
        <v>5</v>
      </c>
      <c r="C1877" t="s">
        <v>3049</v>
      </c>
      <c r="D1877" s="7">
        <v>38151</v>
      </c>
      <c r="E1877" s="7">
        <v>0</v>
      </c>
      <c r="F1877" s="7">
        <v>38151</v>
      </c>
      <c r="G1877" s="7">
        <v>38151</v>
      </c>
    </row>
    <row r="1878" spans="1:7" x14ac:dyDescent="0.3">
      <c r="A1878" s="69">
        <v>1</v>
      </c>
      <c r="B1878" s="69">
        <v>5</v>
      </c>
      <c r="C1878" t="s">
        <v>3050</v>
      </c>
      <c r="D1878" s="7">
        <v>300000</v>
      </c>
      <c r="E1878" s="7">
        <v>0</v>
      </c>
      <c r="F1878" s="7">
        <v>300000</v>
      </c>
      <c r="G1878" s="7">
        <v>300000</v>
      </c>
    </row>
    <row r="1879" spans="1:7" x14ac:dyDescent="0.3">
      <c r="A1879" s="69">
        <v>1</v>
      </c>
      <c r="B1879" s="69">
        <v>5</v>
      </c>
      <c r="C1879" t="s">
        <v>3051</v>
      </c>
      <c r="D1879" s="7">
        <v>360328</v>
      </c>
      <c r="E1879" s="7">
        <v>0</v>
      </c>
      <c r="F1879" s="7">
        <v>360328</v>
      </c>
      <c r="G1879" s="7">
        <v>360328</v>
      </c>
    </row>
    <row r="1880" spans="1:7" x14ac:dyDescent="0.3">
      <c r="A1880" s="69">
        <v>1</v>
      </c>
      <c r="B1880" s="69">
        <v>5</v>
      </c>
      <c r="C1880" t="s">
        <v>2237</v>
      </c>
      <c r="D1880" s="7">
        <v>4038480</v>
      </c>
      <c r="E1880" s="7">
        <v>0</v>
      </c>
      <c r="F1880" s="7">
        <v>4038480</v>
      </c>
      <c r="G1880" s="7">
        <v>4038480</v>
      </c>
    </row>
    <row r="1881" spans="1:7" x14ac:dyDescent="0.3">
      <c r="A1881" s="69">
        <v>1</v>
      </c>
      <c r="B1881" s="69">
        <v>5</v>
      </c>
      <c r="C1881" t="s">
        <v>3052</v>
      </c>
      <c r="D1881" s="7">
        <v>1500000</v>
      </c>
      <c r="E1881" s="7">
        <v>0</v>
      </c>
      <c r="F1881" s="7">
        <v>1500000</v>
      </c>
      <c r="G1881" s="7">
        <v>1500000</v>
      </c>
    </row>
    <row r="1882" spans="1:7" x14ac:dyDescent="0.3">
      <c r="A1882" s="69">
        <v>1</v>
      </c>
      <c r="B1882" s="69">
        <v>5</v>
      </c>
      <c r="C1882" t="s">
        <v>2137</v>
      </c>
      <c r="D1882" s="7">
        <v>299713</v>
      </c>
      <c r="E1882" s="7">
        <v>0</v>
      </c>
      <c r="F1882" s="7">
        <v>299713</v>
      </c>
      <c r="G1882" s="7">
        <v>299713</v>
      </c>
    </row>
    <row r="1883" spans="1:7" x14ac:dyDescent="0.3">
      <c r="A1883" s="69">
        <v>1</v>
      </c>
      <c r="B1883" s="69">
        <v>5</v>
      </c>
      <c r="C1883" t="s">
        <v>3053</v>
      </c>
      <c r="D1883" s="7">
        <v>250000</v>
      </c>
      <c r="E1883" s="7">
        <v>0</v>
      </c>
      <c r="F1883" s="7">
        <v>250000</v>
      </c>
      <c r="G1883" s="7">
        <v>250000</v>
      </c>
    </row>
    <row r="1884" spans="1:7" x14ac:dyDescent="0.3">
      <c r="A1884" s="69">
        <v>1</v>
      </c>
      <c r="B1884" s="69">
        <v>5</v>
      </c>
      <c r="C1884" t="s">
        <v>3054</v>
      </c>
      <c r="D1884" s="7">
        <v>3000000</v>
      </c>
      <c r="E1884" s="7">
        <v>0</v>
      </c>
      <c r="F1884" s="7">
        <v>3000000</v>
      </c>
      <c r="G1884" s="7">
        <v>3000000</v>
      </c>
    </row>
    <row r="1885" spans="1:7" x14ac:dyDescent="0.3">
      <c r="A1885" s="69">
        <v>1</v>
      </c>
      <c r="B1885" s="69">
        <v>5</v>
      </c>
      <c r="C1885" t="s">
        <v>3055</v>
      </c>
      <c r="D1885" s="7">
        <v>1500000</v>
      </c>
      <c r="E1885" s="7">
        <v>0</v>
      </c>
      <c r="F1885" s="7">
        <v>1500000</v>
      </c>
      <c r="G1885" s="7">
        <v>1500000</v>
      </c>
    </row>
    <row r="1886" spans="1:7" x14ac:dyDescent="0.3">
      <c r="A1886" s="69">
        <v>1</v>
      </c>
      <c r="B1886" s="69">
        <v>5</v>
      </c>
      <c r="C1886" t="s">
        <v>3056</v>
      </c>
      <c r="D1886" s="7">
        <v>8500000</v>
      </c>
      <c r="E1886" s="7">
        <v>0</v>
      </c>
      <c r="F1886" s="7">
        <v>8500000</v>
      </c>
      <c r="G1886" s="7">
        <v>8500000</v>
      </c>
    </row>
    <row r="1887" spans="1:7" x14ac:dyDescent="0.3">
      <c r="A1887" s="69">
        <v>1</v>
      </c>
      <c r="B1887" s="69">
        <v>5</v>
      </c>
      <c r="C1887" t="s">
        <v>3057</v>
      </c>
      <c r="D1887" s="7">
        <v>2500000</v>
      </c>
      <c r="E1887" s="7">
        <v>0</v>
      </c>
      <c r="F1887" s="7">
        <v>2500000</v>
      </c>
      <c r="G1887" s="7">
        <v>2500000</v>
      </c>
    </row>
    <row r="1888" spans="1:7" x14ac:dyDescent="0.3">
      <c r="A1888" s="69">
        <v>1</v>
      </c>
      <c r="B1888" s="69">
        <v>5</v>
      </c>
      <c r="C1888" t="s">
        <v>3058</v>
      </c>
      <c r="D1888" s="7">
        <v>0</v>
      </c>
      <c r="E1888" s="7">
        <v>0</v>
      </c>
      <c r="F1888" s="7">
        <v>0</v>
      </c>
      <c r="G1888" s="7">
        <v>0</v>
      </c>
    </row>
    <row r="1889" spans="1:7" x14ac:dyDescent="0.3">
      <c r="A1889" s="69">
        <v>1</v>
      </c>
      <c r="B1889" s="69">
        <v>5</v>
      </c>
      <c r="C1889" t="s">
        <v>2014</v>
      </c>
      <c r="D1889" s="7">
        <v>5200000</v>
      </c>
      <c r="E1889" s="7">
        <v>0</v>
      </c>
      <c r="F1889" s="7">
        <v>5200000</v>
      </c>
      <c r="G1889" s="7">
        <v>5200000</v>
      </c>
    </row>
    <row r="1890" spans="1:7" x14ac:dyDescent="0.3">
      <c r="A1890" s="69">
        <v>1</v>
      </c>
      <c r="B1890" s="69">
        <v>5</v>
      </c>
      <c r="C1890" t="s">
        <v>3060</v>
      </c>
      <c r="D1890" s="7">
        <v>191656</v>
      </c>
      <c r="E1890" s="7">
        <v>0</v>
      </c>
      <c r="F1890" s="7">
        <v>191656</v>
      </c>
      <c r="G1890" s="7">
        <v>191656</v>
      </c>
    </row>
    <row r="1891" spans="1:7" x14ac:dyDescent="0.3">
      <c r="A1891" s="69">
        <v>1</v>
      </c>
      <c r="B1891" s="69">
        <v>5</v>
      </c>
      <c r="C1891" t="s">
        <v>1676</v>
      </c>
      <c r="D1891" s="7">
        <v>1000000</v>
      </c>
      <c r="E1891" s="7">
        <v>0</v>
      </c>
      <c r="F1891" s="7">
        <v>1000000</v>
      </c>
      <c r="G1891" s="7">
        <v>1000000</v>
      </c>
    </row>
    <row r="1892" spans="1:7" x14ac:dyDescent="0.3">
      <c r="A1892" s="69">
        <v>1</v>
      </c>
      <c r="B1892" s="69">
        <v>5</v>
      </c>
      <c r="C1892" t="s">
        <v>3062</v>
      </c>
      <c r="D1892" s="7">
        <v>2500000</v>
      </c>
      <c r="E1892" s="7">
        <v>0</v>
      </c>
      <c r="F1892" s="7">
        <v>2500000</v>
      </c>
      <c r="G1892" s="7">
        <v>0</v>
      </c>
    </row>
    <row r="1893" spans="1:7" x14ac:dyDescent="0.3">
      <c r="A1893" s="69">
        <v>1</v>
      </c>
      <c r="B1893" s="69">
        <v>5</v>
      </c>
      <c r="C1893" t="s">
        <v>3063</v>
      </c>
      <c r="D1893" s="7">
        <v>0</v>
      </c>
      <c r="E1893" s="7">
        <v>0</v>
      </c>
      <c r="F1893" s="7">
        <v>0</v>
      </c>
      <c r="G1893" s="7">
        <v>0</v>
      </c>
    </row>
    <row r="1894" spans="1:7" x14ac:dyDescent="0.3">
      <c r="A1894" s="69">
        <v>1</v>
      </c>
      <c r="B1894" s="69">
        <v>5</v>
      </c>
      <c r="C1894" t="s">
        <v>2063</v>
      </c>
      <c r="D1894" s="7">
        <v>1000000</v>
      </c>
      <c r="E1894" s="7">
        <v>0</v>
      </c>
      <c r="F1894" s="7">
        <v>1000000</v>
      </c>
      <c r="G1894" s="7">
        <v>603924</v>
      </c>
    </row>
    <row r="1895" spans="1:7" x14ac:dyDescent="0.3">
      <c r="A1895" s="69">
        <v>1</v>
      </c>
      <c r="B1895" s="69">
        <v>5</v>
      </c>
      <c r="C1895" t="s">
        <v>3066</v>
      </c>
      <c r="D1895" s="7">
        <v>1500000</v>
      </c>
      <c r="E1895" s="7">
        <v>0</v>
      </c>
      <c r="F1895" s="7">
        <v>1500000</v>
      </c>
      <c r="G1895" s="7">
        <v>161448.29999999999</v>
      </c>
    </row>
    <row r="1896" spans="1:7" x14ac:dyDescent="0.3">
      <c r="A1896" s="69">
        <v>1</v>
      </c>
      <c r="B1896" s="69">
        <v>5</v>
      </c>
      <c r="C1896" t="s">
        <v>3067</v>
      </c>
      <c r="D1896" s="7">
        <v>50000000</v>
      </c>
      <c r="E1896" s="7">
        <v>0</v>
      </c>
      <c r="F1896" s="7">
        <v>50000000</v>
      </c>
      <c r="G1896" s="7">
        <v>50000000</v>
      </c>
    </row>
    <row r="1897" spans="1:7" x14ac:dyDescent="0.3">
      <c r="A1897" s="69">
        <v>1</v>
      </c>
      <c r="B1897" s="69">
        <v>5</v>
      </c>
      <c r="C1897" t="s">
        <v>3069</v>
      </c>
      <c r="D1897" s="7">
        <v>3547146</v>
      </c>
      <c r="E1897" s="7">
        <v>0</v>
      </c>
      <c r="F1897" s="7">
        <v>3547146</v>
      </c>
      <c r="G1897" s="7">
        <v>3547146</v>
      </c>
    </row>
    <row r="1898" spans="1:7" x14ac:dyDescent="0.3">
      <c r="A1898" s="69">
        <v>1</v>
      </c>
      <c r="B1898" s="69">
        <v>5</v>
      </c>
      <c r="C1898" t="s">
        <v>1787</v>
      </c>
      <c r="D1898" s="7">
        <v>0</v>
      </c>
      <c r="E1898" s="7">
        <v>0</v>
      </c>
      <c r="F1898" s="7">
        <v>0</v>
      </c>
      <c r="G1898" s="7">
        <v>0</v>
      </c>
    </row>
    <row r="1899" spans="1:7" x14ac:dyDescent="0.3">
      <c r="A1899" s="69">
        <v>1</v>
      </c>
      <c r="B1899" s="69">
        <v>5</v>
      </c>
      <c r="C1899" t="s">
        <v>3070</v>
      </c>
      <c r="D1899" s="7">
        <v>1000000</v>
      </c>
      <c r="E1899" s="7">
        <v>0</v>
      </c>
      <c r="F1899" s="7">
        <v>1000000</v>
      </c>
      <c r="G1899" s="7">
        <v>453727.4</v>
      </c>
    </row>
    <row r="1900" spans="1:7" x14ac:dyDescent="0.3">
      <c r="A1900" s="69">
        <v>1</v>
      </c>
      <c r="B1900" s="69">
        <v>5</v>
      </c>
      <c r="C1900" t="s">
        <v>3071</v>
      </c>
      <c r="D1900" s="7">
        <v>8000000</v>
      </c>
      <c r="E1900" s="7">
        <v>0</v>
      </c>
      <c r="F1900" s="7">
        <v>8000000</v>
      </c>
      <c r="G1900" s="7">
        <v>0</v>
      </c>
    </row>
    <row r="1901" spans="1:7" x14ac:dyDescent="0.3">
      <c r="A1901" s="69">
        <v>1</v>
      </c>
      <c r="B1901" s="69">
        <v>5</v>
      </c>
      <c r="C1901" t="s">
        <v>3072</v>
      </c>
      <c r="D1901" s="7">
        <v>0</v>
      </c>
      <c r="E1901" s="7">
        <v>0</v>
      </c>
      <c r="F1901" s="7">
        <v>0</v>
      </c>
      <c r="G1901" s="7">
        <v>0</v>
      </c>
    </row>
    <row r="1902" spans="1:7" x14ac:dyDescent="0.3">
      <c r="A1902" s="69">
        <v>1</v>
      </c>
      <c r="B1902" s="69">
        <v>5</v>
      </c>
      <c r="C1902" t="s">
        <v>3073</v>
      </c>
      <c r="D1902" s="7">
        <v>0</v>
      </c>
      <c r="E1902" s="7">
        <v>0</v>
      </c>
      <c r="F1902" s="7">
        <v>0</v>
      </c>
      <c r="G1902" s="7">
        <v>0</v>
      </c>
    </row>
    <row r="1903" spans="1:7" x14ac:dyDescent="0.3">
      <c r="A1903" s="69">
        <v>1</v>
      </c>
      <c r="B1903" s="69">
        <v>5</v>
      </c>
      <c r="C1903" t="s">
        <v>3074</v>
      </c>
      <c r="D1903" s="7">
        <v>0</v>
      </c>
      <c r="E1903" s="7">
        <v>0</v>
      </c>
      <c r="F1903" s="7">
        <v>0</v>
      </c>
      <c r="G1903" s="7">
        <v>0</v>
      </c>
    </row>
    <row r="1904" spans="1:7" x14ac:dyDescent="0.3">
      <c r="A1904" s="69">
        <v>1</v>
      </c>
      <c r="B1904" s="69">
        <v>5</v>
      </c>
      <c r="C1904" t="s">
        <v>1842</v>
      </c>
      <c r="D1904" s="7">
        <v>0</v>
      </c>
      <c r="E1904" s="7">
        <v>0</v>
      </c>
      <c r="F1904" s="7">
        <v>0</v>
      </c>
      <c r="G1904" s="7">
        <v>0</v>
      </c>
    </row>
    <row r="1905" spans="1:7" x14ac:dyDescent="0.3">
      <c r="A1905" s="69">
        <v>1</v>
      </c>
      <c r="B1905" s="69">
        <v>5</v>
      </c>
      <c r="C1905" t="s">
        <v>3075</v>
      </c>
      <c r="D1905" s="7">
        <v>1000000</v>
      </c>
      <c r="E1905" s="7">
        <v>0</v>
      </c>
      <c r="F1905" s="7">
        <v>1000000</v>
      </c>
      <c r="G1905" s="7">
        <v>976000</v>
      </c>
    </row>
    <row r="1906" spans="1:7" x14ac:dyDescent="0.3">
      <c r="A1906" s="69">
        <v>1</v>
      </c>
      <c r="B1906" s="69">
        <v>5</v>
      </c>
      <c r="C1906" t="s">
        <v>3076</v>
      </c>
      <c r="D1906" s="7">
        <v>250000</v>
      </c>
      <c r="E1906" s="7">
        <v>0</v>
      </c>
      <c r="F1906" s="7">
        <v>250000</v>
      </c>
      <c r="G1906" s="7">
        <v>233666.25</v>
      </c>
    </row>
    <row r="1907" spans="1:7" x14ac:dyDescent="0.3">
      <c r="A1907" s="69">
        <v>1</v>
      </c>
      <c r="B1907" s="69">
        <v>5</v>
      </c>
      <c r="C1907" t="s">
        <v>3078</v>
      </c>
      <c r="D1907" s="7">
        <v>8500000</v>
      </c>
      <c r="E1907" s="7">
        <v>0</v>
      </c>
      <c r="F1907" s="7">
        <v>8500000</v>
      </c>
      <c r="G1907" s="7">
        <v>8500000</v>
      </c>
    </row>
    <row r="1908" spans="1:7" x14ac:dyDescent="0.3">
      <c r="A1908" s="69">
        <v>1</v>
      </c>
      <c r="B1908" s="69">
        <v>5</v>
      </c>
      <c r="C1908" t="s">
        <v>1907</v>
      </c>
      <c r="D1908" s="7">
        <v>25100000</v>
      </c>
      <c r="E1908" s="7">
        <v>0</v>
      </c>
      <c r="F1908" s="7">
        <v>25100000</v>
      </c>
      <c r="G1908" s="7">
        <v>25100000</v>
      </c>
    </row>
    <row r="1909" spans="1:7" x14ac:dyDescent="0.3">
      <c r="A1909" s="69">
        <v>1</v>
      </c>
      <c r="B1909" s="69">
        <v>5</v>
      </c>
      <c r="C1909" t="s">
        <v>1777</v>
      </c>
      <c r="D1909" s="7">
        <v>4350000</v>
      </c>
      <c r="E1909" s="7">
        <v>0</v>
      </c>
      <c r="F1909" s="7">
        <v>4350000</v>
      </c>
      <c r="G1909" s="7">
        <v>4350000</v>
      </c>
    </row>
    <row r="1910" spans="1:7" x14ac:dyDescent="0.3">
      <c r="A1910" s="69">
        <v>1</v>
      </c>
      <c r="B1910" s="69">
        <v>5</v>
      </c>
      <c r="C1910" t="s">
        <v>3081</v>
      </c>
      <c r="D1910" s="7">
        <v>5000000</v>
      </c>
      <c r="E1910" s="7">
        <v>0</v>
      </c>
      <c r="F1910" s="7">
        <v>5000000</v>
      </c>
      <c r="G1910" s="7">
        <v>5000000</v>
      </c>
    </row>
    <row r="1911" spans="1:7" x14ac:dyDescent="0.3">
      <c r="A1911" s="69">
        <v>1</v>
      </c>
      <c r="B1911" s="69">
        <v>5</v>
      </c>
      <c r="C1911" t="s">
        <v>3082</v>
      </c>
      <c r="D1911" s="7">
        <v>0</v>
      </c>
      <c r="E1911" s="7">
        <v>0</v>
      </c>
      <c r="F1911" s="7">
        <v>0</v>
      </c>
      <c r="G1911" s="7">
        <v>0</v>
      </c>
    </row>
    <row r="1912" spans="1:7" x14ac:dyDescent="0.3">
      <c r="A1912" s="69">
        <v>1</v>
      </c>
      <c r="B1912" s="69">
        <v>5</v>
      </c>
      <c r="C1912" t="s">
        <v>3083</v>
      </c>
      <c r="D1912" s="7">
        <v>0</v>
      </c>
      <c r="E1912" s="7">
        <v>0</v>
      </c>
      <c r="F1912" s="7">
        <v>0</v>
      </c>
      <c r="G1912" s="7">
        <v>0</v>
      </c>
    </row>
    <row r="1913" spans="1:7" x14ac:dyDescent="0.3">
      <c r="A1913" s="69">
        <v>1</v>
      </c>
      <c r="B1913" s="69">
        <v>5</v>
      </c>
      <c r="C1913" t="s">
        <v>3084</v>
      </c>
      <c r="D1913" s="7">
        <v>168124010</v>
      </c>
      <c r="E1913" s="7">
        <v>0</v>
      </c>
      <c r="F1913" s="7">
        <v>168124010</v>
      </c>
      <c r="G1913" s="7">
        <v>168124010</v>
      </c>
    </row>
    <row r="1914" spans="1:7" x14ac:dyDescent="0.3">
      <c r="A1914" s="69">
        <v>1</v>
      </c>
      <c r="B1914" s="69">
        <v>5</v>
      </c>
      <c r="C1914" t="s">
        <v>3085</v>
      </c>
      <c r="D1914" s="7">
        <v>0</v>
      </c>
      <c r="E1914" s="7">
        <v>0</v>
      </c>
      <c r="F1914" s="7">
        <v>0</v>
      </c>
      <c r="G1914" s="7">
        <v>0</v>
      </c>
    </row>
    <row r="1915" spans="1:7" x14ac:dyDescent="0.3">
      <c r="A1915" s="69">
        <v>1</v>
      </c>
      <c r="B1915" s="69">
        <v>5</v>
      </c>
      <c r="C1915" t="s">
        <v>3086</v>
      </c>
      <c r="D1915" s="7">
        <v>5000000</v>
      </c>
      <c r="E1915" s="7">
        <v>0</v>
      </c>
      <c r="F1915" s="7">
        <v>5000000</v>
      </c>
      <c r="G1915" s="7">
        <v>5000000</v>
      </c>
    </row>
    <row r="1916" spans="1:7" x14ac:dyDescent="0.3">
      <c r="A1916" s="69">
        <v>1</v>
      </c>
      <c r="B1916" s="69">
        <v>5</v>
      </c>
      <c r="C1916" t="s">
        <v>3087</v>
      </c>
      <c r="D1916" s="7">
        <v>714160</v>
      </c>
      <c r="E1916" s="7">
        <v>0</v>
      </c>
      <c r="F1916" s="7">
        <v>714160</v>
      </c>
      <c r="G1916" s="7">
        <v>714160</v>
      </c>
    </row>
    <row r="1917" spans="1:7" x14ac:dyDescent="0.3">
      <c r="A1917" s="69">
        <v>1</v>
      </c>
      <c r="B1917" s="69">
        <v>5</v>
      </c>
      <c r="C1917" t="s">
        <v>3088</v>
      </c>
      <c r="D1917" s="7">
        <v>2646919</v>
      </c>
      <c r="E1917" s="7">
        <v>0</v>
      </c>
      <c r="F1917" s="7">
        <v>2646919</v>
      </c>
      <c r="G1917" s="7">
        <v>2646919</v>
      </c>
    </row>
    <row r="1918" spans="1:7" x14ac:dyDescent="0.3">
      <c r="A1918" s="69">
        <v>1</v>
      </c>
      <c r="B1918" s="69">
        <v>5</v>
      </c>
      <c r="C1918" t="s">
        <v>3092</v>
      </c>
      <c r="D1918" s="7">
        <v>230000</v>
      </c>
      <c r="E1918" s="7">
        <v>0</v>
      </c>
      <c r="F1918" s="7">
        <v>230000</v>
      </c>
      <c r="G1918" s="7">
        <v>123907.6</v>
      </c>
    </row>
    <row r="1919" spans="1:7" x14ac:dyDescent="0.3">
      <c r="A1919" s="69">
        <v>1</v>
      </c>
      <c r="B1919" s="69">
        <v>5</v>
      </c>
      <c r="C1919" t="s">
        <v>1517</v>
      </c>
      <c r="D1919" s="7">
        <v>0</v>
      </c>
      <c r="E1919" s="7">
        <v>0</v>
      </c>
      <c r="F1919" s="7">
        <v>0</v>
      </c>
      <c r="G1919" s="7">
        <v>0</v>
      </c>
    </row>
    <row r="1920" spans="1:7" x14ac:dyDescent="0.3">
      <c r="A1920" s="69">
        <v>1</v>
      </c>
      <c r="B1920" s="69">
        <v>5</v>
      </c>
      <c r="C1920" t="s">
        <v>2100</v>
      </c>
      <c r="D1920" s="7">
        <v>466232181</v>
      </c>
      <c r="E1920" s="7">
        <v>0</v>
      </c>
      <c r="F1920" s="7">
        <v>466232181</v>
      </c>
      <c r="G1920" s="7">
        <v>256373128.06</v>
      </c>
    </row>
    <row r="1921" spans="1:7" x14ac:dyDescent="0.3">
      <c r="A1921" s="69">
        <v>1</v>
      </c>
      <c r="B1921" s="69">
        <v>5</v>
      </c>
      <c r="C1921" t="s">
        <v>3093</v>
      </c>
      <c r="D1921" s="7">
        <v>118209954</v>
      </c>
      <c r="E1921" s="7">
        <v>0</v>
      </c>
      <c r="F1921" s="7">
        <v>118209954</v>
      </c>
      <c r="G1921" s="7">
        <v>118209954</v>
      </c>
    </row>
    <row r="1922" spans="1:7" x14ac:dyDescent="0.3">
      <c r="A1922" s="69">
        <v>1</v>
      </c>
      <c r="B1922" s="69">
        <v>5</v>
      </c>
      <c r="C1922" t="s">
        <v>3094</v>
      </c>
      <c r="D1922" s="7">
        <v>55314166</v>
      </c>
      <c r="E1922" s="7">
        <v>0</v>
      </c>
      <c r="F1922" s="7">
        <v>55314166</v>
      </c>
      <c r="G1922" s="7">
        <v>55314166</v>
      </c>
    </row>
    <row r="1923" spans="1:7" x14ac:dyDescent="0.3">
      <c r="A1923" s="69">
        <v>1</v>
      </c>
      <c r="B1923" s="69">
        <v>5</v>
      </c>
      <c r="C1923" t="s">
        <v>1611</v>
      </c>
      <c r="D1923" s="7">
        <v>0</v>
      </c>
      <c r="E1923" s="7">
        <v>0</v>
      </c>
      <c r="F1923" s="7">
        <v>0</v>
      </c>
      <c r="G1923" s="7">
        <v>0</v>
      </c>
    </row>
    <row r="1924" spans="1:7" x14ac:dyDescent="0.3">
      <c r="A1924" s="69">
        <v>1</v>
      </c>
      <c r="B1924" s="69">
        <v>5</v>
      </c>
      <c r="C1924" t="s">
        <v>2242</v>
      </c>
      <c r="D1924" s="7">
        <v>619748</v>
      </c>
      <c r="E1924" s="7">
        <v>0</v>
      </c>
      <c r="F1924" s="7">
        <v>619748</v>
      </c>
      <c r="G1924" s="7">
        <v>293493.78000000003</v>
      </c>
    </row>
    <row r="1925" spans="1:7" x14ac:dyDescent="0.3">
      <c r="A1925" s="69">
        <v>1</v>
      </c>
      <c r="B1925" s="69">
        <v>5</v>
      </c>
      <c r="C1925" t="s">
        <v>3097</v>
      </c>
      <c r="D1925" s="7">
        <v>4000000</v>
      </c>
      <c r="E1925" s="7">
        <v>0</v>
      </c>
      <c r="F1925" s="7">
        <v>4000000</v>
      </c>
      <c r="G1925" s="7">
        <v>2547636.0499999998</v>
      </c>
    </row>
    <row r="1926" spans="1:7" x14ac:dyDescent="0.3">
      <c r="A1926" s="69">
        <v>1</v>
      </c>
      <c r="B1926" s="69">
        <v>5</v>
      </c>
      <c r="C1926" t="s">
        <v>3099</v>
      </c>
      <c r="D1926" s="7">
        <v>60000000</v>
      </c>
      <c r="E1926" s="7">
        <v>0</v>
      </c>
      <c r="F1926" s="7">
        <v>60000000</v>
      </c>
      <c r="G1926" s="7">
        <v>60000000</v>
      </c>
    </row>
    <row r="1927" spans="1:7" x14ac:dyDescent="0.3">
      <c r="A1927" s="69">
        <v>1</v>
      </c>
      <c r="B1927" s="69">
        <v>5</v>
      </c>
      <c r="C1927" t="s">
        <v>3100</v>
      </c>
      <c r="D1927" s="7">
        <v>5000000</v>
      </c>
      <c r="E1927" s="7">
        <v>0</v>
      </c>
      <c r="F1927" s="7">
        <v>5000000</v>
      </c>
      <c r="G1927" s="7">
        <v>5000000</v>
      </c>
    </row>
    <row r="1928" spans="1:7" x14ac:dyDescent="0.3">
      <c r="A1928" s="69">
        <v>1</v>
      </c>
      <c r="B1928" s="69">
        <v>5</v>
      </c>
      <c r="C1928" t="s">
        <v>1513</v>
      </c>
      <c r="D1928" s="7">
        <v>5073900000</v>
      </c>
      <c r="E1928" s="7">
        <v>0</v>
      </c>
      <c r="F1928" s="7">
        <v>5073900000</v>
      </c>
      <c r="G1928" s="7">
        <v>5073900000</v>
      </c>
    </row>
    <row r="1929" spans="1:7" x14ac:dyDescent="0.3">
      <c r="A1929" s="69">
        <v>1</v>
      </c>
      <c r="B1929" s="69">
        <v>5</v>
      </c>
      <c r="C1929" t="s">
        <v>2528</v>
      </c>
      <c r="D1929" s="7">
        <v>60000</v>
      </c>
      <c r="E1929" s="7">
        <v>0</v>
      </c>
      <c r="F1929" s="7">
        <v>60000</v>
      </c>
      <c r="G1929" s="7">
        <v>60000</v>
      </c>
    </row>
    <row r="1930" spans="1:7" x14ac:dyDescent="0.3">
      <c r="A1930" s="69">
        <v>1</v>
      </c>
      <c r="B1930" s="69">
        <v>5</v>
      </c>
      <c r="C1930" t="s">
        <v>1976</v>
      </c>
      <c r="D1930" s="7">
        <v>17350000</v>
      </c>
      <c r="E1930" s="7">
        <v>0</v>
      </c>
      <c r="F1930" s="7">
        <v>17350000</v>
      </c>
      <c r="G1930" s="7">
        <v>17150000</v>
      </c>
    </row>
    <row r="1931" spans="1:7" x14ac:dyDescent="0.3">
      <c r="A1931" s="69">
        <v>1</v>
      </c>
      <c r="B1931" s="69">
        <v>5</v>
      </c>
      <c r="C1931" t="s">
        <v>3102</v>
      </c>
      <c r="D1931" s="7">
        <v>55000000</v>
      </c>
      <c r="E1931" s="7">
        <v>0</v>
      </c>
      <c r="F1931" s="7">
        <v>55000000</v>
      </c>
      <c r="G1931" s="7">
        <v>55000000</v>
      </c>
    </row>
    <row r="1932" spans="1:7" x14ac:dyDescent="0.3">
      <c r="A1932" s="69">
        <v>1</v>
      </c>
      <c r="B1932" s="69">
        <v>5</v>
      </c>
      <c r="C1932" t="s">
        <v>3104</v>
      </c>
      <c r="D1932" s="7">
        <v>3500000</v>
      </c>
      <c r="E1932" s="7">
        <v>0</v>
      </c>
      <c r="F1932" s="7">
        <v>3500000</v>
      </c>
      <c r="G1932" s="7">
        <v>3500000</v>
      </c>
    </row>
    <row r="1933" spans="1:7" x14ac:dyDescent="0.3">
      <c r="A1933" s="69">
        <v>1</v>
      </c>
      <c r="B1933" s="69">
        <v>5</v>
      </c>
      <c r="C1933" t="s">
        <v>1705</v>
      </c>
      <c r="D1933" s="7">
        <v>64000000</v>
      </c>
      <c r="E1933" s="7">
        <v>0</v>
      </c>
      <c r="F1933" s="7">
        <v>64000000</v>
      </c>
      <c r="G1933" s="7">
        <v>57682091.539999999</v>
      </c>
    </row>
    <row r="1934" spans="1:7" x14ac:dyDescent="0.3">
      <c r="A1934" s="69">
        <v>1</v>
      </c>
      <c r="B1934" s="69">
        <v>5</v>
      </c>
      <c r="C1934" t="s">
        <v>191</v>
      </c>
      <c r="D1934" s="7">
        <v>36915050</v>
      </c>
      <c r="E1934" s="7">
        <v>0</v>
      </c>
      <c r="F1934" s="7">
        <v>36915050</v>
      </c>
      <c r="G1934" s="7">
        <v>36409303.399999999</v>
      </c>
    </row>
    <row r="1935" spans="1:7" x14ac:dyDescent="0.3">
      <c r="A1935" s="69">
        <v>1</v>
      </c>
      <c r="B1935" s="69">
        <v>5</v>
      </c>
      <c r="C1935" t="s">
        <v>332</v>
      </c>
      <c r="D1935" s="7">
        <v>2156197</v>
      </c>
      <c r="E1935" s="7">
        <v>0</v>
      </c>
      <c r="F1935" s="7">
        <v>2156197</v>
      </c>
      <c r="G1935" s="7">
        <v>2156197</v>
      </c>
    </row>
    <row r="1936" spans="1:7" x14ac:dyDescent="0.3">
      <c r="A1936" s="69">
        <v>1</v>
      </c>
      <c r="B1936" s="69">
        <v>5</v>
      </c>
      <c r="C1936" t="s">
        <v>281</v>
      </c>
      <c r="D1936" s="7">
        <v>9355984</v>
      </c>
      <c r="E1936" s="7">
        <v>0</v>
      </c>
      <c r="F1936" s="7">
        <v>9355984</v>
      </c>
      <c r="G1936" s="7">
        <v>9355984</v>
      </c>
    </row>
    <row r="1937" spans="1:7" x14ac:dyDescent="0.3">
      <c r="A1937" s="69">
        <v>1</v>
      </c>
      <c r="B1937" s="69">
        <v>5</v>
      </c>
      <c r="C1937" t="s">
        <v>1583</v>
      </c>
      <c r="D1937" s="7">
        <v>0</v>
      </c>
      <c r="E1937" s="7">
        <v>0</v>
      </c>
      <c r="F1937" s="7">
        <v>0</v>
      </c>
      <c r="G1937" s="7">
        <v>0</v>
      </c>
    </row>
    <row r="1938" spans="1:7" x14ac:dyDescent="0.3">
      <c r="A1938" s="69">
        <v>1</v>
      </c>
      <c r="B1938" s="69">
        <v>5</v>
      </c>
      <c r="C1938" t="s">
        <v>3106</v>
      </c>
      <c r="D1938" s="7">
        <v>2152000</v>
      </c>
      <c r="E1938" s="7">
        <v>0</v>
      </c>
      <c r="F1938" s="7">
        <v>2152000</v>
      </c>
      <c r="G1938" s="7">
        <v>2151960</v>
      </c>
    </row>
    <row r="1939" spans="1:7" x14ac:dyDescent="0.3">
      <c r="A1939" s="69">
        <v>1</v>
      </c>
      <c r="B1939" s="69">
        <v>5</v>
      </c>
      <c r="C1939" t="s">
        <v>3107</v>
      </c>
      <c r="D1939" s="7">
        <v>0</v>
      </c>
      <c r="E1939" s="7">
        <v>0</v>
      </c>
      <c r="F1939" s="7">
        <v>0</v>
      </c>
      <c r="G1939" s="7">
        <v>0</v>
      </c>
    </row>
    <row r="1940" spans="1:7" x14ac:dyDescent="0.3">
      <c r="A1940" s="69">
        <v>1</v>
      </c>
      <c r="B1940" s="69">
        <v>5</v>
      </c>
      <c r="C1940" t="s">
        <v>2460</v>
      </c>
      <c r="D1940" s="7">
        <v>50000000</v>
      </c>
      <c r="E1940" s="7">
        <v>0</v>
      </c>
      <c r="F1940" s="7">
        <v>50000000</v>
      </c>
      <c r="G1940" s="7">
        <v>37329153.170000002</v>
      </c>
    </row>
    <row r="1941" spans="1:7" x14ac:dyDescent="0.3">
      <c r="A1941" s="69">
        <v>1</v>
      </c>
      <c r="B1941" s="69">
        <v>5</v>
      </c>
      <c r="C1941" t="s">
        <v>3108</v>
      </c>
      <c r="D1941" s="7">
        <v>250000</v>
      </c>
      <c r="E1941" s="7">
        <v>0</v>
      </c>
      <c r="F1941" s="7">
        <v>250000</v>
      </c>
      <c r="G1941" s="7">
        <v>250000</v>
      </c>
    </row>
    <row r="1942" spans="1:7" x14ac:dyDescent="0.3">
      <c r="A1942" s="69">
        <v>1</v>
      </c>
      <c r="B1942" s="69">
        <v>5</v>
      </c>
      <c r="C1942" t="s">
        <v>1852</v>
      </c>
      <c r="D1942" s="7">
        <v>1000000</v>
      </c>
      <c r="E1942" s="7">
        <v>0</v>
      </c>
      <c r="F1942" s="7">
        <v>1000000</v>
      </c>
      <c r="G1942" s="7">
        <v>892788.07</v>
      </c>
    </row>
    <row r="1943" spans="1:7" x14ac:dyDescent="0.3">
      <c r="A1943" s="69">
        <v>1</v>
      </c>
      <c r="B1943" s="69">
        <v>5</v>
      </c>
      <c r="C1943" t="s">
        <v>6083</v>
      </c>
      <c r="D1943" s="7">
        <v>2000000</v>
      </c>
      <c r="E1943" s="7">
        <v>0</v>
      </c>
      <c r="F1943" s="7">
        <v>2000000</v>
      </c>
      <c r="G1943" s="7">
        <v>0</v>
      </c>
    </row>
    <row r="1944" spans="1:7" x14ac:dyDescent="0.3">
      <c r="A1944" s="69">
        <v>1</v>
      </c>
      <c r="B1944" s="69">
        <v>5</v>
      </c>
      <c r="C1944" t="s">
        <v>3109</v>
      </c>
      <c r="D1944" s="7">
        <v>778000</v>
      </c>
      <c r="E1944" s="7">
        <v>0</v>
      </c>
      <c r="F1944" s="7">
        <v>778000</v>
      </c>
      <c r="G1944" s="7">
        <v>777205.07</v>
      </c>
    </row>
    <row r="1945" spans="1:7" x14ac:dyDescent="0.3">
      <c r="A1945" s="69">
        <v>1</v>
      </c>
      <c r="B1945" s="69">
        <v>5</v>
      </c>
      <c r="C1945" t="s">
        <v>3111</v>
      </c>
      <c r="D1945" s="7">
        <v>430259</v>
      </c>
      <c r="E1945" s="7">
        <v>0</v>
      </c>
      <c r="F1945" s="7">
        <v>430259</v>
      </c>
      <c r="G1945" s="7">
        <v>430259</v>
      </c>
    </row>
    <row r="1946" spans="1:7" x14ac:dyDescent="0.3">
      <c r="A1946" s="69">
        <v>1</v>
      </c>
      <c r="B1946" s="69">
        <v>5</v>
      </c>
      <c r="C1946" t="s">
        <v>1711</v>
      </c>
      <c r="D1946" s="7">
        <v>0</v>
      </c>
      <c r="E1946" s="7">
        <v>0</v>
      </c>
      <c r="F1946" s="7">
        <v>0</v>
      </c>
      <c r="G1946" s="7">
        <v>0</v>
      </c>
    </row>
    <row r="1947" spans="1:7" x14ac:dyDescent="0.3">
      <c r="A1947" s="69">
        <v>1</v>
      </c>
      <c r="B1947" s="69">
        <v>5</v>
      </c>
      <c r="C1947" t="s">
        <v>1712</v>
      </c>
      <c r="D1947" s="7">
        <v>0</v>
      </c>
      <c r="E1947" s="7">
        <v>0</v>
      </c>
      <c r="F1947" s="7">
        <v>0</v>
      </c>
      <c r="G1947" s="7">
        <v>0</v>
      </c>
    </row>
    <row r="1948" spans="1:7" x14ac:dyDescent="0.3">
      <c r="A1948" s="69">
        <v>1</v>
      </c>
      <c r="B1948" s="69">
        <v>5</v>
      </c>
      <c r="C1948" t="s">
        <v>1713</v>
      </c>
      <c r="D1948" s="7">
        <v>0</v>
      </c>
      <c r="E1948" s="7">
        <v>0</v>
      </c>
      <c r="F1948" s="7">
        <v>0</v>
      </c>
      <c r="G1948" s="7">
        <v>0</v>
      </c>
    </row>
    <row r="1949" spans="1:7" x14ac:dyDescent="0.3">
      <c r="A1949" s="69">
        <v>1</v>
      </c>
      <c r="B1949" s="69">
        <v>5</v>
      </c>
      <c r="C1949" t="s">
        <v>3112</v>
      </c>
      <c r="D1949" s="7">
        <v>0</v>
      </c>
      <c r="E1949" s="7">
        <v>0</v>
      </c>
      <c r="F1949" s="7">
        <v>0</v>
      </c>
      <c r="G1949" s="7">
        <v>0</v>
      </c>
    </row>
    <row r="1950" spans="1:7" x14ac:dyDescent="0.3">
      <c r="A1950" s="69">
        <v>1</v>
      </c>
      <c r="B1950" s="69">
        <v>5</v>
      </c>
      <c r="C1950" t="s">
        <v>3114</v>
      </c>
      <c r="D1950" s="7">
        <v>0</v>
      </c>
      <c r="E1950" s="7">
        <v>0</v>
      </c>
      <c r="F1950" s="7">
        <v>0</v>
      </c>
      <c r="G1950" s="7">
        <v>0</v>
      </c>
    </row>
    <row r="1951" spans="1:7" x14ac:dyDescent="0.3">
      <c r="A1951" s="69">
        <v>1</v>
      </c>
      <c r="B1951" s="69">
        <v>5</v>
      </c>
      <c r="C1951" t="s">
        <v>3116</v>
      </c>
      <c r="D1951" s="7">
        <v>322670</v>
      </c>
      <c r="E1951" s="7">
        <v>0</v>
      </c>
      <c r="F1951" s="7">
        <v>322670</v>
      </c>
      <c r="G1951" s="7">
        <v>322670</v>
      </c>
    </row>
    <row r="1952" spans="1:7" x14ac:dyDescent="0.3">
      <c r="A1952" s="69">
        <v>1</v>
      </c>
      <c r="B1952" s="69">
        <v>5</v>
      </c>
      <c r="C1952" t="s">
        <v>3117</v>
      </c>
      <c r="D1952" s="7">
        <v>207960</v>
      </c>
      <c r="E1952" s="7">
        <v>0</v>
      </c>
      <c r="F1952" s="7">
        <v>207960</v>
      </c>
      <c r="G1952" s="7">
        <v>134079.99</v>
      </c>
    </row>
    <row r="1953" spans="1:7" x14ac:dyDescent="0.3">
      <c r="A1953" s="69">
        <v>1</v>
      </c>
      <c r="B1953" s="69">
        <v>5</v>
      </c>
      <c r="C1953" t="s">
        <v>1763</v>
      </c>
      <c r="D1953" s="7">
        <v>12000000</v>
      </c>
      <c r="E1953" s="7">
        <v>0</v>
      </c>
      <c r="F1953" s="7">
        <v>12000000</v>
      </c>
      <c r="G1953" s="7">
        <v>12000000</v>
      </c>
    </row>
    <row r="1954" spans="1:7" x14ac:dyDescent="0.3">
      <c r="A1954" s="69">
        <v>1</v>
      </c>
      <c r="B1954" s="69">
        <v>5</v>
      </c>
      <c r="C1954" t="s">
        <v>3119</v>
      </c>
      <c r="D1954" s="7">
        <v>0</v>
      </c>
      <c r="E1954" s="7">
        <v>0</v>
      </c>
      <c r="F1954" s="7">
        <v>0</v>
      </c>
      <c r="G1954" s="7">
        <v>0</v>
      </c>
    </row>
    <row r="1955" spans="1:7" x14ac:dyDescent="0.3">
      <c r="A1955" s="69">
        <v>1</v>
      </c>
      <c r="B1955" s="69">
        <v>5</v>
      </c>
      <c r="C1955" t="s">
        <v>3120</v>
      </c>
      <c r="D1955" s="7">
        <v>1313</v>
      </c>
      <c r="E1955" s="7">
        <v>0</v>
      </c>
      <c r="F1955" s="7">
        <v>1313</v>
      </c>
      <c r="G1955" s="7">
        <v>1313</v>
      </c>
    </row>
    <row r="1956" spans="1:7" x14ac:dyDescent="0.3">
      <c r="A1956" s="69">
        <v>1</v>
      </c>
      <c r="B1956" s="69">
        <v>5</v>
      </c>
      <c r="C1956" t="s">
        <v>1781</v>
      </c>
      <c r="D1956" s="7">
        <v>15000000</v>
      </c>
      <c r="E1956" s="7">
        <v>0</v>
      </c>
      <c r="F1956" s="7">
        <v>15000000</v>
      </c>
      <c r="G1956" s="7">
        <v>19672319.449999999</v>
      </c>
    </row>
    <row r="1957" spans="1:7" x14ac:dyDescent="0.3">
      <c r="A1957" s="69">
        <v>1</v>
      </c>
      <c r="B1957" s="69">
        <v>5</v>
      </c>
      <c r="C1957" t="s">
        <v>1724</v>
      </c>
      <c r="D1957" s="7">
        <v>52909160</v>
      </c>
      <c r="E1957" s="7">
        <v>0</v>
      </c>
      <c r="F1957" s="7">
        <v>52909160</v>
      </c>
      <c r="G1957" s="7">
        <v>77669438.510000005</v>
      </c>
    </row>
    <row r="1958" spans="1:7" x14ac:dyDescent="0.3">
      <c r="A1958" s="69">
        <v>1</v>
      </c>
      <c r="B1958" s="69">
        <v>5</v>
      </c>
      <c r="C1958" t="s">
        <v>3122</v>
      </c>
      <c r="D1958" s="7">
        <v>2000000</v>
      </c>
      <c r="E1958" s="7">
        <v>0</v>
      </c>
      <c r="F1958" s="7">
        <v>2000000</v>
      </c>
      <c r="G1958" s="7">
        <v>2000000</v>
      </c>
    </row>
    <row r="1959" spans="1:7" x14ac:dyDescent="0.3">
      <c r="A1959" s="69">
        <v>1</v>
      </c>
      <c r="B1959" s="69">
        <v>5</v>
      </c>
      <c r="C1959" t="s">
        <v>2349</v>
      </c>
      <c r="D1959" s="7">
        <v>673801</v>
      </c>
      <c r="E1959" s="7">
        <v>0</v>
      </c>
      <c r="F1959" s="7">
        <v>673801</v>
      </c>
      <c r="G1959" s="7">
        <v>533458.20000000007</v>
      </c>
    </row>
    <row r="1960" spans="1:7" x14ac:dyDescent="0.3">
      <c r="A1960" s="69">
        <v>1</v>
      </c>
      <c r="B1960" s="69">
        <v>5</v>
      </c>
      <c r="C1960" t="s">
        <v>2021</v>
      </c>
      <c r="D1960" s="7">
        <v>525579</v>
      </c>
      <c r="E1960" s="7">
        <v>0</v>
      </c>
      <c r="F1960" s="7">
        <v>525579</v>
      </c>
      <c r="G1960" s="7">
        <v>393393.89</v>
      </c>
    </row>
    <row r="1961" spans="1:7" x14ac:dyDescent="0.3">
      <c r="A1961" s="69">
        <v>1</v>
      </c>
      <c r="B1961" s="69">
        <v>5</v>
      </c>
      <c r="C1961" t="s">
        <v>3124</v>
      </c>
      <c r="D1961" s="7">
        <v>1333103</v>
      </c>
      <c r="E1961" s="7">
        <v>0</v>
      </c>
      <c r="F1961" s="7">
        <v>1333103</v>
      </c>
      <c r="G1961" s="7">
        <v>877537.27</v>
      </c>
    </row>
    <row r="1962" spans="1:7" x14ac:dyDescent="0.3">
      <c r="A1962" s="69">
        <v>1</v>
      </c>
      <c r="B1962" s="69">
        <v>5</v>
      </c>
      <c r="C1962" t="s">
        <v>2377</v>
      </c>
      <c r="D1962" s="7">
        <v>750000</v>
      </c>
      <c r="E1962" s="7">
        <v>0</v>
      </c>
      <c r="F1962" s="7">
        <v>750000</v>
      </c>
      <c r="G1962" s="7">
        <v>439653</v>
      </c>
    </row>
    <row r="1963" spans="1:7" x14ac:dyDescent="0.3">
      <c r="A1963" s="69">
        <v>1</v>
      </c>
      <c r="B1963" s="69">
        <v>5</v>
      </c>
      <c r="C1963" t="s">
        <v>3125</v>
      </c>
      <c r="D1963" s="7">
        <v>37508</v>
      </c>
      <c r="E1963" s="7">
        <v>0</v>
      </c>
      <c r="F1963" s="7">
        <v>37508</v>
      </c>
      <c r="G1963" s="7">
        <v>0</v>
      </c>
    </row>
    <row r="1964" spans="1:7" x14ac:dyDescent="0.3">
      <c r="A1964" s="69">
        <v>1</v>
      </c>
      <c r="B1964" s="69">
        <v>5</v>
      </c>
      <c r="C1964" t="s">
        <v>7023</v>
      </c>
      <c r="D1964" s="7">
        <v>250000</v>
      </c>
      <c r="E1964" s="7">
        <v>0</v>
      </c>
      <c r="F1964" s="7">
        <v>250000</v>
      </c>
      <c r="G1964" s="7">
        <v>250000</v>
      </c>
    </row>
    <row r="1965" spans="1:7" x14ac:dyDescent="0.3">
      <c r="A1965" s="69">
        <v>1</v>
      </c>
      <c r="B1965" s="69">
        <v>5</v>
      </c>
      <c r="C1965" t="s">
        <v>7029</v>
      </c>
      <c r="D1965" s="7">
        <v>200000</v>
      </c>
      <c r="E1965" s="7">
        <v>0</v>
      </c>
      <c r="F1965" s="7">
        <v>200000</v>
      </c>
      <c r="G1965" s="7">
        <v>200000</v>
      </c>
    </row>
    <row r="1966" spans="1:7" x14ac:dyDescent="0.3">
      <c r="A1966" s="69">
        <v>1</v>
      </c>
      <c r="B1966" s="69">
        <v>5</v>
      </c>
      <c r="C1966" t="s">
        <v>7030</v>
      </c>
      <c r="D1966" s="7">
        <v>1000000</v>
      </c>
      <c r="E1966" s="7">
        <v>0</v>
      </c>
      <c r="F1966" s="7">
        <v>1000000</v>
      </c>
      <c r="G1966" s="7">
        <v>1000000</v>
      </c>
    </row>
    <row r="1967" spans="1:7" x14ac:dyDescent="0.3">
      <c r="A1967" s="69">
        <v>1</v>
      </c>
      <c r="B1967" s="69">
        <v>5</v>
      </c>
      <c r="C1967" t="s">
        <v>7031</v>
      </c>
      <c r="D1967" s="7">
        <v>2000000</v>
      </c>
      <c r="E1967" s="7">
        <v>0</v>
      </c>
      <c r="F1967" s="7">
        <v>2000000</v>
      </c>
      <c r="G1967" s="7">
        <v>1897595.77</v>
      </c>
    </row>
    <row r="1968" spans="1:7" x14ac:dyDescent="0.3">
      <c r="A1968" s="69">
        <v>1</v>
      </c>
      <c r="B1968" s="69">
        <v>5</v>
      </c>
      <c r="C1968" t="s">
        <v>7032</v>
      </c>
      <c r="D1968" s="7">
        <v>400000</v>
      </c>
      <c r="E1968" s="7">
        <v>0</v>
      </c>
      <c r="F1968" s="7">
        <v>400000</v>
      </c>
      <c r="G1968" s="7">
        <v>400000</v>
      </c>
    </row>
    <row r="1969" spans="1:7" x14ac:dyDescent="0.3">
      <c r="A1969" s="69">
        <v>1</v>
      </c>
      <c r="B1969" s="69">
        <v>5</v>
      </c>
      <c r="C1969" t="s">
        <v>7034</v>
      </c>
      <c r="D1969" s="7">
        <v>5000000</v>
      </c>
      <c r="E1969" s="7">
        <v>0</v>
      </c>
      <c r="F1969" s="7">
        <v>5000000</v>
      </c>
      <c r="G1969" s="7">
        <v>0</v>
      </c>
    </row>
    <row r="1970" spans="1:7" x14ac:dyDescent="0.3">
      <c r="A1970" s="69">
        <v>1</v>
      </c>
      <c r="B1970" s="69">
        <v>5</v>
      </c>
      <c r="C1970" t="s">
        <v>7036</v>
      </c>
      <c r="D1970" s="7">
        <v>500000</v>
      </c>
      <c r="E1970" s="7">
        <v>0</v>
      </c>
      <c r="F1970" s="7">
        <v>500000</v>
      </c>
      <c r="G1970" s="7">
        <v>500000</v>
      </c>
    </row>
    <row r="1971" spans="1:7" x14ac:dyDescent="0.3">
      <c r="A1971" s="69">
        <v>1</v>
      </c>
      <c r="B1971" s="69">
        <v>5</v>
      </c>
      <c r="C1971" t="s">
        <v>7037</v>
      </c>
      <c r="D1971" s="7">
        <v>3000000</v>
      </c>
      <c r="E1971" s="7">
        <v>0</v>
      </c>
      <c r="F1971" s="7">
        <v>3000000</v>
      </c>
      <c r="G1971" s="7">
        <v>0</v>
      </c>
    </row>
    <row r="1972" spans="1:7" x14ac:dyDescent="0.3">
      <c r="A1972" s="69">
        <v>1</v>
      </c>
      <c r="B1972" s="69">
        <v>5</v>
      </c>
      <c r="C1972" t="s">
        <v>7039</v>
      </c>
      <c r="D1972" s="7">
        <v>10000000</v>
      </c>
      <c r="E1972" s="7">
        <v>0</v>
      </c>
      <c r="F1972" s="7">
        <v>10000000</v>
      </c>
      <c r="G1972" s="7">
        <v>10000000</v>
      </c>
    </row>
    <row r="1973" spans="1:7" x14ac:dyDescent="0.3">
      <c r="A1973" s="69">
        <v>1</v>
      </c>
      <c r="B1973" s="69">
        <v>5</v>
      </c>
      <c r="C1973" t="s">
        <v>7040</v>
      </c>
      <c r="D1973" s="7">
        <v>0</v>
      </c>
      <c r="E1973" s="7">
        <v>0</v>
      </c>
      <c r="F1973" s="7">
        <v>0</v>
      </c>
      <c r="G1973" s="7">
        <v>0</v>
      </c>
    </row>
    <row r="1974" spans="1:7" x14ac:dyDescent="0.3">
      <c r="A1974" s="69">
        <v>1</v>
      </c>
      <c r="B1974" s="69">
        <v>5</v>
      </c>
      <c r="C1974" t="s">
        <v>7041</v>
      </c>
      <c r="D1974" s="7">
        <v>300000</v>
      </c>
      <c r="E1974" s="7">
        <v>0</v>
      </c>
      <c r="F1974" s="7">
        <v>300000</v>
      </c>
      <c r="G1974" s="7">
        <v>300000</v>
      </c>
    </row>
    <row r="1975" spans="1:7" x14ac:dyDescent="0.3">
      <c r="A1975" s="69">
        <v>1</v>
      </c>
      <c r="B1975" s="69">
        <v>5</v>
      </c>
      <c r="C1975" t="s">
        <v>7043</v>
      </c>
      <c r="D1975" s="7">
        <v>400000</v>
      </c>
      <c r="E1975" s="7">
        <v>0</v>
      </c>
      <c r="F1975" s="7">
        <v>400000</v>
      </c>
      <c r="G1975" s="7">
        <v>400000</v>
      </c>
    </row>
    <row r="1976" spans="1:7" x14ac:dyDescent="0.3">
      <c r="A1976" s="69">
        <v>1</v>
      </c>
      <c r="B1976" s="69">
        <v>5</v>
      </c>
      <c r="C1976" t="s">
        <v>7047</v>
      </c>
      <c r="D1976" s="7">
        <v>2300000</v>
      </c>
      <c r="E1976" s="7">
        <v>0</v>
      </c>
      <c r="F1976" s="7">
        <v>2300000</v>
      </c>
      <c r="G1976" s="7">
        <v>2300000</v>
      </c>
    </row>
    <row r="1977" spans="1:7" x14ac:dyDescent="0.3">
      <c r="A1977" s="69">
        <v>1</v>
      </c>
      <c r="B1977" s="69">
        <v>5</v>
      </c>
      <c r="C1977" t="s">
        <v>7048</v>
      </c>
      <c r="D1977" s="7">
        <v>1000000</v>
      </c>
      <c r="E1977" s="7">
        <v>0</v>
      </c>
      <c r="F1977" s="7">
        <v>1000000</v>
      </c>
      <c r="G1977" s="7">
        <v>1000000</v>
      </c>
    </row>
    <row r="1978" spans="1:7" x14ac:dyDescent="0.3">
      <c r="A1978" s="69">
        <v>1</v>
      </c>
      <c r="B1978" s="69">
        <v>5</v>
      </c>
      <c r="C1978" t="s">
        <v>7050</v>
      </c>
      <c r="D1978" s="7">
        <v>200000</v>
      </c>
      <c r="E1978" s="7">
        <v>0</v>
      </c>
      <c r="F1978" s="7">
        <v>200000</v>
      </c>
      <c r="G1978" s="7">
        <v>200000</v>
      </c>
    </row>
    <row r="1979" spans="1:7" x14ac:dyDescent="0.3">
      <c r="A1979" s="69">
        <v>1</v>
      </c>
      <c r="B1979" s="69">
        <v>5</v>
      </c>
      <c r="C1979" t="s">
        <v>7051</v>
      </c>
      <c r="D1979" s="7">
        <v>1000000</v>
      </c>
      <c r="E1979" s="7">
        <v>0</v>
      </c>
      <c r="F1979" s="7">
        <v>1000000</v>
      </c>
      <c r="G1979" s="7">
        <v>1000000</v>
      </c>
    </row>
    <row r="1980" spans="1:7" x14ac:dyDescent="0.3">
      <c r="A1980" s="69">
        <v>1</v>
      </c>
      <c r="B1980" s="69">
        <v>5</v>
      </c>
      <c r="C1980" t="s">
        <v>7052</v>
      </c>
      <c r="D1980" s="7">
        <v>1500000</v>
      </c>
      <c r="E1980" s="7">
        <v>0</v>
      </c>
      <c r="F1980" s="7">
        <v>1500000</v>
      </c>
      <c r="G1980" s="7">
        <v>1500000</v>
      </c>
    </row>
    <row r="1981" spans="1:7" x14ac:dyDescent="0.3">
      <c r="A1981" s="69">
        <v>1</v>
      </c>
      <c r="B1981" s="69">
        <v>6</v>
      </c>
      <c r="C1981" t="s">
        <v>3127</v>
      </c>
      <c r="D1981" s="7">
        <v>20622000</v>
      </c>
      <c r="E1981" s="7">
        <v>0</v>
      </c>
      <c r="F1981" s="7">
        <v>20622000</v>
      </c>
      <c r="G1981" s="7">
        <v>20622000</v>
      </c>
    </row>
    <row r="1982" spans="1:7" x14ac:dyDescent="0.3">
      <c r="A1982" s="69">
        <v>1</v>
      </c>
      <c r="B1982" s="69">
        <v>6</v>
      </c>
      <c r="C1982" t="s">
        <v>3129</v>
      </c>
      <c r="D1982" s="7">
        <v>0</v>
      </c>
      <c r="E1982" s="7">
        <v>0</v>
      </c>
      <c r="F1982" s="7">
        <v>0</v>
      </c>
      <c r="G1982" s="7">
        <v>0</v>
      </c>
    </row>
    <row r="1983" spans="1:7" x14ac:dyDescent="0.3">
      <c r="A1983" s="69">
        <v>1</v>
      </c>
      <c r="B1983" s="69">
        <v>6</v>
      </c>
      <c r="C1983" t="s">
        <v>3131</v>
      </c>
      <c r="D1983" s="7">
        <v>0</v>
      </c>
      <c r="E1983" s="7">
        <v>0</v>
      </c>
      <c r="F1983" s="7">
        <v>0</v>
      </c>
      <c r="G1983" s="7">
        <v>0</v>
      </c>
    </row>
    <row r="1984" spans="1:7" x14ac:dyDescent="0.3">
      <c r="A1984" s="69">
        <v>1</v>
      </c>
      <c r="B1984" s="69">
        <v>6</v>
      </c>
      <c r="C1984" t="s">
        <v>1764</v>
      </c>
      <c r="D1984" s="7">
        <v>0</v>
      </c>
      <c r="E1984" s="7">
        <v>0</v>
      </c>
      <c r="F1984" s="7">
        <v>0</v>
      </c>
      <c r="G1984" s="7">
        <v>0</v>
      </c>
    </row>
    <row r="1985" spans="1:7" x14ac:dyDescent="0.3">
      <c r="A1985" s="69">
        <v>1</v>
      </c>
      <c r="B1985" s="69">
        <v>6</v>
      </c>
      <c r="C1985" t="s">
        <v>3132</v>
      </c>
      <c r="D1985" s="7">
        <v>200000</v>
      </c>
      <c r="E1985" s="7">
        <v>0</v>
      </c>
      <c r="F1985" s="7">
        <v>200000</v>
      </c>
      <c r="G1985" s="7">
        <v>0</v>
      </c>
    </row>
    <row r="1986" spans="1:7" x14ac:dyDescent="0.3">
      <c r="A1986" s="69">
        <v>1</v>
      </c>
      <c r="B1986" s="69">
        <v>6</v>
      </c>
      <c r="C1986" t="s">
        <v>1734</v>
      </c>
      <c r="D1986" s="7">
        <v>68305000</v>
      </c>
      <c r="E1986" s="7">
        <v>0</v>
      </c>
      <c r="F1986" s="7">
        <v>68305000</v>
      </c>
      <c r="G1986" s="7">
        <v>64451940</v>
      </c>
    </row>
    <row r="1987" spans="1:7" x14ac:dyDescent="0.3">
      <c r="A1987" s="69">
        <v>1</v>
      </c>
      <c r="B1987" s="69">
        <v>6</v>
      </c>
      <c r="C1987" t="s">
        <v>3133</v>
      </c>
      <c r="D1987" s="7">
        <v>2623308</v>
      </c>
      <c r="E1987" s="7">
        <v>0</v>
      </c>
      <c r="F1987" s="7">
        <v>2623308</v>
      </c>
      <c r="G1987" s="7">
        <v>1460168.26</v>
      </c>
    </row>
    <row r="1988" spans="1:7" x14ac:dyDescent="0.3">
      <c r="A1988" s="69">
        <v>1</v>
      </c>
      <c r="B1988" s="69">
        <v>6</v>
      </c>
      <c r="C1988" t="s">
        <v>3135</v>
      </c>
      <c r="D1988" s="7">
        <v>7624</v>
      </c>
      <c r="E1988" s="7">
        <v>0</v>
      </c>
      <c r="F1988" s="7">
        <v>7624</v>
      </c>
      <c r="G1988" s="7">
        <v>7622.04</v>
      </c>
    </row>
    <row r="1989" spans="1:7" x14ac:dyDescent="0.3">
      <c r="A1989" s="69">
        <v>1</v>
      </c>
      <c r="B1989" s="69">
        <v>6</v>
      </c>
      <c r="C1989" t="s">
        <v>3137</v>
      </c>
      <c r="D1989" s="7">
        <v>0</v>
      </c>
      <c r="E1989" s="7">
        <v>0</v>
      </c>
      <c r="F1989" s="7">
        <v>0</v>
      </c>
      <c r="G1989" s="7">
        <v>0</v>
      </c>
    </row>
    <row r="1990" spans="1:7" x14ac:dyDescent="0.3">
      <c r="A1990" s="69">
        <v>1</v>
      </c>
      <c r="B1990" s="69">
        <v>6</v>
      </c>
      <c r="C1990" t="s">
        <v>1782</v>
      </c>
      <c r="D1990" s="7">
        <v>0</v>
      </c>
      <c r="E1990" s="7">
        <v>0</v>
      </c>
      <c r="F1990" s="7">
        <v>0</v>
      </c>
      <c r="G1990" s="7">
        <v>0</v>
      </c>
    </row>
    <row r="1991" spans="1:7" x14ac:dyDescent="0.3">
      <c r="A1991" s="69">
        <v>1</v>
      </c>
      <c r="B1991" s="69">
        <v>6</v>
      </c>
      <c r="C1991" t="s">
        <v>3138</v>
      </c>
      <c r="D1991" s="7">
        <v>1500000</v>
      </c>
      <c r="E1991" s="7">
        <v>0</v>
      </c>
      <c r="F1991" s="7">
        <v>1500000</v>
      </c>
      <c r="G1991" s="7">
        <v>1500000</v>
      </c>
    </row>
    <row r="1992" spans="1:7" x14ac:dyDescent="0.3">
      <c r="A1992" s="69">
        <v>1</v>
      </c>
      <c r="B1992" s="69">
        <v>6</v>
      </c>
      <c r="C1992" t="s">
        <v>3139</v>
      </c>
      <c r="D1992" s="7">
        <v>5000000</v>
      </c>
      <c r="E1992" s="7">
        <v>0</v>
      </c>
      <c r="F1992" s="7">
        <v>5000000</v>
      </c>
      <c r="G1992" s="7">
        <v>5000000</v>
      </c>
    </row>
    <row r="1993" spans="1:7" x14ac:dyDescent="0.3">
      <c r="A1993" s="69">
        <v>1</v>
      </c>
      <c r="B1993" s="69">
        <v>6</v>
      </c>
      <c r="C1993" t="s">
        <v>1788</v>
      </c>
      <c r="D1993" s="7">
        <v>0</v>
      </c>
      <c r="E1993" s="7">
        <v>0</v>
      </c>
      <c r="F1993" s="7">
        <v>0</v>
      </c>
      <c r="G1993" s="7">
        <v>0</v>
      </c>
    </row>
    <row r="1994" spans="1:7" x14ac:dyDescent="0.3">
      <c r="A1994" s="69">
        <v>1</v>
      </c>
      <c r="B1994" s="69">
        <v>6</v>
      </c>
      <c r="C1994" t="s">
        <v>1636</v>
      </c>
      <c r="D1994" s="7">
        <v>0</v>
      </c>
      <c r="E1994" s="7">
        <v>0</v>
      </c>
      <c r="F1994" s="7">
        <v>0</v>
      </c>
      <c r="G1994" s="7">
        <v>0</v>
      </c>
    </row>
    <row r="1995" spans="1:7" x14ac:dyDescent="0.3">
      <c r="A1995" s="69">
        <v>1</v>
      </c>
      <c r="B1995" s="69">
        <v>6</v>
      </c>
      <c r="C1995" t="s">
        <v>3141</v>
      </c>
      <c r="D1995" s="7">
        <v>1000000</v>
      </c>
      <c r="E1995" s="7">
        <v>0</v>
      </c>
      <c r="F1995" s="7">
        <v>1000000</v>
      </c>
      <c r="G1995" s="7">
        <v>1000000</v>
      </c>
    </row>
    <row r="1996" spans="1:7" x14ac:dyDescent="0.3">
      <c r="A1996" s="69">
        <v>1</v>
      </c>
      <c r="B1996" s="69">
        <v>6</v>
      </c>
      <c r="C1996" t="s">
        <v>3142</v>
      </c>
      <c r="D1996" s="7">
        <v>0</v>
      </c>
      <c r="E1996" s="7">
        <v>0</v>
      </c>
      <c r="F1996" s="7">
        <v>0</v>
      </c>
      <c r="G1996" s="7">
        <v>0</v>
      </c>
    </row>
    <row r="1997" spans="1:7" x14ac:dyDescent="0.3">
      <c r="A1997" s="69">
        <v>1</v>
      </c>
      <c r="B1997" s="69">
        <v>6</v>
      </c>
      <c r="C1997" t="s">
        <v>3144</v>
      </c>
      <c r="D1997" s="7">
        <v>86718</v>
      </c>
      <c r="E1997" s="7">
        <v>0</v>
      </c>
      <c r="F1997" s="7">
        <v>86718</v>
      </c>
      <c r="G1997" s="7">
        <v>0</v>
      </c>
    </row>
    <row r="1998" spans="1:7" x14ac:dyDescent="0.3">
      <c r="A1998" s="69">
        <v>1</v>
      </c>
      <c r="B1998" s="69">
        <v>6</v>
      </c>
      <c r="C1998" t="s">
        <v>5078</v>
      </c>
      <c r="D1998" s="7">
        <v>20000000</v>
      </c>
      <c r="E1998" s="7">
        <v>0</v>
      </c>
      <c r="F1998" s="7">
        <v>20000000</v>
      </c>
      <c r="G1998" s="7">
        <v>12404548.49</v>
      </c>
    </row>
    <row r="1999" spans="1:7" x14ac:dyDescent="0.3">
      <c r="A1999" s="69">
        <v>1</v>
      </c>
      <c r="B1999" s="69">
        <v>6</v>
      </c>
      <c r="C1999" t="s">
        <v>3145</v>
      </c>
      <c r="D1999" s="7">
        <v>30000000</v>
      </c>
      <c r="E1999" s="7">
        <v>0</v>
      </c>
      <c r="F1999" s="7">
        <v>30000000</v>
      </c>
      <c r="G1999" s="7">
        <v>30000000</v>
      </c>
    </row>
    <row r="2000" spans="1:7" x14ac:dyDescent="0.3">
      <c r="A2000" s="69">
        <v>1</v>
      </c>
      <c r="B2000" s="69">
        <v>6</v>
      </c>
      <c r="C2000" t="s">
        <v>1932</v>
      </c>
      <c r="D2000" s="7">
        <v>13000000</v>
      </c>
      <c r="E2000" s="7">
        <v>0</v>
      </c>
      <c r="F2000" s="7">
        <v>13000000</v>
      </c>
      <c r="G2000" s="7">
        <v>13000000</v>
      </c>
    </row>
    <row r="2001" spans="1:7" x14ac:dyDescent="0.3">
      <c r="A2001" s="69">
        <v>1</v>
      </c>
      <c r="B2001" s="69">
        <v>6</v>
      </c>
      <c r="C2001" t="s">
        <v>1660</v>
      </c>
      <c r="D2001" s="7">
        <v>0</v>
      </c>
      <c r="E2001" s="7">
        <v>0</v>
      </c>
      <c r="F2001" s="7">
        <v>0</v>
      </c>
      <c r="G2001" s="7">
        <v>0</v>
      </c>
    </row>
    <row r="2002" spans="1:7" x14ac:dyDescent="0.3">
      <c r="A2002" s="69">
        <v>1</v>
      </c>
      <c r="B2002" s="69">
        <v>6</v>
      </c>
      <c r="C2002" t="s">
        <v>3147</v>
      </c>
      <c r="D2002" s="7">
        <v>3000000</v>
      </c>
      <c r="E2002" s="7">
        <v>0</v>
      </c>
      <c r="F2002" s="7">
        <v>3000000</v>
      </c>
      <c r="G2002" s="7">
        <v>0</v>
      </c>
    </row>
    <row r="2003" spans="1:7" x14ac:dyDescent="0.3">
      <c r="A2003" s="69">
        <v>1</v>
      </c>
      <c r="B2003" s="69">
        <v>6</v>
      </c>
      <c r="C2003" t="s">
        <v>3148</v>
      </c>
      <c r="D2003" s="7">
        <v>0</v>
      </c>
      <c r="E2003" s="7">
        <v>0</v>
      </c>
      <c r="F2003" s="7">
        <v>0</v>
      </c>
      <c r="G2003" s="7">
        <v>0</v>
      </c>
    </row>
    <row r="2004" spans="1:7" x14ac:dyDescent="0.3">
      <c r="A2004" s="69">
        <v>1</v>
      </c>
      <c r="B2004" s="69">
        <v>6</v>
      </c>
      <c r="C2004" t="s">
        <v>2389</v>
      </c>
      <c r="D2004" s="7">
        <v>1000000</v>
      </c>
      <c r="E2004" s="7">
        <v>0</v>
      </c>
      <c r="F2004" s="7">
        <v>1000000</v>
      </c>
      <c r="G2004" s="7">
        <v>0</v>
      </c>
    </row>
    <row r="2005" spans="1:7" x14ac:dyDescent="0.3">
      <c r="A2005" s="69">
        <v>1</v>
      </c>
      <c r="B2005" s="69">
        <v>6</v>
      </c>
      <c r="C2005" t="s">
        <v>3150</v>
      </c>
      <c r="D2005" s="7">
        <v>0</v>
      </c>
      <c r="E2005" s="7">
        <v>0</v>
      </c>
      <c r="F2005" s="7">
        <v>0</v>
      </c>
      <c r="G2005" s="7">
        <v>0</v>
      </c>
    </row>
    <row r="2006" spans="1:7" x14ac:dyDescent="0.3">
      <c r="A2006" s="69">
        <v>1</v>
      </c>
      <c r="B2006" s="69">
        <v>6</v>
      </c>
      <c r="C2006" t="s">
        <v>3151</v>
      </c>
      <c r="D2006" s="7">
        <v>0</v>
      </c>
      <c r="E2006" s="7">
        <v>0</v>
      </c>
      <c r="F2006" s="7">
        <v>0</v>
      </c>
      <c r="G2006" s="7">
        <v>0</v>
      </c>
    </row>
    <row r="2007" spans="1:7" x14ac:dyDescent="0.3">
      <c r="A2007" s="69">
        <v>1</v>
      </c>
      <c r="B2007" s="69">
        <v>6</v>
      </c>
      <c r="C2007" t="s">
        <v>1531</v>
      </c>
      <c r="D2007" s="7">
        <v>0</v>
      </c>
      <c r="E2007" s="7">
        <v>0</v>
      </c>
      <c r="F2007" s="7">
        <v>0</v>
      </c>
      <c r="G2007" s="7">
        <v>0</v>
      </c>
    </row>
    <row r="2008" spans="1:7" x14ac:dyDescent="0.3">
      <c r="A2008" s="69">
        <v>1</v>
      </c>
      <c r="B2008" s="69">
        <v>6</v>
      </c>
      <c r="C2008" t="s">
        <v>1614</v>
      </c>
      <c r="D2008" s="7">
        <v>0</v>
      </c>
      <c r="E2008" s="7">
        <v>0</v>
      </c>
      <c r="F2008" s="7">
        <v>0</v>
      </c>
      <c r="G2008" s="7">
        <v>0</v>
      </c>
    </row>
    <row r="2009" spans="1:7" x14ac:dyDescent="0.3">
      <c r="A2009" s="69">
        <v>1</v>
      </c>
      <c r="B2009" s="69">
        <v>6</v>
      </c>
      <c r="C2009" t="s">
        <v>1681</v>
      </c>
      <c r="D2009" s="7">
        <v>15000000</v>
      </c>
      <c r="E2009" s="7">
        <v>0</v>
      </c>
      <c r="F2009" s="7">
        <v>15000000</v>
      </c>
      <c r="G2009" s="7">
        <v>15000000</v>
      </c>
    </row>
    <row r="2010" spans="1:7" x14ac:dyDescent="0.3">
      <c r="A2010" s="69">
        <v>1</v>
      </c>
      <c r="B2010" s="69">
        <v>6</v>
      </c>
      <c r="C2010" t="s">
        <v>1810</v>
      </c>
      <c r="D2010" s="7">
        <v>0</v>
      </c>
      <c r="E2010" s="7">
        <v>0</v>
      </c>
      <c r="F2010" s="7">
        <v>0</v>
      </c>
      <c r="G2010" s="7">
        <v>0</v>
      </c>
    </row>
    <row r="2011" spans="1:7" x14ac:dyDescent="0.3">
      <c r="A2011" s="69">
        <v>1</v>
      </c>
      <c r="B2011" s="69">
        <v>6</v>
      </c>
      <c r="C2011" t="s">
        <v>3155</v>
      </c>
      <c r="D2011" s="7">
        <v>15000000</v>
      </c>
      <c r="E2011" s="7">
        <v>0</v>
      </c>
      <c r="F2011" s="7">
        <v>15000000</v>
      </c>
      <c r="G2011" s="7">
        <v>0</v>
      </c>
    </row>
    <row r="2012" spans="1:7" x14ac:dyDescent="0.3">
      <c r="A2012" s="69">
        <v>1</v>
      </c>
      <c r="B2012" s="69">
        <v>6</v>
      </c>
      <c r="C2012" t="s">
        <v>3157</v>
      </c>
      <c r="D2012" s="7">
        <v>8000000</v>
      </c>
      <c r="E2012" s="7">
        <v>0</v>
      </c>
      <c r="F2012" s="7">
        <v>8000000</v>
      </c>
      <c r="G2012" s="7">
        <v>8000000</v>
      </c>
    </row>
    <row r="2013" spans="1:7" x14ac:dyDescent="0.3">
      <c r="A2013" s="69">
        <v>1</v>
      </c>
      <c r="B2013" s="69">
        <v>6</v>
      </c>
      <c r="C2013" t="s">
        <v>1544</v>
      </c>
      <c r="D2013" s="7">
        <v>0</v>
      </c>
      <c r="E2013" s="7">
        <v>0</v>
      </c>
      <c r="F2013" s="7">
        <v>0</v>
      </c>
      <c r="G2013" s="7">
        <v>0</v>
      </c>
    </row>
    <row r="2014" spans="1:7" x14ac:dyDescent="0.3">
      <c r="A2014" s="69">
        <v>1</v>
      </c>
      <c r="B2014" s="69">
        <v>6</v>
      </c>
      <c r="C2014" t="s">
        <v>3158</v>
      </c>
      <c r="D2014" s="7">
        <v>0</v>
      </c>
      <c r="E2014" s="7">
        <v>0</v>
      </c>
      <c r="F2014" s="7">
        <v>0</v>
      </c>
      <c r="G2014" s="7">
        <v>0</v>
      </c>
    </row>
    <row r="2015" spans="1:7" x14ac:dyDescent="0.3">
      <c r="A2015" s="69">
        <v>1</v>
      </c>
      <c r="B2015" s="69">
        <v>6</v>
      </c>
      <c r="C2015" t="s">
        <v>3160</v>
      </c>
      <c r="D2015" s="7">
        <v>0</v>
      </c>
      <c r="E2015" s="7">
        <v>0</v>
      </c>
      <c r="F2015" s="7">
        <v>0</v>
      </c>
      <c r="G2015" s="7">
        <v>0</v>
      </c>
    </row>
    <row r="2016" spans="1:7" x14ac:dyDescent="0.3">
      <c r="A2016" s="69">
        <v>1</v>
      </c>
      <c r="B2016" s="69">
        <v>6</v>
      </c>
      <c r="C2016" t="s">
        <v>3161</v>
      </c>
      <c r="D2016" s="7">
        <v>0</v>
      </c>
      <c r="E2016" s="7">
        <v>0</v>
      </c>
      <c r="F2016" s="7">
        <v>0</v>
      </c>
      <c r="G2016" s="7">
        <v>0</v>
      </c>
    </row>
    <row r="2017" spans="1:7" x14ac:dyDescent="0.3">
      <c r="A2017" s="69">
        <v>1</v>
      </c>
      <c r="B2017" s="69">
        <v>6</v>
      </c>
      <c r="C2017" t="s">
        <v>3163</v>
      </c>
      <c r="D2017" s="7">
        <v>0</v>
      </c>
      <c r="E2017" s="7">
        <v>0</v>
      </c>
      <c r="F2017" s="7">
        <v>0</v>
      </c>
      <c r="G2017" s="7">
        <v>0</v>
      </c>
    </row>
    <row r="2018" spans="1:7" x14ac:dyDescent="0.3">
      <c r="A2018" s="69">
        <v>1</v>
      </c>
      <c r="B2018" s="69">
        <v>6</v>
      </c>
      <c r="C2018" t="s">
        <v>1682</v>
      </c>
      <c r="D2018" s="7">
        <v>0</v>
      </c>
      <c r="E2018" s="7">
        <v>0</v>
      </c>
      <c r="F2018" s="7">
        <v>0</v>
      </c>
      <c r="G2018" s="7">
        <v>0</v>
      </c>
    </row>
    <row r="2019" spans="1:7" x14ac:dyDescent="0.3">
      <c r="A2019" s="69">
        <v>1</v>
      </c>
      <c r="B2019" s="69">
        <v>6</v>
      </c>
      <c r="C2019" t="s">
        <v>3164</v>
      </c>
      <c r="D2019" s="7">
        <v>0</v>
      </c>
      <c r="E2019" s="7">
        <v>0</v>
      </c>
      <c r="F2019" s="7">
        <v>0</v>
      </c>
      <c r="G2019" s="7">
        <v>0</v>
      </c>
    </row>
    <row r="2020" spans="1:7" x14ac:dyDescent="0.3">
      <c r="A2020" s="69">
        <v>1</v>
      </c>
      <c r="B2020" s="69">
        <v>6</v>
      </c>
      <c r="C2020" t="s">
        <v>3165</v>
      </c>
      <c r="D2020" s="7">
        <v>0</v>
      </c>
      <c r="E2020" s="7">
        <v>0</v>
      </c>
      <c r="F2020" s="7">
        <v>0</v>
      </c>
      <c r="G2020" s="7">
        <v>0</v>
      </c>
    </row>
    <row r="2021" spans="1:7" x14ac:dyDescent="0.3">
      <c r="A2021" s="69">
        <v>1</v>
      </c>
      <c r="B2021" s="69">
        <v>6</v>
      </c>
      <c r="C2021" t="s">
        <v>3167</v>
      </c>
      <c r="D2021" s="7">
        <v>0</v>
      </c>
      <c r="E2021" s="7">
        <v>0</v>
      </c>
      <c r="F2021" s="7">
        <v>0</v>
      </c>
      <c r="G2021" s="7">
        <v>0</v>
      </c>
    </row>
    <row r="2022" spans="1:7" x14ac:dyDescent="0.3">
      <c r="A2022" s="69">
        <v>1</v>
      </c>
      <c r="B2022" s="69">
        <v>6</v>
      </c>
      <c r="C2022" t="s">
        <v>1699</v>
      </c>
      <c r="D2022" s="7">
        <v>0</v>
      </c>
      <c r="E2022" s="7">
        <v>0</v>
      </c>
      <c r="F2022" s="7">
        <v>0</v>
      </c>
      <c r="G2022" s="7">
        <v>0</v>
      </c>
    </row>
    <row r="2023" spans="1:7" x14ac:dyDescent="0.3">
      <c r="A2023" s="69">
        <v>1</v>
      </c>
      <c r="B2023" s="69">
        <v>6</v>
      </c>
      <c r="C2023" t="s">
        <v>3168</v>
      </c>
      <c r="D2023" s="7">
        <v>0</v>
      </c>
      <c r="E2023" s="7">
        <v>0</v>
      </c>
      <c r="F2023" s="7">
        <v>0</v>
      </c>
      <c r="G2023" s="7">
        <v>0</v>
      </c>
    </row>
    <row r="2024" spans="1:7" x14ac:dyDescent="0.3">
      <c r="A2024" s="69">
        <v>1</v>
      </c>
      <c r="B2024" s="69">
        <v>6</v>
      </c>
      <c r="C2024" t="s">
        <v>3169</v>
      </c>
      <c r="D2024" s="7">
        <v>0</v>
      </c>
      <c r="E2024" s="7">
        <v>0</v>
      </c>
      <c r="F2024" s="7">
        <v>0</v>
      </c>
      <c r="G2024" s="7">
        <v>0</v>
      </c>
    </row>
    <row r="2025" spans="1:7" x14ac:dyDescent="0.3">
      <c r="A2025" s="69">
        <v>1</v>
      </c>
      <c r="B2025" s="69">
        <v>6</v>
      </c>
      <c r="C2025" t="s">
        <v>3171</v>
      </c>
      <c r="D2025" s="7">
        <v>187722</v>
      </c>
      <c r="E2025" s="7">
        <v>0</v>
      </c>
      <c r="F2025" s="7">
        <v>187722</v>
      </c>
      <c r="G2025" s="7">
        <v>0</v>
      </c>
    </row>
    <row r="2026" spans="1:7" x14ac:dyDescent="0.3">
      <c r="A2026" s="69">
        <v>1</v>
      </c>
      <c r="B2026" s="69">
        <v>6</v>
      </c>
      <c r="C2026" t="s">
        <v>1684</v>
      </c>
      <c r="D2026" s="7">
        <v>0</v>
      </c>
      <c r="E2026" s="7">
        <v>0</v>
      </c>
      <c r="F2026" s="7">
        <v>0</v>
      </c>
      <c r="G2026" s="7">
        <v>0</v>
      </c>
    </row>
    <row r="2027" spans="1:7" x14ac:dyDescent="0.3">
      <c r="A2027" s="69">
        <v>1</v>
      </c>
      <c r="B2027" s="69">
        <v>6</v>
      </c>
      <c r="C2027" t="s">
        <v>3176</v>
      </c>
      <c r="D2027" s="7">
        <v>600000</v>
      </c>
      <c r="E2027" s="7">
        <v>0</v>
      </c>
      <c r="F2027" s="7">
        <v>600000</v>
      </c>
      <c r="G2027" s="7">
        <v>0</v>
      </c>
    </row>
    <row r="2028" spans="1:7" x14ac:dyDescent="0.3">
      <c r="A2028" s="69">
        <v>1</v>
      </c>
      <c r="B2028" s="69">
        <v>6</v>
      </c>
      <c r="C2028" t="s">
        <v>3177</v>
      </c>
      <c r="D2028" s="7">
        <v>5000000</v>
      </c>
      <c r="E2028" s="7">
        <v>0</v>
      </c>
      <c r="F2028" s="7">
        <v>5000000</v>
      </c>
      <c r="G2028" s="7">
        <v>5000000</v>
      </c>
    </row>
    <row r="2029" spans="1:7" x14ac:dyDescent="0.3">
      <c r="A2029" s="69">
        <v>1</v>
      </c>
      <c r="B2029" s="69">
        <v>6</v>
      </c>
      <c r="C2029" t="s">
        <v>1729</v>
      </c>
      <c r="D2029" s="7">
        <v>10000000</v>
      </c>
      <c r="E2029" s="7">
        <v>0</v>
      </c>
      <c r="F2029" s="7">
        <v>10000000</v>
      </c>
      <c r="G2029" s="7">
        <v>10000000</v>
      </c>
    </row>
    <row r="2030" spans="1:7" x14ac:dyDescent="0.3">
      <c r="A2030" s="69">
        <v>1</v>
      </c>
      <c r="B2030" s="69">
        <v>6</v>
      </c>
      <c r="C2030" t="s">
        <v>3180</v>
      </c>
      <c r="D2030" s="7">
        <v>24200000</v>
      </c>
      <c r="E2030" s="7">
        <v>0</v>
      </c>
      <c r="F2030" s="7">
        <v>24200000</v>
      </c>
      <c r="G2030" s="7">
        <v>24200000</v>
      </c>
    </row>
    <row r="2031" spans="1:7" x14ac:dyDescent="0.3">
      <c r="A2031" s="69">
        <v>1</v>
      </c>
      <c r="B2031" s="69">
        <v>6</v>
      </c>
      <c r="C2031" t="s">
        <v>3181</v>
      </c>
      <c r="D2031" s="7">
        <v>9775000</v>
      </c>
      <c r="E2031" s="7">
        <v>0</v>
      </c>
      <c r="F2031" s="7">
        <v>9775000</v>
      </c>
      <c r="G2031" s="7">
        <v>9775000</v>
      </c>
    </row>
    <row r="2032" spans="1:7" x14ac:dyDescent="0.3">
      <c r="A2032" s="69">
        <v>1</v>
      </c>
      <c r="B2032" s="69">
        <v>6</v>
      </c>
      <c r="C2032" t="s">
        <v>1689</v>
      </c>
      <c r="D2032" s="7">
        <v>32000000</v>
      </c>
      <c r="E2032" s="7">
        <v>0</v>
      </c>
      <c r="F2032" s="7">
        <v>32000000</v>
      </c>
      <c r="G2032" s="7">
        <v>32000000</v>
      </c>
    </row>
    <row r="2033" spans="1:7" x14ac:dyDescent="0.3">
      <c r="A2033" s="69">
        <v>1</v>
      </c>
      <c r="B2033" s="69">
        <v>6</v>
      </c>
      <c r="C2033" t="s">
        <v>3182</v>
      </c>
      <c r="D2033" s="7">
        <v>34600000</v>
      </c>
      <c r="E2033" s="7">
        <v>0</v>
      </c>
      <c r="F2033" s="7">
        <v>34600000</v>
      </c>
      <c r="G2033" s="7">
        <v>34600000</v>
      </c>
    </row>
    <row r="2034" spans="1:7" x14ac:dyDescent="0.3">
      <c r="A2034" s="69">
        <v>1</v>
      </c>
      <c r="B2034" s="69">
        <v>6</v>
      </c>
      <c r="C2034" t="s">
        <v>3185</v>
      </c>
      <c r="D2034" s="7">
        <v>22469750</v>
      </c>
      <c r="E2034" s="7">
        <v>0</v>
      </c>
      <c r="F2034" s="7">
        <v>22469750</v>
      </c>
      <c r="G2034" s="7">
        <v>22469750</v>
      </c>
    </row>
    <row r="2035" spans="1:7" x14ac:dyDescent="0.3">
      <c r="A2035" s="69">
        <v>1</v>
      </c>
      <c r="B2035" s="69">
        <v>6</v>
      </c>
      <c r="C2035" t="s">
        <v>3187</v>
      </c>
      <c r="D2035" s="7">
        <v>35000000</v>
      </c>
      <c r="E2035" s="7">
        <v>0</v>
      </c>
      <c r="F2035" s="7">
        <v>35000000</v>
      </c>
      <c r="G2035" s="7">
        <v>35000000</v>
      </c>
    </row>
    <row r="2036" spans="1:7" x14ac:dyDescent="0.3">
      <c r="A2036" s="69">
        <v>1</v>
      </c>
      <c r="B2036" s="69">
        <v>6</v>
      </c>
      <c r="C2036" t="s">
        <v>3188</v>
      </c>
      <c r="D2036" s="7">
        <v>88100000</v>
      </c>
      <c r="E2036" s="7">
        <v>0</v>
      </c>
      <c r="F2036" s="7">
        <v>88100000</v>
      </c>
      <c r="G2036" s="7">
        <v>88100000</v>
      </c>
    </row>
    <row r="2037" spans="1:7" x14ac:dyDescent="0.3">
      <c r="A2037" s="69">
        <v>1</v>
      </c>
      <c r="B2037" s="69">
        <v>6</v>
      </c>
      <c r="C2037" t="s">
        <v>1637</v>
      </c>
      <c r="D2037" s="7">
        <v>60000000</v>
      </c>
      <c r="E2037" s="7">
        <v>0</v>
      </c>
      <c r="F2037" s="7">
        <v>60000000</v>
      </c>
      <c r="G2037" s="7">
        <v>60000000</v>
      </c>
    </row>
    <row r="2038" spans="1:7" x14ac:dyDescent="0.3">
      <c r="A2038" s="69">
        <v>1</v>
      </c>
      <c r="B2038" s="69">
        <v>6</v>
      </c>
      <c r="C2038" t="s">
        <v>1896</v>
      </c>
      <c r="D2038" s="7">
        <v>154700000</v>
      </c>
      <c r="E2038" s="7">
        <v>0</v>
      </c>
      <c r="F2038" s="7">
        <v>154700000</v>
      </c>
      <c r="G2038" s="7">
        <v>154700000</v>
      </c>
    </row>
    <row r="2039" spans="1:7" x14ac:dyDescent="0.3">
      <c r="A2039" s="69">
        <v>1</v>
      </c>
      <c r="B2039" s="69">
        <v>6</v>
      </c>
      <c r="C2039" t="s">
        <v>3191</v>
      </c>
      <c r="D2039" s="7">
        <v>10000000</v>
      </c>
      <c r="E2039" s="7">
        <v>0</v>
      </c>
      <c r="F2039" s="7">
        <v>10000000</v>
      </c>
      <c r="G2039" s="7">
        <v>10000000</v>
      </c>
    </row>
    <row r="2040" spans="1:7" x14ac:dyDescent="0.3">
      <c r="A2040" s="69">
        <v>1</v>
      </c>
      <c r="B2040" s="69">
        <v>6</v>
      </c>
      <c r="C2040" t="s">
        <v>3192</v>
      </c>
      <c r="D2040" s="7">
        <v>8800000</v>
      </c>
      <c r="E2040" s="7">
        <v>0</v>
      </c>
      <c r="F2040" s="7">
        <v>8800000</v>
      </c>
      <c r="G2040" s="7">
        <v>8800000</v>
      </c>
    </row>
    <row r="2041" spans="1:7" x14ac:dyDescent="0.3">
      <c r="A2041" s="69">
        <v>1</v>
      </c>
      <c r="B2041" s="69">
        <v>6</v>
      </c>
      <c r="C2041" t="s">
        <v>1755</v>
      </c>
      <c r="D2041" s="7">
        <v>10000000</v>
      </c>
      <c r="E2041" s="7">
        <v>0</v>
      </c>
      <c r="F2041" s="7">
        <v>10000000</v>
      </c>
      <c r="G2041" s="7">
        <v>4694656.78</v>
      </c>
    </row>
    <row r="2042" spans="1:7" x14ac:dyDescent="0.3">
      <c r="A2042" s="69">
        <v>1</v>
      </c>
      <c r="B2042" s="69">
        <v>6</v>
      </c>
      <c r="C2042" t="s">
        <v>1633</v>
      </c>
      <c r="D2042" s="7">
        <v>365422703</v>
      </c>
      <c r="E2042" s="7">
        <v>0</v>
      </c>
      <c r="F2042" s="7">
        <v>365422703</v>
      </c>
      <c r="G2042" s="7">
        <v>365422703</v>
      </c>
    </row>
    <row r="2043" spans="1:7" x14ac:dyDescent="0.3">
      <c r="A2043" s="69">
        <v>1</v>
      </c>
      <c r="B2043" s="69">
        <v>6</v>
      </c>
      <c r="C2043" t="s">
        <v>3194</v>
      </c>
      <c r="D2043" s="7">
        <v>1155556791</v>
      </c>
      <c r="E2043" s="7">
        <v>0</v>
      </c>
      <c r="F2043" s="7">
        <v>1155556791</v>
      </c>
      <c r="G2043" s="7">
        <v>1155556791</v>
      </c>
    </row>
    <row r="2044" spans="1:7" x14ac:dyDescent="0.3">
      <c r="A2044" s="69">
        <v>1</v>
      </c>
      <c r="B2044" s="69">
        <v>6</v>
      </c>
      <c r="C2044" t="s">
        <v>332</v>
      </c>
      <c r="D2044" s="7">
        <v>6817970</v>
      </c>
      <c r="E2044" s="7">
        <v>0</v>
      </c>
      <c r="F2044" s="7">
        <v>6817970</v>
      </c>
      <c r="G2044" s="7">
        <v>5719002.1799999997</v>
      </c>
    </row>
    <row r="2045" spans="1:7" x14ac:dyDescent="0.3">
      <c r="A2045" s="69">
        <v>1</v>
      </c>
      <c r="B2045" s="69">
        <v>6</v>
      </c>
      <c r="C2045" t="s">
        <v>3195</v>
      </c>
      <c r="D2045" s="7">
        <v>262400000</v>
      </c>
      <c r="E2045" s="7">
        <v>0</v>
      </c>
      <c r="F2045" s="7">
        <v>262400000</v>
      </c>
      <c r="G2045" s="7">
        <v>262400000</v>
      </c>
    </row>
    <row r="2046" spans="1:7" x14ac:dyDescent="0.3">
      <c r="A2046" s="69">
        <v>1</v>
      </c>
      <c r="B2046" s="69">
        <v>6</v>
      </c>
      <c r="C2046" t="s">
        <v>3198</v>
      </c>
      <c r="D2046" s="7">
        <v>0</v>
      </c>
      <c r="E2046" s="7">
        <v>0</v>
      </c>
      <c r="F2046" s="7">
        <v>0</v>
      </c>
      <c r="G2046" s="7">
        <v>0</v>
      </c>
    </row>
    <row r="2047" spans="1:7" x14ac:dyDescent="0.3">
      <c r="A2047" s="69">
        <v>1</v>
      </c>
      <c r="B2047" s="69">
        <v>6</v>
      </c>
      <c r="C2047" t="s">
        <v>3199</v>
      </c>
      <c r="D2047" s="7">
        <v>0</v>
      </c>
      <c r="E2047" s="7">
        <v>0</v>
      </c>
      <c r="F2047" s="7">
        <v>0</v>
      </c>
      <c r="G2047" s="7">
        <v>0</v>
      </c>
    </row>
    <row r="2048" spans="1:7" x14ac:dyDescent="0.3">
      <c r="A2048" s="69">
        <v>1</v>
      </c>
      <c r="B2048" s="69">
        <v>6</v>
      </c>
      <c r="C2048" t="s">
        <v>1599</v>
      </c>
      <c r="D2048" s="7">
        <v>0</v>
      </c>
      <c r="E2048" s="7">
        <v>0</v>
      </c>
      <c r="F2048" s="7">
        <v>0</v>
      </c>
      <c r="G2048" s="7">
        <v>0</v>
      </c>
    </row>
    <row r="2049" spans="1:7" x14ac:dyDescent="0.3">
      <c r="A2049" s="69">
        <v>1</v>
      </c>
      <c r="B2049" s="69">
        <v>6</v>
      </c>
      <c r="C2049" t="s">
        <v>3201</v>
      </c>
      <c r="D2049" s="7">
        <v>0</v>
      </c>
      <c r="E2049" s="7">
        <v>0</v>
      </c>
      <c r="F2049" s="7">
        <v>0</v>
      </c>
      <c r="G2049" s="7">
        <v>0</v>
      </c>
    </row>
    <row r="2050" spans="1:7" x14ac:dyDescent="0.3">
      <c r="A2050" s="69">
        <v>1</v>
      </c>
      <c r="B2050" s="69">
        <v>6</v>
      </c>
      <c r="C2050" t="s">
        <v>3203</v>
      </c>
      <c r="D2050" s="7">
        <v>5000000</v>
      </c>
      <c r="E2050" s="7">
        <v>0</v>
      </c>
      <c r="F2050" s="7">
        <v>5000000</v>
      </c>
      <c r="G2050" s="7">
        <v>0</v>
      </c>
    </row>
    <row r="2051" spans="1:7" x14ac:dyDescent="0.3">
      <c r="A2051" s="69">
        <v>1</v>
      </c>
      <c r="B2051" s="69">
        <v>6</v>
      </c>
      <c r="C2051" t="s">
        <v>1991</v>
      </c>
      <c r="D2051" s="7">
        <v>0</v>
      </c>
      <c r="E2051" s="7">
        <v>0</v>
      </c>
      <c r="F2051" s="7">
        <v>0</v>
      </c>
      <c r="G2051" s="7">
        <v>0</v>
      </c>
    </row>
    <row r="2052" spans="1:7" x14ac:dyDescent="0.3">
      <c r="A2052" s="69">
        <v>1</v>
      </c>
      <c r="B2052" s="69">
        <v>6</v>
      </c>
      <c r="C2052" t="s">
        <v>1715</v>
      </c>
      <c r="D2052" s="7">
        <v>0</v>
      </c>
      <c r="E2052" s="7">
        <v>0</v>
      </c>
      <c r="F2052" s="7">
        <v>0</v>
      </c>
      <c r="G2052" s="7">
        <v>0</v>
      </c>
    </row>
    <row r="2053" spans="1:7" x14ac:dyDescent="0.3">
      <c r="A2053" s="69">
        <v>1</v>
      </c>
      <c r="B2053" s="69">
        <v>6</v>
      </c>
      <c r="C2053" t="s">
        <v>1716</v>
      </c>
      <c r="D2053" s="7">
        <v>0</v>
      </c>
      <c r="E2053" s="7">
        <v>0</v>
      </c>
      <c r="F2053" s="7">
        <v>0</v>
      </c>
      <c r="G2053" s="7">
        <v>0</v>
      </c>
    </row>
    <row r="2054" spans="1:7" x14ac:dyDescent="0.3">
      <c r="A2054" s="69">
        <v>1</v>
      </c>
      <c r="B2054" s="69">
        <v>6</v>
      </c>
      <c r="C2054" t="s">
        <v>1765</v>
      </c>
      <c r="D2054" s="7">
        <v>0</v>
      </c>
      <c r="E2054" s="7">
        <v>0</v>
      </c>
      <c r="F2054" s="7">
        <v>0</v>
      </c>
      <c r="G2054" s="7">
        <v>0</v>
      </c>
    </row>
    <row r="2055" spans="1:7" x14ac:dyDescent="0.3">
      <c r="A2055" s="69">
        <v>1</v>
      </c>
      <c r="B2055" s="69">
        <v>6</v>
      </c>
      <c r="C2055" t="s">
        <v>3206</v>
      </c>
      <c r="D2055" s="7">
        <v>0</v>
      </c>
      <c r="E2055" s="7">
        <v>0</v>
      </c>
      <c r="F2055" s="7">
        <v>0</v>
      </c>
      <c r="G2055" s="7">
        <v>0</v>
      </c>
    </row>
    <row r="2056" spans="1:7" x14ac:dyDescent="0.3">
      <c r="A2056" s="69">
        <v>1</v>
      </c>
      <c r="B2056" s="69">
        <v>6</v>
      </c>
      <c r="C2056" t="s">
        <v>3024</v>
      </c>
      <c r="D2056" s="7">
        <v>0</v>
      </c>
      <c r="E2056" s="7">
        <v>0</v>
      </c>
      <c r="F2056" s="7">
        <v>0</v>
      </c>
      <c r="G2056" s="7">
        <v>0</v>
      </c>
    </row>
    <row r="2057" spans="1:7" x14ac:dyDescent="0.3">
      <c r="A2057" s="69">
        <v>1</v>
      </c>
      <c r="B2057" s="69">
        <v>6</v>
      </c>
      <c r="C2057" t="s">
        <v>3208</v>
      </c>
      <c r="D2057" s="7">
        <v>22500000</v>
      </c>
      <c r="E2057" s="7">
        <v>0</v>
      </c>
      <c r="F2057" s="7">
        <v>22500000</v>
      </c>
      <c r="G2057" s="7">
        <v>20234678.84</v>
      </c>
    </row>
    <row r="2058" spans="1:7" x14ac:dyDescent="0.3">
      <c r="A2058" s="69">
        <v>1</v>
      </c>
      <c r="B2058" s="69">
        <v>6</v>
      </c>
      <c r="C2058" t="s">
        <v>3210</v>
      </c>
      <c r="D2058" s="7">
        <v>0</v>
      </c>
      <c r="E2058" s="7">
        <v>0</v>
      </c>
      <c r="F2058" s="7">
        <v>0</v>
      </c>
      <c r="G2058" s="7">
        <v>0</v>
      </c>
    </row>
    <row r="2059" spans="1:7" x14ac:dyDescent="0.3">
      <c r="A2059" s="69">
        <v>1</v>
      </c>
      <c r="B2059" s="69">
        <v>6</v>
      </c>
      <c r="C2059" t="s">
        <v>3212</v>
      </c>
      <c r="D2059" s="7">
        <v>177042251</v>
      </c>
      <c r="E2059" s="7">
        <v>0</v>
      </c>
      <c r="F2059" s="7">
        <v>177042251</v>
      </c>
      <c r="G2059" s="7">
        <v>147208046.63</v>
      </c>
    </row>
    <row r="2060" spans="1:7" x14ac:dyDescent="0.3">
      <c r="A2060" s="69">
        <v>1</v>
      </c>
      <c r="B2060" s="69">
        <v>6</v>
      </c>
      <c r="C2060" t="s">
        <v>3215</v>
      </c>
      <c r="D2060" s="7">
        <v>10000000</v>
      </c>
      <c r="E2060" s="7">
        <v>0</v>
      </c>
      <c r="F2060" s="7">
        <v>10000000</v>
      </c>
      <c r="G2060" s="7">
        <v>175430.69</v>
      </c>
    </row>
    <row r="2061" spans="1:7" x14ac:dyDescent="0.3">
      <c r="A2061" s="69">
        <v>1</v>
      </c>
      <c r="B2061" s="69">
        <v>6</v>
      </c>
      <c r="C2061" t="s">
        <v>3216</v>
      </c>
      <c r="D2061" s="7">
        <v>1900000</v>
      </c>
      <c r="E2061" s="7">
        <v>0</v>
      </c>
      <c r="F2061" s="7">
        <v>1900000</v>
      </c>
      <c r="G2061" s="7">
        <v>1895416.75</v>
      </c>
    </row>
    <row r="2062" spans="1:7" x14ac:dyDescent="0.3">
      <c r="A2062" s="69">
        <v>1</v>
      </c>
      <c r="B2062" s="69">
        <v>6</v>
      </c>
      <c r="C2062" t="s">
        <v>7053</v>
      </c>
      <c r="D2062" s="7">
        <v>700000000</v>
      </c>
      <c r="E2062" s="7">
        <v>0</v>
      </c>
      <c r="F2062" s="7">
        <v>700000000</v>
      </c>
      <c r="G2062" s="7">
        <v>700000000</v>
      </c>
    </row>
    <row r="2063" spans="1:7" x14ac:dyDescent="0.3">
      <c r="A2063" s="69">
        <v>1</v>
      </c>
      <c r="B2063" s="69">
        <v>6</v>
      </c>
      <c r="C2063" t="s">
        <v>7056</v>
      </c>
      <c r="D2063" s="7">
        <v>10000000</v>
      </c>
      <c r="E2063" s="7">
        <v>0</v>
      </c>
      <c r="F2063" s="7">
        <v>10000000</v>
      </c>
      <c r="G2063" s="7">
        <v>10000000</v>
      </c>
    </row>
    <row r="2064" spans="1:7" x14ac:dyDescent="0.3">
      <c r="A2064" s="69">
        <v>1</v>
      </c>
      <c r="B2064" s="69">
        <v>6</v>
      </c>
      <c r="C2064" t="s">
        <v>7057</v>
      </c>
      <c r="D2064" s="7">
        <v>1000000</v>
      </c>
      <c r="E2064" s="7">
        <v>0</v>
      </c>
      <c r="F2064" s="7">
        <v>1000000</v>
      </c>
      <c r="G2064" s="7">
        <v>1000000</v>
      </c>
    </row>
    <row r="2065" spans="1:7" x14ac:dyDescent="0.3">
      <c r="A2065" s="69">
        <v>1</v>
      </c>
      <c r="B2065" s="69">
        <v>6</v>
      </c>
      <c r="C2065" t="s">
        <v>7058</v>
      </c>
      <c r="D2065" s="7">
        <v>10000000</v>
      </c>
      <c r="E2065" s="7">
        <v>0</v>
      </c>
      <c r="F2065" s="7">
        <v>10000000</v>
      </c>
      <c r="G2065" s="7">
        <v>7550000</v>
      </c>
    </row>
    <row r="2066" spans="1:7" x14ac:dyDescent="0.3">
      <c r="A2066" s="69">
        <v>1</v>
      </c>
      <c r="B2066" s="69">
        <v>6</v>
      </c>
      <c r="C2066" t="s">
        <v>7063</v>
      </c>
      <c r="D2066" s="7">
        <v>15000000</v>
      </c>
      <c r="E2066" s="7">
        <v>0</v>
      </c>
      <c r="F2066" s="7">
        <v>15000000</v>
      </c>
      <c r="G2066" s="7">
        <v>14998325</v>
      </c>
    </row>
    <row r="2067" spans="1:7" x14ac:dyDescent="0.3">
      <c r="A2067" s="69">
        <v>1</v>
      </c>
      <c r="B2067" s="69">
        <v>6</v>
      </c>
      <c r="C2067" t="s">
        <v>7064</v>
      </c>
      <c r="D2067" s="7">
        <v>5000000</v>
      </c>
      <c r="E2067" s="7">
        <v>0</v>
      </c>
      <c r="F2067" s="7">
        <v>5000000</v>
      </c>
      <c r="G2067" s="7">
        <v>5000000</v>
      </c>
    </row>
    <row r="2068" spans="1:7" x14ac:dyDescent="0.3">
      <c r="A2068" s="69">
        <v>1</v>
      </c>
      <c r="B2068" s="69">
        <v>6</v>
      </c>
      <c r="C2068" t="s">
        <v>7065</v>
      </c>
      <c r="D2068" s="7">
        <v>210000000</v>
      </c>
      <c r="E2068" s="7">
        <v>0</v>
      </c>
      <c r="F2068" s="7">
        <v>210000000</v>
      </c>
      <c r="G2068" s="7">
        <v>210000000</v>
      </c>
    </row>
    <row r="2069" spans="1:7" x14ac:dyDescent="0.3">
      <c r="A2069" s="69">
        <v>1</v>
      </c>
      <c r="B2069" s="69">
        <v>6</v>
      </c>
      <c r="C2069" t="s">
        <v>7075</v>
      </c>
      <c r="D2069" s="7">
        <v>500000</v>
      </c>
      <c r="E2069" s="7">
        <v>0</v>
      </c>
      <c r="F2069" s="7">
        <v>500000</v>
      </c>
      <c r="G2069" s="7">
        <v>0</v>
      </c>
    </row>
    <row r="2070" spans="1:7" x14ac:dyDescent="0.3">
      <c r="A2070" s="69">
        <v>1</v>
      </c>
      <c r="B2070" s="69">
        <v>6</v>
      </c>
      <c r="C2070" t="s">
        <v>7076</v>
      </c>
      <c r="D2070" s="7">
        <v>1000000</v>
      </c>
      <c r="E2070" s="7">
        <v>0</v>
      </c>
      <c r="F2070" s="7">
        <v>1000000</v>
      </c>
      <c r="G2070" s="7">
        <v>692981.58</v>
      </c>
    </row>
    <row r="2071" spans="1:7" x14ac:dyDescent="0.3">
      <c r="A2071" s="69">
        <v>1</v>
      </c>
      <c r="B2071" s="69">
        <v>6</v>
      </c>
      <c r="C2071" t="s">
        <v>7078</v>
      </c>
      <c r="D2071" s="7">
        <v>500000</v>
      </c>
      <c r="E2071" s="7">
        <v>0</v>
      </c>
      <c r="F2071" s="7">
        <v>500000</v>
      </c>
      <c r="G2071" s="7">
        <v>500000</v>
      </c>
    </row>
    <row r="2072" spans="1:7" x14ac:dyDescent="0.3">
      <c r="A2072" s="69">
        <v>1</v>
      </c>
      <c r="B2072" s="69">
        <v>6</v>
      </c>
      <c r="C2072" t="s">
        <v>7080</v>
      </c>
      <c r="D2072" s="7">
        <v>3000000</v>
      </c>
      <c r="E2072" s="7">
        <v>0</v>
      </c>
      <c r="F2072" s="7">
        <v>3000000</v>
      </c>
      <c r="G2072" s="7">
        <v>0</v>
      </c>
    </row>
    <row r="2073" spans="1:7" x14ac:dyDescent="0.3">
      <c r="A2073" s="69">
        <v>1</v>
      </c>
      <c r="B2073" s="69">
        <v>6</v>
      </c>
      <c r="C2073" t="s">
        <v>7081</v>
      </c>
      <c r="D2073" s="7">
        <v>1000000</v>
      </c>
      <c r="E2073" s="7">
        <v>0</v>
      </c>
      <c r="F2073" s="7">
        <v>1000000</v>
      </c>
      <c r="G2073" s="7">
        <v>906214.83</v>
      </c>
    </row>
    <row r="2074" spans="1:7" x14ac:dyDescent="0.3">
      <c r="A2074" s="69">
        <v>1</v>
      </c>
      <c r="B2074" s="69">
        <v>6</v>
      </c>
      <c r="C2074" t="s">
        <v>7082</v>
      </c>
      <c r="D2074" s="7">
        <v>6000000</v>
      </c>
      <c r="E2074" s="7">
        <v>0</v>
      </c>
      <c r="F2074" s="7">
        <v>6000000</v>
      </c>
      <c r="G2074" s="7">
        <v>6000000</v>
      </c>
    </row>
    <row r="2075" spans="1:7" x14ac:dyDescent="0.3">
      <c r="A2075" s="69">
        <v>1</v>
      </c>
      <c r="B2075" s="69">
        <v>6</v>
      </c>
      <c r="C2075" t="s">
        <v>7086</v>
      </c>
      <c r="D2075" s="7">
        <v>10000000</v>
      </c>
      <c r="E2075" s="7">
        <v>0</v>
      </c>
      <c r="F2075" s="7">
        <v>10000000</v>
      </c>
      <c r="G2075" s="7">
        <v>43984.17</v>
      </c>
    </row>
    <row r="2076" spans="1:7" x14ac:dyDescent="0.3">
      <c r="A2076" s="69">
        <v>1</v>
      </c>
      <c r="B2076" s="69">
        <v>6</v>
      </c>
      <c r="C2076" t="s">
        <v>7087</v>
      </c>
      <c r="D2076" s="7">
        <v>320860</v>
      </c>
      <c r="E2076" s="7">
        <v>0</v>
      </c>
      <c r="F2076" s="7">
        <v>320860</v>
      </c>
      <c r="G2076" s="7">
        <v>320860</v>
      </c>
    </row>
    <row r="2077" spans="1:7" x14ac:dyDescent="0.3">
      <c r="A2077" s="69">
        <v>1</v>
      </c>
      <c r="B2077" s="69">
        <v>6</v>
      </c>
      <c r="C2077" t="s">
        <v>7091</v>
      </c>
      <c r="D2077" s="7">
        <v>0</v>
      </c>
      <c r="E2077" s="7">
        <v>0</v>
      </c>
      <c r="F2077" s="7">
        <v>0</v>
      </c>
      <c r="G2077" s="7">
        <v>0</v>
      </c>
    </row>
    <row r="2078" spans="1:7" x14ac:dyDescent="0.3">
      <c r="A2078" s="69">
        <v>1</v>
      </c>
      <c r="B2078" s="69">
        <v>6</v>
      </c>
      <c r="C2078" t="s">
        <v>7092</v>
      </c>
      <c r="D2078" s="7">
        <v>1000000</v>
      </c>
      <c r="E2078" s="7">
        <v>0</v>
      </c>
      <c r="F2078" s="7">
        <v>1000000</v>
      </c>
      <c r="G2078" s="7">
        <v>2000</v>
      </c>
    </row>
    <row r="2079" spans="1:7" x14ac:dyDescent="0.3">
      <c r="A2079" s="69">
        <v>1</v>
      </c>
      <c r="B2079" s="69">
        <v>7</v>
      </c>
      <c r="C2079" t="s">
        <v>3220</v>
      </c>
      <c r="D2079" s="7">
        <v>2500000</v>
      </c>
      <c r="E2079" s="7">
        <v>0</v>
      </c>
      <c r="F2079" s="7">
        <v>2500000</v>
      </c>
      <c r="G2079" s="7">
        <v>2500000</v>
      </c>
    </row>
    <row r="2080" spans="1:7" x14ac:dyDescent="0.3">
      <c r="A2080" s="69">
        <v>1</v>
      </c>
      <c r="B2080" s="69">
        <v>7</v>
      </c>
      <c r="C2080" t="s">
        <v>3221</v>
      </c>
      <c r="D2080" s="7">
        <v>35108</v>
      </c>
      <c r="E2080" s="7">
        <v>0</v>
      </c>
      <c r="F2080" s="7">
        <v>35108</v>
      </c>
      <c r="G2080" s="7">
        <v>35108</v>
      </c>
    </row>
    <row r="2081" spans="1:7" x14ac:dyDescent="0.3">
      <c r="A2081" s="69">
        <v>1</v>
      </c>
      <c r="B2081" s="69">
        <v>7</v>
      </c>
      <c r="C2081" t="s">
        <v>2180</v>
      </c>
      <c r="D2081" s="7">
        <v>440326</v>
      </c>
      <c r="E2081" s="7">
        <v>0</v>
      </c>
      <c r="F2081" s="7">
        <v>440326</v>
      </c>
      <c r="G2081" s="7">
        <v>440326</v>
      </c>
    </row>
    <row r="2082" spans="1:7" x14ac:dyDescent="0.3">
      <c r="A2082" s="69">
        <v>1</v>
      </c>
      <c r="B2082" s="69">
        <v>7</v>
      </c>
      <c r="C2082" t="s">
        <v>1778</v>
      </c>
      <c r="D2082" s="7">
        <v>8932633</v>
      </c>
      <c r="E2082" s="7">
        <v>0</v>
      </c>
      <c r="F2082" s="7">
        <v>8932633</v>
      </c>
      <c r="G2082" s="7">
        <v>5180287.79</v>
      </c>
    </row>
    <row r="2083" spans="1:7" x14ac:dyDescent="0.3">
      <c r="A2083" s="69">
        <v>1</v>
      </c>
      <c r="B2083" s="69">
        <v>7</v>
      </c>
      <c r="C2083" t="s">
        <v>3222</v>
      </c>
      <c r="D2083" s="7">
        <v>4728401</v>
      </c>
      <c r="E2083" s="7">
        <v>0</v>
      </c>
      <c r="F2083" s="7">
        <v>4728401</v>
      </c>
      <c r="G2083" s="7">
        <v>4728401</v>
      </c>
    </row>
    <row r="2084" spans="1:7" x14ac:dyDescent="0.3">
      <c r="A2084" s="69">
        <v>1</v>
      </c>
      <c r="B2084" s="69">
        <v>7</v>
      </c>
      <c r="C2084" t="s">
        <v>3223</v>
      </c>
      <c r="D2084" s="7">
        <v>1019034</v>
      </c>
      <c r="E2084" s="7">
        <v>0</v>
      </c>
      <c r="F2084" s="7">
        <v>1019034</v>
      </c>
      <c r="G2084" s="7">
        <v>1019034</v>
      </c>
    </row>
    <row r="2085" spans="1:7" x14ac:dyDescent="0.3">
      <c r="A2085" s="69">
        <v>1</v>
      </c>
      <c r="B2085" s="69">
        <v>7</v>
      </c>
      <c r="C2085" t="s">
        <v>3224</v>
      </c>
      <c r="D2085" s="7">
        <v>1976885</v>
      </c>
      <c r="E2085" s="7">
        <v>0</v>
      </c>
      <c r="F2085" s="7">
        <v>1976885</v>
      </c>
      <c r="G2085" s="7">
        <v>1976885</v>
      </c>
    </row>
    <row r="2086" spans="1:7" x14ac:dyDescent="0.3">
      <c r="A2086" s="69">
        <v>1</v>
      </c>
      <c r="B2086" s="69">
        <v>7</v>
      </c>
      <c r="C2086" t="s">
        <v>3225</v>
      </c>
      <c r="D2086" s="7">
        <v>760000</v>
      </c>
      <c r="E2086" s="7">
        <v>0</v>
      </c>
      <c r="F2086" s="7">
        <v>760000</v>
      </c>
      <c r="G2086" s="7">
        <v>607813.90999999992</v>
      </c>
    </row>
    <row r="2087" spans="1:7" x14ac:dyDescent="0.3">
      <c r="A2087" s="69">
        <v>1</v>
      </c>
      <c r="B2087" s="69">
        <v>7</v>
      </c>
      <c r="C2087" t="s">
        <v>3226</v>
      </c>
      <c r="D2087" s="7">
        <v>309874</v>
      </c>
      <c r="E2087" s="7">
        <v>0</v>
      </c>
      <c r="F2087" s="7">
        <v>309874</v>
      </c>
      <c r="G2087" s="7">
        <v>309874</v>
      </c>
    </row>
    <row r="2088" spans="1:7" x14ac:dyDescent="0.3">
      <c r="A2088" s="69">
        <v>1</v>
      </c>
      <c r="B2088" s="69">
        <v>7</v>
      </c>
      <c r="C2088" t="s">
        <v>3228</v>
      </c>
      <c r="D2088" s="7">
        <v>2248138</v>
      </c>
      <c r="E2088" s="7">
        <v>0</v>
      </c>
      <c r="F2088" s="7">
        <v>2248138</v>
      </c>
      <c r="G2088" s="7">
        <v>2248128</v>
      </c>
    </row>
    <row r="2089" spans="1:7" x14ac:dyDescent="0.3">
      <c r="A2089" s="69">
        <v>1</v>
      </c>
      <c r="B2089" s="69">
        <v>7</v>
      </c>
      <c r="C2089" t="s">
        <v>3229</v>
      </c>
      <c r="D2089" s="7">
        <v>500000</v>
      </c>
      <c r="E2089" s="7">
        <v>0</v>
      </c>
      <c r="F2089" s="7">
        <v>500000</v>
      </c>
      <c r="G2089" s="7">
        <v>400000</v>
      </c>
    </row>
    <row r="2090" spans="1:7" x14ac:dyDescent="0.3">
      <c r="A2090" s="69">
        <v>1</v>
      </c>
      <c r="B2090" s="69">
        <v>7</v>
      </c>
      <c r="C2090" t="s">
        <v>2223</v>
      </c>
      <c r="D2090" s="7">
        <v>820000</v>
      </c>
      <c r="E2090" s="7">
        <v>0</v>
      </c>
      <c r="F2090" s="7">
        <v>820000</v>
      </c>
      <c r="G2090" s="7">
        <v>606546.39</v>
      </c>
    </row>
    <row r="2091" spans="1:7" x14ac:dyDescent="0.3">
      <c r="A2091" s="69">
        <v>1</v>
      </c>
      <c r="B2091" s="69">
        <v>7</v>
      </c>
      <c r="C2091" t="s">
        <v>3230</v>
      </c>
      <c r="D2091" s="7">
        <v>81894</v>
      </c>
      <c r="E2091" s="7">
        <v>0</v>
      </c>
      <c r="F2091" s="7">
        <v>81894</v>
      </c>
      <c r="G2091" s="7">
        <v>80486.399999999994</v>
      </c>
    </row>
    <row r="2092" spans="1:7" x14ac:dyDescent="0.3">
      <c r="A2092" s="69">
        <v>1</v>
      </c>
      <c r="B2092" s="69">
        <v>7</v>
      </c>
      <c r="C2092" t="s">
        <v>3231</v>
      </c>
      <c r="D2092" s="7">
        <v>7364509</v>
      </c>
      <c r="E2092" s="7">
        <v>0</v>
      </c>
      <c r="F2092" s="7">
        <v>7364509</v>
      </c>
      <c r="G2092" s="7">
        <v>7364509</v>
      </c>
    </row>
    <row r="2093" spans="1:7" x14ac:dyDescent="0.3">
      <c r="A2093" s="69">
        <v>1</v>
      </c>
      <c r="B2093" s="69">
        <v>7</v>
      </c>
      <c r="C2093" t="s">
        <v>3232</v>
      </c>
      <c r="D2093" s="7">
        <v>7850105</v>
      </c>
      <c r="E2093" s="7">
        <v>0</v>
      </c>
      <c r="F2093" s="7">
        <v>7850105</v>
      </c>
      <c r="G2093" s="7">
        <v>7850105</v>
      </c>
    </row>
    <row r="2094" spans="1:7" x14ac:dyDescent="0.3">
      <c r="A2094" s="69">
        <v>1</v>
      </c>
      <c r="B2094" s="69">
        <v>7</v>
      </c>
      <c r="C2094" t="s">
        <v>3233</v>
      </c>
      <c r="D2094" s="7">
        <v>150000</v>
      </c>
      <c r="E2094" s="7">
        <v>0</v>
      </c>
      <c r="F2094" s="7">
        <v>150000</v>
      </c>
      <c r="G2094" s="7">
        <v>150000</v>
      </c>
    </row>
    <row r="2095" spans="1:7" x14ac:dyDescent="0.3">
      <c r="A2095" s="69">
        <v>1</v>
      </c>
      <c r="B2095" s="69">
        <v>7</v>
      </c>
      <c r="C2095" t="s">
        <v>2037</v>
      </c>
      <c r="D2095" s="7">
        <v>1737670</v>
      </c>
      <c r="E2095" s="7">
        <v>0</v>
      </c>
      <c r="F2095" s="7">
        <v>1737670</v>
      </c>
      <c r="G2095" s="7">
        <v>1737670</v>
      </c>
    </row>
    <row r="2096" spans="1:7" x14ac:dyDescent="0.3">
      <c r="A2096" s="69">
        <v>1</v>
      </c>
      <c r="B2096" s="69">
        <v>7</v>
      </c>
      <c r="C2096" t="s">
        <v>3234</v>
      </c>
      <c r="D2096" s="7">
        <v>41568</v>
      </c>
      <c r="E2096" s="7">
        <v>0</v>
      </c>
      <c r="F2096" s="7">
        <v>41568</v>
      </c>
      <c r="G2096" s="7">
        <v>41568</v>
      </c>
    </row>
    <row r="2097" spans="1:7" x14ac:dyDescent="0.3">
      <c r="A2097" s="69">
        <v>1</v>
      </c>
      <c r="B2097" s="69">
        <v>7</v>
      </c>
      <c r="C2097" t="s">
        <v>2201</v>
      </c>
      <c r="D2097" s="7">
        <v>89552</v>
      </c>
      <c r="E2097" s="7">
        <v>0</v>
      </c>
      <c r="F2097" s="7">
        <v>89552</v>
      </c>
      <c r="G2097" s="7">
        <v>89552</v>
      </c>
    </row>
    <row r="2098" spans="1:7" x14ac:dyDescent="0.3">
      <c r="A2098" s="69">
        <v>1</v>
      </c>
      <c r="B2098" s="69">
        <v>7</v>
      </c>
      <c r="C2098" t="s">
        <v>3235</v>
      </c>
      <c r="D2098" s="7">
        <v>2175000</v>
      </c>
      <c r="E2098" s="7">
        <v>0</v>
      </c>
      <c r="F2098" s="7">
        <v>2175000</v>
      </c>
      <c r="G2098" s="7">
        <v>2175000</v>
      </c>
    </row>
    <row r="2099" spans="1:7" x14ac:dyDescent="0.3">
      <c r="A2099" s="69">
        <v>1</v>
      </c>
      <c r="B2099" s="69">
        <v>7</v>
      </c>
      <c r="C2099" t="s">
        <v>3236</v>
      </c>
      <c r="D2099" s="7">
        <v>2014183</v>
      </c>
      <c r="E2099" s="7">
        <v>0</v>
      </c>
      <c r="F2099" s="7">
        <v>2014183</v>
      </c>
      <c r="G2099" s="7">
        <v>2014182</v>
      </c>
    </row>
    <row r="2100" spans="1:7" x14ac:dyDescent="0.3">
      <c r="A2100" s="69">
        <v>1</v>
      </c>
      <c r="B2100" s="69">
        <v>7</v>
      </c>
      <c r="C2100" t="s">
        <v>3237</v>
      </c>
      <c r="D2100" s="7">
        <v>600000</v>
      </c>
      <c r="E2100" s="7">
        <v>0</v>
      </c>
      <c r="F2100" s="7">
        <v>600000</v>
      </c>
      <c r="G2100" s="7">
        <v>600000</v>
      </c>
    </row>
    <row r="2101" spans="1:7" x14ac:dyDescent="0.3">
      <c r="A2101" s="69">
        <v>1</v>
      </c>
      <c r="B2101" s="69">
        <v>7</v>
      </c>
      <c r="C2101" t="s">
        <v>3238</v>
      </c>
      <c r="D2101" s="7">
        <v>126250</v>
      </c>
      <c r="E2101" s="7">
        <v>0</v>
      </c>
      <c r="F2101" s="7">
        <v>126250</v>
      </c>
      <c r="G2101" s="7">
        <v>126250</v>
      </c>
    </row>
    <row r="2102" spans="1:7" x14ac:dyDescent="0.3">
      <c r="A2102" s="69">
        <v>1</v>
      </c>
      <c r="B2102" s="69">
        <v>7</v>
      </c>
      <c r="C2102" t="s">
        <v>3239</v>
      </c>
      <c r="D2102" s="7">
        <v>5220045</v>
      </c>
      <c r="E2102" s="7">
        <v>0</v>
      </c>
      <c r="F2102" s="7">
        <v>5220045</v>
      </c>
      <c r="G2102" s="7">
        <v>3860619</v>
      </c>
    </row>
    <row r="2103" spans="1:7" x14ac:dyDescent="0.3">
      <c r="A2103" s="69">
        <v>1</v>
      </c>
      <c r="B2103" s="69">
        <v>7</v>
      </c>
      <c r="C2103" t="s">
        <v>3240</v>
      </c>
      <c r="D2103" s="7">
        <v>19563669</v>
      </c>
      <c r="E2103" s="7">
        <v>0</v>
      </c>
      <c r="F2103" s="7">
        <v>19563669</v>
      </c>
      <c r="G2103" s="7">
        <v>15133148.300000001</v>
      </c>
    </row>
    <row r="2104" spans="1:7" x14ac:dyDescent="0.3">
      <c r="A2104" s="69">
        <v>1</v>
      </c>
      <c r="B2104" s="69">
        <v>7</v>
      </c>
      <c r="C2104" t="s">
        <v>3241</v>
      </c>
      <c r="D2104" s="7">
        <v>60000</v>
      </c>
      <c r="E2104" s="7">
        <v>0</v>
      </c>
      <c r="F2104" s="7">
        <v>60000</v>
      </c>
      <c r="G2104" s="7">
        <v>48000</v>
      </c>
    </row>
    <row r="2105" spans="1:7" x14ac:dyDescent="0.3">
      <c r="A2105" s="69">
        <v>1</v>
      </c>
      <c r="B2105" s="69">
        <v>7</v>
      </c>
      <c r="C2105" t="s">
        <v>3242</v>
      </c>
      <c r="D2105" s="7">
        <v>468324</v>
      </c>
      <c r="E2105" s="7">
        <v>0</v>
      </c>
      <c r="F2105" s="7">
        <v>468324</v>
      </c>
      <c r="G2105" s="7">
        <v>468324</v>
      </c>
    </row>
    <row r="2106" spans="1:7" x14ac:dyDescent="0.3">
      <c r="A2106" s="69">
        <v>1</v>
      </c>
      <c r="B2106" s="69">
        <v>7</v>
      </c>
      <c r="C2106" t="s">
        <v>3243</v>
      </c>
      <c r="D2106" s="7">
        <v>1613431</v>
      </c>
      <c r="E2106" s="7">
        <v>0</v>
      </c>
      <c r="F2106" s="7">
        <v>1613431</v>
      </c>
      <c r="G2106" s="7">
        <v>1613431</v>
      </c>
    </row>
    <row r="2107" spans="1:7" x14ac:dyDescent="0.3">
      <c r="A2107" s="69">
        <v>1</v>
      </c>
      <c r="B2107" s="69">
        <v>7</v>
      </c>
      <c r="C2107" t="s">
        <v>3244</v>
      </c>
      <c r="D2107" s="7">
        <v>260000</v>
      </c>
      <c r="E2107" s="7">
        <v>0</v>
      </c>
      <c r="F2107" s="7">
        <v>260000</v>
      </c>
      <c r="G2107" s="7">
        <v>256680</v>
      </c>
    </row>
    <row r="2108" spans="1:7" x14ac:dyDescent="0.3">
      <c r="A2108" s="69">
        <v>1</v>
      </c>
      <c r="B2108" s="69">
        <v>7</v>
      </c>
      <c r="C2108" t="s">
        <v>3246</v>
      </c>
      <c r="D2108" s="7">
        <v>100000</v>
      </c>
      <c r="E2108" s="7">
        <v>0</v>
      </c>
      <c r="F2108" s="7">
        <v>100000</v>
      </c>
      <c r="G2108" s="7">
        <v>82475.12</v>
      </c>
    </row>
    <row r="2109" spans="1:7" x14ac:dyDescent="0.3">
      <c r="A2109" s="69">
        <v>1</v>
      </c>
      <c r="B2109" s="69">
        <v>7</v>
      </c>
      <c r="C2109" t="s">
        <v>3248</v>
      </c>
      <c r="D2109" s="7">
        <v>228646</v>
      </c>
      <c r="E2109" s="7">
        <v>0</v>
      </c>
      <c r="F2109" s="7">
        <v>228646</v>
      </c>
      <c r="G2109" s="7">
        <v>215498.77</v>
      </c>
    </row>
    <row r="2110" spans="1:7" x14ac:dyDescent="0.3">
      <c r="A2110" s="69">
        <v>1</v>
      </c>
      <c r="B2110" s="69">
        <v>7</v>
      </c>
      <c r="C2110" t="s">
        <v>3249</v>
      </c>
      <c r="D2110" s="7">
        <v>1248101</v>
      </c>
      <c r="E2110" s="7">
        <v>0</v>
      </c>
      <c r="F2110" s="7">
        <v>1248101</v>
      </c>
      <c r="G2110" s="7">
        <v>1248101</v>
      </c>
    </row>
    <row r="2111" spans="1:7" x14ac:dyDescent="0.3">
      <c r="A2111" s="69">
        <v>1</v>
      </c>
      <c r="B2111" s="69">
        <v>7</v>
      </c>
      <c r="C2111" t="s">
        <v>3250</v>
      </c>
      <c r="D2111" s="7">
        <v>392917</v>
      </c>
      <c r="E2111" s="7">
        <v>0</v>
      </c>
      <c r="F2111" s="7">
        <v>392917</v>
      </c>
      <c r="G2111" s="7">
        <v>388525.97</v>
      </c>
    </row>
    <row r="2112" spans="1:7" x14ac:dyDescent="0.3">
      <c r="A2112" s="69">
        <v>1</v>
      </c>
      <c r="B2112" s="69">
        <v>7</v>
      </c>
      <c r="C2112" t="s">
        <v>3251</v>
      </c>
      <c r="D2112" s="7">
        <v>76855000</v>
      </c>
      <c r="E2112" s="7">
        <v>0</v>
      </c>
      <c r="F2112" s="7">
        <v>76855000</v>
      </c>
      <c r="G2112" s="7">
        <v>63663753.049999997</v>
      </c>
    </row>
    <row r="2113" spans="1:7" x14ac:dyDescent="0.3">
      <c r="A2113" s="69">
        <v>1</v>
      </c>
      <c r="B2113" s="69">
        <v>7</v>
      </c>
      <c r="C2113" t="s">
        <v>3252</v>
      </c>
      <c r="D2113" s="7">
        <v>400000</v>
      </c>
      <c r="E2113" s="7">
        <v>0</v>
      </c>
      <c r="F2113" s="7">
        <v>400000</v>
      </c>
      <c r="G2113" s="7">
        <v>356477</v>
      </c>
    </row>
    <row r="2114" spans="1:7" x14ac:dyDescent="0.3">
      <c r="A2114" s="69">
        <v>1</v>
      </c>
      <c r="B2114" s="69">
        <v>7</v>
      </c>
      <c r="C2114" t="s">
        <v>3254</v>
      </c>
      <c r="D2114" s="7">
        <v>500000</v>
      </c>
      <c r="E2114" s="7">
        <v>0</v>
      </c>
      <c r="F2114" s="7">
        <v>500000</v>
      </c>
      <c r="G2114" s="7">
        <v>500000</v>
      </c>
    </row>
    <row r="2115" spans="1:7" x14ac:dyDescent="0.3">
      <c r="A2115" s="69">
        <v>1</v>
      </c>
      <c r="B2115" s="69">
        <v>7</v>
      </c>
      <c r="C2115" t="s">
        <v>3255</v>
      </c>
      <c r="D2115" s="7">
        <v>10000000</v>
      </c>
      <c r="E2115" s="7">
        <v>0</v>
      </c>
      <c r="F2115" s="7">
        <v>10000000</v>
      </c>
      <c r="G2115" s="7">
        <v>10000000</v>
      </c>
    </row>
    <row r="2116" spans="1:7" x14ac:dyDescent="0.3">
      <c r="A2116" s="69">
        <v>1</v>
      </c>
      <c r="B2116" s="69">
        <v>7</v>
      </c>
      <c r="C2116" t="s">
        <v>2142</v>
      </c>
      <c r="D2116" s="7">
        <v>3000000</v>
      </c>
      <c r="E2116" s="7">
        <v>0</v>
      </c>
      <c r="F2116" s="7">
        <v>3000000</v>
      </c>
      <c r="G2116" s="7">
        <v>2999990</v>
      </c>
    </row>
    <row r="2117" spans="1:7" x14ac:dyDescent="0.3">
      <c r="A2117" s="69">
        <v>1</v>
      </c>
      <c r="B2117" s="69">
        <v>7</v>
      </c>
      <c r="C2117" t="s">
        <v>1766</v>
      </c>
      <c r="D2117" s="7">
        <v>27500000</v>
      </c>
      <c r="E2117" s="7">
        <v>0</v>
      </c>
      <c r="F2117" s="7">
        <v>27500000</v>
      </c>
      <c r="G2117" s="7">
        <v>27500000</v>
      </c>
    </row>
    <row r="2118" spans="1:7" x14ac:dyDescent="0.3">
      <c r="A2118" s="69">
        <v>1</v>
      </c>
      <c r="B2118" s="69">
        <v>7</v>
      </c>
      <c r="C2118" t="s">
        <v>2240</v>
      </c>
      <c r="D2118" s="7">
        <v>425926</v>
      </c>
      <c r="E2118" s="7">
        <v>0</v>
      </c>
      <c r="F2118" s="7">
        <v>425926</v>
      </c>
      <c r="G2118" s="7">
        <v>338187</v>
      </c>
    </row>
    <row r="2119" spans="1:7" x14ac:dyDescent="0.3">
      <c r="A2119" s="69">
        <v>1</v>
      </c>
      <c r="B2119" s="69">
        <v>7</v>
      </c>
      <c r="C2119" t="s">
        <v>3257</v>
      </c>
      <c r="D2119" s="7">
        <v>63000</v>
      </c>
      <c r="E2119" s="7">
        <v>0</v>
      </c>
      <c r="F2119" s="7">
        <v>63000</v>
      </c>
      <c r="G2119" s="7">
        <v>62400</v>
      </c>
    </row>
    <row r="2120" spans="1:7" x14ac:dyDescent="0.3">
      <c r="A2120" s="69">
        <v>1</v>
      </c>
      <c r="B2120" s="69">
        <v>7</v>
      </c>
      <c r="C2120" t="s">
        <v>3258</v>
      </c>
      <c r="D2120" s="7">
        <v>656735</v>
      </c>
      <c r="E2120" s="7">
        <v>0</v>
      </c>
      <c r="F2120" s="7">
        <v>656735</v>
      </c>
      <c r="G2120" s="7">
        <v>511433</v>
      </c>
    </row>
    <row r="2121" spans="1:7" x14ac:dyDescent="0.3">
      <c r="A2121" s="69">
        <v>1</v>
      </c>
      <c r="B2121" s="69">
        <v>7</v>
      </c>
      <c r="C2121" t="s">
        <v>3259</v>
      </c>
      <c r="D2121" s="7">
        <v>325367</v>
      </c>
      <c r="E2121" s="7">
        <v>0</v>
      </c>
      <c r="F2121" s="7">
        <v>325367</v>
      </c>
      <c r="G2121" s="7">
        <v>324397.76</v>
      </c>
    </row>
    <row r="2122" spans="1:7" x14ac:dyDescent="0.3">
      <c r="A2122" s="69">
        <v>1</v>
      </c>
      <c r="B2122" s="69">
        <v>7</v>
      </c>
      <c r="C2122" t="s">
        <v>2198</v>
      </c>
      <c r="D2122" s="7">
        <v>600000</v>
      </c>
      <c r="E2122" s="7">
        <v>0</v>
      </c>
      <c r="F2122" s="7">
        <v>600000</v>
      </c>
      <c r="G2122" s="7">
        <v>561034.88</v>
      </c>
    </row>
    <row r="2123" spans="1:7" x14ac:dyDescent="0.3">
      <c r="A2123" s="69">
        <v>1</v>
      </c>
      <c r="B2123" s="69">
        <v>7</v>
      </c>
      <c r="C2123" t="s">
        <v>3260</v>
      </c>
      <c r="D2123" s="7">
        <v>50140</v>
      </c>
      <c r="E2123" s="7">
        <v>0</v>
      </c>
      <c r="F2123" s="7">
        <v>50140</v>
      </c>
      <c r="G2123" s="7">
        <v>20451.47</v>
      </c>
    </row>
    <row r="2124" spans="1:7" x14ac:dyDescent="0.3">
      <c r="A2124" s="69">
        <v>1</v>
      </c>
      <c r="B2124" s="69">
        <v>7</v>
      </c>
      <c r="C2124" t="s">
        <v>3261</v>
      </c>
      <c r="D2124" s="7">
        <v>300280</v>
      </c>
      <c r="E2124" s="7">
        <v>0</v>
      </c>
      <c r="F2124" s="7">
        <v>300280</v>
      </c>
      <c r="G2124" s="7">
        <v>279014.56</v>
      </c>
    </row>
    <row r="2125" spans="1:7" x14ac:dyDescent="0.3">
      <c r="A2125" s="69">
        <v>1</v>
      </c>
      <c r="B2125" s="69">
        <v>7</v>
      </c>
      <c r="C2125" t="s">
        <v>3262</v>
      </c>
      <c r="D2125" s="7">
        <v>6750</v>
      </c>
      <c r="E2125" s="7">
        <v>0</v>
      </c>
      <c r="F2125" s="7">
        <v>6750</v>
      </c>
      <c r="G2125" s="7">
        <v>0</v>
      </c>
    </row>
    <row r="2126" spans="1:7" x14ac:dyDescent="0.3">
      <c r="A2126" s="69">
        <v>1</v>
      </c>
      <c r="B2126" s="69">
        <v>7</v>
      </c>
      <c r="C2126" t="s">
        <v>2269</v>
      </c>
      <c r="D2126" s="7">
        <v>116317</v>
      </c>
      <c r="E2126" s="7">
        <v>0</v>
      </c>
      <c r="F2126" s="7">
        <v>116317</v>
      </c>
      <c r="G2126" s="7">
        <v>64668</v>
      </c>
    </row>
    <row r="2127" spans="1:7" x14ac:dyDescent="0.3">
      <c r="A2127" s="69">
        <v>1</v>
      </c>
      <c r="B2127" s="69">
        <v>7</v>
      </c>
      <c r="C2127" t="s">
        <v>3263</v>
      </c>
      <c r="D2127" s="7">
        <v>51987</v>
      </c>
      <c r="E2127" s="7">
        <v>0</v>
      </c>
      <c r="F2127" s="7">
        <v>51987</v>
      </c>
      <c r="G2127" s="7">
        <v>49122</v>
      </c>
    </row>
    <row r="2128" spans="1:7" x14ac:dyDescent="0.3">
      <c r="A2128" s="69">
        <v>1</v>
      </c>
      <c r="B2128" s="69">
        <v>7</v>
      </c>
      <c r="C2128" t="s">
        <v>3264</v>
      </c>
      <c r="D2128" s="7">
        <v>22000</v>
      </c>
      <c r="E2128" s="7">
        <v>0</v>
      </c>
      <c r="F2128" s="7">
        <v>22000</v>
      </c>
      <c r="G2128" s="7">
        <v>22000</v>
      </c>
    </row>
    <row r="2129" spans="1:7" x14ac:dyDescent="0.3">
      <c r="A2129" s="69">
        <v>1</v>
      </c>
      <c r="B2129" s="69">
        <v>7</v>
      </c>
      <c r="C2129" t="s">
        <v>3265</v>
      </c>
      <c r="D2129" s="7">
        <v>4648112</v>
      </c>
      <c r="E2129" s="7">
        <v>0</v>
      </c>
      <c r="F2129" s="7">
        <v>4648112</v>
      </c>
      <c r="G2129" s="7">
        <v>4648112</v>
      </c>
    </row>
    <row r="2130" spans="1:7" x14ac:dyDescent="0.3">
      <c r="A2130" s="69">
        <v>1</v>
      </c>
      <c r="B2130" s="69">
        <v>7</v>
      </c>
      <c r="C2130" t="s">
        <v>3266</v>
      </c>
      <c r="D2130" s="7">
        <v>178101</v>
      </c>
      <c r="E2130" s="7">
        <v>0</v>
      </c>
      <c r="F2130" s="7">
        <v>178101</v>
      </c>
      <c r="G2130" s="7">
        <v>161283.07</v>
      </c>
    </row>
    <row r="2131" spans="1:7" x14ac:dyDescent="0.3">
      <c r="A2131" s="69">
        <v>1</v>
      </c>
      <c r="B2131" s="69">
        <v>7</v>
      </c>
      <c r="C2131" t="s">
        <v>2256</v>
      </c>
      <c r="D2131" s="7">
        <v>56200</v>
      </c>
      <c r="E2131" s="7">
        <v>0</v>
      </c>
      <c r="F2131" s="7">
        <v>56200</v>
      </c>
      <c r="G2131" s="7">
        <v>56200</v>
      </c>
    </row>
    <row r="2132" spans="1:7" x14ac:dyDescent="0.3">
      <c r="A2132" s="69">
        <v>1</v>
      </c>
      <c r="B2132" s="69">
        <v>7</v>
      </c>
      <c r="C2132" t="s">
        <v>3267</v>
      </c>
      <c r="D2132" s="7">
        <v>49062</v>
      </c>
      <c r="E2132" s="7">
        <v>0</v>
      </c>
      <c r="F2132" s="7">
        <v>49062</v>
      </c>
      <c r="G2132" s="7">
        <v>42172.81</v>
      </c>
    </row>
    <row r="2133" spans="1:7" x14ac:dyDescent="0.3">
      <c r="A2133" s="69">
        <v>1</v>
      </c>
      <c r="B2133" s="69">
        <v>7</v>
      </c>
      <c r="C2133" t="s">
        <v>3268</v>
      </c>
      <c r="D2133" s="7">
        <v>89557</v>
      </c>
      <c r="E2133" s="7">
        <v>0</v>
      </c>
      <c r="F2133" s="7">
        <v>89557</v>
      </c>
      <c r="G2133" s="7">
        <v>76725</v>
      </c>
    </row>
    <row r="2134" spans="1:7" x14ac:dyDescent="0.3">
      <c r="A2134" s="69">
        <v>1</v>
      </c>
      <c r="B2134" s="69">
        <v>7</v>
      </c>
      <c r="C2134" t="s">
        <v>3269</v>
      </c>
      <c r="D2134" s="7">
        <v>28000000</v>
      </c>
      <c r="E2134" s="7">
        <v>0</v>
      </c>
      <c r="F2134" s="7">
        <v>28000000</v>
      </c>
      <c r="G2134" s="7">
        <v>25665002.43</v>
      </c>
    </row>
    <row r="2135" spans="1:7" x14ac:dyDescent="0.3">
      <c r="A2135" s="69">
        <v>1</v>
      </c>
      <c r="B2135" s="69">
        <v>7</v>
      </c>
      <c r="C2135" t="s">
        <v>3270</v>
      </c>
      <c r="D2135" s="7">
        <v>1048960</v>
      </c>
      <c r="E2135" s="7">
        <v>0</v>
      </c>
      <c r="F2135" s="7">
        <v>1048960</v>
      </c>
      <c r="G2135" s="7">
        <v>1048960</v>
      </c>
    </row>
    <row r="2136" spans="1:7" x14ac:dyDescent="0.3">
      <c r="A2136" s="69">
        <v>1</v>
      </c>
      <c r="B2136" s="69">
        <v>7</v>
      </c>
      <c r="C2136" t="s">
        <v>3271</v>
      </c>
      <c r="D2136" s="7">
        <v>10169961</v>
      </c>
      <c r="E2136" s="7">
        <v>0</v>
      </c>
      <c r="F2136" s="7">
        <v>10169961</v>
      </c>
      <c r="G2136" s="7">
        <v>10169961</v>
      </c>
    </row>
    <row r="2137" spans="1:7" x14ac:dyDescent="0.3">
      <c r="A2137" s="69">
        <v>1</v>
      </c>
      <c r="B2137" s="69">
        <v>7</v>
      </c>
      <c r="C2137" t="s">
        <v>3272</v>
      </c>
      <c r="D2137" s="7">
        <v>350842520</v>
      </c>
      <c r="E2137" s="7">
        <v>0</v>
      </c>
      <c r="F2137" s="7">
        <v>350842520</v>
      </c>
      <c r="G2137" s="7">
        <v>345450320</v>
      </c>
    </row>
    <row r="2138" spans="1:7" x14ac:dyDescent="0.3">
      <c r="A2138" s="69">
        <v>1</v>
      </c>
      <c r="B2138" s="69">
        <v>7</v>
      </c>
      <c r="C2138" t="s">
        <v>3273</v>
      </c>
      <c r="D2138" s="7">
        <v>25823</v>
      </c>
      <c r="E2138" s="7">
        <v>0</v>
      </c>
      <c r="F2138" s="7">
        <v>25823</v>
      </c>
      <c r="G2138" s="7">
        <v>25822.84</v>
      </c>
    </row>
    <row r="2139" spans="1:7" x14ac:dyDescent="0.3">
      <c r="A2139" s="69">
        <v>1</v>
      </c>
      <c r="B2139" s="69">
        <v>7</v>
      </c>
      <c r="C2139" t="s">
        <v>3274</v>
      </c>
      <c r="D2139" s="7">
        <v>435520</v>
      </c>
      <c r="E2139" s="7">
        <v>0</v>
      </c>
      <c r="F2139" s="7">
        <v>435520</v>
      </c>
      <c r="G2139" s="7">
        <v>431214</v>
      </c>
    </row>
    <row r="2140" spans="1:7" x14ac:dyDescent="0.3">
      <c r="A2140" s="69">
        <v>1</v>
      </c>
      <c r="B2140" s="69">
        <v>7</v>
      </c>
      <c r="C2140" t="s">
        <v>3275</v>
      </c>
      <c r="D2140" s="7">
        <v>166023</v>
      </c>
      <c r="E2140" s="7">
        <v>0</v>
      </c>
      <c r="F2140" s="7">
        <v>166023</v>
      </c>
      <c r="G2140" s="7">
        <v>0</v>
      </c>
    </row>
    <row r="2141" spans="1:7" x14ac:dyDescent="0.3">
      <c r="A2141" s="69">
        <v>1</v>
      </c>
      <c r="B2141" s="69">
        <v>7</v>
      </c>
      <c r="C2141" t="s">
        <v>3276</v>
      </c>
      <c r="D2141" s="7">
        <v>1110383</v>
      </c>
      <c r="E2141" s="7">
        <v>0</v>
      </c>
      <c r="F2141" s="7">
        <v>1110383</v>
      </c>
      <c r="G2141" s="7">
        <v>1110383</v>
      </c>
    </row>
    <row r="2142" spans="1:7" x14ac:dyDescent="0.3">
      <c r="A2142" s="69">
        <v>1</v>
      </c>
      <c r="B2142" s="69">
        <v>7</v>
      </c>
      <c r="C2142" t="s">
        <v>3278</v>
      </c>
      <c r="D2142" s="7">
        <v>185605742</v>
      </c>
      <c r="E2142" s="7">
        <v>0</v>
      </c>
      <c r="F2142" s="7">
        <v>185605742</v>
      </c>
      <c r="G2142" s="7">
        <v>185605740.87</v>
      </c>
    </row>
    <row r="2143" spans="1:7" x14ac:dyDescent="0.3">
      <c r="A2143" s="69">
        <v>1</v>
      </c>
      <c r="B2143" s="69">
        <v>7</v>
      </c>
      <c r="C2143" t="s">
        <v>1854</v>
      </c>
      <c r="D2143" s="7">
        <v>2000000</v>
      </c>
      <c r="E2143" s="7">
        <v>0</v>
      </c>
      <c r="F2143" s="7">
        <v>2000000</v>
      </c>
      <c r="G2143" s="7">
        <v>1114940</v>
      </c>
    </row>
    <row r="2144" spans="1:7" x14ac:dyDescent="0.3">
      <c r="A2144" s="69">
        <v>1</v>
      </c>
      <c r="B2144" s="69">
        <v>7</v>
      </c>
      <c r="C2144" t="s">
        <v>3280</v>
      </c>
      <c r="D2144" s="7">
        <v>200704</v>
      </c>
      <c r="E2144" s="7">
        <v>0</v>
      </c>
      <c r="F2144" s="7">
        <v>200704</v>
      </c>
      <c r="G2144" s="7">
        <v>200704</v>
      </c>
    </row>
    <row r="2145" spans="1:7" x14ac:dyDescent="0.3">
      <c r="A2145" s="69">
        <v>1</v>
      </c>
      <c r="B2145" s="69">
        <v>7</v>
      </c>
      <c r="C2145" t="s">
        <v>3281</v>
      </c>
      <c r="D2145" s="7">
        <v>29766</v>
      </c>
      <c r="E2145" s="7">
        <v>0</v>
      </c>
      <c r="F2145" s="7">
        <v>29766</v>
      </c>
      <c r="G2145" s="7">
        <v>29556</v>
      </c>
    </row>
    <row r="2146" spans="1:7" x14ac:dyDescent="0.3">
      <c r="A2146" s="69">
        <v>1</v>
      </c>
      <c r="B2146" s="69">
        <v>7</v>
      </c>
      <c r="C2146" t="s">
        <v>3282</v>
      </c>
      <c r="D2146" s="7">
        <v>850000</v>
      </c>
      <c r="E2146" s="7">
        <v>0</v>
      </c>
      <c r="F2146" s="7">
        <v>850000</v>
      </c>
      <c r="G2146" s="7">
        <v>850000</v>
      </c>
    </row>
    <row r="2147" spans="1:7" x14ac:dyDescent="0.3">
      <c r="A2147" s="69">
        <v>1</v>
      </c>
      <c r="B2147" s="69">
        <v>7</v>
      </c>
      <c r="C2147" t="s">
        <v>3283</v>
      </c>
      <c r="D2147" s="7">
        <v>160000</v>
      </c>
      <c r="E2147" s="7">
        <v>0</v>
      </c>
      <c r="F2147" s="7">
        <v>160000</v>
      </c>
      <c r="G2147" s="7">
        <v>151880</v>
      </c>
    </row>
    <row r="2148" spans="1:7" x14ac:dyDescent="0.3">
      <c r="A2148" s="69">
        <v>1</v>
      </c>
      <c r="B2148" s="69">
        <v>7</v>
      </c>
      <c r="C2148" t="s">
        <v>2337</v>
      </c>
      <c r="D2148" s="7">
        <v>212816</v>
      </c>
      <c r="E2148" s="7">
        <v>0</v>
      </c>
      <c r="F2148" s="7">
        <v>212816</v>
      </c>
      <c r="G2148" s="7">
        <v>212000</v>
      </c>
    </row>
    <row r="2149" spans="1:7" x14ac:dyDescent="0.3">
      <c r="A2149" s="69">
        <v>1</v>
      </c>
      <c r="B2149" s="69">
        <v>7</v>
      </c>
      <c r="C2149" t="s">
        <v>3284</v>
      </c>
      <c r="D2149" s="7">
        <v>2906365</v>
      </c>
      <c r="E2149" s="7">
        <v>0</v>
      </c>
      <c r="F2149" s="7">
        <v>2906365</v>
      </c>
      <c r="G2149" s="7">
        <v>2395100</v>
      </c>
    </row>
    <row r="2150" spans="1:7" x14ac:dyDescent="0.3">
      <c r="A2150" s="69">
        <v>1</v>
      </c>
      <c r="B2150" s="69">
        <v>7</v>
      </c>
      <c r="C2150" t="s">
        <v>6652</v>
      </c>
      <c r="D2150" s="7">
        <v>9342</v>
      </c>
      <c r="E2150" s="7">
        <v>0</v>
      </c>
      <c r="F2150" s="7">
        <v>9342</v>
      </c>
      <c r="G2150" s="7">
        <v>0</v>
      </c>
    </row>
    <row r="2151" spans="1:7" x14ac:dyDescent="0.3">
      <c r="A2151" s="69">
        <v>1</v>
      </c>
      <c r="B2151" s="69">
        <v>7</v>
      </c>
      <c r="C2151" t="s">
        <v>1943</v>
      </c>
      <c r="D2151" s="7">
        <v>2001576</v>
      </c>
      <c r="E2151" s="7">
        <v>0</v>
      </c>
      <c r="F2151" s="7">
        <v>2001576</v>
      </c>
      <c r="G2151" s="7">
        <v>811867.53</v>
      </c>
    </row>
    <row r="2152" spans="1:7" x14ac:dyDescent="0.3">
      <c r="A2152" s="69">
        <v>1</v>
      </c>
      <c r="B2152" s="69">
        <v>7</v>
      </c>
      <c r="C2152" t="s">
        <v>7095</v>
      </c>
      <c r="D2152" s="7">
        <v>5000000</v>
      </c>
      <c r="E2152" s="7">
        <v>0</v>
      </c>
      <c r="F2152" s="7">
        <v>5000000</v>
      </c>
      <c r="G2152" s="7">
        <v>0</v>
      </c>
    </row>
    <row r="2153" spans="1:7" x14ac:dyDescent="0.3">
      <c r="A2153" s="69">
        <v>1</v>
      </c>
      <c r="B2153" s="69">
        <v>9</v>
      </c>
      <c r="C2153" t="s">
        <v>3286</v>
      </c>
      <c r="D2153" s="7">
        <v>942084</v>
      </c>
      <c r="E2153" s="7">
        <v>0</v>
      </c>
      <c r="F2153" s="7">
        <v>942084</v>
      </c>
      <c r="G2153" s="7">
        <v>153955.44</v>
      </c>
    </row>
    <row r="2154" spans="1:7" x14ac:dyDescent="0.3">
      <c r="A2154" s="69">
        <v>1</v>
      </c>
      <c r="B2154" s="69">
        <v>9</v>
      </c>
      <c r="C2154" t="s">
        <v>3287</v>
      </c>
      <c r="D2154" s="7">
        <v>74830000</v>
      </c>
      <c r="E2154" s="7">
        <v>0</v>
      </c>
      <c r="F2154" s="7">
        <v>74830000</v>
      </c>
      <c r="G2154" s="7">
        <v>74830000</v>
      </c>
    </row>
    <row r="2155" spans="1:7" x14ac:dyDescent="0.3">
      <c r="A2155" s="69">
        <v>1</v>
      </c>
      <c r="B2155" s="69">
        <v>9</v>
      </c>
      <c r="C2155" t="s">
        <v>3288</v>
      </c>
      <c r="D2155" s="7">
        <v>383685349</v>
      </c>
      <c r="E2155" s="7">
        <v>0</v>
      </c>
      <c r="F2155" s="7">
        <v>383685349</v>
      </c>
      <c r="G2155" s="7">
        <v>383087145.75</v>
      </c>
    </row>
    <row r="2156" spans="1:7" x14ac:dyDescent="0.3">
      <c r="A2156" s="69">
        <v>1</v>
      </c>
      <c r="B2156" s="69">
        <v>9</v>
      </c>
      <c r="C2156" t="s">
        <v>3289</v>
      </c>
      <c r="D2156" s="7">
        <v>160000</v>
      </c>
      <c r="E2156" s="7">
        <v>0</v>
      </c>
      <c r="F2156" s="7">
        <v>160000</v>
      </c>
      <c r="G2156" s="7">
        <v>125632.32000000001</v>
      </c>
    </row>
    <row r="2157" spans="1:7" x14ac:dyDescent="0.3">
      <c r="A2157" s="69">
        <v>1</v>
      </c>
      <c r="B2157" s="69">
        <v>9</v>
      </c>
      <c r="C2157" t="s">
        <v>3290</v>
      </c>
      <c r="D2157" s="7">
        <v>7400000</v>
      </c>
      <c r="E2157" s="7">
        <v>0</v>
      </c>
      <c r="F2157" s="7">
        <v>7400000</v>
      </c>
      <c r="G2157" s="7">
        <v>7071564.1699999999</v>
      </c>
    </row>
    <row r="2158" spans="1:7" x14ac:dyDescent="0.3">
      <c r="A2158" s="69">
        <v>1</v>
      </c>
      <c r="B2158" s="69">
        <v>9</v>
      </c>
      <c r="C2158" t="s">
        <v>3291</v>
      </c>
      <c r="D2158" s="7">
        <v>2700000</v>
      </c>
      <c r="E2158" s="7">
        <v>0</v>
      </c>
      <c r="F2158" s="7">
        <v>2700000</v>
      </c>
      <c r="G2158" s="7">
        <v>2377623.73</v>
      </c>
    </row>
    <row r="2159" spans="1:7" x14ac:dyDescent="0.3">
      <c r="A2159" s="69">
        <v>1</v>
      </c>
      <c r="B2159" s="69">
        <v>9</v>
      </c>
      <c r="C2159" t="s">
        <v>3292</v>
      </c>
      <c r="D2159" s="7">
        <v>3200000</v>
      </c>
      <c r="E2159" s="7">
        <v>0</v>
      </c>
      <c r="F2159" s="7">
        <v>3200000</v>
      </c>
      <c r="G2159" s="7">
        <v>3008024.71</v>
      </c>
    </row>
    <row r="2160" spans="1:7" x14ac:dyDescent="0.3">
      <c r="A2160" s="69">
        <v>1</v>
      </c>
      <c r="B2160" s="69">
        <v>9</v>
      </c>
      <c r="C2160" t="s">
        <v>3293</v>
      </c>
      <c r="D2160" s="7">
        <v>70000000</v>
      </c>
      <c r="E2160" s="7">
        <v>0</v>
      </c>
      <c r="F2160" s="7">
        <v>70000000</v>
      </c>
      <c r="G2160" s="7">
        <v>22479458.960000001</v>
      </c>
    </row>
    <row r="2161" spans="1:7" x14ac:dyDescent="0.3">
      <c r="A2161" s="69">
        <v>1</v>
      </c>
      <c r="B2161" s="69">
        <v>9</v>
      </c>
      <c r="C2161" t="s">
        <v>1675</v>
      </c>
      <c r="D2161" s="7">
        <v>18060000</v>
      </c>
      <c r="E2161" s="7">
        <v>0</v>
      </c>
      <c r="F2161" s="7">
        <v>18060000</v>
      </c>
      <c r="G2161" s="7">
        <v>13013899.9</v>
      </c>
    </row>
    <row r="2162" spans="1:7" x14ac:dyDescent="0.3">
      <c r="A2162" s="69">
        <v>1</v>
      </c>
      <c r="B2162" s="69">
        <v>9</v>
      </c>
      <c r="C2162" t="s">
        <v>3294</v>
      </c>
      <c r="D2162" s="7">
        <v>2500000</v>
      </c>
      <c r="E2162" s="7">
        <v>0</v>
      </c>
      <c r="F2162" s="7">
        <v>2500000</v>
      </c>
      <c r="G2162" s="7">
        <v>1581463.44</v>
      </c>
    </row>
    <row r="2163" spans="1:7" x14ac:dyDescent="0.3">
      <c r="A2163" s="69">
        <v>1</v>
      </c>
      <c r="B2163" s="69">
        <v>9</v>
      </c>
      <c r="C2163" t="s">
        <v>3295</v>
      </c>
      <c r="D2163" s="7">
        <v>2000000</v>
      </c>
      <c r="E2163" s="7">
        <v>0</v>
      </c>
      <c r="F2163" s="7">
        <v>2000000</v>
      </c>
      <c r="G2163" s="7">
        <v>2000000</v>
      </c>
    </row>
    <row r="2164" spans="1:7" x14ac:dyDescent="0.3">
      <c r="A2164" s="69">
        <v>1</v>
      </c>
      <c r="B2164" s="69">
        <v>9</v>
      </c>
      <c r="C2164" t="s">
        <v>3298</v>
      </c>
      <c r="D2164" s="7">
        <v>900000</v>
      </c>
      <c r="E2164" s="7">
        <v>0</v>
      </c>
      <c r="F2164" s="7">
        <v>900000</v>
      </c>
      <c r="G2164" s="7">
        <v>95367.07</v>
      </c>
    </row>
    <row r="2165" spans="1:7" x14ac:dyDescent="0.3">
      <c r="A2165" s="69">
        <v>1</v>
      </c>
      <c r="B2165" s="69">
        <v>9</v>
      </c>
      <c r="C2165" t="s">
        <v>5503</v>
      </c>
      <c r="D2165" s="7">
        <v>2500000</v>
      </c>
      <c r="E2165" s="7">
        <v>0</v>
      </c>
      <c r="F2165" s="7">
        <v>2500000</v>
      </c>
      <c r="G2165" s="7">
        <v>2102760</v>
      </c>
    </row>
    <row r="2166" spans="1:7" x14ac:dyDescent="0.3">
      <c r="A2166" s="69">
        <v>1</v>
      </c>
      <c r="B2166" s="69">
        <v>9</v>
      </c>
      <c r="C2166" t="s">
        <v>3299</v>
      </c>
      <c r="D2166" s="7">
        <v>55000000</v>
      </c>
      <c r="E2166" s="7">
        <v>0</v>
      </c>
      <c r="F2166" s="7">
        <v>55000000</v>
      </c>
      <c r="G2166" s="7">
        <v>24460312.52</v>
      </c>
    </row>
    <row r="2167" spans="1:7" x14ac:dyDescent="0.3">
      <c r="A2167" s="69">
        <v>1</v>
      </c>
      <c r="B2167" s="69">
        <v>9</v>
      </c>
      <c r="C2167" t="s">
        <v>3300</v>
      </c>
      <c r="D2167" s="7">
        <v>88000000</v>
      </c>
      <c r="E2167" s="7">
        <v>0</v>
      </c>
      <c r="F2167" s="7">
        <v>88000000</v>
      </c>
      <c r="G2167" s="7">
        <v>87099803.140000001</v>
      </c>
    </row>
    <row r="2168" spans="1:7" x14ac:dyDescent="0.3">
      <c r="A2168" s="69">
        <v>1</v>
      </c>
      <c r="B2168" s="69">
        <v>9</v>
      </c>
      <c r="C2168" t="s">
        <v>3301</v>
      </c>
      <c r="D2168" s="7">
        <v>1300000</v>
      </c>
      <c r="E2168" s="7">
        <v>0</v>
      </c>
      <c r="F2168" s="7">
        <v>1300000</v>
      </c>
      <c r="G2168" s="7">
        <v>1057100.3600000001</v>
      </c>
    </row>
    <row r="2169" spans="1:7" x14ac:dyDescent="0.3">
      <c r="A2169" s="69">
        <v>1</v>
      </c>
      <c r="B2169" s="69">
        <v>9</v>
      </c>
      <c r="C2169" t="s">
        <v>3302</v>
      </c>
      <c r="D2169" s="7">
        <v>44071000</v>
      </c>
      <c r="E2169" s="7">
        <v>0</v>
      </c>
      <c r="F2169" s="7">
        <v>44071000</v>
      </c>
      <c r="G2169" s="7">
        <v>42098704.329999998</v>
      </c>
    </row>
    <row r="2170" spans="1:7" x14ac:dyDescent="0.3">
      <c r="A2170" s="69">
        <v>1</v>
      </c>
      <c r="B2170" s="69">
        <v>9</v>
      </c>
      <c r="C2170" t="s">
        <v>3303</v>
      </c>
      <c r="D2170" s="7">
        <v>1300000</v>
      </c>
      <c r="E2170" s="7">
        <v>0</v>
      </c>
      <c r="F2170" s="7">
        <v>1300000</v>
      </c>
      <c r="G2170" s="7">
        <v>1209862.4099999999</v>
      </c>
    </row>
    <row r="2171" spans="1:7" x14ac:dyDescent="0.3">
      <c r="A2171" s="69">
        <v>1</v>
      </c>
      <c r="B2171" s="69">
        <v>9</v>
      </c>
      <c r="C2171" t="s">
        <v>3304</v>
      </c>
      <c r="D2171" s="7">
        <v>7000000</v>
      </c>
      <c r="E2171" s="7">
        <v>0</v>
      </c>
      <c r="F2171" s="7">
        <v>7000000</v>
      </c>
      <c r="G2171" s="7">
        <v>6328655.2400000002</v>
      </c>
    </row>
    <row r="2172" spans="1:7" x14ac:dyDescent="0.3">
      <c r="A2172" s="69">
        <v>1</v>
      </c>
      <c r="B2172" s="69">
        <v>9</v>
      </c>
      <c r="C2172" t="s">
        <v>3305</v>
      </c>
      <c r="D2172" s="7">
        <v>6700000</v>
      </c>
      <c r="E2172" s="7">
        <v>0</v>
      </c>
      <c r="F2172" s="7">
        <v>6700000</v>
      </c>
      <c r="G2172" s="7">
        <v>6243168.5099999998</v>
      </c>
    </row>
    <row r="2173" spans="1:7" x14ac:dyDescent="0.3">
      <c r="A2173" s="69">
        <v>1</v>
      </c>
      <c r="B2173" s="69">
        <v>9</v>
      </c>
      <c r="C2173" t="s">
        <v>3306</v>
      </c>
      <c r="D2173" s="7">
        <v>28500000</v>
      </c>
      <c r="E2173" s="7">
        <v>0</v>
      </c>
      <c r="F2173" s="7">
        <v>28500000</v>
      </c>
      <c r="G2173" s="7">
        <v>28310699.09</v>
      </c>
    </row>
    <row r="2174" spans="1:7" x14ac:dyDescent="0.3">
      <c r="A2174" s="69">
        <v>1</v>
      </c>
      <c r="B2174" s="69">
        <v>9</v>
      </c>
      <c r="C2174" t="s">
        <v>3307</v>
      </c>
      <c r="D2174" s="7">
        <v>267648641</v>
      </c>
      <c r="E2174" s="7">
        <v>0</v>
      </c>
      <c r="F2174" s="7">
        <v>267648641</v>
      </c>
      <c r="G2174" s="7">
        <v>267408022.47999999</v>
      </c>
    </row>
    <row r="2175" spans="1:7" x14ac:dyDescent="0.3">
      <c r="A2175" s="69">
        <v>1</v>
      </c>
      <c r="B2175" s="69">
        <v>9</v>
      </c>
      <c r="C2175" t="s">
        <v>3308</v>
      </c>
      <c r="D2175" s="7">
        <v>21000000</v>
      </c>
      <c r="E2175" s="7">
        <v>0</v>
      </c>
      <c r="F2175" s="7">
        <v>21000000</v>
      </c>
      <c r="G2175" s="7">
        <v>20739195.379999999</v>
      </c>
    </row>
    <row r="2176" spans="1:7" x14ac:dyDescent="0.3">
      <c r="A2176" s="69">
        <v>1</v>
      </c>
      <c r="B2176" s="69">
        <v>9</v>
      </c>
      <c r="C2176" t="s">
        <v>3309</v>
      </c>
      <c r="D2176" s="7">
        <v>1200000</v>
      </c>
      <c r="E2176" s="7">
        <v>0</v>
      </c>
      <c r="F2176" s="7">
        <v>1200000</v>
      </c>
      <c r="G2176" s="7">
        <v>1150722.3500000001</v>
      </c>
    </row>
    <row r="2177" spans="1:7" x14ac:dyDescent="0.3">
      <c r="A2177" s="69">
        <v>1</v>
      </c>
      <c r="B2177" s="69">
        <v>9</v>
      </c>
      <c r="C2177" t="s">
        <v>3310</v>
      </c>
      <c r="D2177" s="7">
        <v>40047500</v>
      </c>
      <c r="E2177" s="7">
        <v>0</v>
      </c>
      <c r="F2177" s="7">
        <v>40047500</v>
      </c>
      <c r="G2177" s="7">
        <v>38107058.43</v>
      </c>
    </row>
    <row r="2178" spans="1:7" x14ac:dyDescent="0.3">
      <c r="A2178" s="69">
        <v>1</v>
      </c>
      <c r="B2178" s="69">
        <v>9</v>
      </c>
      <c r="C2178" t="s">
        <v>3311</v>
      </c>
      <c r="D2178" s="7">
        <v>3691021</v>
      </c>
      <c r="E2178" s="7">
        <v>0</v>
      </c>
      <c r="F2178" s="7">
        <v>3691021</v>
      </c>
      <c r="G2178" s="7">
        <v>3691020.66</v>
      </c>
    </row>
    <row r="2179" spans="1:7" x14ac:dyDescent="0.3">
      <c r="A2179" s="69">
        <v>1</v>
      </c>
      <c r="B2179" s="69">
        <v>9</v>
      </c>
      <c r="C2179" t="s">
        <v>3312</v>
      </c>
      <c r="D2179" s="7">
        <v>26000000</v>
      </c>
      <c r="E2179" s="7">
        <v>0</v>
      </c>
      <c r="F2179" s="7">
        <v>26000000</v>
      </c>
      <c r="G2179" s="7">
        <v>25415497.82</v>
      </c>
    </row>
    <row r="2180" spans="1:7" x14ac:dyDescent="0.3">
      <c r="A2180" s="69">
        <v>1</v>
      </c>
      <c r="B2180" s="69">
        <v>9</v>
      </c>
      <c r="C2180" t="s">
        <v>3313</v>
      </c>
      <c r="D2180" s="7">
        <v>20000000</v>
      </c>
      <c r="E2180" s="7">
        <v>0</v>
      </c>
      <c r="F2180" s="7">
        <v>20000000</v>
      </c>
      <c r="G2180" s="7">
        <v>19191529.190000001</v>
      </c>
    </row>
    <row r="2181" spans="1:7" x14ac:dyDescent="0.3">
      <c r="A2181" s="69">
        <v>1</v>
      </c>
      <c r="B2181" s="69">
        <v>9</v>
      </c>
      <c r="C2181" t="s">
        <v>3314</v>
      </c>
      <c r="D2181" s="7">
        <v>8400000</v>
      </c>
      <c r="E2181" s="7">
        <v>0</v>
      </c>
      <c r="F2181" s="7">
        <v>8400000</v>
      </c>
      <c r="G2181" s="7">
        <v>7941423.0599999996</v>
      </c>
    </row>
    <row r="2182" spans="1:7" x14ac:dyDescent="0.3">
      <c r="A2182" s="69">
        <v>1</v>
      </c>
      <c r="B2182" s="69">
        <v>9</v>
      </c>
      <c r="C2182" t="s">
        <v>3315</v>
      </c>
      <c r="D2182" s="7">
        <v>182195760</v>
      </c>
      <c r="E2182" s="7">
        <v>0</v>
      </c>
      <c r="F2182" s="7">
        <v>182195760</v>
      </c>
      <c r="G2182" s="7">
        <v>182192579.00999999</v>
      </c>
    </row>
    <row r="2183" spans="1:7" x14ac:dyDescent="0.3">
      <c r="A2183" s="69">
        <v>1</v>
      </c>
      <c r="B2183" s="69">
        <v>9</v>
      </c>
      <c r="C2183" t="s">
        <v>3316</v>
      </c>
      <c r="D2183" s="7">
        <v>100000000</v>
      </c>
      <c r="E2183" s="7">
        <v>0</v>
      </c>
      <c r="F2183" s="7">
        <v>100000000</v>
      </c>
      <c r="G2183" s="7">
        <v>95567080.930000007</v>
      </c>
    </row>
    <row r="2184" spans="1:7" x14ac:dyDescent="0.3">
      <c r="A2184" s="69">
        <v>1</v>
      </c>
      <c r="B2184" s="69">
        <v>9</v>
      </c>
      <c r="C2184" t="s">
        <v>3317</v>
      </c>
      <c r="D2184" s="7">
        <v>2606343</v>
      </c>
      <c r="E2184" s="7">
        <v>0</v>
      </c>
      <c r="F2184" s="7">
        <v>2606343</v>
      </c>
      <c r="G2184" s="7">
        <v>2154787.35</v>
      </c>
    </row>
    <row r="2185" spans="1:7" x14ac:dyDescent="0.3">
      <c r="A2185" s="69">
        <v>1</v>
      </c>
      <c r="B2185" s="69">
        <v>9</v>
      </c>
      <c r="C2185" t="s">
        <v>3318</v>
      </c>
      <c r="D2185" s="7">
        <v>1485696</v>
      </c>
      <c r="E2185" s="7">
        <v>0</v>
      </c>
      <c r="F2185" s="7">
        <v>1485696</v>
      </c>
      <c r="G2185" s="7">
        <v>1485694.04</v>
      </c>
    </row>
    <row r="2186" spans="1:7" x14ac:dyDescent="0.3">
      <c r="A2186" s="69">
        <v>1</v>
      </c>
      <c r="B2186" s="69">
        <v>9</v>
      </c>
      <c r="C2186" t="s">
        <v>3319</v>
      </c>
      <c r="D2186" s="7">
        <v>2001358</v>
      </c>
      <c r="E2186" s="7">
        <v>0</v>
      </c>
      <c r="F2186" s="7">
        <v>2001358</v>
      </c>
      <c r="G2186" s="7">
        <v>2001354.54</v>
      </c>
    </row>
    <row r="2187" spans="1:7" x14ac:dyDescent="0.3">
      <c r="A2187" s="69">
        <v>1</v>
      </c>
      <c r="B2187" s="69">
        <v>9</v>
      </c>
      <c r="C2187" t="s">
        <v>3320</v>
      </c>
      <c r="D2187" s="7">
        <v>2354471</v>
      </c>
      <c r="E2187" s="7">
        <v>0</v>
      </c>
      <c r="F2187" s="7">
        <v>2354471</v>
      </c>
      <c r="G2187" s="7">
        <v>2354469.66</v>
      </c>
    </row>
    <row r="2188" spans="1:7" x14ac:dyDescent="0.3">
      <c r="A2188" s="69">
        <v>1</v>
      </c>
      <c r="B2188" s="69">
        <v>9</v>
      </c>
      <c r="C2188" t="s">
        <v>3321</v>
      </c>
      <c r="D2188" s="7">
        <v>20534402</v>
      </c>
      <c r="E2188" s="7">
        <v>0</v>
      </c>
      <c r="F2188" s="7">
        <v>20534402</v>
      </c>
      <c r="G2188" s="7">
        <v>20534401.699999999</v>
      </c>
    </row>
    <row r="2189" spans="1:7" x14ac:dyDescent="0.3">
      <c r="A2189" s="69">
        <v>1</v>
      </c>
      <c r="B2189" s="69">
        <v>9</v>
      </c>
      <c r="C2189" t="s">
        <v>3322</v>
      </c>
      <c r="D2189" s="7">
        <v>521992</v>
      </c>
      <c r="E2189" s="7">
        <v>0</v>
      </c>
      <c r="F2189" s="7">
        <v>521992</v>
      </c>
      <c r="G2189" s="7">
        <v>521990.21</v>
      </c>
    </row>
    <row r="2190" spans="1:7" x14ac:dyDescent="0.3">
      <c r="A2190" s="69">
        <v>1</v>
      </c>
      <c r="B2190" s="69">
        <v>9</v>
      </c>
      <c r="C2190" t="s">
        <v>3323</v>
      </c>
      <c r="D2190" s="7">
        <v>137692</v>
      </c>
      <c r="E2190" s="7">
        <v>0</v>
      </c>
      <c r="F2190" s="7">
        <v>137692</v>
      </c>
      <c r="G2190" s="7">
        <v>137691.35999999999</v>
      </c>
    </row>
    <row r="2191" spans="1:7" x14ac:dyDescent="0.3">
      <c r="A2191" s="69">
        <v>1</v>
      </c>
      <c r="B2191" s="69">
        <v>9</v>
      </c>
      <c r="C2191" t="s">
        <v>3324</v>
      </c>
      <c r="D2191" s="7">
        <v>2575622</v>
      </c>
      <c r="E2191" s="7">
        <v>0</v>
      </c>
      <c r="F2191" s="7">
        <v>2575622</v>
      </c>
      <c r="G2191" s="7">
        <v>2575620.31</v>
      </c>
    </row>
    <row r="2192" spans="1:7" x14ac:dyDescent="0.3">
      <c r="A2192" s="69">
        <v>1</v>
      </c>
      <c r="B2192" s="69">
        <v>9</v>
      </c>
      <c r="C2192" t="s">
        <v>3325</v>
      </c>
      <c r="D2192" s="7">
        <v>3000000</v>
      </c>
      <c r="E2192" s="7">
        <v>0</v>
      </c>
      <c r="F2192" s="7">
        <v>3000000</v>
      </c>
      <c r="G2192" s="7">
        <v>2812648.22</v>
      </c>
    </row>
    <row r="2193" spans="1:7" x14ac:dyDescent="0.3">
      <c r="A2193" s="69">
        <v>1</v>
      </c>
      <c r="B2193" s="69">
        <v>9</v>
      </c>
      <c r="C2193" t="s">
        <v>3326</v>
      </c>
      <c r="D2193" s="7">
        <v>3500000</v>
      </c>
      <c r="E2193" s="7">
        <v>0</v>
      </c>
      <c r="F2193" s="7">
        <v>3500000</v>
      </c>
      <c r="G2193" s="7">
        <v>3413314.75</v>
      </c>
    </row>
    <row r="2194" spans="1:7" x14ac:dyDescent="0.3">
      <c r="A2194" s="69">
        <v>1</v>
      </c>
      <c r="B2194" s="69">
        <v>9</v>
      </c>
      <c r="C2194" t="s">
        <v>3327</v>
      </c>
      <c r="D2194" s="7">
        <v>83372</v>
      </c>
      <c r="E2194" s="7">
        <v>0</v>
      </c>
      <c r="F2194" s="7">
        <v>83372</v>
      </c>
      <c r="G2194" s="7">
        <v>83370.36</v>
      </c>
    </row>
    <row r="2195" spans="1:7" x14ac:dyDescent="0.3">
      <c r="A2195" s="69">
        <v>1</v>
      </c>
      <c r="B2195" s="69">
        <v>9</v>
      </c>
      <c r="C2195" t="s">
        <v>3328</v>
      </c>
      <c r="D2195" s="7">
        <v>881000</v>
      </c>
      <c r="E2195" s="7">
        <v>0</v>
      </c>
      <c r="F2195" s="7">
        <v>881000</v>
      </c>
      <c r="G2195" s="7">
        <v>836755.45</v>
      </c>
    </row>
    <row r="2196" spans="1:7" x14ac:dyDescent="0.3">
      <c r="A2196" s="69">
        <v>1</v>
      </c>
      <c r="B2196" s="69">
        <v>9</v>
      </c>
      <c r="C2196" t="s">
        <v>3329</v>
      </c>
      <c r="D2196" s="7">
        <v>17700000</v>
      </c>
      <c r="E2196" s="7">
        <v>0</v>
      </c>
      <c r="F2196" s="7">
        <v>17700000</v>
      </c>
      <c r="G2196" s="7">
        <v>17643397.260000002</v>
      </c>
    </row>
    <row r="2197" spans="1:7" x14ac:dyDescent="0.3">
      <c r="A2197" s="69">
        <v>1</v>
      </c>
      <c r="B2197" s="69">
        <v>9</v>
      </c>
      <c r="C2197" t="s">
        <v>3330</v>
      </c>
      <c r="D2197" s="7">
        <v>6000000</v>
      </c>
      <c r="E2197" s="7">
        <v>0</v>
      </c>
      <c r="F2197" s="7">
        <v>6000000</v>
      </c>
      <c r="G2197" s="7">
        <v>5931847.6200000001</v>
      </c>
    </row>
    <row r="2198" spans="1:7" x14ac:dyDescent="0.3">
      <c r="A2198" s="69">
        <v>1</v>
      </c>
      <c r="B2198" s="69">
        <v>9</v>
      </c>
      <c r="C2198" t="s">
        <v>3331</v>
      </c>
      <c r="D2198" s="7">
        <v>2900000</v>
      </c>
      <c r="E2198" s="7">
        <v>0</v>
      </c>
      <c r="F2198" s="7">
        <v>2900000</v>
      </c>
      <c r="G2198" s="7">
        <v>2747984.83</v>
      </c>
    </row>
    <row r="2199" spans="1:7" x14ac:dyDescent="0.3">
      <c r="A2199" s="69">
        <v>1</v>
      </c>
      <c r="B2199" s="69">
        <v>9</v>
      </c>
      <c r="C2199" t="s">
        <v>3334</v>
      </c>
      <c r="D2199" s="7">
        <v>10000000</v>
      </c>
      <c r="E2199" s="7">
        <v>0</v>
      </c>
      <c r="F2199" s="7">
        <v>10000000</v>
      </c>
      <c r="G2199" s="7">
        <v>8476032.4499999993</v>
      </c>
    </row>
    <row r="2200" spans="1:7" x14ac:dyDescent="0.3">
      <c r="A2200" s="69">
        <v>1</v>
      </c>
      <c r="B2200" s="69">
        <v>9</v>
      </c>
      <c r="C2200" t="s">
        <v>3336</v>
      </c>
      <c r="D2200" s="7">
        <v>148383</v>
      </c>
      <c r="E2200" s="7">
        <v>0</v>
      </c>
      <c r="F2200" s="7">
        <v>148383</v>
      </c>
      <c r="G2200" s="7">
        <v>148382.39000000001</v>
      </c>
    </row>
    <row r="2201" spans="1:7" x14ac:dyDescent="0.3">
      <c r="A2201" s="69">
        <v>1</v>
      </c>
      <c r="B2201" s="69">
        <v>9</v>
      </c>
      <c r="C2201" t="s">
        <v>3337</v>
      </c>
      <c r="D2201" s="7">
        <v>486739</v>
      </c>
      <c r="E2201" s="7">
        <v>0</v>
      </c>
      <c r="F2201" s="7">
        <v>486739</v>
      </c>
      <c r="G2201" s="7">
        <v>486738.16</v>
      </c>
    </row>
    <row r="2202" spans="1:7" x14ac:dyDescent="0.3">
      <c r="A2202" s="69">
        <v>1</v>
      </c>
      <c r="B2202" s="69">
        <v>9</v>
      </c>
      <c r="C2202" t="s">
        <v>3338</v>
      </c>
      <c r="D2202" s="7">
        <v>5000000</v>
      </c>
      <c r="E2202" s="7">
        <v>0</v>
      </c>
      <c r="F2202" s="7">
        <v>5000000</v>
      </c>
      <c r="G2202" s="7">
        <v>4683463.5599999996</v>
      </c>
    </row>
    <row r="2203" spans="1:7" x14ac:dyDescent="0.3">
      <c r="A2203" s="69">
        <v>1</v>
      </c>
      <c r="B2203" s="69">
        <v>9</v>
      </c>
      <c r="C2203" t="s">
        <v>2291</v>
      </c>
      <c r="D2203" s="7">
        <v>29062</v>
      </c>
      <c r="E2203" s="7">
        <v>0</v>
      </c>
      <c r="F2203" s="7">
        <v>29062</v>
      </c>
      <c r="G2203" s="7">
        <v>0</v>
      </c>
    </row>
    <row r="2204" spans="1:7" x14ac:dyDescent="0.3">
      <c r="A2204" s="69">
        <v>1</v>
      </c>
      <c r="B2204" s="69">
        <v>9</v>
      </c>
      <c r="C2204" t="s">
        <v>3340</v>
      </c>
      <c r="D2204" s="7">
        <v>75000</v>
      </c>
      <c r="E2204" s="7">
        <v>0</v>
      </c>
      <c r="F2204" s="7">
        <v>75000</v>
      </c>
      <c r="G2204" s="7">
        <v>2303.1</v>
      </c>
    </row>
    <row r="2205" spans="1:7" x14ac:dyDescent="0.3">
      <c r="A2205" s="69">
        <v>1</v>
      </c>
      <c r="B2205" s="69">
        <v>10</v>
      </c>
      <c r="C2205" t="s">
        <v>3342</v>
      </c>
      <c r="D2205" s="7">
        <v>50000000</v>
      </c>
      <c r="E2205" s="7">
        <v>0</v>
      </c>
      <c r="F2205" s="7">
        <v>50000000</v>
      </c>
      <c r="G2205" s="7">
        <v>50000000</v>
      </c>
    </row>
    <row r="2206" spans="1:7" x14ac:dyDescent="0.3">
      <c r="A2206" s="69">
        <v>1</v>
      </c>
      <c r="B2206" s="69">
        <v>10</v>
      </c>
      <c r="C2206" t="s">
        <v>3343</v>
      </c>
      <c r="D2206" s="7">
        <v>56000000</v>
      </c>
      <c r="E2206" s="7">
        <v>0</v>
      </c>
      <c r="F2206" s="7">
        <v>56000000</v>
      </c>
      <c r="G2206" s="7">
        <v>56000000</v>
      </c>
    </row>
    <row r="2207" spans="1:7" x14ac:dyDescent="0.3">
      <c r="A2207" s="69">
        <v>1</v>
      </c>
      <c r="B2207" s="69">
        <v>10</v>
      </c>
      <c r="C2207" t="s">
        <v>3344</v>
      </c>
      <c r="D2207" s="7">
        <v>55000000</v>
      </c>
      <c r="E2207" s="7">
        <v>0</v>
      </c>
      <c r="F2207" s="7">
        <v>55000000</v>
      </c>
      <c r="G2207" s="7">
        <v>55000000</v>
      </c>
    </row>
    <row r="2208" spans="1:7" x14ac:dyDescent="0.3">
      <c r="A2208" s="69">
        <v>1</v>
      </c>
      <c r="B2208" s="69">
        <v>10</v>
      </c>
      <c r="C2208" t="s">
        <v>3345</v>
      </c>
      <c r="D2208" s="7">
        <v>150000000</v>
      </c>
      <c r="E2208" s="7">
        <v>0</v>
      </c>
      <c r="F2208" s="7">
        <v>150000000</v>
      </c>
      <c r="G2208" s="7">
        <v>150000000</v>
      </c>
    </row>
    <row r="2209" spans="1:7" x14ac:dyDescent="0.3">
      <c r="A2209" s="69">
        <v>1</v>
      </c>
      <c r="B2209" s="69">
        <v>10</v>
      </c>
      <c r="C2209" t="s">
        <v>3346</v>
      </c>
      <c r="D2209" s="7">
        <v>60400000</v>
      </c>
      <c r="E2209" s="7">
        <v>0</v>
      </c>
      <c r="F2209" s="7">
        <v>60400000</v>
      </c>
      <c r="G2209" s="7">
        <v>60306000</v>
      </c>
    </row>
    <row r="2210" spans="1:7" x14ac:dyDescent="0.3">
      <c r="A2210" s="69">
        <v>1</v>
      </c>
      <c r="B2210" s="69">
        <v>10</v>
      </c>
      <c r="C2210" t="s">
        <v>3347</v>
      </c>
      <c r="D2210" s="7">
        <v>15954000</v>
      </c>
      <c r="E2210" s="7">
        <v>0</v>
      </c>
      <c r="F2210" s="7">
        <v>15954000</v>
      </c>
      <c r="G2210" s="7">
        <v>15954000</v>
      </c>
    </row>
    <row r="2211" spans="1:7" x14ac:dyDescent="0.3">
      <c r="A2211" s="69">
        <v>1</v>
      </c>
      <c r="B2211" s="69">
        <v>10</v>
      </c>
      <c r="C2211" t="s">
        <v>4755</v>
      </c>
      <c r="D2211" s="7">
        <v>82500000</v>
      </c>
      <c r="E2211" s="7">
        <v>0</v>
      </c>
      <c r="F2211" s="7">
        <v>82500000</v>
      </c>
      <c r="G2211" s="7">
        <v>82500000</v>
      </c>
    </row>
    <row r="2212" spans="1:7" x14ac:dyDescent="0.3">
      <c r="A2212" s="69">
        <v>1</v>
      </c>
      <c r="B2212" s="69">
        <v>10</v>
      </c>
      <c r="C2212" t="s">
        <v>3349</v>
      </c>
      <c r="D2212" s="7">
        <v>27523000</v>
      </c>
      <c r="E2212" s="7">
        <v>0</v>
      </c>
      <c r="F2212" s="7">
        <v>27523000</v>
      </c>
      <c r="G2212" s="7">
        <v>27523000</v>
      </c>
    </row>
    <row r="2213" spans="1:7" x14ac:dyDescent="0.3">
      <c r="A2213" s="69">
        <v>1</v>
      </c>
      <c r="B2213" s="69">
        <v>10</v>
      </c>
      <c r="C2213" t="s">
        <v>3350</v>
      </c>
      <c r="D2213" s="7">
        <v>5038697</v>
      </c>
      <c r="E2213" s="7">
        <v>0</v>
      </c>
      <c r="F2213" s="7">
        <v>5038697</v>
      </c>
      <c r="G2213" s="7">
        <v>5038697</v>
      </c>
    </row>
    <row r="2214" spans="1:7" x14ac:dyDescent="0.3">
      <c r="A2214" s="69">
        <v>1</v>
      </c>
      <c r="B2214" s="69">
        <v>10</v>
      </c>
      <c r="C2214" t="s">
        <v>2497</v>
      </c>
      <c r="D2214" s="7">
        <v>44790000</v>
      </c>
      <c r="E2214" s="7">
        <v>0</v>
      </c>
      <c r="F2214" s="7">
        <v>44790000</v>
      </c>
      <c r="G2214" s="7">
        <v>44790000</v>
      </c>
    </row>
    <row r="2215" spans="1:7" x14ac:dyDescent="0.3">
      <c r="A2215" s="69">
        <v>1</v>
      </c>
      <c r="B2215" s="69">
        <v>10</v>
      </c>
      <c r="C2215" t="s">
        <v>2300</v>
      </c>
      <c r="D2215" s="7">
        <v>0</v>
      </c>
      <c r="E2215" s="7">
        <v>0</v>
      </c>
      <c r="F2215" s="7">
        <v>0</v>
      </c>
      <c r="G2215" s="7">
        <v>0</v>
      </c>
    </row>
    <row r="2216" spans="1:7" x14ac:dyDescent="0.3">
      <c r="A2216" s="69">
        <v>1</v>
      </c>
      <c r="B2216" s="69">
        <v>10</v>
      </c>
      <c r="C2216" t="s">
        <v>1649</v>
      </c>
      <c r="D2216" s="7">
        <v>100000</v>
      </c>
      <c r="E2216" s="7">
        <v>0</v>
      </c>
      <c r="F2216" s="7">
        <v>100000</v>
      </c>
      <c r="G2216" s="7">
        <v>0</v>
      </c>
    </row>
    <row r="2217" spans="1:7" x14ac:dyDescent="0.3">
      <c r="A2217" s="69">
        <v>1</v>
      </c>
      <c r="B2217" s="69">
        <v>10</v>
      </c>
      <c r="C2217" t="s">
        <v>3352</v>
      </c>
      <c r="D2217" s="7">
        <v>150000000</v>
      </c>
      <c r="E2217" s="7">
        <v>0</v>
      </c>
      <c r="F2217" s="7">
        <v>150000000</v>
      </c>
      <c r="G2217" s="7">
        <v>84768387.150000006</v>
      </c>
    </row>
    <row r="2218" spans="1:7" x14ac:dyDescent="0.3">
      <c r="A2218" s="69">
        <v>1</v>
      </c>
      <c r="B2218" s="69">
        <v>10</v>
      </c>
      <c r="C2218" t="s">
        <v>2420</v>
      </c>
      <c r="D2218" s="7">
        <v>1549371</v>
      </c>
      <c r="E2218" s="7">
        <v>0</v>
      </c>
      <c r="F2218" s="7">
        <v>1549371</v>
      </c>
      <c r="G2218" s="7">
        <v>336184.4</v>
      </c>
    </row>
    <row r="2219" spans="1:7" x14ac:dyDescent="0.3">
      <c r="A2219" s="69">
        <v>1</v>
      </c>
      <c r="B2219" s="69">
        <v>10</v>
      </c>
      <c r="C2219" t="s">
        <v>3353</v>
      </c>
      <c r="D2219" s="7">
        <v>5000</v>
      </c>
      <c r="E2219" s="7">
        <v>0</v>
      </c>
      <c r="F2219" s="7">
        <v>5000</v>
      </c>
      <c r="G2219" s="7">
        <v>0</v>
      </c>
    </row>
    <row r="2220" spans="1:7" x14ac:dyDescent="0.3">
      <c r="A2220" s="69">
        <v>1</v>
      </c>
      <c r="B2220" s="69">
        <v>10</v>
      </c>
      <c r="C2220" t="s">
        <v>3355</v>
      </c>
      <c r="D2220" s="7">
        <v>12000</v>
      </c>
      <c r="E2220" s="7">
        <v>0</v>
      </c>
      <c r="F2220" s="7">
        <v>12000</v>
      </c>
      <c r="G2220" s="7">
        <v>1800</v>
      </c>
    </row>
    <row r="2221" spans="1:7" x14ac:dyDescent="0.3">
      <c r="A2221" s="69">
        <v>1</v>
      </c>
      <c r="B2221" s="69">
        <v>10</v>
      </c>
      <c r="C2221" t="s">
        <v>3356</v>
      </c>
      <c r="D2221" s="7">
        <v>774</v>
      </c>
      <c r="E2221" s="7">
        <v>0</v>
      </c>
      <c r="F2221" s="7">
        <v>774</v>
      </c>
      <c r="G2221" s="7">
        <v>0</v>
      </c>
    </row>
    <row r="2222" spans="1:7" x14ac:dyDescent="0.3">
      <c r="A2222" s="69">
        <v>1</v>
      </c>
      <c r="B2222" s="69">
        <v>10</v>
      </c>
      <c r="C2222" t="s">
        <v>3357</v>
      </c>
      <c r="D2222" s="7">
        <v>774</v>
      </c>
      <c r="E2222" s="7">
        <v>0</v>
      </c>
      <c r="F2222" s="7">
        <v>774</v>
      </c>
      <c r="G2222" s="7">
        <v>0</v>
      </c>
    </row>
    <row r="2223" spans="1:7" x14ac:dyDescent="0.3">
      <c r="A2223" s="69">
        <v>1</v>
      </c>
      <c r="B2223" s="69">
        <v>10</v>
      </c>
      <c r="C2223" t="s">
        <v>3358</v>
      </c>
      <c r="D2223" s="7">
        <v>1000000</v>
      </c>
      <c r="E2223" s="7">
        <v>0</v>
      </c>
      <c r="F2223" s="7">
        <v>1000000</v>
      </c>
      <c r="G2223" s="7">
        <v>0</v>
      </c>
    </row>
    <row r="2224" spans="1:7" x14ac:dyDescent="0.3">
      <c r="A2224" s="69">
        <v>1</v>
      </c>
      <c r="B2224" s="69">
        <v>10</v>
      </c>
      <c r="C2224" t="s">
        <v>1857</v>
      </c>
      <c r="D2224" s="7">
        <v>9000000</v>
      </c>
      <c r="E2224" s="7">
        <v>0</v>
      </c>
      <c r="F2224" s="7">
        <v>9000000</v>
      </c>
      <c r="G2224" s="7">
        <v>6755921.46</v>
      </c>
    </row>
    <row r="2225" spans="1:7" x14ac:dyDescent="0.3">
      <c r="A2225" s="69">
        <v>1</v>
      </c>
      <c r="B2225" s="69">
        <v>10</v>
      </c>
      <c r="C2225" t="s">
        <v>3359</v>
      </c>
      <c r="D2225" s="7">
        <v>47000000</v>
      </c>
      <c r="E2225" s="7">
        <v>0</v>
      </c>
      <c r="F2225" s="7">
        <v>47000000</v>
      </c>
      <c r="G2225" s="7">
        <v>34781767.960000001</v>
      </c>
    </row>
    <row r="2226" spans="1:7" x14ac:dyDescent="0.3">
      <c r="A2226" s="69">
        <v>1</v>
      </c>
      <c r="B2226" s="69">
        <v>10</v>
      </c>
      <c r="C2226" t="s">
        <v>3361</v>
      </c>
      <c r="D2226" s="7">
        <v>200000000</v>
      </c>
      <c r="E2226" s="7">
        <v>0</v>
      </c>
      <c r="F2226" s="7">
        <v>200000000</v>
      </c>
      <c r="G2226" s="7">
        <v>148448219.84999999</v>
      </c>
    </row>
    <row r="2227" spans="1:7" x14ac:dyDescent="0.3">
      <c r="A2227" s="69">
        <v>1</v>
      </c>
      <c r="B2227" s="69">
        <v>10</v>
      </c>
      <c r="C2227" t="s">
        <v>3364</v>
      </c>
      <c r="D2227" s="7">
        <v>7000</v>
      </c>
      <c r="E2227" s="7">
        <v>0</v>
      </c>
      <c r="F2227" s="7">
        <v>7000</v>
      </c>
      <c r="G2227" s="7">
        <v>2834.75</v>
      </c>
    </row>
    <row r="2228" spans="1:7" x14ac:dyDescent="0.3">
      <c r="A2228" s="69">
        <v>1</v>
      </c>
      <c r="B2228" s="69">
        <v>10</v>
      </c>
      <c r="C2228" t="s">
        <v>3366</v>
      </c>
      <c r="D2228" s="7">
        <v>20000</v>
      </c>
      <c r="E2228" s="7">
        <v>0</v>
      </c>
      <c r="F2228" s="7">
        <v>20000</v>
      </c>
      <c r="G2228" s="7">
        <v>3150.83</v>
      </c>
    </row>
    <row r="2229" spans="1:7" x14ac:dyDescent="0.3">
      <c r="A2229" s="69">
        <v>1</v>
      </c>
      <c r="B2229" s="69">
        <v>10</v>
      </c>
      <c r="C2229" t="s">
        <v>3367</v>
      </c>
      <c r="D2229" s="7">
        <v>65000000</v>
      </c>
      <c r="E2229" s="7">
        <v>0</v>
      </c>
      <c r="F2229" s="7">
        <v>65000000</v>
      </c>
      <c r="G2229" s="7">
        <v>36663568.280000001</v>
      </c>
    </row>
    <row r="2230" spans="1:7" x14ac:dyDescent="0.3">
      <c r="A2230" s="69">
        <v>1</v>
      </c>
      <c r="B2230" s="69">
        <v>10</v>
      </c>
      <c r="C2230" t="s">
        <v>3368</v>
      </c>
      <c r="D2230" s="7">
        <v>416457</v>
      </c>
      <c r="E2230" s="7">
        <v>0</v>
      </c>
      <c r="F2230" s="7">
        <v>416457</v>
      </c>
      <c r="G2230" s="7">
        <v>239400.67</v>
      </c>
    </row>
    <row r="2231" spans="1:7" x14ac:dyDescent="0.3">
      <c r="A2231" s="69">
        <v>1</v>
      </c>
      <c r="B2231" s="69">
        <v>10</v>
      </c>
      <c r="C2231" t="s">
        <v>1733</v>
      </c>
      <c r="D2231" s="7">
        <v>40876172</v>
      </c>
      <c r="E2231" s="7">
        <v>0</v>
      </c>
      <c r="F2231" s="7">
        <v>40876172</v>
      </c>
      <c r="G2231" s="7">
        <v>0</v>
      </c>
    </row>
    <row r="2232" spans="1:7" x14ac:dyDescent="0.3">
      <c r="A2232" s="69">
        <v>1</v>
      </c>
      <c r="B2232" s="69">
        <v>10</v>
      </c>
      <c r="C2232" t="s">
        <v>3369</v>
      </c>
      <c r="D2232" s="7">
        <v>4156653058</v>
      </c>
      <c r="E2232" s="7">
        <v>0</v>
      </c>
      <c r="F2232" s="7">
        <v>4156653058</v>
      </c>
      <c r="G2232" s="7">
        <v>4156653058</v>
      </c>
    </row>
    <row r="2233" spans="1:7" x14ac:dyDescent="0.3">
      <c r="A2233" s="69">
        <v>1</v>
      </c>
      <c r="B2233" s="69">
        <v>10</v>
      </c>
      <c r="C2233" t="s">
        <v>2386</v>
      </c>
      <c r="D2233" s="7">
        <v>14950000</v>
      </c>
      <c r="E2233" s="7">
        <v>0</v>
      </c>
      <c r="F2233" s="7">
        <v>14950000</v>
      </c>
      <c r="G2233" s="7">
        <v>7742581.8899999997</v>
      </c>
    </row>
    <row r="2234" spans="1:7" x14ac:dyDescent="0.3">
      <c r="A2234" s="69">
        <v>1</v>
      </c>
      <c r="B2234" s="69">
        <v>10</v>
      </c>
      <c r="C2234" t="s">
        <v>3370</v>
      </c>
      <c r="D2234" s="7">
        <v>10000000</v>
      </c>
      <c r="E2234" s="7">
        <v>0</v>
      </c>
      <c r="F2234" s="7">
        <v>10000000</v>
      </c>
      <c r="G2234" s="7">
        <v>10000000</v>
      </c>
    </row>
    <row r="2235" spans="1:7" x14ac:dyDescent="0.3">
      <c r="A2235" s="69">
        <v>1</v>
      </c>
      <c r="B2235" s="69">
        <v>10</v>
      </c>
      <c r="C2235" t="s">
        <v>3371</v>
      </c>
      <c r="D2235" s="7">
        <v>42000000</v>
      </c>
      <c r="E2235" s="7">
        <v>0</v>
      </c>
      <c r="F2235" s="7">
        <v>42000000</v>
      </c>
      <c r="G2235" s="7">
        <v>42000000</v>
      </c>
    </row>
    <row r="2236" spans="1:7" x14ac:dyDescent="0.3">
      <c r="A2236" s="69">
        <v>1</v>
      </c>
      <c r="B2236" s="69">
        <v>10</v>
      </c>
      <c r="C2236" t="s">
        <v>3374</v>
      </c>
      <c r="D2236" s="7">
        <v>20000000</v>
      </c>
      <c r="E2236" s="7">
        <v>0</v>
      </c>
      <c r="F2236" s="7">
        <v>20000000</v>
      </c>
      <c r="G2236" s="7">
        <v>0</v>
      </c>
    </row>
    <row r="2237" spans="1:7" x14ac:dyDescent="0.3">
      <c r="A2237" s="69">
        <v>1</v>
      </c>
      <c r="B2237" s="69">
        <v>10</v>
      </c>
      <c r="C2237" t="s">
        <v>3375</v>
      </c>
      <c r="D2237" s="7">
        <v>10000000</v>
      </c>
      <c r="E2237" s="7">
        <v>0</v>
      </c>
      <c r="F2237" s="7">
        <v>10000000</v>
      </c>
      <c r="G2237" s="7">
        <v>3175000</v>
      </c>
    </row>
    <row r="2238" spans="1:7" x14ac:dyDescent="0.3">
      <c r="A2238" s="69">
        <v>1</v>
      </c>
      <c r="B2238" s="69">
        <v>10</v>
      </c>
      <c r="C2238" t="s">
        <v>3376</v>
      </c>
      <c r="D2238" s="7">
        <v>4000000</v>
      </c>
      <c r="E2238" s="7">
        <v>0</v>
      </c>
      <c r="F2238" s="7">
        <v>4000000</v>
      </c>
      <c r="G2238" s="7">
        <v>99314.66</v>
      </c>
    </row>
    <row r="2239" spans="1:7" x14ac:dyDescent="0.3">
      <c r="A2239" s="69">
        <v>1</v>
      </c>
      <c r="B2239" s="69">
        <v>11</v>
      </c>
      <c r="C2239" t="s">
        <v>3377</v>
      </c>
      <c r="D2239" s="7">
        <v>724005000</v>
      </c>
      <c r="E2239" s="7">
        <v>0</v>
      </c>
      <c r="F2239" s="7">
        <v>724005000</v>
      </c>
      <c r="G2239" s="7">
        <v>0</v>
      </c>
    </row>
    <row r="2240" spans="1:7" x14ac:dyDescent="0.3">
      <c r="A2240" s="69">
        <v>1</v>
      </c>
      <c r="B2240" s="69">
        <v>12</v>
      </c>
      <c r="C2240" t="s">
        <v>3379</v>
      </c>
      <c r="D2240" s="7">
        <v>2000</v>
      </c>
      <c r="E2240" s="7">
        <v>0</v>
      </c>
      <c r="F2240" s="7">
        <v>2000</v>
      </c>
      <c r="G2240" s="7">
        <v>1032.9000000000001</v>
      </c>
    </row>
    <row r="2241" spans="1:7" x14ac:dyDescent="0.3">
      <c r="A2241" s="69">
        <v>1</v>
      </c>
      <c r="B2241" s="69">
        <v>12</v>
      </c>
      <c r="C2241" t="s">
        <v>3380</v>
      </c>
      <c r="D2241" s="7">
        <v>45243</v>
      </c>
      <c r="E2241" s="7">
        <v>0</v>
      </c>
      <c r="F2241" s="7">
        <v>45243</v>
      </c>
      <c r="G2241" s="7">
        <v>36442.97</v>
      </c>
    </row>
    <row r="2242" spans="1:7" x14ac:dyDescent="0.3">
      <c r="A2242" s="69">
        <v>1</v>
      </c>
      <c r="B2242" s="69">
        <v>12</v>
      </c>
      <c r="C2242" t="s">
        <v>2138</v>
      </c>
      <c r="D2242" s="7">
        <v>1450250</v>
      </c>
      <c r="E2242" s="7">
        <v>0</v>
      </c>
      <c r="F2242" s="7">
        <v>1450250</v>
      </c>
      <c r="G2242" s="7">
        <v>1450250</v>
      </c>
    </row>
    <row r="2243" spans="1:7" x14ac:dyDescent="0.3">
      <c r="A2243" s="69">
        <v>1</v>
      </c>
      <c r="B2243" s="69">
        <v>12</v>
      </c>
      <c r="C2243" t="s">
        <v>3381</v>
      </c>
      <c r="D2243" s="7">
        <v>1358546</v>
      </c>
      <c r="E2243" s="7">
        <v>0</v>
      </c>
      <c r="F2243" s="7">
        <v>1358546</v>
      </c>
      <c r="G2243" s="7">
        <v>307199.52</v>
      </c>
    </row>
    <row r="2244" spans="1:7" x14ac:dyDescent="0.3">
      <c r="A2244" s="69">
        <v>1</v>
      </c>
      <c r="B2244" s="69">
        <v>12</v>
      </c>
      <c r="C2244" t="s">
        <v>2121</v>
      </c>
      <c r="D2244" s="7">
        <v>6000000</v>
      </c>
      <c r="E2244" s="7">
        <v>0</v>
      </c>
      <c r="F2244" s="7">
        <v>6000000</v>
      </c>
      <c r="G2244" s="7">
        <v>2950762.07</v>
      </c>
    </row>
    <row r="2245" spans="1:7" x14ac:dyDescent="0.3">
      <c r="A2245" s="69">
        <v>1</v>
      </c>
      <c r="B2245" s="69">
        <v>12</v>
      </c>
      <c r="C2245" t="s">
        <v>1966</v>
      </c>
      <c r="D2245" s="7">
        <v>448</v>
      </c>
      <c r="E2245" s="7">
        <v>0</v>
      </c>
      <c r="F2245" s="7">
        <v>448</v>
      </c>
      <c r="G2245" s="7">
        <v>0</v>
      </c>
    </row>
    <row r="2246" spans="1:7" x14ac:dyDescent="0.3">
      <c r="A2246" s="69">
        <v>1</v>
      </c>
      <c r="B2246" s="69">
        <v>12</v>
      </c>
      <c r="C2246" t="s">
        <v>3382</v>
      </c>
      <c r="D2246" s="7">
        <v>3600000</v>
      </c>
      <c r="E2246" s="7">
        <v>0</v>
      </c>
      <c r="F2246" s="7">
        <v>3600000</v>
      </c>
      <c r="G2246" s="7">
        <v>0</v>
      </c>
    </row>
    <row r="2247" spans="1:7" x14ac:dyDescent="0.3">
      <c r="A2247" s="69">
        <v>1</v>
      </c>
      <c r="B2247" s="69">
        <v>12</v>
      </c>
      <c r="C2247" t="s">
        <v>3384</v>
      </c>
      <c r="D2247" s="7">
        <v>22962452</v>
      </c>
      <c r="E2247" s="7">
        <v>0</v>
      </c>
      <c r="F2247" s="7">
        <v>22962452</v>
      </c>
      <c r="G2247" s="7">
        <v>0</v>
      </c>
    </row>
    <row r="2248" spans="1:7" x14ac:dyDescent="0.3">
      <c r="A2248" s="69">
        <v>1</v>
      </c>
      <c r="B2248" s="69">
        <v>12</v>
      </c>
      <c r="C2248" t="s">
        <v>1811</v>
      </c>
      <c r="D2248" s="7">
        <v>3000000</v>
      </c>
      <c r="E2248" s="7">
        <v>0</v>
      </c>
      <c r="F2248" s="7">
        <v>3000000</v>
      </c>
      <c r="G2248" s="7">
        <v>0</v>
      </c>
    </row>
    <row r="2249" spans="1:7" x14ac:dyDescent="0.3">
      <c r="A2249" s="69">
        <v>1</v>
      </c>
      <c r="B2249" s="69">
        <v>12</v>
      </c>
      <c r="C2249" t="s">
        <v>3385</v>
      </c>
      <c r="D2249" s="7">
        <v>30000</v>
      </c>
      <c r="E2249" s="7">
        <v>0</v>
      </c>
      <c r="F2249" s="7">
        <v>30000</v>
      </c>
      <c r="G2249" s="7">
        <v>0</v>
      </c>
    </row>
    <row r="2250" spans="1:7" x14ac:dyDescent="0.3">
      <c r="A2250" s="69">
        <v>1</v>
      </c>
      <c r="B2250" s="69">
        <v>12</v>
      </c>
      <c r="C2250" t="s">
        <v>3386</v>
      </c>
      <c r="D2250" s="7">
        <v>8911135</v>
      </c>
      <c r="E2250" s="7">
        <v>0</v>
      </c>
      <c r="F2250" s="7">
        <v>8911135</v>
      </c>
      <c r="G2250" s="7">
        <v>8911135</v>
      </c>
    </row>
    <row r="2251" spans="1:7" x14ac:dyDescent="0.3">
      <c r="A2251" s="69">
        <v>1</v>
      </c>
      <c r="B2251" s="69">
        <v>12</v>
      </c>
      <c r="C2251" t="s">
        <v>3389</v>
      </c>
      <c r="D2251" s="7">
        <v>9000000</v>
      </c>
      <c r="E2251" s="7">
        <v>0</v>
      </c>
      <c r="F2251" s="7">
        <v>9000000</v>
      </c>
      <c r="G2251" s="7">
        <v>2173464</v>
      </c>
    </row>
    <row r="2252" spans="1:7" x14ac:dyDescent="0.3">
      <c r="A2252" s="69">
        <v>1</v>
      </c>
      <c r="B2252" s="69">
        <v>12</v>
      </c>
      <c r="C2252" t="s">
        <v>3392</v>
      </c>
      <c r="D2252" s="7">
        <v>8193278</v>
      </c>
      <c r="E2252" s="7">
        <v>0</v>
      </c>
      <c r="F2252" s="7">
        <v>8193278</v>
      </c>
      <c r="G2252" s="7">
        <v>0</v>
      </c>
    </row>
    <row r="2253" spans="1:7" x14ac:dyDescent="0.3">
      <c r="A2253" s="69">
        <v>1</v>
      </c>
      <c r="B2253" s="69">
        <v>12</v>
      </c>
      <c r="C2253" t="s">
        <v>3393</v>
      </c>
      <c r="D2253" s="7">
        <v>2500000</v>
      </c>
      <c r="E2253" s="7">
        <v>0</v>
      </c>
      <c r="F2253" s="7">
        <v>2500000</v>
      </c>
      <c r="G2253" s="7">
        <v>1250607</v>
      </c>
    </row>
    <row r="2254" spans="1:7" x14ac:dyDescent="0.3">
      <c r="A2254" s="69">
        <v>1</v>
      </c>
      <c r="B2254" s="69">
        <v>12</v>
      </c>
      <c r="C2254" t="s">
        <v>3396</v>
      </c>
      <c r="D2254" s="7">
        <v>0</v>
      </c>
      <c r="E2254" s="7">
        <v>0</v>
      </c>
      <c r="F2254" s="7">
        <v>0</v>
      </c>
      <c r="G2254" s="7">
        <v>0</v>
      </c>
    </row>
    <row r="2255" spans="1:7" x14ac:dyDescent="0.3">
      <c r="A2255" s="69">
        <v>1</v>
      </c>
      <c r="B2255" s="69">
        <v>12</v>
      </c>
      <c r="C2255" t="s">
        <v>2317</v>
      </c>
      <c r="D2255" s="7">
        <v>905788</v>
      </c>
      <c r="E2255" s="7">
        <v>0</v>
      </c>
      <c r="F2255" s="7">
        <v>905788</v>
      </c>
      <c r="G2255" s="7">
        <v>0</v>
      </c>
    </row>
    <row r="2256" spans="1:7" x14ac:dyDescent="0.3">
      <c r="A2256" s="69">
        <v>1</v>
      </c>
      <c r="B2256" s="69">
        <v>12</v>
      </c>
      <c r="C2256" t="s">
        <v>1909</v>
      </c>
      <c r="D2256" s="7">
        <v>0</v>
      </c>
      <c r="E2256" s="7">
        <v>0</v>
      </c>
      <c r="F2256" s="7">
        <v>0</v>
      </c>
      <c r="G2256" s="7">
        <v>0</v>
      </c>
    </row>
    <row r="2257" spans="1:7" x14ac:dyDescent="0.3">
      <c r="A2257" s="69">
        <v>1</v>
      </c>
      <c r="B2257" s="69">
        <v>12</v>
      </c>
      <c r="C2257" t="s">
        <v>3397</v>
      </c>
      <c r="D2257" s="7">
        <v>80000000</v>
      </c>
      <c r="E2257" s="7">
        <v>0</v>
      </c>
      <c r="F2257" s="7">
        <v>80000000</v>
      </c>
      <c r="G2257" s="7">
        <v>0</v>
      </c>
    </row>
    <row r="2258" spans="1:7" x14ac:dyDescent="0.3">
      <c r="A2258" s="69">
        <v>1</v>
      </c>
      <c r="B2258" s="69">
        <v>12</v>
      </c>
      <c r="C2258" t="s">
        <v>3400</v>
      </c>
      <c r="D2258" s="7">
        <v>3340000</v>
      </c>
      <c r="E2258" s="7">
        <v>0</v>
      </c>
      <c r="F2258" s="7">
        <v>3340000</v>
      </c>
      <c r="G2258" s="7">
        <v>2672000</v>
      </c>
    </row>
    <row r="2259" spans="1:7" x14ac:dyDescent="0.3">
      <c r="A2259" s="69">
        <v>1</v>
      </c>
      <c r="B2259" s="69">
        <v>12</v>
      </c>
      <c r="C2259" t="s">
        <v>3402</v>
      </c>
      <c r="D2259" s="7">
        <v>245672</v>
      </c>
      <c r="E2259" s="7">
        <v>0</v>
      </c>
      <c r="F2259" s="7">
        <v>245672</v>
      </c>
      <c r="G2259" s="7">
        <v>0</v>
      </c>
    </row>
    <row r="2260" spans="1:7" x14ac:dyDescent="0.3">
      <c r="A2260" s="69">
        <v>1</v>
      </c>
      <c r="B2260" s="69">
        <v>12</v>
      </c>
      <c r="C2260" t="s">
        <v>3403</v>
      </c>
      <c r="D2260" s="7">
        <v>55000000</v>
      </c>
      <c r="E2260" s="7">
        <v>0</v>
      </c>
      <c r="F2260" s="7">
        <v>55000000</v>
      </c>
      <c r="G2260" s="7">
        <v>55000000</v>
      </c>
    </row>
    <row r="2261" spans="1:7" x14ac:dyDescent="0.3">
      <c r="A2261" s="69">
        <v>1</v>
      </c>
      <c r="B2261" s="69">
        <v>12</v>
      </c>
      <c r="C2261" t="s">
        <v>2468</v>
      </c>
      <c r="D2261" s="7">
        <v>9200000</v>
      </c>
      <c r="E2261" s="7">
        <v>0</v>
      </c>
      <c r="F2261" s="7">
        <v>9200000</v>
      </c>
      <c r="G2261" s="7">
        <v>0</v>
      </c>
    </row>
    <row r="2262" spans="1:7" x14ac:dyDescent="0.3">
      <c r="A2262" s="69">
        <v>1</v>
      </c>
      <c r="B2262" s="69">
        <v>12</v>
      </c>
      <c r="C2262" t="s">
        <v>3404</v>
      </c>
      <c r="D2262" s="7">
        <v>0</v>
      </c>
      <c r="E2262" s="7">
        <v>0</v>
      </c>
      <c r="F2262" s="7">
        <v>0</v>
      </c>
      <c r="G2262" s="7">
        <v>0</v>
      </c>
    </row>
    <row r="2263" spans="1:7" x14ac:dyDescent="0.3">
      <c r="A2263" s="69">
        <v>1</v>
      </c>
      <c r="B2263" s="69">
        <v>12</v>
      </c>
      <c r="C2263" t="s">
        <v>1808</v>
      </c>
      <c r="D2263" s="7">
        <v>0</v>
      </c>
      <c r="E2263" s="7">
        <v>0</v>
      </c>
      <c r="F2263" s="7">
        <v>0</v>
      </c>
      <c r="G2263" s="7">
        <v>0</v>
      </c>
    </row>
    <row r="2264" spans="1:7" x14ac:dyDescent="0.3">
      <c r="A2264" s="69">
        <v>1</v>
      </c>
      <c r="B2264" s="69">
        <v>12</v>
      </c>
      <c r="C2264" t="s">
        <v>3410</v>
      </c>
      <c r="D2264" s="7">
        <v>1067600</v>
      </c>
      <c r="E2264" s="7">
        <v>0</v>
      </c>
      <c r="F2264" s="7">
        <v>1067600</v>
      </c>
      <c r="G2264" s="7">
        <v>435219.98</v>
      </c>
    </row>
    <row r="2265" spans="1:7" x14ac:dyDescent="0.3">
      <c r="A2265" s="69">
        <v>1</v>
      </c>
      <c r="B2265" s="69">
        <v>12</v>
      </c>
      <c r="C2265" t="s">
        <v>2194</v>
      </c>
      <c r="D2265" s="7">
        <v>1000000</v>
      </c>
      <c r="E2265" s="7">
        <v>0</v>
      </c>
      <c r="F2265" s="7">
        <v>1000000</v>
      </c>
      <c r="G2265" s="7">
        <v>1000000</v>
      </c>
    </row>
    <row r="2266" spans="1:7" x14ac:dyDescent="0.3">
      <c r="A2266" s="69">
        <v>1</v>
      </c>
      <c r="B2266" s="69">
        <v>12</v>
      </c>
      <c r="C2266" t="s">
        <v>2488</v>
      </c>
      <c r="D2266" s="7">
        <v>16460000</v>
      </c>
      <c r="E2266" s="7">
        <v>0</v>
      </c>
      <c r="F2266" s="7">
        <v>16460000</v>
      </c>
      <c r="G2266" s="7">
        <v>0</v>
      </c>
    </row>
    <row r="2267" spans="1:7" x14ac:dyDescent="0.3">
      <c r="A2267" s="69">
        <v>1</v>
      </c>
      <c r="B2267" s="69">
        <v>12</v>
      </c>
      <c r="C2267" t="s">
        <v>3412</v>
      </c>
      <c r="D2267" s="7">
        <v>23500000</v>
      </c>
      <c r="E2267" s="7">
        <v>0</v>
      </c>
      <c r="F2267" s="7">
        <v>23500000</v>
      </c>
      <c r="G2267" s="7">
        <v>627471.47</v>
      </c>
    </row>
    <row r="2268" spans="1:7" x14ac:dyDescent="0.3">
      <c r="A2268" s="69">
        <v>1</v>
      </c>
      <c r="B2268" s="69">
        <v>12</v>
      </c>
      <c r="C2268" t="s">
        <v>3413</v>
      </c>
      <c r="D2268" s="7">
        <v>1640000</v>
      </c>
      <c r="E2268" s="7">
        <v>0</v>
      </c>
      <c r="F2268" s="7">
        <v>1640000</v>
      </c>
      <c r="G2268" s="7">
        <v>0</v>
      </c>
    </row>
    <row r="2269" spans="1:7" x14ac:dyDescent="0.3">
      <c r="A2269" s="69">
        <v>1</v>
      </c>
      <c r="B2269" s="69">
        <v>12</v>
      </c>
      <c r="C2269" t="s">
        <v>3414</v>
      </c>
      <c r="D2269" s="7">
        <v>0</v>
      </c>
      <c r="E2269" s="7">
        <v>0</v>
      </c>
      <c r="F2269" s="7">
        <v>0</v>
      </c>
      <c r="G2269" s="7">
        <v>0</v>
      </c>
    </row>
    <row r="2270" spans="1:7" x14ac:dyDescent="0.3">
      <c r="A2270" s="69">
        <v>1</v>
      </c>
      <c r="B2270" s="69">
        <v>12</v>
      </c>
      <c r="C2270" t="s">
        <v>3415</v>
      </c>
      <c r="D2270" s="7">
        <v>800000</v>
      </c>
      <c r="E2270" s="7">
        <v>0</v>
      </c>
      <c r="F2270" s="7">
        <v>800000</v>
      </c>
      <c r="G2270" s="7">
        <v>612519.74</v>
      </c>
    </row>
    <row r="2271" spans="1:7" x14ac:dyDescent="0.3">
      <c r="A2271" s="69">
        <v>1</v>
      </c>
      <c r="B2271" s="69">
        <v>12</v>
      </c>
      <c r="C2271" t="s">
        <v>3416</v>
      </c>
      <c r="D2271" s="7">
        <v>68692</v>
      </c>
      <c r="E2271" s="7">
        <v>0</v>
      </c>
      <c r="F2271" s="7">
        <v>68692</v>
      </c>
      <c r="G2271" s="7">
        <v>50764.59</v>
      </c>
    </row>
    <row r="2272" spans="1:7" x14ac:dyDescent="0.3">
      <c r="A2272" s="69">
        <v>1</v>
      </c>
      <c r="B2272" s="69">
        <v>12</v>
      </c>
      <c r="C2272" t="s">
        <v>3418</v>
      </c>
      <c r="D2272" s="7">
        <v>100000</v>
      </c>
      <c r="E2272" s="7">
        <v>0</v>
      </c>
      <c r="F2272" s="7">
        <v>100000</v>
      </c>
      <c r="G2272" s="7">
        <v>0</v>
      </c>
    </row>
    <row r="2273" spans="1:7" x14ac:dyDescent="0.3">
      <c r="A2273" s="69">
        <v>1</v>
      </c>
      <c r="B2273" s="69">
        <v>12</v>
      </c>
      <c r="C2273" t="s">
        <v>3419</v>
      </c>
      <c r="D2273" s="7">
        <v>250000</v>
      </c>
      <c r="E2273" s="7">
        <v>0</v>
      </c>
      <c r="F2273" s="7">
        <v>250000</v>
      </c>
      <c r="G2273" s="7">
        <v>181487.77</v>
      </c>
    </row>
    <row r="2274" spans="1:7" x14ac:dyDescent="0.3">
      <c r="A2274" s="69">
        <v>1</v>
      </c>
      <c r="B2274" s="69">
        <v>12</v>
      </c>
      <c r="C2274" t="s">
        <v>3421</v>
      </c>
      <c r="D2274" s="7">
        <v>550000</v>
      </c>
      <c r="E2274" s="7">
        <v>0</v>
      </c>
      <c r="F2274" s="7">
        <v>550000</v>
      </c>
      <c r="G2274" s="7">
        <v>28411.9</v>
      </c>
    </row>
    <row r="2275" spans="1:7" x14ac:dyDescent="0.3">
      <c r="A2275" s="69">
        <v>1</v>
      </c>
      <c r="B2275" s="69">
        <v>12</v>
      </c>
      <c r="C2275" t="s">
        <v>3423</v>
      </c>
      <c r="D2275" s="7">
        <v>1386856</v>
      </c>
      <c r="E2275" s="7">
        <v>0</v>
      </c>
      <c r="F2275" s="7">
        <v>1386856</v>
      </c>
      <c r="G2275" s="7">
        <v>1386856</v>
      </c>
    </row>
    <row r="2276" spans="1:7" x14ac:dyDescent="0.3">
      <c r="A2276" s="69">
        <v>1</v>
      </c>
      <c r="B2276" s="69">
        <v>12</v>
      </c>
      <c r="C2276" t="s">
        <v>7098</v>
      </c>
      <c r="D2276" s="7">
        <v>4300000000</v>
      </c>
      <c r="E2276" s="7">
        <v>0</v>
      </c>
      <c r="F2276" s="7">
        <v>4300000000</v>
      </c>
      <c r="G2276" s="7">
        <v>4300000000</v>
      </c>
    </row>
    <row r="2277" spans="1:7" x14ac:dyDescent="0.3">
      <c r="A2277" s="69">
        <v>1</v>
      </c>
      <c r="B2277" s="69">
        <v>12</v>
      </c>
      <c r="C2277" t="s">
        <v>7101</v>
      </c>
      <c r="D2277" s="7">
        <v>1961966</v>
      </c>
      <c r="E2277" s="7">
        <v>0</v>
      </c>
      <c r="F2277" s="7">
        <v>1961966</v>
      </c>
      <c r="G2277" s="7">
        <v>0</v>
      </c>
    </row>
    <row r="2278" spans="1:7" x14ac:dyDescent="0.3">
      <c r="A2278" s="69">
        <v>1</v>
      </c>
      <c r="B2278" s="69">
        <v>12</v>
      </c>
      <c r="C2278" t="s">
        <v>7102</v>
      </c>
      <c r="D2278" s="7">
        <v>4438524</v>
      </c>
      <c r="E2278" s="7">
        <v>0</v>
      </c>
      <c r="F2278" s="7">
        <v>4438524</v>
      </c>
      <c r="G2278" s="7">
        <v>0</v>
      </c>
    </row>
    <row r="2279" spans="1:7" x14ac:dyDescent="0.3">
      <c r="A2279" s="69">
        <v>1</v>
      </c>
      <c r="B2279" s="69">
        <v>12</v>
      </c>
      <c r="C2279" t="s">
        <v>7104</v>
      </c>
      <c r="D2279" s="7">
        <v>1470350</v>
      </c>
      <c r="E2279" s="7">
        <v>0</v>
      </c>
      <c r="F2279" s="7">
        <v>1470350</v>
      </c>
      <c r="G2279" s="7">
        <v>1470350</v>
      </c>
    </row>
    <row r="2280" spans="1:7" x14ac:dyDescent="0.3">
      <c r="A2280" s="69">
        <v>2</v>
      </c>
      <c r="B2280" s="69">
        <v>21</v>
      </c>
      <c r="C2280" t="s">
        <v>2113</v>
      </c>
      <c r="D2280" s="7">
        <v>9670</v>
      </c>
      <c r="E2280" s="7">
        <v>0</v>
      </c>
      <c r="F2280" s="7">
        <v>9670</v>
      </c>
      <c r="G2280" s="7">
        <v>9670</v>
      </c>
    </row>
    <row r="2281" spans="1:7" x14ac:dyDescent="0.3">
      <c r="A2281" s="69">
        <v>2</v>
      </c>
      <c r="B2281" s="69">
        <v>21</v>
      </c>
      <c r="C2281" t="s">
        <v>3424</v>
      </c>
      <c r="D2281" s="7">
        <v>3227465</v>
      </c>
      <c r="E2281" s="7">
        <v>0</v>
      </c>
      <c r="F2281" s="7">
        <v>3227465</v>
      </c>
      <c r="G2281" s="7">
        <v>3227465</v>
      </c>
    </row>
    <row r="2282" spans="1:7" x14ac:dyDescent="0.3">
      <c r="A2282" s="69">
        <v>2</v>
      </c>
      <c r="B2282" s="69">
        <v>21</v>
      </c>
      <c r="C2282" t="s">
        <v>2320</v>
      </c>
      <c r="D2282" s="7">
        <v>2203319</v>
      </c>
      <c r="E2282" s="7">
        <v>0</v>
      </c>
      <c r="F2282" s="7">
        <v>2203319</v>
      </c>
      <c r="G2282" s="7">
        <v>2203318.13</v>
      </c>
    </row>
    <row r="2283" spans="1:7" x14ac:dyDescent="0.3">
      <c r="A2283" s="69">
        <v>2</v>
      </c>
      <c r="B2283" s="69">
        <v>21</v>
      </c>
      <c r="C2283" t="s">
        <v>3425</v>
      </c>
      <c r="D2283" s="7">
        <v>42471</v>
      </c>
      <c r="E2283" s="7">
        <v>0</v>
      </c>
      <c r="F2283" s="7">
        <v>42471</v>
      </c>
      <c r="G2283" s="7">
        <v>0</v>
      </c>
    </row>
    <row r="2284" spans="1:7" x14ac:dyDescent="0.3">
      <c r="A2284" s="69">
        <v>2</v>
      </c>
      <c r="B2284" s="69">
        <v>21</v>
      </c>
      <c r="C2284" t="s">
        <v>1771</v>
      </c>
      <c r="D2284" s="7">
        <v>27175071</v>
      </c>
      <c r="E2284" s="7">
        <v>0</v>
      </c>
      <c r="F2284" s="7">
        <v>27175071</v>
      </c>
      <c r="G2284" s="7">
        <v>27175071</v>
      </c>
    </row>
    <row r="2285" spans="1:7" x14ac:dyDescent="0.3">
      <c r="A2285" s="69">
        <v>2</v>
      </c>
      <c r="B2285" s="69">
        <v>21</v>
      </c>
      <c r="C2285" t="s">
        <v>2050</v>
      </c>
      <c r="D2285" s="7">
        <v>0</v>
      </c>
      <c r="E2285" s="7">
        <v>0</v>
      </c>
      <c r="F2285" s="7">
        <v>0</v>
      </c>
      <c r="G2285" s="7">
        <v>0</v>
      </c>
    </row>
    <row r="2286" spans="1:7" x14ac:dyDescent="0.3">
      <c r="A2286" s="69">
        <v>2</v>
      </c>
      <c r="B2286" s="69">
        <v>21</v>
      </c>
      <c r="C2286" t="s">
        <v>3428</v>
      </c>
      <c r="D2286" s="7">
        <v>123876</v>
      </c>
      <c r="E2286" s="7">
        <v>0</v>
      </c>
      <c r="F2286" s="7">
        <v>123876</v>
      </c>
      <c r="G2286" s="7">
        <v>123876</v>
      </c>
    </row>
    <row r="2287" spans="1:7" x14ac:dyDescent="0.3">
      <c r="A2287" s="69">
        <v>2</v>
      </c>
      <c r="B2287" s="69">
        <v>21</v>
      </c>
      <c r="C2287" t="s">
        <v>1664</v>
      </c>
      <c r="D2287" s="7">
        <v>0</v>
      </c>
      <c r="E2287" s="7">
        <v>0</v>
      </c>
      <c r="F2287" s="7">
        <v>0</v>
      </c>
      <c r="G2287" s="7">
        <v>0</v>
      </c>
    </row>
    <row r="2288" spans="1:7" x14ac:dyDescent="0.3">
      <c r="A2288" s="69">
        <v>2</v>
      </c>
      <c r="B2288" s="69">
        <v>21</v>
      </c>
      <c r="C2288" t="s">
        <v>3429</v>
      </c>
      <c r="D2288" s="7">
        <v>2000000</v>
      </c>
      <c r="E2288" s="7">
        <v>0</v>
      </c>
      <c r="F2288" s="7">
        <v>2000000</v>
      </c>
      <c r="G2288" s="7">
        <v>2000000</v>
      </c>
    </row>
    <row r="2289" spans="1:7" x14ac:dyDescent="0.3">
      <c r="A2289" s="69">
        <v>2</v>
      </c>
      <c r="B2289" s="69">
        <v>21</v>
      </c>
      <c r="C2289" t="s">
        <v>2400</v>
      </c>
      <c r="D2289" s="7">
        <v>1685000</v>
      </c>
      <c r="E2289" s="7">
        <v>0</v>
      </c>
      <c r="F2289" s="7">
        <v>1685000</v>
      </c>
      <c r="G2289" s="7">
        <v>1584301.24</v>
      </c>
    </row>
    <row r="2290" spans="1:7" x14ac:dyDescent="0.3">
      <c r="A2290" s="69">
        <v>2</v>
      </c>
      <c r="B2290" s="69">
        <v>21</v>
      </c>
      <c r="C2290" t="s">
        <v>2398</v>
      </c>
      <c r="D2290" s="7">
        <v>1300000</v>
      </c>
      <c r="E2290" s="7">
        <v>0</v>
      </c>
      <c r="F2290" s="7">
        <v>1300000</v>
      </c>
      <c r="G2290" s="7">
        <v>1114086.98</v>
      </c>
    </row>
    <row r="2291" spans="1:7" x14ac:dyDescent="0.3">
      <c r="A2291" s="69">
        <v>2</v>
      </c>
      <c r="B2291" s="69">
        <v>21</v>
      </c>
      <c r="C2291" t="s">
        <v>2056</v>
      </c>
      <c r="D2291" s="7">
        <v>4021002</v>
      </c>
      <c r="E2291" s="7">
        <v>0</v>
      </c>
      <c r="F2291" s="7">
        <v>4021002</v>
      </c>
      <c r="G2291" s="7">
        <v>4012871.5300000003</v>
      </c>
    </row>
    <row r="2292" spans="1:7" x14ac:dyDescent="0.3">
      <c r="A2292" s="69">
        <v>2</v>
      </c>
      <c r="B2292" s="69">
        <v>21</v>
      </c>
      <c r="C2292" t="s">
        <v>2017</v>
      </c>
      <c r="D2292" s="7">
        <v>9073308</v>
      </c>
      <c r="E2292" s="7">
        <v>0</v>
      </c>
      <c r="F2292" s="7">
        <v>9073308</v>
      </c>
      <c r="G2292" s="7">
        <v>9073308</v>
      </c>
    </row>
    <row r="2293" spans="1:7" x14ac:dyDescent="0.3">
      <c r="A2293" s="69">
        <v>2</v>
      </c>
      <c r="B2293" s="69">
        <v>21</v>
      </c>
      <c r="C2293" t="s">
        <v>2421</v>
      </c>
      <c r="D2293" s="7">
        <v>5528709</v>
      </c>
      <c r="E2293" s="7">
        <v>0</v>
      </c>
      <c r="F2293" s="7">
        <v>5528709</v>
      </c>
      <c r="G2293" s="7">
        <v>4879132.78</v>
      </c>
    </row>
    <row r="2294" spans="1:7" x14ac:dyDescent="0.3">
      <c r="A2294" s="69">
        <v>2</v>
      </c>
      <c r="B2294" s="69">
        <v>21</v>
      </c>
      <c r="C2294" t="s">
        <v>1889</v>
      </c>
      <c r="D2294" s="7">
        <v>2127568</v>
      </c>
      <c r="E2294" s="7">
        <v>0</v>
      </c>
      <c r="F2294" s="7">
        <v>2127568</v>
      </c>
      <c r="G2294" s="7">
        <v>902482.33</v>
      </c>
    </row>
    <row r="2295" spans="1:7" x14ac:dyDescent="0.3">
      <c r="A2295" s="69">
        <v>2</v>
      </c>
      <c r="B2295" s="69">
        <v>21</v>
      </c>
      <c r="C2295" t="s">
        <v>1962</v>
      </c>
      <c r="D2295" s="7">
        <v>3000000</v>
      </c>
      <c r="E2295" s="7">
        <v>0</v>
      </c>
      <c r="F2295" s="7">
        <v>3000000</v>
      </c>
      <c r="G2295" s="7">
        <v>2953379.64</v>
      </c>
    </row>
    <row r="2296" spans="1:7" x14ac:dyDescent="0.3">
      <c r="A2296" s="69">
        <v>2</v>
      </c>
      <c r="B2296" s="69">
        <v>21</v>
      </c>
      <c r="C2296" t="s">
        <v>2023</v>
      </c>
      <c r="D2296" s="7">
        <v>1059</v>
      </c>
      <c r="E2296" s="7">
        <v>0</v>
      </c>
      <c r="F2296" s="7">
        <v>1059</v>
      </c>
      <c r="G2296" s="7">
        <v>0</v>
      </c>
    </row>
    <row r="2297" spans="1:7" x14ac:dyDescent="0.3">
      <c r="A2297" s="69">
        <v>2</v>
      </c>
      <c r="B2297" s="69">
        <v>21</v>
      </c>
      <c r="C2297" t="s">
        <v>2233</v>
      </c>
      <c r="D2297" s="7">
        <v>3786010</v>
      </c>
      <c r="E2297" s="7">
        <v>0</v>
      </c>
      <c r="F2297" s="7">
        <v>3786010</v>
      </c>
      <c r="G2297" s="7">
        <v>3553741</v>
      </c>
    </row>
    <row r="2298" spans="1:7" x14ac:dyDescent="0.3">
      <c r="A2298" s="69">
        <v>2</v>
      </c>
      <c r="B2298" s="69">
        <v>21</v>
      </c>
      <c r="C2298" t="s">
        <v>3431</v>
      </c>
      <c r="D2298" s="7">
        <v>0</v>
      </c>
      <c r="E2298" s="7">
        <v>0</v>
      </c>
      <c r="F2298" s="7">
        <v>0</v>
      </c>
      <c r="G2298" s="7">
        <v>0</v>
      </c>
    </row>
    <row r="2299" spans="1:7" x14ac:dyDescent="0.3">
      <c r="A2299" s="69">
        <v>2</v>
      </c>
      <c r="B2299" s="69">
        <v>21</v>
      </c>
      <c r="C2299" t="s">
        <v>1921</v>
      </c>
      <c r="D2299" s="7">
        <v>37744558</v>
      </c>
      <c r="E2299" s="7">
        <v>0</v>
      </c>
      <c r="F2299" s="7">
        <v>37744558</v>
      </c>
      <c r="G2299" s="7">
        <v>7741767.6600000001</v>
      </c>
    </row>
    <row r="2300" spans="1:7" x14ac:dyDescent="0.3">
      <c r="A2300" s="69">
        <v>2</v>
      </c>
      <c r="B2300" s="69">
        <v>21</v>
      </c>
      <c r="C2300" t="s">
        <v>3434</v>
      </c>
      <c r="D2300" s="7">
        <v>2600000</v>
      </c>
      <c r="E2300" s="7">
        <v>0</v>
      </c>
      <c r="F2300" s="7">
        <v>2600000</v>
      </c>
      <c r="G2300" s="7">
        <v>0</v>
      </c>
    </row>
    <row r="2301" spans="1:7" x14ac:dyDescent="0.3">
      <c r="A2301" s="69">
        <v>2</v>
      </c>
      <c r="B2301" s="69">
        <v>21</v>
      </c>
      <c r="C2301" t="s">
        <v>1717</v>
      </c>
      <c r="D2301" s="7">
        <v>0</v>
      </c>
      <c r="E2301" s="7">
        <v>0</v>
      </c>
      <c r="F2301" s="7">
        <v>0</v>
      </c>
      <c r="G2301" s="7">
        <v>0</v>
      </c>
    </row>
    <row r="2302" spans="1:7" x14ac:dyDescent="0.3">
      <c r="A2302" s="69">
        <v>2</v>
      </c>
      <c r="B2302" s="69">
        <v>21</v>
      </c>
      <c r="C2302" t="s">
        <v>3435</v>
      </c>
      <c r="D2302" s="7">
        <v>40837620</v>
      </c>
      <c r="E2302" s="7">
        <v>0</v>
      </c>
      <c r="F2302" s="7">
        <v>40837620</v>
      </c>
      <c r="G2302" s="7">
        <v>40837620</v>
      </c>
    </row>
    <row r="2303" spans="1:7" x14ac:dyDescent="0.3">
      <c r="A2303" s="69">
        <v>2</v>
      </c>
      <c r="B2303" s="69">
        <v>21</v>
      </c>
      <c r="C2303" t="s">
        <v>3436</v>
      </c>
      <c r="D2303" s="7">
        <v>1000000</v>
      </c>
      <c r="E2303" s="7">
        <v>0</v>
      </c>
      <c r="F2303" s="7">
        <v>1000000</v>
      </c>
      <c r="G2303" s="7">
        <v>1000000</v>
      </c>
    </row>
    <row r="2304" spans="1:7" x14ac:dyDescent="0.3">
      <c r="A2304" s="69">
        <v>2</v>
      </c>
      <c r="B2304" s="69">
        <v>21</v>
      </c>
      <c r="C2304" t="s">
        <v>3437</v>
      </c>
      <c r="D2304" s="7">
        <v>457910</v>
      </c>
      <c r="E2304" s="7">
        <v>0</v>
      </c>
      <c r="F2304" s="7">
        <v>457910</v>
      </c>
      <c r="G2304" s="7">
        <v>457909.16</v>
      </c>
    </row>
    <row r="2305" spans="1:7" x14ac:dyDescent="0.3">
      <c r="A2305" s="69">
        <v>2</v>
      </c>
      <c r="B2305" s="69">
        <v>21</v>
      </c>
      <c r="C2305" t="s">
        <v>2469</v>
      </c>
      <c r="D2305" s="7">
        <v>12227042</v>
      </c>
      <c r="E2305" s="7">
        <v>0</v>
      </c>
      <c r="F2305" s="7">
        <v>12227042</v>
      </c>
      <c r="G2305" s="7">
        <v>12227042</v>
      </c>
    </row>
    <row r="2306" spans="1:7" x14ac:dyDescent="0.3">
      <c r="A2306" s="69">
        <v>2</v>
      </c>
      <c r="B2306" s="69">
        <v>21</v>
      </c>
      <c r="C2306" t="s">
        <v>3439</v>
      </c>
      <c r="D2306" s="7">
        <v>4000000</v>
      </c>
      <c r="E2306" s="7">
        <v>0</v>
      </c>
      <c r="F2306" s="7">
        <v>4000000</v>
      </c>
      <c r="G2306" s="7">
        <v>4000000</v>
      </c>
    </row>
    <row r="2307" spans="1:7" x14ac:dyDescent="0.3">
      <c r="A2307" s="69">
        <v>2</v>
      </c>
      <c r="B2307" s="69">
        <v>21</v>
      </c>
      <c r="C2307" t="s">
        <v>3440</v>
      </c>
      <c r="D2307" s="7">
        <v>20000000</v>
      </c>
      <c r="E2307" s="7">
        <v>0</v>
      </c>
      <c r="F2307" s="7">
        <v>20000000</v>
      </c>
      <c r="G2307" s="7">
        <v>9341362.5199999996</v>
      </c>
    </row>
    <row r="2308" spans="1:7" x14ac:dyDescent="0.3">
      <c r="A2308" s="69">
        <v>2</v>
      </c>
      <c r="B2308" s="69">
        <v>21</v>
      </c>
      <c r="C2308" t="s">
        <v>3441</v>
      </c>
      <c r="D2308" s="7">
        <v>0</v>
      </c>
      <c r="E2308" s="7">
        <v>0</v>
      </c>
      <c r="F2308" s="7">
        <v>0</v>
      </c>
      <c r="G2308" s="7">
        <v>0</v>
      </c>
    </row>
    <row r="2309" spans="1:7" x14ac:dyDescent="0.3">
      <c r="A2309" s="69">
        <v>2</v>
      </c>
      <c r="B2309" s="69">
        <v>21</v>
      </c>
      <c r="C2309" t="s">
        <v>3442</v>
      </c>
      <c r="D2309" s="7">
        <v>0</v>
      </c>
      <c r="E2309" s="7">
        <v>0</v>
      </c>
      <c r="F2309" s="7">
        <v>0</v>
      </c>
      <c r="G2309" s="7">
        <v>0</v>
      </c>
    </row>
    <row r="2310" spans="1:7" x14ac:dyDescent="0.3">
      <c r="A2310" s="69">
        <v>2</v>
      </c>
      <c r="B2310" s="69">
        <v>21</v>
      </c>
      <c r="C2310" t="s">
        <v>2430</v>
      </c>
      <c r="D2310" s="7">
        <v>170372308</v>
      </c>
      <c r="E2310" s="7">
        <v>0</v>
      </c>
      <c r="F2310" s="7">
        <v>170372308</v>
      </c>
      <c r="G2310" s="7">
        <v>170372304.12</v>
      </c>
    </row>
    <row r="2311" spans="1:7" x14ac:dyDescent="0.3">
      <c r="A2311" s="69">
        <v>2</v>
      </c>
      <c r="B2311" s="69">
        <v>21</v>
      </c>
      <c r="C2311" t="s">
        <v>1568</v>
      </c>
      <c r="D2311" s="7">
        <v>42100000</v>
      </c>
      <c r="E2311" s="7">
        <v>0</v>
      </c>
      <c r="F2311" s="7">
        <v>42100000</v>
      </c>
      <c r="G2311" s="7">
        <v>42100000</v>
      </c>
    </row>
    <row r="2312" spans="1:7" x14ac:dyDescent="0.3">
      <c r="A2312" s="69">
        <v>2</v>
      </c>
      <c r="B2312" s="69">
        <v>21</v>
      </c>
      <c r="C2312" t="s">
        <v>3444</v>
      </c>
      <c r="D2312" s="7">
        <v>14823</v>
      </c>
      <c r="E2312" s="7">
        <v>0</v>
      </c>
      <c r="F2312" s="7">
        <v>14823</v>
      </c>
      <c r="G2312" s="7">
        <v>14823</v>
      </c>
    </row>
    <row r="2313" spans="1:7" x14ac:dyDescent="0.3">
      <c r="A2313" s="69">
        <v>2</v>
      </c>
      <c r="B2313" s="69">
        <v>21</v>
      </c>
      <c r="C2313" t="s">
        <v>3445</v>
      </c>
      <c r="D2313" s="7">
        <v>800000</v>
      </c>
      <c r="E2313" s="7">
        <v>0</v>
      </c>
      <c r="F2313" s="7">
        <v>800000</v>
      </c>
      <c r="G2313" s="7">
        <v>1952</v>
      </c>
    </row>
    <row r="2314" spans="1:7" x14ac:dyDescent="0.3">
      <c r="A2314" s="69">
        <v>2</v>
      </c>
      <c r="B2314" s="69">
        <v>21</v>
      </c>
      <c r="C2314" t="s">
        <v>3446</v>
      </c>
      <c r="D2314" s="7">
        <v>0</v>
      </c>
      <c r="E2314" s="7">
        <v>0</v>
      </c>
      <c r="F2314" s="7">
        <v>0</v>
      </c>
      <c r="G2314" s="7">
        <v>0</v>
      </c>
    </row>
    <row r="2315" spans="1:7" x14ac:dyDescent="0.3">
      <c r="A2315" s="69">
        <v>2</v>
      </c>
      <c r="B2315" s="69">
        <v>21</v>
      </c>
      <c r="C2315" t="s">
        <v>3448</v>
      </c>
      <c r="D2315" s="7">
        <v>10680795</v>
      </c>
      <c r="E2315" s="7">
        <v>0</v>
      </c>
      <c r="F2315" s="7">
        <v>10680795</v>
      </c>
      <c r="G2315" s="7">
        <v>10680795</v>
      </c>
    </row>
    <row r="2316" spans="1:7" x14ac:dyDescent="0.3">
      <c r="A2316" s="69">
        <v>2</v>
      </c>
      <c r="B2316" s="69">
        <v>21</v>
      </c>
      <c r="C2316" t="s">
        <v>3450</v>
      </c>
      <c r="D2316" s="7">
        <v>579114</v>
      </c>
      <c r="E2316" s="7">
        <v>0</v>
      </c>
      <c r="F2316" s="7">
        <v>579114</v>
      </c>
      <c r="G2316" s="7">
        <v>484952.97</v>
      </c>
    </row>
    <row r="2317" spans="1:7" x14ac:dyDescent="0.3">
      <c r="A2317" s="69">
        <v>2</v>
      </c>
      <c r="B2317" s="69">
        <v>21</v>
      </c>
      <c r="C2317" t="s">
        <v>3452</v>
      </c>
      <c r="D2317" s="7">
        <v>561722</v>
      </c>
      <c r="E2317" s="7">
        <v>0</v>
      </c>
      <c r="F2317" s="7">
        <v>561722</v>
      </c>
      <c r="G2317" s="7">
        <v>561722</v>
      </c>
    </row>
    <row r="2318" spans="1:7" x14ac:dyDescent="0.3">
      <c r="A2318" s="69">
        <v>2</v>
      </c>
      <c r="B2318" s="69">
        <v>21</v>
      </c>
      <c r="C2318" t="s">
        <v>3457</v>
      </c>
      <c r="D2318" s="7">
        <v>1400000</v>
      </c>
      <c r="E2318" s="7">
        <v>0</v>
      </c>
      <c r="F2318" s="7">
        <v>1400000</v>
      </c>
      <c r="G2318" s="7">
        <v>1400000</v>
      </c>
    </row>
    <row r="2319" spans="1:7" x14ac:dyDescent="0.3">
      <c r="A2319" s="69">
        <v>2</v>
      </c>
      <c r="B2319" s="69">
        <v>21</v>
      </c>
      <c r="C2319" t="s">
        <v>3459</v>
      </c>
      <c r="D2319" s="7">
        <v>147022</v>
      </c>
      <c r="E2319" s="7">
        <v>0</v>
      </c>
      <c r="F2319" s="7">
        <v>147022</v>
      </c>
      <c r="G2319" s="7">
        <v>147022</v>
      </c>
    </row>
    <row r="2320" spans="1:7" x14ac:dyDescent="0.3">
      <c r="A2320" s="69">
        <v>2</v>
      </c>
      <c r="B2320" s="69">
        <v>21</v>
      </c>
      <c r="C2320" t="s">
        <v>1768</v>
      </c>
      <c r="D2320" s="7">
        <v>15000000</v>
      </c>
      <c r="E2320" s="7">
        <v>0</v>
      </c>
      <c r="F2320" s="7">
        <v>15000000</v>
      </c>
      <c r="G2320" s="7">
        <v>15000000</v>
      </c>
    </row>
    <row r="2321" spans="1:7" x14ac:dyDescent="0.3">
      <c r="A2321" s="69">
        <v>2</v>
      </c>
      <c r="B2321" s="69">
        <v>21</v>
      </c>
      <c r="C2321" t="s">
        <v>3461</v>
      </c>
      <c r="D2321" s="7">
        <v>0</v>
      </c>
      <c r="E2321" s="7">
        <v>0</v>
      </c>
      <c r="F2321" s="7">
        <v>0</v>
      </c>
      <c r="G2321" s="7">
        <v>0</v>
      </c>
    </row>
    <row r="2322" spans="1:7" x14ac:dyDescent="0.3">
      <c r="A2322" s="69">
        <v>2</v>
      </c>
      <c r="B2322" s="69">
        <v>21</v>
      </c>
      <c r="C2322" t="s">
        <v>3462</v>
      </c>
      <c r="D2322" s="7">
        <v>27736355</v>
      </c>
      <c r="E2322" s="7">
        <v>0</v>
      </c>
      <c r="F2322" s="7">
        <v>27736355</v>
      </c>
      <c r="G2322" s="7">
        <v>26681414.48</v>
      </c>
    </row>
    <row r="2323" spans="1:7" x14ac:dyDescent="0.3">
      <c r="A2323" s="69">
        <v>2</v>
      </c>
      <c r="B2323" s="69">
        <v>21</v>
      </c>
      <c r="C2323" t="s">
        <v>828</v>
      </c>
      <c r="D2323" s="7">
        <v>0</v>
      </c>
      <c r="E2323" s="7">
        <v>0</v>
      </c>
      <c r="F2323" s="7">
        <v>0</v>
      </c>
      <c r="G2323" s="7">
        <v>0</v>
      </c>
    </row>
    <row r="2324" spans="1:7" x14ac:dyDescent="0.3">
      <c r="A2324" s="69">
        <v>2</v>
      </c>
      <c r="B2324" s="69">
        <v>21</v>
      </c>
      <c r="C2324" t="s">
        <v>3465</v>
      </c>
      <c r="D2324" s="7">
        <v>0</v>
      </c>
      <c r="E2324" s="7">
        <v>0</v>
      </c>
      <c r="F2324" s="7">
        <v>0</v>
      </c>
      <c r="G2324" s="7">
        <v>0</v>
      </c>
    </row>
    <row r="2325" spans="1:7" x14ac:dyDescent="0.3">
      <c r="A2325" s="69">
        <v>2</v>
      </c>
      <c r="B2325" s="69">
        <v>21</v>
      </c>
      <c r="C2325" t="s">
        <v>3466</v>
      </c>
      <c r="D2325" s="7">
        <v>0</v>
      </c>
      <c r="E2325" s="7">
        <v>0</v>
      </c>
      <c r="F2325" s="7">
        <v>0</v>
      </c>
      <c r="G2325" s="7">
        <v>0</v>
      </c>
    </row>
    <row r="2326" spans="1:7" x14ac:dyDescent="0.3">
      <c r="A2326" s="69">
        <v>2</v>
      </c>
      <c r="B2326" s="69">
        <v>21</v>
      </c>
      <c r="C2326" t="s">
        <v>1783</v>
      </c>
      <c r="D2326" s="7">
        <v>0</v>
      </c>
      <c r="E2326" s="7">
        <v>0</v>
      </c>
      <c r="F2326" s="7">
        <v>0</v>
      </c>
      <c r="G2326" s="7">
        <v>0</v>
      </c>
    </row>
    <row r="2327" spans="1:7" x14ac:dyDescent="0.3">
      <c r="A2327" s="69">
        <v>2</v>
      </c>
      <c r="B2327" s="69">
        <v>21</v>
      </c>
      <c r="C2327" t="s">
        <v>1695</v>
      </c>
      <c r="D2327" s="7">
        <v>35000000</v>
      </c>
      <c r="E2327" s="7">
        <v>0</v>
      </c>
      <c r="F2327" s="7">
        <v>35000000</v>
      </c>
      <c r="G2327" s="7">
        <v>35000000</v>
      </c>
    </row>
    <row r="2328" spans="1:7" x14ac:dyDescent="0.3">
      <c r="A2328" s="69">
        <v>2</v>
      </c>
      <c r="B2328" s="69">
        <v>21</v>
      </c>
      <c r="C2328" t="s">
        <v>1756</v>
      </c>
      <c r="D2328" s="7">
        <v>50638</v>
      </c>
      <c r="E2328" s="7">
        <v>0</v>
      </c>
      <c r="F2328" s="7">
        <v>50638</v>
      </c>
      <c r="G2328" s="7">
        <v>50638</v>
      </c>
    </row>
    <row r="2329" spans="1:7" x14ac:dyDescent="0.3">
      <c r="A2329" s="69">
        <v>2</v>
      </c>
      <c r="B2329" s="69">
        <v>21</v>
      </c>
      <c r="C2329" t="s">
        <v>3467</v>
      </c>
      <c r="D2329" s="7">
        <v>6058000</v>
      </c>
      <c r="E2329" s="7">
        <v>0</v>
      </c>
      <c r="F2329" s="7">
        <v>6058000</v>
      </c>
      <c r="G2329" s="7">
        <v>920000</v>
      </c>
    </row>
    <row r="2330" spans="1:7" x14ac:dyDescent="0.3">
      <c r="A2330" s="69">
        <v>2</v>
      </c>
      <c r="B2330" s="69">
        <v>21</v>
      </c>
      <c r="C2330" t="s">
        <v>3468</v>
      </c>
      <c r="D2330" s="7">
        <v>74137158</v>
      </c>
      <c r="E2330" s="7">
        <v>0</v>
      </c>
      <c r="F2330" s="7">
        <v>74137158</v>
      </c>
      <c r="G2330" s="7">
        <v>30154011</v>
      </c>
    </row>
    <row r="2331" spans="1:7" x14ac:dyDescent="0.3">
      <c r="A2331" s="69">
        <v>2</v>
      </c>
      <c r="B2331" s="69">
        <v>21</v>
      </c>
      <c r="C2331" t="s">
        <v>3469</v>
      </c>
      <c r="D2331" s="7">
        <v>400000</v>
      </c>
      <c r="E2331" s="7">
        <v>0</v>
      </c>
      <c r="F2331" s="7">
        <v>400000</v>
      </c>
      <c r="G2331" s="7">
        <v>400000</v>
      </c>
    </row>
    <row r="2332" spans="1:7" x14ac:dyDescent="0.3">
      <c r="A2332" s="69">
        <v>2</v>
      </c>
      <c r="B2332" s="69">
        <v>21</v>
      </c>
      <c r="C2332" t="s">
        <v>3470</v>
      </c>
      <c r="D2332" s="7">
        <v>200000</v>
      </c>
      <c r="E2332" s="7">
        <v>0</v>
      </c>
      <c r="F2332" s="7">
        <v>200000</v>
      </c>
      <c r="G2332" s="7">
        <v>200000</v>
      </c>
    </row>
    <row r="2333" spans="1:7" x14ac:dyDescent="0.3">
      <c r="A2333" s="69">
        <v>2</v>
      </c>
      <c r="B2333" s="69">
        <v>21</v>
      </c>
      <c r="C2333" t="s">
        <v>1772</v>
      </c>
      <c r="D2333" s="7">
        <v>333400</v>
      </c>
      <c r="E2333" s="7">
        <v>0</v>
      </c>
      <c r="F2333" s="7">
        <v>333400</v>
      </c>
      <c r="G2333" s="7">
        <v>333345.76</v>
      </c>
    </row>
    <row r="2334" spans="1:7" x14ac:dyDescent="0.3">
      <c r="A2334" s="69">
        <v>2</v>
      </c>
      <c r="B2334" s="69">
        <v>21</v>
      </c>
      <c r="C2334" t="s">
        <v>3471</v>
      </c>
      <c r="D2334" s="7">
        <v>2844426</v>
      </c>
      <c r="E2334" s="7">
        <v>0</v>
      </c>
      <c r="F2334" s="7">
        <v>2844426</v>
      </c>
      <c r="G2334" s="7">
        <v>2844426</v>
      </c>
    </row>
    <row r="2335" spans="1:7" x14ac:dyDescent="0.3">
      <c r="A2335" s="69">
        <v>2</v>
      </c>
      <c r="B2335" s="69">
        <v>21</v>
      </c>
      <c r="C2335" t="s">
        <v>3473</v>
      </c>
      <c r="D2335" s="7">
        <v>0</v>
      </c>
      <c r="E2335" s="7">
        <v>0</v>
      </c>
      <c r="F2335" s="7">
        <v>0</v>
      </c>
      <c r="G2335" s="7">
        <v>0</v>
      </c>
    </row>
    <row r="2336" spans="1:7" x14ac:dyDescent="0.3">
      <c r="A2336" s="69">
        <v>2</v>
      </c>
      <c r="B2336" s="69">
        <v>21</v>
      </c>
      <c r="C2336" t="s">
        <v>3474</v>
      </c>
      <c r="D2336" s="7">
        <v>0</v>
      </c>
      <c r="E2336" s="7">
        <v>0</v>
      </c>
      <c r="F2336" s="7">
        <v>0</v>
      </c>
      <c r="G2336" s="7">
        <v>0</v>
      </c>
    </row>
    <row r="2337" spans="1:7" x14ac:dyDescent="0.3">
      <c r="A2337" s="69">
        <v>2</v>
      </c>
      <c r="B2337" s="69">
        <v>21</v>
      </c>
      <c r="C2337" t="s">
        <v>3475</v>
      </c>
      <c r="D2337" s="7">
        <v>0</v>
      </c>
      <c r="E2337" s="7">
        <v>0</v>
      </c>
      <c r="F2337" s="7">
        <v>0</v>
      </c>
      <c r="G2337" s="7">
        <v>0</v>
      </c>
    </row>
    <row r="2338" spans="1:7" x14ac:dyDescent="0.3">
      <c r="A2338" s="69">
        <v>2</v>
      </c>
      <c r="B2338" s="69">
        <v>21</v>
      </c>
      <c r="C2338" t="s">
        <v>3476</v>
      </c>
      <c r="D2338" s="7">
        <v>0</v>
      </c>
      <c r="E2338" s="7">
        <v>0</v>
      </c>
      <c r="F2338" s="7">
        <v>0</v>
      </c>
      <c r="G2338" s="7">
        <v>0</v>
      </c>
    </row>
    <row r="2339" spans="1:7" x14ac:dyDescent="0.3">
      <c r="A2339" s="69">
        <v>2</v>
      </c>
      <c r="B2339" s="69">
        <v>21</v>
      </c>
      <c r="C2339" t="s">
        <v>3477</v>
      </c>
      <c r="D2339" s="7">
        <v>0</v>
      </c>
      <c r="E2339" s="7">
        <v>0</v>
      </c>
      <c r="F2339" s="7">
        <v>0</v>
      </c>
      <c r="G2339" s="7">
        <v>0</v>
      </c>
    </row>
    <row r="2340" spans="1:7" x14ac:dyDescent="0.3">
      <c r="A2340" s="69">
        <v>2</v>
      </c>
      <c r="B2340" s="69">
        <v>21</v>
      </c>
      <c r="C2340" t="s">
        <v>1934</v>
      </c>
      <c r="D2340" s="7">
        <v>0</v>
      </c>
      <c r="E2340" s="7">
        <v>0</v>
      </c>
      <c r="F2340" s="7">
        <v>0</v>
      </c>
      <c r="G2340" s="7">
        <v>0</v>
      </c>
    </row>
    <row r="2341" spans="1:7" x14ac:dyDescent="0.3">
      <c r="A2341" s="69">
        <v>2</v>
      </c>
      <c r="B2341" s="69">
        <v>21</v>
      </c>
      <c r="C2341" t="s">
        <v>3478</v>
      </c>
      <c r="D2341" s="7">
        <v>51497500</v>
      </c>
      <c r="E2341" s="7">
        <v>0</v>
      </c>
      <c r="F2341" s="7">
        <v>51497500</v>
      </c>
      <c r="G2341" s="7">
        <v>51497500</v>
      </c>
    </row>
    <row r="2342" spans="1:7" x14ac:dyDescent="0.3">
      <c r="A2342" s="69">
        <v>2</v>
      </c>
      <c r="B2342" s="69">
        <v>21</v>
      </c>
      <c r="C2342" t="s">
        <v>3479</v>
      </c>
      <c r="D2342" s="7">
        <v>0</v>
      </c>
      <c r="E2342" s="7">
        <v>0</v>
      </c>
      <c r="F2342" s="7">
        <v>0</v>
      </c>
      <c r="G2342" s="7">
        <v>0</v>
      </c>
    </row>
    <row r="2343" spans="1:7" x14ac:dyDescent="0.3">
      <c r="A2343" s="69">
        <v>2</v>
      </c>
      <c r="B2343" s="69">
        <v>21</v>
      </c>
      <c r="C2343" t="s">
        <v>3480</v>
      </c>
      <c r="D2343" s="7">
        <v>8000000</v>
      </c>
      <c r="E2343" s="7">
        <v>0</v>
      </c>
      <c r="F2343" s="7">
        <v>8000000</v>
      </c>
      <c r="G2343" s="7">
        <v>7998960.2000000002</v>
      </c>
    </row>
    <row r="2344" spans="1:7" x14ac:dyDescent="0.3">
      <c r="A2344" s="69">
        <v>2</v>
      </c>
      <c r="B2344" s="69">
        <v>21</v>
      </c>
      <c r="C2344" t="s">
        <v>3483</v>
      </c>
      <c r="D2344" s="7">
        <v>8360000</v>
      </c>
      <c r="E2344" s="7">
        <v>0</v>
      </c>
      <c r="F2344" s="7">
        <v>8360000</v>
      </c>
      <c r="G2344" s="7">
        <v>8360000</v>
      </c>
    </row>
    <row r="2345" spans="1:7" x14ac:dyDescent="0.3">
      <c r="A2345" s="69">
        <v>2</v>
      </c>
      <c r="B2345" s="69">
        <v>21</v>
      </c>
      <c r="C2345" t="s">
        <v>3484</v>
      </c>
      <c r="D2345" s="7">
        <v>175000</v>
      </c>
      <c r="E2345" s="7">
        <v>0</v>
      </c>
      <c r="F2345" s="7">
        <v>175000</v>
      </c>
      <c r="G2345" s="7">
        <v>174090.42</v>
      </c>
    </row>
    <row r="2346" spans="1:7" x14ac:dyDescent="0.3">
      <c r="A2346" s="69">
        <v>2</v>
      </c>
      <c r="B2346" s="69">
        <v>21</v>
      </c>
      <c r="C2346" t="s">
        <v>3486</v>
      </c>
      <c r="D2346" s="7">
        <v>68626754</v>
      </c>
      <c r="E2346" s="7">
        <v>0</v>
      </c>
      <c r="F2346" s="7">
        <v>68626754</v>
      </c>
      <c r="G2346" s="7">
        <v>51574754</v>
      </c>
    </row>
    <row r="2347" spans="1:7" x14ac:dyDescent="0.3">
      <c r="A2347" s="69">
        <v>2</v>
      </c>
      <c r="B2347" s="69">
        <v>21</v>
      </c>
      <c r="C2347" t="s">
        <v>3487</v>
      </c>
      <c r="D2347" s="7">
        <v>0</v>
      </c>
      <c r="E2347" s="7">
        <v>0</v>
      </c>
      <c r="F2347" s="7">
        <v>0</v>
      </c>
      <c r="G2347" s="7">
        <v>0</v>
      </c>
    </row>
    <row r="2348" spans="1:7" x14ac:dyDescent="0.3">
      <c r="A2348" s="69">
        <v>2</v>
      </c>
      <c r="B2348" s="69">
        <v>21</v>
      </c>
      <c r="C2348" t="s">
        <v>3488</v>
      </c>
      <c r="D2348" s="7">
        <v>34250000</v>
      </c>
      <c r="E2348" s="7">
        <v>0</v>
      </c>
      <c r="F2348" s="7">
        <v>34250000</v>
      </c>
      <c r="G2348" s="7">
        <v>34249905.82</v>
      </c>
    </row>
    <row r="2349" spans="1:7" x14ac:dyDescent="0.3">
      <c r="A2349" s="69">
        <v>2</v>
      </c>
      <c r="B2349" s="69">
        <v>21</v>
      </c>
      <c r="C2349" t="s">
        <v>3489</v>
      </c>
      <c r="D2349" s="7">
        <v>120407219</v>
      </c>
      <c r="E2349" s="7">
        <v>0</v>
      </c>
      <c r="F2349" s="7">
        <v>120407219</v>
      </c>
      <c r="G2349" s="7">
        <v>59966066.079999998</v>
      </c>
    </row>
    <row r="2350" spans="1:7" x14ac:dyDescent="0.3">
      <c r="A2350" s="69">
        <v>2</v>
      </c>
      <c r="B2350" s="69">
        <v>21</v>
      </c>
      <c r="C2350" t="s">
        <v>3490</v>
      </c>
      <c r="D2350" s="7">
        <v>83282</v>
      </c>
      <c r="E2350" s="7">
        <v>0</v>
      </c>
      <c r="F2350" s="7">
        <v>83282</v>
      </c>
      <c r="G2350" s="7">
        <v>0</v>
      </c>
    </row>
    <row r="2351" spans="1:7" x14ac:dyDescent="0.3">
      <c r="A2351" s="69">
        <v>2</v>
      </c>
      <c r="B2351" s="69">
        <v>21</v>
      </c>
      <c r="C2351" t="s">
        <v>2195</v>
      </c>
      <c r="D2351" s="7">
        <v>0</v>
      </c>
      <c r="E2351" s="7">
        <v>0</v>
      </c>
      <c r="F2351" s="7">
        <v>0</v>
      </c>
      <c r="G2351" s="7">
        <v>0</v>
      </c>
    </row>
    <row r="2352" spans="1:7" x14ac:dyDescent="0.3">
      <c r="A2352" s="69">
        <v>2</v>
      </c>
      <c r="B2352" s="69">
        <v>21</v>
      </c>
      <c r="C2352" t="s">
        <v>1804</v>
      </c>
      <c r="D2352" s="7">
        <v>1000000</v>
      </c>
      <c r="E2352" s="7">
        <v>0</v>
      </c>
      <c r="F2352" s="7">
        <v>1000000</v>
      </c>
      <c r="G2352" s="7">
        <v>1000000</v>
      </c>
    </row>
    <row r="2353" spans="1:7" x14ac:dyDescent="0.3">
      <c r="A2353" s="69">
        <v>2</v>
      </c>
      <c r="B2353" s="69">
        <v>21</v>
      </c>
      <c r="C2353" t="s">
        <v>3491</v>
      </c>
      <c r="D2353" s="7">
        <v>6000000</v>
      </c>
      <c r="E2353" s="7">
        <v>0</v>
      </c>
      <c r="F2353" s="7">
        <v>6000000</v>
      </c>
      <c r="G2353" s="7">
        <v>6000000</v>
      </c>
    </row>
    <row r="2354" spans="1:7" x14ac:dyDescent="0.3">
      <c r="A2354" s="69">
        <v>2</v>
      </c>
      <c r="B2354" s="69">
        <v>21</v>
      </c>
      <c r="C2354" t="s">
        <v>6336</v>
      </c>
      <c r="D2354" s="7">
        <v>8500000</v>
      </c>
      <c r="E2354" s="7">
        <v>0</v>
      </c>
      <c r="F2354" s="7">
        <v>8500000</v>
      </c>
      <c r="G2354" s="7">
        <v>8500000</v>
      </c>
    </row>
    <row r="2355" spans="1:7" x14ac:dyDescent="0.3">
      <c r="A2355" s="69">
        <v>2</v>
      </c>
      <c r="B2355" s="69">
        <v>21</v>
      </c>
      <c r="C2355" t="s">
        <v>2093</v>
      </c>
      <c r="D2355" s="7">
        <v>560000</v>
      </c>
      <c r="E2355" s="7">
        <v>0</v>
      </c>
      <c r="F2355" s="7">
        <v>560000</v>
      </c>
      <c r="G2355" s="7">
        <v>187860.3</v>
      </c>
    </row>
    <row r="2356" spans="1:7" x14ac:dyDescent="0.3">
      <c r="A2356" s="69">
        <v>2</v>
      </c>
      <c r="B2356" s="69">
        <v>21</v>
      </c>
      <c r="C2356" t="s">
        <v>1779</v>
      </c>
      <c r="D2356" s="7">
        <v>275833</v>
      </c>
      <c r="E2356" s="7">
        <v>0</v>
      </c>
      <c r="F2356" s="7">
        <v>275833</v>
      </c>
      <c r="G2356" s="7">
        <v>275833</v>
      </c>
    </row>
    <row r="2357" spans="1:7" x14ac:dyDescent="0.3">
      <c r="A2357" s="69">
        <v>2</v>
      </c>
      <c r="B2357" s="69">
        <v>21</v>
      </c>
      <c r="C2357" t="s">
        <v>1677</v>
      </c>
      <c r="D2357" s="7">
        <v>24760756</v>
      </c>
      <c r="E2357" s="7">
        <v>0</v>
      </c>
      <c r="F2357" s="7">
        <v>24760756</v>
      </c>
      <c r="G2357" s="7">
        <v>24760756</v>
      </c>
    </row>
    <row r="2358" spans="1:7" x14ac:dyDescent="0.3">
      <c r="A2358" s="69">
        <v>2</v>
      </c>
      <c r="B2358" s="69">
        <v>21</v>
      </c>
      <c r="C2358" t="s">
        <v>3493</v>
      </c>
      <c r="D2358" s="7">
        <v>0</v>
      </c>
      <c r="E2358" s="7">
        <v>0</v>
      </c>
      <c r="F2358" s="7">
        <v>0</v>
      </c>
      <c r="G2358" s="7">
        <v>0</v>
      </c>
    </row>
    <row r="2359" spans="1:7" x14ac:dyDescent="0.3">
      <c r="A2359" s="69">
        <v>2</v>
      </c>
      <c r="B2359" s="69">
        <v>21</v>
      </c>
      <c r="C2359" t="s">
        <v>2270</v>
      </c>
      <c r="D2359" s="7">
        <v>52439</v>
      </c>
      <c r="E2359" s="7">
        <v>0</v>
      </c>
      <c r="F2359" s="7">
        <v>52439</v>
      </c>
      <c r="G2359" s="7">
        <v>52439</v>
      </c>
    </row>
    <row r="2360" spans="1:7" x14ac:dyDescent="0.3">
      <c r="A2360" s="69">
        <v>2</v>
      </c>
      <c r="B2360" s="69">
        <v>21</v>
      </c>
      <c r="C2360" t="s">
        <v>2080</v>
      </c>
      <c r="D2360" s="7">
        <v>521246</v>
      </c>
      <c r="E2360" s="7">
        <v>0</v>
      </c>
      <c r="F2360" s="7">
        <v>521246</v>
      </c>
      <c r="G2360" s="7">
        <v>521246</v>
      </c>
    </row>
    <row r="2361" spans="1:7" x14ac:dyDescent="0.3">
      <c r="A2361" s="69">
        <v>2</v>
      </c>
      <c r="B2361" s="69">
        <v>21</v>
      </c>
      <c r="C2361" t="s">
        <v>3497</v>
      </c>
      <c r="D2361" s="7">
        <v>90542</v>
      </c>
      <c r="E2361" s="7">
        <v>0</v>
      </c>
      <c r="F2361" s="7">
        <v>90542</v>
      </c>
      <c r="G2361" s="7">
        <v>22637</v>
      </c>
    </row>
    <row r="2362" spans="1:7" x14ac:dyDescent="0.3">
      <c r="A2362" s="69">
        <v>2</v>
      </c>
      <c r="B2362" s="69">
        <v>21</v>
      </c>
      <c r="C2362" t="s">
        <v>2205</v>
      </c>
      <c r="D2362" s="7">
        <v>21887</v>
      </c>
      <c r="E2362" s="7">
        <v>0</v>
      </c>
      <c r="F2362" s="7">
        <v>21887</v>
      </c>
      <c r="G2362" s="7">
        <v>21887</v>
      </c>
    </row>
    <row r="2363" spans="1:7" x14ac:dyDescent="0.3">
      <c r="A2363" s="69">
        <v>2</v>
      </c>
      <c r="B2363" s="69">
        <v>21</v>
      </c>
      <c r="C2363" t="s">
        <v>3499</v>
      </c>
      <c r="D2363" s="7">
        <v>14564</v>
      </c>
      <c r="E2363" s="7">
        <v>0</v>
      </c>
      <c r="F2363" s="7">
        <v>14564</v>
      </c>
      <c r="G2363" s="7">
        <v>14564</v>
      </c>
    </row>
    <row r="2364" spans="1:7" x14ac:dyDescent="0.3">
      <c r="A2364" s="69">
        <v>2</v>
      </c>
      <c r="B2364" s="69">
        <v>21</v>
      </c>
      <c r="C2364" t="s">
        <v>2258</v>
      </c>
      <c r="D2364" s="7">
        <v>5498</v>
      </c>
      <c r="E2364" s="7">
        <v>0</v>
      </c>
      <c r="F2364" s="7">
        <v>5498</v>
      </c>
      <c r="G2364" s="7">
        <v>5498</v>
      </c>
    </row>
    <row r="2365" spans="1:7" x14ac:dyDescent="0.3">
      <c r="A2365" s="69">
        <v>2</v>
      </c>
      <c r="B2365" s="69">
        <v>21</v>
      </c>
      <c r="C2365" t="s">
        <v>2241</v>
      </c>
      <c r="D2365" s="7">
        <v>0</v>
      </c>
      <c r="E2365" s="7">
        <v>0</v>
      </c>
      <c r="F2365" s="7">
        <v>0</v>
      </c>
      <c r="G2365" s="7">
        <v>0</v>
      </c>
    </row>
    <row r="2366" spans="1:7" x14ac:dyDescent="0.3">
      <c r="A2366" s="69">
        <v>2</v>
      </c>
      <c r="B2366" s="69">
        <v>21</v>
      </c>
      <c r="C2366" t="s">
        <v>3503</v>
      </c>
      <c r="D2366" s="7">
        <v>43067</v>
      </c>
      <c r="E2366" s="7">
        <v>0</v>
      </c>
      <c r="F2366" s="7">
        <v>43067</v>
      </c>
      <c r="G2366" s="7">
        <v>43067</v>
      </c>
    </row>
    <row r="2367" spans="1:7" x14ac:dyDescent="0.3">
      <c r="A2367" s="69">
        <v>2</v>
      </c>
      <c r="B2367" s="69">
        <v>21</v>
      </c>
      <c r="C2367" t="s">
        <v>3504</v>
      </c>
      <c r="D2367" s="7">
        <v>1750364</v>
      </c>
      <c r="E2367" s="7">
        <v>0</v>
      </c>
      <c r="F2367" s="7">
        <v>1750364</v>
      </c>
      <c r="G2367" s="7">
        <v>1750364</v>
      </c>
    </row>
    <row r="2368" spans="1:7" x14ac:dyDescent="0.3">
      <c r="A2368" s="69">
        <v>2</v>
      </c>
      <c r="B2368" s="69">
        <v>21</v>
      </c>
      <c r="C2368" t="s">
        <v>3505</v>
      </c>
      <c r="D2368" s="7">
        <v>436882</v>
      </c>
      <c r="E2368" s="7">
        <v>0</v>
      </c>
      <c r="F2368" s="7">
        <v>436882</v>
      </c>
      <c r="G2368" s="7">
        <v>0</v>
      </c>
    </row>
    <row r="2369" spans="1:7" x14ac:dyDescent="0.3">
      <c r="A2369" s="69">
        <v>2</v>
      </c>
      <c r="B2369" s="69">
        <v>21</v>
      </c>
      <c r="C2369" t="s">
        <v>2069</v>
      </c>
      <c r="D2369" s="7">
        <v>186156639</v>
      </c>
      <c r="E2369" s="7">
        <v>0</v>
      </c>
      <c r="F2369" s="7">
        <v>186156639</v>
      </c>
      <c r="G2369" s="7">
        <v>186156639</v>
      </c>
    </row>
    <row r="2370" spans="1:7" x14ac:dyDescent="0.3">
      <c r="A2370" s="69">
        <v>2</v>
      </c>
      <c r="B2370" s="69">
        <v>21</v>
      </c>
      <c r="C2370" t="s">
        <v>3506</v>
      </c>
      <c r="D2370" s="7">
        <v>163744275</v>
      </c>
      <c r="E2370" s="7">
        <v>0</v>
      </c>
      <c r="F2370" s="7">
        <v>163744275</v>
      </c>
      <c r="G2370" s="7">
        <v>163744275</v>
      </c>
    </row>
    <row r="2371" spans="1:7" x14ac:dyDescent="0.3">
      <c r="A2371" s="69">
        <v>2</v>
      </c>
      <c r="B2371" s="69">
        <v>21</v>
      </c>
      <c r="C2371" t="s">
        <v>3508</v>
      </c>
      <c r="D2371" s="7">
        <v>50849174</v>
      </c>
      <c r="E2371" s="7">
        <v>0</v>
      </c>
      <c r="F2371" s="7">
        <v>50849174</v>
      </c>
      <c r="G2371" s="7">
        <v>1737202.63</v>
      </c>
    </row>
    <row r="2372" spans="1:7" x14ac:dyDescent="0.3">
      <c r="A2372" s="69">
        <v>2</v>
      </c>
      <c r="B2372" s="69">
        <v>21</v>
      </c>
      <c r="C2372" t="s">
        <v>3509</v>
      </c>
      <c r="D2372" s="7">
        <v>2500000</v>
      </c>
      <c r="E2372" s="7">
        <v>0</v>
      </c>
      <c r="F2372" s="7">
        <v>2500000</v>
      </c>
      <c r="G2372" s="7">
        <v>1565725.13</v>
      </c>
    </row>
    <row r="2373" spans="1:7" x14ac:dyDescent="0.3">
      <c r="A2373" s="69">
        <v>2</v>
      </c>
      <c r="B2373" s="69">
        <v>21</v>
      </c>
      <c r="C2373" t="s">
        <v>3511</v>
      </c>
      <c r="D2373" s="7">
        <v>0</v>
      </c>
      <c r="E2373" s="7">
        <v>0</v>
      </c>
      <c r="F2373" s="7">
        <v>0</v>
      </c>
      <c r="G2373" s="7">
        <v>0</v>
      </c>
    </row>
    <row r="2374" spans="1:7" x14ac:dyDescent="0.3">
      <c r="A2374" s="69">
        <v>2</v>
      </c>
      <c r="B2374" s="69">
        <v>21</v>
      </c>
      <c r="C2374" t="s">
        <v>3512</v>
      </c>
      <c r="D2374" s="7">
        <v>1095156</v>
      </c>
      <c r="E2374" s="7">
        <v>0</v>
      </c>
      <c r="F2374" s="7">
        <v>1095156</v>
      </c>
      <c r="G2374" s="7">
        <v>1095156</v>
      </c>
    </row>
    <row r="2375" spans="1:7" x14ac:dyDescent="0.3">
      <c r="A2375" s="69">
        <v>2</v>
      </c>
      <c r="B2375" s="69">
        <v>21</v>
      </c>
      <c r="C2375" t="s">
        <v>2417</v>
      </c>
      <c r="D2375" s="7">
        <v>15165011</v>
      </c>
      <c r="E2375" s="7">
        <v>0</v>
      </c>
      <c r="F2375" s="7">
        <v>15165011</v>
      </c>
      <c r="G2375" s="7">
        <v>14965011.039999999</v>
      </c>
    </row>
    <row r="2376" spans="1:7" x14ac:dyDescent="0.3">
      <c r="A2376" s="69">
        <v>2</v>
      </c>
      <c r="B2376" s="69">
        <v>21</v>
      </c>
      <c r="C2376" t="s">
        <v>3513</v>
      </c>
      <c r="D2376" s="7">
        <v>2996976</v>
      </c>
      <c r="E2376" s="7">
        <v>0</v>
      </c>
      <c r="F2376" s="7">
        <v>2996976</v>
      </c>
      <c r="G2376" s="7">
        <v>2996976</v>
      </c>
    </row>
    <row r="2377" spans="1:7" x14ac:dyDescent="0.3">
      <c r="A2377" s="69">
        <v>2</v>
      </c>
      <c r="B2377" s="69">
        <v>21</v>
      </c>
      <c r="C2377" t="s">
        <v>2359</v>
      </c>
      <c r="D2377" s="7">
        <v>6666215</v>
      </c>
      <c r="E2377" s="7">
        <v>0</v>
      </c>
      <c r="F2377" s="7">
        <v>6666215</v>
      </c>
      <c r="G2377" s="7">
        <v>6666215</v>
      </c>
    </row>
    <row r="2378" spans="1:7" x14ac:dyDescent="0.3">
      <c r="A2378" s="69">
        <v>2</v>
      </c>
      <c r="B2378" s="69">
        <v>21</v>
      </c>
      <c r="C2378" t="s">
        <v>2394</v>
      </c>
      <c r="D2378" s="7">
        <v>120924454</v>
      </c>
      <c r="E2378" s="7">
        <v>0</v>
      </c>
      <c r="F2378" s="7">
        <v>120924454</v>
      </c>
      <c r="G2378" s="7">
        <v>120924454</v>
      </c>
    </row>
    <row r="2379" spans="1:7" x14ac:dyDescent="0.3">
      <c r="A2379" s="69">
        <v>2</v>
      </c>
      <c r="B2379" s="69">
        <v>21</v>
      </c>
      <c r="C2379" t="s">
        <v>3514</v>
      </c>
      <c r="D2379" s="7">
        <v>31137</v>
      </c>
      <c r="E2379" s="7">
        <v>0</v>
      </c>
      <c r="F2379" s="7">
        <v>31137</v>
      </c>
      <c r="G2379" s="7">
        <v>0</v>
      </c>
    </row>
    <row r="2380" spans="1:7" x14ac:dyDescent="0.3">
      <c r="A2380" s="69">
        <v>2</v>
      </c>
      <c r="B2380" s="69">
        <v>21</v>
      </c>
      <c r="C2380" t="s">
        <v>3515</v>
      </c>
      <c r="D2380" s="7">
        <v>128991</v>
      </c>
      <c r="E2380" s="7">
        <v>0</v>
      </c>
      <c r="F2380" s="7">
        <v>128991</v>
      </c>
      <c r="G2380" s="7">
        <v>128991</v>
      </c>
    </row>
    <row r="2381" spans="1:7" x14ac:dyDescent="0.3">
      <c r="A2381" s="69">
        <v>2</v>
      </c>
      <c r="B2381" s="69">
        <v>21</v>
      </c>
      <c r="C2381" t="s">
        <v>3516</v>
      </c>
      <c r="D2381" s="7">
        <v>0</v>
      </c>
      <c r="E2381" s="7">
        <v>0</v>
      </c>
      <c r="F2381" s="7">
        <v>0</v>
      </c>
      <c r="G2381" s="7">
        <v>0</v>
      </c>
    </row>
    <row r="2382" spans="1:7" x14ac:dyDescent="0.3">
      <c r="A2382" s="69">
        <v>2</v>
      </c>
      <c r="B2382" s="69">
        <v>21</v>
      </c>
      <c r="C2382" t="s">
        <v>1939</v>
      </c>
      <c r="D2382" s="7">
        <v>302310</v>
      </c>
      <c r="E2382" s="7">
        <v>0</v>
      </c>
      <c r="F2382" s="7">
        <v>302310</v>
      </c>
      <c r="G2382" s="7">
        <v>302310</v>
      </c>
    </row>
    <row r="2383" spans="1:7" x14ac:dyDescent="0.3">
      <c r="A2383" s="69">
        <v>2</v>
      </c>
      <c r="B2383" s="69">
        <v>21</v>
      </c>
      <c r="C2383" t="s">
        <v>3519</v>
      </c>
      <c r="D2383" s="7">
        <v>0</v>
      </c>
      <c r="E2383" s="7">
        <v>0</v>
      </c>
      <c r="F2383" s="7">
        <v>0</v>
      </c>
      <c r="G2383" s="7">
        <v>0</v>
      </c>
    </row>
    <row r="2384" spans="1:7" x14ac:dyDescent="0.3">
      <c r="A2384" s="69">
        <v>2</v>
      </c>
      <c r="B2384" s="69">
        <v>21</v>
      </c>
      <c r="C2384" t="s">
        <v>3521</v>
      </c>
      <c r="D2384" s="7">
        <v>5078488</v>
      </c>
      <c r="E2384" s="7">
        <v>0</v>
      </c>
      <c r="F2384" s="7">
        <v>5078488</v>
      </c>
      <c r="G2384" s="7">
        <v>5078440</v>
      </c>
    </row>
    <row r="2385" spans="1:7" x14ac:dyDescent="0.3">
      <c r="A2385" s="69">
        <v>2</v>
      </c>
      <c r="B2385" s="69">
        <v>21</v>
      </c>
      <c r="C2385" t="s">
        <v>1935</v>
      </c>
      <c r="D2385" s="7">
        <v>100000</v>
      </c>
      <c r="E2385" s="7">
        <v>0</v>
      </c>
      <c r="F2385" s="7">
        <v>100000</v>
      </c>
      <c r="G2385" s="7">
        <v>100000</v>
      </c>
    </row>
    <row r="2386" spans="1:7" x14ac:dyDescent="0.3">
      <c r="A2386" s="69">
        <v>2</v>
      </c>
      <c r="B2386" s="69">
        <v>21</v>
      </c>
      <c r="C2386" t="s">
        <v>3522</v>
      </c>
      <c r="D2386" s="7">
        <v>0</v>
      </c>
      <c r="E2386" s="7">
        <v>0</v>
      </c>
      <c r="F2386" s="7">
        <v>0</v>
      </c>
      <c r="G2386" s="7">
        <v>0</v>
      </c>
    </row>
    <row r="2387" spans="1:7" x14ac:dyDescent="0.3">
      <c r="A2387" s="69">
        <v>2</v>
      </c>
      <c r="B2387" s="69">
        <v>21</v>
      </c>
      <c r="C2387" t="s">
        <v>1902</v>
      </c>
      <c r="D2387" s="7">
        <v>0</v>
      </c>
      <c r="E2387" s="7">
        <v>0</v>
      </c>
      <c r="F2387" s="7">
        <v>0</v>
      </c>
      <c r="G2387" s="7">
        <v>0</v>
      </c>
    </row>
    <row r="2388" spans="1:7" x14ac:dyDescent="0.3">
      <c r="A2388" s="69">
        <v>2</v>
      </c>
      <c r="B2388" s="69">
        <v>21</v>
      </c>
      <c r="C2388" t="s">
        <v>3523</v>
      </c>
      <c r="D2388" s="7">
        <v>266467</v>
      </c>
      <c r="E2388" s="7">
        <v>0</v>
      </c>
      <c r="F2388" s="7">
        <v>266467</v>
      </c>
      <c r="G2388" s="7">
        <v>266467</v>
      </c>
    </row>
    <row r="2389" spans="1:7" x14ac:dyDescent="0.3">
      <c r="A2389" s="69">
        <v>2</v>
      </c>
      <c r="B2389" s="69">
        <v>21</v>
      </c>
      <c r="C2389" t="s">
        <v>3525</v>
      </c>
      <c r="D2389" s="7">
        <v>0</v>
      </c>
      <c r="E2389" s="7">
        <v>0</v>
      </c>
      <c r="F2389" s="7">
        <v>0</v>
      </c>
      <c r="G2389" s="7">
        <v>0</v>
      </c>
    </row>
    <row r="2390" spans="1:7" x14ac:dyDescent="0.3">
      <c r="A2390" s="69">
        <v>2</v>
      </c>
      <c r="B2390" s="69">
        <v>21</v>
      </c>
      <c r="C2390" t="s">
        <v>3526</v>
      </c>
      <c r="D2390" s="7">
        <v>10000000</v>
      </c>
      <c r="E2390" s="7">
        <v>0</v>
      </c>
      <c r="F2390" s="7">
        <v>10000000</v>
      </c>
      <c r="G2390" s="7">
        <v>8299407.8700000001</v>
      </c>
    </row>
    <row r="2391" spans="1:7" x14ac:dyDescent="0.3">
      <c r="A2391" s="69">
        <v>2</v>
      </c>
      <c r="B2391" s="69">
        <v>21</v>
      </c>
      <c r="C2391" t="s">
        <v>2018</v>
      </c>
      <c r="D2391" s="7">
        <v>30000</v>
      </c>
      <c r="E2391" s="7">
        <v>0</v>
      </c>
      <c r="F2391" s="7">
        <v>30000</v>
      </c>
      <c r="G2391" s="7">
        <v>30000</v>
      </c>
    </row>
    <row r="2392" spans="1:7" x14ac:dyDescent="0.3">
      <c r="A2392" s="69">
        <v>2</v>
      </c>
      <c r="B2392" s="69">
        <v>21</v>
      </c>
      <c r="C2392" t="s">
        <v>2363</v>
      </c>
      <c r="D2392" s="7">
        <v>1499000</v>
      </c>
      <c r="E2392" s="7">
        <v>0</v>
      </c>
      <c r="F2392" s="7">
        <v>1499000</v>
      </c>
      <c r="G2392" s="7">
        <v>1066843.1000000001</v>
      </c>
    </row>
    <row r="2393" spans="1:7" x14ac:dyDescent="0.3">
      <c r="A2393" s="69">
        <v>2</v>
      </c>
      <c r="B2393" s="69">
        <v>21</v>
      </c>
      <c r="C2393" t="s">
        <v>3527</v>
      </c>
      <c r="D2393" s="7">
        <v>20230</v>
      </c>
      <c r="E2393" s="7">
        <v>0</v>
      </c>
      <c r="F2393" s="7">
        <v>20230</v>
      </c>
      <c r="G2393" s="7">
        <v>0</v>
      </c>
    </row>
    <row r="2394" spans="1:7" x14ac:dyDescent="0.3">
      <c r="A2394" s="69">
        <v>2</v>
      </c>
      <c r="B2394" s="69">
        <v>21</v>
      </c>
      <c r="C2394" t="s">
        <v>3529</v>
      </c>
      <c r="D2394" s="7">
        <v>0</v>
      </c>
      <c r="E2394" s="7">
        <v>0</v>
      </c>
      <c r="F2394" s="7">
        <v>0</v>
      </c>
      <c r="G2394" s="7">
        <v>0</v>
      </c>
    </row>
    <row r="2395" spans="1:7" x14ac:dyDescent="0.3">
      <c r="A2395" s="69">
        <v>2</v>
      </c>
      <c r="B2395" s="69">
        <v>21</v>
      </c>
      <c r="C2395" t="s">
        <v>3530</v>
      </c>
      <c r="D2395" s="7">
        <v>184248</v>
      </c>
      <c r="E2395" s="7">
        <v>0</v>
      </c>
      <c r="F2395" s="7">
        <v>184248</v>
      </c>
      <c r="G2395" s="7">
        <v>184248</v>
      </c>
    </row>
    <row r="2396" spans="1:7" x14ac:dyDescent="0.3">
      <c r="A2396" s="69">
        <v>2</v>
      </c>
      <c r="B2396" s="69">
        <v>21</v>
      </c>
      <c r="C2396" t="s">
        <v>2181</v>
      </c>
      <c r="D2396" s="7">
        <v>50000</v>
      </c>
      <c r="E2396" s="7">
        <v>0</v>
      </c>
      <c r="F2396" s="7">
        <v>50000</v>
      </c>
      <c r="G2396" s="7">
        <v>50000</v>
      </c>
    </row>
    <row r="2397" spans="1:7" x14ac:dyDescent="0.3">
      <c r="A2397" s="69">
        <v>2</v>
      </c>
      <c r="B2397" s="69">
        <v>21</v>
      </c>
      <c r="C2397" t="s">
        <v>3531</v>
      </c>
      <c r="D2397" s="7">
        <v>1344147</v>
      </c>
      <c r="E2397" s="7">
        <v>0</v>
      </c>
      <c r="F2397" s="7">
        <v>1344147</v>
      </c>
      <c r="G2397" s="7">
        <v>1344147</v>
      </c>
    </row>
    <row r="2398" spans="1:7" x14ac:dyDescent="0.3">
      <c r="A2398" s="69">
        <v>2</v>
      </c>
      <c r="B2398" s="69">
        <v>21</v>
      </c>
      <c r="C2398" t="s">
        <v>3532</v>
      </c>
      <c r="D2398" s="7">
        <v>0</v>
      </c>
      <c r="E2398" s="7">
        <v>0</v>
      </c>
      <c r="F2398" s="7">
        <v>0</v>
      </c>
      <c r="G2398" s="7">
        <v>0</v>
      </c>
    </row>
    <row r="2399" spans="1:7" x14ac:dyDescent="0.3">
      <c r="A2399" s="69">
        <v>2</v>
      </c>
      <c r="B2399" s="69">
        <v>21</v>
      </c>
      <c r="C2399" t="s">
        <v>3533</v>
      </c>
      <c r="D2399" s="7">
        <v>0</v>
      </c>
      <c r="E2399" s="7">
        <v>0</v>
      </c>
      <c r="F2399" s="7">
        <v>0</v>
      </c>
      <c r="G2399" s="7">
        <v>0</v>
      </c>
    </row>
    <row r="2400" spans="1:7" x14ac:dyDescent="0.3">
      <c r="A2400" s="69">
        <v>2</v>
      </c>
      <c r="B2400" s="69">
        <v>21</v>
      </c>
      <c r="C2400" t="s">
        <v>3534</v>
      </c>
      <c r="D2400" s="7">
        <v>0</v>
      </c>
      <c r="E2400" s="7">
        <v>0</v>
      </c>
      <c r="F2400" s="7">
        <v>0</v>
      </c>
      <c r="G2400" s="7">
        <v>0</v>
      </c>
    </row>
    <row r="2401" spans="1:7" x14ac:dyDescent="0.3">
      <c r="A2401" s="69">
        <v>2</v>
      </c>
      <c r="B2401" s="69">
        <v>21</v>
      </c>
      <c r="C2401" t="s">
        <v>3535</v>
      </c>
      <c r="D2401" s="7">
        <v>0</v>
      </c>
      <c r="E2401" s="7">
        <v>0</v>
      </c>
      <c r="F2401" s="7">
        <v>0</v>
      </c>
      <c r="G2401" s="7">
        <v>0</v>
      </c>
    </row>
    <row r="2402" spans="1:7" x14ac:dyDescent="0.3">
      <c r="A2402" s="69">
        <v>2</v>
      </c>
      <c r="B2402" s="69">
        <v>21</v>
      </c>
      <c r="C2402" t="s">
        <v>3536</v>
      </c>
      <c r="D2402" s="7">
        <v>0</v>
      </c>
      <c r="E2402" s="7">
        <v>0</v>
      </c>
      <c r="F2402" s="7">
        <v>0</v>
      </c>
      <c r="G2402" s="7">
        <v>0</v>
      </c>
    </row>
    <row r="2403" spans="1:7" x14ac:dyDescent="0.3">
      <c r="A2403" s="69">
        <v>2</v>
      </c>
      <c r="B2403" s="69">
        <v>21</v>
      </c>
      <c r="C2403" t="s">
        <v>3537</v>
      </c>
      <c r="D2403" s="7">
        <v>373554</v>
      </c>
      <c r="E2403" s="7">
        <v>0</v>
      </c>
      <c r="F2403" s="7">
        <v>373554</v>
      </c>
      <c r="G2403" s="7">
        <v>373554</v>
      </c>
    </row>
    <row r="2404" spans="1:7" x14ac:dyDescent="0.3">
      <c r="A2404" s="69">
        <v>2</v>
      </c>
      <c r="B2404" s="69">
        <v>21</v>
      </c>
      <c r="C2404" t="s">
        <v>1634</v>
      </c>
      <c r="D2404" s="7">
        <v>5000000</v>
      </c>
      <c r="E2404" s="7">
        <v>0</v>
      </c>
      <c r="F2404" s="7">
        <v>5000000</v>
      </c>
      <c r="G2404" s="7">
        <v>5000000</v>
      </c>
    </row>
    <row r="2405" spans="1:7" x14ac:dyDescent="0.3">
      <c r="A2405" s="69">
        <v>2</v>
      </c>
      <c r="B2405" s="69">
        <v>21</v>
      </c>
      <c r="C2405" t="s">
        <v>3538</v>
      </c>
      <c r="D2405" s="7">
        <v>0</v>
      </c>
      <c r="E2405" s="7">
        <v>0</v>
      </c>
      <c r="F2405" s="7">
        <v>0</v>
      </c>
      <c r="G2405" s="7">
        <v>0</v>
      </c>
    </row>
    <row r="2406" spans="1:7" x14ac:dyDescent="0.3">
      <c r="A2406" s="69">
        <v>2</v>
      </c>
      <c r="B2406" s="69">
        <v>21</v>
      </c>
      <c r="C2406" t="s">
        <v>2064</v>
      </c>
      <c r="D2406" s="7">
        <v>2889067</v>
      </c>
      <c r="E2406" s="7">
        <v>0</v>
      </c>
      <c r="F2406" s="7">
        <v>2889067</v>
      </c>
      <c r="G2406" s="7">
        <v>2889067</v>
      </c>
    </row>
    <row r="2407" spans="1:7" x14ac:dyDescent="0.3">
      <c r="A2407" s="69">
        <v>2</v>
      </c>
      <c r="B2407" s="69">
        <v>21</v>
      </c>
      <c r="C2407" t="s">
        <v>3539</v>
      </c>
      <c r="D2407" s="7">
        <v>0</v>
      </c>
      <c r="E2407" s="7">
        <v>0</v>
      </c>
      <c r="F2407" s="7">
        <v>0</v>
      </c>
      <c r="G2407" s="7">
        <v>0</v>
      </c>
    </row>
    <row r="2408" spans="1:7" x14ac:dyDescent="0.3">
      <c r="A2408" s="69">
        <v>2</v>
      </c>
      <c r="B2408" s="69">
        <v>21</v>
      </c>
      <c r="C2408" t="s">
        <v>3540</v>
      </c>
      <c r="D2408" s="7">
        <v>0</v>
      </c>
      <c r="E2408" s="7">
        <v>0</v>
      </c>
      <c r="F2408" s="7">
        <v>0</v>
      </c>
      <c r="G2408" s="7">
        <v>0</v>
      </c>
    </row>
    <row r="2409" spans="1:7" x14ac:dyDescent="0.3">
      <c r="A2409" s="69">
        <v>2</v>
      </c>
      <c r="B2409" s="69">
        <v>21</v>
      </c>
      <c r="C2409" t="s">
        <v>1747</v>
      </c>
      <c r="D2409" s="7">
        <v>2000000</v>
      </c>
      <c r="E2409" s="7">
        <v>0</v>
      </c>
      <c r="F2409" s="7">
        <v>2000000</v>
      </c>
      <c r="G2409" s="7">
        <v>2000000</v>
      </c>
    </row>
    <row r="2410" spans="1:7" x14ac:dyDescent="0.3">
      <c r="A2410" s="69">
        <v>2</v>
      </c>
      <c r="B2410" s="69">
        <v>21</v>
      </c>
      <c r="C2410" t="s">
        <v>1875</v>
      </c>
      <c r="D2410" s="7">
        <v>3350000</v>
      </c>
      <c r="E2410" s="7">
        <v>0</v>
      </c>
      <c r="F2410" s="7">
        <v>3350000</v>
      </c>
      <c r="G2410" s="7">
        <v>987641.6100000001</v>
      </c>
    </row>
    <row r="2411" spans="1:7" x14ac:dyDescent="0.3">
      <c r="A2411" s="69">
        <v>2</v>
      </c>
      <c r="B2411" s="69">
        <v>21</v>
      </c>
      <c r="C2411" t="s">
        <v>2019</v>
      </c>
      <c r="D2411" s="7">
        <v>12040</v>
      </c>
      <c r="E2411" s="7">
        <v>0</v>
      </c>
      <c r="F2411" s="7">
        <v>12040</v>
      </c>
      <c r="G2411" s="7">
        <v>0</v>
      </c>
    </row>
    <row r="2412" spans="1:7" x14ac:dyDescent="0.3">
      <c r="A2412" s="69">
        <v>2</v>
      </c>
      <c r="B2412" s="69">
        <v>21</v>
      </c>
      <c r="C2412" t="s">
        <v>1593</v>
      </c>
      <c r="D2412" s="7">
        <v>0</v>
      </c>
      <c r="E2412" s="7">
        <v>0</v>
      </c>
      <c r="F2412" s="7">
        <v>0</v>
      </c>
      <c r="G2412" s="7">
        <v>0</v>
      </c>
    </row>
    <row r="2413" spans="1:7" x14ac:dyDescent="0.3">
      <c r="A2413" s="69">
        <v>2</v>
      </c>
      <c r="B2413" s="69">
        <v>21</v>
      </c>
      <c r="C2413" t="s">
        <v>1959</v>
      </c>
      <c r="D2413" s="7">
        <v>4863005</v>
      </c>
      <c r="E2413" s="7">
        <v>0</v>
      </c>
      <c r="F2413" s="7">
        <v>4863005</v>
      </c>
      <c r="G2413" s="7">
        <v>4828797</v>
      </c>
    </row>
    <row r="2414" spans="1:7" x14ac:dyDescent="0.3">
      <c r="A2414" s="69">
        <v>2</v>
      </c>
      <c r="B2414" s="69">
        <v>21</v>
      </c>
      <c r="C2414" t="s">
        <v>1920</v>
      </c>
      <c r="D2414" s="7">
        <v>59083677</v>
      </c>
      <c r="E2414" s="7">
        <v>0</v>
      </c>
      <c r="F2414" s="7">
        <v>59083677</v>
      </c>
      <c r="G2414" s="7">
        <v>52064735.510000005</v>
      </c>
    </row>
    <row r="2415" spans="1:7" x14ac:dyDescent="0.3">
      <c r="A2415" s="69">
        <v>2</v>
      </c>
      <c r="B2415" s="69">
        <v>21</v>
      </c>
      <c r="C2415" t="s">
        <v>3541</v>
      </c>
      <c r="D2415" s="7">
        <v>421963</v>
      </c>
      <c r="E2415" s="7">
        <v>0</v>
      </c>
      <c r="F2415" s="7">
        <v>421963</v>
      </c>
      <c r="G2415" s="7">
        <v>421963</v>
      </c>
    </row>
    <row r="2416" spans="1:7" x14ac:dyDescent="0.3">
      <c r="A2416" s="69">
        <v>2</v>
      </c>
      <c r="B2416" s="69">
        <v>21</v>
      </c>
      <c r="C2416" t="s">
        <v>3542</v>
      </c>
      <c r="D2416" s="7">
        <v>3000000</v>
      </c>
      <c r="E2416" s="7">
        <v>0</v>
      </c>
      <c r="F2416" s="7">
        <v>3000000</v>
      </c>
      <c r="G2416" s="7">
        <v>3000000</v>
      </c>
    </row>
    <row r="2417" spans="1:7" x14ac:dyDescent="0.3">
      <c r="A2417" s="69">
        <v>2</v>
      </c>
      <c r="B2417" s="69">
        <v>21</v>
      </c>
      <c r="C2417" t="s">
        <v>3543</v>
      </c>
      <c r="D2417" s="7">
        <v>7900000</v>
      </c>
      <c r="E2417" s="7">
        <v>0</v>
      </c>
      <c r="F2417" s="7">
        <v>7900000</v>
      </c>
      <c r="G2417" s="7">
        <v>7900000</v>
      </c>
    </row>
    <row r="2418" spans="1:7" x14ac:dyDescent="0.3">
      <c r="A2418" s="69">
        <v>2</v>
      </c>
      <c r="B2418" s="69">
        <v>21</v>
      </c>
      <c r="C2418" t="s">
        <v>3544</v>
      </c>
      <c r="D2418" s="7">
        <v>12210000</v>
      </c>
      <c r="E2418" s="7">
        <v>0</v>
      </c>
      <c r="F2418" s="7">
        <v>12210000</v>
      </c>
      <c r="G2418" s="7">
        <v>12210000</v>
      </c>
    </row>
    <row r="2419" spans="1:7" x14ac:dyDescent="0.3">
      <c r="A2419" s="69">
        <v>2</v>
      </c>
      <c r="B2419" s="69">
        <v>21</v>
      </c>
      <c r="C2419" t="s">
        <v>3546</v>
      </c>
      <c r="D2419" s="7">
        <v>1000000</v>
      </c>
      <c r="E2419" s="7">
        <v>0</v>
      </c>
      <c r="F2419" s="7">
        <v>1000000</v>
      </c>
      <c r="G2419" s="7">
        <v>1000000</v>
      </c>
    </row>
    <row r="2420" spans="1:7" x14ac:dyDescent="0.3">
      <c r="A2420" s="69">
        <v>2</v>
      </c>
      <c r="B2420" s="69">
        <v>21</v>
      </c>
      <c r="C2420" t="s">
        <v>3547</v>
      </c>
      <c r="D2420" s="7">
        <v>26486076</v>
      </c>
      <c r="E2420" s="7">
        <v>0</v>
      </c>
      <c r="F2420" s="7">
        <v>26486076</v>
      </c>
      <c r="G2420" s="7">
        <v>26486075.82</v>
      </c>
    </row>
    <row r="2421" spans="1:7" x14ac:dyDescent="0.3">
      <c r="A2421" s="69">
        <v>2</v>
      </c>
      <c r="B2421" s="69">
        <v>21</v>
      </c>
      <c r="C2421" t="s">
        <v>2345</v>
      </c>
      <c r="D2421" s="7">
        <v>118120</v>
      </c>
      <c r="E2421" s="7">
        <v>0</v>
      </c>
      <c r="F2421" s="7">
        <v>118120</v>
      </c>
      <c r="G2421" s="7">
        <v>98564.08</v>
      </c>
    </row>
    <row r="2422" spans="1:7" x14ac:dyDescent="0.3">
      <c r="A2422" s="69">
        <v>2</v>
      </c>
      <c r="B2422" s="69">
        <v>21</v>
      </c>
      <c r="C2422" t="s">
        <v>3549</v>
      </c>
      <c r="D2422" s="7">
        <v>31260</v>
      </c>
      <c r="E2422" s="7">
        <v>0</v>
      </c>
      <c r="F2422" s="7">
        <v>31260</v>
      </c>
      <c r="G2422" s="7">
        <v>31260</v>
      </c>
    </row>
    <row r="2423" spans="1:7" x14ac:dyDescent="0.3">
      <c r="A2423" s="69">
        <v>2</v>
      </c>
      <c r="B2423" s="69">
        <v>21</v>
      </c>
      <c r="C2423" t="s">
        <v>2114</v>
      </c>
      <c r="D2423" s="7">
        <v>268564</v>
      </c>
      <c r="E2423" s="7">
        <v>0</v>
      </c>
      <c r="F2423" s="7">
        <v>268564</v>
      </c>
      <c r="G2423" s="7">
        <v>268564</v>
      </c>
    </row>
    <row r="2424" spans="1:7" x14ac:dyDescent="0.3">
      <c r="A2424" s="69">
        <v>2</v>
      </c>
      <c r="B2424" s="69">
        <v>21</v>
      </c>
      <c r="C2424" t="s">
        <v>3550</v>
      </c>
      <c r="D2424" s="7">
        <v>0</v>
      </c>
      <c r="E2424" s="7">
        <v>0</v>
      </c>
      <c r="F2424" s="7">
        <v>0</v>
      </c>
      <c r="G2424" s="7">
        <v>0</v>
      </c>
    </row>
    <row r="2425" spans="1:7" x14ac:dyDescent="0.3">
      <c r="A2425" s="69">
        <v>2</v>
      </c>
      <c r="B2425" s="69">
        <v>21</v>
      </c>
      <c r="C2425" t="s">
        <v>3551</v>
      </c>
      <c r="D2425" s="7">
        <v>34107</v>
      </c>
      <c r="E2425" s="7">
        <v>0</v>
      </c>
      <c r="F2425" s="7">
        <v>34107</v>
      </c>
      <c r="G2425" s="7">
        <v>34107</v>
      </c>
    </row>
    <row r="2426" spans="1:7" x14ac:dyDescent="0.3">
      <c r="A2426" s="69">
        <v>2</v>
      </c>
      <c r="B2426" s="69">
        <v>21</v>
      </c>
      <c r="C2426" t="s">
        <v>3552</v>
      </c>
      <c r="D2426" s="7">
        <v>49646</v>
      </c>
      <c r="E2426" s="7">
        <v>0</v>
      </c>
      <c r="F2426" s="7">
        <v>49646</v>
      </c>
      <c r="G2426" s="7">
        <v>49646</v>
      </c>
    </row>
    <row r="2427" spans="1:7" x14ac:dyDescent="0.3">
      <c r="A2427" s="69">
        <v>2</v>
      </c>
      <c r="B2427" s="69">
        <v>21</v>
      </c>
      <c r="C2427" t="s">
        <v>2169</v>
      </c>
      <c r="D2427" s="7">
        <v>40000</v>
      </c>
      <c r="E2427" s="7">
        <v>0</v>
      </c>
      <c r="F2427" s="7">
        <v>40000</v>
      </c>
      <c r="G2427" s="7">
        <v>40000</v>
      </c>
    </row>
    <row r="2428" spans="1:7" x14ac:dyDescent="0.3">
      <c r="A2428" s="69">
        <v>2</v>
      </c>
      <c r="B2428" s="69">
        <v>21</v>
      </c>
      <c r="C2428" t="s">
        <v>3554</v>
      </c>
      <c r="D2428" s="7">
        <v>50188</v>
      </c>
      <c r="E2428" s="7">
        <v>0</v>
      </c>
      <c r="F2428" s="7">
        <v>50188</v>
      </c>
      <c r="G2428" s="7">
        <v>30019</v>
      </c>
    </row>
    <row r="2429" spans="1:7" x14ac:dyDescent="0.3">
      <c r="A2429" s="69">
        <v>2</v>
      </c>
      <c r="B2429" s="69">
        <v>21</v>
      </c>
      <c r="C2429" t="s">
        <v>3556</v>
      </c>
      <c r="D2429" s="7">
        <v>0</v>
      </c>
      <c r="E2429" s="7">
        <v>0</v>
      </c>
      <c r="F2429" s="7">
        <v>0</v>
      </c>
      <c r="G2429" s="7">
        <v>0</v>
      </c>
    </row>
    <row r="2430" spans="1:7" x14ac:dyDescent="0.3">
      <c r="A2430" s="69">
        <v>2</v>
      </c>
      <c r="B2430" s="69">
        <v>21</v>
      </c>
      <c r="C2430" t="s">
        <v>1970</v>
      </c>
      <c r="D2430" s="7">
        <v>820902</v>
      </c>
      <c r="E2430" s="7">
        <v>0</v>
      </c>
      <c r="F2430" s="7">
        <v>820902</v>
      </c>
      <c r="G2430" s="7">
        <v>747516.2</v>
      </c>
    </row>
    <row r="2431" spans="1:7" x14ac:dyDescent="0.3">
      <c r="A2431" s="69">
        <v>2</v>
      </c>
      <c r="B2431" s="69">
        <v>21</v>
      </c>
      <c r="C2431" t="s">
        <v>3557</v>
      </c>
      <c r="D2431" s="7">
        <v>2178514</v>
      </c>
      <c r="E2431" s="7">
        <v>0</v>
      </c>
      <c r="F2431" s="7">
        <v>2178514</v>
      </c>
      <c r="G2431" s="7">
        <v>2178514</v>
      </c>
    </row>
    <row r="2432" spans="1:7" x14ac:dyDescent="0.3">
      <c r="A2432" s="69">
        <v>2</v>
      </c>
      <c r="B2432" s="69">
        <v>21</v>
      </c>
      <c r="C2432" t="s">
        <v>3558</v>
      </c>
      <c r="D2432" s="7">
        <v>171437</v>
      </c>
      <c r="E2432" s="7">
        <v>0</v>
      </c>
      <c r="F2432" s="7">
        <v>171437</v>
      </c>
      <c r="G2432" s="7">
        <v>171437</v>
      </c>
    </row>
    <row r="2433" spans="1:7" x14ac:dyDescent="0.3">
      <c r="A2433" s="69">
        <v>2</v>
      </c>
      <c r="B2433" s="69">
        <v>21</v>
      </c>
      <c r="C2433" t="s">
        <v>3559</v>
      </c>
      <c r="D2433" s="7">
        <v>43067</v>
      </c>
      <c r="E2433" s="7">
        <v>0</v>
      </c>
      <c r="F2433" s="7">
        <v>43067</v>
      </c>
      <c r="G2433" s="7">
        <v>43067</v>
      </c>
    </row>
    <row r="2434" spans="1:7" x14ac:dyDescent="0.3">
      <c r="A2434" s="69">
        <v>2</v>
      </c>
      <c r="B2434" s="69">
        <v>21</v>
      </c>
      <c r="C2434" t="s">
        <v>1645</v>
      </c>
      <c r="D2434" s="7">
        <v>222224429</v>
      </c>
      <c r="E2434" s="7">
        <v>0</v>
      </c>
      <c r="F2434" s="7">
        <v>222224429</v>
      </c>
      <c r="G2434" s="7">
        <v>222224429</v>
      </c>
    </row>
    <row r="2435" spans="1:7" x14ac:dyDescent="0.3">
      <c r="A2435" s="69">
        <v>2</v>
      </c>
      <c r="B2435" s="69">
        <v>21</v>
      </c>
      <c r="C2435" t="s">
        <v>3561</v>
      </c>
      <c r="D2435" s="7">
        <v>24533</v>
      </c>
      <c r="E2435" s="7">
        <v>0</v>
      </c>
      <c r="F2435" s="7">
        <v>24533</v>
      </c>
      <c r="G2435" s="7">
        <v>24533</v>
      </c>
    </row>
    <row r="2436" spans="1:7" x14ac:dyDescent="0.3">
      <c r="A2436" s="69">
        <v>2</v>
      </c>
      <c r="B2436" s="69">
        <v>21</v>
      </c>
      <c r="C2436" t="s">
        <v>3562</v>
      </c>
      <c r="D2436" s="7">
        <v>7467</v>
      </c>
      <c r="E2436" s="7">
        <v>0</v>
      </c>
      <c r="F2436" s="7">
        <v>7467</v>
      </c>
      <c r="G2436" s="7">
        <v>7467</v>
      </c>
    </row>
    <row r="2437" spans="1:7" x14ac:dyDescent="0.3">
      <c r="A2437" s="69">
        <v>2</v>
      </c>
      <c r="B2437" s="69">
        <v>21</v>
      </c>
      <c r="C2437" t="s">
        <v>3563</v>
      </c>
      <c r="D2437" s="7">
        <v>40532</v>
      </c>
      <c r="E2437" s="7">
        <v>0</v>
      </c>
      <c r="F2437" s="7">
        <v>40532</v>
      </c>
      <c r="G2437" s="7">
        <v>40532</v>
      </c>
    </row>
    <row r="2438" spans="1:7" x14ac:dyDescent="0.3">
      <c r="A2438" s="69">
        <v>2</v>
      </c>
      <c r="B2438" s="69">
        <v>21</v>
      </c>
      <c r="C2438" t="s">
        <v>3564</v>
      </c>
      <c r="D2438" s="7">
        <v>34132</v>
      </c>
      <c r="E2438" s="7">
        <v>0</v>
      </c>
      <c r="F2438" s="7">
        <v>34132</v>
      </c>
      <c r="G2438" s="7">
        <v>34132</v>
      </c>
    </row>
    <row r="2439" spans="1:7" x14ac:dyDescent="0.3">
      <c r="A2439" s="69">
        <v>2</v>
      </c>
      <c r="B2439" s="69">
        <v>21</v>
      </c>
      <c r="C2439" t="s">
        <v>3565</v>
      </c>
      <c r="D2439" s="7">
        <v>378533</v>
      </c>
      <c r="E2439" s="7">
        <v>0</v>
      </c>
      <c r="F2439" s="7">
        <v>378533</v>
      </c>
      <c r="G2439" s="7">
        <v>378533</v>
      </c>
    </row>
    <row r="2440" spans="1:7" x14ac:dyDescent="0.3">
      <c r="A2440" s="69">
        <v>2</v>
      </c>
      <c r="B2440" s="69">
        <v>21</v>
      </c>
      <c r="C2440" t="s">
        <v>3566</v>
      </c>
      <c r="D2440" s="7">
        <v>0</v>
      </c>
      <c r="E2440" s="7">
        <v>0</v>
      </c>
      <c r="F2440" s="7">
        <v>0</v>
      </c>
      <c r="G2440" s="7">
        <v>0</v>
      </c>
    </row>
    <row r="2441" spans="1:7" x14ac:dyDescent="0.3">
      <c r="A2441" s="69">
        <v>2</v>
      </c>
      <c r="B2441" s="69">
        <v>21</v>
      </c>
      <c r="C2441" t="s">
        <v>3567</v>
      </c>
      <c r="D2441" s="7">
        <v>400000</v>
      </c>
      <c r="E2441" s="7">
        <v>0</v>
      </c>
      <c r="F2441" s="7">
        <v>400000</v>
      </c>
      <c r="G2441" s="7">
        <v>399999.93</v>
      </c>
    </row>
    <row r="2442" spans="1:7" x14ac:dyDescent="0.3">
      <c r="A2442" s="69">
        <v>2</v>
      </c>
      <c r="B2442" s="69">
        <v>21</v>
      </c>
      <c r="C2442" t="s">
        <v>3568</v>
      </c>
      <c r="D2442" s="7">
        <v>0</v>
      </c>
      <c r="E2442" s="7">
        <v>0</v>
      </c>
      <c r="F2442" s="7">
        <v>0</v>
      </c>
      <c r="G2442" s="7">
        <v>0</v>
      </c>
    </row>
    <row r="2443" spans="1:7" x14ac:dyDescent="0.3">
      <c r="A2443" s="69">
        <v>2</v>
      </c>
      <c r="B2443" s="69">
        <v>21</v>
      </c>
      <c r="C2443" t="s">
        <v>3569</v>
      </c>
      <c r="D2443" s="7">
        <v>60000</v>
      </c>
      <c r="E2443" s="7">
        <v>0</v>
      </c>
      <c r="F2443" s="7">
        <v>60000</v>
      </c>
      <c r="G2443" s="7">
        <v>59879.61</v>
      </c>
    </row>
    <row r="2444" spans="1:7" x14ac:dyDescent="0.3">
      <c r="A2444" s="69">
        <v>2</v>
      </c>
      <c r="B2444" s="69">
        <v>21</v>
      </c>
      <c r="C2444" t="s">
        <v>3572</v>
      </c>
      <c r="D2444" s="7">
        <v>19005689</v>
      </c>
      <c r="E2444" s="7">
        <v>0</v>
      </c>
      <c r="F2444" s="7">
        <v>19005689</v>
      </c>
      <c r="G2444" s="7">
        <v>19005688.98</v>
      </c>
    </row>
    <row r="2445" spans="1:7" x14ac:dyDescent="0.3">
      <c r="A2445" s="69">
        <v>2</v>
      </c>
      <c r="B2445" s="69">
        <v>21</v>
      </c>
      <c r="C2445" t="s">
        <v>3573</v>
      </c>
      <c r="D2445" s="7">
        <v>323276</v>
      </c>
      <c r="E2445" s="7">
        <v>0</v>
      </c>
      <c r="F2445" s="7">
        <v>323276</v>
      </c>
      <c r="G2445" s="7">
        <v>278017</v>
      </c>
    </row>
    <row r="2446" spans="1:7" x14ac:dyDescent="0.3">
      <c r="A2446" s="69">
        <v>2</v>
      </c>
      <c r="B2446" s="69">
        <v>21</v>
      </c>
      <c r="C2446" t="s">
        <v>3574</v>
      </c>
      <c r="D2446" s="7">
        <v>15000</v>
      </c>
      <c r="E2446" s="7">
        <v>0</v>
      </c>
      <c r="F2446" s="7">
        <v>15000</v>
      </c>
      <c r="G2446" s="7">
        <v>0</v>
      </c>
    </row>
    <row r="2447" spans="1:7" x14ac:dyDescent="0.3">
      <c r="A2447" s="69">
        <v>2</v>
      </c>
      <c r="B2447" s="69">
        <v>21</v>
      </c>
      <c r="C2447" t="s">
        <v>2213</v>
      </c>
      <c r="D2447" s="7">
        <v>450000</v>
      </c>
      <c r="E2447" s="7">
        <v>0</v>
      </c>
      <c r="F2447" s="7">
        <v>450000</v>
      </c>
      <c r="G2447" s="7">
        <v>129714.84</v>
      </c>
    </row>
    <row r="2448" spans="1:7" x14ac:dyDescent="0.3">
      <c r="A2448" s="69">
        <v>2</v>
      </c>
      <c r="B2448" s="69">
        <v>21</v>
      </c>
      <c r="C2448" t="s">
        <v>3575</v>
      </c>
      <c r="D2448" s="7">
        <v>22983</v>
      </c>
      <c r="E2448" s="7">
        <v>0</v>
      </c>
      <c r="F2448" s="7">
        <v>22983</v>
      </c>
      <c r="G2448" s="7">
        <v>22983</v>
      </c>
    </row>
    <row r="2449" spans="1:7" x14ac:dyDescent="0.3">
      <c r="A2449" s="69">
        <v>2</v>
      </c>
      <c r="B2449" s="69">
        <v>21</v>
      </c>
      <c r="C2449" t="s">
        <v>3576</v>
      </c>
      <c r="D2449" s="7">
        <v>27578</v>
      </c>
      <c r="E2449" s="7">
        <v>0</v>
      </c>
      <c r="F2449" s="7">
        <v>27578</v>
      </c>
      <c r="G2449" s="7">
        <v>27578</v>
      </c>
    </row>
    <row r="2450" spans="1:7" x14ac:dyDescent="0.3">
      <c r="A2450" s="69">
        <v>2</v>
      </c>
      <c r="B2450" s="69">
        <v>21</v>
      </c>
      <c r="C2450" t="s">
        <v>3579</v>
      </c>
      <c r="D2450" s="7">
        <v>10100000</v>
      </c>
      <c r="E2450" s="7">
        <v>0</v>
      </c>
      <c r="F2450" s="7">
        <v>10100000</v>
      </c>
      <c r="G2450" s="7">
        <v>10100000</v>
      </c>
    </row>
    <row r="2451" spans="1:7" x14ac:dyDescent="0.3">
      <c r="A2451" s="69">
        <v>2</v>
      </c>
      <c r="B2451" s="69">
        <v>21</v>
      </c>
      <c r="C2451" t="s">
        <v>3580</v>
      </c>
      <c r="D2451" s="7">
        <v>700000</v>
      </c>
      <c r="E2451" s="7">
        <v>0</v>
      </c>
      <c r="F2451" s="7">
        <v>700000</v>
      </c>
      <c r="G2451" s="7">
        <v>700000</v>
      </c>
    </row>
    <row r="2452" spans="1:7" x14ac:dyDescent="0.3">
      <c r="A2452" s="69">
        <v>2</v>
      </c>
      <c r="B2452" s="69">
        <v>21</v>
      </c>
      <c r="C2452" t="s">
        <v>3581</v>
      </c>
      <c r="D2452" s="7">
        <v>43404</v>
      </c>
      <c r="E2452" s="7">
        <v>0</v>
      </c>
      <c r="F2452" s="7">
        <v>43404</v>
      </c>
      <c r="G2452" s="7">
        <v>43404</v>
      </c>
    </row>
    <row r="2453" spans="1:7" x14ac:dyDescent="0.3">
      <c r="A2453" s="69">
        <v>2</v>
      </c>
      <c r="B2453" s="69">
        <v>21</v>
      </c>
      <c r="C2453" t="s">
        <v>3582</v>
      </c>
      <c r="D2453" s="7">
        <v>0</v>
      </c>
      <c r="E2453" s="7">
        <v>0</v>
      </c>
      <c r="F2453" s="7">
        <v>0</v>
      </c>
      <c r="G2453" s="7">
        <v>0</v>
      </c>
    </row>
    <row r="2454" spans="1:7" x14ac:dyDescent="0.3">
      <c r="A2454" s="69">
        <v>2</v>
      </c>
      <c r="B2454" s="69">
        <v>21</v>
      </c>
      <c r="C2454" t="s">
        <v>3584</v>
      </c>
      <c r="D2454" s="7">
        <v>250000</v>
      </c>
      <c r="E2454" s="7">
        <v>0</v>
      </c>
      <c r="F2454" s="7">
        <v>250000</v>
      </c>
      <c r="G2454" s="7">
        <v>249899.25</v>
      </c>
    </row>
    <row r="2455" spans="1:7" x14ac:dyDescent="0.3">
      <c r="A2455" s="69">
        <v>2</v>
      </c>
      <c r="B2455" s="69">
        <v>21</v>
      </c>
      <c r="C2455" t="s">
        <v>1737</v>
      </c>
      <c r="D2455" s="7">
        <v>25100000</v>
      </c>
      <c r="E2455" s="7">
        <v>0</v>
      </c>
      <c r="F2455" s="7">
        <v>25100000</v>
      </c>
      <c r="G2455" s="7">
        <v>8683390.620000001</v>
      </c>
    </row>
    <row r="2456" spans="1:7" x14ac:dyDescent="0.3">
      <c r="A2456" s="69">
        <v>2</v>
      </c>
      <c r="B2456" s="69">
        <v>21</v>
      </c>
      <c r="C2456" t="s">
        <v>3585</v>
      </c>
      <c r="D2456" s="7">
        <v>120662</v>
      </c>
      <c r="E2456" s="7">
        <v>0</v>
      </c>
      <c r="F2456" s="7">
        <v>120662</v>
      </c>
      <c r="G2456" s="7">
        <v>120662</v>
      </c>
    </row>
    <row r="2457" spans="1:7" x14ac:dyDescent="0.3">
      <c r="A2457" s="69">
        <v>2</v>
      </c>
      <c r="B2457" s="69">
        <v>21</v>
      </c>
      <c r="C2457" t="s">
        <v>1963</v>
      </c>
      <c r="D2457" s="7">
        <v>2387928</v>
      </c>
      <c r="E2457" s="7">
        <v>0</v>
      </c>
      <c r="F2457" s="7">
        <v>2387928</v>
      </c>
      <c r="G2457" s="7">
        <v>2386928</v>
      </c>
    </row>
    <row r="2458" spans="1:7" x14ac:dyDescent="0.3">
      <c r="A2458" s="69">
        <v>2</v>
      </c>
      <c r="B2458" s="69">
        <v>21</v>
      </c>
      <c r="C2458" t="s">
        <v>3586</v>
      </c>
      <c r="D2458" s="7">
        <v>54000000</v>
      </c>
      <c r="E2458" s="7">
        <v>0</v>
      </c>
      <c r="F2458" s="7">
        <v>54000000</v>
      </c>
      <c r="G2458" s="7">
        <v>8404961.5299999993</v>
      </c>
    </row>
    <row r="2459" spans="1:7" x14ac:dyDescent="0.3">
      <c r="A2459" s="69">
        <v>2</v>
      </c>
      <c r="B2459" s="69">
        <v>21</v>
      </c>
      <c r="C2459" t="s">
        <v>3587</v>
      </c>
      <c r="D2459" s="7">
        <v>708760</v>
      </c>
      <c r="E2459" s="7">
        <v>0</v>
      </c>
      <c r="F2459" s="7">
        <v>708760</v>
      </c>
      <c r="G2459" s="7">
        <v>672760</v>
      </c>
    </row>
    <row r="2460" spans="1:7" x14ac:dyDescent="0.3">
      <c r="A2460" s="69">
        <v>2</v>
      </c>
      <c r="B2460" s="69">
        <v>21</v>
      </c>
      <c r="C2460" t="s">
        <v>3588</v>
      </c>
      <c r="D2460" s="7">
        <v>1000000</v>
      </c>
      <c r="E2460" s="7">
        <v>0</v>
      </c>
      <c r="F2460" s="7">
        <v>1000000</v>
      </c>
      <c r="G2460" s="7">
        <v>1000000</v>
      </c>
    </row>
    <row r="2461" spans="1:7" x14ac:dyDescent="0.3">
      <c r="A2461" s="69">
        <v>2</v>
      </c>
      <c r="B2461" s="69">
        <v>21</v>
      </c>
      <c r="C2461" t="s">
        <v>3589</v>
      </c>
      <c r="D2461" s="7">
        <v>73543</v>
      </c>
      <c r="E2461" s="7">
        <v>0</v>
      </c>
      <c r="F2461" s="7">
        <v>73543</v>
      </c>
      <c r="G2461" s="7">
        <v>73543</v>
      </c>
    </row>
    <row r="2462" spans="1:7" x14ac:dyDescent="0.3">
      <c r="A2462" s="69">
        <v>2</v>
      </c>
      <c r="B2462" s="69">
        <v>21</v>
      </c>
      <c r="C2462" t="s">
        <v>3590</v>
      </c>
      <c r="D2462" s="7">
        <v>339003</v>
      </c>
      <c r="E2462" s="7">
        <v>0</v>
      </c>
      <c r="F2462" s="7">
        <v>339003</v>
      </c>
      <c r="G2462" s="7">
        <v>339003</v>
      </c>
    </row>
    <row r="2463" spans="1:7" x14ac:dyDescent="0.3">
      <c r="A2463" s="69">
        <v>2</v>
      </c>
      <c r="B2463" s="69">
        <v>21</v>
      </c>
      <c r="C2463" t="s">
        <v>3591</v>
      </c>
      <c r="D2463" s="7">
        <v>0</v>
      </c>
      <c r="E2463" s="7">
        <v>0</v>
      </c>
      <c r="F2463" s="7">
        <v>0</v>
      </c>
      <c r="G2463" s="7">
        <v>0</v>
      </c>
    </row>
    <row r="2464" spans="1:7" x14ac:dyDescent="0.3">
      <c r="A2464" s="69">
        <v>2</v>
      </c>
      <c r="B2464" s="69">
        <v>21</v>
      </c>
      <c r="C2464" t="s">
        <v>7107</v>
      </c>
      <c r="D2464" s="7">
        <v>40000000</v>
      </c>
      <c r="E2464" s="7">
        <v>0</v>
      </c>
      <c r="F2464" s="7">
        <v>40000000</v>
      </c>
      <c r="G2464" s="7">
        <v>40000000</v>
      </c>
    </row>
    <row r="2465" spans="1:7" x14ac:dyDescent="0.3">
      <c r="A2465" s="69">
        <v>2</v>
      </c>
      <c r="B2465" s="69">
        <v>21</v>
      </c>
      <c r="C2465" t="s">
        <v>7108</v>
      </c>
      <c r="D2465" s="7">
        <v>500000</v>
      </c>
      <c r="E2465" s="7">
        <v>0</v>
      </c>
      <c r="F2465" s="7">
        <v>500000</v>
      </c>
      <c r="G2465" s="7">
        <v>0</v>
      </c>
    </row>
    <row r="2466" spans="1:7" x14ac:dyDescent="0.3">
      <c r="A2466" s="69">
        <v>2</v>
      </c>
      <c r="B2466" s="69">
        <v>21</v>
      </c>
      <c r="C2466" t="s">
        <v>7110</v>
      </c>
      <c r="D2466" s="7">
        <v>700000</v>
      </c>
      <c r="E2466" s="7">
        <v>0</v>
      </c>
      <c r="F2466" s="7">
        <v>700000</v>
      </c>
      <c r="G2466" s="7">
        <v>700000</v>
      </c>
    </row>
    <row r="2467" spans="1:7" x14ac:dyDescent="0.3">
      <c r="A2467" s="69">
        <v>2</v>
      </c>
      <c r="B2467" s="69">
        <v>21</v>
      </c>
      <c r="C2467" t="s">
        <v>7111</v>
      </c>
      <c r="D2467" s="7">
        <v>5000000</v>
      </c>
      <c r="E2467" s="7">
        <v>0</v>
      </c>
      <c r="F2467" s="7">
        <v>5000000</v>
      </c>
      <c r="G2467" s="7">
        <v>5000000</v>
      </c>
    </row>
    <row r="2468" spans="1:7" x14ac:dyDescent="0.3">
      <c r="A2468" s="69">
        <v>2</v>
      </c>
      <c r="B2468" s="69">
        <v>21</v>
      </c>
      <c r="C2468" t="s">
        <v>7113</v>
      </c>
      <c r="D2468" s="7">
        <v>25000000</v>
      </c>
      <c r="E2468" s="7">
        <v>0</v>
      </c>
      <c r="F2468" s="7">
        <v>25000000</v>
      </c>
      <c r="G2468" s="7">
        <v>25000000</v>
      </c>
    </row>
    <row r="2469" spans="1:7" x14ac:dyDescent="0.3">
      <c r="A2469" s="69">
        <v>2</v>
      </c>
      <c r="B2469" s="69">
        <v>21</v>
      </c>
      <c r="C2469" t="s">
        <v>7116</v>
      </c>
      <c r="D2469" s="7">
        <v>20000000</v>
      </c>
      <c r="E2469" s="7">
        <v>0</v>
      </c>
      <c r="F2469" s="7">
        <v>20000000</v>
      </c>
      <c r="G2469" s="7">
        <v>3800000</v>
      </c>
    </row>
    <row r="2470" spans="1:7" x14ac:dyDescent="0.3">
      <c r="A2470" s="69">
        <v>2</v>
      </c>
      <c r="B2470" s="69">
        <v>21</v>
      </c>
      <c r="C2470" t="s">
        <v>7119</v>
      </c>
      <c r="D2470" s="7">
        <v>253000</v>
      </c>
      <c r="E2470" s="7">
        <v>0</v>
      </c>
      <c r="F2470" s="7">
        <v>253000</v>
      </c>
      <c r="G2470" s="7">
        <v>241205.79</v>
      </c>
    </row>
    <row r="2471" spans="1:7" x14ac:dyDescent="0.3">
      <c r="A2471" s="69">
        <v>2</v>
      </c>
      <c r="B2471" s="69">
        <v>21</v>
      </c>
      <c r="C2471" t="s">
        <v>7120</v>
      </c>
      <c r="D2471" s="7">
        <v>25000000</v>
      </c>
      <c r="E2471" s="7">
        <v>0</v>
      </c>
      <c r="F2471" s="7">
        <v>25000000</v>
      </c>
      <c r="G2471" s="7">
        <v>25000000</v>
      </c>
    </row>
    <row r="2472" spans="1:7" x14ac:dyDescent="0.3">
      <c r="A2472" s="69">
        <v>2</v>
      </c>
      <c r="B2472" s="69">
        <v>21</v>
      </c>
      <c r="C2472" t="s">
        <v>7121</v>
      </c>
      <c r="D2472" s="7">
        <v>30000000</v>
      </c>
      <c r="E2472" s="7">
        <v>0</v>
      </c>
      <c r="F2472" s="7">
        <v>30000000</v>
      </c>
      <c r="G2472" s="7">
        <v>30000000</v>
      </c>
    </row>
    <row r="2473" spans="1:7" x14ac:dyDescent="0.3">
      <c r="A2473" s="69">
        <v>2</v>
      </c>
      <c r="B2473" s="69">
        <v>21</v>
      </c>
      <c r="C2473" t="s">
        <v>7122</v>
      </c>
      <c r="D2473" s="7">
        <v>3000000</v>
      </c>
      <c r="E2473" s="7">
        <v>0</v>
      </c>
      <c r="F2473" s="7">
        <v>3000000</v>
      </c>
      <c r="G2473" s="7">
        <v>3000000</v>
      </c>
    </row>
    <row r="2474" spans="1:7" x14ac:dyDescent="0.3">
      <c r="A2474" s="69">
        <v>2</v>
      </c>
      <c r="B2474" s="69">
        <v>21</v>
      </c>
      <c r="C2474" t="s">
        <v>7123</v>
      </c>
      <c r="D2474" s="7">
        <v>1000000</v>
      </c>
      <c r="E2474" s="7">
        <v>0</v>
      </c>
      <c r="F2474" s="7">
        <v>1000000</v>
      </c>
      <c r="G2474" s="7">
        <v>1000000</v>
      </c>
    </row>
    <row r="2475" spans="1:7" x14ac:dyDescent="0.3">
      <c r="A2475" s="69">
        <v>2</v>
      </c>
      <c r="B2475" s="69">
        <v>22</v>
      </c>
      <c r="C2475" t="s">
        <v>564</v>
      </c>
      <c r="D2475" s="7">
        <v>2184747</v>
      </c>
      <c r="E2475" s="7">
        <v>0</v>
      </c>
      <c r="F2475" s="7">
        <v>2184747</v>
      </c>
      <c r="G2475" s="7">
        <v>2184745</v>
      </c>
    </row>
    <row r="2476" spans="1:7" x14ac:dyDescent="0.3">
      <c r="A2476" s="69">
        <v>2</v>
      </c>
      <c r="B2476" s="69">
        <v>22</v>
      </c>
      <c r="C2476" t="s">
        <v>890</v>
      </c>
      <c r="D2476" s="7">
        <v>10000000</v>
      </c>
      <c r="E2476" s="7">
        <v>0</v>
      </c>
      <c r="F2476" s="7">
        <v>10000000</v>
      </c>
      <c r="G2476" s="7">
        <v>10000000</v>
      </c>
    </row>
    <row r="2477" spans="1:7" x14ac:dyDescent="0.3">
      <c r="A2477" s="69">
        <v>2</v>
      </c>
      <c r="B2477" s="69">
        <v>22</v>
      </c>
      <c r="C2477" t="s">
        <v>567</v>
      </c>
      <c r="D2477" s="7">
        <v>1500000</v>
      </c>
      <c r="E2477" s="7">
        <v>0</v>
      </c>
      <c r="F2477" s="7">
        <v>1500000</v>
      </c>
      <c r="G2477" s="7">
        <v>1500000</v>
      </c>
    </row>
    <row r="2478" spans="1:7" x14ac:dyDescent="0.3">
      <c r="A2478" s="69">
        <v>2</v>
      </c>
      <c r="B2478" s="69">
        <v>22</v>
      </c>
      <c r="C2478" t="s">
        <v>790</v>
      </c>
      <c r="D2478" s="7">
        <v>0</v>
      </c>
      <c r="E2478" s="7">
        <v>0</v>
      </c>
      <c r="F2478" s="7">
        <v>0</v>
      </c>
      <c r="G2478" s="7">
        <v>0</v>
      </c>
    </row>
    <row r="2479" spans="1:7" x14ac:dyDescent="0.3">
      <c r="A2479" s="69">
        <v>2</v>
      </c>
      <c r="B2479" s="69">
        <v>22</v>
      </c>
      <c r="C2479" t="s">
        <v>891</v>
      </c>
      <c r="D2479" s="7">
        <v>227722</v>
      </c>
      <c r="E2479" s="7">
        <v>0</v>
      </c>
      <c r="F2479" s="7">
        <v>227722</v>
      </c>
      <c r="G2479" s="7">
        <v>227721.16</v>
      </c>
    </row>
    <row r="2480" spans="1:7" x14ac:dyDescent="0.3">
      <c r="A2480" s="69">
        <v>2</v>
      </c>
      <c r="B2480" s="69">
        <v>22</v>
      </c>
      <c r="C2480" t="s">
        <v>3427</v>
      </c>
      <c r="D2480" s="7">
        <v>151129</v>
      </c>
      <c r="E2480" s="7">
        <v>0</v>
      </c>
      <c r="F2480" s="7">
        <v>151129</v>
      </c>
      <c r="G2480" s="7">
        <v>151129</v>
      </c>
    </row>
    <row r="2481" spans="1:7" x14ac:dyDescent="0.3">
      <c r="A2481" s="69">
        <v>2</v>
      </c>
      <c r="B2481" s="69">
        <v>22</v>
      </c>
      <c r="C2481" t="s">
        <v>569</v>
      </c>
      <c r="D2481" s="7">
        <v>0</v>
      </c>
      <c r="E2481" s="7">
        <v>0</v>
      </c>
      <c r="F2481" s="7">
        <v>0</v>
      </c>
      <c r="G2481" s="7">
        <v>0</v>
      </c>
    </row>
    <row r="2482" spans="1:7" x14ac:dyDescent="0.3">
      <c r="A2482" s="69">
        <v>2</v>
      </c>
      <c r="B2482" s="69">
        <v>22</v>
      </c>
      <c r="C2482" t="s">
        <v>570</v>
      </c>
      <c r="D2482" s="7">
        <v>180233</v>
      </c>
      <c r="E2482" s="7">
        <v>0</v>
      </c>
      <c r="F2482" s="7">
        <v>180233</v>
      </c>
      <c r="G2482" s="7">
        <v>180233</v>
      </c>
    </row>
    <row r="2483" spans="1:7" x14ac:dyDescent="0.3">
      <c r="A2483" s="69">
        <v>2</v>
      </c>
      <c r="B2483" s="69">
        <v>22</v>
      </c>
      <c r="C2483" t="s">
        <v>572</v>
      </c>
      <c r="D2483" s="7">
        <v>59862000</v>
      </c>
      <c r="E2483" s="7">
        <v>0</v>
      </c>
      <c r="F2483" s="7">
        <v>59862000</v>
      </c>
      <c r="G2483" s="7">
        <v>59862000</v>
      </c>
    </row>
    <row r="2484" spans="1:7" x14ac:dyDescent="0.3">
      <c r="A2484" s="69">
        <v>2</v>
      </c>
      <c r="B2484" s="69">
        <v>22</v>
      </c>
      <c r="C2484" t="s">
        <v>791</v>
      </c>
      <c r="D2484" s="7">
        <v>0</v>
      </c>
      <c r="E2484" s="7">
        <v>0</v>
      </c>
      <c r="F2484" s="7">
        <v>0</v>
      </c>
      <c r="G2484" s="7">
        <v>0</v>
      </c>
    </row>
    <row r="2485" spans="1:7" x14ac:dyDescent="0.3">
      <c r="A2485" s="69">
        <v>2</v>
      </c>
      <c r="B2485" s="69">
        <v>22</v>
      </c>
      <c r="C2485" t="s">
        <v>892</v>
      </c>
      <c r="D2485" s="7">
        <v>0</v>
      </c>
      <c r="E2485" s="7">
        <v>0</v>
      </c>
      <c r="F2485" s="7">
        <v>0</v>
      </c>
      <c r="G2485" s="7">
        <v>0</v>
      </c>
    </row>
    <row r="2486" spans="1:7" x14ac:dyDescent="0.3">
      <c r="A2486" s="69">
        <v>2</v>
      </c>
      <c r="B2486" s="69">
        <v>22</v>
      </c>
      <c r="C2486" t="s">
        <v>1105</v>
      </c>
      <c r="D2486" s="7">
        <v>0</v>
      </c>
      <c r="E2486" s="7">
        <v>0</v>
      </c>
      <c r="F2486" s="7">
        <v>0</v>
      </c>
      <c r="G2486" s="7">
        <v>0</v>
      </c>
    </row>
    <row r="2487" spans="1:7" x14ac:dyDescent="0.3">
      <c r="A2487" s="69">
        <v>2</v>
      </c>
      <c r="B2487" s="69">
        <v>22</v>
      </c>
      <c r="C2487" t="s">
        <v>792</v>
      </c>
      <c r="D2487" s="7">
        <v>606000000</v>
      </c>
      <c r="E2487" s="7">
        <v>0</v>
      </c>
      <c r="F2487" s="7">
        <v>606000000</v>
      </c>
      <c r="G2487" s="7">
        <v>606000000</v>
      </c>
    </row>
    <row r="2488" spans="1:7" x14ac:dyDescent="0.3">
      <c r="A2488" s="69">
        <v>2</v>
      </c>
      <c r="B2488" s="69">
        <v>22</v>
      </c>
      <c r="C2488" t="s">
        <v>574</v>
      </c>
      <c r="D2488" s="7">
        <v>600000</v>
      </c>
      <c r="E2488" s="7">
        <v>0</v>
      </c>
      <c r="F2488" s="7">
        <v>600000</v>
      </c>
      <c r="G2488" s="7">
        <v>600000</v>
      </c>
    </row>
    <row r="2489" spans="1:7" x14ac:dyDescent="0.3">
      <c r="A2489" s="69">
        <v>2</v>
      </c>
      <c r="B2489" s="69">
        <v>22</v>
      </c>
      <c r="C2489" t="s">
        <v>575</v>
      </c>
      <c r="D2489" s="7">
        <v>0</v>
      </c>
      <c r="E2489" s="7">
        <v>0</v>
      </c>
      <c r="F2489" s="7">
        <v>0</v>
      </c>
      <c r="G2489" s="7">
        <v>0</v>
      </c>
    </row>
    <row r="2490" spans="1:7" x14ac:dyDescent="0.3">
      <c r="A2490" s="69">
        <v>2</v>
      </c>
      <c r="B2490" s="69">
        <v>22</v>
      </c>
      <c r="C2490" t="s">
        <v>1106</v>
      </c>
      <c r="D2490" s="7">
        <v>16000000</v>
      </c>
      <c r="E2490" s="7">
        <v>0</v>
      </c>
      <c r="F2490" s="7">
        <v>16000000</v>
      </c>
      <c r="G2490" s="7">
        <v>16000000</v>
      </c>
    </row>
    <row r="2491" spans="1:7" x14ac:dyDescent="0.3">
      <c r="A2491" s="69">
        <v>2</v>
      </c>
      <c r="B2491" s="69">
        <v>22</v>
      </c>
      <c r="C2491" t="s">
        <v>576</v>
      </c>
      <c r="D2491" s="7">
        <v>0</v>
      </c>
      <c r="E2491" s="7">
        <v>0</v>
      </c>
      <c r="F2491" s="7">
        <v>0</v>
      </c>
      <c r="G2491" s="7">
        <v>0</v>
      </c>
    </row>
    <row r="2492" spans="1:7" x14ac:dyDescent="0.3">
      <c r="A2492" s="69">
        <v>2</v>
      </c>
      <c r="B2492" s="69">
        <v>22</v>
      </c>
      <c r="C2492" t="s">
        <v>794</v>
      </c>
      <c r="D2492" s="7">
        <v>200079</v>
      </c>
      <c r="E2492" s="7">
        <v>0</v>
      </c>
      <c r="F2492" s="7">
        <v>200079</v>
      </c>
      <c r="G2492" s="7">
        <v>168487.59</v>
      </c>
    </row>
    <row r="2493" spans="1:7" x14ac:dyDescent="0.3">
      <c r="A2493" s="69">
        <v>2</v>
      </c>
      <c r="B2493" s="69">
        <v>22</v>
      </c>
      <c r="C2493" t="s">
        <v>3592</v>
      </c>
      <c r="D2493" s="7">
        <v>2000000</v>
      </c>
      <c r="E2493" s="7">
        <v>0</v>
      </c>
      <c r="F2493" s="7">
        <v>2000000</v>
      </c>
      <c r="G2493" s="7">
        <v>2000000</v>
      </c>
    </row>
    <row r="2494" spans="1:7" x14ac:dyDescent="0.3">
      <c r="A2494" s="69">
        <v>2</v>
      </c>
      <c r="B2494" s="69">
        <v>22</v>
      </c>
      <c r="C2494" t="s">
        <v>893</v>
      </c>
      <c r="D2494" s="7">
        <v>1695249</v>
      </c>
      <c r="E2494" s="7">
        <v>0</v>
      </c>
      <c r="F2494" s="7">
        <v>1695249</v>
      </c>
      <c r="G2494" s="7">
        <v>1695249</v>
      </c>
    </row>
    <row r="2495" spans="1:7" x14ac:dyDescent="0.3">
      <c r="A2495" s="69">
        <v>2</v>
      </c>
      <c r="B2495" s="69">
        <v>22</v>
      </c>
      <c r="C2495" t="s">
        <v>578</v>
      </c>
      <c r="D2495" s="7">
        <v>11648020</v>
      </c>
      <c r="E2495" s="7">
        <v>0</v>
      </c>
      <c r="F2495" s="7">
        <v>11648020</v>
      </c>
      <c r="G2495" s="7">
        <v>11637257.66</v>
      </c>
    </row>
    <row r="2496" spans="1:7" x14ac:dyDescent="0.3">
      <c r="A2496" s="69">
        <v>2</v>
      </c>
      <c r="B2496" s="69">
        <v>22</v>
      </c>
      <c r="C2496" t="s">
        <v>579</v>
      </c>
      <c r="D2496" s="7">
        <v>2605098</v>
      </c>
      <c r="E2496" s="7">
        <v>0</v>
      </c>
      <c r="F2496" s="7">
        <v>2605098</v>
      </c>
      <c r="G2496" s="7">
        <v>2605098</v>
      </c>
    </row>
    <row r="2497" spans="1:7" x14ac:dyDescent="0.3">
      <c r="A2497" s="69">
        <v>2</v>
      </c>
      <c r="B2497" s="69">
        <v>22</v>
      </c>
      <c r="C2497" t="s">
        <v>1107</v>
      </c>
      <c r="D2497" s="7">
        <v>0</v>
      </c>
      <c r="E2497" s="7">
        <v>0</v>
      </c>
      <c r="F2497" s="7">
        <v>0</v>
      </c>
      <c r="G2497" s="7">
        <v>0</v>
      </c>
    </row>
    <row r="2498" spans="1:7" x14ac:dyDescent="0.3">
      <c r="A2498" s="69">
        <v>2</v>
      </c>
      <c r="B2498" s="69">
        <v>22</v>
      </c>
      <c r="C2498" t="s">
        <v>896</v>
      </c>
      <c r="D2498" s="7">
        <v>373812</v>
      </c>
      <c r="E2498" s="7">
        <v>0</v>
      </c>
      <c r="F2498" s="7">
        <v>373812</v>
      </c>
      <c r="G2498" s="7">
        <v>373811.68</v>
      </c>
    </row>
    <row r="2499" spans="1:7" x14ac:dyDescent="0.3">
      <c r="A2499" s="69">
        <v>2</v>
      </c>
      <c r="B2499" s="69">
        <v>22</v>
      </c>
      <c r="C2499" t="s">
        <v>1109</v>
      </c>
      <c r="D2499" s="7">
        <v>0</v>
      </c>
      <c r="E2499" s="7">
        <v>0</v>
      </c>
      <c r="F2499" s="7">
        <v>0</v>
      </c>
      <c r="G2499" s="7">
        <v>0</v>
      </c>
    </row>
    <row r="2500" spans="1:7" x14ac:dyDescent="0.3">
      <c r="A2500" s="69">
        <v>2</v>
      </c>
      <c r="B2500" s="69">
        <v>22</v>
      </c>
      <c r="C2500" t="s">
        <v>580</v>
      </c>
      <c r="D2500" s="7">
        <v>4000000</v>
      </c>
      <c r="E2500" s="7">
        <v>0</v>
      </c>
      <c r="F2500" s="7">
        <v>4000000</v>
      </c>
      <c r="G2500" s="7">
        <v>4000000</v>
      </c>
    </row>
    <row r="2501" spans="1:7" x14ac:dyDescent="0.3">
      <c r="A2501" s="69">
        <v>2</v>
      </c>
      <c r="B2501" s="69">
        <v>22</v>
      </c>
      <c r="C2501" t="s">
        <v>722</v>
      </c>
      <c r="D2501" s="7">
        <v>105908</v>
      </c>
      <c r="E2501" s="7">
        <v>0</v>
      </c>
      <c r="F2501" s="7">
        <v>105908</v>
      </c>
      <c r="G2501" s="7">
        <v>105907.12</v>
      </c>
    </row>
    <row r="2502" spans="1:7" x14ac:dyDescent="0.3">
      <c r="A2502" s="69">
        <v>2</v>
      </c>
      <c r="B2502" s="69">
        <v>22</v>
      </c>
      <c r="C2502" t="s">
        <v>897</v>
      </c>
      <c r="D2502" s="7">
        <v>36000000</v>
      </c>
      <c r="E2502" s="7">
        <v>0</v>
      </c>
      <c r="F2502" s="7">
        <v>36000000</v>
      </c>
      <c r="G2502" s="7">
        <v>36000000</v>
      </c>
    </row>
    <row r="2503" spans="1:7" x14ac:dyDescent="0.3">
      <c r="A2503" s="69">
        <v>2</v>
      </c>
      <c r="B2503" s="69">
        <v>22</v>
      </c>
      <c r="C2503" t="s">
        <v>584</v>
      </c>
      <c r="D2503" s="7">
        <v>0</v>
      </c>
      <c r="E2503" s="7">
        <v>0</v>
      </c>
      <c r="F2503" s="7">
        <v>0</v>
      </c>
      <c r="G2503" s="7">
        <v>0</v>
      </c>
    </row>
    <row r="2504" spans="1:7" x14ac:dyDescent="0.3">
      <c r="A2504" s="69">
        <v>2</v>
      </c>
      <c r="B2504" s="69">
        <v>22</v>
      </c>
      <c r="C2504" t="s">
        <v>898</v>
      </c>
      <c r="D2504" s="7">
        <v>18274</v>
      </c>
      <c r="E2504" s="7">
        <v>0</v>
      </c>
      <c r="F2504" s="7">
        <v>18274</v>
      </c>
      <c r="G2504" s="7">
        <v>18273.5</v>
      </c>
    </row>
    <row r="2505" spans="1:7" x14ac:dyDescent="0.3">
      <c r="A2505" s="69">
        <v>2</v>
      </c>
      <c r="B2505" s="69">
        <v>22</v>
      </c>
      <c r="C2505" t="s">
        <v>899</v>
      </c>
      <c r="D2505" s="7">
        <v>4906</v>
      </c>
      <c r="E2505" s="7">
        <v>0</v>
      </c>
      <c r="F2505" s="7">
        <v>4906</v>
      </c>
      <c r="G2505" s="7">
        <v>4905.12</v>
      </c>
    </row>
    <row r="2506" spans="1:7" x14ac:dyDescent="0.3">
      <c r="A2506" s="69">
        <v>2</v>
      </c>
      <c r="B2506" s="69">
        <v>22</v>
      </c>
      <c r="C2506" t="s">
        <v>795</v>
      </c>
      <c r="D2506" s="7">
        <v>183548</v>
      </c>
      <c r="E2506" s="7">
        <v>0</v>
      </c>
      <c r="F2506" s="7">
        <v>183548</v>
      </c>
      <c r="G2506" s="7">
        <v>183547.32</v>
      </c>
    </row>
    <row r="2507" spans="1:7" x14ac:dyDescent="0.3">
      <c r="A2507" s="69">
        <v>2</v>
      </c>
      <c r="B2507" s="69">
        <v>22</v>
      </c>
      <c r="C2507" t="s">
        <v>900</v>
      </c>
      <c r="D2507" s="7">
        <v>8578</v>
      </c>
      <c r="E2507" s="7">
        <v>0</v>
      </c>
      <c r="F2507" s="7">
        <v>8578</v>
      </c>
      <c r="G2507" s="7">
        <v>8577.26</v>
      </c>
    </row>
    <row r="2508" spans="1:7" x14ac:dyDescent="0.3">
      <c r="A2508" s="69">
        <v>2</v>
      </c>
      <c r="B2508" s="69">
        <v>22</v>
      </c>
      <c r="C2508" t="s">
        <v>901</v>
      </c>
      <c r="D2508" s="7">
        <v>41610</v>
      </c>
      <c r="E2508" s="7">
        <v>0</v>
      </c>
      <c r="F2508" s="7">
        <v>41610</v>
      </c>
      <c r="G2508" s="7">
        <v>41609.58</v>
      </c>
    </row>
    <row r="2509" spans="1:7" x14ac:dyDescent="0.3">
      <c r="A2509" s="69">
        <v>2</v>
      </c>
      <c r="B2509" s="69">
        <v>22</v>
      </c>
      <c r="C2509" t="s">
        <v>902</v>
      </c>
      <c r="D2509" s="7">
        <v>167067</v>
      </c>
      <c r="E2509" s="7">
        <v>0</v>
      </c>
      <c r="F2509" s="7">
        <v>167067</v>
      </c>
      <c r="G2509" s="7">
        <v>167066.04</v>
      </c>
    </row>
    <row r="2510" spans="1:7" x14ac:dyDescent="0.3">
      <c r="A2510" s="69">
        <v>2</v>
      </c>
      <c r="B2510" s="69">
        <v>22</v>
      </c>
      <c r="C2510" t="s">
        <v>585</v>
      </c>
      <c r="D2510" s="7">
        <v>3817102</v>
      </c>
      <c r="E2510" s="7">
        <v>0</v>
      </c>
      <c r="F2510" s="7">
        <v>3817102</v>
      </c>
      <c r="G2510" s="7">
        <v>3817100.38</v>
      </c>
    </row>
    <row r="2511" spans="1:7" x14ac:dyDescent="0.3">
      <c r="A2511" s="69">
        <v>2</v>
      </c>
      <c r="B2511" s="69">
        <v>22</v>
      </c>
      <c r="C2511" t="s">
        <v>796</v>
      </c>
      <c r="D2511" s="7">
        <v>30168</v>
      </c>
      <c r="E2511" s="7">
        <v>0</v>
      </c>
      <c r="F2511" s="7">
        <v>30168</v>
      </c>
      <c r="G2511" s="7">
        <v>30167.9</v>
      </c>
    </row>
    <row r="2512" spans="1:7" x14ac:dyDescent="0.3">
      <c r="A2512" s="69">
        <v>2</v>
      </c>
      <c r="B2512" s="69">
        <v>22</v>
      </c>
      <c r="C2512" t="s">
        <v>586</v>
      </c>
      <c r="D2512" s="7">
        <v>63355</v>
      </c>
      <c r="E2512" s="7">
        <v>0</v>
      </c>
      <c r="F2512" s="7">
        <v>63355</v>
      </c>
      <c r="G2512" s="7">
        <v>63355</v>
      </c>
    </row>
    <row r="2513" spans="1:7" x14ac:dyDescent="0.3">
      <c r="A2513" s="69">
        <v>2</v>
      </c>
      <c r="B2513" s="69">
        <v>22</v>
      </c>
      <c r="C2513" t="s">
        <v>903</v>
      </c>
      <c r="D2513" s="7">
        <v>500000</v>
      </c>
      <c r="E2513" s="7">
        <v>0</v>
      </c>
      <c r="F2513" s="7">
        <v>500000</v>
      </c>
      <c r="G2513" s="7">
        <v>500000</v>
      </c>
    </row>
    <row r="2514" spans="1:7" x14ac:dyDescent="0.3">
      <c r="A2514" s="69">
        <v>2</v>
      </c>
      <c r="B2514" s="69">
        <v>22</v>
      </c>
      <c r="C2514" t="s">
        <v>587</v>
      </c>
      <c r="D2514" s="7">
        <v>0</v>
      </c>
      <c r="E2514" s="7">
        <v>0</v>
      </c>
      <c r="F2514" s="7">
        <v>0</v>
      </c>
      <c r="G2514" s="7">
        <v>0</v>
      </c>
    </row>
    <row r="2515" spans="1:7" x14ac:dyDescent="0.3">
      <c r="A2515" s="69">
        <v>2</v>
      </c>
      <c r="B2515" s="69">
        <v>22</v>
      </c>
      <c r="C2515" t="s">
        <v>1110</v>
      </c>
      <c r="D2515" s="7">
        <v>1000000</v>
      </c>
      <c r="E2515" s="7">
        <v>0</v>
      </c>
      <c r="F2515" s="7">
        <v>1000000</v>
      </c>
      <c r="G2515" s="7">
        <v>1000000</v>
      </c>
    </row>
    <row r="2516" spans="1:7" x14ac:dyDescent="0.3">
      <c r="A2516" s="69">
        <v>2</v>
      </c>
      <c r="B2516" s="69">
        <v>22</v>
      </c>
      <c r="C2516" t="s">
        <v>3593</v>
      </c>
      <c r="D2516" s="7">
        <v>30000000</v>
      </c>
      <c r="E2516" s="7">
        <v>0</v>
      </c>
      <c r="F2516" s="7">
        <v>30000000</v>
      </c>
      <c r="G2516" s="7">
        <v>30000000</v>
      </c>
    </row>
    <row r="2517" spans="1:7" x14ac:dyDescent="0.3">
      <c r="A2517" s="69">
        <v>2</v>
      </c>
      <c r="B2517" s="69">
        <v>22</v>
      </c>
      <c r="C2517" t="s">
        <v>3594</v>
      </c>
      <c r="D2517" s="7">
        <v>23000000</v>
      </c>
      <c r="E2517" s="7">
        <v>0</v>
      </c>
      <c r="F2517" s="7">
        <v>23000000</v>
      </c>
      <c r="G2517" s="7">
        <v>23000000</v>
      </c>
    </row>
    <row r="2518" spans="1:7" x14ac:dyDescent="0.3">
      <c r="A2518" s="69">
        <v>2</v>
      </c>
      <c r="B2518" s="69">
        <v>22</v>
      </c>
      <c r="C2518" t="s">
        <v>904</v>
      </c>
      <c r="D2518" s="7">
        <v>35000000</v>
      </c>
      <c r="E2518" s="7">
        <v>0</v>
      </c>
      <c r="F2518" s="7">
        <v>35000000</v>
      </c>
      <c r="G2518" s="7">
        <v>35000000</v>
      </c>
    </row>
    <row r="2519" spans="1:7" x14ac:dyDescent="0.3">
      <c r="A2519" s="69">
        <v>2</v>
      </c>
      <c r="B2519" s="69">
        <v>22</v>
      </c>
      <c r="C2519" t="s">
        <v>3595</v>
      </c>
      <c r="D2519" s="7">
        <v>100000000</v>
      </c>
      <c r="E2519" s="7">
        <v>0</v>
      </c>
      <c r="F2519" s="7">
        <v>100000000</v>
      </c>
      <c r="G2519" s="7">
        <v>100000000</v>
      </c>
    </row>
    <row r="2520" spans="1:7" x14ac:dyDescent="0.3">
      <c r="A2520" s="69">
        <v>2</v>
      </c>
      <c r="B2520" s="69">
        <v>22</v>
      </c>
      <c r="C2520" t="s">
        <v>1112</v>
      </c>
      <c r="D2520" s="7">
        <v>500000000</v>
      </c>
      <c r="E2520" s="7">
        <v>0</v>
      </c>
      <c r="F2520" s="7">
        <v>500000000</v>
      </c>
      <c r="G2520" s="7">
        <v>500000000</v>
      </c>
    </row>
    <row r="2521" spans="1:7" x14ac:dyDescent="0.3">
      <c r="A2521" s="69">
        <v>2</v>
      </c>
      <c r="B2521" s="69">
        <v>22</v>
      </c>
      <c r="C2521" t="s">
        <v>799</v>
      </c>
      <c r="D2521" s="7">
        <v>190000000</v>
      </c>
      <c r="E2521" s="7">
        <v>0</v>
      </c>
      <c r="F2521" s="7">
        <v>190000000</v>
      </c>
      <c r="G2521" s="7">
        <v>190000000</v>
      </c>
    </row>
    <row r="2522" spans="1:7" x14ac:dyDescent="0.3">
      <c r="A2522" s="69">
        <v>2</v>
      </c>
      <c r="B2522" s="69">
        <v>22</v>
      </c>
      <c r="C2522" t="s">
        <v>588</v>
      </c>
      <c r="D2522" s="7">
        <v>1551989</v>
      </c>
      <c r="E2522" s="7">
        <v>0</v>
      </c>
      <c r="F2522" s="7">
        <v>1551989</v>
      </c>
      <c r="G2522" s="7">
        <v>1551989</v>
      </c>
    </row>
    <row r="2523" spans="1:7" x14ac:dyDescent="0.3">
      <c r="A2523" s="69">
        <v>2</v>
      </c>
      <c r="B2523" s="69">
        <v>22</v>
      </c>
      <c r="C2523" t="s">
        <v>1114</v>
      </c>
      <c r="D2523" s="7">
        <v>0</v>
      </c>
      <c r="E2523" s="7">
        <v>0</v>
      </c>
      <c r="F2523" s="7">
        <v>0</v>
      </c>
      <c r="G2523" s="7">
        <v>0</v>
      </c>
    </row>
    <row r="2524" spans="1:7" x14ac:dyDescent="0.3">
      <c r="A2524" s="69">
        <v>2</v>
      </c>
      <c r="B2524" s="69">
        <v>22</v>
      </c>
      <c r="C2524" t="s">
        <v>800</v>
      </c>
      <c r="D2524" s="7">
        <v>0</v>
      </c>
      <c r="E2524" s="7">
        <v>0</v>
      </c>
      <c r="F2524" s="7">
        <v>0</v>
      </c>
      <c r="G2524" s="7">
        <v>0</v>
      </c>
    </row>
    <row r="2525" spans="1:7" x14ac:dyDescent="0.3">
      <c r="A2525" s="69">
        <v>2</v>
      </c>
      <c r="B2525" s="69">
        <v>22</v>
      </c>
      <c r="C2525" t="s">
        <v>801</v>
      </c>
      <c r="D2525" s="7">
        <v>0</v>
      </c>
      <c r="E2525" s="7">
        <v>0</v>
      </c>
      <c r="F2525" s="7">
        <v>0</v>
      </c>
      <c r="G2525" s="7">
        <v>0</v>
      </c>
    </row>
    <row r="2526" spans="1:7" x14ac:dyDescent="0.3">
      <c r="A2526" s="69">
        <v>2</v>
      </c>
      <c r="B2526" s="69">
        <v>22</v>
      </c>
      <c r="C2526" t="s">
        <v>3598</v>
      </c>
      <c r="D2526" s="7">
        <v>1000000</v>
      </c>
      <c r="E2526" s="7">
        <v>0</v>
      </c>
      <c r="F2526" s="7">
        <v>1000000</v>
      </c>
      <c r="G2526" s="7">
        <v>1000000</v>
      </c>
    </row>
    <row r="2527" spans="1:7" x14ac:dyDescent="0.3">
      <c r="A2527" s="69">
        <v>2</v>
      </c>
      <c r="B2527" s="69">
        <v>22</v>
      </c>
      <c r="C2527" t="s">
        <v>905</v>
      </c>
      <c r="D2527" s="7">
        <v>10000000</v>
      </c>
      <c r="E2527" s="7">
        <v>0</v>
      </c>
      <c r="F2527" s="7">
        <v>10000000</v>
      </c>
      <c r="G2527" s="7">
        <v>10000000</v>
      </c>
    </row>
    <row r="2528" spans="1:7" x14ac:dyDescent="0.3">
      <c r="A2528" s="69">
        <v>2</v>
      </c>
      <c r="B2528" s="69">
        <v>22</v>
      </c>
      <c r="C2528" t="s">
        <v>906</v>
      </c>
      <c r="D2528" s="7">
        <v>80000000</v>
      </c>
      <c r="E2528" s="7">
        <v>0</v>
      </c>
      <c r="F2528" s="7">
        <v>80000000</v>
      </c>
      <c r="G2528" s="7">
        <v>80000000</v>
      </c>
    </row>
    <row r="2529" spans="1:7" x14ac:dyDescent="0.3">
      <c r="A2529" s="69">
        <v>2</v>
      </c>
      <c r="B2529" s="69">
        <v>22</v>
      </c>
      <c r="C2529" t="s">
        <v>907</v>
      </c>
      <c r="D2529" s="7">
        <v>100000000</v>
      </c>
      <c r="E2529" s="7">
        <v>0</v>
      </c>
      <c r="F2529" s="7">
        <v>100000000</v>
      </c>
      <c r="G2529" s="7">
        <v>100000000</v>
      </c>
    </row>
    <row r="2530" spans="1:7" x14ac:dyDescent="0.3">
      <c r="A2530" s="69">
        <v>2</v>
      </c>
      <c r="B2530" s="69">
        <v>22</v>
      </c>
      <c r="C2530" t="s">
        <v>908</v>
      </c>
      <c r="D2530" s="7">
        <v>20000000</v>
      </c>
      <c r="E2530" s="7">
        <v>0</v>
      </c>
      <c r="F2530" s="7">
        <v>20000000</v>
      </c>
      <c r="G2530" s="7">
        <v>20000000</v>
      </c>
    </row>
    <row r="2531" spans="1:7" x14ac:dyDescent="0.3">
      <c r="A2531" s="69">
        <v>2</v>
      </c>
      <c r="B2531" s="69">
        <v>22</v>
      </c>
      <c r="C2531" t="s">
        <v>802</v>
      </c>
      <c r="D2531" s="7">
        <v>250000000</v>
      </c>
      <c r="E2531" s="7">
        <v>0</v>
      </c>
      <c r="F2531" s="7">
        <v>250000000</v>
      </c>
      <c r="G2531" s="7">
        <v>250000000</v>
      </c>
    </row>
    <row r="2532" spans="1:7" x14ac:dyDescent="0.3">
      <c r="A2532" s="69">
        <v>2</v>
      </c>
      <c r="B2532" s="69">
        <v>22</v>
      </c>
      <c r="C2532" t="s">
        <v>910</v>
      </c>
      <c r="D2532" s="7">
        <v>20500000</v>
      </c>
      <c r="E2532" s="7">
        <v>0</v>
      </c>
      <c r="F2532" s="7">
        <v>20500000</v>
      </c>
      <c r="G2532" s="7">
        <v>20500000</v>
      </c>
    </row>
    <row r="2533" spans="1:7" x14ac:dyDescent="0.3">
      <c r="A2533" s="69">
        <v>2</v>
      </c>
      <c r="B2533" s="69">
        <v>22</v>
      </c>
      <c r="C2533" t="s">
        <v>803</v>
      </c>
      <c r="D2533" s="7">
        <v>0</v>
      </c>
      <c r="E2533" s="7">
        <v>0</v>
      </c>
      <c r="F2533" s="7">
        <v>0</v>
      </c>
      <c r="G2533" s="7">
        <v>0</v>
      </c>
    </row>
    <row r="2534" spans="1:7" x14ac:dyDescent="0.3">
      <c r="A2534" s="69">
        <v>2</v>
      </c>
      <c r="B2534" s="69">
        <v>22</v>
      </c>
      <c r="C2534" t="s">
        <v>804</v>
      </c>
      <c r="D2534" s="7">
        <v>2000000</v>
      </c>
      <c r="E2534" s="7">
        <v>0</v>
      </c>
      <c r="F2534" s="7">
        <v>2000000</v>
      </c>
      <c r="G2534" s="7">
        <v>2000000</v>
      </c>
    </row>
    <row r="2535" spans="1:7" x14ac:dyDescent="0.3">
      <c r="A2535" s="69">
        <v>2</v>
      </c>
      <c r="B2535" s="69">
        <v>22</v>
      </c>
      <c r="C2535" t="s">
        <v>805</v>
      </c>
      <c r="D2535" s="7">
        <v>0</v>
      </c>
      <c r="E2535" s="7">
        <v>0</v>
      </c>
      <c r="F2535" s="7">
        <v>0</v>
      </c>
      <c r="G2535" s="7">
        <v>0</v>
      </c>
    </row>
    <row r="2536" spans="1:7" x14ac:dyDescent="0.3">
      <c r="A2536" s="69">
        <v>2</v>
      </c>
      <c r="B2536" s="69">
        <v>22</v>
      </c>
      <c r="C2536" t="s">
        <v>1116</v>
      </c>
      <c r="D2536" s="7">
        <v>1000000</v>
      </c>
      <c r="E2536" s="7">
        <v>0</v>
      </c>
      <c r="F2536" s="7">
        <v>1000000</v>
      </c>
      <c r="G2536" s="7">
        <v>1000000</v>
      </c>
    </row>
    <row r="2537" spans="1:7" x14ac:dyDescent="0.3">
      <c r="A2537" s="69">
        <v>2</v>
      </c>
      <c r="B2537" s="69">
        <v>22</v>
      </c>
      <c r="C2537" t="s">
        <v>911</v>
      </c>
      <c r="D2537" s="7">
        <v>80000000</v>
      </c>
      <c r="E2537" s="7">
        <v>0</v>
      </c>
      <c r="F2537" s="7">
        <v>80000000</v>
      </c>
      <c r="G2537" s="7">
        <v>80000000</v>
      </c>
    </row>
    <row r="2538" spans="1:7" x14ac:dyDescent="0.3">
      <c r="A2538" s="69">
        <v>2</v>
      </c>
      <c r="B2538" s="69">
        <v>22</v>
      </c>
      <c r="C2538" t="s">
        <v>707</v>
      </c>
      <c r="D2538" s="7">
        <v>12000000</v>
      </c>
      <c r="E2538" s="7">
        <v>0</v>
      </c>
      <c r="F2538" s="7">
        <v>12000000</v>
      </c>
      <c r="G2538" s="7">
        <v>12000000</v>
      </c>
    </row>
    <row r="2539" spans="1:7" x14ac:dyDescent="0.3">
      <c r="A2539" s="69">
        <v>2</v>
      </c>
      <c r="B2539" s="69">
        <v>22</v>
      </c>
      <c r="C2539" t="s">
        <v>806</v>
      </c>
      <c r="D2539" s="7">
        <v>0</v>
      </c>
      <c r="E2539" s="7">
        <v>0</v>
      </c>
      <c r="F2539" s="7">
        <v>0</v>
      </c>
      <c r="G2539" s="7">
        <v>0</v>
      </c>
    </row>
    <row r="2540" spans="1:7" x14ac:dyDescent="0.3">
      <c r="A2540" s="69">
        <v>2</v>
      </c>
      <c r="B2540" s="69">
        <v>22</v>
      </c>
      <c r="C2540" t="s">
        <v>2441</v>
      </c>
      <c r="D2540" s="7">
        <v>422000000</v>
      </c>
      <c r="E2540" s="7">
        <v>0</v>
      </c>
      <c r="F2540" s="7">
        <v>422000000</v>
      </c>
      <c r="G2540" s="7">
        <v>422000000</v>
      </c>
    </row>
    <row r="2541" spans="1:7" x14ac:dyDescent="0.3">
      <c r="A2541" s="69">
        <v>2</v>
      </c>
      <c r="B2541" s="69">
        <v>22</v>
      </c>
      <c r="C2541" t="s">
        <v>913</v>
      </c>
      <c r="D2541" s="7">
        <v>140000000</v>
      </c>
      <c r="E2541" s="7">
        <v>0</v>
      </c>
      <c r="F2541" s="7">
        <v>140000000</v>
      </c>
      <c r="G2541" s="7">
        <v>140000000</v>
      </c>
    </row>
    <row r="2542" spans="1:7" x14ac:dyDescent="0.3">
      <c r="A2542" s="69">
        <v>2</v>
      </c>
      <c r="B2542" s="69">
        <v>22</v>
      </c>
      <c r="C2542" t="s">
        <v>1118</v>
      </c>
      <c r="D2542" s="7">
        <v>5000000</v>
      </c>
      <c r="E2542" s="7">
        <v>0</v>
      </c>
      <c r="F2542" s="7">
        <v>5000000</v>
      </c>
      <c r="G2542" s="7">
        <v>5000000</v>
      </c>
    </row>
    <row r="2543" spans="1:7" x14ac:dyDescent="0.3">
      <c r="A2543" s="69">
        <v>2</v>
      </c>
      <c r="B2543" s="69">
        <v>22</v>
      </c>
      <c r="C2543" t="s">
        <v>807</v>
      </c>
      <c r="D2543" s="7">
        <v>3000000</v>
      </c>
      <c r="E2543" s="7">
        <v>0</v>
      </c>
      <c r="F2543" s="7">
        <v>3000000</v>
      </c>
      <c r="G2543" s="7">
        <v>3000000</v>
      </c>
    </row>
    <row r="2544" spans="1:7" x14ac:dyDescent="0.3">
      <c r="A2544" s="69">
        <v>2</v>
      </c>
      <c r="B2544" s="69">
        <v>22</v>
      </c>
      <c r="C2544" t="s">
        <v>808</v>
      </c>
      <c r="D2544" s="7">
        <v>10000000</v>
      </c>
      <c r="E2544" s="7">
        <v>0</v>
      </c>
      <c r="F2544" s="7">
        <v>10000000</v>
      </c>
      <c r="G2544" s="7">
        <v>10000000</v>
      </c>
    </row>
    <row r="2545" spans="1:7" x14ac:dyDescent="0.3">
      <c r="A2545" s="69">
        <v>2</v>
      </c>
      <c r="B2545" s="69">
        <v>22</v>
      </c>
      <c r="C2545" t="s">
        <v>914</v>
      </c>
      <c r="D2545" s="7">
        <v>7000000</v>
      </c>
      <c r="E2545" s="7">
        <v>0</v>
      </c>
      <c r="F2545" s="7">
        <v>7000000</v>
      </c>
      <c r="G2545" s="7">
        <v>7000000</v>
      </c>
    </row>
    <row r="2546" spans="1:7" x14ac:dyDescent="0.3">
      <c r="A2546" s="69">
        <v>2</v>
      </c>
      <c r="B2546" s="69">
        <v>22</v>
      </c>
      <c r="C2546" t="s">
        <v>590</v>
      </c>
      <c r="D2546" s="7">
        <v>0</v>
      </c>
      <c r="E2546" s="7">
        <v>0</v>
      </c>
      <c r="F2546" s="7">
        <v>0</v>
      </c>
      <c r="G2546" s="7">
        <v>0</v>
      </c>
    </row>
    <row r="2547" spans="1:7" x14ac:dyDescent="0.3">
      <c r="A2547" s="69">
        <v>2</v>
      </c>
      <c r="B2547" s="69">
        <v>22</v>
      </c>
      <c r="C2547" t="s">
        <v>915</v>
      </c>
      <c r="D2547" s="7">
        <v>35000000</v>
      </c>
      <c r="E2547" s="7">
        <v>0</v>
      </c>
      <c r="F2547" s="7">
        <v>35000000</v>
      </c>
      <c r="G2547" s="7">
        <v>35000000</v>
      </c>
    </row>
    <row r="2548" spans="1:7" x14ac:dyDescent="0.3">
      <c r="A2548" s="69">
        <v>2</v>
      </c>
      <c r="B2548" s="69">
        <v>22</v>
      </c>
      <c r="C2548" t="s">
        <v>810</v>
      </c>
      <c r="D2548" s="7">
        <v>11000000</v>
      </c>
      <c r="E2548" s="7">
        <v>0</v>
      </c>
      <c r="F2548" s="7">
        <v>11000000</v>
      </c>
      <c r="G2548" s="7">
        <v>11000000</v>
      </c>
    </row>
    <row r="2549" spans="1:7" x14ac:dyDescent="0.3">
      <c r="A2549" s="69">
        <v>2</v>
      </c>
      <c r="B2549" s="69">
        <v>22</v>
      </c>
      <c r="C2549" t="s">
        <v>1119</v>
      </c>
      <c r="D2549" s="7">
        <v>0</v>
      </c>
      <c r="E2549" s="7">
        <v>0</v>
      </c>
      <c r="F2549" s="7">
        <v>0</v>
      </c>
      <c r="G2549" s="7">
        <v>0</v>
      </c>
    </row>
    <row r="2550" spans="1:7" x14ac:dyDescent="0.3">
      <c r="A2550" s="69">
        <v>2</v>
      </c>
      <c r="B2550" s="69">
        <v>22</v>
      </c>
      <c r="C2550" t="s">
        <v>1120</v>
      </c>
      <c r="D2550" s="7">
        <v>0</v>
      </c>
      <c r="E2550" s="7">
        <v>0</v>
      </c>
      <c r="F2550" s="7">
        <v>0</v>
      </c>
      <c r="G2550" s="7">
        <v>0</v>
      </c>
    </row>
    <row r="2551" spans="1:7" x14ac:dyDescent="0.3">
      <c r="A2551" s="69">
        <v>2</v>
      </c>
      <c r="B2551" s="69">
        <v>22</v>
      </c>
      <c r="C2551" t="s">
        <v>3600</v>
      </c>
      <c r="D2551" s="7">
        <v>390000000</v>
      </c>
      <c r="E2551" s="7">
        <v>0</v>
      </c>
      <c r="F2551" s="7">
        <v>390000000</v>
      </c>
      <c r="G2551" s="7">
        <v>390000000</v>
      </c>
    </row>
    <row r="2552" spans="1:7" x14ac:dyDescent="0.3">
      <c r="A2552" s="69">
        <v>2</v>
      </c>
      <c r="B2552" s="69">
        <v>22</v>
      </c>
      <c r="C2552" t="s">
        <v>811</v>
      </c>
      <c r="D2552" s="7">
        <v>15000000</v>
      </c>
      <c r="E2552" s="7">
        <v>0</v>
      </c>
      <c r="F2552" s="7">
        <v>15000000</v>
      </c>
      <c r="G2552" s="7">
        <v>15000000</v>
      </c>
    </row>
    <row r="2553" spans="1:7" x14ac:dyDescent="0.3">
      <c r="A2553" s="69">
        <v>2</v>
      </c>
      <c r="B2553" s="69">
        <v>22</v>
      </c>
      <c r="C2553" t="s">
        <v>1121</v>
      </c>
      <c r="D2553" s="7">
        <v>33000000</v>
      </c>
      <c r="E2553" s="7">
        <v>0</v>
      </c>
      <c r="F2553" s="7">
        <v>33000000</v>
      </c>
      <c r="G2553" s="7">
        <v>33000000</v>
      </c>
    </row>
    <row r="2554" spans="1:7" x14ac:dyDescent="0.3">
      <c r="A2554" s="69">
        <v>2</v>
      </c>
      <c r="B2554" s="69">
        <v>22</v>
      </c>
      <c r="C2554" t="s">
        <v>3601</v>
      </c>
      <c r="D2554" s="7">
        <v>1500000</v>
      </c>
      <c r="E2554" s="7">
        <v>0</v>
      </c>
      <c r="F2554" s="7">
        <v>1500000</v>
      </c>
      <c r="G2554" s="7">
        <v>1500000</v>
      </c>
    </row>
    <row r="2555" spans="1:7" x14ac:dyDescent="0.3">
      <c r="A2555" s="69">
        <v>2</v>
      </c>
      <c r="B2555" s="69">
        <v>22</v>
      </c>
      <c r="C2555" t="s">
        <v>812</v>
      </c>
      <c r="D2555" s="7">
        <v>15000000</v>
      </c>
      <c r="E2555" s="7">
        <v>0</v>
      </c>
      <c r="F2555" s="7">
        <v>15000000</v>
      </c>
      <c r="G2555" s="7">
        <v>15000000</v>
      </c>
    </row>
    <row r="2556" spans="1:7" x14ac:dyDescent="0.3">
      <c r="A2556" s="69">
        <v>2</v>
      </c>
      <c r="B2556" s="69">
        <v>22</v>
      </c>
      <c r="C2556" t="s">
        <v>814</v>
      </c>
      <c r="D2556" s="7">
        <v>5000000</v>
      </c>
      <c r="E2556" s="7">
        <v>0</v>
      </c>
      <c r="F2556" s="7">
        <v>5000000</v>
      </c>
      <c r="G2556" s="7">
        <v>4983785.53</v>
      </c>
    </row>
    <row r="2557" spans="1:7" x14ac:dyDescent="0.3">
      <c r="A2557" s="69">
        <v>2</v>
      </c>
      <c r="B2557" s="69">
        <v>22</v>
      </c>
      <c r="C2557" t="s">
        <v>1122</v>
      </c>
      <c r="D2557" s="7">
        <v>2000000</v>
      </c>
      <c r="E2557" s="7">
        <v>0</v>
      </c>
      <c r="F2557" s="7">
        <v>2000000</v>
      </c>
      <c r="G2557" s="7">
        <v>2000000</v>
      </c>
    </row>
    <row r="2558" spans="1:7" x14ac:dyDescent="0.3">
      <c r="A2558" s="69">
        <v>2</v>
      </c>
      <c r="B2558" s="69">
        <v>22</v>
      </c>
      <c r="C2558" t="s">
        <v>3602</v>
      </c>
      <c r="D2558" s="7">
        <v>50307400000</v>
      </c>
      <c r="E2558" s="7">
        <v>0</v>
      </c>
      <c r="F2558" s="7">
        <v>50307400000</v>
      </c>
      <c r="G2558" s="7">
        <v>50307400000</v>
      </c>
    </row>
    <row r="2559" spans="1:7" x14ac:dyDescent="0.3">
      <c r="A2559" s="69">
        <v>2</v>
      </c>
      <c r="B2559" s="69">
        <v>22</v>
      </c>
      <c r="C2559" t="s">
        <v>3603</v>
      </c>
      <c r="D2559" s="7">
        <v>163000000</v>
      </c>
      <c r="E2559" s="7">
        <v>0</v>
      </c>
      <c r="F2559" s="7">
        <v>163000000</v>
      </c>
      <c r="G2559" s="7">
        <v>163000000</v>
      </c>
    </row>
    <row r="2560" spans="1:7" x14ac:dyDescent="0.3">
      <c r="A2560" s="69">
        <v>2</v>
      </c>
      <c r="B2560" s="69">
        <v>22</v>
      </c>
      <c r="C2560" t="s">
        <v>3604</v>
      </c>
      <c r="D2560" s="7">
        <v>13000000</v>
      </c>
      <c r="E2560" s="7">
        <v>0</v>
      </c>
      <c r="F2560" s="7">
        <v>13000000</v>
      </c>
      <c r="G2560" s="7">
        <v>13000000</v>
      </c>
    </row>
    <row r="2561" spans="1:7" x14ac:dyDescent="0.3">
      <c r="A2561" s="69">
        <v>2</v>
      </c>
      <c r="B2561" s="69">
        <v>22</v>
      </c>
      <c r="C2561" t="s">
        <v>591</v>
      </c>
      <c r="D2561" s="7">
        <v>23322845</v>
      </c>
      <c r="E2561" s="7">
        <v>0</v>
      </c>
      <c r="F2561" s="7">
        <v>23322845</v>
      </c>
      <c r="G2561" s="7">
        <v>23322845</v>
      </c>
    </row>
    <row r="2562" spans="1:7" x14ac:dyDescent="0.3">
      <c r="A2562" s="69">
        <v>2</v>
      </c>
      <c r="B2562" s="69">
        <v>22</v>
      </c>
      <c r="C2562" t="s">
        <v>3605</v>
      </c>
      <c r="D2562" s="7">
        <v>355240000</v>
      </c>
      <c r="E2562" s="7">
        <v>0</v>
      </c>
      <c r="F2562" s="7">
        <v>355240000</v>
      </c>
      <c r="G2562" s="7">
        <v>355240000</v>
      </c>
    </row>
    <row r="2563" spans="1:7" x14ac:dyDescent="0.3">
      <c r="A2563" s="69">
        <v>2</v>
      </c>
      <c r="B2563" s="69">
        <v>22</v>
      </c>
      <c r="C2563" t="s">
        <v>3606</v>
      </c>
      <c r="D2563" s="7">
        <v>150000000</v>
      </c>
      <c r="E2563" s="7">
        <v>0</v>
      </c>
      <c r="F2563" s="7">
        <v>150000000</v>
      </c>
      <c r="G2563" s="7">
        <v>150000000</v>
      </c>
    </row>
    <row r="2564" spans="1:7" x14ac:dyDescent="0.3">
      <c r="A2564" s="69">
        <v>2</v>
      </c>
      <c r="B2564" s="69">
        <v>22</v>
      </c>
      <c r="C2564" t="s">
        <v>3607</v>
      </c>
      <c r="D2564" s="7">
        <v>10000000</v>
      </c>
      <c r="E2564" s="7">
        <v>0</v>
      </c>
      <c r="F2564" s="7">
        <v>10000000</v>
      </c>
      <c r="G2564" s="7">
        <v>10000000</v>
      </c>
    </row>
    <row r="2565" spans="1:7" x14ac:dyDescent="0.3">
      <c r="A2565" s="69">
        <v>2</v>
      </c>
      <c r="B2565" s="69">
        <v>22</v>
      </c>
      <c r="C2565" t="s">
        <v>3608</v>
      </c>
      <c r="D2565" s="7">
        <v>90271619</v>
      </c>
      <c r="E2565" s="7">
        <v>0</v>
      </c>
      <c r="F2565" s="7">
        <v>90271619</v>
      </c>
      <c r="G2565" s="7">
        <v>90271619</v>
      </c>
    </row>
    <row r="2566" spans="1:7" x14ac:dyDescent="0.3">
      <c r="A2566" s="69">
        <v>2</v>
      </c>
      <c r="B2566" s="69">
        <v>22</v>
      </c>
      <c r="C2566" t="s">
        <v>456</v>
      </c>
      <c r="D2566" s="7">
        <v>88148</v>
      </c>
      <c r="E2566" s="7">
        <v>0</v>
      </c>
      <c r="F2566" s="7">
        <v>88148</v>
      </c>
      <c r="G2566" s="7">
        <v>0</v>
      </c>
    </row>
    <row r="2567" spans="1:7" x14ac:dyDescent="0.3">
      <c r="A2567" s="69">
        <v>2</v>
      </c>
      <c r="B2567" s="69">
        <v>22</v>
      </c>
      <c r="C2567" t="s">
        <v>598</v>
      </c>
      <c r="D2567" s="7">
        <v>639805</v>
      </c>
      <c r="E2567" s="7">
        <v>0</v>
      </c>
      <c r="F2567" s="7">
        <v>639805</v>
      </c>
      <c r="G2567" s="7">
        <v>639805</v>
      </c>
    </row>
    <row r="2568" spans="1:7" x14ac:dyDescent="0.3">
      <c r="A2568" s="69">
        <v>2</v>
      </c>
      <c r="B2568" s="69">
        <v>22</v>
      </c>
      <c r="C2568" t="s">
        <v>1124</v>
      </c>
      <c r="D2568" s="7">
        <v>44000000</v>
      </c>
      <c r="E2568" s="7">
        <v>0</v>
      </c>
      <c r="F2568" s="7">
        <v>44000000</v>
      </c>
      <c r="G2568" s="7">
        <v>44000000</v>
      </c>
    </row>
    <row r="2569" spans="1:7" x14ac:dyDescent="0.3">
      <c r="A2569" s="69">
        <v>2</v>
      </c>
      <c r="B2569" s="69">
        <v>22</v>
      </c>
      <c r="C2569" t="s">
        <v>5252</v>
      </c>
      <c r="D2569" s="7">
        <v>2000000</v>
      </c>
      <c r="E2569" s="7">
        <v>0</v>
      </c>
      <c r="F2569" s="7">
        <v>2000000</v>
      </c>
      <c r="G2569" s="7">
        <v>2000000</v>
      </c>
    </row>
    <row r="2570" spans="1:7" x14ac:dyDescent="0.3">
      <c r="A2570" s="69">
        <v>2</v>
      </c>
      <c r="B2570" s="69">
        <v>22</v>
      </c>
      <c r="C2570" t="s">
        <v>3438</v>
      </c>
      <c r="D2570" s="7">
        <v>4000000</v>
      </c>
      <c r="E2570" s="7">
        <v>0</v>
      </c>
      <c r="F2570" s="7">
        <v>4000000</v>
      </c>
      <c r="G2570" s="7">
        <v>4000000</v>
      </c>
    </row>
    <row r="2571" spans="1:7" x14ac:dyDescent="0.3">
      <c r="A2571" s="69">
        <v>2</v>
      </c>
      <c r="B2571" s="69">
        <v>22</v>
      </c>
      <c r="C2571" t="s">
        <v>919</v>
      </c>
      <c r="D2571" s="7">
        <v>67405000</v>
      </c>
      <c r="E2571" s="7">
        <v>0</v>
      </c>
      <c r="F2571" s="7">
        <v>67405000</v>
      </c>
      <c r="G2571" s="7">
        <v>67405000</v>
      </c>
    </row>
    <row r="2572" spans="1:7" x14ac:dyDescent="0.3">
      <c r="A2572" s="69">
        <v>2</v>
      </c>
      <c r="B2572" s="69">
        <v>22</v>
      </c>
      <c r="C2572" t="s">
        <v>600</v>
      </c>
      <c r="D2572" s="7">
        <v>0</v>
      </c>
      <c r="E2572" s="7">
        <v>0</v>
      </c>
      <c r="F2572" s="7">
        <v>0</v>
      </c>
      <c r="G2572" s="7">
        <v>0</v>
      </c>
    </row>
    <row r="2573" spans="1:7" x14ac:dyDescent="0.3">
      <c r="A2573" s="69">
        <v>2</v>
      </c>
      <c r="B2573" s="69">
        <v>22</v>
      </c>
      <c r="C2573" t="s">
        <v>601</v>
      </c>
      <c r="D2573" s="7">
        <v>61000000</v>
      </c>
      <c r="E2573" s="7">
        <v>0</v>
      </c>
      <c r="F2573" s="7">
        <v>61000000</v>
      </c>
      <c r="G2573" s="7">
        <v>61000000</v>
      </c>
    </row>
    <row r="2574" spans="1:7" x14ac:dyDescent="0.3">
      <c r="A2574" s="69">
        <v>2</v>
      </c>
      <c r="B2574" s="69">
        <v>22</v>
      </c>
      <c r="C2574" t="s">
        <v>816</v>
      </c>
      <c r="D2574" s="7">
        <v>0</v>
      </c>
      <c r="E2574" s="7">
        <v>0</v>
      </c>
      <c r="F2574" s="7">
        <v>0</v>
      </c>
      <c r="G2574" s="7">
        <v>0</v>
      </c>
    </row>
    <row r="2575" spans="1:7" x14ac:dyDescent="0.3">
      <c r="A2575" s="69">
        <v>2</v>
      </c>
      <c r="B2575" s="69">
        <v>22</v>
      </c>
      <c r="C2575" t="s">
        <v>602</v>
      </c>
      <c r="D2575" s="7">
        <v>10800000</v>
      </c>
      <c r="E2575" s="7">
        <v>0</v>
      </c>
      <c r="F2575" s="7">
        <v>10800000</v>
      </c>
      <c r="G2575" s="7">
        <v>10800000</v>
      </c>
    </row>
    <row r="2576" spans="1:7" x14ac:dyDescent="0.3">
      <c r="A2576" s="69">
        <v>2</v>
      </c>
      <c r="B2576" s="69">
        <v>22</v>
      </c>
      <c r="C2576" t="s">
        <v>603</v>
      </c>
      <c r="D2576" s="7">
        <v>11796526</v>
      </c>
      <c r="E2576" s="7">
        <v>0</v>
      </c>
      <c r="F2576" s="7">
        <v>11796526</v>
      </c>
      <c r="G2576" s="7">
        <v>11765292.83</v>
      </c>
    </row>
    <row r="2577" spans="1:7" x14ac:dyDescent="0.3">
      <c r="A2577" s="69">
        <v>2</v>
      </c>
      <c r="B2577" s="69">
        <v>22</v>
      </c>
      <c r="C2577" t="s">
        <v>604</v>
      </c>
      <c r="D2577" s="7">
        <v>0</v>
      </c>
      <c r="E2577" s="7">
        <v>0</v>
      </c>
      <c r="F2577" s="7">
        <v>0</v>
      </c>
      <c r="G2577" s="7">
        <v>0</v>
      </c>
    </row>
    <row r="2578" spans="1:7" x14ac:dyDescent="0.3">
      <c r="A2578" s="69">
        <v>2</v>
      </c>
      <c r="B2578" s="69">
        <v>22</v>
      </c>
      <c r="C2578" t="s">
        <v>3609</v>
      </c>
      <c r="D2578" s="7">
        <v>200000000</v>
      </c>
      <c r="E2578" s="7">
        <v>0</v>
      </c>
      <c r="F2578" s="7">
        <v>200000000</v>
      </c>
      <c r="G2578" s="7">
        <v>199999999.93000001</v>
      </c>
    </row>
    <row r="2579" spans="1:7" x14ac:dyDescent="0.3">
      <c r="A2579" s="69">
        <v>2</v>
      </c>
      <c r="B2579" s="69">
        <v>22</v>
      </c>
      <c r="C2579" t="s">
        <v>605</v>
      </c>
      <c r="D2579" s="7">
        <v>49100465</v>
      </c>
      <c r="E2579" s="7">
        <v>0</v>
      </c>
      <c r="F2579" s="7">
        <v>49100465</v>
      </c>
      <c r="G2579" s="7">
        <v>49100465</v>
      </c>
    </row>
    <row r="2580" spans="1:7" x14ac:dyDescent="0.3">
      <c r="A2580" s="69">
        <v>2</v>
      </c>
      <c r="B2580" s="69">
        <v>22</v>
      </c>
      <c r="C2580" t="s">
        <v>3687</v>
      </c>
      <c r="D2580" s="7">
        <v>20000000</v>
      </c>
      <c r="E2580" s="7">
        <v>0</v>
      </c>
      <c r="F2580" s="7">
        <v>20000000</v>
      </c>
      <c r="G2580" s="7">
        <v>20000000</v>
      </c>
    </row>
    <row r="2581" spans="1:7" x14ac:dyDescent="0.3">
      <c r="A2581" s="69">
        <v>2</v>
      </c>
      <c r="B2581" s="69">
        <v>22</v>
      </c>
      <c r="C2581" t="s">
        <v>606</v>
      </c>
      <c r="D2581" s="7">
        <v>0</v>
      </c>
      <c r="E2581" s="7">
        <v>0</v>
      </c>
      <c r="F2581" s="7">
        <v>0</v>
      </c>
      <c r="G2581" s="7">
        <v>0</v>
      </c>
    </row>
    <row r="2582" spans="1:7" x14ac:dyDescent="0.3">
      <c r="A2582" s="69">
        <v>2</v>
      </c>
      <c r="B2582" s="69">
        <v>22</v>
      </c>
      <c r="C2582" t="s">
        <v>921</v>
      </c>
      <c r="D2582" s="7">
        <v>7170000</v>
      </c>
      <c r="E2582" s="7">
        <v>0</v>
      </c>
      <c r="F2582" s="7">
        <v>7170000</v>
      </c>
      <c r="G2582" s="7">
        <v>7170000</v>
      </c>
    </row>
    <row r="2583" spans="1:7" x14ac:dyDescent="0.3">
      <c r="A2583" s="69">
        <v>2</v>
      </c>
      <c r="B2583" s="69">
        <v>22</v>
      </c>
      <c r="C2583" t="s">
        <v>607</v>
      </c>
      <c r="D2583" s="7">
        <v>0</v>
      </c>
      <c r="E2583" s="7">
        <v>0</v>
      </c>
      <c r="F2583" s="7">
        <v>0</v>
      </c>
      <c r="G2583" s="7">
        <v>0</v>
      </c>
    </row>
    <row r="2584" spans="1:7" x14ac:dyDescent="0.3">
      <c r="A2584" s="69">
        <v>2</v>
      </c>
      <c r="B2584" s="69">
        <v>22</v>
      </c>
      <c r="C2584" t="s">
        <v>1126</v>
      </c>
      <c r="D2584" s="7">
        <v>0</v>
      </c>
      <c r="E2584" s="7">
        <v>0</v>
      </c>
      <c r="F2584" s="7">
        <v>0</v>
      </c>
      <c r="G2584" s="7">
        <v>0</v>
      </c>
    </row>
    <row r="2585" spans="1:7" x14ac:dyDescent="0.3">
      <c r="A2585" s="69">
        <v>2</v>
      </c>
      <c r="B2585" s="69">
        <v>22</v>
      </c>
      <c r="C2585" t="s">
        <v>922</v>
      </c>
      <c r="D2585" s="7">
        <v>37080032</v>
      </c>
      <c r="E2585" s="7">
        <v>0</v>
      </c>
      <c r="F2585" s="7">
        <v>37080032</v>
      </c>
      <c r="G2585" s="7">
        <v>37080032</v>
      </c>
    </row>
    <row r="2586" spans="1:7" x14ac:dyDescent="0.3">
      <c r="A2586" s="69">
        <v>2</v>
      </c>
      <c r="B2586" s="69">
        <v>22</v>
      </c>
      <c r="C2586" t="s">
        <v>923</v>
      </c>
      <c r="D2586" s="7">
        <v>0</v>
      </c>
      <c r="E2586" s="7">
        <v>0</v>
      </c>
      <c r="F2586" s="7">
        <v>0</v>
      </c>
      <c r="G2586" s="7">
        <v>0</v>
      </c>
    </row>
    <row r="2587" spans="1:7" x14ac:dyDescent="0.3">
      <c r="A2587" s="69">
        <v>2</v>
      </c>
      <c r="B2587" s="69">
        <v>22</v>
      </c>
      <c r="C2587" t="s">
        <v>819</v>
      </c>
      <c r="D2587" s="7">
        <v>5200000</v>
      </c>
      <c r="E2587" s="7">
        <v>0</v>
      </c>
      <c r="F2587" s="7">
        <v>5200000</v>
      </c>
      <c r="G2587" s="7">
        <v>5180000</v>
      </c>
    </row>
    <row r="2588" spans="1:7" x14ac:dyDescent="0.3">
      <c r="A2588" s="69">
        <v>2</v>
      </c>
      <c r="B2588" s="69">
        <v>22</v>
      </c>
      <c r="C2588" t="s">
        <v>613</v>
      </c>
      <c r="D2588" s="7">
        <v>8000000</v>
      </c>
      <c r="E2588" s="7">
        <v>0</v>
      </c>
      <c r="F2588" s="7">
        <v>8000000</v>
      </c>
      <c r="G2588" s="7">
        <v>8000000</v>
      </c>
    </row>
    <row r="2589" spans="1:7" x14ac:dyDescent="0.3">
      <c r="A2589" s="69">
        <v>2</v>
      </c>
      <c r="B2589" s="69">
        <v>22</v>
      </c>
      <c r="C2589" t="s">
        <v>3610</v>
      </c>
      <c r="D2589" s="7">
        <v>0</v>
      </c>
      <c r="E2589" s="7">
        <v>0</v>
      </c>
      <c r="F2589" s="7">
        <v>0</v>
      </c>
      <c r="G2589" s="7">
        <v>0</v>
      </c>
    </row>
    <row r="2590" spans="1:7" x14ac:dyDescent="0.3">
      <c r="A2590" s="69">
        <v>2</v>
      </c>
      <c r="B2590" s="69">
        <v>22</v>
      </c>
      <c r="C2590" t="s">
        <v>717</v>
      </c>
      <c r="D2590" s="7">
        <v>2808363</v>
      </c>
      <c r="E2590" s="7">
        <v>0</v>
      </c>
      <c r="F2590" s="7">
        <v>2808363</v>
      </c>
      <c r="G2590" s="7">
        <v>2808363</v>
      </c>
    </row>
    <row r="2591" spans="1:7" x14ac:dyDescent="0.3">
      <c r="A2591" s="69">
        <v>2</v>
      </c>
      <c r="B2591" s="69">
        <v>22</v>
      </c>
      <c r="C2591" t="s">
        <v>616</v>
      </c>
      <c r="D2591" s="7">
        <v>25000000</v>
      </c>
      <c r="E2591" s="7">
        <v>0</v>
      </c>
      <c r="F2591" s="7">
        <v>25000000</v>
      </c>
      <c r="G2591" s="7">
        <v>25000000</v>
      </c>
    </row>
    <row r="2592" spans="1:7" x14ac:dyDescent="0.3">
      <c r="A2592" s="69">
        <v>2</v>
      </c>
      <c r="B2592" s="69">
        <v>22</v>
      </c>
      <c r="C2592" t="s">
        <v>924</v>
      </c>
      <c r="D2592" s="7">
        <v>47807561</v>
      </c>
      <c r="E2592" s="7">
        <v>0</v>
      </c>
      <c r="F2592" s="7">
        <v>47807561</v>
      </c>
      <c r="G2592" s="7">
        <v>47807561</v>
      </c>
    </row>
    <row r="2593" spans="1:7" x14ac:dyDescent="0.3">
      <c r="A2593" s="69">
        <v>2</v>
      </c>
      <c r="B2593" s="69">
        <v>22</v>
      </c>
      <c r="C2593" t="s">
        <v>155</v>
      </c>
      <c r="D2593" s="7">
        <v>85778599</v>
      </c>
      <c r="E2593" s="7">
        <v>0</v>
      </c>
      <c r="F2593" s="7">
        <v>85778599</v>
      </c>
      <c r="G2593" s="7">
        <v>85745503.560000002</v>
      </c>
    </row>
    <row r="2594" spans="1:7" x14ac:dyDescent="0.3">
      <c r="A2594" s="69">
        <v>2</v>
      </c>
      <c r="B2594" s="69">
        <v>22</v>
      </c>
      <c r="C2594" t="s">
        <v>5360</v>
      </c>
      <c r="D2594" s="7">
        <v>90000000</v>
      </c>
      <c r="E2594" s="7">
        <v>0</v>
      </c>
      <c r="F2594" s="7">
        <v>90000000</v>
      </c>
      <c r="G2594" s="7">
        <v>90000000</v>
      </c>
    </row>
    <row r="2595" spans="1:7" x14ac:dyDescent="0.3">
      <c r="A2595" s="69">
        <v>2</v>
      </c>
      <c r="B2595" s="69">
        <v>22</v>
      </c>
      <c r="C2595" t="s">
        <v>618</v>
      </c>
      <c r="D2595" s="7">
        <v>98000000</v>
      </c>
      <c r="E2595" s="7">
        <v>0</v>
      </c>
      <c r="F2595" s="7">
        <v>98000000</v>
      </c>
      <c r="G2595" s="7">
        <v>98000000</v>
      </c>
    </row>
    <row r="2596" spans="1:7" x14ac:dyDescent="0.3">
      <c r="A2596" s="69">
        <v>2</v>
      </c>
      <c r="B2596" s="69">
        <v>22</v>
      </c>
      <c r="C2596" t="s">
        <v>619</v>
      </c>
      <c r="D2596" s="7">
        <v>150000000</v>
      </c>
      <c r="E2596" s="7">
        <v>0</v>
      </c>
      <c r="F2596" s="7">
        <v>150000000</v>
      </c>
      <c r="G2596" s="7">
        <v>150000000</v>
      </c>
    </row>
    <row r="2597" spans="1:7" x14ac:dyDescent="0.3">
      <c r="A2597" s="69">
        <v>2</v>
      </c>
      <c r="B2597" s="69">
        <v>22</v>
      </c>
      <c r="C2597" t="s">
        <v>620</v>
      </c>
      <c r="D2597" s="7">
        <v>0</v>
      </c>
      <c r="E2597" s="7">
        <v>0</v>
      </c>
      <c r="F2597" s="7">
        <v>0</v>
      </c>
      <c r="G2597" s="7">
        <v>0</v>
      </c>
    </row>
    <row r="2598" spans="1:7" x14ac:dyDescent="0.3">
      <c r="A2598" s="69">
        <v>2</v>
      </c>
      <c r="B2598" s="69">
        <v>22</v>
      </c>
      <c r="C2598" t="s">
        <v>621</v>
      </c>
      <c r="D2598" s="7">
        <v>11500000</v>
      </c>
      <c r="E2598" s="7">
        <v>0</v>
      </c>
      <c r="F2598" s="7">
        <v>11500000</v>
      </c>
      <c r="G2598" s="7">
        <v>11500000</v>
      </c>
    </row>
    <row r="2599" spans="1:7" x14ac:dyDescent="0.3">
      <c r="A2599" s="69">
        <v>2</v>
      </c>
      <c r="B2599" s="69">
        <v>22</v>
      </c>
      <c r="C2599" t="s">
        <v>625</v>
      </c>
      <c r="D2599" s="7">
        <v>20000000</v>
      </c>
      <c r="E2599" s="7">
        <v>0</v>
      </c>
      <c r="F2599" s="7">
        <v>20000000</v>
      </c>
      <c r="G2599" s="7">
        <v>20000000</v>
      </c>
    </row>
    <row r="2600" spans="1:7" x14ac:dyDescent="0.3">
      <c r="A2600" s="69">
        <v>2</v>
      </c>
      <c r="B2600" s="69">
        <v>22</v>
      </c>
      <c r="C2600" t="s">
        <v>822</v>
      </c>
      <c r="D2600" s="7">
        <v>86750000</v>
      </c>
      <c r="E2600" s="7">
        <v>0</v>
      </c>
      <c r="F2600" s="7">
        <v>86750000</v>
      </c>
      <c r="G2600" s="7">
        <v>86750000</v>
      </c>
    </row>
    <row r="2601" spans="1:7" x14ac:dyDescent="0.3">
      <c r="A2601" s="69">
        <v>2</v>
      </c>
      <c r="B2601" s="69">
        <v>22</v>
      </c>
      <c r="C2601" t="s">
        <v>926</v>
      </c>
      <c r="D2601" s="7">
        <v>19848000</v>
      </c>
      <c r="E2601" s="7">
        <v>0</v>
      </c>
      <c r="F2601" s="7">
        <v>19848000</v>
      </c>
      <c r="G2601" s="7">
        <v>19848000</v>
      </c>
    </row>
    <row r="2602" spans="1:7" x14ac:dyDescent="0.3">
      <c r="A2602" s="69">
        <v>2</v>
      </c>
      <c r="B2602" s="69">
        <v>22</v>
      </c>
      <c r="C2602" t="s">
        <v>628</v>
      </c>
      <c r="D2602" s="7">
        <v>0</v>
      </c>
      <c r="E2602" s="7">
        <v>0</v>
      </c>
      <c r="F2602" s="7">
        <v>0</v>
      </c>
      <c r="G2602" s="7">
        <v>0</v>
      </c>
    </row>
    <row r="2603" spans="1:7" x14ac:dyDescent="0.3">
      <c r="A2603" s="69">
        <v>2</v>
      </c>
      <c r="B2603" s="69">
        <v>22</v>
      </c>
      <c r="C2603" t="s">
        <v>3613</v>
      </c>
      <c r="D2603" s="7">
        <v>80000000</v>
      </c>
      <c r="E2603" s="7">
        <v>0</v>
      </c>
      <c r="F2603" s="7">
        <v>80000000</v>
      </c>
      <c r="G2603" s="7">
        <v>80000000</v>
      </c>
    </row>
    <row r="2604" spans="1:7" x14ac:dyDescent="0.3">
      <c r="A2604" s="69">
        <v>2</v>
      </c>
      <c r="B2604" s="69">
        <v>22</v>
      </c>
      <c r="C2604" t="s">
        <v>706</v>
      </c>
      <c r="D2604" s="7">
        <v>322956170</v>
      </c>
      <c r="E2604" s="7">
        <v>0</v>
      </c>
      <c r="F2604" s="7">
        <v>322956170</v>
      </c>
      <c r="G2604" s="7">
        <v>279202684.06</v>
      </c>
    </row>
    <row r="2605" spans="1:7" x14ac:dyDescent="0.3">
      <c r="A2605" s="69">
        <v>2</v>
      </c>
      <c r="B2605" s="69">
        <v>22</v>
      </c>
      <c r="C2605" t="s">
        <v>630</v>
      </c>
      <c r="D2605" s="7">
        <v>0</v>
      </c>
      <c r="E2605" s="7">
        <v>0</v>
      </c>
      <c r="F2605" s="7">
        <v>0</v>
      </c>
      <c r="G2605" s="7">
        <v>0</v>
      </c>
    </row>
    <row r="2606" spans="1:7" x14ac:dyDescent="0.3">
      <c r="A2606" s="69">
        <v>2</v>
      </c>
      <c r="B2606" s="69">
        <v>22</v>
      </c>
      <c r="C2606" t="s">
        <v>3614</v>
      </c>
      <c r="D2606" s="7">
        <v>3000000</v>
      </c>
      <c r="E2606" s="7">
        <v>0</v>
      </c>
      <c r="F2606" s="7">
        <v>3000000</v>
      </c>
      <c r="G2606" s="7">
        <v>3000000</v>
      </c>
    </row>
    <row r="2607" spans="1:7" x14ac:dyDescent="0.3">
      <c r="A2607" s="69">
        <v>2</v>
      </c>
      <c r="B2607" s="69">
        <v>22</v>
      </c>
      <c r="C2607" t="s">
        <v>1127</v>
      </c>
      <c r="D2607" s="7">
        <v>0</v>
      </c>
      <c r="E2607" s="7">
        <v>0</v>
      </c>
      <c r="F2607" s="7">
        <v>0</v>
      </c>
      <c r="G2607" s="7">
        <v>0</v>
      </c>
    </row>
    <row r="2608" spans="1:7" x14ac:dyDescent="0.3">
      <c r="A2608" s="69">
        <v>2</v>
      </c>
      <c r="B2608" s="69">
        <v>22</v>
      </c>
      <c r="C2608" t="s">
        <v>3615</v>
      </c>
      <c r="D2608" s="7">
        <v>39686028</v>
      </c>
      <c r="E2608" s="7">
        <v>0</v>
      </c>
      <c r="F2608" s="7">
        <v>39686028</v>
      </c>
      <c r="G2608" s="7">
        <v>39686028</v>
      </c>
    </row>
    <row r="2609" spans="1:7" x14ac:dyDescent="0.3">
      <c r="A2609" s="69">
        <v>2</v>
      </c>
      <c r="B2609" s="69">
        <v>22</v>
      </c>
      <c r="C2609" t="s">
        <v>3616</v>
      </c>
      <c r="D2609" s="7">
        <v>20000000</v>
      </c>
      <c r="E2609" s="7">
        <v>0</v>
      </c>
      <c r="F2609" s="7">
        <v>20000000</v>
      </c>
      <c r="G2609" s="7">
        <v>0</v>
      </c>
    </row>
    <row r="2610" spans="1:7" x14ac:dyDescent="0.3">
      <c r="A2610" s="69">
        <v>2</v>
      </c>
      <c r="B2610" s="69">
        <v>22</v>
      </c>
      <c r="C2610" t="s">
        <v>1130</v>
      </c>
      <c r="D2610" s="7">
        <v>10000000</v>
      </c>
      <c r="E2610" s="7">
        <v>0</v>
      </c>
      <c r="F2610" s="7">
        <v>10000000</v>
      </c>
      <c r="G2610" s="7">
        <v>10000000</v>
      </c>
    </row>
    <row r="2611" spans="1:7" x14ac:dyDescent="0.3">
      <c r="A2611" s="69">
        <v>2</v>
      </c>
      <c r="B2611" s="69">
        <v>22</v>
      </c>
      <c r="C2611" t="s">
        <v>3617</v>
      </c>
      <c r="D2611" s="7">
        <v>50000000</v>
      </c>
      <c r="E2611" s="7">
        <v>0</v>
      </c>
      <c r="F2611" s="7">
        <v>50000000</v>
      </c>
      <c r="G2611" s="7">
        <v>50000000</v>
      </c>
    </row>
    <row r="2612" spans="1:7" x14ac:dyDescent="0.3">
      <c r="A2612" s="69">
        <v>2</v>
      </c>
      <c r="B2612" s="69">
        <v>22</v>
      </c>
      <c r="C2612" t="s">
        <v>3618</v>
      </c>
      <c r="D2612" s="7">
        <v>50000000</v>
      </c>
      <c r="E2612" s="7">
        <v>0</v>
      </c>
      <c r="F2612" s="7">
        <v>50000000</v>
      </c>
      <c r="G2612" s="7">
        <v>50000000</v>
      </c>
    </row>
    <row r="2613" spans="1:7" x14ac:dyDescent="0.3">
      <c r="A2613" s="69">
        <v>2</v>
      </c>
      <c r="B2613" s="69">
        <v>22</v>
      </c>
      <c r="C2613" t="s">
        <v>1131</v>
      </c>
      <c r="D2613" s="7">
        <v>10000000</v>
      </c>
      <c r="E2613" s="7">
        <v>0</v>
      </c>
      <c r="F2613" s="7">
        <v>10000000</v>
      </c>
      <c r="G2613" s="7">
        <v>10000000</v>
      </c>
    </row>
    <row r="2614" spans="1:7" x14ac:dyDescent="0.3">
      <c r="A2614" s="69">
        <v>2</v>
      </c>
      <c r="B2614" s="69">
        <v>22</v>
      </c>
      <c r="C2614" t="s">
        <v>929</v>
      </c>
      <c r="D2614" s="7">
        <v>200000000</v>
      </c>
      <c r="E2614" s="7">
        <v>0</v>
      </c>
      <c r="F2614" s="7">
        <v>200000000</v>
      </c>
      <c r="G2614" s="7">
        <v>200000000</v>
      </c>
    </row>
    <row r="2615" spans="1:7" x14ac:dyDescent="0.3">
      <c r="A2615" s="69">
        <v>2</v>
      </c>
      <c r="B2615" s="69">
        <v>22</v>
      </c>
      <c r="C2615" t="s">
        <v>823</v>
      </c>
      <c r="D2615" s="7">
        <v>4691764</v>
      </c>
      <c r="E2615" s="7">
        <v>0</v>
      </c>
      <c r="F2615" s="7">
        <v>4691764</v>
      </c>
      <c r="G2615" s="7">
        <v>4505429.55</v>
      </c>
    </row>
    <row r="2616" spans="1:7" x14ac:dyDescent="0.3">
      <c r="A2616" s="69">
        <v>2</v>
      </c>
      <c r="B2616" s="69">
        <v>22</v>
      </c>
      <c r="C2616" t="s">
        <v>824</v>
      </c>
      <c r="D2616" s="7">
        <v>0</v>
      </c>
      <c r="E2616" s="7">
        <v>0</v>
      </c>
      <c r="F2616" s="7">
        <v>0</v>
      </c>
      <c r="G2616" s="7">
        <v>0</v>
      </c>
    </row>
    <row r="2617" spans="1:7" x14ac:dyDescent="0.3">
      <c r="A2617" s="69">
        <v>2</v>
      </c>
      <c r="B2617" s="69">
        <v>22</v>
      </c>
      <c r="C2617" t="s">
        <v>825</v>
      </c>
      <c r="D2617" s="7">
        <v>361519</v>
      </c>
      <c r="E2617" s="7">
        <v>0</v>
      </c>
      <c r="F2617" s="7">
        <v>361519</v>
      </c>
      <c r="G2617" s="7">
        <v>361519</v>
      </c>
    </row>
    <row r="2618" spans="1:7" x14ac:dyDescent="0.3">
      <c r="A2618" s="69">
        <v>2</v>
      </c>
      <c r="B2618" s="69">
        <v>22</v>
      </c>
      <c r="C2618" t="s">
        <v>826</v>
      </c>
      <c r="D2618" s="7">
        <v>671394</v>
      </c>
      <c r="E2618" s="7">
        <v>0</v>
      </c>
      <c r="F2618" s="7">
        <v>671394</v>
      </c>
      <c r="G2618" s="7">
        <v>671394</v>
      </c>
    </row>
    <row r="2619" spans="1:7" x14ac:dyDescent="0.3">
      <c r="A2619" s="69">
        <v>2</v>
      </c>
      <c r="B2619" s="69">
        <v>22</v>
      </c>
      <c r="C2619" t="s">
        <v>827</v>
      </c>
      <c r="D2619" s="7">
        <v>50688810</v>
      </c>
      <c r="E2619" s="7">
        <v>0</v>
      </c>
      <c r="F2619" s="7">
        <v>50688810</v>
      </c>
      <c r="G2619" s="7">
        <v>50688809.630000003</v>
      </c>
    </row>
    <row r="2620" spans="1:7" x14ac:dyDescent="0.3">
      <c r="A2620" s="69">
        <v>2</v>
      </c>
      <c r="B2620" s="69">
        <v>22</v>
      </c>
      <c r="C2620" t="s">
        <v>637</v>
      </c>
      <c r="D2620" s="7">
        <v>1310000000</v>
      </c>
      <c r="E2620" s="7">
        <v>0</v>
      </c>
      <c r="F2620" s="7">
        <v>1310000000</v>
      </c>
      <c r="G2620" s="7">
        <v>1310000000</v>
      </c>
    </row>
    <row r="2621" spans="1:7" x14ac:dyDescent="0.3">
      <c r="A2621" s="69">
        <v>2</v>
      </c>
      <c r="B2621" s="69">
        <v>22</v>
      </c>
      <c r="C2621" t="s">
        <v>638</v>
      </c>
      <c r="D2621" s="7">
        <v>5271379</v>
      </c>
      <c r="E2621" s="7">
        <v>0</v>
      </c>
      <c r="F2621" s="7">
        <v>5271379</v>
      </c>
      <c r="G2621" s="7">
        <v>5271379</v>
      </c>
    </row>
    <row r="2622" spans="1:7" x14ac:dyDescent="0.3">
      <c r="A2622" s="69">
        <v>2</v>
      </c>
      <c r="B2622" s="69">
        <v>22</v>
      </c>
      <c r="C2622" t="s">
        <v>639</v>
      </c>
      <c r="D2622" s="7">
        <v>0</v>
      </c>
      <c r="E2622" s="7">
        <v>0</v>
      </c>
      <c r="F2622" s="7">
        <v>0</v>
      </c>
      <c r="G2622" s="7">
        <v>0</v>
      </c>
    </row>
    <row r="2623" spans="1:7" x14ac:dyDescent="0.3">
      <c r="A2623" s="69">
        <v>2</v>
      </c>
      <c r="B2623" s="69">
        <v>22</v>
      </c>
      <c r="C2623" t="s">
        <v>934</v>
      </c>
      <c r="D2623" s="7">
        <v>25000000</v>
      </c>
      <c r="E2623" s="7">
        <v>0</v>
      </c>
      <c r="F2623" s="7">
        <v>25000000</v>
      </c>
      <c r="G2623" s="7">
        <v>25000000</v>
      </c>
    </row>
    <row r="2624" spans="1:7" x14ac:dyDescent="0.3">
      <c r="A2624" s="69">
        <v>2</v>
      </c>
      <c r="B2624" s="69">
        <v>22</v>
      </c>
      <c r="C2624" t="s">
        <v>3619</v>
      </c>
      <c r="D2624" s="7">
        <v>46810000</v>
      </c>
      <c r="E2624" s="7">
        <v>0</v>
      </c>
      <c r="F2624" s="7">
        <v>46810000</v>
      </c>
      <c r="G2624" s="7">
        <v>46810000</v>
      </c>
    </row>
    <row r="2625" spans="1:7" x14ac:dyDescent="0.3">
      <c r="A2625" s="69">
        <v>2</v>
      </c>
      <c r="B2625" s="69">
        <v>22</v>
      </c>
      <c r="C2625" t="s">
        <v>3620</v>
      </c>
      <c r="D2625" s="7">
        <v>100000000</v>
      </c>
      <c r="E2625" s="7">
        <v>0</v>
      </c>
      <c r="F2625" s="7">
        <v>100000000</v>
      </c>
      <c r="G2625" s="7">
        <v>100000000</v>
      </c>
    </row>
    <row r="2626" spans="1:7" x14ac:dyDescent="0.3">
      <c r="A2626" s="69">
        <v>2</v>
      </c>
      <c r="B2626" s="69">
        <v>22</v>
      </c>
      <c r="C2626" t="s">
        <v>701</v>
      </c>
      <c r="D2626" s="7">
        <v>169629400</v>
      </c>
      <c r="E2626" s="7">
        <v>0</v>
      </c>
      <c r="F2626" s="7">
        <v>169629400</v>
      </c>
      <c r="G2626" s="7">
        <v>169629400</v>
      </c>
    </row>
    <row r="2627" spans="1:7" x14ac:dyDescent="0.3">
      <c r="A2627" s="69">
        <v>2</v>
      </c>
      <c r="B2627" s="69">
        <v>22</v>
      </c>
      <c r="C2627" t="s">
        <v>935</v>
      </c>
      <c r="D2627" s="7">
        <v>12000000</v>
      </c>
      <c r="E2627" s="7">
        <v>0</v>
      </c>
      <c r="F2627" s="7">
        <v>12000000</v>
      </c>
      <c r="G2627" s="7">
        <v>12000000</v>
      </c>
    </row>
    <row r="2628" spans="1:7" x14ac:dyDescent="0.3">
      <c r="A2628" s="69">
        <v>2</v>
      </c>
      <c r="B2628" s="69">
        <v>22</v>
      </c>
      <c r="C2628" t="s">
        <v>829</v>
      </c>
      <c r="D2628" s="7">
        <v>0</v>
      </c>
      <c r="E2628" s="7">
        <v>0</v>
      </c>
      <c r="F2628" s="7">
        <v>0</v>
      </c>
      <c r="G2628" s="7">
        <v>0</v>
      </c>
    </row>
    <row r="2629" spans="1:7" x14ac:dyDescent="0.3">
      <c r="A2629" s="69">
        <v>2</v>
      </c>
      <c r="B2629" s="69">
        <v>22</v>
      </c>
      <c r="C2629" t="s">
        <v>1134</v>
      </c>
      <c r="D2629" s="7">
        <v>91000000</v>
      </c>
      <c r="E2629" s="7">
        <v>0</v>
      </c>
      <c r="F2629" s="7">
        <v>91000000</v>
      </c>
      <c r="G2629" s="7">
        <v>91000000</v>
      </c>
    </row>
    <row r="2630" spans="1:7" x14ac:dyDescent="0.3">
      <c r="A2630" s="69">
        <v>2</v>
      </c>
      <c r="B2630" s="69">
        <v>22</v>
      </c>
      <c r="C2630" t="s">
        <v>709</v>
      </c>
      <c r="D2630" s="7">
        <v>53000000</v>
      </c>
      <c r="E2630" s="7">
        <v>0</v>
      </c>
      <c r="F2630" s="7">
        <v>53000000</v>
      </c>
      <c r="G2630" s="7">
        <v>53000000</v>
      </c>
    </row>
    <row r="2631" spans="1:7" x14ac:dyDescent="0.3">
      <c r="A2631" s="69">
        <v>2</v>
      </c>
      <c r="B2631" s="69">
        <v>22</v>
      </c>
      <c r="C2631" t="s">
        <v>830</v>
      </c>
      <c r="D2631" s="7">
        <v>133600000</v>
      </c>
      <c r="E2631" s="7">
        <v>0</v>
      </c>
      <c r="F2631" s="7">
        <v>133600000</v>
      </c>
      <c r="G2631" s="7">
        <v>133600000</v>
      </c>
    </row>
    <row r="2632" spans="1:7" x14ac:dyDescent="0.3">
      <c r="A2632" s="69">
        <v>2</v>
      </c>
      <c r="B2632" s="69">
        <v>22</v>
      </c>
      <c r="C2632" t="s">
        <v>1137</v>
      </c>
      <c r="D2632" s="7">
        <v>150000000</v>
      </c>
      <c r="E2632" s="7">
        <v>0</v>
      </c>
      <c r="F2632" s="7">
        <v>150000000</v>
      </c>
      <c r="G2632" s="7">
        <v>150000000</v>
      </c>
    </row>
    <row r="2633" spans="1:7" x14ac:dyDescent="0.3">
      <c r="A2633" s="69">
        <v>2</v>
      </c>
      <c r="B2633" s="69">
        <v>22</v>
      </c>
      <c r="C2633" t="s">
        <v>640</v>
      </c>
      <c r="D2633" s="7">
        <v>0</v>
      </c>
      <c r="E2633" s="7">
        <v>0</v>
      </c>
      <c r="F2633" s="7">
        <v>0</v>
      </c>
      <c r="G2633" s="7">
        <v>0</v>
      </c>
    </row>
    <row r="2634" spans="1:7" x14ac:dyDescent="0.3">
      <c r="A2634" s="69">
        <v>2</v>
      </c>
      <c r="B2634" s="69">
        <v>22</v>
      </c>
      <c r="C2634" t="s">
        <v>832</v>
      </c>
      <c r="D2634" s="7">
        <v>50000000</v>
      </c>
      <c r="E2634" s="7">
        <v>0</v>
      </c>
      <c r="F2634" s="7">
        <v>50000000</v>
      </c>
      <c r="G2634" s="7">
        <v>50000000</v>
      </c>
    </row>
    <row r="2635" spans="1:7" x14ac:dyDescent="0.3">
      <c r="A2635" s="69">
        <v>2</v>
      </c>
      <c r="B2635" s="69">
        <v>22</v>
      </c>
      <c r="C2635" t="s">
        <v>641</v>
      </c>
      <c r="D2635" s="7">
        <v>0</v>
      </c>
      <c r="E2635" s="7">
        <v>0</v>
      </c>
      <c r="F2635" s="7">
        <v>0</v>
      </c>
      <c r="G2635" s="7">
        <v>0</v>
      </c>
    </row>
    <row r="2636" spans="1:7" x14ac:dyDescent="0.3">
      <c r="A2636" s="69">
        <v>2</v>
      </c>
      <c r="B2636" s="69">
        <v>22</v>
      </c>
      <c r="C2636" t="s">
        <v>834</v>
      </c>
      <c r="D2636" s="7">
        <v>0</v>
      </c>
      <c r="E2636" s="7">
        <v>0</v>
      </c>
      <c r="F2636" s="7">
        <v>0</v>
      </c>
      <c r="G2636" s="7">
        <v>0</v>
      </c>
    </row>
    <row r="2637" spans="1:7" x14ac:dyDescent="0.3">
      <c r="A2637" s="69">
        <v>2</v>
      </c>
      <c r="B2637" s="69">
        <v>22</v>
      </c>
      <c r="C2637" t="s">
        <v>642</v>
      </c>
      <c r="D2637" s="7">
        <v>20231621</v>
      </c>
      <c r="E2637" s="7">
        <v>0</v>
      </c>
      <c r="F2637" s="7">
        <v>20231621</v>
      </c>
      <c r="G2637" s="7">
        <v>20231621</v>
      </c>
    </row>
    <row r="2638" spans="1:7" x14ac:dyDescent="0.3">
      <c r="A2638" s="69">
        <v>2</v>
      </c>
      <c r="B2638" s="69">
        <v>22</v>
      </c>
      <c r="C2638" t="s">
        <v>938</v>
      </c>
      <c r="D2638" s="7">
        <v>8343960</v>
      </c>
      <c r="E2638" s="7">
        <v>0</v>
      </c>
      <c r="F2638" s="7">
        <v>8343960</v>
      </c>
      <c r="G2638" s="7">
        <v>8343960</v>
      </c>
    </row>
    <row r="2639" spans="1:7" x14ac:dyDescent="0.3">
      <c r="A2639" s="69">
        <v>2</v>
      </c>
      <c r="B2639" s="69">
        <v>22</v>
      </c>
      <c r="C2639" t="s">
        <v>1138</v>
      </c>
      <c r="D2639" s="7">
        <v>16000000</v>
      </c>
      <c r="E2639" s="7">
        <v>0</v>
      </c>
      <c r="F2639" s="7">
        <v>16000000</v>
      </c>
      <c r="G2639" s="7">
        <v>16000000</v>
      </c>
    </row>
    <row r="2640" spans="1:7" x14ac:dyDescent="0.3">
      <c r="A2640" s="69">
        <v>2</v>
      </c>
      <c r="B2640" s="69">
        <v>22</v>
      </c>
      <c r="C2640" t="s">
        <v>702</v>
      </c>
      <c r="D2640" s="7">
        <v>46810000</v>
      </c>
      <c r="E2640" s="7">
        <v>0</v>
      </c>
      <c r="F2640" s="7">
        <v>46810000</v>
      </c>
      <c r="G2640" s="7">
        <v>46810000</v>
      </c>
    </row>
    <row r="2641" spans="1:7" x14ac:dyDescent="0.3">
      <c r="A2641" s="69">
        <v>2</v>
      </c>
      <c r="B2641" s="69">
        <v>22</v>
      </c>
      <c r="C2641" t="s">
        <v>643</v>
      </c>
      <c r="D2641" s="7">
        <v>0</v>
      </c>
      <c r="E2641" s="7">
        <v>0</v>
      </c>
      <c r="F2641" s="7">
        <v>0</v>
      </c>
      <c r="G2641" s="7">
        <v>0</v>
      </c>
    </row>
    <row r="2642" spans="1:7" x14ac:dyDescent="0.3">
      <c r="A2642" s="69">
        <v>2</v>
      </c>
      <c r="B2642" s="69">
        <v>22</v>
      </c>
      <c r="C2642" t="s">
        <v>644</v>
      </c>
      <c r="D2642" s="7">
        <v>0</v>
      </c>
      <c r="E2642" s="7">
        <v>0</v>
      </c>
      <c r="F2642" s="7">
        <v>0</v>
      </c>
      <c r="G2642" s="7">
        <v>0</v>
      </c>
    </row>
    <row r="2643" spans="1:7" x14ac:dyDescent="0.3">
      <c r="A2643" s="69">
        <v>2</v>
      </c>
      <c r="B2643" s="69">
        <v>22</v>
      </c>
      <c r="C2643" t="s">
        <v>645</v>
      </c>
      <c r="D2643" s="7">
        <v>0</v>
      </c>
      <c r="E2643" s="7">
        <v>0</v>
      </c>
      <c r="F2643" s="7">
        <v>0</v>
      </c>
      <c r="G2643" s="7">
        <v>0</v>
      </c>
    </row>
    <row r="2644" spans="1:7" x14ac:dyDescent="0.3">
      <c r="A2644" s="69">
        <v>2</v>
      </c>
      <c r="B2644" s="69">
        <v>22</v>
      </c>
      <c r="C2644" t="s">
        <v>3625</v>
      </c>
      <c r="D2644" s="7">
        <v>0</v>
      </c>
      <c r="E2644" s="7">
        <v>0</v>
      </c>
      <c r="F2644" s="7">
        <v>0</v>
      </c>
      <c r="G2644" s="7">
        <v>0</v>
      </c>
    </row>
    <row r="2645" spans="1:7" x14ac:dyDescent="0.3">
      <c r="A2645" s="69">
        <v>2</v>
      </c>
      <c r="B2645" s="69">
        <v>22</v>
      </c>
      <c r="C2645" t="s">
        <v>837</v>
      </c>
      <c r="D2645" s="7">
        <v>0</v>
      </c>
      <c r="E2645" s="7">
        <v>0</v>
      </c>
      <c r="F2645" s="7">
        <v>0</v>
      </c>
      <c r="G2645" s="7">
        <v>0</v>
      </c>
    </row>
    <row r="2646" spans="1:7" x14ac:dyDescent="0.3">
      <c r="A2646" s="69">
        <v>2</v>
      </c>
      <c r="B2646" s="69">
        <v>22</v>
      </c>
      <c r="C2646" t="s">
        <v>647</v>
      </c>
      <c r="D2646" s="7">
        <v>0</v>
      </c>
      <c r="E2646" s="7">
        <v>0</v>
      </c>
      <c r="F2646" s="7">
        <v>0</v>
      </c>
      <c r="G2646" s="7">
        <v>0</v>
      </c>
    </row>
    <row r="2647" spans="1:7" x14ac:dyDescent="0.3">
      <c r="A2647" s="69">
        <v>2</v>
      </c>
      <c r="B2647" s="69">
        <v>22</v>
      </c>
      <c r="C2647" t="s">
        <v>1140</v>
      </c>
      <c r="D2647" s="7">
        <v>5000000</v>
      </c>
      <c r="E2647" s="7">
        <v>0</v>
      </c>
      <c r="F2647" s="7">
        <v>5000000</v>
      </c>
      <c r="G2647" s="7">
        <v>5000000</v>
      </c>
    </row>
    <row r="2648" spans="1:7" x14ac:dyDescent="0.3">
      <c r="A2648" s="69">
        <v>2</v>
      </c>
      <c r="B2648" s="69">
        <v>22</v>
      </c>
      <c r="C2648" t="s">
        <v>838</v>
      </c>
      <c r="D2648" s="7">
        <v>35000000</v>
      </c>
      <c r="E2648" s="7">
        <v>0</v>
      </c>
      <c r="F2648" s="7">
        <v>35000000</v>
      </c>
      <c r="G2648" s="7">
        <v>35000000</v>
      </c>
    </row>
    <row r="2649" spans="1:7" x14ac:dyDescent="0.3">
      <c r="A2649" s="69">
        <v>2</v>
      </c>
      <c r="B2649" s="69">
        <v>22</v>
      </c>
      <c r="C2649" t="s">
        <v>940</v>
      </c>
      <c r="D2649" s="7">
        <v>93578625</v>
      </c>
      <c r="E2649" s="7">
        <v>0</v>
      </c>
      <c r="F2649" s="7">
        <v>93578625</v>
      </c>
      <c r="G2649" s="7">
        <v>93578625</v>
      </c>
    </row>
    <row r="2650" spans="1:7" x14ac:dyDescent="0.3">
      <c r="A2650" s="69">
        <v>2</v>
      </c>
      <c r="B2650" s="69">
        <v>22</v>
      </c>
      <c r="C2650" t="s">
        <v>648</v>
      </c>
      <c r="D2650" s="7">
        <v>131500000</v>
      </c>
      <c r="E2650" s="7">
        <v>0</v>
      </c>
      <c r="F2650" s="7">
        <v>131500000</v>
      </c>
      <c r="G2650" s="7">
        <v>131500000</v>
      </c>
    </row>
    <row r="2651" spans="1:7" x14ac:dyDescent="0.3">
      <c r="A2651" s="69">
        <v>2</v>
      </c>
      <c r="B2651" s="69">
        <v>22</v>
      </c>
      <c r="C2651" t="s">
        <v>3626</v>
      </c>
      <c r="D2651" s="7">
        <v>50000000</v>
      </c>
      <c r="E2651" s="7">
        <v>0</v>
      </c>
      <c r="F2651" s="7">
        <v>50000000</v>
      </c>
      <c r="G2651" s="7">
        <v>50000000</v>
      </c>
    </row>
    <row r="2652" spans="1:7" x14ac:dyDescent="0.3">
      <c r="A2652" s="69">
        <v>2</v>
      </c>
      <c r="B2652" s="69">
        <v>22</v>
      </c>
      <c r="C2652" t="s">
        <v>3627</v>
      </c>
      <c r="D2652" s="7">
        <v>105280000</v>
      </c>
      <c r="E2652" s="7">
        <v>0</v>
      </c>
      <c r="F2652" s="7">
        <v>105280000</v>
      </c>
      <c r="G2652" s="7">
        <v>105280000</v>
      </c>
    </row>
    <row r="2653" spans="1:7" x14ac:dyDescent="0.3">
      <c r="A2653" s="69">
        <v>2</v>
      </c>
      <c r="B2653" s="69">
        <v>22</v>
      </c>
      <c r="C2653" t="s">
        <v>704</v>
      </c>
      <c r="D2653" s="7">
        <v>2200000000</v>
      </c>
      <c r="E2653" s="7">
        <v>0</v>
      </c>
      <c r="F2653" s="7">
        <v>2200000000</v>
      </c>
      <c r="G2653" s="7">
        <v>2200000000</v>
      </c>
    </row>
    <row r="2654" spans="1:7" x14ac:dyDescent="0.3">
      <c r="A2654" s="69">
        <v>2</v>
      </c>
      <c r="B2654" s="69">
        <v>22</v>
      </c>
      <c r="C2654" t="s">
        <v>3628</v>
      </c>
      <c r="D2654" s="7">
        <v>1500000</v>
      </c>
      <c r="E2654" s="7">
        <v>0</v>
      </c>
      <c r="F2654" s="7">
        <v>1500000</v>
      </c>
      <c r="G2654" s="7">
        <v>1500000</v>
      </c>
    </row>
    <row r="2655" spans="1:7" x14ac:dyDescent="0.3">
      <c r="A2655" s="69">
        <v>2</v>
      </c>
      <c r="B2655" s="69">
        <v>22</v>
      </c>
      <c r="C2655" t="s">
        <v>703</v>
      </c>
      <c r="D2655" s="7">
        <v>171052837</v>
      </c>
      <c r="E2655" s="7">
        <v>0</v>
      </c>
      <c r="F2655" s="7">
        <v>171052837</v>
      </c>
      <c r="G2655" s="7">
        <v>171052837</v>
      </c>
    </row>
    <row r="2656" spans="1:7" x14ac:dyDescent="0.3">
      <c r="A2656" s="69">
        <v>2</v>
      </c>
      <c r="B2656" s="69">
        <v>22</v>
      </c>
      <c r="C2656" t="s">
        <v>710</v>
      </c>
      <c r="D2656" s="7">
        <v>9660526</v>
      </c>
      <c r="E2656" s="7">
        <v>0</v>
      </c>
      <c r="F2656" s="7">
        <v>9660526</v>
      </c>
      <c r="G2656" s="7">
        <v>9660526</v>
      </c>
    </row>
    <row r="2657" spans="1:7" x14ac:dyDescent="0.3">
      <c r="A2657" s="69">
        <v>2</v>
      </c>
      <c r="B2657" s="69">
        <v>22</v>
      </c>
      <c r="C2657" t="s">
        <v>3630</v>
      </c>
      <c r="D2657" s="7">
        <v>128090000</v>
      </c>
      <c r="E2657" s="7">
        <v>0</v>
      </c>
      <c r="F2657" s="7">
        <v>128090000</v>
      </c>
      <c r="G2657" s="7">
        <v>128089998.2</v>
      </c>
    </row>
    <row r="2658" spans="1:7" x14ac:dyDescent="0.3">
      <c r="A2658" s="69">
        <v>2</v>
      </c>
      <c r="B2658" s="69">
        <v>22</v>
      </c>
      <c r="C2658" t="s">
        <v>3632</v>
      </c>
      <c r="D2658" s="7">
        <v>2000000</v>
      </c>
      <c r="E2658" s="7">
        <v>0</v>
      </c>
      <c r="F2658" s="7">
        <v>2000000</v>
      </c>
      <c r="G2658" s="7">
        <v>2000000</v>
      </c>
    </row>
    <row r="2659" spans="1:7" x14ac:dyDescent="0.3">
      <c r="A2659" s="69">
        <v>2</v>
      </c>
      <c r="B2659" s="69">
        <v>22</v>
      </c>
      <c r="C2659" t="s">
        <v>839</v>
      </c>
      <c r="D2659" s="7">
        <v>0</v>
      </c>
      <c r="E2659" s="7">
        <v>0</v>
      </c>
      <c r="F2659" s="7">
        <v>0</v>
      </c>
      <c r="G2659" s="7">
        <v>0</v>
      </c>
    </row>
    <row r="2660" spans="1:7" x14ac:dyDescent="0.3">
      <c r="A2660" s="69">
        <v>2</v>
      </c>
      <c r="B2660" s="69">
        <v>22</v>
      </c>
      <c r="C2660" t="s">
        <v>1142</v>
      </c>
      <c r="D2660" s="7">
        <v>13000000</v>
      </c>
      <c r="E2660" s="7">
        <v>0</v>
      </c>
      <c r="F2660" s="7">
        <v>13000000</v>
      </c>
      <c r="G2660" s="7">
        <v>13000000</v>
      </c>
    </row>
    <row r="2661" spans="1:7" x14ac:dyDescent="0.3">
      <c r="A2661" s="69">
        <v>2</v>
      </c>
      <c r="B2661" s="69">
        <v>22</v>
      </c>
      <c r="C2661" t="s">
        <v>1143</v>
      </c>
      <c r="D2661" s="7">
        <v>0</v>
      </c>
      <c r="E2661" s="7">
        <v>0</v>
      </c>
      <c r="F2661" s="7">
        <v>0</v>
      </c>
      <c r="G2661" s="7">
        <v>0</v>
      </c>
    </row>
    <row r="2662" spans="1:7" x14ac:dyDescent="0.3">
      <c r="A2662" s="69">
        <v>2</v>
      </c>
      <c r="B2662" s="69">
        <v>22</v>
      </c>
      <c r="C2662" t="s">
        <v>840</v>
      </c>
      <c r="D2662" s="7">
        <v>3300000</v>
      </c>
      <c r="E2662" s="7">
        <v>0</v>
      </c>
      <c r="F2662" s="7">
        <v>3300000</v>
      </c>
      <c r="G2662" s="7">
        <v>2900000</v>
      </c>
    </row>
    <row r="2663" spans="1:7" x14ac:dyDescent="0.3">
      <c r="A2663" s="69">
        <v>2</v>
      </c>
      <c r="B2663" s="69">
        <v>22</v>
      </c>
      <c r="C2663" t="s">
        <v>3634</v>
      </c>
      <c r="D2663" s="7">
        <v>0</v>
      </c>
      <c r="E2663" s="7">
        <v>0</v>
      </c>
      <c r="F2663" s="7">
        <v>0</v>
      </c>
      <c r="G2663" s="7">
        <v>0</v>
      </c>
    </row>
    <row r="2664" spans="1:7" x14ac:dyDescent="0.3">
      <c r="A2664" s="69">
        <v>2</v>
      </c>
      <c r="B2664" s="69">
        <v>22</v>
      </c>
      <c r="C2664" t="s">
        <v>841</v>
      </c>
      <c r="D2664" s="7">
        <v>0</v>
      </c>
      <c r="E2664" s="7">
        <v>0</v>
      </c>
      <c r="F2664" s="7">
        <v>0</v>
      </c>
      <c r="G2664" s="7">
        <v>0</v>
      </c>
    </row>
    <row r="2665" spans="1:7" x14ac:dyDescent="0.3">
      <c r="A2665" s="69">
        <v>2</v>
      </c>
      <c r="B2665" s="69">
        <v>22</v>
      </c>
      <c r="C2665" t="s">
        <v>187</v>
      </c>
      <c r="D2665" s="7">
        <v>100000</v>
      </c>
      <c r="E2665" s="7">
        <v>0</v>
      </c>
      <c r="F2665" s="7">
        <v>100000</v>
      </c>
      <c r="G2665" s="7">
        <v>100000</v>
      </c>
    </row>
    <row r="2666" spans="1:7" x14ac:dyDescent="0.3">
      <c r="A2666" s="69">
        <v>2</v>
      </c>
      <c r="B2666" s="69">
        <v>22</v>
      </c>
      <c r="C2666" t="s">
        <v>842</v>
      </c>
      <c r="D2666" s="7">
        <v>48429829</v>
      </c>
      <c r="E2666" s="7">
        <v>0</v>
      </c>
      <c r="F2666" s="7">
        <v>48429829</v>
      </c>
      <c r="G2666" s="7">
        <v>48429829</v>
      </c>
    </row>
    <row r="2667" spans="1:7" x14ac:dyDescent="0.3">
      <c r="A2667" s="69">
        <v>2</v>
      </c>
      <c r="B2667" s="69">
        <v>22</v>
      </c>
      <c r="C2667" t="s">
        <v>718</v>
      </c>
      <c r="D2667" s="7">
        <v>2508589</v>
      </c>
      <c r="E2667" s="7">
        <v>0</v>
      </c>
      <c r="F2667" s="7">
        <v>2508589</v>
      </c>
      <c r="G2667" s="7">
        <v>2508589</v>
      </c>
    </row>
    <row r="2668" spans="1:7" x14ac:dyDescent="0.3">
      <c r="A2668" s="69">
        <v>2</v>
      </c>
      <c r="B2668" s="69">
        <v>22</v>
      </c>
      <c r="C2668" t="s">
        <v>946</v>
      </c>
      <c r="D2668" s="7">
        <v>26351098</v>
      </c>
      <c r="E2668" s="7">
        <v>0</v>
      </c>
      <c r="F2668" s="7">
        <v>26351098</v>
      </c>
      <c r="G2668" s="7">
        <v>26351098</v>
      </c>
    </row>
    <row r="2669" spans="1:7" x14ac:dyDescent="0.3">
      <c r="A2669" s="69">
        <v>2</v>
      </c>
      <c r="B2669" s="69">
        <v>22</v>
      </c>
      <c r="C2669" t="s">
        <v>947</v>
      </c>
      <c r="D2669" s="7">
        <v>7890000000</v>
      </c>
      <c r="E2669" s="7">
        <v>0</v>
      </c>
      <c r="F2669" s="7">
        <v>7890000000</v>
      </c>
      <c r="G2669" s="7">
        <v>7890000000</v>
      </c>
    </row>
    <row r="2670" spans="1:7" x14ac:dyDescent="0.3">
      <c r="A2670" s="69">
        <v>2</v>
      </c>
      <c r="B2670" s="69">
        <v>22</v>
      </c>
      <c r="C2670" t="s">
        <v>650</v>
      </c>
      <c r="D2670" s="7">
        <v>0</v>
      </c>
      <c r="E2670" s="7">
        <v>0</v>
      </c>
      <c r="F2670" s="7">
        <v>0</v>
      </c>
      <c r="G2670" s="7">
        <v>0</v>
      </c>
    </row>
    <row r="2671" spans="1:7" x14ac:dyDescent="0.3">
      <c r="A2671" s="69">
        <v>2</v>
      </c>
      <c r="B2671" s="69">
        <v>22</v>
      </c>
      <c r="C2671" t="s">
        <v>1144</v>
      </c>
      <c r="D2671" s="7">
        <v>0</v>
      </c>
      <c r="E2671" s="7">
        <v>0</v>
      </c>
      <c r="F2671" s="7">
        <v>0</v>
      </c>
      <c r="G2671" s="7">
        <v>0</v>
      </c>
    </row>
    <row r="2672" spans="1:7" x14ac:dyDescent="0.3">
      <c r="A2672" s="69">
        <v>2</v>
      </c>
      <c r="B2672" s="69">
        <v>22</v>
      </c>
      <c r="C2672" t="s">
        <v>712</v>
      </c>
      <c r="D2672" s="7">
        <v>0</v>
      </c>
      <c r="E2672" s="7">
        <v>0</v>
      </c>
      <c r="F2672" s="7">
        <v>0</v>
      </c>
      <c r="G2672" s="7">
        <v>0</v>
      </c>
    </row>
    <row r="2673" spans="1:7" x14ac:dyDescent="0.3">
      <c r="A2673" s="69">
        <v>2</v>
      </c>
      <c r="B2673" s="69">
        <v>22</v>
      </c>
      <c r="C2673" t="s">
        <v>1145</v>
      </c>
      <c r="D2673" s="7">
        <v>26000000</v>
      </c>
      <c r="E2673" s="7">
        <v>0</v>
      </c>
      <c r="F2673" s="7">
        <v>26000000</v>
      </c>
      <c r="G2673" s="7">
        <v>26000000</v>
      </c>
    </row>
    <row r="2674" spans="1:7" x14ac:dyDescent="0.3">
      <c r="A2674" s="69">
        <v>2</v>
      </c>
      <c r="B2674" s="69">
        <v>22</v>
      </c>
      <c r="C2674" t="s">
        <v>1147</v>
      </c>
      <c r="D2674" s="7">
        <v>50000000</v>
      </c>
      <c r="E2674" s="7">
        <v>0</v>
      </c>
      <c r="F2674" s="7">
        <v>50000000</v>
      </c>
      <c r="G2674" s="7">
        <v>19445510</v>
      </c>
    </row>
    <row r="2675" spans="1:7" x14ac:dyDescent="0.3">
      <c r="A2675" s="69">
        <v>2</v>
      </c>
      <c r="B2675" s="69">
        <v>22</v>
      </c>
      <c r="C2675" t="s">
        <v>843</v>
      </c>
      <c r="D2675" s="7">
        <v>22000000</v>
      </c>
      <c r="E2675" s="7">
        <v>0</v>
      </c>
      <c r="F2675" s="7">
        <v>22000000</v>
      </c>
      <c r="G2675" s="7">
        <v>22000000</v>
      </c>
    </row>
    <row r="2676" spans="1:7" x14ac:dyDescent="0.3">
      <c r="A2676" s="69">
        <v>2</v>
      </c>
      <c r="B2676" s="69">
        <v>22</v>
      </c>
      <c r="C2676" t="s">
        <v>3637</v>
      </c>
      <c r="D2676" s="7">
        <v>500000</v>
      </c>
      <c r="E2676" s="7">
        <v>0</v>
      </c>
      <c r="F2676" s="7">
        <v>500000</v>
      </c>
      <c r="G2676" s="7">
        <v>0</v>
      </c>
    </row>
    <row r="2677" spans="1:7" x14ac:dyDescent="0.3">
      <c r="A2677" s="69">
        <v>2</v>
      </c>
      <c r="B2677" s="69">
        <v>22</v>
      </c>
      <c r="C2677" t="s">
        <v>713</v>
      </c>
      <c r="D2677" s="7">
        <v>155399145</v>
      </c>
      <c r="E2677" s="7">
        <v>0</v>
      </c>
      <c r="F2677" s="7">
        <v>155399145</v>
      </c>
      <c r="G2677" s="7">
        <v>109448938.78999999</v>
      </c>
    </row>
    <row r="2678" spans="1:7" x14ac:dyDescent="0.3">
      <c r="A2678" s="69">
        <v>2</v>
      </c>
      <c r="B2678" s="69">
        <v>22</v>
      </c>
      <c r="C2678" t="s">
        <v>705</v>
      </c>
      <c r="D2678" s="7">
        <v>0</v>
      </c>
      <c r="E2678" s="7">
        <v>0</v>
      </c>
      <c r="F2678" s="7">
        <v>0</v>
      </c>
      <c r="G2678" s="7">
        <v>0</v>
      </c>
    </row>
    <row r="2679" spans="1:7" x14ac:dyDescent="0.3">
      <c r="A2679" s="69">
        <v>2</v>
      </c>
      <c r="B2679" s="69">
        <v>22</v>
      </c>
      <c r="C2679" t="s">
        <v>1148</v>
      </c>
      <c r="D2679" s="7">
        <v>1000000</v>
      </c>
      <c r="E2679" s="7">
        <v>0</v>
      </c>
      <c r="F2679" s="7">
        <v>1000000</v>
      </c>
      <c r="G2679" s="7">
        <v>1000000</v>
      </c>
    </row>
    <row r="2680" spans="1:7" x14ac:dyDescent="0.3">
      <c r="A2680" s="69">
        <v>2</v>
      </c>
      <c r="B2680" s="69">
        <v>22</v>
      </c>
      <c r="C2680" t="s">
        <v>3639</v>
      </c>
      <c r="D2680" s="7">
        <v>20000000</v>
      </c>
      <c r="E2680" s="7">
        <v>0</v>
      </c>
      <c r="F2680" s="7">
        <v>20000000</v>
      </c>
      <c r="G2680" s="7">
        <v>20000000</v>
      </c>
    </row>
    <row r="2681" spans="1:7" x14ac:dyDescent="0.3">
      <c r="A2681" s="69">
        <v>2</v>
      </c>
      <c r="B2681" s="69">
        <v>22</v>
      </c>
      <c r="C2681" t="s">
        <v>948</v>
      </c>
      <c r="D2681" s="7">
        <v>0</v>
      </c>
      <c r="E2681" s="7">
        <v>0</v>
      </c>
      <c r="F2681" s="7">
        <v>0</v>
      </c>
      <c r="G2681" s="7">
        <v>0</v>
      </c>
    </row>
    <row r="2682" spans="1:7" x14ac:dyDescent="0.3">
      <c r="A2682" s="69">
        <v>2</v>
      </c>
      <c r="B2682" s="69">
        <v>22</v>
      </c>
      <c r="C2682" t="s">
        <v>845</v>
      </c>
      <c r="D2682" s="7">
        <v>30000000</v>
      </c>
      <c r="E2682" s="7">
        <v>0</v>
      </c>
      <c r="F2682" s="7">
        <v>30000000</v>
      </c>
      <c r="G2682" s="7">
        <v>30000000</v>
      </c>
    </row>
    <row r="2683" spans="1:7" x14ac:dyDescent="0.3">
      <c r="A2683" s="69">
        <v>2</v>
      </c>
      <c r="B2683" s="69">
        <v>22</v>
      </c>
      <c r="C2683" t="s">
        <v>716</v>
      </c>
      <c r="D2683" s="7">
        <v>0</v>
      </c>
      <c r="E2683" s="7">
        <v>0</v>
      </c>
      <c r="F2683" s="7">
        <v>0</v>
      </c>
      <c r="G2683" s="7">
        <v>0</v>
      </c>
    </row>
    <row r="2684" spans="1:7" x14ac:dyDescent="0.3">
      <c r="A2684" s="69">
        <v>2</v>
      </c>
      <c r="B2684" s="69">
        <v>22</v>
      </c>
      <c r="C2684" t="s">
        <v>653</v>
      </c>
      <c r="D2684" s="7">
        <v>0</v>
      </c>
      <c r="E2684" s="7">
        <v>0</v>
      </c>
      <c r="F2684" s="7">
        <v>0</v>
      </c>
      <c r="G2684" s="7">
        <v>0</v>
      </c>
    </row>
    <row r="2685" spans="1:7" x14ac:dyDescent="0.3">
      <c r="A2685" s="69">
        <v>2</v>
      </c>
      <c r="B2685" s="69">
        <v>22</v>
      </c>
      <c r="C2685" t="s">
        <v>654</v>
      </c>
      <c r="D2685" s="7">
        <v>0</v>
      </c>
      <c r="E2685" s="7">
        <v>0</v>
      </c>
      <c r="F2685" s="7">
        <v>0</v>
      </c>
      <c r="G2685" s="7">
        <v>0</v>
      </c>
    </row>
    <row r="2686" spans="1:7" x14ac:dyDescent="0.3">
      <c r="A2686" s="69">
        <v>2</v>
      </c>
      <c r="B2686" s="69">
        <v>22</v>
      </c>
      <c r="C2686" t="s">
        <v>1149</v>
      </c>
      <c r="D2686" s="7">
        <v>3000000</v>
      </c>
      <c r="E2686" s="7">
        <v>0</v>
      </c>
      <c r="F2686" s="7">
        <v>3000000</v>
      </c>
      <c r="G2686" s="7">
        <v>0</v>
      </c>
    </row>
    <row r="2687" spans="1:7" x14ac:dyDescent="0.3">
      <c r="A2687" s="69">
        <v>2</v>
      </c>
      <c r="B2687" s="69">
        <v>22</v>
      </c>
      <c r="C2687" t="s">
        <v>1150</v>
      </c>
      <c r="D2687" s="7">
        <v>0</v>
      </c>
      <c r="E2687" s="7">
        <v>0</v>
      </c>
      <c r="F2687" s="7">
        <v>0</v>
      </c>
      <c r="G2687" s="7">
        <v>0</v>
      </c>
    </row>
    <row r="2688" spans="1:7" x14ac:dyDescent="0.3">
      <c r="A2688" s="69">
        <v>2</v>
      </c>
      <c r="B2688" s="69">
        <v>22</v>
      </c>
      <c r="C2688" t="s">
        <v>719</v>
      </c>
      <c r="D2688" s="7">
        <v>2000000</v>
      </c>
      <c r="E2688" s="7">
        <v>0</v>
      </c>
      <c r="F2688" s="7">
        <v>2000000</v>
      </c>
      <c r="G2688" s="7">
        <v>2000000</v>
      </c>
    </row>
    <row r="2689" spans="1:7" x14ac:dyDescent="0.3">
      <c r="A2689" s="69">
        <v>2</v>
      </c>
      <c r="B2689" s="69">
        <v>22</v>
      </c>
      <c r="C2689" t="s">
        <v>1151</v>
      </c>
      <c r="D2689" s="7">
        <v>0</v>
      </c>
      <c r="E2689" s="7">
        <v>0</v>
      </c>
      <c r="F2689" s="7">
        <v>0</v>
      </c>
      <c r="G2689" s="7">
        <v>0</v>
      </c>
    </row>
    <row r="2690" spans="1:7" x14ac:dyDescent="0.3">
      <c r="A2690" s="69">
        <v>2</v>
      </c>
      <c r="B2690" s="69">
        <v>22</v>
      </c>
      <c r="C2690" t="s">
        <v>1152</v>
      </c>
      <c r="D2690" s="7">
        <v>0</v>
      </c>
      <c r="E2690" s="7">
        <v>0</v>
      </c>
      <c r="F2690" s="7">
        <v>0</v>
      </c>
      <c r="G2690" s="7">
        <v>0</v>
      </c>
    </row>
    <row r="2691" spans="1:7" x14ac:dyDescent="0.3">
      <c r="A2691" s="69">
        <v>2</v>
      </c>
      <c r="B2691" s="69">
        <v>22</v>
      </c>
      <c r="C2691" t="s">
        <v>655</v>
      </c>
      <c r="D2691" s="7">
        <v>14500000</v>
      </c>
      <c r="E2691" s="7">
        <v>0</v>
      </c>
      <c r="F2691" s="7">
        <v>14500000</v>
      </c>
      <c r="G2691" s="7">
        <v>14500000</v>
      </c>
    </row>
    <row r="2692" spans="1:7" x14ac:dyDescent="0.3">
      <c r="A2692" s="69">
        <v>2</v>
      </c>
      <c r="B2692" s="69">
        <v>22</v>
      </c>
      <c r="C2692" t="s">
        <v>846</v>
      </c>
      <c r="D2692" s="7">
        <v>0</v>
      </c>
      <c r="E2692" s="7">
        <v>0</v>
      </c>
      <c r="F2692" s="7">
        <v>0</v>
      </c>
      <c r="G2692" s="7">
        <v>0</v>
      </c>
    </row>
    <row r="2693" spans="1:7" x14ac:dyDescent="0.3">
      <c r="A2693" s="69">
        <v>2</v>
      </c>
      <c r="B2693" s="69">
        <v>22</v>
      </c>
      <c r="C2693" t="s">
        <v>656</v>
      </c>
      <c r="D2693" s="7">
        <v>10198600</v>
      </c>
      <c r="E2693" s="7">
        <v>0</v>
      </c>
      <c r="F2693" s="7">
        <v>10198600</v>
      </c>
      <c r="G2693" s="7">
        <v>10198600</v>
      </c>
    </row>
    <row r="2694" spans="1:7" x14ac:dyDescent="0.3">
      <c r="A2694" s="69">
        <v>2</v>
      </c>
      <c r="B2694" s="69">
        <v>22</v>
      </c>
      <c r="C2694" t="s">
        <v>1154</v>
      </c>
      <c r="D2694" s="7">
        <v>1000000</v>
      </c>
      <c r="E2694" s="7">
        <v>0</v>
      </c>
      <c r="F2694" s="7">
        <v>1000000</v>
      </c>
      <c r="G2694" s="7">
        <v>1000000</v>
      </c>
    </row>
    <row r="2695" spans="1:7" x14ac:dyDescent="0.3">
      <c r="A2695" s="69">
        <v>2</v>
      </c>
      <c r="B2695" s="69">
        <v>22</v>
      </c>
      <c r="C2695" t="s">
        <v>708</v>
      </c>
      <c r="D2695" s="7">
        <v>57276369</v>
      </c>
      <c r="E2695" s="7">
        <v>0</v>
      </c>
      <c r="F2695" s="7">
        <v>57276369</v>
      </c>
      <c r="G2695" s="7">
        <v>57276366.960000001</v>
      </c>
    </row>
    <row r="2696" spans="1:7" x14ac:dyDescent="0.3">
      <c r="A2696" s="69">
        <v>2</v>
      </c>
      <c r="B2696" s="69">
        <v>22</v>
      </c>
      <c r="C2696" t="s">
        <v>657</v>
      </c>
      <c r="D2696" s="7">
        <v>0</v>
      </c>
      <c r="E2696" s="7">
        <v>0</v>
      </c>
      <c r="F2696" s="7">
        <v>0</v>
      </c>
      <c r="G2696" s="7">
        <v>0</v>
      </c>
    </row>
    <row r="2697" spans="1:7" x14ac:dyDescent="0.3">
      <c r="A2697" s="69">
        <v>2</v>
      </c>
      <c r="B2697" s="69">
        <v>22</v>
      </c>
      <c r="C2697" t="s">
        <v>847</v>
      </c>
      <c r="D2697" s="7">
        <v>0</v>
      </c>
      <c r="E2697" s="7">
        <v>0</v>
      </c>
      <c r="F2697" s="7">
        <v>0</v>
      </c>
      <c r="G2697" s="7">
        <v>0</v>
      </c>
    </row>
    <row r="2698" spans="1:7" x14ac:dyDescent="0.3">
      <c r="A2698" s="69">
        <v>2</v>
      </c>
      <c r="B2698" s="69">
        <v>22</v>
      </c>
      <c r="C2698" t="s">
        <v>659</v>
      </c>
      <c r="D2698" s="7">
        <v>190292</v>
      </c>
      <c r="E2698" s="7">
        <v>0</v>
      </c>
      <c r="F2698" s="7">
        <v>190292</v>
      </c>
      <c r="G2698" s="7">
        <v>190000</v>
      </c>
    </row>
    <row r="2699" spans="1:7" x14ac:dyDescent="0.3">
      <c r="A2699" s="69">
        <v>2</v>
      </c>
      <c r="B2699" s="69">
        <v>22</v>
      </c>
      <c r="C2699" t="s">
        <v>660</v>
      </c>
      <c r="D2699" s="7">
        <v>0</v>
      </c>
      <c r="E2699" s="7">
        <v>0</v>
      </c>
      <c r="F2699" s="7">
        <v>0</v>
      </c>
      <c r="G2699" s="7">
        <v>0</v>
      </c>
    </row>
    <row r="2700" spans="1:7" x14ac:dyDescent="0.3">
      <c r="A2700" s="69">
        <v>2</v>
      </c>
      <c r="B2700" s="69">
        <v>22</v>
      </c>
      <c r="C2700" t="s">
        <v>1155</v>
      </c>
      <c r="D2700" s="7">
        <v>40105</v>
      </c>
      <c r="E2700" s="7">
        <v>0</v>
      </c>
      <c r="F2700" s="7">
        <v>40105</v>
      </c>
      <c r="G2700" s="7">
        <v>40105</v>
      </c>
    </row>
    <row r="2701" spans="1:7" x14ac:dyDescent="0.3">
      <c r="A2701" s="69">
        <v>2</v>
      </c>
      <c r="B2701" s="69">
        <v>22</v>
      </c>
      <c r="C2701" t="s">
        <v>1156</v>
      </c>
      <c r="D2701" s="7">
        <v>0</v>
      </c>
      <c r="E2701" s="7">
        <v>0</v>
      </c>
      <c r="F2701" s="7">
        <v>0</v>
      </c>
      <c r="G2701" s="7">
        <v>0</v>
      </c>
    </row>
    <row r="2702" spans="1:7" x14ac:dyDescent="0.3">
      <c r="A2702" s="69">
        <v>2</v>
      </c>
      <c r="B2702" s="69">
        <v>22</v>
      </c>
      <c r="C2702" t="s">
        <v>1157</v>
      </c>
      <c r="D2702" s="7">
        <v>50000</v>
      </c>
      <c r="E2702" s="7">
        <v>0</v>
      </c>
      <c r="F2702" s="7">
        <v>50000</v>
      </c>
      <c r="G2702" s="7">
        <v>50000</v>
      </c>
    </row>
    <row r="2703" spans="1:7" x14ac:dyDescent="0.3">
      <c r="A2703" s="69">
        <v>2</v>
      </c>
      <c r="B2703" s="69">
        <v>22</v>
      </c>
      <c r="C2703" t="s">
        <v>662</v>
      </c>
      <c r="D2703" s="7">
        <v>0</v>
      </c>
      <c r="E2703" s="7">
        <v>0</v>
      </c>
      <c r="F2703" s="7">
        <v>0</v>
      </c>
      <c r="G2703" s="7">
        <v>0</v>
      </c>
    </row>
    <row r="2704" spans="1:7" x14ac:dyDescent="0.3">
      <c r="A2704" s="69">
        <v>2</v>
      </c>
      <c r="B2704" s="69">
        <v>22</v>
      </c>
      <c r="C2704" t="s">
        <v>721</v>
      </c>
      <c r="D2704" s="7">
        <v>0</v>
      </c>
      <c r="E2704" s="7">
        <v>0</v>
      </c>
      <c r="F2704" s="7">
        <v>0</v>
      </c>
      <c r="G2704" s="7">
        <v>0</v>
      </c>
    </row>
    <row r="2705" spans="1:7" x14ac:dyDescent="0.3">
      <c r="A2705" s="69">
        <v>2</v>
      </c>
      <c r="B2705" s="69">
        <v>22</v>
      </c>
      <c r="C2705" t="s">
        <v>951</v>
      </c>
      <c r="D2705" s="7">
        <v>3486967</v>
      </c>
      <c r="E2705" s="7">
        <v>0</v>
      </c>
      <c r="F2705" s="7">
        <v>3486967</v>
      </c>
      <c r="G2705" s="7">
        <v>3486967</v>
      </c>
    </row>
    <row r="2706" spans="1:7" x14ac:dyDescent="0.3">
      <c r="A2706" s="69">
        <v>2</v>
      </c>
      <c r="B2706" s="69">
        <v>22</v>
      </c>
      <c r="C2706" t="s">
        <v>1159</v>
      </c>
      <c r="D2706" s="7">
        <v>1000000</v>
      </c>
      <c r="E2706" s="7">
        <v>0</v>
      </c>
      <c r="F2706" s="7">
        <v>1000000</v>
      </c>
      <c r="G2706" s="7">
        <v>1000000</v>
      </c>
    </row>
    <row r="2707" spans="1:7" x14ac:dyDescent="0.3">
      <c r="A2707" s="69">
        <v>2</v>
      </c>
      <c r="B2707" s="69">
        <v>22</v>
      </c>
      <c r="C2707" t="s">
        <v>849</v>
      </c>
      <c r="D2707" s="7">
        <v>0</v>
      </c>
      <c r="E2707" s="7">
        <v>0</v>
      </c>
      <c r="F2707" s="7">
        <v>0</v>
      </c>
      <c r="G2707" s="7">
        <v>0</v>
      </c>
    </row>
    <row r="2708" spans="1:7" x14ac:dyDescent="0.3">
      <c r="A2708" s="69">
        <v>2</v>
      </c>
      <c r="B2708" s="69">
        <v>22</v>
      </c>
      <c r="C2708" t="s">
        <v>850</v>
      </c>
      <c r="D2708" s="7">
        <v>859000</v>
      </c>
      <c r="E2708" s="7">
        <v>0</v>
      </c>
      <c r="F2708" s="7">
        <v>859000</v>
      </c>
      <c r="G2708" s="7">
        <v>543141.08000000007</v>
      </c>
    </row>
    <row r="2709" spans="1:7" x14ac:dyDescent="0.3">
      <c r="A2709" s="69">
        <v>2</v>
      </c>
      <c r="B2709" s="69">
        <v>22</v>
      </c>
      <c r="C2709" t="s">
        <v>664</v>
      </c>
      <c r="D2709" s="7">
        <v>36000000</v>
      </c>
      <c r="E2709" s="7">
        <v>0</v>
      </c>
      <c r="F2709" s="7">
        <v>36000000</v>
      </c>
      <c r="G2709" s="7">
        <v>36000000</v>
      </c>
    </row>
    <row r="2710" spans="1:7" x14ac:dyDescent="0.3">
      <c r="A2710" s="69">
        <v>2</v>
      </c>
      <c r="B2710" s="69">
        <v>22</v>
      </c>
      <c r="C2710" t="s">
        <v>7129</v>
      </c>
      <c r="D2710" s="7">
        <v>3500000</v>
      </c>
      <c r="E2710" s="7">
        <v>0</v>
      </c>
      <c r="F2710" s="7">
        <v>3500000</v>
      </c>
      <c r="G2710" s="7">
        <v>3500000</v>
      </c>
    </row>
    <row r="2711" spans="1:7" x14ac:dyDescent="0.3">
      <c r="A2711" s="69">
        <v>2</v>
      </c>
      <c r="B2711" s="69">
        <v>22</v>
      </c>
      <c r="C2711" t="s">
        <v>7131</v>
      </c>
      <c r="D2711" s="7">
        <v>800000</v>
      </c>
      <c r="E2711" s="7">
        <v>0</v>
      </c>
      <c r="F2711" s="7">
        <v>800000</v>
      </c>
      <c r="G2711" s="7">
        <v>800000</v>
      </c>
    </row>
    <row r="2712" spans="1:7" x14ac:dyDescent="0.3">
      <c r="A2712" s="69">
        <v>2</v>
      </c>
      <c r="B2712" s="69">
        <v>22</v>
      </c>
      <c r="C2712" t="s">
        <v>7132</v>
      </c>
      <c r="D2712" s="7">
        <v>65980000</v>
      </c>
      <c r="E2712" s="7">
        <v>0</v>
      </c>
      <c r="F2712" s="7">
        <v>65980000</v>
      </c>
      <c r="G2712" s="7">
        <v>65980000</v>
      </c>
    </row>
    <row r="2713" spans="1:7" x14ac:dyDescent="0.3">
      <c r="A2713" s="69">
        <v>2</v>
      </c>
      <c r="B2713" s="69">
        <v>22</v>
      </c>
      <c r="C2713" t="s">
        <v>7133</v>
      </c>
      <c r="D2713" s="7">
        <v>70000000</v>
      </c>
      <c r="E2713" s="7">
        <v>0</v>
      </c>
      <c r="F2713" s="7">
        <v>70000000</v>
      </c>
      <c r="G2713" s="7">
        <v>70000000</v>
      </c>
    </row>
    <row r="2714" spans="1:7" x14ac:dyDescent="0.3">
      <c r="A2714" s="69">
        <v>2</v>
      </c>
      <c r="B2714" s="69">
        <v>22</v>
      </c>
      <c r="C2714" t="s">
        <v>7135</v>
      </c>
      <c r="D2714" s="7">
        <v>1500000</v>
      </c>
      <c r="E2714" s="7">
        <v>0</v>
      </c>
      <c r="F2714" s="7">
        <v>1500000</v>
      </c>
      <c r="G2714" s="7">
        <v>1500000</v>
      </c>
    </row>
    <row r="2715" spans="1:7" x14ac:dyDescent="0.3">
      <c r="A2715" s="69">
        <v>2</v>
      </c>
      <c r="B2715" s="69">
        <v>22</v>
      </c>
      <c r="C2715" t="s">
        <v>7136</v>
      </c>
      <c r="D2715" s="7">
        <v>368000000</v>
      </c>
      <c r="E2715" s="7">
        <v>0</v>
      </c>
      <c r="F2715" s="7">
        <v>368000000</v>
      </c>
      <c r="G2715" s="7">
        <v>368000000</v>
      </c>
    </row>
    <row r="2716" spans="1:7" x14ac:dyDescent="0.3">
      <c r="A2716" s="69">
        <v>2</v>
      </c>
      <c r="B2716" s="69">
        <v>22</v>
      </c>
      <c r="C2716" t="s">
        <v>7137</v>
      </c>
      <c r="D2716" s="7">
        <v>5000000</v>
      </c>
      <c r="E2716" s="7">
        <v>0</v>
      </c>
      <c r="F2716" s="7">
        <v>5000000</v>
      </c>
      <c r="G2716" s="7">
        <v>5000000</v>
      </c>
    </row>
    <row r="2717" spans="1:7" x14ac:dyDescent="0.3">
      <c r="A2717" s="69">
        <v>2</v>
      </c>
      <c r="B2717" s="69">
        <v>22</v>
      </c>
      <c r="C2717" t="s">
        <v>7138</v>
      </c>
      <c r="D2717" s="7">
        <v>37500000</v>
      </c>
      <c r="E2717" s="7">
        <v>0</v>
      </c>
      <c r="F2717" s="7">
        <v>37500000</v>
      </c>
      <c r="G2717" s="7">
        <v>37499999.100000001</v>
      </c>
    </row>
    <row r="2718" spans="1:7" x14ac:dyDescent="0.3">
      <c r="A2718" s="69">
        <v>2</v>
      </c>
      <c r="B2718" s="69">
        <v>22</v>
      </c>
      <c r="C2718" t="s">
        <v>7139</v>
      </c>
      <c r="D2718" s="7">
        <v>3700000</v>
      </c>
      <c r="E2718" s="7">
        <v>0</v>
      </c>
      <c r="F2718" s="7">
        <v>3700000</v>
      </c>
      <c r="G2718" s="7">
        <v>0</v>
      </c>
    </row>
    <row r="2719" spans="1:7" x14ac:dyDescent="0.3">
      <c r="A2719" s="69">
        <v>2</v>
      </c>
      <c r="B2719" s="69">
        <v>22</v>
      </c>
      <c r="C2719" t="s">
        <v>7141</v>
      </c>
      <c r="D2719" s="7">
        <v>6000000</v>
      </c>
      <c r="E2719" s="7">
        <v>0</v>
      </c>
      <c r="F2719" s="7">
        <v>6000000</v>
      </c>
      <c r="G2719" s="7">
        <v>6000000</v>
      </c>
    </row>
    <row r="2720" spans="1:7" x14ac:dyDescent="0.3">
      <c r="A2720" s="69">
        <v>2</v>
      </c>
      <c r="B2720" s="69">
        <v>22</v>
      </c>
      <c r="C2720" t="s">
        <v>7142</v>
      </c>
      <c r="D2720" s="7">
        <v>450000000</v>
      </c>
      <c r="E2720" s="7">
        <v>0</v>
      </c>
      <c r="F2720" s="7">
        <v>450000000</v>
      </c>
      <c r="G2720" s="7">
        <v>450000000</v>
      </c>
    </row>
    <row r="2721" spans="1:7" x14ac:dyDescent="0.3">
      <c r="A2721" s="69">
        <v>2</v>
      </c>
      <c r="B2721" s="69">
        <v>22</v>
      </c>
      <c r="C2721" t="s">
        <v>7143</v>
      </c>
      <c r="D2721" s="7">
        <v>10000000</v>
      </c>
      <c r="E2721" s="7">
        <v>0</v>
      </c>
      <c r="F2721" s="7">
        <v>10000000</v>
      </c>
      <c r="G2721" s="7">
        <v>10000000</v>
      </c>
    </row>
    <row r="2722" spans="1:7" x14ac:dyDescent="0.3">
      <c r="A2722" s="69">
        <v>2</v>
      </c>
      <c r="B2722" s="69">
        <v>22</v>
      </c>
      <c r="C2722" t="s">
        <v>7144</v>
      </c>
      <c r="D2722" s="7">
        <v>100000000</v>
      </c>
      <c r="E2722" s="7">
        <v>0</v>
      </c>
      <c r="F2722" s="7">
        <v>100000000</v>
      </c>
      <c r="G2722" s="7">
        <v>100000000</v>
      </c>
    </row>
    <row r="2723" spans="1:7" x14ac:dyDescent="0.3">
      <c r="A2723" s="69">
        <v>2</v>
      </c>
      <c r="B2723" s="69">
        <v>22</v>
      </c>
      <c r="C2723" t="s">
        <v>7148</v>
      </c>
      <c r="D2723" s="7">
        <v>0</v>
      </c>
      <c r="E2723" s="7">
        <v>0</v>
      </c>
      <c r="F2723" s="7">
        <v>0</v>
      </c>
      <c r="G2723" s="7">
        <v>0</v>
      </c>
    </row>
    <row r="2724" spans="1:7" x14ac:dyDescent="0.3">
      <c r="A2724" s="69">
        <v>2</v>
      </c>
      <c r="B2724" s="69">
        <v>22</v>
      </c>
      <c r="C2724" t="s">
        <v>7150</v>
      </c>
      <c r="D2724" s="7">
        <v>46000000</v>
      </c>
      <c r="E2724" s="7">
        <v>0</v>
      </c>
      <c r="F2724" s="7">
        <v>46000000</v>
      </c>
      <c r="G2724" s="7">
        <v>46000000</v>
      </c>
    </row>
    <row r="2725" spans="1:7" x14ac:dyDescent="0.3">
      <c r="A2725" s="69">
        <v>2</v>
      </c>
      <c r="B2725" s="69">
        <v>22</v>
      </c>
      <c r="C2725" t="s">
        <v>7152</v>
      </c>
      <c r="D2725" s="7">
        <v>23011886</v>
      </c>
      <c r="E2725" s="7">
        <v>0</v>
      </c>
      <c r="F2725" s="7">
        <v>23011886</v>
      </c>
      <c r="G2725" s="7">
        <v>23011886</v>
      </c>
    </row>
    <row r="2726" spans="1:7" x14ac:dyDescent="0.3">
      <c r="A2726" s="69">
        <v>2</v>
      </c>
      <c r="B2726" s="69">
        <v>22</v>
      </c>
      <c r="C2726" t="s">
        <v>7153</v>
      </c>
      <c r="D2726" s="7">
        <v>1000000</v>
      </c>
      <c r="E2726" s="7">
        <v>0</v>
      </c>
      <c r="F2726" s="7">
        <v>1000000</v>
      </c>
      <c r="G2726" s="7">
        <v>1000000</v>
      </c>
    </row>
    <row r="2727" spans="1:7" x14ac:dyDescent="0.3">
      <c r="A2727" s="69">
        <v>2</v>
      </c>
      <c r="B2727" s="69">
        <v>22</v>
      </c>
      <c r="C2727" t="s">
        <v>7154</v>
      </c>
      <c r="D2727" s="7">
        <v>500000</v>
      </c>
      <c r="E2727" s="7">
        <v>0</v>
      </c>
      <c r="F2727" s="7">
        <v>500000</v>
      </c>
      <c r="G2727" s="7">
        <v>500000</v>
      </c>
    </row>
    <row r="2728" spans="1:7" x14ac:dyDescent="0.3">
      <c r="A2728" s="69">
        <v>2</v>
      </c>
      <c r="B2728" s="69">
        <v>22</v>
      </c>
      <c r="C2728" t="s">
        <v>7155</v>
      </c>
      <c r="D2728" s="7">
        <v>9000000</v>
      </c>
      <c r="E2728" s="7">
        <v>0</v>
      </c>
      <c r="F2728" s="7">
        <v>9000000</v>
      </c>
      <c r="G2728" s="7">
        <v>9000000</v>
      </c>
    </row>
    <row r="2729" spans="1:7" x14ac:dyDescent="0.3">
      <c r="A2729" s="69">
        <v>2</v>
      </c>
      <c r="B2729" s="69">
        <v>22</v>
      </c>
      <c r="C2729" t="s">
        <v>7156</v>
      </c>
      <c r="D2729" s="7">
        <v>1000000</v>
      </c>
      <c r="E2729" s="7">
        <v>0</v>
      </c>
      <c r="F2729" s="7">
        <v>1000000</v>
      </c>
      <c r="G2729" s="7">
        <v>1000000</v>
      </c>
    </row>
    <row r="2730" spans="1:7" x14ac:dyDescent="0.3">
      <c r="A2730" s="69">
        <v>2</v>
      </c>
      <c r="B2730" s="69">
        <v>22</v>
      </c>
      <c r="C2730" t="s">
        <v>7157</v>
      </c>
      <c r="D2730" s="7">
        <v>100000000</v>
      </c>
      <c r="E2730" s="7">
        <v>0</v>
      </c>
      <c r="F2730" s="7">
        <v>100000000</v>
      </c>
      <c r="G2730" s="7">
        <v>100000000</v>
      </c>
    </row>
    <row r="2731" spans="1:7" x14ac:dyDescent="0.3">
      <c r="A2731" s="69">
        <v>2</v>
      </c>
      <c r="B2731" s="69">
        <v>22</v>
      </c>
      <c r="C2731" t="s">
        <v>7158</v>
      </c>
      <c r="D2731" s="7">
        <v>5000000</v>
      </c>
      <c r="E2731" s="7">
        <v>0</v>
      </c>
      <c r="F2731" s="7">
        <v>5000000</v>
      </c>
      <c r="G2731" s="7">
        <v>5000000</v>
      </c>
    </row>
    <row r="2732" spans="1:7" x14ac:dyDescent="0.3">
      <c r="A2732" s="69">
        <v>2</v>
      </c>
      <c r="B2732" s="69">
        <v>22</v>
      </c>
      <c r="C2732" t="s">
        <v>7159</v>
      </c>
      <c r="D2732" s="7">
        <v>50000000</v>
      </c>
      <c r="E2732" s="7">
        <v>0</v>
      </c>
      <c r="F2732" s="7">
        <v>50000000</v>
      </c>
      <c r="G2732" s="7">
        <v>50000000</v>
      </c>
    </row>
    <row r="2733" spans="1:7" x14ac:dyDescent="0.3">
      <c r="A2733" s="69">
        <v>2</v>
      </c>
      <c r="B2733" s="69">
        <v>22</v>
      </c>
      <c r="C2733" t="s">
        <v>7161</v>
      </c>
      <c r="D2733" s="7">
        <v>150000</v>
      </c>
      <c r="E2733" s="7">
        <v>0</v>
      </c>
      <c r="F2733" s="7">
        <v>150000</v>
      </c>
      <c r="G2733" s="7">
        <v>150000</v>
      </c>
    </row>
    <row r="2734" spans="1:7" x14ac:dyDescent="0.3">
      <c r="A2734" s="69">
        <v>2</v>
      </c>
      <c r="B2734" s="69">
        <v>22</v>
      </c>
      <c r="C2734" t="s">
        <v>7162</v>
      </c>
      <c r="D2734" s="7">
        <v>3000000</v>
      </c>
      <c r="E2734" s="7">
        <v>0</v>
      </c>
      <c r="F2734" s="7">
        <v>3000000</v>
      </c>
      <c r="G2734" s="7">
        <v>3000000</v>
      </c>
    </row>
    <row r="2735" spans="1:7" x14ac:dyDescent="0.3">
      <c r="A2735" s="69">
        <v>2</v>
      </c>
      <c r="B2735" s="69">
        <v>22</v>
      </c>
      <c r="C2735" t="s">
        <v>7163</v>
      </c>
      <c r="D2735" s="7">
        <v>500000</v>
      </c>
      <c r="E2735" s="7">
        <v>0</v>
      </c>
      <c r="F2735" s="7">
        <v>500000</v>
      </c>
      <c r="G2735" s="7">
        <v>0</v>
      </c>
    </row>
    <row r="2736" spans="1:7" x14ac:dyDescent="0.3">
      <c r="A2736" s="69">
        <v>2</v>
      </c>
      <c r="B2736" s="69">
        <v>22</v>
      </c>
      <c r="C2736" t="s">
        <v>7165</v>
      </c>
      <c r="D2736" s="7">
        <v>30000000</v>
      </c>
      <c r="E2736" s="7">
        <v>0</v>
      </c>
      <c r="F2736" s="7">
        <v>30000000</v>
      </c>
      <c r="G2736" s="7">
        <v>30000000</v>
      </c>
    </row>
    <row r="2737" spans="1:7" x14ac:dyDescent="0.3">
      <c r="A2737" s="69">
        <v>2</v>
      </c>
      <c r="B2737" s="69">
        <v>22</v>
      </c>
      <c r="C2737" t="s">
        <v>7166</v>
      </c>
      <c r="D2737" s="7">
        <v>3000000</v>
      </c>
      <c r="E2737" s="7">
        <v>0</v>
      </c>
      <c r="F2737" s="7">
        <v>3000000</v>
      </c>
      <c r="G2737" s="7">
        <v>3000000</v>
      </c>
    </row>
    <row r="2738" spans="1:7" x14ac:dyDescent="0.3">
      <c r="A2738" s="69">
        <v>2</v>
      </c>
      <c r="B2738" s="69">
        <v>23</v>
      </c>
      <c r="C2738" t="s">
        <v>3641</v>
      </c>
      <c r="D2738" s="7">
        <v>0</v>
      </c>
      <c r="E2738" s="7">
        <v>0</v>
      </c>
      <c r="F2738" s="7">
        <v>0</v>
      </c>
      <c r="G2738" s="7">
        <v>0</v>
      </c>
    </row>
    <row r="2739" spans="1:7" x14ac:dyDescent="0.3">
      <c r="A2739" s="69">
        <v>2</v>
      </c>
      <c r="B2739" s="69">
        <v>23</v>
      </c>
      <c r="C2739" t="s">
        <v>3642</v>
      </c>
      <c r="D2739" s="7">
        <v>8913153</v>
      </c>
      <c r="E2739" s="7">
        <v>0</v>
      </c>
      <c r="F2739" s="7">
        <v>8913153</v>
      </c>
      <c r="G2739" s="7">
        <v>8913153</v>
      </c>
    </row>
    <row r="2740" spans="1:7" x14ac:dyDescent="0.3">
      <c r="A2740" s="69">
        <v>2</v>
      </c>
      <c r="B2740" s="69">
        <v>23</v>
      </c>
      <c r="C2740" t="s">
        <v>3643</v>
      </c>
      <c r="D2740" s="7">
        <v>23700000</v>
      </c>
      <c r="E2740" s="7">
        <v>0</v>
      </c>
      <c r="F2740" s="7">
        <v>23700000</v>
      </c>
      <c r="G2740" s="7">
        <v>23700000</v>
      </c>
    </row>
    <row r="2741" spans="1:7" x14ac:dyDescent="0.3">
      <c r="A2741" s="69">
        <v>2</v>
      </c>
      <c r="B2741" s="69">
        <v>23</v>
      </c>
      <c r="C2741" t="s">
        <v>3644</v>
      </c>
      <c r="D2741" s="7">
        <v>0</v>
      </c>
      <c r="E2741" s="7">
        <v>0</v>
      </c>
      <c r="F2741" s="7">
        <v>0</v>
      </c>
      <c r="G2741" s="7">
        <v>0</v>
      </c>
    </row>
    <row r="2742" spans="1:7" x14ac:dyDescent="0.3">
      <c r="A2742" s="69">
        <v>2</v>
      </c>
      <c r="B2742" s="69">
        <v>23</v>
      </c>
      <c r="C2742" t="s">
        <v>3645</v>
      </c>
      <c r="D2742" s="7">
        <v>7345320</v>
      </c>
      <c r="E2742" s="7">
        <v>0</v>
      </c>
      <c r="F2742" s="7">
        <v>7345320</v>
      </c>
      <c r="G2742" s="7">
        <v>7345318.9000000004</v>
      </c>
    </row>
    <row r="2743" spans="1:7" x14ac:dyDescent="0.3">
      <c r="A2743" s="69">
        <v>2</v>
      </c>
      <c r="B2743" s="69">
        <v>23</v>
      </c>
      <c r="C2743" t="s">
        <v>3646</v>
      </c>
      <c r="D2743" s="7">
        <v>148876923</v>
      </c>
      <c r="E2743" s="7">
        <v>0</v>
      </c>
      <c r="F2743" s="7">
        <v>148876923</v>
      </c>
      <c r="G2743" s="7">
        <v>148876923</v>
      </c>
    </row>
    <row r="2744" spans="1:7" x14ac:dyDescent="0.3">
      <c r="A2744" s="69">
        <v>2</v>
      </c>
      <c r="B2744" s="69">
        <v>23</v>
      </c>
      <c r="C2744" t="s">
        <v>3647</v>
      </c>
      <c r="D2744" s="7">
        <v>0</v>
      </c>
      <c r="E2744" s="7">
        <v>0</v>
      </c>
      <c r="F2744" s="7">
        <v>0</v>
      </c>
      <c r="G2744" s="7">
        <v>0</v>
      </c>
    </row>
    <row r="2745" spans="1:7" x14ac:dyDescent="0.3">
      <c r="A2745" s="69">
        <v>2</v>
      </c>
      <c r="B2745" s="69">
        <v>23</v>
      </c>
      <c r="C2745" t="s">
        <v>3649</v>
      </c>
      <c r="D2745" s="7">
        <v>2500000</v>
      </c>
      <c r="E2745" s="7">
        <v>0</v>
      </c>
      <c r="F2745" s="7">
        <v>2500000</v>
      </c>
      <c r="G2745" s="7">
        <v>2483920.79</v>
      </c>
    </row>
    <row r="2746" spans="1:7" x14ac:dyDescent="0.3">
      <c r="A2746" s="69">
        <v>2</v>
      </c>
      <c r="B2746" s="69">
        <v>23</v>
      </c>
      <c r="C2746" t="s">
        <v>1824</v>
      </c>
      <c r="D2746" s="7">
        <v>2552136</v>
      </c>
      <c r="E2746" s="7">
        <v>0</v>
      </c>
      <c r="F2746" s="7">
        <v>2552136</v>
      </c>
      <c r="G2746" s="7">
        <v>2552136</v>
      </c>
    </row>
    <row r="2747" spans="1:7" x14ac:dyDescent="0.3">
      <c r="A2747" s="69">
        <v>2</v>
      </c>
      <c r="B2747" s="69">
        <v>23</v>
      </c>
      <c r="C2747" t="s">
        <v>3650</v>
      </c>
      <c r="D2747" s="7">
        <v>0</v>
      </c>
      <c r="E2747" s="7">
        <v>0</v>
      </c>
      <c r="F2747" s="7">
        <v>0</v>
      </c>
      <c r="G2747" s="7">
        <v>0</v>
      </c>
    </row>
    <row r="2748" spans="1:7" x14ac:dyDescent="0.3">
      <c r="A2748" s="69">
        <v>2</v>
      </c>
      <c r="B2748" s="69">
        <v>23</v>
      </c>
      <c r="C2748" t="s">
        <v>3651</v>
      </c>
      <c r="D2748" s="7">
        <v>228100000</v>
      </c>
      <c r="E2748" s="7">
        <v>0</v>
      </c>
      <c r="F2748" s="7">
        <v>228100000</v>
      </c>
      <c r="G2748" s="7">
        <v>228100000</v>
      </c>
    </row>
    <row r="2749" spans="1:7" x14ac:dyDescent="0.3">
      <c r="A2749" s="69">
        <v>2</v>
      </c>
      <c r="B2749" s="69">
        <v>23</v>
      </c>
      <c r="C2749" t="s">
        <v>3652</v>
      </c>
      <c r="D2749" s="7">
        <v>9000000</v>
      </c>
      <c r="E2749" s="7">
        <v>0</v>
      </c>
      <c r="F2749" s="7">
        <v>9000000</v>
      </c>
      <c r="G2749" s="7">
        <v>9000000</v>
      </c>
    </row>
    <row r="2750" spans="1:7" x14ac:dyDescent="0.3">
      <c r="A2750" s="69">
        <v>2</v>
      </c>
      <c r="B2750" s="69">
        <v>23</v>
      </c>
      <c r="C2750" t="s">
        <v>3653</v>
      </c>
      <c r="D2750" s="7">
        <v>656650000</v>
      </c>
      <c r="E2750" s="7">
        <v>0</v>
      </c>
      <c r="F2750" s="7">
        <v>656650000</v>
      </c>
      <c r="G2750" s="7">
        <v>656650000</v>
      </c>
    </row>
    <row r="2751" spans="1:7" x14ac:dyDescent="0.3">
      <c r="A2751" s="69">
        <v>2</v>
      </c>
      <c r="B2751" s="69">
        <v>23</v>
      </c>
      <c r="C2751" t="s">
        <v>3654</v>
      </c>
      <c r="D2751" s="7">
        <v>0</v>
      </c>
      <c r="E2751" s="7">
        <v>0</v>
      </c>
      <c r="F2751" s="7">
        <v>0</v>
      </c>
      <c r="G2751" s="7">
        <v>0</v>
      </c>
    </row>
    <row r="2752" spans="1:7" x14ac:dyDescent="0.3">
      <c r="A2752" s="69">
        <v>2</v>
      </c>
      <c r="B2752" s="69">
        <v>23</v>
      </c>
      <c r="C2752" t="s">
        <v>3655</v>
      </c>
      <c r="D2752" s="7">
        <v>0</v>
      </c>
      <c r="E2752" s="7">
        <v>0</v>
      </c>
      <c r="F2752" s="7">
        <v>0</v>
      </c>
      <c r="G2752" s="7">
        <v>0</v>
      </c>
    </row>
    <row r="2753" spans="1:7" x14ac:dyDescent="0.3">
      <c r="A2753" s="69">
        <v>2</v>
      </c>
      <c r="B2753" s="69">
        <v>23</v>
      </c>
      <c r="C2753" t="s">
        <v>3656</v>
      </c>
      <c r="D2753" s="7">
        <v>2451123</v>
      </c>
      <c r="E2753" s="7">
        <v>0</v>
      </c>
      <c r="F2753" s="7">
        <v>2451123</v>
      </c>
      <c r="G2753" s="7">
        <v>2451122.5</v>
      </c>
    </row>
    <row r="2754" spans="1:7" x14ac:dyDescent="0.3">
      <c r="A2754" s="69">
        <v>2</v>
      </c>
      <c r="B2754" s="69">
        <v>23</v>
      </c>
      <c r="C2754" t="s">
        <v>2134</v>
      </c>
      <c r="D2754" s="7">
        <v>2384248</v>
      </c>
      <c r="E2754" s="7">
        <v>0</v>
      </c>
      <c r="F2754" s="7">
        <v>2384248</v>
      </c>
      <c r="G2754" s="7">
        <v>595083.66</v>
      </c>
    </row>
    <row r="2755" spans="1:7" x14ac:dyDescent="0.3">
      <c r="A2755" s="69">
        <v>2</v>
      </c>
      <c r="B2755" s="69">
        <v>23</v>
      </c>
      <c r="C2755" t="s">
        <v>1602</v>
      </c>
      <c r="D2755" s="7">
        <v>598000000</v>
      </c>
      <c r="E2755" s="7">
        <v>0</v>
      </c>
      <c r="F2755" s="7">
        <v>598000000</v>
      </c>
      <c r="G2755" s="7">
        <v>598000000</v>
      </c>
    </row>
    <row r="2756" spans="1:7" x14ac:dyDescent="0.3">
      <c r="A2756" s="69">
        <v>2</v>
      </c>
      <c r="B2756" s="69">
        <v>23</v>
      </c>
      <c r="C2756" t="s">
        <v>3657</v>
      </c>
      <c r="D2756" s="7">
        <v>20658</v>
      </c>
      <c r="E2756" s="7">
        <v>0</v>
      </c>
      <c r="F2756" s="7">
        <v>20658</v>
      </c>
      <c r="G2756" s="7">
        <v>4323.57</v>
      </c>
    </row>
    <row r="2757" spans="1:7" x14ac:dyDescent="0.3">
      <c r="A2757" s="69">
        <v>2</v>
      </c>
      <c r="B2757" s="69">
        <v>23</v>
      </c>
      <c r="C2757" t="s">
        <v>1995</v>
      </c>
      <c r="D2757" s="7">
        <v>25495</v>
      </c>
      <c r="E2757" s="7">
        <v>0</v>
      </c>
      <c r="F2757" s="7">
        <v>25495</v>
      </c>
      <c r="G2757" s="7">
        <v>25495</v>
      </c>
    </row>
    <row r="2758" spans="1:7" x14ac:dyDescent="0.3">
      <c r="A2758" s="69">
        <v>2</v>
      </c>
      <c r="B2758" s="69">
        <v>23</v>
      </c>
      <c r="C2758" t="s">
        <v>3658</v>
      </c>
      <c r="D2758" s="7">
        <v>5000000</v>
      </c>
      <c r="E2758" s="7">
        <v>0</v>
      </c>
      <c r="F2758" s="7">
        <v>5000000</v>
      </c>
      <c r="G2758" s="7">
        <v>5000000</v>
      </c>
    </row>
    <row r="2759" spans="1:7" x14ac:dyDescent="0.3">
      <c r="A2759" s="69">
        <v>2</v>
      </c>
      <c r="B2759" s="69">
        <v>23</v>
      </c>
      <c r="C2759" t="s">
        <v>3659</v>
      </c>
      <c r="D2759" s="7">
        <v>145500000</v>
      </c>
      <c r="E2759" s="7">
        <v>0</v>
      </c>
      <c r="F2759" s="7">
        <v>145500000</v>
      </c>
      <c r="G2759" s="7">
        <v>145500000</v>
      </c>
    </row>
    <row r="2760" spans="1:7" x14ac:dyDescent="0.3">
      <c r="A2760" s="69">
        <v>2</v>
      </c>
      <c r="B2760" s="69">
        <v>23</v>
      </c>
      <c r="C2760" t="s">
        <v>3661</v>
      </c>
      <c r="D2760" s="7">
        <v>6613</v>
      </c>
      <c r="E2760" s="7">
        <v>0</v>
      </c>
      <c r="F2760" s="7">
        <v>6613</v>
      </c>
      <c r="G2760" s="7">
        <v>6613</v>
      </c>
    </row>
    <row r="2761" spans="1:7" x14ac:dyDescent="0.3">
      <c r="A2761" s="69">
        <v>2</v>
      </c>
      <c r="B2761" s="69">
        <v>23</v>
      </c>
      <c r="C2761" t="s">
        <v>3662</v>
      </c>
      <c r="D2761" s="7">
        <v>968</v>
      </c>
      <c r="E2761" s="7">
        <v>0</v>
      </c>
      <c r="F2761" s="7">
        <v>968</v>
      </c>
      <c r="G2761" s="7">
        <v>967.32</v>
      </c>
    </row>
    <row r="2762" spans="1:7" x14ac:dyDescent="0.3">
      <c r="A2762" s="69">
        <v>2</v>
      </c>
      <c r="B2762" s="69">
        <v>23</v>
      </c>
      <c r="C2762" t="s">
        <v>4917</v>
      </c>
      <c r="D2762" s="7">
        <v>5000000</v>
      </c>
      <c r="E2762" s="7">
        <v>0</v>
      </c>
      <c r="F2762" s="7">
        <v>5000000</v>
      </c>
      <c r="G2762" s="7">
        <v>5000000</v>
      </c>
    </row>
    <row r="2763" spans="1:7" x14ac:dyDescent="0.3">
      <c r="A2763" s="69">
        <v>2</v>
      </c>
      <c r="B2763" s="69">
        <v>23</v>
      </c>
      <c r="C2763" t="s">
        <v>4918</v>
      </c>
      <c r="D2763" s="7">
        <v>5000000</v>
      </c>
      <c r="E2763" s="7">
        <v>0</v>
      </c>
      <c r="F2763" s="7">
        <v>5000000</v>
      </c>
      <c r="G2763" s="7">
        <v>5000000</v>
      </c>
    </row>
    <row r="2764" spans="1:7" x14ac:dyDescent="0.3">
      <c r="A2764" s="69">
        <v>2</v>
      </c>
      <c r="B2764" s="69">
        <v>23</v>
      </c>
      <c r="C2764" t="s">
        <v>1665</v>
      </c>
      <c r="D2764" s="7">
        <v>0</v>
      </c>
      <c r="E2764" s="7">
        <v>0</v>
      </c>
      <c r="F2764" s="7">
        <v>0</v>
      </c>
      <c r="G2764" s="7">
        <v>0</v>
      </c>
    </row>
    <row r="2765" spans="1:7" x14ac:dyDescent="0.3">
      <c r="A2765" s="69">
        <v>2</v>
      </c>
      <c r="B2765" s="69">
        <v>23</v>
      </c>
      <c r="C2765" t="s">
        <v>3664</v>
      </c>
      <c r="D2765" s="7">
        <v>0</v>
      </c>
      <c r="E2765" s="7">
        <v>0</v>
      </c>
      <c r="F2765" s="7">
        <v>0</v>
      </c>
      <c r="G2765" s="7">
        <v>0</v>
      </c>
    </row>
    <row r="2766" spans="1:7" x14ac:dyDescent="0.3">
      <c r="A2766" s="69">
        <v>2</v>
      </c>
      <c r="B2766" s="69">
        <v>23</v>
      </c>
      <c r="C2766" t="s">
        <v>3665</v>
      </c>
      <c r="D2766" s="7">
        <v>1700000</v>
      </c>
      <c r="E2766" s="7">
        <v>0</v>
      </c>
      <c r="F2766" s="7">
        <v>1700000</v>
      </c>
      <c r="G2766" s="7">
        <v>1700000</v>
      </c>
    </row>
    <row r="2767" spans="1:7" x14ac:dyDescent="0.3">
      <c r="A2767" s="69">
        <v>2</v>
      </c>
      <c r="B2767" s="69">
        <v>23</v>
      </c>
      <c r="C2767" t="s">
        <v>1855</v>
      </c>
      <c r="D2767" s="7">
        <v>0</v>
      </c>
      <c r="E2767" s="7">
        <v>0</v>
      </c>
      <c r="F2767" s="7">
        <v>0</v>
      </c>
      <c r="G2767" s="7">
        <v>0</v>
      </c>
    </row>
    <row r="2768" spans="1:7" x14ac:dyDescent="0.3">
      <c r="A2768" s="69">
        <v>2</v>
      </c>
      <c r="B2768" s="69">
        <v>23</v>
      </c>
      <c r="C2768" t="s">
        <v>3667</v>
      </c>
      <c r="D2768" s="7">
        <v>5000000</v>
      </c>
      <c r="E2768" s="7">
        <v>0</v>
      </c>
      <c r="F2768" s="7">
        <v>5000000</v>
      </c>
      <c r="G2768" s="7">
        <v>5000000</v>
      </c>
    </row>
    <row r="2769" spans="1:7" x14ac:dyDescent="0.3">
      <c r="A2769" s="69">
        <v>2</v>
      </c>
      <c r="B2769" s="69">
        <v>23</v>
      </c>
      <c r="C2769" t="s">
        <v>3668</v>
      </c>
      <c r="D2769" s="7">
        <v>0</v>
      </c>
      <c r="E2769" s="7">
        <v>0</v>
      </c>
      <c r="F2769" s="7">
        <v>0</v>
      </c>
      <c r="G2769" s="7">
        <v>0</v>
      </c>
    </row>
    <row r="2770" spans="1:7" x14ac:dyDescent="0.3">
      <c r="A2770" s="69">
        <v>2</v>
      </c>
      <c r="B2770" s="69">
        <v>23</v>
      </c>
      <c r="C2770" t="s">
        <v>1936</v>
      </c>
      <c r="D2770" s="7">
        <v>2000000</v>
      </c>
      <c r="E2770" s="7">
        <v>0</v>
      </c>
      <c r="F2770" s="7">
        <v>2000000</v>
      </c>
      <c r="G2770" s="7">
        <v>2000000</v>
      </c>
    </row>
    <row r="2771" spans="1:7" x14ac:dyDescent="0.3">
      <c r="A2771" s="69">
        <v>2</v>
      </c>
      <c r="B2771" s="69">
        <v>23</v>
      </c>
      <c r="C2771" t="s">
        <v>3673</v>
      </c>
      <c r="D2771" s="7">
        <v>0</v>
      </c>
      <c r="E2771" s="7">
        <v>0</v>
      </c>
      <c r="F2771" s="7">
        <v>0</v>
      </c>
      <c r="G2771" s="7">
        <v>0</v>
      </c>
    </row>
    <row r="2772" spans="1:7" x14ac:dyDescent="0.3">
      <c r="A2772" s="69">
        <v>2</v>
      </c>
      <c r="B2772" s="69">
        <v>23</v>
      </c>
      <c r="C2772" t="s">
        <v>3674</v>
      </c>
      <c r="D2772" s="7">
        <v>35000000</v>
      </c>
      <c r="E2772" s="7">
        <v>0</v>
      </c>
      <c r="F2772" s="7">
        <v>35000000</v>
      </c>
      <c r="G2772" s="7">
        <v>35000000</v>
      </c>
    </row>
    <row r="2773" spans="1:7" x14ac:dyDescent="0.3">
      <c r="A2773" s="69">
        <v>2</v>
      </c>
      <c r="B2773" s="69">
        <v>23</v>
      </c>
      <c r="C2773" t="s">
        <v>3675</v>
      </c>
      <c r="D2773" s="7">
        <v>30000000</v>
      </c>
      <c r="E2773" s="7">
        <v>0</v>
      </c>
      <c r="F2773" s="7">
        <v>30000000</v>
      </c>
      <c r="G2773" s="7">
        <v>0</v>
      </c>
    </row>
    <row r="2774" spans="1:7" x14ac:dyDescent="0.3">
      <c r="A2774" s="69">
        <v>2</v>
      </c>
      <c r="B2774" s="69">
        <v>23</v>
      </c>
      <c r="C2774" t="s">
        <v>1589</v>
      </c>
      <c r="D2774" s="7">
        <v>0</v>
      </c>
      <c r="E2774" s="7">
        <v>0</v>
      </c>
      <c r="F2774" s="7">
        <v>0</v>
      </c>
      <c r="G2774" s="7">
        <v>0</v>
      </c>
    </row>
    <row r="2775" spans="1:7" x14ac:dyDescent="0.3">
      <c r="A2775" s="69">
        <v>2</v>
      </c>
      <c r="B2775" s="69">
        <v>23</v>
      </c>
      <c r="C2775" t="s">
        <v>3676</v>
      </c>
      <c r="D2775" s="7">
        <v>3531520</v>
      </c>
      <c r="E2775" s="7">
        <v>0</v>
      </c>
      <c r="F2775" s="7">
        <v>3531520</v>
      </c>
      <c r="G2775" s="7">
        <v>3531520</v>
      </c>
    </row>
    <row r="2776" spans="1:7" x14ac:dyDescent="0.3">
      <c r="A2776" s="69">
        <v>2</v>
      </c>
      <c r="B2776" s="69">
        <v>23</v>
      </c>
      <c r="C2776" t="s">
        <v>3677</v>
      </c>
      <c r="D2776" s="7">
        <v>0</v>
      </c>
      <c r="E2776" s="7">
        <v>0</v>
      </c>
      <c r="F2776" s="7">
        <v>0</v>
      </c>
      <c r="G2776" s="7">
        <v>0</v>
      </c>
    </row>
    <row r="2777" spans="1:7" x14ac:dyDescent="0.3">
      <c r="A2777" s="69">
        <v>2</v>
      </c>
      <c r="B2777" s="69">
        <v>23</v>
      </c>
      <c r="C2777" t="s">
        <v>3678</v>
      </c>
      <c r="D2777" s="7">
        <v>0</v>
      </c>
      <c r="E2777" s="7">
        <v>0</v>
      </c>
      <c r="F2777" s="7">
        <v>0</v>
      </c>
      <c r="G2777" s="7">
        <v>0</v>
      </c>
    </row>
    <row r="2778" spans="1:7" x14ac:dyDescent="0.3">
      <c r="A2778" s="69">
        <v>2</v>
      </c>
      <c r="B2778" s="69">
        <v>23</v>
      </c>
      <c r="C2778" t="s">
        <v>3680</v>
      </c>
      <c r="D2778" s="7">
        <v>5000000</v>
      </c>
      <c r="E2778" s="7">
        <v>0</v>
      </c>
      <c r="F2778" s="7">
        <v>5000000</v>
      </c>
      <c r="G2778" s="7">
        <v>0</v>
      </c>
    </row>
    <row r="2779" spans="1:7" x14ac:dyDescent="0.3">
      <c r="A2779" s="69">
        <v>2</v>
      </c>
      <c r="B2779" s="69">
        <v>23</v>
      </c>
      <c r="C2779" t="s">
        <v>3681</v>
      </c>
      <c r="D2779" s="7">
        <v>10000000</v>
      </c>
      <c r="E2779" s="7">
        <v>0</v>
      </c>
      <c r="F2779" s="7">
        <v>10000000</v>
      </c>
      <c r="G2779" s="7">
        <v>10000000</v>
      </c>
    </row>
    <row r="2780" spans="1:7" x14ac:dyDescent="0.3">
      <c r="A2780" s="69">
        <v>2</v>
      </c>
      <c r="B2780" s="69">
        <v>23</v>
      </c>
      <c r="C2780" t="s">
        <v>1535</v>
      </c>
      <c r="D2780" s="7">
        <v>200000000</v>
      </c>
      <c r="E2780" s="7">
        <v>0</v>
      </c>
      <c r="F2780" s="7">
        <v>200000000</v>
      </c>
      <c r="G2780" s="7">
        <v>0</v>
      </c>
    </row>
    <row r="2781" spans="1:7" x14ac:dyDescent="0.3">
      <c r="A2781" s="69">
        <v>2</v>
      </c>
      <c r="B2781" s="69">
        <v>23</v>
      </c>
      <c r="C2781" t="s">
        <v>1769</v>
      </c>
      <c r="D2781" s="7">
        <v>20000000</v>
      </c>
      <c r="E2781" s="7">
        <v>0</v>
      </c>
      <c r="F2781" s="7">
        <v>20000000</v>
      </c>
      <c r="G2781" s="7">
        <v>20000000</v>
      </c>
    </row>
    <row r="2782" spans="1:7" x14ac:dyDescent="0.3">
      <c r="A2782" s="69">
        <v>2</v>
      </c>
      <c r="B2782" s="69">
        <v>23</v>
      </c>
      <c r="C2782" t="s">
        <v>3685</v>
      </c>
      <c r="D2782" s="7">
        <v>399750</v>
      </c>
      <c r="E2782" s="7">
        <v>0</v>
      </c>
      <c r="F2782" s="7">
        <v>399750</v>
      </c>
      <c r="G2782" s="7">
        <v>399750</v>
      </c>
    </row>
    <row r="2783" spans="1:7" x14ac:dyDescent="0.3">
      <c r="A2783" s="69">
        <v>2</v>
      </c>
      <c r="B2783" s="69">
        <v>23</v>
      </c>
      <c r="C2783" t="s">
        <v>3686</v>
      </c>
      <c r="D2783" s="7">
        <v>2000000</v>
      </c>
      <c r="E2783" s="7">
        <v>0</v>
      </c>
      <c r="F2783" s="7">
        <v>2000000</v>
      </c>
      <c r="G2783" s="7">
        <v>2000000</v>
      </c>
    </row>
    <row r="2784" spans="1:7" x14ac:dyDescent="0.3">
      <c r="A2784" s="69">
        <v>2</v>
      </c>
      <c r="B2784" s="69">
        <v>23</v>
      </c>
      <c r="C2784" t="s">
        <v>3688</v>
      </c>
      <c r="D2784" s="7">
        <v>0</v>
      </c>
      <c r="E2784" s="7">
        <v>0</v>
      </c>
      <c r="F2784" s="7">
        <v>0</v>
      </c>
      <c r="G2784" s="7">
        <v>0</v>
      </c>
    </row>
    <row r="2785" spans="1:7" x14ac:dyDescent="0.3">
      <c r="A2785" s="69">
        <v>2</v>
      </c>
      <c r="B2785" s="69">
        <v>23</v>
      </c>
      <c r="C2785" t="s">
        <v>3690</v>
      </c>
      <c r="D2785" s="7">
        <v>12750000</v>
      </c>
      <c r="E2785" s="7">
        <v>0</v>
      </c>
      <c r="F2785" s="7">
        <v>12750000</v>
      </c>
      <c r="G2785" s="7">
        <v>12750000</v>
      </c>
    </row>
    <row r="2786" spans="1:7" x14ac:dyDescent="0.3">
      <c r="A2786" s="69">
        <v>2</v>
      </c>
      <c r="B2786" s="69">
        <v>23</v>
      </c>
      <c r="C2786" t="s">
        <v>3691</v>
      </c>
      <c r="D2786" s="7">
        <v>5000000</v>
      </c>
      <c r="E2786" s="7">
        <v>0</v>
      </c>
      <c r="F2786" s="7">
        <v>5000000</v>
      </c>
      <c r="G2786" s="7">
        <v>5000000</v>
      </c>
    </row>
    <row r="2787" spans="1:7" x14ac:dyDescent="0.3">
      <c r="A2787" s="69">
        <v>2</v>
      </c>
      <c r="B2787" s="69">
        <v>23</v>
      </c>
      <c r="C2787" t="s">
        <v>3696</v>
      </c>
      <c r="D2787" s="7">
        <v>5000000</v>
      </c>
      <c r="E2787" s="7">
        <v>0</v>
      </c>
      <c r="F2787" s="7">
        <v>5000000</v>
      </c>
      <c r="G2787" s="7">
        <v>5000000</v>
      </c>
    </row>
    <row r="2788" spans="1:7" x14ac:dyDescent="0.3">
      <c r="A2788" s="69">
        <v>2</v>
      </c>
      <c r="B2788" s="69">
        <v>23</v>
      </c>
      <c r="C2788" t="s">
        <v>3697</v>
      </c>
      <c r="D2788" s="7">
        <v>300830000</v>
      </c>
      <c r="E2788" s="7">
        <v>0</v>
      </c>
      <c r="F2788" s="7">
        <v>300830000</v>
      </c>
      <c r="G2788" s="7">
        <v>300830000</v>
      </c>
    </row>
    <row r="2789" spans="1:7" x14ac:dyDescent="0.3">
      <c r="A2789" s="69">
        <v>2</v>
      </c>
      <c r="B2789" s="69">
        <v>23</v>
      </c>
      <c r="C2789" t="s">
        <v>3699</v>
      </c>
      <c r="D2789" s="7">
        <v>0</v>
      </c>
      <c r="E2789" s="7">
        <v>0</v>
      </c>
      <c r="F2789" s="7">
        <v>0</v>
      </c>
      <c r="G2789" s="7">
        <v>0</v>
      </c>
    </row>
    <row r="2790" spans="1:7" x14ac:dyDescent="0.3">
      <c r="A2790" s="69">
        <v>2</v>
      </c>
      <c r="B2790" s="69">
        <v>23</v>
      </c>
      <c r="C2790" t="s">
        <v>1795</v>
      </c>
      <c r="D2790" s="7">
        <v>561367978</v>
      </c>
      <c r="E2790" s="7">
        <v>0</v>
      </c>
      <c r="F2790" s="7">
        <v>561367978</v>
      </c>
      <c r="G2790" s="7">
        <v>376952758.13</v>
      </c>
    </row>
    <row r="2791" spans="1:7" x14ac:dyDescent="0.3">
      <c r="A2791" s="69">
        <v>2</v>
      </c>
      <c r="B2791" s="69">
        <v>23</v>
      </c>
      <c r="C2791" t="s">
        <v>2482</v>
      </c>
      <c r="D2791" s="7">
        <v>1162588582</v>
      </c>
      <c r="E2791" s="7">
        <v>0</v>
      </c>
      <c r="F2791" s="7">
        <v>1162588582</v>
      </c>
      <c r="G2791" s="7">
        <v>1094322321.3199999</v>
      </c>
    </row>
    <row r="2792" spans="1:7" x14ac:dyDescent="0.3">
      <c r="A2792" s="69">
        <v>2</v>
      </c>
      <c r="B2792" s="69">
        <v>23</v>
      </c>
      <c r="C2792" t="s">
        <v>3700</v>
      </c>
      <c r="D2792" s="7">
        <v>84017906</v>
      </c>
      <c r="E2792" s="7">
        <v>0</v>
      </c>
      <c r="F2792" s="7">
        <v>84017906</v>
      </c>
      <c r="G2792" s="7">
        <v>84017906</v>
      </c>
    </row>
    <row r="2793" spans="1:7" x14ac:dyDescent="0.3">
      <c r="A2793" s="69">
        <v>2</v>
      </c>
      <c r="B2793" s="69">
        <v>23</v>
      </c>
      <c r="C2793" t="s">
        <v>3702</v>
      </c>
      <c r="D2793" s="7">
        <v>70000000</v>
      </c>
      <c r="E2793" s="7">
        <v>0</v>
      </c>
      <c r="F2793" s="7">
        <v>70000000</v>
      </c>
      <c r="G2793" s="7">
        <v>0</v>
      </c>
    </row>
    <row r="2794" spans="1:7" x14ac:dyDescent="0.3">
      <c r="A2794" s="69">
        <v>2</v>
      </c>
      <c r="B2794" s="69">
        <v>23</v>
      </c>
      <c r="C2794" t="s">
        <v>3703</v>
      </c>
      <c r="D2794" s="7">
        <v>0</v>
      </c>
      <c r="E2794" s="7">
        <v>0</v>
      </c>
      <c r="F2794" s="7">
        <v>0</v>
      </c>
      <c r="G2794" s="7">
        <v>0</v>
      </c>
    </row>
    <row r="2795" spans="1:7" x14ac:dyDescent="0.3">
      <c r="A2795" s="69">
        <v>2</v>
      </c>
      <c r="B2795" s="69">
        <v>23</v>
      </c>
      <c r="C2795" t="s">
        <v>3705</v>
      </c>
      <c r="D2795" s="7">
        <v>400000000</v>
      </c>
      <c r="E2795" s="7">
        <v>0</v>
      </c>
      <c r="F2795" s="7">
        <v>400000000</v>
      </c>
      <c r="G2795" s="7">
        <v>400000000</v>
      </c>
    </row>
    <row r="2796" spans="1:7" x14ac:dyDescent="0.3">
      <c r="A2796" s="69">
        <v>2</v>
      </c>
      <c r="B2796" s="69">
        <v>23</v>
      </c>
      <c r="C2796" t="s">
        <v>3706</v>
      </c>
      <c r="D2796" s="7">
        <v>15000000</v>
      </c>
      <c r="E2796" s="7">
        <v>0</v>
      </c>
      <c r="F2796" s="7">
        <v>15000000</v>
      </c>
      <c r="G2796" s="7">
        <v>15000000</v>
      </c>
    </row>
    <row r="2797" spans="1:7" x14ac:dyDescent="0.3">
      <c r="A2797" s="69">
        <v>2</v>
      </c>
      <c r="B2797" s="69">
        <v>23</v>
      </c>
      <c r="C2797" t="s">
        <v>3707</v>
      </c>
      <c r="D2797" s="7">
        <v>35000000</v>
      </c>
      <c r="E2797" s="7">
        <v>0</v>
      </c>
      <c r="F2797" s="7">
        <v>35000000</v>
      </c>
      <c r="G2797" s="7">
        <v>0</v>
      </c>
    </row>
    <row r="2798" spans="1:7" x14ac:dyDescent="0.3">
      <c r="A2798" s="69">
        <v>2</v>
      </c>
      <c r="B2798" s="69">
        <v>23</v>
      </c>
      <c r="C2798" t="s">
        <v>3708</v>
      </c>
      <c r="D2798" s="7">
        <v>7000000</v>
      </c>
      <c r="E2798" s="7">
        <v>0</v>
      </c>
      <c r="F2798" s="7">
        <v>7000000</v>
      </c>
      <c r="G2798" s="7">
        <v>7000000</v>
      </c>
    </row>
    <row r="2799" spans="1:7" x14ac:dyDescent="0.3">
      <c r="A2799" s="69">
        <v>2</v>
      </c>
      <c r="B2799" s="69">
        <v>23</v>
      </c>
      <c r="C2799" t="s">
        <v>3709</v>
      </c>
      <c r="D2799" s="7">
        <v>17200000</v>
      </c>
      <c r="E2799" s="7">
        <v>0</v>
      </c>
      <c r="F2799" s="7">
        <v>17200000</v>
      </c>
      <c r="G2799" s="7">
        <v>17200000</v>
      </c>
    </row>
    <row r="2800" spans="1:7" x14ac:dyDescent="0.3">
      <c r="A2800" s="69">
        <v>2</v>
      </c>
      <c r="B2800" s="69">
        <v>23</v>
      </c>
      <c r="C2800" t="s">
        <v>3710</v>
      </c>
      <c r="D2800" s="7">
        <v>30000000</v>
      </c>
      <c r="E2800" s="7">
        <v>0</v>
      </c>
      <c r="F2800" s="7">
        <v>30000000</v>
      </c>
      <c r="G2800" s="7">
        <v>6800000</v>
      </c>
    </row>
    <row r="2801" spans="1:7" x14ac:dyDescent="0.3">
      <c r="A2801" s="69">
        <v>2</v>
      </c>
      <c r="B2801" s="69">
        <v>23</v>
      </c>
      <c r="C2801" t="s">
        <v>3711</v>
      </c>
      <c r="D2801" s="7">
        <v>418200117</v>
      </c>
      <c r="E2801" s="7">
        <v>0</v>
      </c>
      <c r="F2801" s="7">
        <v>418200117</v>
      </c>
      <c r="G2801" s="7">
        <v>418200117</v>
      </c>
    </row>
    <row r="2802" spans="1:7" x14ac:dyDescent="0.3">
      <c r="A2802" s="69">
        <v>2</v>
      </c>
      <c r="B2802" s="69">
        <v>23</v>
      </c>
      <c r="C2802" t="s">
        <v>3712</v>
      </c>
      <c r="D2802" s="7">
        <v>2000000</v>
      </c>
      <c r="E2802" s="7">
        <v>0</v>
      </c>
      <c r="F2802" s="7">
        <v>2000000</v>
      </c>
      <c r="G2802" s="7">
        <v>2000000</v>
      </c>
    </row>
    <row r="2803" spans="1:7" x14ac:dyDescent="0.3">
      <c r="A2803" s="69">
        <v>2</v>
      </c>
      <c r="B2803" s="69">
        <v>23</v>
      </c>
      <c r="C2803" t="s">
        <v>1591</v>
      </c>
      <c r="D2803" s="7">
        <v>90000000</v>
      </c>
      <c r="E2803" s="7">
        <v>0</v>
      </c>
      <c r="F2803" s="7">
        <v>90000000</v>
      </c>
      <c r="G2803" s="7">
        <v>90000000</v>
      </c>
    </row>
    <row r="2804" spans="1:7" x14ac:dyDescent="0.3">
      <c r="A2804" s="69">
        <v>2</v>
      </c>
      <c r="B2804" s="69">
        <v>23</v>
      </c>
      <c r="C2804" t="s">
        <v>3713</v>
      </c>
      <c r="D2804" s="7">
        <v>5000000</v>
      </c>
      <c r="E2804" s="7">
        <v>0</v>
      </c>
      <c r="F2804" s="7">
        <v>5000000</v>
      </c>
      <c r="G2804" s="7">
        <v>5000000</v>
      </c>
    </row>
    <row r="2805" spans="1:7" x14ac:dyDescent="0.3">
      <c r="A2805" s="69">
        <v>2</v>
      </c>
      <c r="B2805" s="69">
        <v>23</v>
      </c>
      <c r="C2805" t="s">
        <v>3714</v>
      </c>
      <c r="D2805" s="7">
        <v>0</v>
      </c>
      <c r="E2805" s="7">
        <v>0</v>
      </c>
      <c r="F2805" s="7">
        <v>0</v>
      </c>
      <c r="G2805" s="7">
        <v>0</v>
      </c>
    </row>
    <row r="2806" spans="1:7" x14ac:dyDescent="0.3">
      <c r="A2806" s="69">
        <v>2</v>
      </c>
      <c r="B2806" s="69">
        <v>23</v>
      </c>
      <c r="C2806" t="s">
        <v>3715</v>
      </c>
      <c r="D2806" s="7">
        <v>5000000</v>
      </c>
      <c r="E2806" s="7">
        <v>0</v>
      </c>
      <c r="F2806" s="7">
        <v>5000000</v>
      </c>
      <c r="G2806" s="7">
        <v>5000000</v>
      </c>
    </row>
    <row r="2807" spans="1:7" x14ac:dyDescent="0.3">
      <c r="A2807" s="69">
        <v>2</v>
      </c>
      <c r="B2807" s="69">
        <v>23</v>
      </c>
      <c r="C2807" t="s">
        <v>3716</v>
      </c>
      <c r="D2807" s="7">
        <v>0</v>
      </c>
      <c r="E2807" s="7">
        <v>0</v>
      </c>
      <c r="F2807" s="7">
        <v>0</v>
      </c>
      <c r="G2807" s="7">
        <v>0</v>
      </c>
    </row>
    <row r="2808" spans="1:7" x14ac:dyDescent="0.3">
      <c r="A2808" s="69">
        <v>2</v>
      </c>
      <c r="B2808" s="69">
        <v>23</v>
      </c>
      <c r="C2808" t="s">
        <v>1518</v>
      </c>
      <c r="D2808" s="7">
        <v>500000000</v>
      </c>
      <c r="E2808" s="7">
        <v>0</v>
      </c>
      <c r="F2808" s="7">
        <v>500000000</v>
      </c>
      <c r="G2808" s="7">
        <v>500000000</v>
      </c>
    </row>
    <row r="2809" spans="1:7" x14ac:dyDescent="0.3">
      <c r="A2809" s="69">
        <v>2</v>
      </c>
      <c r="B2809" s="69">
        <v>23</v>
      </c>
      <c r="C2809" t="s">
        <v>3717</v>
      </c>
      <c r="D2809" s="7">
        <v>140000000</v>
      </c>
      <c r="E2809" s="7">
        <v>0</v>
      </c>
      <c r="F2809" s="7">
        <v>140000000</v>
      </c>
      <c r="G2809" s="7">
        <v>140000000</v>
      </c>
    </row>
    <row r="2810" spans="1:7" x14ac:dyDescent="0.3">
      <c r="A2810" s="69">
        <v>2</v>
      </c>
      <c r="B2810" s="69">
        <v>23</v>
      </c>
      <c r="C2810" t="s">
        <v>3718</v>
      </c>
      <c r="D2810" s="7">
        <v>4000000</v>
      </c>
      <c r="E2810" s="7">
        <v>0</v>
      </c>
      <c r="F2810" s="7">
        <v>4000000</v>
      </c>
      <c r="G2810" s="7">
        <v>4000000</v>
      </c>
    </row>
    <row r="2811" spans="1:7" x14ac:dyDescent="0.3">
      <c r="A2811" s="69">
        <v>2</v>
      </c>
      <c r="B2811" s="69">
        <v>23</v>
      </c>
      <c r="C2811" t="s">
        <v>3719</v>
      </c>
      <c r="D2811" s="7">
        <v>400000000</v>
      </c>
      <c r="E2811" s="7">
        <v>0</v>
      </c>
      <c r="F2811" s="7">
        <v>400000000</v>
      </c>
      <c r="G2811" s="7">
        <v>400000000</v>
      </c>
    </row>
    <row r="2812" spans="1:7" x14ac:dyDescent="0.3">
      <c r="A2812" s="69">
        <v>2</v>
      </c>
      <c r="B2812" s="69">
        <v>23</v>
      </c>
      <c r="C2812" t="s">
        <v>3723</v>
      </c>
      <c r="D2812" s="7">
        <v>385500000</v>
      </c>
      <c r="E2812" s="7">
        <v>0</v>
      </c>
      <c r="F2812" s="7">
        <v>385500000</v>
      </c>
      <c r="G2812" s="7">
        <v>385500000</v>
      </c>
    </row>
    <row r="2813" spans="1:7" x14ac:dyDescent="0.3">
      <c r="A2813" s="69">
        <v>2</v>
      </c>
      <c r="B2813" s="69">
        <v>23</v>
      </c>
      <c r="C2813" t="s">
        <v>3725</v>
      </c>
      <c r="D2813" s="7">
        <v>1174300000</v>
      </c>
      <c r="E2813" s="7">
        <v>0</v>
      </c>
      <c r="F2813" s="7">
        <v>1174300000</v>
      </c>
      <c r="G2813" s="7">
        <v>1174300000</v>
      </c>
    </row>
    <row r="2814" spans="1:7" x14ac:dyDescent="0.3">
      <c r="A2814" s="69">
        <v>2</v>
      </c>
      <c r="B2814" s="69">
        <v>23</v>
      </c>
      <c r="C2814" t="s">
        <v>3728</v>
      </c>
      <c r="D2814" s="7">
        <v>0</v>
      </c>
      <c r="E2814" s="7">
        <v>0</v>
      </c>
      <c r="F2814" s="7">
        <v>0</v>
      </c>
      <c r="G2814" s="7">
        <v>0</v>
      </c>
    </row>
    <row r="2815" spans="1:7" x14ac:dyDescent="0.3">
      <c r="A2815" s="69">
        <v>2</v>
      </c>
      <c r="B2815" s="69">
        <v>23</v>
      </c>
      <c r="C2815" t="s">
        <v>1135</v>
      </c>
      <c r="D2815" s="7">
        <v>2000000</v>
      </c>
      <c r="E2815" s="7">
        <v>0</v>
      </c>
      <c r="F2815" s="7">
        <v>2000000</v>
      </c>
      <c r="G2815" s="7">
        <v>2000000</v>
      </c>
    </row>
    <row r="2816" spans="1:7" x14ac:dyDescent="0.3">
      <c r="A2816" s="69">
        <v>2</v>
      </c>
      <c r="B2816" s="69">
        <v>23</v>
      </c>
      <c r="C2816" t="s">
        <v>3730</v>
      </c>
      <c r="D2816" s="7">
        <v>179363710</v>
      </c>
      <c r="E2816" s="7">
        <v>0</v>
      </c>
      <c r="F2816" s="7">
        <v>179363710</v>
      </c>
      <c r="G2816" s="7">
        <v>179363710</v>
      </c>
    </row>
    <row r="2817" spans="1:7" x14ac:dyDescent="0.3">
      <c r="A2817" s="69">
        <v>2</v>
      </c>
      <c r="B2817" s="69">
        <v>23</v>
      </c>
      <c r="C2817" t="s">
        <v>3731</v>
      </c>
      <c r="D2817" s="7">
        <v>0</v>
      </c>
      <c r="E2817" s="7">
        <v>0</v>
      </c>
      <c r="F2817" s="7">
        <v>0</v>
      </c>
      <c r="G2817" s="7">
        <v>0</v>
      </c>
    </row>
    <row r="2818" spans="1:7" x14ac:dyDescent="0.3">
      <c r="A2818" s="69">
        <v>2</v>
      </c>
      <c r="B2818" s="69">
        <v>23</v>
      </c>
      <c r="C2818" t="s">
        <v>3732</v>
      </c>
      <c r="D2818" s="7">
        <v>0</v>
      </c>
      <c r="E2818" s="7">
        <v>0</v>
      </c>
      <c r="F2818" s="7">
        <v>0</v>
      </c>
      <c r="G2818" s="7">
        <v>0</v>
      </c>
    </row>
    <row r="2819" spans="1:7" x14ac:dyDescent="0.3">
      <c r="A2819" s="69">
        <v>2</v>
      </c>
      <c r="B2819" s="69">
        <v>23</v>
      </c>
      <c r="C2819" t="s">
        <v>3733</v>
      </c>
      <c r="D2819" s="7">
        <v>4196000</v>
      </c>
      <c r="E2819" s="7">
        <v>0</v>
      </c>
      <c r="F2819" s="7">
        <v>4196000</v>
      </c>
      <c r="G2819" s="7">
        <v>4196000</v>
      </c>
    </row>
    <row r="2820" spans="1:7" x14ac:dyDescent="0.3">
      <c r="A2820" s="69">
        <v>2</v>
      </c>
      <c r="B2820" s="69">
        <v>23</v>
      </c>
      <c r="C2820" t="s">
        <v>3734</v>
      </c>
      <c r="D2820" s="7">
        <v>0</v>
      </c>
      <c r="E2820" s="7">
        <v>0</v>
      </c>
      <c r="F2820" s="7">
        <v>0</v>
      </c>
      <c r="G2820" s="7">
        <v>0</v>
      </c>
    </row>
    <row r="2821" spans="1:7" x14ac:dyDescent="0.3">
      <c r="A2821" s="69">
        <v>2</v>
      </c>
      <c r="B2821" s="69">
        <v>23</v>
      </c>
      <c r="C2821" t="s">
        <v>3735</v>
      </c>
      <c r="D2821" s="7">
        <v>10000000</v>
      </c>
      <c r="E2821" s="7">
        <v>0</v>
      </c>
      <c r="F2821" s="7">
        <v>10000000</v>
      </c>
      <c r="G2821" s="7">
        <v>10000000</v>
      </c>
    </row>
    <row r="2822" spans="1:7" x14ac:dyDescent="0.3">
      <c r="A2822" s="69">
        <v>2</v>
      </c>
      <c r="B2822" s="69">
        <v>23</v>
      </c>
      <c r="C2822" t="s">
        <v>3737</v>
      </c>
      <c r="D2822" s="7">
        <v>0</v>
      </c>
      <c r="E2822" s="7">
        <v>0</v>
      </c>
      <c r="F2822" s="7">
        <v>0</v>
      </c>
      <c r="G2822" s="7">
        <v>0</v>
      </c>
    </row>
    <row r="2823" spans="1:7" x14ac:dyDescent="0.3">
      <c r="A2823" s="69">
        <v>2</v>
      </c>
      <c r="B2823" s="69">
        <v>23</v>
      </c>
      <c r="C2823" t="s">
        <v>3738</v>
      </c>
      <c r="D2823" s="7">
        <v>60000000</v>
      </c>
      <c r="E2823" s="7">
        <v>0</v>
      </c>
      <c r="F2823" s="7">
        <v>60000000</v>
      </c>
      <c r="G2823" s="7">
        <v>60000000</v>
      </c>
    </row>
    <row r="2824" spans="1:7" x14ac:dyDescent="0.3">
      <c r="A2824" s="69">
        <v>2</v>
      </c>
      <c r="B2824" s="69">
        <v>23</v>
      </c>
      <c r="C2824" t="s">
        <v>3739</v>
      </c>
      <c r="D2824" s="7">
        <v>0</v>
      </c>
      <c r="E2824" s="7">
        <v>0</v>
      </c>
      <c r="F2824" s="7">
        <v>0</v>
      </c>
      <c r="G2824" s="7">
        <v>0</v>
      </c>
    </row>
    <row r="2825" spans="1:7" x14ac:dyDescent="0.3">
      <c r="A2825" s="69">
        <v>2</v>
      </c>
      <c r="B2825" s="69">
        <v>23</v>
      </c>
      <c r="C2825" t="s">
        <v>3740</v>
      </c>
      <c r="D2825" s="7">
        <v>22000000</v>
      </c>
      <c r="E2825" s="7">
        <v>0</v>
      </c>
      <c r="F2825" s="7">
        <v>22000000</v>
      </c>
      <c r="G2825" s="7">
        <v>22000000</v>
      </c>
    </row>
    <row r="2826" spans="1:7" x14ac:dyDescent="0.3">
      <c r="A2826" s="69">
        <v>2</v>
      </c>
      <c r="B2826" s="69">
        <v>23</v>
      </c>
      <c r="C2826" t="s">
        <v>3741</v>
      </c>
      <c r="D2826" s="7">
        <v>5000000</v>
      </c>
      <c r="E2826" s="7">
        <v>0</v>
      </c>
      <c r="F2826" s="7">
        <v>5000000</v>
      </c>
      <c r="G2826" s="7">
        <v>0</v>
      </c>
    </row>
    <row r="2827" spans="1:7" x14ac:dyDescent="0.3">
      <c r="A2827" s="69">
        <v>2</v>
      </c>
      <c r="B2827" s="69">
        <v>23</v>
      </c>
      <c r="C2827" t="s">
        <v>3742</v>
      </c>
      <c r="D2827" s="7">
        <v>410740</v>
      </c>
      <c r="E2827" s="7">
        <v>0</v>
      </c>
      <c r="F2827" s="7">
        <v>410740</v>
      </c>
      <c r="G2827" s="7">
        <v>0</v>
      </c>
    </row>
    <row r="2828" spans="1:7" x14ac:dyDescent="0.3">
      <c r="A2828" s="69">
        <v>2</v>
      </c>
      <c r="B2828" s="69">
        <v>23</v>
      </c>
      <c r="C2828" t="s">
        <v>3743</v>
      </c>
      <c r="D2828" s="7">
        <v>0</v>
      </c>
      <c r="E2828" s="7">
        <v>0</v>
      </c>
      <c r="F2828" s="7">
        <v>0</v>
      </c>
      <c r="G2828" s="7">
        <v>0</v>
      </c>
    </row>
    <row r="2829" spans="1:7" x14ac:dyDescent="0.3">
      <c r="A2829" s="69">
        <v>2</v>
      </c>
      <c r="B2829" s="69">
        <v>23</v>
      </c>
      <c r="C2829" t="s">
        <v>1989</v>
      </c>
      <c r="D2829" s="7">
        <v>0</v>
      </c>
      <c r="E2829" s="7">
        <v>0</v>
      </c>
      <c r="F2829" s="7">
        <v>0</v>
      </c>
      <c r="G2829" s="7">
        <v>0</v>
      </c>
    </row>
    <row r="2830" spans="1:7" x14ac:dyDescent="0.3">
      <c r="A2830" s="69">
        <v>2</v>
      </c>
      <c r="B2830" s="69">
        <v>23</v>
      </c>
      <c r="C2830" t="s">
        <v>1690</v>
      </c>
      <c r="D2830" s="7">
        <v>5000000</v>
      </c>
      <c r="E2830" s="7">
        <v>0</v>
      </c>
      <c r="F2830" s="7">
        <v>5000000</v>
      </c>
      <c r="G2830" s="7">
        <v>5000000</v>
      </c>
    </row>
    <row r="2831" spans="1:7" x14ac:dyDescent="0.3">
      <c r="A2831" s="69">
        <v>2</v>
      </c>
      <c r="B2831" s="69">
        <v>23</v>
      </c>
      <c r="C2831" t="s">
        <v>3744</v>
      </c>
      <c r="D2831" s="7">
        <v>25000000</v>
      </c>
      <c r="E2831" s="7">
        <v>0</v>
      </c>
      <c r="F2831" s="7">
        <v>25000000</v>
      </c>
      <c r="G2831" s="7">
        <v>25000000</v>
      </c>
    </row>
    <row r="2832" spans="1:7" x14ac:dyDescent="0.3">
      <c r="A2832" s="69">
        <v>2</v>
      </c>
      <c r="B2832" s="69">
        <v>23</v>
      </c>
      <c r="C2832" t="s">
        <v>3746</v>
      </c>
      <c r="D2832" s="7">
        <v>0</v>
      </c>
      <c r="E2832" s="7">
        <v>0</v>
      </c>
      <c r="F2832" s="7">
        <v>0</v>
      </c>
      <c r="G2832" s="7">
        <v>0</v>
      </c>
    </row>
    <row r="2833" spans="1:7" x14ac:dyDescent="0.3">
      <c r="A2833" s="69">
        <v>2</v>
      </c>
      <c r="B2833" s="69">
        <v>23</v>
      </c>
      <c r="C2833" t="s">
        <v>3747</v>
      </c>
      <c r="D2833" s="7">
        <v>112691000</v>
      </c>
      <c r="E2833" s="7">
        <v>0</v>
      </c>
      <c r="F2833" s="7">
        <v>112691000</v>
      </c>
      <c r="G2833" s="7">
        <v>112690999.72</v>
      </c>
    </row>
    <row r="2834" spans="1:7" x14ac:dyDescent="0.3">
      <c r="A2834" s="69">
        <v>2</v>
      </c>
      <c r="B2834" s="69">
        <v>23</v>
      </c>
      <c r="C2834" t="s">
        <v>3748</v>
      </c>
      <c r="D2834" s="7">
        <v>5000000</v>
      </c>
      <c r="E2834" s="7">
        <v>0</v>
      </c>
      <c r="F2834" s="7">
        <v>5000000</v>
      </c>
      <c r="G2834" s="7">
        <v>5000000</v>
      </c>
    </row>
    <row r="2835" spans="1:7" x14ac:dyDescent="0.3">
      <c r="A2835" s="69">
        <v>2</v>
      </c>
      <c r="B2835" s="69">
        <v>23</v>
      </c>
      <c r="C2835" t="s">
        <v>1918</v>
      </c>
      <c r="D2835" s="7">
        <v>3322102</v>
      </c>
      <c r="E2835" s="7">
        <v>0</v>
      </c>
      <c r="F2835" s="7">
        <v>3322102</v>
      </c>
      <c r="G2835" s="7">
        <v>3322102</v>
      </c>
    </row>
    <row r="2836" spans="1:7" x14ac:dyDescent="0.3">
      <c r="A2836" s="69">
        <v>2</v>
      </c>
      <c r="B2836" s="69">
        <v>23</v>
      </c>
      <c r="C2836" t="s">
        <v>3750</v>
      </c>
      <c r="D2836" s="7">
        <v>7500000</v>
      </c>
      <c r="E2836" s="7">
        <v>0</v>
      </c>
      <c r="F2836" s="7">
        <v>7500000</v>
      </c>
      <c r="G2836" s="7">
        <v>7500000</v>
      </c>
    </row>
    <row r="2837" spans="1:7" x14ac:dyDescent="0.3">
      <c r="A2837" s="69">
        <v>2</v>
      </c>
      <c r="B2837" s="69">
        <v>23</v>
      </c>
      <c r="C2837" t="s">
        <v>2057</v>
      </c>
      <c r="D2837" s="7">
        <v>100000</v>
      </c>
      <c r="E2837" s="7">
        <v>0</v>
      </c>
      <c r="F2837" s="7">
        <v>100000</v>
      </c>
      <c r="G2837" s="7">
        <v>100000</v>
      </c>
    </row>
    <row r="2838" spans="1:7" x14ac:dyDescent="0.3">
      <c r="A2838" s="69">
        <v>2</v>
      </c>
      <c r="B2838" s="69">
        <v>23</v>
      </c>
      <c r="C2838" t="s">
        <v>3751</v>
      </c>
      <c r="D2838" s="7">
        <v>5000000</v>
      </c>
      <c r="E2838" s="7">
        <v>0</v>
      </c>
      <c r="F2838" s="7">
        <v>5000000</v>
      </c>
      <c r="G2838" s="7">
        <v>5000000</v>
      </c>
    </row>
    <row r="2839" spans="1:7" x14ac:dyDescent="0.3">
      <c r="A2839" s="69">
        <v>2</v>
      </c>
      <c r="B2839" s="69">
        <v>23</v>
      </c>
      <c r="C2839" t="s">
        <v>3753</v>
      </c>
      <c r="D2839" s="7">
        <v>2900000</v>
      </c>
      <c r="E2839" s="7">
        <v>0</v>
      </c>
      <c r="F2839" s="7">
        <v>2900000</v>
      </c>
      <c r="G2839" s="7">
        <v>2750035</v>
      </c>
    </row>
    <row r="2840" spans="1:7" x14ac:dyDescent="0.3">
      <c r="A2840" s="69">
        <v>2</v>
      </c>
      <c r="B2840" s="69">
        <v>23</v>
      </c>
      <c r="C2840" t="s">
        <v>2115</v>
      </c>
      <c r="D2840" s="7">
        <v>0</v>
      </c>
      <c r="E2840" s="7">
        <v>0</v>
      </c>
      <c r="F2840" s="7">
        <v>0</v>
      </c>
      <c r="G2840" s="7">
        <v>0</v>
      </c>
    </row>
    <row r="2841" spans="1:7" x14ac:dyDescent="0.3">
      <c r="A2841" s="69">
        <v>2</v>
      </c>
      <c r="B2841" s="69">
        <v>23</v>
      </c>
      <c r="C2841" t="s">
        <v>7169</v>
      </c>
      <c r="D2841" s="7">
        <v>19300000</v>
      </c>
      <c r="E2841" s="7">
        <v>0</v>
      </c>
      <c r="F2841" s="7">
        <v>19300000</v>
      </c>
      <c r="G2841" s="7">
        <v>19300000</v>
      </c>
    </row>
    <row r="2842" spans="1:7" x14ac:dyDescent="0.3">
      <c r="A2842" s="69">
        <v>2</v>
      </c>
      <c r="B2842" s="69">
        <v>23</v>
      </c>
      <c r="C2842" t="s">
        <v>7170</v>
      </c>
      <c r="D2842" s="7">
        <v>5000000</v>
      </c>
      <c r="E2842" s="7">
        <v>0</v>
      </c>
      <c r="F2842" s="7">
        <v>5000000</v>
      </c>
      <c r="G2842" s="7">
        <v>5000000</v>
      </c>
    </row>
    <row r="2843" spans="1:7" x14ac:dyDescent="0.3">
      <c r="A2843" s="69">
        <v>2</v>
      </c>
      <c r="B2843" s="69">
        <v>23</v>
      </c>
      <c r="C2843" t="s">
        <v>7175</v>
      </c>
      <c r="D2843" s="7">
        <v>1000000</v>
      </c>
      <c r="E2843" s="7">
        <v>0</v>
      </c>
      <c r="F2843" s="7">
        <v>1000000</v>
      </c>
      <c r="G2843" s="7">
        <v>0</v>
      </c>
    </row>
    <row r="2844" spans="1:7" x14ac:dyDescent="0.3">
      <c r="A2844" s="69">
        <v>2</v>
      </c>
      <c r="B2844" s="69">
        <v>23</v>
      </c>
      <c r="C2844" t="s">
        <v>7176</v>
      </c>
      <c r="D2844" s="7">
        <v>125000000</v>
      </c>
      <c r="E2844" s="7">
        <v>0</v>
      </c>
      <c r="F2844" s="7">
        <v>125000000</v>
      </c>
      <c r="G2844" s="7">
        <v>125000000</v>
      </c>
    </row>
    <row r="2845" spans="1:7" x14ac:dyDescent="0.3">
      <c r="A2845" s="69">
        <v>2</v>
      </c>
      <c r="B2845" s="69">
        <v>23</v>
      </c>
      <c r="C2845" t="s">
        <v>7179</v>
      </c>
      <c r="D2845" s="7">
        <v>0</v>
      </c>
      <c r="E2845" s="7">
        <v>0</v>
      </c>
      <c r="F2845" s="7">
        <v>0</v>
      </c>
      <c r="G2845" s="7">
        <v>0</v>
      </c>
    </row>
    <row r="2846" spans="1:7" x14ac:dyDescent="0.3">
      <c r="A2846" s="69">
        <v>2</v>
      </c>
      <c r="B2846" s="69">
        <v>23</v>
      </c>
      <c r="C2846" t="s">
        <v>7180</v>
      </c>
      <c r="D2846" s="7">
        <v>40000000</v>
      </c>
      <c r="E2846" s="7">
        <v>0</v>
      </c>
      <c r="F2846" s="7">
        <v>40000000</v>
      </c>
      <c r="G2846" s="7">
        <v>40000000</v>
      </c>
    </row>
    <row r="2847" spans="1:7" x14ac:dyDescent="0.3">
      <c r="A2847" s="69">
        <v>2</v>
      </c>
      <c r="B2847" s="69">
        <v>23</v>
      </c>
      <c r="C2847" t="s">
        <v>7182</v>
      </c>
      <c r="D2847" s="7">
        <v>2000000</v>
      </c>
      <c r="E2847" s="7">
        <v>0</v>
      </c>
      <c r="F2847" s="7">
        <v>2000000</v>
      </c>
      <c r="G2847" s="7">
        <v>2000000</v>
      </c>
    </row>
    <row r="2848" spans="1:7" x14ac:dyDescent="0.3">
      <c r="A2848" s="69">
        <v>2</v>
      </c>
      <c r="B2848" s="69">
        <v>23</v>
      </c>
      <c r="C2848" t="s">
        <v>7184</v>
      </c>
      <c r="D2848" s="7">
        <v>1500000</v>
      </c>
      <c r="E2848" s="7">
        <v>0</v>
      </c>
      <c r="F2848" s="7">
        <v>1500000</v>
      </c>
      <c r="G2848" s="7">
        <v>1500000</v>
      </c>
    </row>
    <row r="2849" spans="1:7" x14ac:dyDescent="0.3">
      <c r="A2849" s="69">
        <v>2</v>
      </c>
      <c r="B2849" s="69">
        <v>23</v>
      </c>
      <c r="C2849" t="s">
        <v>7185</v>
      </c>
      <c r="D2849" s="7">
        <v>50000000</v>
      </c>
      <c r="E2849" s="7">
        <v>0</v>
      </c>
      <c r="F2849" s="7">
        <v>50000000</v>
      </c>
      <c r="G2849" s="7">
        <v>49999998</v>
      </c>
    </row>
    <row r="2850" spans="1:7" x14ac:dyDescent="0.3">
      <c r="A2850" s="69">
        <v>2</v>
      </c>
      <c r="B2850" s="69">
        <v>23</v>
      </c>
      <c r="C2850" t="s">
        <v>7187</v>
      </c>
      <c r="D2850" s="7">
        <v>1000000</v>
      </c>
      <c r="E2850" s="7">
        <v>0</v>
      </c>
      <c r="F2850" s="7">
        <v>1000000</v>
      </c>
      <c r="G2850" s="7">
        <v>1000000</v>
      </c>
    </row>
    <row r="2851" spans="1:7" x14ac:dyDescent="0.3">
      <c r="A2851" s="69">
        <v>2</v>
      </c>
      <c r="B2851" s="69">
        <v>23</v>
      </c>
      <c r="C2851" t="s">
        <v>7188</v>
      </c>
      <c r="D2851" s="7">
        <v>25000000</v>
      </c>
      <c r="E2851" s="7">
        <v>0</v>
      </c>
      <c r="F2851" s="7">
        <v>25000000</v>
      </c>
      <c r="G2851" s="7">
        <v>25000000</v>
      </c>
    </row>
    <row r="2852" spans="1:7" x14ac:dyDescent="0.3">
      <c r="A2852" s="69">
        <v>2</v>
      </c>
      <c r="B2852" s="69">
        <v>23</v>
      </c>
      <c r="C2852" t="s">
        <v>7192</v>
      </c>
      <c r="D2852" s="7">
        <v>6000000</v>
      </c>
      <c r="E2852" s="7">
        <v>0</v>
      </c>
      <c r="F2852" s="7">
        <v>6000000</v>
      </c>
      <c r="G2852" s="7">
        <v>6000000</v>
      </c>
    </row>
    <row r="2853" spans="1:7" x14ac:dyDescent="0.3">
      <c r="A2853" s="69">
        <v>2</v>
      </c>
      <c r="B2853" s="69">
        <v>24</v>
      </c>
      <c r="C2853" t="s">
        <v>3754</v>
      </c>
      <c r="D2853" s="7">
        <v>0</v>
      </c>
      <c r="E2853" s="7">
        <v>0</v>
      </c>
      <c r="F2853" s="7">
        <v>0</v>
      </c>
      <c r="G2853" s="7">
        <v>0</v>
      </c>
    </row>
    <row r="2854" spans="1:7" x14ac:dyDescent="0.3">
      <c r="A2854" s="69">
        <v>2</v>
      </c>
      <c r="B2854" s="69">
        <v>24</v>
      </c>
      <c r="C2854" t="s">
        <v>3755</v>
      </c>
      <c r="D2854" s="7">
        <v>14617</v>
      </c>
      <c r="E2854" s="7">
        <v>0</v>
      </c>
      <c r="F2854" s="7">
        <v>14617</v>
      </c>
      <c r="G2854" s="7">
        <v>14616.32</v>
      </c>
    </row>
    <row r="2855" spans="1:7" x14ac:dyDescent="0.3">
      <c r="A2855" s="69">
        <v>2</v>
      </c>
      <c r="B2855" s="69">
        <v>24</v>
      </c>
      <c r="C2855" t="s">
        <v>3757</v>
      </c>
      <c r="D2855" s="7">
        <v>0</v>
      </c>
      <c r="E2855" s="7">
        <v>0</v>
      </c>
      <c r="F2855" s="7">
        <v>0</v>
      </c>
      <c r="G2855" s="7">
        <v>0</v>
      </c>
    </row>
    <row r="2856" spans="1:7" x14ac:dyDescent="0.3">
      <c r="A2856" s="69">
        <v>2</v>
      </c>
      <c r="B2856" s="69">
        <v>24</v>
      </c>
      <c r="C2856" t="s">
        <v>2263</v>
      </c>
      <c r="D2856" s="7">
        <v>2949371</v>
      </c>
      <c r="E2856" s="7">
        <v>0</v>
      </c>
      <c r="F2856" s="7">
        <v>2949371</v>
      </c>
      <c r="G2856" s="7">
        <v>2949371</v>
      </c>
    </row>
    <row r="2857" spans="1:7" x14ac:dyDescent="0.3">
      <c r="A2857" s="69">
        <v>2</v>
      </c>
      <c r="B2857" s="69">
        <v>24</v>
      </c>
      <c r="C2857" t="s">
        <v>3758</v>
      </c>
      <c r="D2857" s="7">
        <v>93000000</v>
      </c>
      <c r="E2857" s="7">
        <v>0</v>
      </c>
      <c r="F2857" s="7">
        <v>93000000</v>
      </c>
      <c r="G2857" s="7">
        <v>93000000</v>
      </c>
    </row>
    <row r="2858" spans="1:7" x14ac:dyDescent="0.3">
      <c r="A2858" s="69">
        <v>2</v>
      </c>
      <c r="B2858" s="69">
        <v>24</v>
      </c>
      <c r="C2858" t="s">
        <v>3759</v>
      </c>
      <c r="D2858" s="7">
        <v>7000000</v>
      </c>
      <c r="E2858" s="7">
        <v>0</v>
      </c>
      <c r="F2858" s="7">
        <v>7000000</v>
      </c>
      <c r="G2858" s="7">
        <v>7000000</v>
      </c>
    </row>
    <row r="2859" spans="1:7" x14ac:dyDescent="0.3">
      <c r="A2859" s="69">
        <v>2</v>
      </c>
      <c r="B2859" s="69">
        <v>24</v>
      </c>
      <c r="C2859" t="s">
        <v>3760</v>
      </c>
      <c r="D2859" s="7">
        <v>1000000</v>
      </c>
      <c r="E2859" s="7">
        <v>0</v>
      </c>
      <c r="F2859" s="7">
        <v>1000000</v>
      </c>
      <c r="G2859" s="7">
        <v>1000000</v>
      </c>
    </row>
    <row r="2860" spans="1:7" x14ac:dyDescent="0.3">
      <c r="A2860" s="69">
        <v>2</v>
      </c>
      <c r="B2860" s="69">
        <v>24</v>
      </c>
      <c r="C2860" t="s">
        <v>3762</v>
      </c>
      <c r="D2860" s="7">
        <v>905788</v>
      </c>
      <c r="E2860" s="7">
        <v>0</v>
      </c>
      <c r="F2860" s="7">
        <v>905788</v>
      </c>
      <c r="G2860" s="7">
        <v>0</v>
      </c>
    </row>
    <row r="2861" spans="1:7" x14ac:dyDescent="0.3">
      <c r="A2861" s="69">
        <v>2</v>
      </c>
      <c r="B2861" s="69">
        <v>24</v>
      </c>
      <c r="C2861" t="s">
        <v>1541</v>
      </c>
      <c r="D2861" s="7">
        <v>512000000</v>
      </c>
      <c r="E2861" s="7">
        <v>0</v>
      </c>
      <c r="F2861" s="7">
        <v>512000000</v>
      </c>
      <c r="G2861" s="7">
        <v>512000000</v>
      </c>
    </row>
    <row r="2862" spans="1:7" x14ac:dyDescent="0.3">
      <c r="A2862" s="69">
        <v>2</v>
      </c>
      <c r="B2862" s="69">
        <v>24</v>
      </c>
      <c r="C2862" t="s">
        <v>3763</v>
      </c>
      <c r="D2862" s="7">
        <v>1000000</v>
      </c>
      <c r="E2862" s="7">
        <v>0</v>
      </c>
      <c r="F2862" s="7">
        <v>1000000</v>
      </c>
      <c r="G2862" s="7">
        <v>1000000</v>
      </c>
    </row>
    <row r="2863" spans="1:7" x14ac:dyDescent="0.3">
      <c r="A2863" s="69">
        <v>2</v>
      </c>
      <c r="B2863" s="69">
        <v>24</v>
      </c>
      <c r="C2863" t="s">
        <v>3765</v>
      </c>
      <c r="D2863" s="7">
        <v>0</v>
      </c>
      <c r="E2863" s="7">
        <v>0</v>
      </c>
      <c r="F2863" s="7">
        <v>0</v>
      </c>
      <c r="G2863" s="7">
        <v>0</v>
      </c>
    </row>
    <row r="2864" spans="1:7" x14ac:dyDescent="0.3">
      <c r="A2864" s="69">
        <v>2</v>
      </c>
      <c r="B2864" s="69">
        <v>24</v>
      </c>
      <c r="C2864" t="s">
        <v>3767</v>
      </c>
      <c r="D2864" s="7">
        <v>3000000</v>
      </c>
      <c r="E2864" s="7">
        <v>0</v>
      </c>
      <c r="F2864" s="7">
        <v>3000000</v>
      </c>
      <c r="G2864" s="7">
        <v>0</v>
      </c>
    </row>
    <row r="2865" spans="1:7" x14ac:dyDescent="0.3">
      <c r="A2865" s="69">
        <v>2</v>
      </c>
      <c r="B2865" s="69">
        <v>24</v>
      </c>
      <c r="C2865" t="s">
        <v>2322</v>
      </c>
      <c r="D2865" s="7">
        <v>11846067</v>
      </c>
      <c r="E2865" s="7">
        <v>0</v>
      </c>
      <c r="F2865" s="7">
        <v>11846067</v>
      </c>
      <c r="G2865" s="7">
        <v>11846067</v>
      </c>
    </row>
    <row r="2866" spans="1:7" x14ac:dyDescent="0.3">
      <c r="A2866" s="69">
        <v>2</v>
      </c>
      <c r="B2866" s="69">
        <v>24</v>
      </c>
      <c r="C2866" t="s">
        <v>3769</v>
      </c>
      <c r="D2866" s="7">
        <v>0</v>
      </c>
      <c r="E2866" s="7">
        <v>0</v>
      </c>
      <c r="F2866" s="7">
        <v>0</v>
      </c>
      <c r="G2866" s="7">
        <v>0</v>
      </c>
    </row>
    <row r="2867" spans="1:7" x14ac:dyDescent="0.3">
      <c r="A2867" s="69">
        <v>2</v>
      </c>
      <c r="B2867" s="69">
        <v>24</v>
      </c>
      <c r="C2867" t="s">
        <v>7195</v>
      </c>
      <c r="D2867" s="7">
        <v>10000000</v>
      </c>
      <c r="E2867" s="7">
        <v>0</v>
      </c>
      <c r="F2867" s="7">
        <v>10000000</v>
      </c>
      <c r="G2867" s="7">
        <v>10000000</v>
      </c>
    </row>
    <row r="2868" spans="1:7" x14ac:dyDescent="0.3">
      <c r="A2868" s="69">
        <v>2</v>
      </c>
      <c r="B2868" s="69">
        <v>24</v>
      </c>
      <c r="C2868" t="s">
        <v>7196</v>
      </c>
      <c r="D2868" s="7">
        <v>350000</v>
      </c>
      <c r="E2868" s="7">
        <v>0</v>
      </c>
      <c r="F2868" s="7">
        <v>350000</v>
      </c>
      <c r="G2868" s="7">
        <v>350000</v>
      </c>
    </row>
    <row r="2869" spans="1:7" x14ac:dyDescent="0.3">
      <c r="A2869" s="69">
        <v>2</v>
      </c>
      <c r="B2869" s="69">
        <v>24</v>
      </c>
      <c r="C2869" t="s">
        <v>7197</v>
      </c>
      <c r="D2869" s="7">
        <v>125000</v>
      </c>
      <c r="E2869" s="7">
        <v>0</v>
      </c>
      <c r="F2869" s="7">
        <v>125000</v>
      </c>
      <c r="G2869" s="7">
        <v>125000</v>
      </c>
    </row>
    <row r="2870" spans="1:7" x14ac:dyDescent="0.3">
      <c r="A2870" s="69">
        <v>2</v>
      </c>
      <c r="B2870" s="69">
        <v>24</v>
      </c>
      <c r="C2870" t="s">
        <v>7198</v>
      </c>
      <c r="D2870" s="7">
        <v>0</v>
      </c>
      <c r="E2870" s="7">
        <v>0</v>
      </c>
      <c r="F2870" s="7">
        <v>0</v>
      </c>
      <c r="G2870" s="7">
        <v>0</v>
      </c>
    </row>
    <row r="2871" spans="1:7" x14ac:dyDescent="0.3">
      <c r="A2871" s="69">
        <v>2</v>
      </c>
      <c r="B2871" s="69">
        <v>25</v>
      </c>
      <c r="C2871" t="s">
        <v>3770</v>
      </c>
      <c r="D2871" s="7">
        <v>33000000</v>
      </c>
      <c r="E2871" s="7">
        <v>0</v>
      </c>
      <c r="F2871" s="7">
        <v>33000000</v>
      </c>
      <c r="G2871" s="7">
        <v>33000000</v>
      </c>
    </row>
    <row r="2872" spans="1:7" x14ac:dyDescent="0.3">
      <c r="A2872" s="69">
        <v>2</v>
      </c>
      <c r="B2872" s="69">
        <v>25</v>
      </c>
      <c r="C2872" t="s">
        <v>3771</v>
      </c>
      <c r="D2872" s="7">
        <v>46601000</v>
      </c>
      <c r="E2872" s="7">
        <v>0</v>
      </c>
      <c r="F2872" s="7">
        <v>46601000</v>
      </c>
      <c r="G2872" s="7">
        <v>46601000</v>
      </c>
    </row>
    <row r="2873" spans="1:7" x14ac:dyDescent="0.3">
      <c r="A2873" s="69">
        <v>2</v>
      </c>
      <c r="B2873" s="69">
        <v>25</v>
      </c>
      <c r="C2873" t="s">
        <v>3772</v>
      </c>
      <c r="D2873" s="7">
        <v>4250000</v>
      </c>
      <c r="E2873" s="7">
        <v>0</v>
      </c>
      <c r="F2873" s="7">
        <v>4250000</v>
      </c>
      <c r="G2873" s="7">
        <v>4250000</v>
      </c>
    </row>
    <row r="2874" spans="1:7" x14ac:dyDescent="0.3">
      <c r="A2874" s="69">
        <v>2</v>
      </c>
      <c r="B2874" s="69">
        <v>25</v>
      </c>
      <c r="C2874" t="s">
        <v>3773</v>
      </c>
      <c r="D2874" s="7">
        <v>91759500</v>
      </c>
      <c r="E2874" s="7">
        <v>0</v>
      </c>
      <c r="F2874" s="7">
        <v>91759500</v>
      </c>
      <c r="G2874" s="7">
        <v>91759500</v>
      </c>
    </row>
    <row r="2875" spans="1:7" x14ac:dyDescent="0.3">
      <c r="A2875" s="69">
        <v>2</v>
      </c>
      <c r="B2875" s="69">
        <v>25</v>
      </c>
      <c r="C2875" t="s">
        <v>3774</v>
      </c>
      <c r="D2875" s="7">
        <v>7840141</v>
      </c>
      <c r="E2875" s="7">
        <v>0</v>
      </c>
      <c r="F2875" s="7">
        <v>7840141</v>
      </c>
      <c r="G2875" s="7">
        <v>16820.09</v>
      </c>
    </row>
    <row r="2876" spans="1:7" x14ac:dyDescent="0.3">
      <c r="A2876" s="69">
        <v>2</v>
      </c>
      <c r="B2876" s="69">
        <v>25</v>
      </c>
      <c r="C2876" t="s">
        <v>3775</v>
      </c>
      <c r="D2876" s="7">
        <v>6623450</v>
      </c>
      <c r="E2876" s="7">
        <v>0</v>
      </c>
      <c r="F2876" s="7">
        <v>6623450</v>
      </c>
      <c r="G2876" s="7">
        <v>6516253.5</v>
      </c>
    </row>
    <row r="2877" spans="1:7" x14ac:dyDescent="0.3">
      <c r="A2877" s="69">
        <v>2</v>
      </c>
      <c r="B2877" s="69">
        <v>25</v>
      </c>
      <c r="C2877" t="s">
        <v>3777</v>
      </c>
      <c r="D2877" s="7">
        <v>20592448</v>
      </c>
      <c r="E2877" s="7">
        <v>0</v>
      </c>
      <c r="F2877" s="7">
        <v>20592448</v>
      </c>
      <c r="G2877" s="7">
        <v>20592448</v>
      </c>
    </row>
    <row r="2878" spans="1:7" x14ac:dyDescent="0.3">
      <c r="A2878" s="69">
        <v>2</v>
      </c>
      <c r="B2878" s="69">
        <v>25</v>
      </c>
      <c r="C2878" t="s">
        <v>3778</v>
      </c>
      <c r="D2878" s="7">
        <v>130000000</v>
      </c>
      <c r="E2878" s="7">
        <v>0</v>
      </c>
      <c r="F2878" s="7">
        <v>130000000</v>
      </c>
      <c r="G2878" s="7">
        <v>129962960.75</v>
      </c>
    </row>
    <row r="2879" spans="1:7" x14ac:dyDescent="0.3">
      <c r="A2879" s="69">
        <v>2</v>
      </c>
      <c r="B2879" s="69">
        <v>25</v>
      </c>
      <c r="C2879" t="s">
        <v>3781</v>
      </c>
      <c r="D2879" s="7">
        <v>68117388</v>
      </c>
      <c r="E2879" s="7">
        <v>0</v>
      </c>
      <c r="F2879" s="7">
        <v>68117388</v>
      </c>
      <c r="G2879" s="7">
        <v>68117388</v>
      </c>
    </row>
    <row r="2880" spans="1:7" x14ac:dyDescent="0.3">
      <c r="A2880" s="69">
        <v>2</v>
      </c>
      <c r="B2880" s="69">
        <v>25</v>
      </c>
      <c r="C2880" t="s">
        <v>7199</v>
      </c>
      <c r="D2880" s="7">
        <v>20200000</v>
      </c>
      <c r="E2880" s="7">
        <v>0</v>
      </c>
      <c r="F2880" s="7">
        <v>20200000</v>
      </c>
      <c r="G2880" s="7">
        <v>20200000</v>
      </c>
    </row>
    <row r="2881" spans="1:7" x14ac:dyDescent="0.3">
      <c r="A2881" s="69">
        <v>2</v>
      </c>
      <c r="B2881" s="69">
        <v>26</v>
      </c>
      <c r="C2881" t="s">
        <v>3785</v>
      </c>
      <c r="D2881" s="7">
        <v>19229938</v>
      </c>
      <c r="E2881" s="7">
        <v>0</v>
      </c>
      <c r="F2881" s="7">
        <v>19229938</v>
      </c>
      <c r="G2881" s="7">
        <v>19229938</v>
      </c>
    </row>
    <row r="2882" spans="1:7" x14ac:dyDescent="0.3">
      <c r="A2882" s="69">
        <v>2</v>
      </c>
      <c r="B2882" s="69">
        <v>26</v>
      </c>
      <c r="C2882" t="s">
        <v>5157</v>
      </c>
      <c r="D2882" s="7">
        <v>10000000</v>
      </c>
      <c r="E2882" s="7">
        <v>0</v>
      </c>
      <c r="F2882" s="7">
        <v>10000000</v>
      </c>
      <c r="G2882" s="7">
        <v>10000000</v>
      </c>
    </row>
    <row r="2883" spans="1:7" x14ac:dyDescent="0.3">
      <c r="A2883" s="69">
        <v>2</v>
      </c>
      <c r="B2883" s="69">
        <v>26</v>
      </c>
      <c r="C2883" t="s">
        <v>3786</v>
      </c>
      <c r="D2883" s="7">
        <v>0</v>
      </c>
      <c r="E2883" s="7">
        <v>0</v>
      </c>
      <c r="F2883" s="7">
        <v>0</v>
      </c>
      <c r="G2883" s="7">
        <v>0</v>
      </c>
    </row>
    <row r="2884" spans="1:7" x14ac:dyDescent="0.3">
      <c r="A2884" s="69">
        <v>2</v>
      </c>
      <c r="B2884" s="69">
        <v>26</v>
      </c>
      <c r="C2884" t="s">
        <v>2463</v>
      </c>
      <c r="D2884" s="7">
        <v>1400000</v>
      </c>
      <c r="E2884" s="7">
        <v>0</v>
      </c>
      <c r="F2884" s="7">
        <v>1400000</v>
      </c>
      <c r="G2884" s="7">
        <v>0</v>
      </c>
    </row>
    <row r="2885" spans="1:7" x14ac:dyDescent="0.3">
      <c r="A2885" s="69">
        <v>2</v>
      </c>
      <c r="B2885" s="69">
        <v>26</v>
      </c>
      <c r="C2885" t="s">
        <v>3789</v>
      </c>
      <c r="D2885" s="7">
        <v>0</v>
      </c>
      <c r="E2885" s="7">
        <v>0</v>
      </c>
      <c r="F2885" s="7">
        <v>0</v>
      </c>
      <c r="G2885" s="7">
        <v>0</v>
      </c>
    </row>
    <row r="2886" spans="1:7" x14ac:dyDescent="0.3">
      <c r="A2886" s="69">
        <v>2</v>
      </c>
      <c r="B2886" s="69">
        <v>26</v>
      </c>
      <c r="C2886" t="s">
        <v>3790</v>
      </c>
      <c r="D2886" s="7">
        <v>0</v>
      </c>
      <c r="E2886" s="7">
        <v>0</v>
      </c>
      <c r="F2886" s="7">
        <v>0</v>
      </c>
      <c r="G2886" s="7">
        <v>0</v>
      </c>
    </row>
    <row r="2887" spans="1:7" x14ac:dyDescent="0.3">
      <c r="A2887" s="69">
        <v>2</v>
      </c>
      <c r="B2887" s="69">
        <v>26</v>
      </c>
      <c r="C2887" t="s">
        <v>3791</v>
      </c>
      <c r="D2887" s="7">
        <v>50000000</v>
      </c>
      <c r="E2887" s="7">
        <v>0</v>
      </c>
      <c r="F2887" s="7">
        <v>50000000</v>
      </c>
      <c r="G2887" s="7">
        <v>50000000</v>
      </c>
    </row>
    <row r="2888" spans="1:7" x14ac:dyDescent="0.3">
      <c r="A2888" s="69">
        <v>2</v>
      </c>
      <c r="B2888" s="69">
        <v>26</v>
      </c>
      <c r="C2888" t="s">
        <v>3792</v>
      </c>
      <c r="D2888" s="7">
        <v>65885000</v>
      </c>
      <c r="E2888" s="7">
        <v>0</v>
      </c>
      <c r="F2888" s="7">
        <v>65885000</v>
      </c>
      <c r="G2888" s="7">
        <v>65885000</v>
      </c>
    </row>
    <row r="2889" spans="1:7" x14ac:dyDescent="0.3">
      <c r="A2889" s="69">
        <v>2</v>
      </c>
      <c r="B2889" s="69">
        <v>26</v>
      </c>
      <c r="C2889" t="s">
        <v>3793</v>
      </c>
      <c r="D2889" s="7">
        <v>3000000</v>
      </c>
      <c r="E2889" s="7">
        <v>0</v>
      </c>
      <c r="F2889" s="7">
        <v>3000000</v>
      </c>
      <c r="G2889" s="7">
        <v>3000000</v>
      </c>
    </row>
    <row r="2890" spans="1:7" x14ac:dyDescent="0.3">
      <c r="A2890" s="69">
        <v>2</v>
      </c>
      <c r="B2890" s="69">
        <v>26</v>
      </c>
      <c r="C2890" t="s">
        <v>3794</v>
      </c>
      <c r="D2890" s="7">
        <v>32600000</v>
      </c>
      <c r="E2890" s="7">
        <v>0</v>
      </c>
      <c r="F2890" s="7">
        <v>32600000</v>
      </c>
      <c r="G2890" s="7">
        <v>32600000</v>
      </c>
    </row>
    <row r="2891" spans="1:7" x14ac:dyDescent="0.3">
      <c r="A2891" s="69">
        <v>2</v>
      </c>
      <c r="B2891" s="69">
        <v>26</v>
      </c>
      <c r="C2891" t="s">
        <v>3796</v>
      </c>
      <c r="D2891" s="7">
        <v>12135402</v>
      </c>
      <c r="E2891" s="7">
        <v>0</v>
      </c>
      <c r="F2891" s="7">
        <v>12135402</v>
      </c>
      <c r="G2891" s="7">
        <v>12135402</v>
      </c>
    </row>
    <row r="2892" spans="1:7" x14ac:dyDescent="0.3">
      <c r="A2892" s="69">
        <v>2</v>
      </c>
      <c r="B2892" s="69">
        <v>26</v>
      </c>
      <c r="C2892" t="s">
        <v>1586</v>
      </c>
      <c r="D2892" s="7">
        <v>7950000</v>
      </c>
      <c r="E2892" s="7">
        <v>0</v>
      </c>
      <c r="F2892" s="7">
        <v>7950000</v>
      </c>
      <c r="G2892" s="7">
        <v>7950000</v>
      </c>
    </row>
    <row r="2893" spans="1:7" x14ac:dyDescent="0.3">
      <c r="A2893" s="69">
        <v>2</v>
      </c>
      <c r="B2893" s="69">
        <v>26</v>
      </c>
      <c r="C2893" t="s">
        <v>3797</v>
      </c>
      <c r="D2893" s="7">
        <v>46805</v>
      </c>
      <c r="E2893" s="7">
        <v>0</v>
      </c>
      <c r="F2893" s="7">
        <v>46805</v>
      </c>
      <c r="G2893" s="7">
        <v>46805</v>
      </c>
    </row>
    <row r="2894" spans="1:7" x14ac:dyDescent="0.3">
      <c r="A2894" s="69">
        <v>2</v>
      </c>
      <c r="B2894" s="69">
        <v>26</v>
      </c>
      <c r="C2894" t="s">
        <v>3799</v>
      </c>
      <c r="D2894" s="7">
        <v>12000000</v>
      </c>
      <c r="E2894" s="7">
        <v>0</v>
      </c>
      <c r="F2894" s="7">
        <v>12000000</v>
      </c>
      <c r="G2894" s="7">
        <v>12000000</v>
      </c>
    </row>
    <row r="2895" spans="1:7" x14ac:dyDescent="0.3">
      <c r="A2895" s="69">
        <v>2</v>
      </c>
      <c r="B2895" s="69">
        <v>26</v>
      </c>
      <c r="C2895" t="s">
        <v>3802</v>
      </c>
      <c r="D2895" s="7">
        <v>25822844</v>
      </c>
      <c r="E2895" s="7">
        <v>0</v>
      </c>
      <c r="F2895" s="7">
        <v>25822844</v>
      </c>
      <c r="G2895" s="7">
        <v>22339790.079999998</v>
      </c>
    </row>
    <row r="2896" spans="1:7" x14ac:dyDescent="0.3">
      <c r="A2896" s="69">
        <v>2</v>
      </c>
      <c r="B2896" s="69">
        <v>26</v>
      </c>
      <c r="C2896" t="s">
        <v>3804</v>
      </c>
      <c r="D2896" s="7">
        <v>3100000</v>
      </c>
      <c r="E2896" s="7">
        <v>0</v>
      </c>
      <c r="F2896" s="7">
        <v>3100000</v>
      </c>
      <c r="G2896" s="7">
        <v>3100000</v>
      </c>
    </row>
    <row r="2897" spans="1:7" x14ac:dyDescent="0.3">
      <c r="A2897" s="69">
        <v>2</v>
      </c>
      <c r="B2897" s="69">
        <v>26</v>
      </c>
      <c r="C2897" t="s">
        <v>3805</v>
      </c>
      <c r="D2897" s="7">
        <v>2000000</v>
      </c>
      <c r="E2897" s="7">
        <v>0</v>
      </c>
      <c r="F2897" s="7">
        <v>2000000</v>
      </c>
      <c r="G2897" s="7">
        <v>2000000</v>
      </c>
    </row>
    <row r="2898" spans="1:7" x14ac:dyDescent="0.3">
      <c r="A2898" s="69">
        <v>2</v>
      </c>
      <c r="B2898" s="69">
        <v>26</v>
      </c>
      <c r="C2898" t="s">
        <v>3807</v>
      </c>
      <c r="D2898" s="7">
        <v>72000000</v>
      </c>
      <c r="E2898" s="7">
        <v>0</v>
      </c>
      <c r="F2898" s="7">
        <v>72000000</v>
      </c>
      <c r="G2898" s="7">
        <v>72000000</v>
      </c>
    </row>
    <row r="2899" spans="1:7" x14ac:dyDescent="0.3">
      <c r="A2899" s="69">
        <v>2</v>
      </c>
      <c r="B2899" s="69">
        <v>26</v>
      </c>
      <c r="C2899" t="s">
        <v>1616</v>
      </c>
      <c r="D2899" s="7">
        <v>55000000</v>
      </c>
      <c r="E2899" s="7">
        <v>0</v>
      </c>
      <c r="F2899" s="7">
        <v>55000000</v>
      </c>
      <c r="G2899" s="7">
        <v>55000000</v>
      </c>
    </row>
    <row r="2900" spans="1:7" x14ac:dyDescent="0.3">
      <c r="A2900" s="69">
        <v>2</v>
      </c>
      <c r="B2900" s="69">
        <v>26</v>
      </c>
      <c r="C2900" t="s">
        <v>3809</v>
      </c>
      <c r="D2900" s="7">
        <v>77000000</v>
      </c>
      <c r="E2900" s="7">
        <v>0</v>
      </c>
      <c r="F2900" s="7">
        <v>77000000</v>
      </c>
      <c r="G2900" s="7">
        <v>77000000</v>
      </c>
    </row>
    <row r="2901" spans="1:7" x14ac:dyDescent="0.3">
      <c r="A2901" s="69">
        <v>2</v>
      </c>
      <c r="B2901" s="69">
        <v>26</v>
      </c>
      <c r="C2901" t="s">
        <v>3810</v>
      </c>
      <c r="D2901" s="7">
        <v>547000000</v>
      </c>
      <c r="E2901" s="7">
        <v>0</v>
      </c>
      <c r="F2901" s="7">
        <v>547000000</v>
      </c>
      <c r="G2901" s="7">
        <v>547000000</v>
      </c>
    </row>
    <row r="2902" spans="1:7" x14ac:dyDescent="0.3">
      <c r="A2902" s="69">
        <v>2</v>
      </c>
      <c r="B2902" s="69">
        <v>26</v>
      </c>
      <c r="C2902" t="s">
        <v>3811</v>
      </c>
      <c r="D2902" s="7">
        <v>720000000</v>
      </c>
      <c r="E2902" s="7">
        <v>0</v>
      </c>
      <c r="F2902" s="7">
        <v>720000000</v>
      </c>
      <c r="G2902" s="7">
        <v>720000000</v>
      </c>
    </row>
    <row r="2903" spans="1:7" x14ac:dyDescent="0.3">
      <c r="A2903" s="69">
        <v>2</v>
      </c>
      <c r="B2903" s="69">
        <v>26</v>
      </c>
      <c r="C2903" t="s">
        <v>3812</v>
      </c>
      <c r="D2903" s="7">
        <v>61200000</v>
      </c>
      <c r="E2903" s="7">
        <v>0</v>
      </c>
      <c r="F2903" s="7">
        <v>61200000</v>
      </c>
      <c r="G2903" s="7">
        <v>61200000</v>
      </c>
    </row>
    <row r="2904" spans="1:7" x14ac:dyDescent="0.3">
      <c r="A2904" s="69">
        <v>2</v>
      </c>
      <c r="B2904" s="69">
        <v>26</v>
      </c>
      <c r="C2904" t="s">
        <v>2168</v>
      </c>
      <c r="D2904" s="7">
        <v>39326085</v>
      </c>
      <c r="E2904" s="7">
        <v>0</v>
      </c>
      <c r="F2904" s="7">
        <v>39326085</v>
      </c>
      <c r="G2904" s="7">
        <v>39326085</v>
      </c>
    </row>
    <row r="2905" spans="1:7" x14ac:dyDescent="0.3">
      <c r="A2905" s="69">
        <v>2</v>
      </c>
      <c r="B2905" s="69">
        <v>26</v>
      </c>
      <c r="C2905" t="s">
        <v>3813</v>
      </c>
      <c r="D2905" s="7">
        <v>93182919</v>
      </c>
      <c r="E2905" s="7">
        <v>0</v>
      </c>
      <c r="F2905" s="7">
        <v>93182919</v>
      </c>
      <c r="G2905" s="7">
        <v>93182919</v>
      </c>
    </row>
    <row r="2906" spans="1:7" x14ac:dyDescent="0.3">
      <c r="A2906" s="69">
        <v>2</v>
      </c>
      <c r="B2906" s="69">
        <v>26</v>
      </c>
      <c r="C2906" t="s">
        <v>309</v>
      </c>
      <c r="D2906" s="7">
        <v>7241314</v>
      </c>
      <c r="E2906" s="7">
        <v>0</v>
      </c>
      <c r="F2906" s="7">
        <v>7241314</v>
      </c>
      <c r="G2906" s="7">
        <v>7241314</v>
      </c>
    </row>
    <row r="2907" spans="1:7" x14ac:dyDescent="0.3">
      <c r="A2907" s="69">
        <v>2</v>
      </c>
      <c r="B2907" s="69">
        <v>26</v>
      </c>
      <c r="C2907" t="s">
        <v>3815</v>
      </c>
      <c r="D2907" s="7">
        <v>0</v>
      </c>
      <c r="E2907" s="7">
        <v>0</v>
      </c>
      <c r="F2907" s="7">
        <v>0</v>
      </c>
      <c r="G2907" s="7">
        <v>0</v>
      </c>
    </row>
    <row r="2908" spans="1:7" x14ac:dyDescent="0.3">
      <c r="A2908" s="69">
        <v>2</v>
      </c>
      <c r="B2908" s="69">
        <v>26</v>
      </c>
      <c r="C2908" t="s">
        <v>3816</v>
      </c>
      <c r="D2908" s="7">
        <v>0</v>
      </c>
      <c r="E2908" s="7">
        <v>0</v>
      </c>
      <c r="F2908" s="7">
        <v>0</v>
      </c>
      <c r="G2908" s="7">
        <v>0</v>
      </c>
    </row>
    <row r="2909" spans="1:7" x14ac:dyDescent="0.3">
      <c r="A2909" s="69">
        <v>2</v>
      </c>
      <c r="B2909" s="69">
        <v>26</v>
      </c>
      <c r="C2909" t="s">
        <v>3818</v>
      </c>
      <c r="D2909" s="7">
        <v>0</v>
      </c>
      <c r="E2909" s="7">
        <v>0</v>
      </c>
      <c r="F2909" s="7">
        <v>0</v>
      </c>
      <c r="G2909" s="7">
        <v>0</v>
      </c>
    </row>
    <row r="2910" spans="1:7" x14ac:dyDescent="0.3">
      <c r="A2910" s="69">
        <v>2</v>
      </c>
      <c r="B2910" s="69">
        <v>26</v>
      </c>
      <c r="C2910" t="s">
        <v>3819</v>
      </c>
      <c r="D2910" s="7">
        <v>20000000</v>
      </c>
      <c r="E2910" s="7">
        <v>0</v>
      </c>
      <c r="F2910" s="7">
        <v>20000000</v>
      </c>
      <c r="G2910" s="7">
        <v>20000000</v>
      </c>
    </row>
    <row r="2911" spans="1:7" x14ac:dyDescent="0.3">
      <c r="A2911" s="69">
        <v>2</v>
      </c>
      <c r="B2911" s="69">
        <v>26</v>
      </c>
      <c r="C2911" t="s">
        <v>3820</v>
      </c>
      <c r="D2911" s="7">
        <v>60000000</v>
      </c>
      <c r="E2911" s="7">
        <v>0</v>
      </c>
      <c r="F2911" s="7">
        <v>60000000</v>
      </c>
      <c r="G2911" s="7">
        <v>60000000</v>
      </c>
    </row>
    <row r="2912" spans="1:7" x14ac:dyDescent="0.3">
      <c r="A2912" s="69">
        <v>2</v>
      </c>
      <c r="B2912" s="69">
        <v>26</v>
      </c>
      <c r="C2912" t="s">
        <v>3821</v>
      </c>
      <c r="D2912" s="7">
        <v>0</v>
      </c>
      <c r="E2912" s="7">
        <v>0</v>
      </c>
      <c r="F2912" s="7">
        <v>0</v>
      </c>
      <c r="G2912" s="7">
        <v>0</v>
      </c>
    </row>
    <row r="2913" spans="1:7" x14ac:dyDescent="0.3">
      <c r="A2913" s="69">
        <v>2</v>
      </c>
      <c r="B2913" s="69">
        <v>26</v>
      </c>
      <c r="C2913" t="s">
        <v>3822</v>
      </c>
      <c r="D2913" s="7">
        <v>130000</v>
      </c>
      <c r="E2913" s="7">
        <v>0</v>
      </c>
      <c r="F2913" s="7">
        <v>130000</v>
      </c>
      <c r="G2913" s="7">
        <v>129114.22</v>
      </c>
    </row>
    <row r="2914" spans="1:7" x14ac:dyDescent="0.3">
      <c r="A2914" s="69">
        <v>2</v>
      </c>
      <c r="B2914" s="69">
        <v>26</v>
      </c>
      <c r="C2914" t="s">
        <v>3823</v>
      </c>
      <c r="D2914" s="7">
        <v>0</v>
      </c>
      <c r="E2914" s="7">
        <v>0</v>
      </c>
      <c r="F2914" s="7">
        <v>0</v>
      </c>
      <c r="G2914" s="7">
        <v>0</v>
      </c>
    </row>
    <row r="2915" spans="1:7" x14ac:dyDescent="0.3">
      <c r="A2915" s="69">
        <v>2</v>
      </c>
      <c r="B2915" s="69">
        <v>26</v>
      </c>
      <c r="C2915" t="s">
        <v>3824</v>
      </c>
      <c r="D2915" s="7">
        <v>457705</v>
      </c>
      <c r="E2915" s="7">
        <v>0</v>
      </c>
      <c r="F2915" s="7">
        <v>457705</v>
      </c>
      <c r="G2915" s="7">
        <v>457705</v>
      </c>
    </row>
    <row r="2916" spans="1:7" x14ac:dyDescent="0.3">
      <c r="A2916" s="69">
        <v>2</v>
      </c>
      <c r="B2916" s="69">
        <v>26</v>
      </c>
      <c r="C2916" t="s">
        <v>7201</v>
      </c>
      <c r="D2916" s="7">
        <v>40000000</v>
      </c>
      <c r="E2916" s="7">
        <v>0</v>
      </c>
      <c r="F2916" s="7">
        <v>40000000</v>
      </c>
      <c r="G2916" s="7">
        <v>40000000</v>
      </c>
    </row>
    <row r="2917" spans="1:7" x14ac:dyDescent="0.3">
      <c r="A2917" s="69">
        <v>2</v>
      </c>
      <c r="B2917" s="69">
        <v>26</v>
      </c>
      <c r="C2917" t="s">
        <v>7202</v>
      </c>
      <c r="D2917" s="7">
        <v>80000000</v>
      </c>
      <c r="E2917" s="7">
        <v>0</v>
      </c>
      <c r="F2917" s="7">
        <v>80000000</v>
      </c>
      <c r="G2917" s="7">
        <v>80000000</v>
      </c>
    </row>
    <row r="2918" spans="1:7" x14ac:dyDescent="0.3">
      <c r="A2918" s="69">
        <v>2</v>
      </c>
      <c r="B2918" s="69">
        <v>26</v>
      </c>
      <c r="C2918" t="s">
        <v>7203</v>
      </c>
      <c r="D2918" s="7">
        <v>5000000</v>
      </c>
      <c r="E2918" s="7">
        <v>0</v>
      </c>
      <c r="F2918" s="7">
        <v>5000000</v>
      </c>
      <c r="G2918" s="7">
        <v>5000000</v>
      </c>
    </row>
    <row r="2919" spans="1:7" x14ac:dyDescent="0.3">
      <c r="A2919" s="69">
        <v>2</v>
      </c>
      <c r="B2919" s="69">
        <v>26</v>
      </c>
      <c r="C2919" t="s">
        <v>7204</v>
      </c>
      <c r="D2919" s="7">
        <v>285000000</v>
      </c>
      <c r="E2919" s="7">
        <v>0</v>
      </c>
      <c r="F2919" s="7">
        <v>285000000</v>
      </c>
      <c r="G2919" s="7">
        <v>285000000</v>
      </c>
    </row>
    <row r="2920" spans="1:7" x14ac:dyDescent="0.3">
      <c r="A2920" s="69">
        <v>2</v>
      </c>
      <c r="B2920" s="69">
        <v>26</v>
      </c>
      <c r="C2920" t="s">
        <v>7205</v>
      </c>
      <c r="D2920" s="7">
        <v>100000000</v>
      </c>
      <c r="E2920" s="7">
        <v>0</v>
      </c>
      <c r="F2920" s="7">
        <v>100000000</v>
      </c>
      <c r="G2920" s="7">
        <v>100000000</v>
      </c>
    </row>
    <row r="2921" spans="1:7" x14ac:dyDescent="0.3">
      <c r="A2921" s="69">
        <v>2</v>
      </c>
      <c r="B2921" s="69">
        <v>31</v>
      </c>
      <c r="C2921" t="s">
        <v>3827</v>
      </c>
      <c r="D2921" s="7">
        <v>0</v>
      </c>
      <c r="E2921" s="7">
        <v>0</v>
      </c>
      <c r="F2921" s="7">
        <v>0</v>
      </c>
      <c r="G2921" s="7">
        <v>0</v>
      </c>
    </row>
    <row r="2922" spans="1:7" x14ac:dyDescent="0.3">
      <c r="A2922" s="69">
        <v>2</v>
      </c>
      <c r="B2922" s="69">
        <v>31</v>
      </c>
      <c r="C2922" t="s">
        <v>1509</v>
      </c>
      <c r="D2922" s="7">
        <v>0</v>
      </c>
      <c r="E2922" s="7">
        <v>0</v>
      </c>
      <c r="F2922" s="7">
        <v>0</v>
      </c>
      <c r="G2922" s="7">
        <v>0</v>
      </c>
    </row>
    <row r="2923" spans="1:7" x14ac:dyDescent="0.3">
      <c r="A2923" s="69">
        <v>2</v>
      </c>
      <c r="B2923" s="69">
        <v>31</v>
      </c>
      <c r="C2923" t="s">
        <v>3828</v>
      </c>
      <c r="D2923" s="7">
        <v>0</v>
      </c>
      <c r="E2923" s="7">
        <v>0</v>
      </c>
      <c r="F2923" s="7">
        <v>0</v>
      </c>
      <c r="G2923" s="7">
        <v>0</v>
      </c>
    </row>
    <row r="2924" spans="1:7" x14ac:dyDescent="0.3">
      <c r="A2924" s="69">
        <v>2</v>
      </c>
      <c r="B2924" s="69">
        <v>31</v>
      </c>
      <c r="C2924" t="s">
        <v>1515</v>
      </c>
      <c r="D2924" s="7">
        <v>0</v>
      </c>
      <c r="E2924" s="7">
        <v>0</v>
      </c>
      <c r="F2924" s="7">
        <v>0</v>
      </c>
      <c r="G2924" s="7">
        <v>0</v>
      </c>
    </row>
    <row r="2925" spans="1:7" x14ac:dyDescent="0.3">
      <c r="A2925" s="69">
        <v>2</v>
      </c>
      <c r="B2925" s="69">
        <v>31</v>
      </c>
      <c r="C2925" t="s">
        <v>1628</v>
      </c>
      <c r="D2925" s="7">
        <v>0</v>
      </c>
      <c r="E2925" s="7">
        <v>0</v>
      </c>
      <c r="F2925" s="7">
        <v>0</v>
      </c>
      <c r="G2925" s="7">
        <v>0</v>
      </c>
    </row>
    <row r="2926" spans="1:7" x14ac:dyDescent="0.3">
      <c r="A2926" s="69">
        <v>2</v>
      </c>
      <c r="B2926" s="69">
        <v>31</v>
      </c>
      <c r="C2926" t="s">
        <v>1560</v>
      </c>
      <c r="D2926" s="7">
        <v>5000000</v>
      </c>
      <c r="E2926" s="7">
        <v>0</v>
      </c>
      <c r="F2926" s="7">
        <v>5000000</v>
      </c>
      <c r="G2926" s="7">
        <v>5000000</v>
      </c>
    </row>
    <row r="2927" spans="1:7" x14ac:dyDescent="0.3">
      <c r="A2927" s="69">
        <v>2</v>
      </c>
      <c r="B2927" s="69">
        <v>31</v>
      </c>
      <c r="C2927" t="s">
        <v>1516</v>
      </c>
      <c r="D2927" s="7">
        <v>0</v>
      </c>
      <c r="E2927" s="7">
        <v>0</v>
      </c>
      <c r="F2927" s="7">
        <v>0</v>
      </c>
      <c r="G2927" s="7">
        <v>0</v>
      </c>
    </row>
    <row r="2928" spans="1:7" x14ac:dyDescent="0.3">
      <c r="A2928" s="69">
        <v>2</v>
      </c>
      <c r="B2928" s="69">
        <v>31</v>
      </c>
      <c r="C2928" t="s">
        <v>3830</v>
      </c>
      <c r="D2928" s="7">
        <v>0</v>
      </c>
      <c r="E2928" s="7">
        <v>0</v>
      </c>
      <c r="F2928" s="7">
        <v>0</v>
      </c>
      <c r="G2928" s="7">
        <v>0</v>
      </c>
    </row>
    <row r="2929" spans="1:7" x14ac:dyDescent="0.3">
      <c r="A2929" s="69">
        <v>2</v>
      </c>
      <c r="B2929" s="69">
        <v>31</v>
      </c>
      <c r="C2929" t="s">
        <v>1897</v>
      </c>
      <c r="D2929" s="7">
        <v>0</v>
      </c>
      <c r="E2929" s="7">
        <v>0</v>
      </c>
      <c r="F2929" s="7">
        <v>0</v>
      </c>
      <c r="G2929" s="7">
        <v>0</v>
      </c>
    </row>
    <row r="2930" spans="1:7" x14ac:dyDescent="0.3">
      <c r="A2930" s="69">
        <v>2</v>
      </c>
      <c r="B2930" s="69">
        <v>31</v>
      </c>
      <c r="C2930" t="s">
        <v>2520</v>
      </c>
      <c r="D2930" s="7">
        <v>1517000000</v>
      </c>
      <c r="E2930" s="7">
        <v>0</v>
      </c>
      <c r="F2930" s="7">
        <v>1517000000</v>
      </c>
      <c r="G2930" s="7">
        <v>316998873</v>
      </c>
    </row>
    <row r="2931" spans="1:7" x14ac:dyDescent="0.3">
      <c r="A2931" s="69">
        <v>2</v>
      </c>
      <c r="B2931" s="69">
        <v>31</v>
      </c>
      <c r="C2931" t="s">
        <v>3831</v>
      </c>
      <c r="D2931" s="7">
        <v>91440000</v>
      </c>
      <c r="E2931" s="7">
        <v>0</v>
      </c>
      <c r="F2931" s="7">
        <v>91440000</v>
      </c>
      <c r="G2931" s="7">
        <v>91438506.75</v>
      </c>
    </row>
    <row r="2932" spans="1:7" x14ac:dyDescent="0.3">
      <c r="A2932" s="69">
        <v>2</v>
      </c>
      <c r="B2932" s="69">
        <v>31</v>
      </c>
      <c r="C2932" t="s">
        <v>3800</v>
      </c>
      <c r="D2932" s="7">
        <v>0</v>
      </c>
      <c r="E2932" s="7">
        <v>0</v>
      </c>
      <c r="F2932" s="7">
        <v>0</v>
      </c>
      <c r="G2932" s="7">
        <v>0</v>
      </c>
    </row>
    <row r="2933" spans="1:7" x14ac:dyDescent="0.3">
      <c r="A2933" s="69">
        <v>2</v>
      </c>
      <c r="B2933" s="69">
        <v>31</v>
      </c>
      <c r="C2933" t="s">
        <v>1861</v>
      </c>
      <c r="D2933" s="7">
        <v>0</v>
      </c>
      <c r="E2933" s="7">
        <v>0</v>
      </c>
      <c r="F2933" s="7">
        <v>0</v>
      </c>
      <c r="G2933" s="7">
        <v>0</v>
      </c>
    </row>
    <row r="2934" spans="1:7" x14ac:dyDescent="0.3">
      <c r="A2934" s="69">
        <v>2</v>
      </c>
      <c r="B2934" s="69">
        <v>31</v>
      </c>
      <c r="C2934" t="s">
        <v>7212</v>
      </c>
      <c r="D2934" s="7">
        <v>5000000</v>
      </c>
      <c r="E2934" s="7">
        <v>0</v>
      </c>
      <c r="F2934" s="7">
        <v>5000000</v>
      </c>
      <c r="G2934" s="7">
        <v>5000000</v>
      </c>
    </row>
    <row r="2935" spans="1:7" x14ac:dyDescent="0.3">
      <c r="A2935" s="69">
        <v>2</v>
      </c>
      <c r="B2935" s="69">
        <v>31</v>
      </c>
      <c r="C2935" t="s">
        <v>7214</v>
      </c>
      <c r="D2935" s="7">
        <v>49000000</v>
      </c>
      <c r="E2935" s="7">
        <v>0</v>
      </c>
      <c r="F2935" s="7">
        <v>49000000</v>
      </c>
      <c r="G2935" s="7">
        <v>48527453</v>
      </c>
    </row>
    <row r="2936" spans="1:7" x14ac:dyDescent="0.3">
      <c r="A2936" s="69">
        <v>2</v>
      </c>
      <c r="B2936" s="69">
        <v>31</v>
      </c>
      <c r="C2936" t="s">
        <v>7215</v>
      </c>
      <c r="D2936" s="7">
        <v>250000000</v>
      </c>
      <c r="E2936" s="7">
        <v>0</v>
      </c>
      <c r="F2936" s="7">
        <v>250000000</v>
      </c>
      <c r="G2936" s="7">
        <v>250000000</v>
      </c>
    </row>
    <row r="2937" spans="1:7" x14ac:dyDescent="0.3">
      <c r="A2937" s="69">
        <v>2</v>
      </c>
      <c r="B2937" s="69">
        <v>31</v>
      </c>
      <c r="C2937" t="s">
        <v>7216</v>
      </c>
      <c r="D2937" s="7">
        <v>1420000000</v>
      </c>
      <c r="E2937" s="7">
        <v>0</v>
      </c>
      <c r="F2937" s="7">
        <v>1420000000</v>
      </c>
      <c r="G2937" s="7">
        <v>1420000000</v>
      </c>
    </row>
    <row r="2938" spans="1:7" x14ac:dyDescent="0.3">
      <c r="A2938" s="69">
        <v>2</v>
      </c>
      <c r="B2938" s="69">
        <v>31</v>
      </c>
      <c r="C2938" t="s">
        <v>7217</v>
      </c>
      <c r="D2938" s="7">
        <v>10000000</v>
      </c>
      <c r="E2938" s="7">
        <v>0</v>
      </c>
      <c r="F2938" s="7">
        <v>10000000</v>
      </c>
      <c r="G2938" s="7">
        <v>0</v>
      </c>
    </row>
    <row r="2939" spans="1:7" x14ac:dyDescent="0.3">
      <c r="A2939" s="69">
        <v>2</v>
      </c>
      <c r="B2939" s="69">
        <v>31</v>
      </c>
      <c r="C2939" t="s">
        <v>7219</v>
      </c>
      <c r="D2939" s="7">
        <v>840000000</v>
      </c>
      <c r="E2939" s="7">
        <v>0</v>
      </c>
      <c r="F2939" s="7">
        <v>840000000</v>
      </c>
      <c r="G2939" s="7">
        <v>0</v>
      </c>
    </row>
    <row r="2940" spans="1:7" x14ac:dyDescent="0.3">
      <c r="A2940" s="69">
        <v>3</v>
      </c>
      <c r="B2940" s="69">
        <v>61</v>
      </c>
      <c r="C2940" t="s">
        <v>3836</v>
      </c>
      <c r="D2940" s="7">
        <v>700000000</v>
      </c>
      <c r="E2940" s="7">
        <v>0</v>
      </c>
      <c r="F2940" s="7">
        <v>700000000</v>
      </c>
      <c r="G2940" s="7">
        <v>325870579.88999999</v>
      </c>
    </row>
    <row r="2941" spans="1:7" x14ac:dyDescent="0.3">
      <c r="A2941" s="69">
        <v>3</v>
      </c>
      <c r="B2941" s="69">
        <v>61</v>
      </c>
      <c r="C2941" t="s">
        <v>3837</v>
      </c>
      <c r="D2941" s="7">
        <v>220000</v>
      </c>
      <c r="E2941" s="7">
        <v>0</v>
      </c>
      <c r="F2941" s="7">
        <v>220000</v>
      </c>
      <c r="G2941" s="7">
        <v>161973.29999999999</v>
      </c>
    </row>
    <row r="2942" spans="1:7" x14ac:dyDescent="0.3">
      <c r="A2942" s="69">
        <v>3</v>
      </c>
      <c r="B2942" s="69">
        <v>61</v>
      </c>
      <c r="C2942" t="s">
        <v>3838</v>
      </c>
      <c r="D2942" s="7">
        <v>7400000</v>
      </c>
      <c r="E2942" s="7">
        <v>0</v>
      </c>
      <c r="F2942" s="7">
        <v>7400000</v>
      </c>
      <c r="G2942" s="7">
        <v>7082441.8300000001</v>
      </c>
    </row>
    <row r="2943" spans="1:7" x14ac:dyDescent="0.3">
      <c r="A2943" s="69">
        <v>3</v>
      </c>
      <c r="B2943" s="69">
        <v>61</v>
      </c>
      <c r="C2943" t="s">
        <v>3839</v>
      </c>
      <c r="D2943" s="7">
        <v>2500000</v>
      </c>
      <c r="E2943" s="7">
        <v>0</v>
      </c>
      <c r="F2943" s="7">
        <v>2500000</v>
      </c>
      <c r="G2943" s="7">
        <v>2182221.39</v>
      </c>
    </row>
    <row r="2944" spans="1:7" x14ac:dyDescent="0.3">
      <c r="A2944" s="69">
        <v>3</v>
      </c>
      <c r="B2944" s="69">
        <v>61</v>
      </c>
      <c r="C2944" t="s">
        <v>3840</v>
      </c>
      <c r="D2944" s="7">
        <v>4200000</v>
      </c>
      <c r="E2944" s="7">
        <v>0</v>
      </c>
      <c r="F2944" s="7">
        <v>4200000</v>
      </c>
      <c r="G2944" s="7">
        <v>3878139.93</v>
      </c>
    </row>
    <row r="2945" spans="1:7" x14ac:dyDescent="0.3">
      <c r="A2945" s="69">
        <v>3</v>
      </c>
      <c r="B2945" s="69">
        <v>61</v>
      </c>
      <c r="C2945" t="s">
        <v>3841</v>
      </c>
      <c r="D2945" s="7">
        <v>3000000</v>
      </c>
      <c r="E2945" s="7">
        <v>0</v>
      </c>
      <c r="F2945" s="7">
        <v>3000000</v>
      </c>
      <c r="G2945" s="7">
        <v>46810.62</v>
      </c>
    </row>
    <row r="2946" spans="1:7" x14ac:dyDescent="0.3">
      <c r="A2946" s="69">
        <v>3</v>
      </c>
      <c r="B2946" s="69">
        <v>61</v>
      </c>
      <c r="C2946" t="s">
        <v>3842</v>
      </c>
      <c r="D2946" s="7">
        <v>92000000</v>
      </c>
      <c r="E2946" s="7">
        <v>0</v>
      </c>
      <c r="F2946" s="7">
        <v>92000000</v>
      </c>
      <c r="G2946" s="7">
        <v>90246714.049999997</v>
      </c>
    </row>
    <row r="2947" spans="1:7" x14ac:dyDescent="0.3">
      <c r="A2947" s="69">
        <v>3</v>
      </c>
      <c r="B2947" s="69">
        <v>61</v>
      </c>
      <c r="C2947" t="s">
        <v>3843</v>
      </c>
      <c r="D2947" s="7">
        <v>2100000</v>
      </c>
      <c r="E2947" s="7">
        <v>0</v>
      </c>
      <c r="F2947" s="7">
        <v>2100000</v>
      </c>
      <c r="G2947" s="7">
        <v>1912380.97</v>
      </c>
    </row>
    <row r="2948" spans="1:7" x14ac:dyDescent="0.3">
      <c r="A2948" s="69">
        <v>3</v>
      </c>
      <c r="B2948" s="69">
        <v>61</v>
      </c>
      <c r="C2948" t="s">
        <v>3844</v>
      </c>
      <c r="D2948" s="7">
        <v>40061000</v>
      </c>
      <c r="E2948" s="7">
        <v>0</v>
      </c>
      <c r="F2948" s="7">
        <v>40061000</v>
      </c>
      <c r="G2948" s="7">
        <v>38830312.130000003</v>
      </c>
    </row>
    <row r="2949" spans="1:7" x14ac:dyDescent="0.3">
      <c r="A2949" s="69">
        <v>3</v>
      </c>
      <c r="B2949" s="69">
        <v>61</v>
      </c>
      <c r="C2949" t="s">
        <v>3845</v>
      </c>
      <c r="D2949" s="7">
        <v>5600000</v>
      </c>
      <c r="E2949" s="7">
        <v>0</v>
      </c>
      <c r="F2949" s="7">
        <v>5600000</v>
      </c>
      <c r="G2949" s="7">
        <v>5340884.04</v>
      </c>
    </row>
    <row r="2950" spans="1:7" x14ac:dyDescent="0.3">
      <c r="A2950" s="69">
        <v>3</v>
      </c>
      <c r="B2950" s="69">
        <v>61</v>
      </c>
      <c r="C2950" t="s">
        <v>3846</v>
      </c>
      <c r="D2950" s="7">
        <v>27000000</v>
      </c>
      <c r="E2950" s="7">
        <v>0</v>
      </c>
      <c r="F2950" s="7">
        <v>27000000</v>
      </c>
      <c r="G2950" s="7">
        <v>26530129.57</v>
      </c>
    </row>
    <row r="2951" spans="1:7" x14ac:dyDescent="0.3">
      <c r="A2951" s="69">
        <v>3</v>
      </c>
      <c r="B2951" s="69">
        <v>61</v>
      </c>
      <c r="C2951" t="s">
        <v>3847</v>
      </c>
      <c r="D2951" s="7">
        <v>21000000</v>
      </c>
      <c r="E2951" s="7">
        <v>0</v>
      </c>
      <c r="F2951" s="7">
        <v>21000000</v>
      </c>
      <c r="G2951" s="7">
        <v>20826940.899999999</v>
      </c>
    </row>
    <row r="2952" spans="1:7" x14ac:dyDescent="0.3">
      <c r="A2952" s="69">
        <v>3</v>
      </c>
      <c r="B2952" s="69">
        <v>61</v>
      </c>
      <c r="C2952" t="s">
        <v>3848</v>
      </c>
      <c r="D2952" s="7">
        <v>53000000</v>
      </c>
      <c r="E2952" s="7">
        <v>0</v>
      </c>
      <c r="F2952" s="7">
        <v>53000000</v>
      </c>
      <c r="G2952" s="7">
        <v>52847615.5</v>
      </c>
    </row>
    <row r="2953" spans="1:7" x14ac:dyDescent="0.3">
      <c r="A2953" s="69">
        <v>3</v>
      </c>
      <c r="B2953" s="69">
        <v>61</v>
      </c>
      <c r="C2953" t="s">
        <v>3849</v>
      </c>
      <c r="D2953" s="7">
        <v>179014053</v>
      </c>
      <c r="E2953" s="7">
        <v>0</v>
      </c>
      <c r="F2953" s="7">
        <v>179014053</v>
      </c>
      <c r="G2953" s="7">
        <v>179014053</v>
      </c>
    </row>
    <row r="2954" spans="1:7" x14ac:dyDescent="0.3">
      <c r="A2954" s="69">
        <v>3</v>
      </c>
      <c r="B2954" s="69">
        <v>61</v>
      </c>
      <c r="C2954" t="s">
        <v>3850</v>
      </c>
      <c r="D2954" s="7">
        <v>1300000</v>
      </c>
      <c r="E2954" s="7">
        <v>0</v>
      </c>
      <c r="F2954" s="7">
        <v>1300000</v>
      </c>
      <c r="G2954" s="7">
        <v>1251626.4099999999</v>
      </c>
    </row>
    <row r="2955" spans="1:7" x14ac:dyDescent="0.3">
      <c r="A2955" s="69">
        <v>3</v>
      </c>
      <c r="B2955" s="69">
        <v>61</v>
      </c>
      <c r="C2955" t="s">
        <v>3851</v>
      </c>
      <c r="D2955" s="7">
        <v>1000000</v>
      </c>
      <c r="E2955" s="7">
        <v>0</v>
      </c>
      <c r="F2955" s="7">
        <v>1000000</v>
      </c>
      <c r="G2955" s="7">
        <v>965769.25</v>
      </c>
    </row>
    <row r="2956" spans="1:7" x14ac:dyDescent="0.3">
      <c r="A2956" s="69">
        <v>3</v>
      </c>
      <c r="B2956" s="69">
        <v>61</v>
      </c>
      <c r="C2956" t="s">
        <v>3852</v>
      </c>
      <c r="D2956" s="7">
        <v>8100000</v>
      </c>
      <c r="E2956" s="7">
        <v>0</v>
      </c>
      <c r="F2956" s="7">
        <v>8100000</v>
      </c>
      <c r="G2956" s="7">
        <v>7789465.2599999998</v>
      </c>
    </row>
    <row r="2957" spans="1:7" x14ac:dyDescent="0.3">
      <c r="A2957" s="69">
        <v>3</v>
      </c>
      <c r="B2957" s="69">
        <v>61</v>
      </c>
      <c r="C2957" t="s">
        <v>3853</v>
      </c>
      <c r="D2957" s="7">
        <v>33268100</v>
      </c>
      <c r="E2957" s="7">
        <v>0</v>
      </c>
      <c r="F2957" s="7">
        <v>33268100</v>
      </c>
      <c r="G2957" s="7">
        <v>32336090.320000004</v>
      </c>
    </row>
    <row r="2958" spans="1:7" x14ac:dyDescent="0.3">
      <c r="A2958" s="69">
        <v>3</v>
      </c>
      <c r="B2958" s="69">
        <v>61</v>
      </c>
      <c r="C2958" t="s">
        <v>3854</v>
      </c>
      <c r="D2958" s="7">
        <v>3823678</v>
      </c>
      <c r="E2958" s="7">
        <v>0</v>
      </c>
      <c r="F2958" s="7">
        <v>3823678</v>
      </c>
      <c r="G2958" s="7">
        <v>3823676.6599999997</v>
      </c>
    </row>
    <row r="2959" spans="1:7" x14ac:dyDescent="0.3">
      <c r="A2959" s="69">
        <v>3</v>
      </c>
      <c r="B2959" s="69">
        <v>61</v>
      </c>
      <c r="C2959" t="s">
        <v>3855</v>
      </c>
      <c r="D2959" s="7">
        <v>171089505</v>
      </c>
      <c r="E2959" s="7">
        <v>0</v>
      </c>
      <c r="F2959" s="7">
        <v>171089505</v>
      </c>
      <c r="G2959" s="7">
        <v>171085143.65000001</v>
      </c>
    </row>
    <row r="2960" spans="1:7" x14ac:dyDescent="0.3">
      <c r="A2960" s="69">
        <v>3</v>
      </c>
      <c r="B2960" s="69">
        <v>61</v>
      </c>
      <c r="C2960" t="s">
        <v>3856</v>
      </c>
      <c r="D2960" s="7">
        <v>23000000</v>
      </c>
      <c r="E2960" s="7">
        <v>0</v>
      </c>
      <c r="F2960" s="7">
        <v>23000000</v>
      </c>
      <c r="G2960" s="7">
        <v>21828865.66</v>
      </c>
    </row>
    <row r="2961" spans="1:7" x14ac:dyDescent="0.3">
      <c r="A2961" s="69">
        <v>3</v>
      </c>
      <c r="B2961" s="69">
        <v>61</v>
      </c>
      <c r="C2961" t="s">
        <v>3857</v>
      </c>
      <c r="D2961" s="7">
        <v>20000000</v>
      </c>
      <c r="E2961" s="7">
        <v>0</v>
      </c>
      <c r="F2961" s="7">
        <v>20000000</v>
      </c>
      <c r="G2961" s="7">
        <v>18460553.890000001</v>
      </c>
    </row>
    <row r="2962" spans="1:7" x14ac:dyDescent="0.3">
      <c r="A2962" s="69">
        <v>3</v>
      </c>
      <c r="B2962" s="69">
        <v>61</v>
      </c>
      <c r="C2962" t="s">
        <v>3858</v>
      </c>
      <c r="D2962" s="7">
        <v>79000000</v>
      </c>
      <c r="E2962" s="7">
        <v>0</v>
      </c>
      <c r="F2962" s="7">
        <v>79000000</v>
      </c>
      <c r="G2962" s="7">
        <v>78041607.189999998</v>
      </c>
    </row>
    <row r="2963" spans="1:7" x14ac:dyDescent="0.3">
      <c r="A2963" s="69">
        <v>3</v>
      </c>
      <c r="B2963" s="69">
        <v>61</v>
      </c>
      <c r="C2963" t="s">
        <v>3859</v>
      </c>
      <c r="D2963" s="7">
        <v>6300000</v>
      </c>
      <c r="E2963" s="7">
        <v>0</v>
      </c>
      <c r="F2963" s="7">
        <v>6300000</v>
      </c>
      <c r="G2963" s="7">
        <v>5986550.8099999996</v>
      </c>
    </row>
    <row r="2964" spans="1:7" x14ac:dyDescent="0.3">
      <c r="A2964" s="69">
        <v>3</v>
      </c>
      <c r="B2964" s="69">
        <v>61</v>
      </c>
      <c r="C2964" t="s">
        <v>3860</v>
      </c>
      <c r="D2964" s="7">
        <v>1856216</v>
      </c>
      <c r="E2964" s="7">
        <v>0</v>
      </c>
      <c r="F2964" s="7">
        <v>1856216</v>
      </c>
      <c r="G2964" s="7">
        <v>1856215.43</v>
      </c>
    </row>
    <row r="2965" spans="1:7" x14ac:dyDescent="0.3">
      <c r="A2965" s="69">
        <v>3</v>
      </c>
      <c r="B2965" s="69">
        <v>61</v>
      </c>
      <c r="C2965" t="s">
        <v>3862</v>
      </c>
      <c r="D2965" s="7">
        <v>11663685</v>
      </c>
      <c r="E2965" s="7">
        <v>0</v>
      </c>
      <c r="F2965" s="7">
        <v>11663685</v>
      </c>
      <c r="G2965" s="7">
        <v>11663682.960000001</v>
      </c>
    </row>
    <row r="2966" spans="1:7" x14ac:dyDescent="0.3">
      <c r="A2966" s="69">
        <v>3</v>
      </c>
      <c r="B2966" s="69">
        <v>61</v>
      </c>
      <c r="C2966" t="s">
        <v>3863</v>
      </c>
      <c r="D2966" s="7">
        <v>23810068</v>
      </c>
      <c r="E2966" s="7">
        <v>0</v>
      </c>
      <c r="F2966" s="7">
        <v>23810068</v>
      </c>
      <c r="G2966" s="7">
        <v>23810065.02</v>
      </c>
    </row>
    <row r="2967" spans="1:7" x14ac:dyDescent="0.3">
      <c r="A2967" s="69">
        <v>3</v>
      </c>
      <c r="B2967" s="69">
        <v>61</v>
      </c>
      <c r="C2967" t="s">
        <v>3864</v>
      </c>
      <c r="D2967" s="7">
        <v>64365264</v>
      </c>
      <c r="E2967" s="7">
        <v>0</v>
      </c>
      <c r="F2967" s="7">
        <v>64365264</v>
      </c>
      <c r="G2967" s="7">
        <v>64365262.530000001</v>
      </c>
    </row>
    <row r="2968" spans="1:7" x14ac:dyDescent="0.3">
      <c r="A2968" s="69">
        <v>3</v>
      </c>
      <c r="B2968" s="69">
        <v>61</v>
      </c>
      <c r="C2968" t="s">
        <v>3865</v>
      </c>
      <c r="D2968" s="7">
        <v>0</v>
      </c>
      <c r="E2968" s="7">
        <v>0</v>
      </c>
      <c r="F2968" s="7">
        <v>0</v>
      </c>
      <c r="G2968" s="7">
        <v>0</v>
      </c>
    </row>
    <row r="2969" spans="1:7" x14ac:dyDescent="0.3">
      <c r="A2969" s="69">
        <v>3</v>
      </c>
      <c r="B2969" s="69">
        <v>61</v>
      </c>
      <c r="C2969" t="s">
        <v>3866</v>
      </c>
      <c r="D2969" s="7">
        <v>19339322</v>
      </c>
      <c r="E2969" s="7">
        <v>0</v>
      </c>
      <c r="F2969" s="7">
        <v>19339322</v>
      </c>
      <c r="G2969" s="7">
        <v>19339320.940000001</v>
      </c>
    </row>
    <row r="2970" spans="1:7" x14ac:dyDescent="0.3">
      <c r="A2970" s="69">
        <v>3</v>
      </c>
      <c r="B2970" s="69">
        <v>61</v>
      </c>
      <c r="C2970" t="s">
        <v>3867</v>
      </c>
      <c r="D2970" s="7">
        <v>520000</v>
      </c>
      <c r="E2970" s="7">
        <v>0</v>
      </c>
      <c r="F2970" s="7">
        <v>520000</v>
      </c>
      <c r="G2970" s="7">
        <v>519999.15</v>
      </c>
    </row>
    <row r="2971" spans="1:7" x14ac:dyDescent="0.3">
      <c r="A2971" s="69">
        <v>3</v>
      </c>
      <c r="B2971" s="69">
        <v>61</v>
      </c>
      <c r="C2971" t="s">
        <v>3868</v>
      </c>
      <c r="D2971" s="7">
        <v>190850</v>
      </c>
      <c r="E2971" s="7">
        <v>0</v>
      </c>
      <c r="F2971" s="7">
        <v>190850</v>
      </c>
      <c r="G2971" s="7">
        <v>190849.8</v>
      </c>
    </row>
    <row r="2972" spans="1:7" x14ac:dyDescent="0.3">
      <c r="A2972" s="69">
        <v>3</v>
      </c>
      <c r="B2972" s="69">
        <v>61</v>
      </c>
      <c r="C2972" t="s">
        <v>3869</v>
      </c>
      <c r="D2972" s="7">
        <v>16652547</v>
      </c>
      <c r="E2972" s="7">
        <v>0</v>
      </c>
      <c r="F2972" s="7">
        <v>16652547</v>
      </c>
      <c r="G2972" s="7">
        <v>16652543.57</v>
      </c>
    </row>
    <row r="2973" spans="1:7" x14ac:dyDescent="0.3">
      <c r="A2973" s="69">
        <v>3</v>
      </c>
      <c r="B2973" s="69">
        <v>61</v>
      </c>
      <c r="C2973" t="s">
        <v>3871</v>
      </c>
      <c r="D2973" s="7">
        <v>0</v>
      </c>
      <c r="E2973" s="7">
        <v>0</v>
      </c>
      <c r="F2973" s="7">
        <v>0</v>
      </c>
      <c r="G2973" s="7">
        <v>0</v>
      </c>
    </row>
    <row r="2974" spans="1:7" x14ac:dyDescent="0.3">
      <c r="A2974" s="69">
        <v>3</v>
      </c>
      <c r="B2974" s="69">
        <v>61</v>
      </c>
      <c r="C2974" t="s">
        <v>3874</v>
      </c>
      <c r="D2974" s="7">
        <v>33500000</v>
      </c>
      <c r="E2974" s="7">
        <v>0</v>
      </c>
      <c r="F2974" s="7">
        <v>33500000</v>
      </c>
      <c r="G2974" s="7">
        <v>33333333</v>
      </c>
    </row>
    <row r="2975" spans="1:7" x14ac:dyDescent="0.3">
      <c r="A2975" s="69">
        <v>3</v>
      </c>
      <c r="B2975" s="69">
        <v>61</v>
      </c>
      <c r="C2975" t="s">
        <v>3875</v>
      </c>
      <c r="D2975" s="7">
        <v>600000000</v>
      </c>
      <c r="E2975" s="7">
        <v>0</v>
      </c>
      <c r="F2975" s="7">
        <v>600000000</v>
      </c>
      <c r="G2975" s="7">
        <v>0</v>
      </c>
    </row>
    <row r="2976" spans="1:7" x14ac:dyDescent="0.3">
      <c r="A2976" s="69">
        <v>3</v>
      </c>
      <c r="B2976" s="69">
        <v>61</v>
      </c>
      <c r="C2976" t="s">
        <v>3877</v>
      </c>
      <c r="D2976" s="7">
        <v>3600000</v>
      </c>
      <c r="E2976" s="7">
        <v>0</v>
      </c>
      <c r="F2976" s="7">
        <v>3600000</v>
      </c>
      <c r="G2976" s="7">
        <v>3372835.36</v>
      </c>
    </row>
    <row r="2977" spans="1:7" x14ac:dyDescent="0.3">
      <c r="A2977" s="69">
        <v>3</v>
      </c>
      <c r="B2977" s="69">
        <v>61</v>
      </c>
      <c r="C2977" t="s">
        <v>3878</v>
      </c>
      <c r="D2977" s="7">
        <v>4500000</v>
      </c>
      <c r="E2977" s="7">
        <v>0</v>
      </c>
      <c r="F2977" s="7">
        <v>4500000</v>
      </c>
      <c r="G2977" s="7">
        <v>4441332.03</v>
      </c>
    </row>
    <row r="2978" spans="1:7" x14ac:dyDescent="0.3">
      <c r="A2978" s="69">
        <v>3</v>
      </c>
      <c r="B2978" s="69">
        <v>61</v>
      </c>
      <c r="C2978" t="s">
        <v>3879</v>
      </c>
      <c r="D2978" s="7">
        <v>94901</v>
      </c>
      <c r="E2978" s="7">
        <v>0</v>
      </c>
      <c r="F2978" s="7">
        <v>94901</v>
      </c>
      <c r="G2978" s="7">
        <v>94900.98</v>
      </c>
    </row>
    <row r="2979" spans="1:7" x14ac:dyDescent="0.3">
      <c r="A2979" s="69">
        <v>3</v>
      </c>
      <c r="B2979" s="69">
        <v>61</v>
      </c>
      <c r="C2979" t="s">
        <v>3880</v>
      </c>
      <c r="D2979" s="7">
        <v>1000000</v>
      </c>
      <c r="E2979" s="7">
        <v>0</v>
      </c>
      <c r="F2979" s="7">
        <v>1000000</v>
      </c>
      <c r="G2979" s="7">
        <v>960690.91</v>
      </c>
    </row>
    <row r="2980" spans="1:7" x14ac:dyDescent="0.3">
      <c r="A2980" s="69">
        <v>3</v>
      </c>
      <c r="B2980" s="69">
        <v>61</v>
      </c>
      <c r="C2980" t="s">
        <v>3881</v>
      </c>
      <c r="D2980" s="7">
        <v>21600000</v>
      </c>
      <c r="E2980" s="7">
        <v>0</v>
      </c>
      <c r="F2980" s="7">
        <v>21600000</v>
      </c>
      <c r="G2980" s="7">
        <v>21538068.280000001</v>
      </c>
    </row>
    <row r="2981" spans="1:7" x14ac:dyDescent="0.3">
      <c r="A2981" s="69">
        <v>3</v>
      </c>
      <c r="B2981" s="69">
        <v>61</v>
      </c>
      <c r="C2981" t="s">
        <v>3882</v>
      </c>
      <c r="D2981" s="7">
        <v>8000000</v>
      </c>
      <c r="E2981" s="7">
        <v>0</v>
      </c>
      <c r="F2981" s="7">
        <v>8000000</v>
      </c>
      <c r="G2981" s="7">
        <v>7914130.5999999996</v>
      </c>
    </row>
    <row r="2982" spans="1:7" x14ac:dyDescent="0.3">
      <c r="A2982" s="69">
        <v>3</v>
      </c>
      <c r="B2982" s="69">
        <v>61</v>
      </c>
      <c r="C2982" t="s">
        <v>3883</v>
      </c>
      <c r="D2982" s="7">
        <v>3500000</v>
      </c>
      <c r="E2982" s="7">
        <v>0</v>
      </c>
      <c r="F2982" s="7">
        <v>3500000</v>
      </c>
      <c r="G2982" s="7">
        <v>3405282.39</v>
      </c>
    </row>
    <row r="2983" spans="1:7" x14ac:dyDescent="0.3">
      <c r="A2983" s="69">
        <v>3</v>
      </c>
      <c r="B2983" s="69">
        <v>61</v>
      </c>
      <c r="C2983" t="s">
        <v>3885</v>
      </c>
      <c r="D2983" s="7">
        <v>4014267</v>
      </c>
      <c r="E2983" s="7">
        <v>0</v>
      </c>
      <c r="F2983" s="7">
        <v>4014267</v>
      </c>
      <c r="G2983" s="7">
        <v>4014264.8899999997</v>
      </c>
    </row>
    <row r="2984" spans="1:7" x14ac:dyDescent="0.3">
      <c r="A2984" s="69">
        <v>3</v>
      </c>
      <c r="B2984" s="69">
        <v>61</v>
      </c>
      <c r="C2984" t="s">
        <v>3886</v>
      </c>
      <c r="D2984" s="7">
        <v>152681</v>
      </c>
      <c r="E2984" s="7">
        <v>0</v>
      </c>
      <c r="F2984" s="7">
        <v>152681</v>
      </c>
      <c r="G2984" s="7">
        <v>152680.82999999999</v>
      </c>
    </row>
    <row r="2985" spans="1:7" x14ac:dyDescent="0.3">
      <c r="A2985" s="69">
        <v>3</v>
      </c>
      <c r="B2985" s="69">
        <v>61</v>
      </c>
      <c r="C2985" t="s">
        <v>3887</v>
      </c>
      <c r="D2985" s="7">
        <v>674653</v>
      </c>
      <c r="E2985" s="7">
        <v>0</v>
      </c>
      <c r="F2985" s="7">
        <v>674653</v>
      </c>
      <c r="G2985" s="7">
        <v>674652.96</v>
      </c>
    </row>
    <row r="2986" spans="1:7" x14ac:dyDescent="0.3">
      <c r="A2986" s="69">
        <v>3</v>
      </c>
      <c r="B2986" s="69">
        <v>61</v>
      </c>
      <c r="C2986" t="s">
        <v>3338</v>
      </c>
      <c r="D2986" s="7">
        <v>39437742</v>
      </c>
      <c r="E2986" s="7">
        <v>0</v>
      </c>
      <c r="F2986" s="7">
        <v>39437742</v>
      </c>
      <c r="G2986" s="7">
        <v>39048785.210000001</v>
      </c>
    </row>
    <row r="2987" spans="1:7" x14ac:dyDescent="0.3">
      <c r="A2987" s="69">
        <v>1</v>
      </c>
      <c r="B2987" s="69">
        <v>1</v>
      </c>
      <c r="C2987" t="s">
        <v>2537</v>
      </c>
      <c r="D2987" s="7">
        <v>500000</v>
      </c>
      <c r="E2987" s="7">
        <v>-33.400000000000091</v>
      </c>
      <c r="F2987" s="7">
        <v>499966.6</v>
      </c>
      <c r="G2987" s="7">
        <v>318445.08</v>
      </c>
    </row>
    <row r="2988" spans="1:7" x14ac:dyDescent="0.3">
      <c r="A2988" s="69">
        <v>1</v>
      </c>
      <c r="B2988" s="69">
        <v>1</v>
      </c>
      <c r="C2988" t="s">
        <v>2333</v>
      </c>
      <c r="D2988" s="7">
        <v>67600</v>
      </c>
      <c r="E2988" s="7">
        <v>-126.83</v>
      </c>
      <c r="F2988" s="7">
        <v>67473.17</v>
      </c>
      <c r="G2988" s="7">
        <v>14893.85</v>
      </c>
    </row>
    <row r="2989" spans="1:7" x14ac:dyDescent="0.3">
      <c r="A2989" s="69">
        <v>1</v>
      </c>
      <c r="B2989" s="69">
        <v>2</v>
      </c>
      <c r="C2989" t="s">
        <v>2319</v>
      </c>
      <c r="D2989" s="7">
        <v>451802</v>
      </c>
      <c r="E2989" s="7">
        <v>-642.70000000000005</v>
      </c>
      <c r="F2989" s="7">
        <v>451159.3</v>
      </c>
      <c r="G2989" s="7">
        <v>0</v>
      </c>
    </row>
    <row r="2990" spans="1:7" x14ac:dyDescent="0.3">
      <c r="A2990" s="69">
        <v>1</v>
      </c>
      <c r="B2990" s="69">
        <v>1</v>
      </c>
      <c r="C2990" t="s">
        <v>2305</v>
      </c>
      <c r="D2990" s="7">
        <v>168796</v>
      </c>
      <c r="E2990" s="7">
        <v>-1000</v>
      </c>
      <c r="F2990" s="7">
        <v>167796</v>
      </c>
      <c r="G2990" s="7">
        <v>147689.72</v>
      </c>
    </row>
    <row r="2991" spans="1:7" x14ac:dyDescent="0.3">
      <c r="A2991" s="69">
        <v>1</v>
      </c>
      <c r="B2991" s="69">
        <v>2</v>
      </c>
      <c r="C2991" t="s">
        <v>2307</v>
      </c>
      <c r="D2991" s="7">
        <v>2437</v>
      </c>
      <c r="E2991" s="7">
        <v>-2437</v>
      </c>
      <c r="F2991" s="7">
        <v>0</v>
      </c>
      <c r="G2991" s="7">
        <v>0</v>
      </c>
    </row>
    <row r="2992" spans="1:7" x14ac:dyDescent="0.3">
      <c r="A2992" s="69">
        <v>1</v>
      </c>
      <c r="B2992" s="69">
        <v>1</v>
      </c>
      <c r="C2992" t="s">
        <v>2175</v>
      </c>
      <c r="D2992" s="7">
        <v>3563</v>
      </c>
      <c r="E2992" s="7">
        <v>-3563</v>
      </c>
      <c r="F2992" s="7">
        <v>0</v>
      </c>
      <c r="G2992" s="7">
        <v>0</v>
      </c>
    </row>
    <row r="2993" spans="1:7" x14ac:dyDescent="0.3">
      <c r="A2993" s="69">
        <v>1</v>
      </c>
      <c r="B2993" s="69">
        <v>5</v>
      </c>
      <c r="C2993" t="s">
        <v>2310</v>
      </c>
      <c r="D2993" s="7">
        <v>4042</v>
      </c>
      <c r="E2993" s="7">
        <v>-4042</v>
      </c>
      <c r="F2993" s="7">
        <v>0</v>
      </c>
      <c r="G2993" s="7">
        <v>0</v>
      </c>
    </row>
    <row r="2994" spans="1:7" x14ac:dyDescent="0.3">
      <c r="A2994" s="69">
        <v>1</v>
      </c>
      <c r="B2994" s="69">
        <v>2</v>
      </c>
      <c r="C2994" t="s">
        <v>2315</v>
      </c>
      <c r="D2994" s="7">
        <v>6092</v>
      </c>
      <c r="E2994" s="7">
        <v>-6092</v>
      </c>
      <c r="F2994" s="7">
        <v>0</v>
      </c>
      <c r="G2994" s="7">
        <v>0</v>
      </c>
    </row>
    <row r="2995" spans="1:7" x14ac:dyDescent="0.3">
      <c r="A2995" s="69">
        <v>2</v>
      </c>
      <c r="B2995" s="69">
        <v>21</v>
      </c>
      <c r="C2995" t="s">
        <v>2316</v>
      </c>
      <c r="D2995" s="7">
        <v>6137</v>
      </c>
      <c r="E2995" s="7">
        <v>-6137</v>
      </c>
      <c r="F2995" s="7">
        <v>0</v>
      </c>
      <c r="G2995" s="7">
        <v>0</v>
      </c>
    </row>
    <row r="2996" spans="1:7" x14ac:dyDescent="0.3">
      <c r="A2996" s="69">
        <v>1</v>
      </c>
      <c r="B2996" s="69">
        <v>5</v>
      </c>
      <c r="C2996" t="s">
        <v>2318</v>
      </c>
      <c r="D2996" s="7">
        <v>7191</v>
      </c>
      <c r="E2996" s="7">
        <v>-7191</v>
      </c>
      <c r="F2996" s="7">
        <v>0</v>
      </c>
      <c r="G2996" s="7">
        <v>0</v>
      </c>
    </row>
    <row r="2997" spans="1:7" x14ac:dyDescent="0.3">
      <c r="A2997" s="69">
        <v>1</v>
      </c>
      <c r="B2997" s="69">
        <v>3</v>
      </c>
      <c r="C2997" t="s">
        <v>2329</v>
      </c>
      <c r="D2997" s="7">
        <v>89365</v>
      </c>
      <c r="E2997" s="7">
        <v>-8825</v>
      </c>
      <c r="F2997" s="7">
        <v>80540</v>
      </c>
      <c r="G2997" s="7">
        <v>62291.83</v>
      </c>
    </row>
    <row r="2998" spans="1:7" x14ac:dyDescent="0.3">
      <c r="A2998" s="69">
        <v>1</v>
      </c>
      <c r="B2998" s="69">
        <v>2</v>
      </c>
      <c r="C2998" t="s">
        <v>2189</v>
      </c>
      <c r="D2998" s="7">
        <v>179817</v>
      </c>
      <c r="E2998" s="7">
        <v>-9394</v>
      </c>
      <c r="F2998" s="7">
        <v>170423</v>
      </c>
      <c r="G2998" s="7">
        <v>36000</v>
      </c>
    </row>
    <row r="2999" spans="1:7" x14ac:dyDescent="0.3">
      <c r="A2999" s="69">
        <v>1</v>
      </c>
      <c r="B2999" s="69">
        <v>1</v>
      </c>
      <c r="C2999" t="s">
        <v>2313</v>
      </c>
      <c r="D2999" s="7">
        <v>2798998</v>
      </c>
      <c r="E2999" s="7">
        <v>-9500</v>
      </c>
      <c r="F2999" s="7">
        <v>2789498</v>
      </c>
      <c r="G2999" s="7">
        <v>2252274.9700000002</v>
      </c>
    </row>
    <row r="3000" spans="1:7" x14ac:dyDescent="0.3">
      <c r="A3000" s="69">
        <v>1</v>
      </c>
      <c r="B3000" s="69">
        <v>2</v>
      </c>
      <c r="C3000" t="s">
        <v>2324</v>
      </c>
      <c r="D3000" s="7">
        <v>17165</v>
      </c>
      <c r="E3000" s="7">
        <v>-10000</v>
      </c>
      <c r="F3000" s="7">
        <v>7165</v>
      </c>
      <c r="G3000" s="7">
        <v>1500</v>
      </c>
    </row>
    <row r="3001" spans="1:7" x14ac:dyDescent="0.3">
      <c r="A3001" s="69">
        <v>1</v>
      </c>
      <c r="B3001" s="69">
        <v>7</v>
      </c>
      <c r="C3001" t="s">
        <v>2331</v>
      </c>
      <c r="D3001" s="7">
        <v>173105</v>
      </c>
      <c r="E3001" s="7">
        <v>-10000</v>
      </c>
      <c r="F3001" s="7">
        <v>163105</v>
      </c>
      <c r="G3001" s="7">
        <v>154720</v>
      </c>
    </row>
    <row r="3002" spans="1:7" x14ac:dyDescent="0.3">
      <c r="A3002" s="69">
        <v>2</v>
      </c>
      <c r="B3002" s="69">
        <v>21</v>
      </c>
      <c r="C3002" t="s">
        <v>2086</v>
      </c>
      <c r="D3002" s="7">
        <v>793042</v>
      </c>
      <c r="E3002" s="7">
        <v>-10144.700000000001</v>
      </c>
      <c r="F3002" s="7">
        <v>782897.3</v>
      </c>
      <c r="G3002" s="7">
        <v>782776.55</v>
      </c>
    </row>
    <row r="3003" spans="1:7" x14ac:dyDescent="0.3">
      <c r="A3003" s="69">
        <v>1</v>
      </c>
      <c r="B3003" s="69">
        <v>3</v>
      </c>
      <c r="C3003" t="s">
        <v>2275</v>
      </c>
      <c r="D3003" s="7">
        <v>22307</v>
      </c>
      <c r="E3003" s="7">
        <v>-15382</v>
      </c>
      <c r="F3003" s="7">
        <v>6925</v>
      </c>
      <c r="G3003" s="7">
        <v>3252.4</v>
      </c>
    </row>
    <row r="3004" spans="1:7" x14ac:dyDescent="0.3">
      <c r="A3004" s="69">
        <v>1</v>
      </c>
      <c r="B3004" s="69">
        <v>2</v>
      </c>
      <c r="C3004" t="s">
        <v>2339</v>
      </c>
      <c r="D3004" s="7">
        <v>69776</v>
      </c>
      <c r="E3004" s="7">
        <v>-20000</v>
      </c>
      <c r="F3004" s="7">
        <v>49776</v>
      </c>
      <c r="G3004" s="7">
        <v>38687.15</v>
      </c>
    </row>
    <row r="3005" spans="1:7" x14ac:dyDescent="0.3">
      <c r="A3005" s="69">
        <v>1</v>
      </c>
      <c r="B3005" s="69">
        <v>2</v>
      </c>
      <c r="C3005" t="s">
        <v>2252</v>
      </c>
      <c r="D3005" s="7">
        <v>95768</v>
      </c>
      <c r="E3005" s="7">
        <v>-21000</v>
      </c>
      <c r="F3005" s="7">
        <v>74768</v>
      </c>
      <c r="G3005" s="7">
        <v>9373.5</v>
      </c>
    </row>
    <row r="3006" spans="1:7" x14ac:dyDescent="0.3">
      <c r="A3006" s="69">
        <v>1</v>
      </c>
      <c r="B3006" s="69">
        <v>1</v>
      </c>
      <c r="C3006" t="s">
        <v>2622</v>
      </c>
      <c r="D3006" s="7">
        <v>150000</v>
      </c>
      <c r="E3006" s="7">
        <v>-21626.2</v>
      </c>
      <c r="F3006" s="7">
        <v>128373.8</v>
      </c>
      <c r="G3006" s="7">
        <v>128373.8</v>
      </c>
    </row>
    <row r="3007" spans="1:7" x14ac:dyDescent="0.3">
      <c r="A3007" s="69">
        <v>1</v>
      </c>
      <c r="B3007" s="69">
        <v>1</v>
      </c>
      <c r="C3007" t="s">
        <v>2603</v>
      </c>
      <c r="D3007" s="7">
        <v>1241782</v>
      </c>
      <c r="E3007" s="7">
        <v>-21800</v>
      </c>
      <c r="F3007" s="7">
        <v>1219982</v>
      </c>
      <c r="G3007" s="7">
        <v>636973.5</v>
      </c>
    </row>
    <row r="3008" spans="1:7" x14ac:dyDescent="0.3">
      <c r="A3008" s="69">
        <v>1</v>
      </c>
      <c r="B3008" s="69">
        <v>2</v>
      </c>
      <c r="C3008" t="s">
        <v>2304</v>
      </c>
      <c r="D3008" s="7">
        <v>570807</v>
      </c>
      <c r="E3008" s="7">
        <v>-22655</v>
      </c>
      <c r="F3008" s="7">
        <v>548152</v>
      </c>
      <c r="G3008" s="7">
        <v>547414.35</v>
      </c>
    </row>
    <row r="3009" spans="1:7" x14ac:dyDescent="0.3">
      <c r="A3009" s="69">
        <v>1</v>
      </c>
      <c r="B3009" s="69">
        <v>2</v>
      </c>
      <c r="C3009" t="s">
        <v>2298</v>
      </c>
      <c r="D3009" s="7">
        <v>574220</v>
      </c>
      <c r="E3009" s="7">
        <v>-24046</v>
      </c>
      <c r="F3009" s="7">
        <v>550174</v>
      </c>
      <c r="G3009" s="7">
        <v>390428.04000000004</v>
      </c>
    </row>
    <row r="3010" spans="1:7" x14ac:dyDescent="0.3">
      <c r="A3010" s="69">
        <v>1</v>
      </c>
      <c r="B3010" s="69">
        <v>2</v>
      </c>
      <c r="C3010" t="s">
        <v>2739</v>
      </c>
      <c r="D3010" s="7">
        <v>30261</v>
      </c>
      <c r="E3010" s="7">
        <v>-25000</v>
      </c>
      <c r="F3010" s="7">
        <v>5261</v>
      </c>
      <c r="G3010" s="7">
        <v>0</v>
      </c>
    </row>
    <row r="3011" spans="1:7" x14ac:dyDescent="0.3">
      <c r="A3011" s="69">
        <v>1</v>
      </c>
      <c r="B3011" s="69">
        <v>4</v>
      </c>
      <c r="C3011" t="s">
        <v>508</v>
      </c>
      <c r="D3011" s="7">
        <v>25218</v>
      </c>
      <c r="E3011" s="7">
        <v>-25218</v>
      </c>
      <c r="F3011" s="7">
        <v>0</v>
      </c>
      <c r="G3011" s="7">
        <v>0</v>
      </c>
    </row>
    <row r="3012" spans="1:7" x14ac:dyDescent="0.3">
      <c r="A3012" s="69">
        <v>1</v>
      </c>
      <c r="B3012" s="69">
        <v>2</v>
      </c>
      <c r="C3012" t="s">
        <v>2696</v>
      </c>
      <c r="D3012" s="7">
        <v>2147190</v>
      </c>
      <c r="E3012" s="7">
        <v>-29262</v>
      </c>
      <c r="F3012" s="7">
        <v>2117928</v>
      </c>
      <c r="G3012" s="7">
        <v>2117927.31</v>
      </c>
    </row>
    <row r="3013" spans="1:7" x14ac:dyDescent="0.3">
      <c r="A3013" s="69">
        <v>1</v>
      </c>
      <c r="B3013" s="69">
        <v>2</v>
      </c>
      <c r="C3013" t="s">
        <v>2913</v>
      </c>
      <c r="D3013" s="7">
        <v>78991</v>
      </c>
      <c r="E3013" s="7">
        <v>-31000</v>
      </c>
      <c r="F3013" s="7">
        <v>47991</v>
      </c>
      <c r="G3013" s="7">
        <v>3581.76</v>
      </c>
    </row>
    <row r="3014" spans="1:7" x14ac:dyDescent="0.3">
      <c r="A3014" s="69">
        <v>1</v>
      </c>
      <c r="B3014" s="69">
        <v>4</v>
      </c>
      <c r="C3014" t="s">
        <v>438</v>
      </c>
      <c r="D3014" s="7">
        <v>52906</v>
      </c>
      <c r="E3014" s="7">
        <v>-32000</v>
      </c>
      <c r="F3014" s="7">
        <v>20906</v>
      </c>
      <c r="G3014" s="7">
        <v>14753.08</v>
      </c>
    </row>
    <row r="3015" spans="1:7" x14ac:dyDescent="0.3">
      <c r="A3015" s="69">
        <v>1</v>
      </c>
      <c r="B3015" s="69">
        <v>2</v>
      </c>
      <c r="C3015" t="s">
        <v>2328</v>
      </c>
      <c r="D3015" s="7">
        <v>16668985</v>
      </c>
      <c r="E3015" s="7">
        <v>-36399.72</v>
      </c>
      <c r="F3015" s="7">
        <v>16632585.279999999</v>
      </c>
      <c r="G3015" s="7">
        <v>15846068.48</v>
      </c>
    </row>
    <row r="3016" spans="1:7" x14ac:dyDescent="0.3">
      <c r="A3016" s="69">
        <v>1</v>
      </c>
      <c r="B3016" s="69">
        <v>2</v>
      </c>
      <c r="C3016" t="s">
        <v>2838</v>
      </c>
      <c r="D3016" s="7">
        <v>266631</v>
      </c>
      <c r="E3016" s="7">
        <v>-36716</v>
      </c>
      <c r="F3016" s="7">
        <v>229915</v>
      </c>
      <c r="G3016" s="7">
        <v>134892.25999999998</v>
      </c>
    </row>
    <row r="3017" spans="1:7" x14ac:dyDescent="0.3">
      <c r="A3017" s="69">
        <v>1</v>
      </c>
      <c r="B3017" s="69">
        <v>2</v>
      </c>
      <c r="C3017" t="s">
        <v>2904</v>
      </c>
      <c r="D3017" s="7">
        <v>77427</v>
      </c>
      <c r="E3017" s="7">
        <v>-36800</v>
      </c>
      <c r="F3017" s="7">
        <v>40627</v>
      </c>
      <c r="G3017" s="7">
        <v>5249.8600000000006</v>
      </c>
    </row>
    <row r="3018" spans="1:7" x14ac:dyDescent="0.3">
      <c r="A3018" s="69">
        <v>1</v>
      </c>
      <c r="B3018" s="69">
        <v>12</v>
      </c>
      <c r="C3018" t="s">
        <v>3378</v>
      </c>
      <c r="D3018" s="7">
        <v>318029</v>
      </c>
      <c r="E3018" s="7">
        <v>-39000</v>
      </c>
      <c r="F3018" s="7">
        <v>279029</v>
      </c>
      <c r="G3018" s="7">
        <v>53969.7</v>
      </c>
    </row>
    <row r="3019" spans="1:7" x14ac:dyDescent="0.3">
      <c r="A3019" s="69">
        <v>1</v>
      </c>
      <c r="B3019" s="69">
        <v>1</v>
      </c>
      <c r="C3019" t="s">
        <v>2546</v>
      </c>
      <c r="D3019" s="7">
        <v>322892</v>
      </c>
      <c r="E3019" s="7">
        <v>-40000</v>
      </c>
      <c r="F3019" s="7">
        <v>282892</v>
      </c>
      <c r="G3019" s="7">
        <v>245230.62999999998</v>
      </c>
    </row>
    <row r="3020" spans="1:7" x14ac:dyDescent="0.3">
      <c r="A3020" s="69">
        <v>1</v>
      </c>
      <c r="B3020" s="69">
        <v>2</v>
      </c>
      <c r="C3020" t="s">
        <v>2637</v>
      </c>
      <c r="D3020" s="7">
        <v>125130</v>
      </c>
      <c r="E3020" s="7">
        <v>-40000</v>
      </c>
      <c r="F3020" s="7">
        <v>85130</v>
      </c>
      <c r="G3020" s="7">
        <v>71707.75</v>
      </c>
    </row>
    <row r="3021" spans="1:7" x14ac:dyDescent="0.3">
      <c r="A3021" s="69">
        <v>1</v>
      </c>
      <c r="B3021" s="69">
        <v>4</v>
      </c>
      <c r="C3021" t="s">
        <v>466</v>
      </c>
      <c r="D3021" s="7">
        <v>40000</v>
      </c>
      <c r="E3021" s="7">
        <v>-40000</v>
      </c>
      <c r="F3021" s="7">
        <v>0</v>
      </c>
      <c r="G3021" s="7">
        <v>0</v>
      </c>
    </row>
    <row r="3022" spans="1:7" x14ac:dyDescent="0.3">
      <c r="A3022" s="69">
        <v>1</v>
      </c>
      <c r="B3022" s="69">
        <v>12</v>
      </c>
      <c r="C3022" t="s">
        <v>3417</v>
      </c>
      <c r="D3022" s="7">
        <v>964990</v>
      </c>
      <c r="E3022" s="7">
        <v>-43301</v>
      </c>
      <c r="F3022" s="7">
        <v>921689</v>
      </c>
      <c r="G3022" s="7">
        <v>426596.02</v>
      </c>
    </row>
    <row r="3023" spans="1:7" x14ac:dyDescent="0.3">
      <c r="A3023" s="69">
        <v>1</v>
      </c>
      <c r="B3023" s="69">
        <v>2</v>
      </c>
      <c r="C3023" t="s">
        <v>2341</v>
      </c>
      <c r="D3023" s="7">
        <v>83373</v>
      </c>
      <c r="E3023" s="7">
        <v>-45000</v>
      </c>
      <c r="F3023" s="7">
        <v>38373</v>
      </c>
      <c r="G3023" s="7">
        <v>17061.18</v>
      </c>
    </row>
    <row r="3024" spans="1:7" x14ac:dyDescent="0.3">
      <c r="A3024" s="69">
        <v>1</v>
      </c>
      <c r="B3024" s="69">
        <v>2</v>
      </c>
      <c r="C3024" t="s">
        <v>6921</v>
      </c>
      <c r="D3024" s="7">
        <v>50000</v>
      </c>
      <c r="E3024" s="7">
        <v>-48000</v>
      </c>
      <c r="F3024" s="7">
        <v>2000</v>
      </c>
      <c r="G3024" s="7">
        <v>0</v>
      </c>
    </row>
    <row r="3025" spans="1:7" x14ac:dyDescent="0.3">
      <c r="A3025" s="69">
        <v>1</v>
      </c>
      <c r="B3025" s="69">
        <v>4</v>
      </c>
      <c r="C3025" t="s">
        <v>510</v>
      </c>
      <c r="D3025" s="7">
        <v>150000</v>
      </c>
      <c r="E3025" s="7">
        <v>-49733.120000000003</v>
      </c>
      <c r="F3025" s="7">
        <v>100266.88</v>
      </c>
      <c r="G3025" s="7">
        <v>62003.43</v>
      </c>
    </row>
    <row r="3026" spans="1:7" x14ac:dyDescent="0.3">
      <c r="A3026" s="69">
        <v>1</v>
      </c>
      <c r="B3026" s="69">
        <v>2</v>
      </c>
      <c r="C3026" t="s">
        <v>2875</v>
      </c>
      <c r="D3026" s="7">
        <v>3745000</v>
      </c>
      <c r="E3026" s="7">
        <v>-51084.77</v>
      </c>
      <c r="F3026" s="7">
        <v>3693915.23</v>
      </c>
      <c r="G3026" s="7">
        <v>2900752.69</v>
      </c>
    </row>
    <row r="3027" spans="1:7" x14ac:dyDescent="0.3">
      <c r="A3027" s="69">
        <v>1</v>
      </c>
      <c r="B3027" s="69">
        <v>1</v>
      </c>
      <c r="C3027" t="s">
        <v>2544</v>
      </c>
      <c r="D3027" s="7">
        <v>4274573</v>
      </c>
      <c r="E3027" s="7">
        <v>-60000</v>
      </c>
      <c r="F3027" s="7">
        <v>4214573</v>
      </c>
      <c r="G3027" s="7">
        <v>2985102.85</v>
      </c>
    </row>
    <row r="3028" spans="1:7" x14ac:dyDescent="0.3">
      <c r="A3028" s="69">
        <v>1</v>
      </c>
      <c r="B3028" s="69">
        <v>2</v>
      </c>
      <c r="C3028" t="s">
        <v>2334</v>
      </c>
      <c r="D3028" s="7">
        <v>120540</v>
      </c>
      <c r="E3028" s="7">
        <v>-60000</v>
      </c>
      <c r="F3028" s="7">
        <v>60540</v>
      </c>
      <c r="G3028" s="7">
        <v>30408.5</v>
      </c>
    </row>
    <row r="3029" spans="1:7" x14ac:dyDescent="0.3">
      <c r="A3029" s="69">
        <v>2</v>
      </c>
      <c r="B3029" s="69">
        <v>21</v>
      </c>
      <c r="C3029" t="s">
        <v>2219</v>
      </c>
      <c r="D3029" s="7">
        <v>2356707</v>
      </c>
      <c r="E3029" s="7">
        <v>-62983</v>
      </c>
      <c r="F3029" s="7">
        <v>2293724</v>
      </c>
      <c r="G3029" s="7">
        <v>2264629.0499999998</v>
      </c>
    </row>
    <row r="3030" spans="1:7" x14ac:dyDescent="0.3">
      <c r="A3030" s="69">
        <v>1</v>
      </c>
      <c r="B3030" s="69">
        <v>1</v>
      </c>
      <c r="C3030" t="s">
        <v>2370</v>
      </c>
      <c r="D3030" s="7">
        <v>2695786</v>
      </c>
      <c r="E3030" s="7">
        <v>-66938.48</v>
      </c>
      <c r="F3030" s="7">
        <v>2628847.52</v>
      </c>
      <c r="G3030" s="7">
        <v>2377851.64</v>
      </c>
    </row>
    <row r="3031" spans="1:7" x14ac:dyDescent="0.3">
      <c r="A3031" s="69">
        <v>1</v>
      </c>
      <c r="B3031" s="69">
        <v>4</v>
      </c>
      <c r="C3031" t="s">
        <v>513</v>
      </c>
      <c r="D3031" s="7">
        <v>2100000</v>
      </c>
      <c r="E3031" s="7">
        <v>-67880.429999999993</v>
      </c>
      <c r="F3031" s="7">
        <v>2032119.57</v>
      </c>
      <c r="G3031" s="7">
        <v>1190008.43</v>
      </c>
    </row>
    <row r="3032" spans="1:7" x14ac:dyDescent="0.3">
      <c r="A3032" s="69">
        <v>1</v>
      </c>
      <c r="B3032" s="69">
        <v>2</v>
      </c>
      <c r="C3032" t="s">
        <v>2034</v>
      </c>
      <c r="D3032" s="7">
        <v>762705</v>
      </c>
      <c r="E3032" s="7">
        <v>-78000</v>
      </c>
      <c r="F3032" s="7">
        <v>684705</v>
      </c>
      <c r="G3032" s="7">
        <v>121351.6</v>
      </c>
    </row>
    <row r="3033" spans="1:7" x14ac:dyDescent="0.3">
      <c r="A3033" s="69">
        <v>1</v>
      </c>
      <c r="B3033" s="69">
        <v>1</v>
      </c>
      <c r="C3033" t="s">
        <v>2572</v>
      </c>
      <c r="D3033" s="7">
        <v>337404</v>
      </c>
      <c r="E3033" s="7">
        <v>-81000</v>
      </c>
      <c r="F3033" s="7">
        <v>256404</v>
      </c>
      <c r="G3033" s="7">
        <v>171763.3</v>
      </c>
    </row>
    <row r="3034" spans="1:7" x14ac:dyDescent="0.3">
      <c r="A3034" s="69">
        <v>1</v>
      </c>
      <c r="B3034" s="69">
        <v>2</v>
      </c>
      <c r="C3034" t="s">
        <v>2631</v>
      </c>
      <c r="D3034" s="7">
        <v>625000</v>
      </c>
      <c r="E3034" s="7">
        <v>-89000</v>
      </c>
      <c r="F3034" s="7">
        <v>536000</v>
      </c>
      <c r="G3034" s="7">
        <v>525728.30000000005</v>
      </c>
    </row>
    <row r="3035" spans="1:7" x14ac:dyDescent="0.3">
      <c r="A3035" s="69">
        <v>1</v>
      </c>
      <c r="B3035" s="69">
        <v>2</v>
      </c>
      <c r="C3035" t="s">
        <v>2158</v>
      </c>
      <c r="D3035" s="7">
        <v>200000</v>
      </c>
      <c r="E3035" s="7">
        <v>-100000</v>
      </c>
      <c r="F3035" s="7">
        <v>100000</v>
      </c>
      <c r="G3035" s="7">
        <v>0</v>
      </c>
    </row>
    <row r="3036" spans="1:7" x14ac:dyDescent="0.3">
      <c r="A3036" s="69">
        <v>1</v>
      </c>
      <c r="B3036" s="69">
        <v>2</v>
      </c>
      <c r="C3036" t="s">
        <v>2308</v>
      </c>
      <c r="D3036" s="7">
        <v>205388</v>
      </c>
      <c r="E3036" s="7">
        <v>-108494</v>
      </c>
      <c r="F3036" s="7">
        <v>96894</v>
      </c>
      <c r="G3036" s="7">
        <v>73297.64</v>
      </c>
    </row>
    <row r="3037" spans="1:7" x14ac:dyDescent="0.3">
      <c r="A3037" s="69">
        <v>1</v>
      </c>
      <c r="B3037" s="69">
        <v>1</v>
      </c>
      <c r="C3037" t="s">
        <v>2406</v>
      </c>
      <c r="D3037" s="7">
        <v>25367547</v>
      </c>
      <c r="E3037" s="7">
        <v>-115215.89</v>
      </c>
      <c r="F3037" s="7">
        <v>25252331.109999999</v>
      </c>
      <c r="G3037" s="7">
        <v>22773772.66</v>
      </c>
    </row>
    <row r="3038" spans="1:7" x14ac:dyDescent="0.3">
      <c r="A3038" s="69">
        <v>1</v>
      </c>
      <c r="B3038" s="69">
        <v>2</v>
      </c>
      <c r="C3038" t="s">
        <v>2364</v>
      </c>
      <c r="D3038" s="7">
        <v>8085654</v>
      </c>
      <c r="E3038" s="7">
        <v>-122600</v>
      </c>
      <c r="F3038" s="7">
        <v>7963054</v>
      </c>
      <c r="G3038" s="7">
        <v>7298234.5500000007</v>
      </c>
    </row>
    <row r="3039" spans="1:7" x14ac:dyDescent="0.3">
      <c r="A3039" s="69">
        <v>2</v>
      </c>
      <c r="B3039" s="69">
        <v>23</v>
      </c>
      <c r="C3039" t="s">
        <v>2433</v>
      </c>
      <c r="D3039" s="7">
        <v>8847222</v>
      </c>
      <c r="E3039" s="7">
        <v>-125617</v>
      </c>
      <c r="F3039" s="7">
        <v>8721605</v>
      </c>
      <c r="G3039" s="7">
        <v>8719719.0700000003</v>
      </c>
    </row>
    <row r="3040" spans="1:7" x14ac:dyDescent="0.3">
      <c r="A3040" s="69">
        <v>1</v>
      </c>
      <c r="B3040" s="69">
        <v>2</v>
      </c>
      <c r="C3040" t="s">
        <v>1900</v>
      </c>
      <c r="D3040" s="7">
        <v>3000000</v>
      </c>
      <c r="E3040" s="7">
        <v>-130000</v>
      </c>
      <c r="F3040" s="7">
        <v>2870000</v>
      </c>
      <c r="G3040" s="7">
        <v>400455.66</v>
      </c>
    </row>
    <row r="3041" spans="1:7" x14ac:dyDescent="0.3">
      <c r="A3041" s="69">
        <v>2</v>
      </c>
      <c r="B3041" s="69">
        <v>22</v>
      </c>
      <c r="C3041" t="s">
        <v>624</v>
      </c>
      <c r="D3041" s="7">
        <v>278775</v>
      </c>
      <c r="E3041" s="7">
        <v>-132055</v>
      </c>
      <c r="F3041" s="7">
        <v>146720</v>
      </c>
      <c r="G3041" s="7">
        <v>0</v>
      </c>
    </row>
    <row r="3042" spans="1:7" x14ac:dyDescent="0.3">
      <c r="A3042" s="69">
        <v>1</v>
      </c>
      <c r="B3042" s="69">
        <v>1</v>
      </c>
      <c r="C3042" t="s">
        <v>6871</v>
      </c>
      <c r="D3042" s="7">
        <v>135373</v>
      </c>
      <c r="E3042" s="7">
        <v>-135373</v>
      </c>
      <c r="F3042" s="7">
        <v>0</v>
      </c>
      <c r="G3042" s="7">
        <v>0</v>
      </c>
    </row>
    <row r="3043" spans="1:7" x14ac:dyDescent="0.3">
      <c r="A3043" s="69">
        <v>1</v>
      </c>
      <c r="B3043" s="69">
        <v>1</v>
      </c>
      <c r="C3043" t="s">
        <v>2161</v>
      </c>
      <c r="D3043" s="7">
        <v>966561</v>
      </c>
      <c r="E3043" s="7">
        <v>-135912</v>
      </c>
      <c r="F3043" s="7">
        <v>830649</v>
      </c>
      <c r="G3043" s="7">
        <v>636414.11</v>
      </c>
    </row>
    <row r="3044" spans="1:7" x14ac:dyDescent="0.3">
      <c r="A3044" s="69">
        <v>1</v>
      </c>
      <c r="B3044" s="69">
        <v>12</v>
      </c>
      <c r="C3044" t="s">
        <v>3394</v>
      </c>
      <c r="D3044" s="7">
        <v>6166667</v>
      </c>
      <c r="E3044" s="7">
        <v>-150000</v>
      </c>
      <c r="F3044" s="7">
        <v>6016667</v>
      </c>
      <c r="G3044" s="7">
        <v>0</v>
      </c>
    </row>
    <row r="3045" spans="1:7" x14ac:dyDescent="0.3">
      <c r="A3045" s="69">
        <v>1</v>
      </c>
      <c r="B3045" s="69">
        <v>7</v>
      </c>
      <c r="C3045" t="s">
        <v>3253</v>
      </c>
      <c r="D3045" s="7">
        <v>3119215</v>
      </c>
      <c r="E3045" s="7">
        <v>-170000</v>
      </c>
      <c r="F3045" s="7">
        <v>2949215</v>
      </c>
      <c r="G3045" s="7">
        <v>2898006</v>
      </c>
    </row>
    <row r="3046" spans="1:7" x14ac:dyDescent="0.3">
      <c r="A3046" s="69">
        <v>1</v>
      </c>
      <c r="B3046" s="69">
        <v>2</v>
      </c>
      <c r="C3046" t="s">
        <v>2182</v>
      </c>
      <c r="D3046" s="7">
        <v>2174092</v>
      </c>
      <c r="E3046" s="7">
        <v>-179302.18</v>
      </c>
      <c r="F3046" s="7">
        <v>1994789.82</v>
      </c>
      <c r="G3046" s="7">
        <v>1456545.9200000002</v>
      </c>
    </row>
    <row r="3047" spans="1:7" x14ac:dyDescent="0.3">
      <c r="A3047" s="69">
        <v>1</v>
      </c>
      <c r="B3047" s="69">
        <v>2</v>
      </c>
      <c r="C3047" t="s">
        <v>2862</v>
      </c>
      <c r="D3047" s="7">
        <v>191400</v>
      </c>
      <c r="E3047" s="7">
        <v>-191400</v>
      </c>
      <c r="F3047" s="7">
        <v>0</v>
      </c>
      <c r="G3047" s="7">
        <v>0</v>
      </c>
    </row>
    <row r="3048" spans="1:7" x14ac:dyDescent="0.3">
      <c r="A3048" s="69">
        <v>1</v>
      </c>
      <c r="B3048" s="69">
        <v>1</v>
      </c>
      <c r="C3048" t="s">
        <v>2106</v>
      </c>
      <c r="D3048" s="7">
        <v>350760</v>
      </c>
      <c r="E3048" s="7">
        <v>-193600</v>
      </c>
      <c r="F3048" s="7">
        <v>157160</v>
      </c>
      <c r="G3048" s="7">
        <v>138474.59</v>
      </c>
    </row>
    <row r="3049" spans="1:7" x14ac:dyDescent="0.3">
      <c r="A3049" s="69">
        <v>1</v>
      </c>
      <c r="B3049" s="69">
        <v>2</v>
      </c>
      <c r="C3049" t="s">
        <v>2379</v>
      </c>
      <c r="D3049" s="7">
        <v>942801</v>
      </c>
      <c r="E3049" s="7">
        <v>-200000</v>
      </c>
      <c r="F3049" s="7">
        <v>742801</v>
      </c>
      <c r="G3049" s="7">
        <v>482263.49</v>
      </c>
    </row>
    <row r="3050" spans="1:7" x14ac:dyDescent="0.3">
      <c r="A3050" s="69">
        <v>1</v>
      </c>
      <c r="B3050" s="69">
        <v>1</v>
      </c>
      <c r="C3050" t="s">
        <v>2330</v>
      </c>
      <c r="D3050" s="7">
        <v>1069900</v>
      </c>
      <c r="E3050" s="7">
        <v>-204820.87</v>
      </c>
      <c r="F3050" s="7">
        <v>865079.13</v>
      </c>
      <c r="G3050" s="7">
        <v>772375.16</v>
      </c>
    </row>
    <row r="3051" spans="1:7" x14ac:dyDescent="0.3">
      <c r="A3051" s="69">
        <v>1</v>
      </c>
      <c r="B3051" s="69">
        <v>2</v>
      </c>
      <c r="C3051" t="s">
        <v>2395</v>
      </c>
      <c r="D3051" s="7">
        <v>4408898</v>
      </c>
      <c r="E3051" s="7">
        <v>-220027</v>
      </c>
      <c r="F3051" s="7">
        <v>4188871</v>
      </c>
      <c r="G3051" s="7">
        <v>3955788.3899999997</v>
      </c>
    </row>
    <row r="3052" spans="1:7" x14ac:dyDescent="0.3">
      <c r="A3052" s="69">
        <v>1</v>
      </c>
      <c r="B3052" s="69">
        <v>2</v>
      </c>
      <c r="C3052" t="s">
        <v>2368</v>
      </c>
      <c r="D3052" s="7">
        <v>1180908</v>
      </c>
      <c r="E3052" s="7">
        <v>-230000</v>
      </c>
      <c r="F3052" s="7">
        <v>950908</v>
      </c>
      <c r="G3052" s="7">
        <v>899873.26</v>
      </c>
    </row>
    <row r="3053" spans="1:7" x14ac:dyDescent="0.3">
      <c r="A3053" s="69">
        <v>1</v>
      </c>
      <c r="B3053" s="69">
        <v>4</v>
      </c>
      <c r="C3053" t="s">
        <v>522</v>
      </c>
      <c r="D3053" s="7">
        <v>196784121</v>
      </c>
      <c r="E3053" s="7">
        <v>-236537</v>
      </c>
      <c r="F3053" s="7">
        <v>196547584</v>
      </c>
      <c r="G3053" s="7">
        <v>158178709.71000001</v>
      </c>
    </row>
    <row r="3054" spans="1:7" x14ac:dyDescent="0.3">
      <c r="A3054" s="69">
        <v>1</v>
      </c>
      <c r="B3054" s="69">
        <v>2</v>
      </c>
      <c r="C3054" t="s">
        <v>2813</v>
      </c>
      <c r="D3054" s="7">
        <v>500000</v>
      </c>
      <c r="E3054" s="7">
        <v>-246000</v>
      </c>
      <c r="F3054" s="7">
        <v>254000</v>
      </c>
      <c r="G3054" s="7">
        <v>253159</v>
      </c>
    </row>
    <row r="3055" spans="1:7" x14ac:dyDescent="0.3">
      <c r="A3055" s="69">
        <v>1</v>
      </c>
      <c r="B3055" s="69">
        <v>2</v>
      </c>
      <c r="C3055" t="s">
        <v>2703</v>
      </c>
      <c r="D3055" s="7">
        <v>500010</v>
      </c>
      <c r="E3055" s="7">
        <v>-250000</v>
      </c>
      <c r="F3055" s="7">
        <v>250010</v>
      </c>
      <c r="G3055" s="7">
        <v>145030</v>
      </c>
    </row>
    <row r="3056" spans="1:7" x14ac:dyDescent="0.3">
      <c r="A3056" s="69">
        <v>1</v>
      </c>
      <c r="B3056" s="69">
        <v>1</v>
      </c>
      <c r="C3056" t="s">
        <v>2461</v>
      </c>
      <c r="D3056" s="7">
        <v>8709919</v>
      </c>
      <c r="E3056" s="7">
        <v>-255173.74</v>
      </c>
      <c r="F3056" s="7">
        <v>8454745.2599999998</v>
      </c>
      <c r="G3056" s="7">
        <v>5819539.5800000001</v>
      </c>
    </row>
    <row r="3057" spans="1:7" x14ac:dyDescent="0.3">
      <c r="A3057" s="69">
        <v>1</v>
      </c>
      <c r="B3057" s="69">
        <v>2</v>
      </c>
      <c r="C3057" t="s">
        <v>2120</v>
      </c>
      <c r="D3057" s="7">
        <v>2421839</v>
      </c>
      <c r="E3057" s="7">
        <v>-263251</v>
      </c>
      <c r="F3057" s="7">
        <v>2158588</v>
      </c>
      <c r="G3057" s="7">
        <v>1230639</v>
      </c>
    </row>
    <row r="3058" spans="1:7" x14ac:dyDescent="0.3">
      <c r="A3058" s="69">
        <v>1</v>
      </c>
      <c r="B3058" s="69">
        <v>2</v>
      </c>
      <c r="C3058" t="s">
        <v>2068</v>
      </c>
      <c r="D3058" s="7">
        <v>400000</v>
      </c>
      <c r="E3058" s="7">
        <v>-283630</v>
      </c>
      <c r="F3058" s="7">
        <v>116370</v>
      </c>
      <c r="G3058" s="7">
        <v>116370</v>
      </c>
    </row>
    <row r="3059" spans="1:7" x14ac:dyDescent="0.3">
      <c r="A3059" s="69">
        <v>1</v>
      </c>
      <c r="B3059" s="69">
        <v>2</v>
      </c>
      <c r="C3059" t="s">
        <v>2856</v>
      </c>
      <c r="D3059" s="7">
        <v>11000000</v>
      </c>
      <c r="E3059" s="7">
        <v>-300000</v>
      </c>
      <c r="F3059" s="7">
        <v>10700000</v>
      </c>
      <c r="G3059" s="7">
        <v>10696689.4</v>
      </c>
    </row>
    <row r="3060" spans="1:7" x14ac:dyDescent="0.3">
      <c r="A3060" s="69">
        <v>1</v>
      </c>
      <c r="B3060" s="69">
        <v>5</v>
      </c>
      <c r="C3060" t="s">
        <v>3041</v>
      </c>
      <c r="D3060" s="7">
        <v>14898597</v>
      </c>
      <c r="E3060" s="7">
        <v>-300000</v>
      </c>
      <c r="F3060" s="7">
        <v>14598597</v>
      </c>
      <c r="G3060" s="7">
        <v>12631649.529999999</v>
      </c>
    </row>
    <row r="3061" spans="1:7" x14ac:dyDescent="0.3">
      <c r="A3061" s="69">
        <v>1</v>
      </c>
      <c r="B3061" s="69">
        <v>6</v>
      </c>
      <c r="C3061" t="s">
        <v>3211</v>
      </c>
      <c r="D3061" s="7">
        <v>8498357</v>
      </c>
      <c r="E3061" s="7">
        <v>-300000</v>
      </c>
      <c r="F3061" s="7">
        <v>8198357</v>
      </c>
      <c r="G3061" s="7">
        <v>7398356.1200000001</v>
      </c>
    </row>
    <row r="3062" spans="1:7" x14ac:dyDescent="0.3">
      <c r="A3062" s="69">
        <v>1</v>
      </c>
      <c r="B3062" s="69">
        <v>10</v>
      </c>
      <c r="C3062" t="s">
        <v>2449</v>
      </c>
      <c r="D3062" s="7">
        <v>119600000</v>
      </c>
      <c r="E3062" s="7">
        <v>-300000</v>
      </c>
      <c r="F3062" s="7">
        <v>119300000</v>
      </c>
      <c r="G3062" s="7">
        <v>22421000</v>
      </c>
    </row>
    <row r="3063" spans="1:7" x14ac:dyDescent="0.3">
      <c r="A3063" s="69">
        <v>1</v>
      </c>
      <c r="B3063" s="69">
        <v>1</v>
      </c>
      <c r="C3063" t="s">
        <v>2437</v>
      </c>
      <c r="D3063" s="7">
        <v>4362537</v>
      </c>
      <c r="E3063" s="7">
        <v>-306352</v>
      </c>
      <c r="F3063" s="7">
        <v>4056185</v>
      </c>
      <c r="G3063" s="7">
        <v>3405420.74</v>
      </c>
    </row>
    <row r="3064" spans="1:7" x14ac:dyDescent="0.3">
      <c r="A3064" s="69">
        <v>1</v>
      </c>
      <c r="B3064" s="69">
        <v>2</v>
      </c>
      <c r="C3064" t="s">
        <v>2361</v>
      </c>
      <c r="D3064" s="7">
        <v>700000</v>
      </c>
      <c r="E3064" s="7">
        <v>-311798.99</v>
      </c>
      <c r="F3064" s="7">
        <v>388201.01</v>
      </c>
      <c r="G3064" s="7">
        <v>387768.57</v>
      </c>
    </row>
    <row r="3065" spans="1:7" x14ac:dyDescent="0.3">
      <c r="A3065" s="69">
        <v>1</v>
      </c>
      <c r="B3065" s="69">
        <v>1</v>
      </c>
      <c r="C3065" t="s">
        <v>2605</v>
      </c>
      <c r="D3065" s="7">
        <v>2022290</v>
      </c>
      <c r="E3065" s="7">
        <v>-315000</v>
      </c>
      <c r="F3065" s="7">
        <v>1707290</v>
      </c>
      <c r="G3065" s="7">
        <v>1698876.19</v>
      </c>
    </row>
    <row r="3066" spans="1:7" x14ac:dyDescent="0.3">
      <c r="A3066" s="69">
        <v>2</v>
      </c>
      <c r="B3066" s="69">
        <v>21</v>
      </c>
      <c r="C3066" t="s">
        <v>1961</v>
      </c>
      <c r="D3066" s="7">
        <v>8519350</v>
      </c>
      <c r="E3066" s="7">
        <v>-327563.56</v>
      </c>
      <c r="F3066" s="7">
        <v>8191786.4400000004</v>
      </c>
      <c r="G3066" s="7">
        <v>8073232.4400000004</v>
      </c>
    </row>
    <row r="3067" spans="1:7" x14ac:dyDescent="0.3">
      <c r="A3067" s="69">
        <v>2</v>
      </c>
      <c r="B3067" s="69">
        <v>21</v>
      </c>
      <c r="C3067" t="s">
        <v>3460</v>
      </c>
      <c r="D3067" s="7">
        <v>1118173</v>
      </c>
      <c r="E3067" s="7">
        <v>-346175</v>
      </c>
      <c r="F3067" s="7">
        <v>771998</v>
      </c>
      <c r="G3067" s="7">
        <v>771901.42999999993</v>
      </c>
    </row>
    <row r="3068" spans="1:7" x14ac:dyDescent="0.3">
      <c r="A3068" s="69">
        <v>1</v>
      </c>
      <c r="B3068" s="69">
        <v>2</v>
      </c>
      <c r="C3068" t="s">
        <v>2383</v>
      </c>
      <c r="D3068" s="7">
        <v>398387</v>
      </c>
      <c r="E3068" s="7">
        <v>-398387</v>
      </c>
      <c r="F3068" s="7">
        <v>0</v>
      </c>
      <c r="G3068" s="7">
        <v>0</v>
      </c>
    </row>
    <row r="3069" spans="1:7" x14ac:dyDescent="0.3">
      <c r="A3069" s="69">
        <v>1</v>
      </c>
      <c r="B3069" s="69">
        <v>2</v>
      </c>
      <c r="C3069" t="s">
        <v>2410</v>
      </c>
      <c r="D3069" s="7">
        <v>400000</v>
      </c>
      <c r="E3069" s="7">
        <v>-400000</v>
      </c>
      <c r="F3069" s="7">
        <v>0</v>
      </c>
      <c r="G3069" s="7">
        <v>0</v>
      </c>
    </row>
    <row r="3070" spans="1:7" x14ac:dyDescent="0.3">
      <c r="A3070" s="69">
        <v>1</v>
      </c>
      <c r="B3070" s="69">
        <v>1</v>
      </c>
      <c r="C3070" t="s">
        <v>2360</v>
      </c>
      <c r="D3070" s="7">
        <v>5243989</v>
      </c>
      <c r="E3070" s="7">
        <v>-428610</v>
      </c>
      <c r="F3070" s="7">
        <v>4815379</v>
      </c>
      <c r="G3070" s="7">
        <v>5106483.9399999995</v>
      </c>
    </row>
    <row r="3071" spans="1:7" x14ac:dyDescent="0.3">
      <c r="A3071" s="69">
        <v>1</v>
      </c>
      <c r="B3071" s="69">
        <v>4</v>
      </c>
      <c r="C3071" t="s">
        <v>369</v>
      </c>
      <c r="D3071" s="7">
        <v>1961872</v>
      </c>
      <c r="E3071" s="7">
        <v>-457000</v>
      </c>
      <c r="F3071" s="7">
        <v>1504872</v>
      </c>
      <c r="G3071" s="7">
        <v>705718.06</v>
      </c>
    </row>
    <row r="3072" spans="1:7" x14ac:dyDescent="0.3">
      <c r="A3072" s="69">
        <v>1</v>
      </c>
      <c r="B3072" s="69">
        <v>1</v>
      </c>
      <c r="C3072" t="s">
        <v>2536</v>
      </c>
      <c r="D3072" s="7">
        <v>55020871</v>
      </c>
      <c r="E3072" s="7">
        <v>-470000</v>
      </c>
      <c r="F3072" s="7">
        <v>54550871</v>
      </c>
      <c r="G3072" s="7">
        <v>48944751.309999995</v>
      </c>
    </row>
    <row r="3073" spans="1:7" x14ac:dyDescent="0.3">
      <c r="A3073" s="69">
        <v>1</v>
      </c>
      <c r="B3073" s="69">
        <v>5</v>
      </c>
      <c r="C3073" t="s">
        <v>3068</v>
      </c>
      <c r="D3073" s="7">
        <v>20000000</v>
      </c>
      <c r="E3073" s="7">
        <v>-500000</v>
      </c>
      <c r="F3073" s="7">
        <v>19500000</v>
      </c>
      <c r="G3073" s="7">
        <v>10000000</v>
      </c>
    </row>
    <row r="3074" spans="1:7" x14ac:dyDescent="0.3">
      <c r="A3074" s="69">
        <v>2</v>
      </c>
      <c r="B3074" s="69">
        <v>21</v>
      </c>
      <c r="C3074" t="s">
        <v>3426</v>
      </c>
      <c r="D3074" s="7">
        <v>5088974</v>
      </c>
      <c r="E3074" s="7">
        <v>-500000</v>
      </c>
      <c r="F3074" s="7">
        <v>4588974</v>
      </c>
      <c r="G3074" s="7">
        <v>4588974</v>
      </c>
    </row>
    <row r="3075" spans="1:7" x14ac:dyDescent="0.3">
      <c r="A3075" s="69">
        <v>2</v>
      </c>
      <c r="B3075" s="69">
        <v>21</v>
      </c>
      <c r="C3075" t="s">
        <v>2396</v>
      </c>
      <c r="D3075" s="7">
        <v>1236175</v>
      </c>
      <c r="E3075" s="7">
        <v>-540000</v>
      </c>
      <c r="F3075" s="7">
        <v>696175</v>
      </c>
      <c r="G3075" s="7">
        <v>696167.2</v>
      </c>
    </row>
    <row r="3076" spans="1:7" x14ac:dyDescent="0.3">
      <c r="A3076" s="69">
        <v>1</v>
      </c>
      <c r="B3076" s="69">
        <v>2</v>
      </c>
      <c r="C3076" t="s">
        <v>2387</v>
      </c>
      <c r="D3076" s="7">
        <v>2156000</v>
      </c>
      <c r="E3076" s="7">
        <v>-556000</v>
      </c>
      <c r="F3076" s="7">
        <v>1600000</v>
      </c>
      <c r="G3076" s="7">
        <v>1430948.48</v>
      </c>
    </row>
    <row r="3077" spans="1:7" x14ac:dyDescent="0.3">
      <c r="A3077" s="69">
        <v>1</v>
      </c>
      <c r="B3077" s="69">
        <v>2</v>
      </c>
      <c r="C3077" t="s">
        <v>2440</v>
      </c>
      <c r="D3077" s="7">
        <v>11821241</v>
      </c>
      <c r="E3077" s="7">
        <v>-578850</v>
      </c>
      <c r="F3077" s="7">
        <v>11242391</v>
      </c>
      <c r="G3077" s="7">
        <v>11187144.880000003</v>
      </c>
    </row>
    <row r="3078" spans="1:7" x14ac:dyDescent="0.3">
      <c r="A3078" s="69">
        <v>1</v>
      </c>
      <c r="B3078" s="69">
        <v>2</v>
      </c>
      <c r="C3078" t="s">
        <v>2446</v>
      </c>
      <c r="D3078" s="7">
        <v>35140032</v>
      </c>
      <c r="E3078" s="7">
        <v>-579220</v>
      </c>
      <c r="F3078" s="7">
        <v>34560812</v>
      </c>
      <c r="G3078" s="7">
        <v>22278098.800000001</v>
      </c>
    </row>
    <row r="3079" spans="1:7" x14ac:dyDescent="0.3">
      <c r="A3079" s="69">
        <v>1</v>
      </c>
      <c r="B3079" s="69">
        <v>10</v>
      </c>
      <c r="C3079" t="s">
        <v>2393</v>
      </c>
      <c r="D3079" s="7">
        <v>600000</v>
      </c>
      <c r="E3079" s="7">
        <v>-600000</v>
      </c>
      <c r="F3079" s="7">
        <v>0</v>
      </c>
      <c r="G3079" s="7">
        <v>0</v>
      </c>
    </row>
    <row r="3080" spans="1:7" x14ac:dyDescent="0.3">
      <c r="A3080" s="69">
        <v>2</v>
      </c>
      <c r="B3080" s="69">
        <v>21</v>
      </c>
      <c r="C3080" t="s">
        <v>1654</v>
      </c>
      <c r="D3080" s="7">
        <v>50000000</v>
      </c>
      <c r="E3080" s="7">
        <v>-621152</v>
      </c>
      <c r="F3080" s="7">
        <v>49378848</v>
      </c>
      <c r="G3080" s="7">
        <v>49378847.100000001</v>
      </c>
    </row>
    <row r="3081" spans="1:7" x14ac:dyDescent="0.3">
      <c r="A3081" s="69">
        <v>1</v>
      </c>
      <c r="B3081" s="69">
        <v>2</v>
      </c>
      <c r="C3081" t="s">
        <v>2232</v>
      </c>
      <c r="D3081" s="7">
        <v>2312000</v>
      </c>
      <c r="E3081" s="7">
        <v>-758925</v>
      </c>
      <c r="F3081" s="7">
        <v>1553075</v>
      </c>
      <c r="G3081" s="7">
        <v>646438.37</v>
      </c>
    </row>
    <row r="3082" spans="1:7" x14ac:dyDescent="0.3">
      <c r="A3082" s="69">
        <v>1</v>
      </c>
      <c r="B3082" s="69">
        <v>2</v>
      </c>
      <c r="C3082" t="s">
        <v>2422</v>
      </c>
      <c r="D3082" s="7">
        <v>12669958</v>
      </c>
      <c r="E3082" s="7">
        <v>-776017</v>
      </c>
      <c r="F3082" s="7">
        <v>11893941</v>
      </c>
      <c r="G3082" s="7">
        <v>10723804.279999999</v>
      </c>
    </row>
    <row r="3083" spans="1:7" x14ac:dyDescent="0.3">
      <c r="A3083" s="69">
        <v>1</v>
      </c>
      <c r="B3083" s="69">
        <v>2</v>
      </c>
      <c r="C3083" t="s">
        <v>1898</v>
      </c>
      <c r="D3083" s="7">
        <v>112316089</v>
      </c>
      <c r="E3083" s="7">
        <v>-827534</v>
      </c>
      <c r="F3083" s="7">
        <v>111488555</v>
      </c>
      <c r="G3083" s="7">
        <v>100920054.82000001</v>
      </c>
    </row>
    <row r="3084" spans="1:7" x14ac:dyDescent="0.3">
      <c r="A3084" s="69">
        <v>1</v>
      </c>
      <c r="B3084" s="69">
        <v>12</v>
      </c>
      <c r="C3084" t="s">
        <v>2397</v>
      </c>
      <c r="D3084" s="7">
        <v>1000000</v>
      </c>
      <c r="E3084" s="7">
        <v>-849067</v>
      </c>
      <c r="F3084" s="7">
        <v>150933</v>
      </c>
      <c r="G3084" s="7">
        <v>0</v>
      </c>
    </row>
    <row r="3085" spans="1:7" x14ac:dyDescent="0.3">
      <c r="A3085" s="69">
        <v>1</v>
      </c>
      <c r="B3085" s="69">
        <v>5</v>
      </c>
      <c r="C3085" t="s">
        <v>2428</v>
      </c>
      <c r="D3085" s="7">
        <v>5800000</v>
      </c>
      <c r="E3085" s="7">
        <v>-900000</v>
      </c>
      <c r="F3085" s="7">
        <v>4900000</v>
      </c>
      <c r="G3085" s="7">
        <v>3220425.84</v>
      </c>
    </row>
    <row r="3086" spans="1:7" x14ac:dyDescent="0.3">
      <c r="A3086" s="69">
        <v>1</v>
      </c>
      <c r="B3086" s="69">
        <v>2</v>
      </c>
      <c r="C3086" t="s">
        <v>1886</v>
      </c>
      <c r="D3086" s="7">
        <v>2000000</v>
      </c>
      <c r="E3086" s="7">
        <v>-971899</v>
      </c>
      <c r="F3086" s="7">
        <v>1028101</v>
      </c>
      <c r="G3086" s="7">
        <v>0</v>
      </c>
    </row>
    <row r="3087" spans="1:7" x14ac:dyDescent="0.3">
      <c r="A3087" s="69">
        <v>1</v>
      </c>
      <c r="B3087" s="69">
        <v>5</v>
      </c>
      <c r="C3087" t="s">
        <v>2412</v>
      </c>
      <c r="D3087" s="7">
        <v>1065402</v>
      </c>
      <c r="E3087" s="7">
        <v>-1065402</v>
      </c>
      <c r="F3087" s="7">
        <v>0</v>
      </c>
      <c r="G3087" s="7">
        <v>0</v>
      </c>
    </row>
    <row r="3088" spans="1:7" x14ac:dyDescent="0.3">
      <c r="A3088" s="69">
        <v>1</v>
      </c>
      <c r="B3088" s="69">
        <v>2</v>
      </c>
      <c r="C3088" t="s">
        <v>1698</v>
      </c>
      <c r="D3088" s="7">
        <v>22184000</v>
      </c>
      <c r="E3088" s="7">
        <v>-1080962</v>
      </c>
      <c r="F3088" s="7">
        <v>21103038</v>
      </c>
      <c r="G3088" s="7">
        <v>21055037.52</v>
      </c>
    </row>
    <row r="3089" spans="1:7" x14ac:dyDescent="0.3">
      <c r="A3089" s="69">
        <v>1</v>
      </c>
      <c r="B3089" s="69">
        <v>2</v>
      </c>
      <c r="C3089" t="s">
        <v>2407</v>
      </c>
      <c r="D3089" s="7">
        <v>2911220</v>
      </c>
      <c r="E3089" s="7">
        <v>-1105220</v>
      </c>
      <c r="F3089" s="7">
        <v>1806000</v>
      </c>
      <c r="G3089" s="7">
        <v>670624.32999999996</v>
      </c>
    </row>
    <row r="3090" spans="1:7" x14ac:dyDescent="0.3">
      <c r="A3090" s="69">
        <v>1</v>
      </c>
      <c r="B3090" s="69">
        <v>2</v>
      </c>
      <c r="C3090" t="s">
        <v>1800</v>
      </c>
      <c r="D3090" s="7">
        <v>1400000</v>
      </c>
      <c r="E3090" s="7">
        <v>-1112000</v>
      </c>
      <c r="F3090" s="7">
        <v>288000</v>
      </c>
      <c r="G3090" s="7">
        <v>286516.71999999997</v>
      </c>
    </row>
    <row r="3091" spans="1:7" x14ac:dyDescent="0.3">
      <c r="A3091" s="69">
        <v>1</v>
      </c>
      <c r="B3091" s="69">
        <v>4</v>
      </c>
      <c r="C3091" t="s">
        <v>223</v>
      </c>
      <c r="D3091" s="7">
        <v>24233886</v>
      </c>
      <c r="E3091" s="7">
        <v>-1237304</v>
      </c>
      <c r="F3091" s="7">
        <v>22996582</v>
      </c>
      <c r="G3091" s="7">
        <v>22996581.109999999</v>
      </c>
    </row>
    <row r="3092" spans="1:7" x14ac:dyDescent="0.3">
      <c r="A3092" s="69">
        <v>1</v>
      </c>
      <c r="B3092" s="69">
        <v>2</v>
      </c>
      <c r="C3092" t="s">
        <v>2415</v>
      </c>
      <c r="D3092" s="7">
        <v>1281045</v>
      </c>
      <c r="E3092" s="7">
        <v>-1238259</v>
      </c>
      <c r="F3092" s="7">
        <v>42786</v>
      </c>
      <c r="G3092" s="7">
        <v>42786</v>
      </c>
    </row>
    <row r="3093" spans="1:7" x14ac:dyDescent="0.3">
      <c r="A3093" s="69">
        <v>2</v>
      </c>
      <c r="B3093" s="69">
        <v>22</v>
      </c>
      <c r="C3093" t="s">
        <v>944</v>
      </c>
      <c r="D3093" s="7">
        <v>1318228</v>
      </c>
      <c r="E3093" s="7">
        <v>-1318228</v>
      </c>
      <c r="F3093" s="7">
        <v>0</v>
      </c>
      <c r="G3093" s="7">
        <v>0</v>
      </c>
    </row>
    <row r="3094" spans="1:7" x14ac:dyDescent="0.3">
      <c r="A3094" s="69">
        <v>1</v>
      </c>
      <c r="B3094" s="69">
        <v>2</v>
      </c>
      <c r="C3094" t="s">
        <v>2673</v>
      </c>
      <c r="D3094" s="7">
        <v>4000000</v>
      </c>
      <c r="E3094" s="7">
        <v>-1365000</v>
      </c>
      <c r="F3094" s="7">
        <v>2635000</v>
      </c>
      <c r="G3094" s="7">
        <v>2633410.1</v>
      </c>
    </row>
    <row r="3095" spans="1:7" x14ac:dyDescent="0.3">
      <c r="A3095" s="69">
        <v>1</v>
      </c>
      <c r="B3095" s="69">
        <v>2</v>
      </c>
      <c r="C3095" t="s">
        <v>2091</v>
      </c>
      <c r="D3095" s="7">
        <v>4117048</v>
      </c>
      <c r="E3095" s="7">
        <v>-1390934</v>
      </c>
      <c r="F3095" s="7">
        <v>2726114</v>
      </c>
      <c r="G3095" s="7">
        <v>2717733.8299999996</v>
      </c>
    </row>
    <row r="3096" spans="1:7" x14ac:dyDescent="0.3">
      <c r="A3096" s="69">
        <v>1</v>
      </c>
      <c r="B3096" s="69">
        <v>2</v>
      </c>
      <c r="C3096" t="s">
        <v>2710</v>
      </c>
      <c r="D3096" s="7">
        <v>1400000</v>
      </c>
      <c r="E3096" s="7">
        <v>-1400000</v>
      </c>
      <c r="F3096" s="7">
        <v>0</v>
      </c>
      <c r="G3096" s="7">
        <v>0</v>
      </c>
    </row>
    <row r="3097" spans="1:7" x14ac:dyDescent="0.3">
      <c r="A3097" s="69">
        <v>2</v>
      </c>
      <c r="B3097" s="69">
        <v>21</v>
      </c>
      <c r="C3097" t="s">
        <v>2416</v>
      </c>
      <c r="D3097" s="7">
        <v>1411080</v>
      </c>
      <c r="E3097" s="7">
        <v>-1411080</v>
      </c>
      <c r="F3097" s="7">
        <v>0</v>
      </c>
      <c r="G3097" s="7">
        <v>0</v>
      </c>
    </row>
    <row r="3098" spans="1:7" x14ac:dyDescent="0.3">
      <c r="A3098" s="69">
        <v>1</v>
      </c>
      <c r="B3098" s="69">
        <v>2</v>
      </c>
      <c r="C3098" t="s">
        <v>2724</v>
      </c>
      <c r="D3098" s="7">
        <v>3000000</v>
      </c>
      <c r="E3098" s="7">
        <v>-1442379</v>
      </c>
      <c r="F3098" s="7">
        <v>1557621</v>
      </c>
      <c r="G3098" s="7">
        <v>0</v>
      </c>
    </row>
    <row r="3099" spans="1:7" x14ac:dyDescent="0.3">
      <c r="A3099" s="69">
        <v>1</v>
      </c>
      <c r="B3099" s="69">
        <v>5</v>
      </c>
      <c r="C3099" t="s">
        <v>3038</v>
      </c>
      <c r="D3099" s="7">
        <v>1481039</v>
      </c>
      <c r="E3099" s="7">
        <v>-1481039</v>
      </c>
      <c r="F3099" s="7">
        <v>0</v>
      </c>
      <c r="G3099" s="7">
        <v>0</v>
      </c>
    </row>
    <row r="3100" spans="1:7" x14ac:dyDescent="0.3">
      <c r="A3100" s="69">
        <v>1</v>
      </c>
      <c r="B3100" s="69">
        <v>1</v>
      </c>
      <c r="C3100" t="s">
        <v>2448</v>
      </c>
      <c r="D3100" s="7">
        <v>358893788</v>
      </c>
      <c r="E3100" s="7">
        <v>-1481787</v>
      </c>
      <c r="F3100" s="7">
        <v>357412001</v>
      </c>
      <c r="G3100" s="7">
        <v>306790197.18000001</v>
      </c>
    </row>
    <row r="3101" spans="1:7" x14ac:dyDescent="0.3">
      <c r="A3101" s="69">
        <v>2</v>
      </c>
      <c r="B3101" s="69">
        <v>21</v>
      </c>
      <c r="C3101" t="s">
        <v>7124</v>
      </c>
      <c r="D3101" s="7">
        <v>18733523</v>
      </c>
      <c r="E3101" s="7">
        <v>-1490364.37</v>
      </c>
      <c r="F3101" s="7">
        <v>17243158.629999999</v>
      </c>
      <c r="G3101" s="7">
        <v>17243158.629999999</v>
      </c>
    </row>
    <row r="3102" spans="1:7" x14ac:dyDescent="0.3">
      <c r="A3102" s="69">
        <v>1</v>
      </c>
      <c r="B3102" s="69">
        <v>2</v>
      </c>
      <c r="C3102" t="s">
        <v>2456</v>
      </c>
      <c r="D3102" s="7">
        <v>49500000</v>
      </c>
      <c r="E3102" s="7">
        <v>-1500000</v>
      </c>
      <c r="F3102" s="7">
        <v>48000000</v>
      </c>
      <c r="G3102" s="7">
        <v>45576881.630000003</v>
      </c>
    </row>
    <row r="3103" spans="1:7" x14ac:dyDescent="0.3">
      <c r="A3103" s="69">
        <v>1</v>
      </c>
      <c r="B3103" s="69">
        <v>2</v>
      </c>
      <c r="C3103" t="s">
        <v>1678</v>
      </c>
      <c r="D3103" s="7">
        <v>13426000</v>
      </c>
      <c r="E3103" s="7">
        <v>-1517796.58</v>
      </c>
      <c r="F3103" s="7">
        <v>11908203.42</v>
      </c>
      <c r="G3103" s="7">
        <v>8718861.5600000005</v>
      </c>
    </row>
    <row r="3104" spans="1:7" x14ac:dyDescent="0.3">
      <c r="A3104" s="69">
        <v>1</v>
      </c>
      <c r="B3104" s="69">
        <v>5</v>
      </c>
      <c r="C3104" t="s">
        <v>1785</v>
      </c>
      <c r="D3104" s="7">
        <v>72750000</v>
      </c>
      <c r="E3104" s="7">
        <v>-1705523</v>
      </c>
      <c r="F3104" s="7">
        <v>71044477</v>
      </c>
      <c r="G3104" s="7">
        <v>86843122.129999995</v>
      </c>
    </row>
    <row r="3105" spans="1:7" x14ac:dyDescent="0.3">
      <c r="A3105" s="69">
        <v>1</v>
      </c>
      <c r="B3105" s="69">
        <v>2</v>
      </c>
      <c r="C3105" t="s">
        <v>2423</v>
      </c>
      <c r="D3105" s="7">
        <v>1777108</v>
      </c>
      <c r="E3105" s="7">
        <v>-1777108</v>
      </c>
      <c r="F3105" s="7">
        <v>0</v>
      </c>
      <c r="G3105" s="7">
        <v>0</v>
      </c>
    </row>
    <row r="3106" spans="1:7" x14ac:dyDescent="0.3">
      <c r="A3106" s="69">
        <v>1</v>
      </c>
      <c r="B3106" s="69">
        <v>2</v>
      </c>
      <c r="C3106" t="s">
        <v>2424</v>
      </c>
      <c r="D3106" s="7">
        <v>1851731</v>
      </c>
      <c r="E3106" s="7">
        <v>-1851731</v>
      </c>
      <c r="F3106" s="7">
        <v>0</v>
      </c>
      <c r="G3106" s="7">
        <v>0</v>
      </c>
    </row>
    <row r="3107" spans="1:7" x14ac:dyDescent="0.3">
      <c r="A3107" s="69">
        <v>2</v>
      </c>
      <c r="B3107" s="69">
        <v>25</v>
      </c>
      <c r="C3107" t="s">
        <v>3780</v>
      </c>
      <c r="D3107" s="7">
        <v>2000000</v>
      </c>
      <c r="E3107" s="7">
        <v>-1869431</v>
      </c>
      <c r="F3107" s="7">
        <v>130569</v>
      </c>
      <c r="G3107" s="7">
        <v>0</v>
      </c>
    </row>
    <row r="3108" spans="1:7" x14ac:dyDescent="0.3">
      <c r="A3108" s="69">
        <v>1</v>
      </c>
      <c r="B3108" s="69">
        <v>2</v>
      </c>
      <c r="C3108" t="s">
        <v>2426</v>
      </c>
      <c r="D3108" s="7">
        <v>1975790</v>
      </c>
      <c r="E3108" s="7">
        <v>-1975790</v>
      </c>
      <c r="F3108" s="7">
        <v>0</v>
      </c>
      <c r="G3108" s="7">
        <v>0</v>
      </c>
    </row>
    <row r="3109" spans="1:7" x14ac:dyDescent="0.3">
      <c r="A3109" s="69">
        <v>1</v>
      </c>
      <c r="B3109" s="69">
        <v>2</v>
      </c>
      <c r="C3109" t="s">
        <v>2314</v>
      </c>
      <c r="D3109" s="7">
        <v>2043195</v>
      </c>
      <c r="E3109" s="7">
        <v>-1990000</v>
      </c>
      <c r="F3109" s="7">
        <v>53195</v>
      </c>
      <c r="G3109" s="7">
        <v>24261.05</v>
      </c>
    </row>
    <row r="3110" spans="1:7" x14ac:dyDescent="0.3">
      <c r="A3110" s="69">
        <v>2</v>
      </c>
      <c r="B3110" s="69">
        <v>26</v>
      </c>
      <c r="C3110" t="s">
        <v>2462</v>
      </c>
      <c r="D3110" s="7">
        <v>2000000</v>
      </c>
      <c r="E3110" s="7">
        <v>-2000000</v>
      </c>
      <c r="F3110" s="7">
        <v>0</v>
      </c>
      <c r="G3110" s="7">
        <v>0</v>
      </c>
    </row>
    <row r="3111" spans="1:7" x14ac:dyDescent="0.3">
      <c r="A3111" s="69">
        <v>1</v>
      </c>
      <c r="B3111" s="69">
        <v>2</v>
      </c>
      <c r="C3111" t="s">
        <v>1609</v>
      </c>
      <c r="D3111" s="7">
        <v>43913263</v>
      </c>
      <c r="E3111" s="7">
        <v>-2208587</v>
      </c>
      <c r="F3111" s="7">
        <v>41704676</v>
      </c>
      <c r="G3111" s="7">
        <v>41704674.799999997</v>
      </c>
    </row>
    <row r="3112" spans="1:7" x14ac:dyDescent="0.3">
      <c r="A3112" s="69">
        <v>1</v>
      </c>
      <c r="B3112" s="69">
        <v>2</v>
      </c>
      <c r="C3112" t="s">
        <v>2454</v>
      </c>
      <c r="D3112" s="7">
        <v>7800000</v>
      </c>
      <c r="E3112" s="7">
        <v>-2285530</v>
      </c>
      <c r="F3112" s="7">
        <v>5514470</v>
      </c>
      <c r="G3112" s="7">
        <v>5513896.5800000001</v>
      </c>
    </row>
    <row r="3113" spans="1:7" x14ac:dyDescent="0.3">
      <c r="A3113" s="69">
        <v>1</v>
      </c>
      <c r="B3113" s="69">
        <v>4</v>
      </c>
      <c r="C3113" t="s">
        <v>228</v>
      </c>
      <c r="D3113" s="7">
        <v>24460513</v>
      </c>
      <c r="E3113" s="7">
        <v>-2302669.2200000002</v>
      </c>
      <c r="F3113" s="7">
        <v>22157843.780000001</v>
      </c>
      <c r="G3113" s="7">
        <v>18949032.899999999</v>
      </c>
    </row>
    <row r="3114" spans="1:7" x14ac:dyDescent="0.3">
      <c r="A3114" s="69">
        <v>2</v>
      </c>
      <c r="B3114" s="69">
        <v>21</v>
      </c>
      <c r="C3114" t="s">
        <v>1731</v>
      </c>
      <c r="D3114" s="7">
        <v>231431496</v>
      </c>
      <c r="E3114" s="7">
        <v>-2441599</v>
      </c>
      <c r="F3114" s="7">
        <v>228989897</v>
      </c>
      <c r="G3114" s="7">
        <v>28325409.510000005</v>
      </c>
    </row>
    <row r="3115" spans="1:7" x14ac:dyDescent="0.3">
      <c r="A3115" s="69">
        <v>1</v>
      </c>
      <c r="B3115" s="69">
        <v>1</v>
      </c>
      <c r="C3115" t="s">
        <v>1883</v>
      </c>
      <c r="D3115" s="7">
        <v>6000000</v>
      </c>
      <c r="E3115" s="7">
        <v>-2500000</v>
      </c>
      <c r="F3115" s="7">
        <v>3500000</v>
      </c>
      <c r="G3115" s="7">
        <v>3441249.63</v>
      </c>
    </row>
    <row r="3116" spans="1:7" x14ac:dyDescent="0.3">
      <c r="A3116" s="69">
        <v>1</v>
      </c>
      <c r="B3116" s="69">
        <v>2</v>
      </c>
      <c r="C3116" t="s">
        <v>6885</v>
      </c>
      <c r="D3116" s="7">
        <v>8000000</v>
      </c>
      <c r="E3116" s="7">
        <v>-2500000</v>
      </c>
      <c r="F3116" s="7">
        <v>5500000</v>
      </c>
      <c r="G3116" s="7">
        <v>4285786</v>
      </c>
    </row>
    <row r="3117" spans="1:7" x14ac:dyDescent="0.3">
      <c r="A3117" s="69">
        <v>1</v>
      </c>
      <c r="B3117" s="69">
        <v>4</v>
      </c>
      <c r="C3117" t="s">
        <v>124</v>
      </c>
      <c r="D3117" s="7">
        <v>223320000</v>
      </c>
      <c r="E3117" s="7">
        <v>-2500000</v>
      </c>
      <c r="F3117" s="7">
        <v>220820000</v>
      </c>
      <c r="G3117" s="7">
        <v>214945000</v>
      </c>
    </row>
    <row r="3118" spans="1:7" x14ac:dyDescent="0.3">
      <c r="A3118" s="69">
        <v>2</v>
      </c>
      <c r="B3118" s="69">
        <v>26</v>
      </c>
      <c r="C3118" t="s">
        <v>3808</v>
      </c>
      <c r="D3118" s="7">
        <v>50000000</v>
      </c>
      <c r="E3118" s="7">
        <v>-2600000</v>
      </c>
      <c r="F3118" s="7">
        <v>47400000</v>
      </c>
      <c r="G3118" s="7">
        <v>47400000</v>
      </c>
    </row>
    <row r="3119" spans="1:7" x14ac:dyDescent="0.3">
      <c r="A3119" s="69">
        <v>1</v>
      </c>
      <c r="B3119" s="69">
        <v>2</v>
      </c>
      <c r="C3119" t="s">
        <v>2823</v>
      </c>
      <c r="D3119" s="7">
        <v>13587114</v>
      </c>
      <c r="E3119" s="7">
        <v>-2685026.26</v>
      </c>
      <c r="F3119" s="7">
        <v>10902087.74</v>
      </c>
      <c r="G3119" s="7">
        <v>10690704.74</v>
      </c>
    </row>
    <row r="3120" spans="1:7" x14ac:dyDescent="0.3">
      <c r="A3120" s="69">
        <v>1</v>
      </c>
      <c r="B3120" s="69">
        <v>4</v>
      </c>
      <c r="C3120" t="s">
        <v>534</v>
      </c>
      <c r="D3120" s="7">
        <v>10624153</v>
      </c>
      <c r="E3120" s="7">
        <v>-2752376</v>
      </c>
      <c r="F3120" s="7">
        <v>7871777</v>
      </c>
      <c r="G3120" s="7">
        <v>7811675.5599999996</v>
      </c>
    </row>
    <row r="3121" spans="1:7" x14ac:dyDescent="0.3">
      <c r="A3121" s="69">
        <v>1</v>
      </c>
      <c r="B3121" s="69">
        <v>2</v>
      </c>
      <c r="C3121" t="s">
        <v>2009</v>
      </c>
      <c r="D3121" s="7">
        <v>17509569</v>
      </c>
      <c r="E3121" s="7">
        <v>-2900000</v>
      </c>
      <c r="F3121" s="7">
        <v>14609569</v>
      </c>
      <c r="G3121" s="7">
        <v>14398924.039999999</v>
      </c>
    </row>
    <row r="3122" spans="1:7" x14ac:dyDescent="0.3">
      <c r="A3122" s="69">
        <v>2</v>
      </c>
      <c r="B3122" s="69">
        <v>22</v>
      </c>
      <c r="C3122" t="s">
        <v>596</v>
      </c>
      <c r="D3122" s="7">
        <v>50000000</v>
      </c>
      <c r="E3122" s="7">
        <v>-2949695</v>
      </c>
      <c r="F3122" s="7">
        <v>47050305</v>
      </c>
      <c r="G3122" s="7">
        <v>47050305</v>
      </c>
    </row>
    <row r="3123" spans="1:7" x14ac:dyDescent="0.3">
      <c r="A3123" s="69">
        <v>1</v>
      </c>
      <c r="B3123" s="69">
        <v>2</v>
      </c>
      <c r="C3123" t="s">
        <v>6906</v>
      </c>
      <c r="D3123" s="7">
        <v>3000000</v>
      </c>
      <c r="E3123" s="7">
        <v>-3000000</v>
      </c>
      <c r="F3123" s="7">
        <v>0</v>
      </c>
      <c r="G3123" s="7">
        <v>0</v>
      </c>
    </row>
    <row r="3124" spans="1:7" x14ac:dyDescent="0.3">
      <c r="A3124" s="69">
        <v>1</v>
      </c>
      <c r="B3124" s="69">
        <v>6</v>
      </c>
      <c r="C3124" t="s">
        <v>3146</v>
      </c>
      <c r="D3124" s="7">
        <v>8000000</v>
      </c>
      <c r="E3124" s="7">
        <v>-3000000</v>
      </c>
      <c r="F3124" s="7">
        <v>5000000</v>
      </c>
      <c r="G3124" s="7">
        <v>0</v>
      </c>
    </row>
    <row r="3125" spans="1:7" x14ac:dyDescent="0.3">
      <c r="A3125" s="69">
        <v>1</v>
      </c>
      <c r="B3125" s="69">
        <v>2</v>
      </c>
      <c r="C3125" t="s">
        <v>2666</v>
      </c>
      <c r="D3125" s="7">
        <v>30000000</v>
      </c>
      <c r="E3125" s="7">
        <v>-3011086</v>
      </c>
      <c r="F3125" s="7">
        <v>26988914</v>
      </c>
      <c r="G3125" s="7">
        <v>9352161.1699999999</v>
      </c>
    </row>
    <row r="3126" spans="1:7" x14ac:dyDescent="0.3">
      <c r="A3126" s="69">
        <v>1</v>
      </c>
      <c r="B3126" s="69">
        <v>12</v>
      </c>
      <c r="C3126" t="s">
        <v>2457</v>
      </c>
      <c r="D3126" s="7">
        <v>25660000</v>
      </c>
      <c r="E3126" s="7">
        <v>-3038330.7800000003</v>
      </c>
      <c r="F3126" s="7">
        <v>22621669.219999999</v>
      </c>
      <c r="G3126" s="7">
        <v>21010915.079999998</v>
      </c>
    </row>
    <row r="3127" spans="1:7" x14ac:dyDescent="0.3">
      <c r="A3127" s="69">
        <v>1</v>
      </c>
      <c r="B3127" s="69">
        <v>2</v>
      </c>
      <c r="C3127" t="s">
        <v>2439</v>
      </c>
      <c r="D3127" s="7">
        <v>3130719</v>
      </c>
      <c r="E3127" s="7">
        <v>-3130719</v>
      </c>
      <c r="F3127" s="7">
        <v>0</v>
      </c>
      <c r="G3127" s="7">
        <v>0</v>
      </c>
    </row>
    <row r="3128" spans="1:7" x14ac:dyDescent="0.3">
      <c r="A3128" s="69">
        <v>1</v>
      </c>
      <c r="B3128" s="69">
        <v>2</v>
      </c>
      <c r="C3128" t="s">
        <v>1942</v>
      </c>
      <c r="D3128" s="7">
        <v>97988369</v>
      </c>
      <c r="E3128" s="7">
        <v>-3140201.57</v>
      </c>
      <c r="F3128" s="7">
        <v>94848167.429999992</v>
      </c>
      <c r="G3128" s="7">
        <v>84332543.859999985</v>
      </c>
    </row>
    <row r="3129" spans="1:7" x14ac:dyDescent="0.3">
      <c r="A3129" s="69">
        <v>2</v>
      </c>
      <c r="B3129" s="69">
        <v>21</v>
      </c>
      <c r="C3129" t="s">
        <v>2464</v>
      </c>
      <c r="D3129" s="7">
        <v>176735081</v>
      </c>
      <c r="E3129" s="7">
        <v>-3182449</v>
      </c>
      <c r="F3129" s="7">
        <v>173552632</v>
      </c>
      <c r="G3129" s="7">
        <v>173552630.84</v>
      </c>
    </row>
    <row r="3130" spans="1:7" x14ac:dyDescent="0.3">
      <c r="A3130" s="69">
        <v>1</v>
      </c>
      <c r="B3130" s="69">
        <v>6</v>
      </c>
      <c r="C3130" t="s">
        <v>2444</v>
      </c>
      <c r="D3130" s="7">
        <v>12911423</v>
      </c>
      <c r="E3130" s="7">
        <v>-3414567</v>
      </c>
      <c r="F3130" s="7">
        <v>9496856</v>
      </c>
      <c r="G3130" s="7">
        <v>2349793.83</v>
      </c>
    </row>
    <row r="3131" spans="1:7" x14ac:dyDescent="0.3">
      <c r="A3131" s="69">
        <v>1</v>
      </c>
      <c r="B3131" s="69">
        <v>1</v>
      </c>
      <c r="C3131" t="s">
        <v>2411</v>
      </c>
      <c r="D3131" s="7">
        <v>64173224</v>
      </c>
      <c r="E3131" s="7">
        <v>-3477166</v>
      </c>
      <c r="F3131" s="7">
        <v>60696058</v>
      </c>
      <c r="G3131" s="7">
        <v>58149995.659999996</v>
      </c>
    </row>
    <row r="3132" spans="1:7" x14ac:dyDescent="0.3">
      <c r="A3132" s="69">
        <v>1</v>
      </c>
      <c r="B3132" s="69">
        <v>1</v>
      </c>
      <c r="C3132" t="s">
        <v>2436</v>
      </c>
      <c r="D3132" s="7">
        <v>3586301</v>
      </c>
      <c r="E3132" s="7">
        <v>-3586301</v>
      </c>
      <c r="F3132" s="7">
        <v>0</v>
      </c>
      <c r="G3132" s="7">
        <v>0</v>
      </c>
    </row>
    <row r="3133" spans="1:7" x14ac:dyDescent="0.3">
      <c r="A3133" s="69">
        <v>1</v>
      </c>
      <c r="B3133" s="69">
        <v>2</v>
      </c>
      <c r="C3133" t="s">
        <v>2451</v>
      </c>
      <c r="D3133" s="7">
        <v>11104301</v>
      </c>
      <c r="E3133" s="7">
        <v>-3975842.13</v>
      </c>
      <c r="F3133" s="7">
        <v>7128458.8700000001</v>
      </c>
      <c r="G3133" s="7">
        <v>5825448.5099999998</v>
      </c>
    </row>
    <row r="3134" spans="1:7" x14ac:dyDescent="0.3">
      <c r="A3134" s="69">
        <v>1</v>
      </c>
      <c r="B3134" s="69">
        <v>12</v>
      </c>
      <c r="C3134" t="s">
        <v>2452</v>
      </c>
      <c r="D3134" s="7">
        <v>10855000</v>
      </c>
      <c r="E3134" s="7">
        <v>-4060000</v>
      </c>
      <c r="F3134" s="7">
        <v>6795000</v>
      </c>
      <c r="G3134" s="7">
        <v>6793448.0599999996</v>
      </c>
    </row>
    <row r="3135" spans="1:7" x14ac:dyDescent="0.3">
      <c r="A3135" s="69">
        <v>1</v>
      </c>
      <c r="B3135" s="69">
        <v>10</v>
      </c>
      <c r="C3135" t="s">
        <v>2459</v>
      </c>
      <c r="D3135" s="7">
        <v>30000000</v>
      </c>
      <c r="E3135" s="7">
        <v>-4407600</v>
      </c>
      <c r="F3135" s="7">
        <v>25592400</v>
      </c>
      <c r="G3135" s="7">
        <v>0</v>
      </c>
    </row>
    <row r="3136" spans="1:7" x14ac:dyDescent="0.3">
      <c r="A3136" s="69">
        <v>1</v>
      </c>
      <c r="B3136" s="69">
        <v>1</v>
      </c>
      <c r="C3136" t="s">
        <v>5316</v>
      </c>
      <c r="D3136" s="7">
        <v>4500000</v>
      </c>
      <c r="E3136" s="7">
        <v>-4500000</v>
      </c>
      <c r="F3136" s="7">
        <v>0</v>
      </c>
      <c r="G3136" s="7">
        <v>0</v>
      </c>
    </row>
    <row r="3137" spans="1:7" x14ac:dyDescent="0.3">
      <c r="A3137" s="69">
        <v>1</v>
      </c>
      <c r="B3137" s="69">
        <v>1</v>
      </c>
      <c r="C3137" t="s">
        <v>2447</v>
      </c>
      <c r="D3137" s="7">
        <v>4818581</v>
      </c>
      <c r="E3137" s="7">
        <v>-4818581</v>
      </c>
      <c r="F3137" s="7">
        <v>0</v>
      </c>
      <c r="G3137" s="7">
        <v>0</v>
      </c>
    </row>
    <row r="3138" spans="1:7" x14ac:dyDescent="0.3">
      <c r="A3138" s="69">
        <v>1</v>
      </c>
      <c r="B3138" s="69">
        <v>2</v>
      </c>
      <c r="C3138" t="s">
        <v>2450</v>
      </c>
      <c r="D3138" s="7">
        <v>4874569</v>
      </c>
      <c r="E3138" s="7">
        <v>-4874569</v>
      </c>
      <c r="F3138" s="7">
        <v>0</v>
      </c>
      <c r="G3138" s="7">
        <v>0</v>
      </c>
    </row>
    <row r="3139" spans="1:7" x14ac:dyDescent="0.3">
      <c r="A3139" s="69">
        <v>1</v>
      </c>
      <c r="B3139" s="69">
        <v>2</v>
      </c>
      <c r="C3139" t="s">
        <v>2438</v>
      </c>
      <c r="D3139" s="7">
        <v>5000000</v>
      </c>
      <c r="E3139" s="7">
        <v>-5000000</v>
      </c>
      <c r="F3139" s="7">
        <v>0</v>
      </c>
      <c r="G3139" s="7">
        <v>0</v>
      </c>
    </row>
    <row r="3140" spans="1:7" x14ac:dyDescent="0.3">
      <c r="A3140" s="69">
        <v>1</v>
      </c>
      <c r="B3140" s="69">
        <v>4</v>
      </c>
      <c r="C3140" t="s">
        <v>105</v>
      </c>
      <c r="D3140" s="7">
        <v>5100000000</v>
      </c>
      <c r="E3140" s="7">
        <v>-5000000</v>
      </c>
      <c r="F3140" s="7">
        <v>5095000000</v>
      </c>
      <c r="G3140" s="7">
        <v>5094670370.3599997</v>
      </c>
    </row>
    <row r="3141" spans="1:7" x14ac:dyDescent="0.3">
      <c r="A3141" s="69">
        <v>1</v>
      </c>
      <c r="B3141" s="69">
        <v>1</v>
      </c>
      <c r="C3141" t="s">
        <v>2490</v>
      </c>
      <c r="D3141" s="7">
        <v>188936540</v>
      </c>
      <c r="E3141" s="7">
        <v>-5334657</v>
      </c>
      <c r="F3141" s="7">
        <v>183601883</v>
      </c>
      <c r="G3141" s="7">
        <v>176650642.90000001</v>
      </c>
    </row>
    <row r="3142" spans="1:7" x14ac:dyDescent="0.3">
      <c r="A3142" s="69">
        <v>1</v>
      </c>
      <c r="B3142" s="69">
        <v>2</v>
      </c>
      <c r="C3142" t="s">
        <v>2453</v>
      </c>
      <c r="D3142" s="7">
        <v>5335365</v>
      </c>
      <c r="E3142" s="7">
        <v>-5335365</v>
      </c>
      <c r="F3142" s="7">
        <v>0</v>
      </c>
      <c r="G3142" s="7">
        <v>0</v>
      </c>
    </row>
    <row r="3143" spans="1:7" x14ac:dyDescent="0.3">
      <c r="A3143" s="69">
        <v>1</v>
      </c>
      <c r="B3143" s="69">
        <v>12</v>
      </c>
      <c r="C3143" t="s">
        <v>3398</v>
      </c>
      <c r="D3143" s="7">
        <v>5500000</v>
      </c>
      <c r="E3143" s="7">
        <v>-5500000</v>
      </c>
      <c r="F3143" s="7">
        <v>0</v>
      </c>
      <c r="G3143" s="7">
        <v>0</v>
      </c>
    </row>
    <row r="3144" spans="1:7" x14ac:dyDescent="0.3">
      <c r="A3144" s="69">
        <v>2</v>
      </c>
      <c r="B3144" s="69">
        <v>21</v>
      </c>
      <c r="C3144" t="s">
        <v>3463</v>
      </c>
      <c r="D3144" s="7">
        <v>110000000</v>
      </c>
      <c r="E3144" s="7">
        <v>-5500000</v>
      </c>
      <c r="F3144" s="7">
        <v>104500000</v>
      </c>
      <c r="G3144" s="7">
        <v>104500000</v>
      </c>
    </row>
    <row r="3145" spans="1:7" x14ac:dyDescent="0.3">
      <c r="A3145" s="69">
        <v>2</v>
      </c>
      <c r="B3145" s="69">
        <v>22</v>
      </c>
      <c r="C3145" t="s">
        <v>711</v>
      </c>
      <c r="D3145" s="7">
        <v>8616347</v>
      </c>
      <c r="E3145" s="7">
        <v>-5570198</v>
      </c>
      <c r="F3145" s="7">
        <v>3046149</v>
      </c>
      <c r="G3145" s="7">
        <v>3046148.23</v>
      </c>
    </row>
    <row r="3146" spans="1:7" x14ac:dyDescent="0.3">
      <c r="A3146" s="69">
        <v>1</v>
      </c>
      <c r="B3146" s="69">
        <v>4</v>
      </c>
      <c r="C3146" t="s">
        <v>258</v>
      </c>
      <c r="D3146" s="7">
        <v>5595651</v>
      </c>
      <c r="E3146" s="7">
        <v>-5595651</v>
      </c>
      <c r="F3146" s="7">
        <v>0</v>
      </c>
      <c r="G3146" s="7">
        <v>0</v>
      </c>
    </row>
    <row r="3147" spans="1:7" x14ac:dyDescent="0.3">
      <c r="A3147" s="69">
        <v>1</v>
      </c>
      <c r="B3147" s="69">
        <v>2</v>
      </c>
      <c r="C3147" t="s">
        <v>2650</v>
      </c>
      <c r="D3147" s="7">
        <v>8000000</v>
      </c>
      <c r="E3147" s="7">
        <v>-5741667</v>
      </c>
      <c r="F3147" s="7">
        <v>2258333</v>
      </c>
      <c r="G3147" s="7">
        <v>0</v>
      </c>
    </row>
    <row r="3148" spans="1:7" x14ac:dyDescent="0.3">
      <c r="A3148" s="69">
        <v>1</v>
      </c>
      <c r="B3148" s="69">
        <v>6</v>
      </c>
      <c r="C3148" t="s">
        <v>7090</v>
      </c>
      <c r="D3148" s="7">
        <v>120000000</v>
      </c>
      <c r="E3148" s="7">
        <v>-5850000</v>
      </c>
      <c r="F3148" s="7">
        <v>114150000</v>
      </c>
      <c r="G3148" s="7">
        <v>114069212.03</v>
      </c>
    </row>
    <row r="3149" spans="1:7" x14ac:dyDescent="0.3">
      <c r="A3149" s="69">
        <v>1</v>
      </c>
      <c r="B3149" s="69">
        <v>2</v>
      </c>
      <c r="C3149" t="s">
        <v>1726</v>
      </c>
      <c r="D3149" s="7">
        <v>105570896</v>
      </c>
      <c r="E3149" s="7">
        <v>-6095792.7099999981</v>
      </c>
      <c r="F3149" s="7">
        <v>99475103.289999992</v>
      </c>
      <c r="G3149" s="7">
        <v>98853847.330000028</v>
      </c>
    </row>
    <row r="3150" spans="1:7" x14ac:dyDescent="0.3">
      <c r="A3150" s="69">
        <v>1</v>
      </c>
      <c r="B3150" s="69">
        <v>2</v>
      </c>
      <c r="C3150" t="s">
        <v>2455</v>
      </c>
      <c r="D3150" s="7">
        <v>6850000</v>
      </c>
      <c r="E3150" s="7">
        <v>-6440000</v>
      </c>
      <c r="F3150" s="7">
        <v>410000</v>
      </c>
      <c r="G3150" s="7">
        <v>0</v>
      </c>
    </row>
    <row r="3151" spans="1:7" x14ac:dyDescent="0.3">
      <c r="A3151" s="69">
        <v>1</v>
      </c>
      <c r="B3151" s="69">
        <v>12</v>
      </c>
      <c r="C3151" t="s">
        <v>3387</v>
      </c>
      <c r="D3151" s="7">
        <v>7000000</v>
      </c>
      <c r="E3151" s="7">
        <v>-7000000</v>
      </c>
      <c r="F3151" s="7">
        <v>0</v>
      </c>
      <c r="G3151" s="7">
        <v>0</v>
      </c>
    </row>
    <row r="3152" spans="1:7" x14ac:dyDescent="0.3">
      <c r="A3152" s="69">
        <v>1</v>
      </c>
      <c r="B3152" s="69">
        <v>1</v>
      </c>
      <c r="C3152" t="s">
        <v>2565</v>
      </c>
      <c r="D3152" s="7">
        <v>17577000</v>
      </c>
      <c r="E3152" s="7">
        <v>-7069008</v>
      </c>
      <c r="F3152" s="7">
        <v>10507992</v>
      </c>
      <c r="G3152" s="7">
        <v>0</v>
      </c>
    </row>
    <row r="3153" spans="1:7" x14ac:dyDescent="0.3">
      <c r="A3153" s="69">
        <v>1</v>
      </c>
      <c r="B3153" s="69">
        <v>2</v>
      </c>
      <c r="C3153" t="s">
        <v>2478</v>
      </c>
      <c r="D3153" s="7">
        <v>7088758</v>
      </c>
      <c r="E3153" s="7">
        <v>-7088758</v>
      </c>
      <c r="F3153" s="7">
        <v>0</v>
      </c>
      <c r="G3153" s="7">
        <v>0</v>
      </c>
    </row>
    <row r="3154" spans="1:7" x14ac:dyDescent="0.3">
      <c r="A3154" s="69">
        <v>1</v>
      </c>
      <c r="B3154" s="69">
        <v>2</v>
      </c>
      <c r="C3154" t="s">
        <v>2859</v>
      </c>
      <c r="D3154" s="7">
        <v>9800000</v>
      </c>
      <c r="E3154" s="7">
        <v>-7148325</v>
      </c>
      <c r="F3154" s="7">
        <v>2651675</v>
      </c>
      <c r="G3154" s="7">
        <v>2614907.29</v>
      </c>
    </row>
    <row r="3155" spans="1:7" x14ac:dyDescent="0.3">
      <c r="A3155" s="69">
        <v>1</v>
      </c>
      <c r="B3155" s="69">
        <v>4</v>
      </c>
      <c r="C3155" t="s">
        <v>1066</v>
      </c>
      <c r="D3155" s="7">
        <v>117130194</v>
      </c>
      <c r="E3155" s="7">
        <v>-7578626</v>
      </c>
      <c r="F3155" s="7">
        <v>109551568</v>
      </c>
      <c r="G3155" s="7">
        <v>109551567.45999999</v>
      </c>
    </row>
    <row r="3156" spans="1:7" x14ac:dyDescent="0.3">
      <c r="A3156" s="69">
        <v>1</v>
      </c>
      <c r="B3156" s="69">
        <v>4</v>
      </c>
      <c r="C3156" t="s">
        <v>192</v>
      </c>
      <c r="D3156" s="7">
        <v>93356594</v>
      </c>
      <c r="E3156" s="7">
        <v>-8000000</v>
      </c>
      <c r="F3156" s="7">
        <v>85356594</v>
      </c>
      <c r="G3156" s="7">
        <v>81356594</v>
      </c>
    </row>
    <row r="3157" spans="1:7" x14ac:dyDescent="0.3">
      <c r="A3157" s="69">
        <v>1</v>
      </c>
      <c r="B3157" s="69">
        <v>3</v>
      </c>
      <c r="C3157" t="s">
        <v>6922</v>
      </c>
      <c r="D3157" s="7">
        <v>34702636</v>
      </c>
      <c r="E3157" s="7">
        <v>-8221968</v>
      </c>
      <c r="F3157" s="7">
        <v>26480668</v>
      </c>
      <c r="G3157" s="7">
        <v>14837504.85</v>
      </c>
    </row>
    <row r="3158" spans="1:7" x14ac:dyDescent="0.3">
      <c r="A3158" s="69">
        <v>1</v>
      </c>
      <c r="B3158" s="69">
        <v>12</v>
      </c>
      <c r="C3158" t="s">
        <v>2467</v>
      </c>
      <c r="D3158" s="7">
        <v>8233744</v>
      </c>
      <c r="E3158" s="7">
        <v>-8233744</v>
      </c>
      <c r="F3158" s="7">
        <v>0</v>
      </c>
      <c r="G3158" s="7">
        <v>0</v>
      </c>
    </row>
    <row r="3159" spans="1:7" x14ac:dyDescent="0.3">
      <c r="A3159" s="69">
        <v>1</v>
      </c>
      <c r="B3159" s="69">
        <v>1</v>
      </c>
      <c r="C3159" t="s">
        <v>2374</v>
      </c>
      <c r="D3159" s="7">
        <v>335300507</v>
      </c>
      <c r="E3159" s="7">
        <v>-8310200</v>
      </c>
      <c r="F3159" s="7">
        <v>326990307</v>
      </c>
      <c r="G3159" s="7">
        <v>268465131.61000001</v>
      </c>
    </row>
    <row r="3160" spans="1:7" x14ac:dyDescent="0.3">
      <c r="A3160" s="69">
        <v>1</v>
      </c>
      <c r="B3160" s="69">
        <v>12</v>
      </c>
      <c r="C3160" t="s">
        <v>2472</v>
      </c>
      <c r="D3160" s="7">
        <v>9275840</v>
      </c>
      <c r="E3160" s="7">
        <v>-9275840</v>
      </c>
      <c r="F3160" s="7">
        <v>0</v>
      </c>
      <c r="G3160" s="7">
        <v>0</v>
      </c>
    </row>
    <row r="3161" spans="1:7" x14ac:dyDescent="0.3">
      <c r="A3161" s="69">
        <v>1</v>
      </c>
      <c r="B3161" s="69">
        <v>7</v>
      </c>
      <c r="C3161" t="s">
        <v>2434</v>
      </c>
      <c r="D3161" s="7">
        <v>366541827</v>
      </c>
      <c r="E3161" s="7">
        <v>-9500000</v>
      </c>
      <c r="F3161" s="7">
        <v>357041827</v>
      </c>
      <c r="G3161" s="7">
        <v>312430449.06999999</v>
      </c>
    </row>
    <row r="3162" spans="1:7" x14ac:dyDescent="0.3">
      <c r="A3162" s="69">
        <v>1</v>
      </c>
      <c r="B3162" s="69">
        <v>1</v>
      </c>
      <c r="C3162" t="s">
        <v>2148</v>
      </c>
      <c r="D3162" s="7">
        <v>95986640</v>
      </c>
      <c r="E3162" s="7">
        <v>-9632530</v>
      </c>
      <c r="F3162" s="7">
        <v>86354110</v>
      </c>
      <c r="G3162" s="7">
        <v>75391582.75</v>
      </c>
    </row>
    <row r="3163" spans="1:7" x14ac:dyDescent="0.3">
      <c r="A3163" s="69">
        <v>1</v>
      </c>
      <c r="B3163" s="69">
        <v>1</v>
      </c>
      <c r="C3163" t="s">
        <v>2566</v>
      </c>
      <c r="D3163" s="7">
        <v>18100000</v>
      </c>
      <c r="E3163" s="7">
        <v>-11000000</v>
      </c>
      <c r="F3163" s="7">
        <v>7100000</v>
      </c>
      <c r="G3163" s="7">
        <v>7100000</v>
      </c>
    </row>
    <row r="3164" spans="1:7" x14ac:dyDescent="0.3">
      <c r="A3164" s="69">
        <v>1</v>
      </c>
      <c r="B3164" s="69">
        <v>12</v>
      </c>
      <c r="C3164" t="s">
        <v>2392</v>
      </c>
      <c r="D3164" s="7">
        <v>13058913</v>
      </c>
      <c r="E3164" s="7">
        <v>-11058849</v>
      </c>
      <c r="F3164" s="7">
        <v>2000064</v>
      </c>
      <c r="G3164" s="7">
        <v>0</v>
      </c>
    </row>
    <row r="3165" spans="1:7" x14ac:dyDescent="0.3">
      <c r="A3165" s="69">
        <v>1</v>
      </c>
      <c r="B3165" s="69">
        <v>4</v>
      </c>
      <c r="C3165" t="s">
        <v>263</v>
      </c>
      <c r="D3165" s="7">
        <v>12928950</v>
      </c>
      <c r="E3165" s="7">
        <v>-11855273.960000001</v>
      </c>
      <c r="F3165" s="7">
        <v>1073676.04</v>
      </c>
      <c r="G3165" s="7">
        <v>1073676.04</v>
      </c>
    </row>
    <row r="3166" spans="1:7" x14ac:dyDescent="0.3">
      <c r="A3166" s="69">
        <v>1</v>
      </c>
      <c r="B3166" s="69">
        <v>4</v>
      </c>
      <c r="C3166" t="s">
        <v>456</v>
      </c>
      <c r="D3166" s="7">
        <v>12032785</v>
      </c>
      <c r="E3166" s="7">
        <v>-12000000</v>
      </c>
      <c r="F3166" s="7">
        <v>32785</v>
      </c>
      <c r="G3166" s="7">
        <v>0</v>
      </c>
    </row>
    <row r="3167" spans="1:7" x14ac:dyDescent="0.3">
      <c r="A3167" s="69">
        <v>1</v>
      </c>
      <c r="B3167" s="69">
        <v>6</v>
      </c>
      <c r="C3167" t="s">
        <v>3196</v>
      </c>
      <c r="D3167" s="7">
        <v>37808356</v>
      </c>
      <c r="E3167" s="7">
        <v>-12814385</v>
      </c>
      <c r="F3167" s="7">
        <v>24993971</v>
      </c>
      <c r="G3167" s="7">
        <v>12084938.42</v>
      </c>
    </row>
    <row r="3168" spans="1:7" x14ac:dyDescent="0.3">
      <c r="A3168" s="69">
        <v>1</v>
      </c>
      <c r="B3168" s="69">
        <v>1</v>
      </c>
      <c r="C3168" t="s">
        <v>2558</v>
      </c>
      <c r="D3168" s="7">
        <v>22969250</v>
      </c>
      <c r="E3168" s="7">
        <v>-13075426</v>
      </c>
      <c r="F3168" s="7">
        <v>9893824</v>
      </c>
      <c r="G3168" s="7">
        <v>0</v>
      </c>
    </row>
    <row r="3169" spans="1:7" x14ac:dyDescent="0.3">
      <c r="A3169" s="69">
        <v>1</v>
      </c>
      <c r="B3169" s="69">
        <v>4</v>
      </c>
      <c r="C3169" t="s">
        <v>194</v>
      </c>
      <c r="D3169" s="7">
        <v>107767711</v>
      </c>
      <c r="E3169" s="7">
        <v>-13318323</v>
      </c>
      <c r="F3169" s="7">
        <v>94449388</v>
      </c>
      <c r="G3169" s="7">
        <v>93890456.739999995</v>
      </c>
    </row>
    <row r="3170" spans="1:7" x14ac:dyDescent="0.3">
      <c r="A3170" s="69">
        <v>1</v>
      </c>
      <c r="B3170" s="69">
        <v>1</v>
      </c>
      <c r="C3170" t="s">
        <v>2474</v>
      </c>
      <c r="D3170" s="7">
        <v>13400000</v>
      </c>
      <c r="E3170" s="7">
        <v>-13400000</v>
      </c>
      <c r="F3170" s="7">
        <v>0</v>
      </c>
      <c r="G3170" s="7">
        <v>0</v>
      </c>
    </row>
    <row r="3171" spans="1:7" x14ac:dyDescent="0.3">
      <c r="A3171" s="69">
        <v>2</v>
      </c>
      <c r="B3171" s="69">
        <v>22</v>
      </c>
      <c r="C3171" t="s">
        <v>928</v>
      </c>
      <c r="D3171" s="7">
        <v>250000000</v>
      </c>
      <c r="E3171" s="7">
        <v>-13500347</v>
      </c>
      <c r="F3171" s="7">
        <v>236499653</v>
      </c>
      <c r="G3171" s="7">
        <v>236499652.66</v>
      </c>
    </row>
    <row r="3172" spans="1:7" x14ac:dyDescent="0.3">
      <c r="A3172" s="69">
        <v>1</v>
      </c>
      <c r="B3172" s="69">
        <v>1</v>
      </c>
      <c r="C3172" t="s">
        <v>2475</v>
      </c>
      <c r="D3172" s="7">
        <v>17656615</v>
      </c>
      <c r="E3172" s="7">
        <v>-14060381</v>
      </c>
      <c r="F3172" s="7">
        <v>3596234</v>
      </c>
      <c r="G3172" s="7">
        <v>0</v>
      </c>
    </row>
    <row r="3173" spans="1:7" x14ac:dyDescent="0.3">
      <c r="A3173" s="69">
        <v>1</v>
      </c>
      <c r="B3173" s="69">
        <v>2</v>
      </c>
      <c r="C3173" t="s">
        <v>2484</v>
      </c>
      <c r="D3173" s="7">
        <v>15000000</v>
      </c>
      <c r="E3173" s="7">
        <v>-15000000</v>
      </c>
      <c r="F3173" s="7">
        <v>0</v>
      </c>
      <c r="G3173" s="7">
        <v>0</v>
      </c>
    </row>
    <row r="3174" spans="1:7" x14ac:dyDescent="0.3">
      <c r="A3174" s="69">
        <v>1</v>
      </c>
      <c r="B3174" s="69">
        <v>5</v>
      </c>
      <c r="C3174" t="s">
        <v>3105</v>
      </c>
      <c r="D3174" s="7">
        <v>160000000</v>
      </c>
      <c r="E3174" s="7">
        <v>-15000000</v>
      </c>
      <c r="F3174" s="7">
        <v>145000000</v>
      </c>
      <c r="G3174" s="7">
        <v>68969273.010000005</v>
      </c>
    </row>
    <row r="3175" spans="1:7" x14ac:dyDescent="0.3">
      <c r="A3175" s="69">
        <v>1</v>
      </c>
      <c r="B3175" s="69">
        <v>6</v>
      </c>
      <c r="C3175" t="s">
        <v>1598</v>
      </c>
      <c r="D3175" s="7">
        <v>110000000</v>
      </c>
      <c r="E3175" s="7">
        <v>-15000000</v>
      </c>
      <c r="F3175" s="7">
        <v>95000000</v>
      </c>
      <c r="G3175" s="7">
        <v>95000000</v>
      </c>
    </row>
    <row r="3176" spans="1:7" x14ac:dyDescent="0.3">
      <c r="A3176" s="69">
        <v>1</v>
      </c>
      <c r="B3176" s="69">
        <v>4</v>
      </c>
      <c r="C3176" t="s">
        <v>246</v>
      </c>
      <c r="D3176" s="7">
        <v>18100000</v>
      </c>
      <c r="E3176" s="7">
        <v>-16316910</v>
      </c>
      <c r="F3176" s="7">
        <v>1783090</v>
      </c>
      <c r="G3176" s="7">
        <v>1783089.98</v>
      </c>
    </row>
    <row r="3177" spans="1:7" x14ac:dyDescent="0.3">
      <c r="A3177" s="69">
        <v>1</v>
      </c>
      <c r="B3177" s="69">
        <v>2</v>
      </c>
      <c r="C3177" t="s">
        <v>2479</v>
      </c>
      <c r="D3177" s="7">
        <v>16541388</v>
      </c>
      <c r="E3177" s="7">
        <v>-16541388</v>
      </c>
      <c r="F3177" s="7">
        <v>0</v>
      </c>
      <c r="G3177" s="7">
        <v>0</v>
      </c>
    </row>
    <row r="3178" spans="1:7" x14ac:dyDescent="0.3">
      <c r="A3178" s="69">
        <v>1</v>
      </c>
      <c r="B3178" s="69">
        <v>4</v>
      </c>
      <c r="C3178" t="s">
        <v>164</v>
      </c>
      <c r="D3178" s="7">
        <v>210138000</v>
      </c>
      <c r="E3178" s="7">
        <v>-17888000</v>
      </c>
      <c r="F3178" s="7">
        <v>192250000</v>
      </c>
      <c r="G3178" s="7">
        <v>192250000</v>
      </c>
    </row>
    <row r="3179" spans="1:7" x14ac:dyDescent="0.3">
      <c r="A3179" s="69">
        <v>1</v>
      </c>
      <c r="B3179" s="69">
        <v>4</v>
      </c>
      <c r="C3179" t="s">
        <v>187</v>
      </c>
      <c r="D3179" s="7">
        <v>55407942</v>
      </c>
      <c r="E3179" s="7">
        <v>-18260163</v>
      </c>
      <c r="F3179" s="7">
        <v>37147779</v>
      </c>
      <c r="G3179" s="7">
        <v>16107779</v>
      </c>
    </row>
    <row r="3180" spans="1:7" x14ac:dyDescent="0.3">
      <c r="A3180" s="69">
        <v>1</v>
      </c>
      <c r="B3180" s="69">
        <v>2</v>
      </c>
      <c r="C3180" t="s">
        <v>2748</v>
      </c>
      <c r="D3180" s="7">
        <v>136463759</v>
      </c>
      <c r="E3180" s="7">
        <v>-18466954.899999999</v>
      </c>
      <c r="F3180" s="7">
        <v>117996804.09999999</v>
      </c>
      <c r="G3180" s="7">
        <v>105650375.35000001</v>
      </c>
    </row>
    <row r="3181" spans="1:7" x14ac:dyDescent="0.3">
      <c r="A3181" s="69">
        <v>1</v>
      </c>
      <c r="B3181" s="69">
        <v>12</v>
      </c>
      <c r="C3181" t="s">
        <v>7099</v>
      </c>
      <c r="D3181" s="7">
        <v>83000000</v>
      </c>
      <c r="E3181" s="7">
        <v>-18995000</v>
      </c>
      <c r="F3181" s="7">
        <v>64005000</v>
      </c>
      <c r="G3181" s="7">
        <v>64005000</v>
      </c>
    </row>
    <row r="3182" spans="1:7" x14ac:dyDescent="0.3">
      <c r="A3182" s="69">
        <v>1</v>
      </c>
      <c r="B3182" s="69">
        <v>10</v>
      </c>
      <c r="C3182" t="s">
        <v>3360</v>
      </c>
      <c r="D3182" s="7">
        <v>30000000</v>
      </c>
      <c r="E3182" s="7">
        <v>-19567440</v>
      </c>
      <c r="F3182" s="7">
        <v>10432560</v>
      </c>
      <c r="G3182" s="7">
        <v>6174546.8399999999</v>
      </c>
    </row>
    <row r="3183" spans="1:7" x14ac:dyDescent="0.3">
      <c r="A3183" s="69">
        <v>1</v>
      </c>
      <c r="B3183" s="69">
        <v>10</v>
      </c>
      <c r="C3183" t="s">
        <v>2527</v>
      </c>
      <c r="D3183" s="7">
        <v>10271500000</v>
      </c>
      <c r="E3183" s="7">
        <v>-21500000</v>
      </c>
      <c r="F3183" s="7">
        <v>10250000000</v>
      </c>
      <c r="G3183" s="7">
        <v>8600180842.5</v>
      </c>
    </row>
    <row r="3184" spans="1:7" x14ac:dyDescent="0.3">
      <c r="A3184" s="69">
        <v>1</v>
      </c>
      <c r="B3184" s="69">
        <v>2</v>
      </c>
      <c r="C3184" t="s">
        <v>1559</v>
      </c>
      <c r="D3184" s="7">
        <v>200000000</v>
      </c>
      <c r="E3184" s="7">
        <v>-23000000</v>
      </c>
      <c r="F3184" s="7">
        <v>177000000</v>
      </c>
      <c r="G3184" s="7">
        <v>159948842.62</v>
      </c>
    </row>
    <row r="3185" spans="1:7" x14ac:dyDescent="0.3">
      <c r="A3185" s="69">
        <v>1</v>
      </c>
      <c r="B3185" s="69">
        <v>9</v>
      </c>
      <c r="C3185" t="s">
        <v>2524</v>
      </c>
      <c r="D3185" s="7">
        <v>5000000000</v>
      </c>
      <c r="E3185" s="7">
        <v>-23000000</v>
      </c>
      <c r="F3185" s="7">
        <v>4977000000</v>
      </c>
      <c r="G3185" s="7">
        <v>0</v>
      </c>
    </row>
    <row r="3186" spans="1:7" x14ac:dyDescent="0.3">
      <c r="A3186" s="69">
        <v>1</v>
      </c>
      <c r="B3186" s="69">
        <v>2</v>
      </c>
      <c r="C3186" t="s">
        <v>2471</v>
      </c>
      <c r="D3186" s="7">
        <v>24700000</v>
      </c>
      <c r="E3186" s="7">
        <v>-24700000</v>
      </c>
      <c r="F3186" s="7">
        <v>0</v>
      </c>
      <c r="G3186" s="7">
        <v>0</v>
      </c>
    </row>
    <row r="3187" spans="1:7" x14ac:dyDescent="0.3">
      <c r="A3187" s="69">
        <v>1</v>
      </c>
      <c r="B3187" s="69">
        <v>2</v>
      </c>
      <c r="C3187" t="s">
        <v>2841</v>
      </c>
      <c r="D3187" s="7">
        <v>25000000</v>
      </c>
      <c r="E3187" s="7">
        <v>-24998703</v>
      </c>
      <c r="F3187" s="7">
        <v>1297</v>
      </c>
      <c r="G3187" s="7">
        <v>800</v>
      </c>
    </row>
    <row r="3188" spans="1:7" x14ac:dyDescent="0.3">
      <c r="A3188" s="69">
        <v>1</v>
      </c>
      <c r="B3188" s="69">
        <v>2</v>
      </c>
      <c r="C3188" t="s">
        <v>2486</v>
      </c>
      <c r="D3188" s="7">
        <v>27305888</v>
      </c>
      <c r="E3188" s="7">
        <v>-27273138</v>
      </c>
      <c r="F3188" s="7">
        <v>32750</v>
      </c>
      <c r="G3188" s="7">
        <v>32750</v>
      </c>
    </row>
    <row r="3189" spans="1:7" x14ac:dyDescent="0.3">
      <c r="A3189" s="69">
        <v>1</v>
      </c>
      <c r="B3189" s="69">
        <v>2</v>
      </c>
      <c r="C3189" t="s">
        <v>2480</v>
      </c>
      <c r="D3189" s="7">
        <v>29544276</v>
      </c>
      <c r="E3189" s="7">
        <v>-29544276</v>
      </c>
      <c r="F3189" s="7">
        <v>0</v>
      </c>
      <c r="G3189" s="7">
        <v>0</v>
      </c>
    </row>
    <row r="3190" spans="1:7" x14ac:dyDescent="0.3">
      <c r="A3190" s="69">
        <v>1</v>
      </c>
      <c r="B3190" s="69">
        <v>4</v>
      </c>
      <c r="C3190" t="s">
        <v>6951</v>
      </c>
      <c r="D3190" s="7">
        <v>30000000</v>
      </c>
      <c r="E3190" s="7">
        <v>-30000000</v>
      </c>
      <c r="F3190" s="7">
        <v>0</v>
      </c>
      <c r="G3190" s="7">
        <v>0</v>
      </c>
    </row>
    <row r="3191" spans="1:7" x14ac:dyDescent="0.3">
      <c r="A3191" s="69">
        <v>1</v>
      </c>
      <c r="B3191" s="69">
        <v>9</v>
      </c>
      <c r="C3191" t="s">
        <v>1561</v>
      </c>
      <c r="D3191" s="7">
        <v>4150000000</v>
      </c>
      <c r="E3191" s="7">
        <v>-30000000</v>
      </c>
      <c r="F3191" s="7">
        <v>4120000000</v>
      </c>
      <c r="G3191" s="7">
        <v>4046416130.4200001</v>
      </c>
    </row>
    <row r="3192" spans="1:7" x14ac:dyDescent="0.3">
      <c r="A3192" s="69">
        <v>1</v>
      </c>
      <c r="B3192" s="69">
        <v>6</v>
      </c>
      <c r="C3192" t="s">
        <v>3193</v>
      </c>
      <c r="D3192" s="7">
        <v>33845862</v>
      </c>
      <c r="E3192" s="7">
        <v>-33845862</v>
      </c>
      <c r="F3192" s="7">
        <v>0</v>
      </c>
      <c r="G3192" s="7">
        <v>0</v>
      </c>
    </row>
    <row r="3193" spans="1:7" x14ac:dyDescent="0.3">
      <c r="A3193" s="69">
        <v>1</v>
      </c>
      <c r="B3193" s="69">
        <v>1</v>
      </c>
      <c r="C3193" t="s">
        <v>2564</v>
      </c>
      <c r="D3193" s="7">
        <v>40000000</v>
      </c>
      <c r="E3193" s="7">
        <v>-34588594</v>
      </c>
      <c r="F3193" s="7">
        <v>5411406</v>
      </c>
      <c r="G3193" s="7">
        <v>0</v>
      </c>
    </row>
    <row r="3194" spans="1:7" x14ac:dyDescent="0.3">
      <c r="A3194" s="69">
        <v>2</v>
      </c>
      <c r="B3194" s="69">
        <v>31</v>
      </c>
      <c r="C3194" t="s">
        <v>5268</v>
      </c>
      <c r="D3194" s="7">
        <v>50000000</v>
      </c>
      <c r="E3194" s="7">
        <v>-35000000</v>
      </c>
      <c r="F3194" s="7">
        <v>15000000</v>
      </c>
      <c r="G3194" s="7">
        <v>0</v>
      </c>
    </row>
    <row r="3195" spans="1:7" x14ac:dyDescent="0.3">
      <c r="A3195" s="69">
        <v>1</v>
      </c>
      <c r="B3195" s="69">
        <v>4</v>
      </c>
      <c r="C3195" t="s">
        <v>137</v>
      </c>
      <c r="D3195" s="7">
        <v>400000000</v>
      </c>
      <c r="E3195" s="7">
        <v>-39628293</v>
      </c>
      <c r="F3195" s="7">
        <v>360371707</v>
      </c>
      <c r="G3195" s="7">
        <v>360371707</v>
      </c>
    </row>
    <row r="3196" spans="1:7" x14ac:dyDescent="0.3">
      <c r="A3196" s="69">
        <v>1</v>
      </c>
      <c r="B3196" s="69">
        <v>5</v>
      </c>
      <c r="C3196" t="s">
        <v>7045</v>
      </c>
      <c r="D3196" s="7">
        <v>40000000</v>
      </c>
      <c r="E3196" s="7">
        <v>-40000000</v>
      </c>
      <c r="F3196" s="7">
        <v>0</v>
      </c>
      <c r="G3196" s="7">
        <v>0</v>
      </c>
    </row>
    <row r="3197" spans="1:7" x14ac:dyDescent="0.3">
      <c r="A3197" s="69">
        <v>2</v>
      </c>
      <c r="B3197" s="69">
        <v>21</v>
      </c>
      <c r="C3197" t="s">
        <v>1751</v>
      </c>
      <c r="D3197" s="7">
        <v>69313767</v>
      </c>
      <c r="E3197" s="7">
        <v>-40000000</v>
      </c>
      <c r="F3197" s="7">
        <v>29313767</v>
      </c>
      <c r="G3197" s="7">
        <v>29313767</v>
      </c>
    </row>
    <row r="3198" spans="1:7" x14ac:dyDescent="0.3">
      <c r="A3198" s="69">
        <v>2</v>
      </c>
      <c r="B3198" s="69">
        <v>22</v>
      </c>
      <c r="C3198" t="s">
        <v>1113</v>
      </c>
      <c r="D3198" s="7">
        <v>320000000</v>
      </c>
      <c r="E3198" s="7">
        <v>-40000000</v>
      </c>
      <c r="F3198" s="7">
        <v>280000000</v>
      </c>
      <c r="G3198" s="7">
        <v>279995660.38999999</v>
      </c>
    </row>
    <row r="3199" spans="1:7" x14ac:dyDescent="0.3">
      <c r="A3199" s="69">
        <v>1</v>
      </c>
      <c r="B3199" s="69">
        <v>4</v>
      </c>
      <c r="C3199" t="s">
        <v>206</v>
      </c>
      <c r="D3199" s="7">
        <v>41316552</v>
      </c>
      <c r="E3199" s="7">
        <v>-41316552</v>
      </c>
      <c r="F3199" s="7">
        <v>0</v>
      </c>
      <c r="G3199" s="7">
        <v>0</v>
      </c>
    </row>
    <row r="3200" spans="1:7" x14ac:dyDescent="0.3">
      <c r="A3200" s="69">
        <v>2</v>
      </c>
      <c r="B3200" s="69">
        <v>23</v>
      </c>
      <c r="C3200" t="s">
        <v>7186</v>
      </c>
      <c r="D3200" s="7">
        <v>50000000</v>
      </c>
      <c r="E3200" s="7">
        <v>-45000000</v>
      </c>
      <c r="F3200" s="7">
        <v>5000000</v>
      </c>
      <c r="G3200" s="7">
        <v>5000000</v>
      </c>
    </row>
    <row r="3201" spans="1:7" x14ac:dyDescent="0.3">
      <c r="A3201" s="69">
        <v>1</v>
      </c>
      <c r="B3201" s="69">
        <v>4</v>
      </c>
      <c r="C3201" t="s">
        <v>6960</v>
      </c>
      <c r="D3201" s="7">
        <v>87600000</v>
      </c>
      <c r="E3201" s="7">
        <v>-45300000</v>
      </c>
      <c r="F3201" s="7">
        <v>42300000</v>
      </c>
      <c r="G3201" s="7">
        <v>0</v>
      </c>
    </row>
    <row r="3202" spans="1:7" x14ac:dyDescent="0.3">
      <c r="A3202" s="69">
        <v>1</v>
      </c>
      <c r="B3202" s="69">
        <v>4</v>
      </c>
      <c r="C3202" t="s">
        <v>315</v>
      </c>
      <c r="D3202" s="7">
        <v>104060699</v>
      </c>
      <c r="E3202" s="7">
        <v>-48000000</v>
      </c>
      <c r="F3202" s="7">
        <v>56060699</v>
      </c>
      <c r="G3202" s="7">
        <v>56060699</v>
      </c>
    </row>
    <row r="3203" spans="1:7" x14ac:dyDescent="0.3">
      <c r="A3203" s="69">
        <v>1</v>
      </c>
      <c r="B3203" s="69">
        <v>5</v>
      </c>
      <c r="C3203" t="s">
        <v>1987</v>
      </c>
      <c r="D3203" s="7">
        <v>48355436</v>
      </c>
      <c r="E3203" s="7">
        <v>-48355436</v>
      </c>
      <c r="F3203" s="7">
        <v>0</v>
      </c>
      <c r="G3203" s="7">
        <v>0</v>
      </c>
    </row>
    <row r="3204" spans="1:7" x14ac:dyDescent="0.3">
      <c r="A3204" s="69">
        <v>1</v>
      </c>
      <c r="B3204" s="69">
        <v>2</v>
      </c>
      <c r="C3204" t="s">
        <v>2399</v>
      </c>
      <c r="D3204" s="7">
        <v>214449725</v>
      </c>
      <c r="E3204" s="7">
        <v>-48928618.759999998</v>
      </c>
      <c r="F3204" s="7">
        <v>165521106.24000001</v>
      </c>
      <c r="G3204" s="7">
        <v>121820290.34999999</v>
      </c>
    </row>
    <row r="3205" spans="1:7" x14ac:dyDescent="0.3">
      <c r="A3205" s="69">
        <v>1</v>
      </c>
      <c r="B3205" s="69">
        <v>1</v>
      </c>
      <c r="C3205" t="s">
        <v>2494</v>
      </c>
      <c r="D3205" s="7">
        <v>50000000</v>
      </c>
      <c r="E3205" s="7">
        <v>-50000000</v>
      </c>
      <c r="F3205" s="7">
        <v>0</v>
      </c>
      <c r="G3205" s="7">
        <v>0</v>
      </c>
    </row>
    <row r="3206" spans="1:7" x14ac:dyDescent="0.3">
      <c r="A3206" s="69">
        <v>1</v>
      </c>
      <c r="B3206" s="69">
        <v>5</v>
      </c>
      <c r="C3206" t="s">
        <v>3115</v>
      </c>
      <c r="D3206" s="7">
        <v>125167626</v>
      </c>
      <c r="E3206" s="7">
        <v>-50000000</v>
      </c>
      <c r="F3206" s="7">
        <v>75167626</v>
      </c>
      <c r="G3206" s="7">
        <v>12847382.9</v>
      </c>
    </row>
    <row r="3207" spans="1:7" x14ac:dyDescent="0.3">
      <c r="A3207" s="69">
        <v>1</v>
      </c>
      <c r="B3207" s="69">
        <v>12</v>
      </c>
      <c r="C3207" t="s">
        <v>3408</v>
      </c>
      <c r="D3207" s="7">
        <v>50000000</v>
      </c>
      <c r="E3207" s="7">
        <v>-50000000</v>
      </c>
      <c r="F3207" s="7">
        <v>0</v>
      </c>
      <c r="G3207" s="7">
        <v>0</v>
      </c>
    </row>
    <row r="3208" spans="1:7" x14ac:dyDescent="0.3">
      <c r="A3208" s="69">
        <v>2</v>
      </c>
      <c r="B3208" s="69">
        <v>22</v>
      </c>
      <c r="C3208" t="s">
        <v>3599</v>
      </c>
      <c r="D3208" s="7">
        <v>435000000</v>
      </c>
      <c r="E3208" s="7">
        <v>-50000000</v>
      </c>
      <c r="F3208" s="7">
        <v>385000000</v>
      </c>
      <c r="G3208" s="7">
        <v>384999999.99000001</v>
      </c>
    </row>
    <row r="3209" spans="1:7" x14ac:dyDescent="0.3">
      <c r="A3209" s="69">
        <v>1</v>
      </c>
      <c r="B3209" s="69">
        <v>6</v>
      </c>
      <c r="C3209" t="s">
        <v>3134</v>
      </c>
      <c r="D3209" s="7">
        <v>115000000</v>
      </c>
      <c r="E3209" s="7">
        <v>-53179228</v>
      </c>
      <c r="F3209" s="7">
        <v>61820772</v>
      </c>
      <c r="G3209" s="7">
        <v>10525946.16</v>
      </c>
    </row>
    <row r="3210" spans="1:7" x14ac:dyDescent="0.3">
      <c r="A3210" s="69">
        <v>1</v>
      </c>
      <c r="B3210" s="69">
        <v>4</v>
      </c>
      <c r="C3210" t="s">
        <v>2986</v>
      </c>
      <c r="D3210" s="7">
        <v>108000000</v>
      </c>
      <c r="E3210" s="7">
        <v>-53600000</v>
      </c>
      <c r="F3210" s="7">
        <v>54400000</v>
      </c>
      <c r="G3210" s="7">
        <v>54400000</v>
      </c>
    </row>
    <row r="3211" spans="1:7" x14ac:dyDescent="0.3">
      <c r="A3211" s="69">
        <v>2</v>
      </c>
      <c r="B3211" s="69">
        <v>22</v>
      </c>
      <c r="C3211" t="s">
        <v>813</v>
      </c>
      <c r="D3211" s="7">
        <v>55000000</v>
      </c>
      <c r="E3211" s="7">
        <v>-55000000</v>
      </c>
      <c r="F3211" s="7">
        <v>0</v>
      </c>
      <c r="G3211" s="7">
        <v>0</v>
      </c>
    </row>
    <row r="3212" spans="1:7" x14ac:dyDescent="0.3">
      <c r="A3212" s="69">
        <v>1</v>
      </c>
      <c r="B3212" s="69">
        <v>1</v>
      </c>
      <c r="C3212" t="s">
        <v>2487</v>
      </c>
      <c r="D3212" s="7">
        <v>108632052</v>
      </c>
      <c r="E3212" s="7">
        <v>-65292081</v>
      </c>
      <c r="F3212" s="7">
        <v>43339971</v>
      </c>
      <c r="G3212" s="7">
        <v>43339971</v>
      </c>
    </row>
    <row r="3213" spans="1:7" x14ac:dyDescent="0.3">
      <c r="A3213" s="69">
        <v>1</v>
      </c>
      <c r="B3213" s="69">
        <v>2</v>
      </c>
      <c r="C3213" t="s">
        <v>2501</v>
      </c>
      <c r="D3213" s="7">
        <v>76896940</v>
      </c>
      <c r="E3213" s="7">
        <v>-66442103.390000008</v>
      </c>
      <c r="F3213" s="7">
        <v>10454836.609999999</v>
      </c>
      <c r="G3213" s="7">
        <v>0</v>
      </c>
    </row>
    <row r="3214" spans="1:7" x14ac:dyDescent="0.3">
      <c r="A3214" s="69">
        <v>1</v>
      </c>
      <c r="B3214" s="69">
        <v>5</v>
      </c>
      <c r="C3214" t="s">
        <v>2470</v>
      </c>
      <c r="D3214" s="7">
        <v>1268229153</v>
      </c>
      <c r="E3214" s="7">
        <v>-67680912</v>
      </c>
      <c r="F3214" s="7">
        <v>1200548241.0000002</v>
      </c>
      <c r="G3214" s="7">
        <v>1197214968.9200003</v>
      </c>
    </row>
    <row r="3215" spans="1:7" x14ac:dyDescent="0.3">
      <c r="A3215" s="69">
        <v>1</v>
      </c>
      <c r="B3215" s="69">
        <v>2</v>
      </c>
      <c r="C3215" t="s">
        <v>2689</v>
      </c>
      <c r="D3215" s="7">
        <v>173413841</v>
      </c>
      <c r="E3215" s="7">
        <v>-70000000</v>
      </c>
      <c r="F3215" s="7">
        <v>103413841</v>
      </c>
      <c r="G3215" s="7">
        <v>87069648.769999996</v>
      </c>
    </row>
    <row r="3216" spans="1:7" x14ac:dyDescent="0.3">
      <c r="A3216" s="69">
        <v>1</v>
      </c>
      <c r="B3216" s="69">
        <v>4</v>
      </c>
      <c r="C3216" t="s">
        <v>149</v>
      </c>
      <c r="D3216" s="7">
        <v>714300000</v>
      </c>
      <c r="E3216" s="7">
        <v>-70000000</v>
      </c>
      <c r="F3216" s="7">
        <v>644300000</v>
      </c>
      <c r="G3216" s="7">
        <v>535725000</v>
      </c>
    </row>
    <row r="3217" spans="1:7" x14ac:dyDescent="0.3">
      <c r="A3217" s="69">
        <v>1</v>
      </c>
      <c r="B3217" s="69">
        <v>4</v>
      </c>
      <c r="C3217" t="s">
        <v>460</v>
      </c>
      <c r="D3217" s="7">
        <v>84969815</v>
      </c>
      <c r="E3217" s="7">
        <v>-70118070</v>
      </c>
      <c r="F3217" s="7">
        <v>14851745</v>
      </c>
      <c r="G3217" s="7">
        <v>0</v>
      </c>
    </row>
    <row r="3218" spans="1:7" x14ac:dyDescent="0.3">
      <c r="A3218" s="69">
        <v>1</v>
      </c>
      <c r="B3218" s="69">
        <v>1</v>
      </c>
      <c r="C3218" t="s">
        <v>2503</v>
      </c>
      <c r="D3218" s="7">
        <v>73107469</v>
      </c>
      <c r="E3218" s="7">
        <v>-73107469</v>
      </c>
      <c r="F3218" s="7">
        <v>0</v>
      </c>
      <c r="G3218" s="7">
        <v>0</v>
      </c>
    </row>
    <row r="3219" spans="1:7" x14ac:dyDescent="0.3">
      <c r="A3219" s="69">
        <v>1</v>
      </c>
      <c r="B3219" s="69">
        <v>1</v>
      </c>
      <c r="C3219" t="s">
        <v>2493</v>
      </c>
      <c r="D3219" s="7">
        <v>151069182</v>
      </c>
      <c r="E3219" s="7">
        <v>-74061102</v>
      </c>
      <c r="F3219" s="7">
        <v>77008080</v>
      </c>
      <c r="G3219" s="7">
        <v>77008080</v>
      </c>
    </row>
    <row r="3220" spans="1:7" x14ac:dyDescent="0.3">
      <c r="A3220" s="69">
        <v>1</v>
      </c>
      <c r="B3220" s="69">
        <v>12</v>
      </c>
      <c r="C3220" t="s">
        <v>2502</v>
      </c>
      <c r="D3220" s="7">
        <v>91400000</v>
      </c>
      <c r="E3220" s="7">
        <v>-75838342</v>
      </c>
      <c r="F3220" s="7">
        <v>15561658</v>
      </c>
      <c r="G3220" s="7">
        <v>0</v>
      </c>
    </row>
    <row r="3221" spans="1:7" x14ac:dyDescent="0.3">
      <c r="A3221" s="69">
        <v>1</v>
      </c>
      <c r="B3221" s="69">
        <v>1</v>
      </c>
      <c r="C3221" t="s">
        <v>2560</v>
      </c>
      <c r="D3221" s="7">
        <v>80000000</v>
      </c>
      <c r="E3221" s="7">
        <v>-80000000</v>
      </c>
      <c r="F3221" s="7">
        <v>0</v>
      </c>
      <c r="G3221" s="7">
        <v>0</v>
      </c>
    </row>
    <row r="3222" spans="1:7" x14ac:dyDescent="0.3">
      <c r="A3222" s="69">
        <v>1</v>
      </c>
      <c r="B3222" s="69">
        <v>4</v>
      </c>
      <c r="C3222" t="s">
        <v>1028</v>
      </c>
      <c r="D3222" s="7">
        <v>80000000</v>
      </c>
      <c r="E3222" s="7">
        <v>-80000000</v>
      </c>
      <c r="F3222" s="7">
        <v>0</v>
      </c>
      <c r="G3222" s="7">
        <v>0</v>
      </c>
    </row>
    <row r="3223" spans="1:7" x14ac:dyDescent="0.3">
      <c r="A3223" s="69">
        <v>1</v>
      </c>
      <c r="B3223" s="69">
        <v>4</v>
      </c>
      <c r="C3223" t="s">
        <v>168</v>
      </c>
      <c r="D3223" s="7">
        <v>177930054</v>
      </c>
      <c r="E3223" s="7">
        <v>-80000000</v>
      </c>
      <c r="F3223" s="7">
        <v>97930054</v>
      </c>
      <c r="G3223" s="7">
        <v>69644411.430000007</v>
      </c>
    </row>
    <row r="3224" spans="1:7" x14ac:dyDescent="0.3">
      <c r="A3224" s="69">
        <v>1</v>
      </c>
      <c r="B3224" s="69">
        <v>9</v>
      </c>
      <c r="C3224" t="s">
        <v>2476</v>
      </c>
      <c r="D3224" s="7">
        <v>465000000</v>
      </c>
      <c r="E3224" s="7">
        <v>-87000000</v>
      </c>
      <c r="F3224" s="7">
        <v>378000000</v>
      </c>
      <c r="G3224" s="7">
        <v>369631048.17000002</v>
      </c>
    </row>
    <row r="3225" spans="1:7" x14ac:dyDescent="0.3">
      <c r="A3225" s="69">
        <v>1</v>
      </c>
      <c r="B3225" s="69">
        <v>2</v>
      </c>
      <c r="C3225" t="s">
        <v>2498</v>
      </c>
      <c r="D3225" s="7">
        <v>800000000</v>
      </c>
      <c r="E3225" s="7">
        <v>-100000000</v>
      </c>
      <c r="F3225" s="7">
        <v>700000000</v>
      </c>
      <c r="G3225" s="7">
        <v>659026210.40999997</v>
      </c>
    </row>
    <row r="3226" spans="1:7" x14ac:dyDescent="0.3">
      <c r="A3226" s="69">
        <v>1</v>
      </c>
      <c r="B3226" s="69">
        <v>4</v>
      </c>
      <c r="C3226" t="s">
        <v>860</v>
      </c>
      <c r="D3226" s="7">
        <v>100000000</v>
      </c>
      <c r="E3226" s="7">
        <v>-100000000</v>
      </c>
      <c r="F3226" s="7">
        <v>0</v>
      </c>
      <c r="G3226" s="7">
        <v>0</v>
      </c>
    </row>
    <row r="3227" spans="1:7" x14ac:dyDescent="0.3">
      <c r="A3227" s="69">
        <v>1</v>
      </c>
      <c r="B3227" s="69">
        <v>12</v>
      </c>
      <c r="C3227" t="s">
        <v>3409</v>
      </c>
      <c r="D3227" s="7">
        <v>261000000</v>
      </c>
      <c r="E3227" s="7">
        <v>-100000000</v>
      </c>
      <c r="F3227" s="7">
        <v>161000000</v>
      </c>
      <c r="G3227" s="7">
        <v>19720000</v>
      </c>
    </row>
    <row r="3228" spans="1:7" x14ac:dyDescent="0.3">
      <c r="A3228" s="69">
        <v>2</v>
      </c>
      <c r="B3228" s="69">
        <v>23</v>
      </c>
      <c r="C3228" t="s">
        <v>1564</v>
      </c>
      <c r="D3228" s="7">
        <v>100000000</v>
      </c>
      <c r="E3228" s="7">
        <v>-100000000</v>
      </c>
      <c r="F3228" s="7">
        <v>0</v>
      </c>
      <c r="G3228" s="7">
        <v>0</v>
      </c>
    </row>
    <row r="3229" spans="1:7" x14ac:dyDescent="0.3">
      <c r="A3229" s="69">
        <v>2</v>
      </c>
      <c r="B3229" s="69">
        <v>23</v>
      </c>
      <c r="C3229" t="s">
        <v>7173</v>
      </c>
      <c r="D3229" s="7">
        <v>150000000</v>
      </c>
      <c r="E3229" s="7">
        <v>-100000000</v>
      </c>
      <c r="F3229" s="7">
        <v>50000000</v>
      </c>
      <c r="G3229" s="7">
        <v>0</v>
      </c>
    </row>
    <row r="3230" spans="1:7" x14ac:dyDescent="0.3">
      <c r="A3230" s="69">
        <v>1</v>
      </c>
      <c r="B3230" s="69">
        <v>1</v>
      </c>
      <c r="C3230" t="s">
        <v>6870</v>
      </c>
      <c r="D3230" s="7">
        <v>533269524</v>
      </c>
      <c r="E3230" s="7">
        <v>-125584049</v>
      </c>
      <c r="F3230" s="7">
        <v>407685475</v>
      </c>
      <c r="G3230" s="7">
        <v>230121141.57999998</v>
      </c>
    </row>
    <row r="3231" spans="1:7" x14ac:dyDescent="0.3">
      <c r="A3231" s="69">
        <v>1</v>
      </c>
      <c r="B3231" s="69">
        <v>4</v>
      </c>
      <c r="C3231" t="s">
        <v>146</v>
      </c>
      <c r="D3231" s="7">
        <v>126515372</v>
      </c>
      <c r="E3231" s="7">
        <v>-125831195</v>
      </c>
      <c r="F3231" s="7">
        <v>684177</v>
      </c>
      <c r="G3231" s="7">
        <v>684177</v>
      </c>
    </row>
    <row r="3232" spans="1:7" x14ac:dyDescent="0.3">
      <c r="A3232" s="69">
        <v>1</v>
      </c>
      <c r="B3232" s="69">
        <v>4</v>
      </c>
      <c r="C3232" t="s">
        <v>127</v>
      </c>
      <c r="D3232" s="7">
        <v>760912170</v>
      </c>
      <c r="E3232" s="7">
        <v>-135333142.53999999</v>
      </c>
      <c r="F3232" s="7">
        <v>625579027.46000004</v>
      </c>
      <c r="G3232" s="7">
        <v>625579027.46000004</v>
      </c>
    </row>
    <row r="3233" spans="1:7" x14ac:dyDescent="0.3">
      <c r="A3233" s="69">
        <v>1</v>
      </c>
      <c r="B3233" s="69">
        <v>4</v>
      </c>
      <c r="C3233" t="s">
        <v>99</v>
      </c>
      <c r="D3233" s="7">
        <v>7290000000</v>
      </c>
      <c r="E3233" s="7">
        <v>-140000000</v>
      </c>
      <c r="F3233" s="7">
        <v>7150000000</v>
      </c>
      <c r="G3233" s="7">
        <v>7147641133.0499992</v>
      </c>
    </row>
    <row r="3234" spans="1:7" x14ac:dyDescent="0.3">
      <c r="A3234" s="69">
        <v>1</v>
      </c>
      <c r="B3234" s="69">
        <v>4</v>
      </c>
      <c r="C3234" t="s">
        <v>6948</v>
      </c>
      <c r="D3234" s="7">
        <v>150000000</v>
      </c>
      <c r="E3234" s="7">
        <v>-145000000</v>
      </c>
      <c r="F3234" s="7">
        <v>5000000</v>
      </c>
      <c r="G3234" s="7">
        <v>0</v>
      </c>
    </row>
    <row r="3235" spans="1:7" x14ac:dyDescent="0.3">
      <c r="A3235" s="69">
        <v>1</v>
      </c>
      <c r="B3235" s="69">
        <v>12</v>
      </c>
      <c r="C3235" t="s">
        <v>1647</v>
      </c>
      <c r="D3235" s="7">
        <v>176433087</v>
      </c>
      <c r="E3235" s="7">
        <v>-145962040</v>
      </c>
      <c r="F3235" s="7">
        <v>30471047</v>
      </c>
      <c r="G3235" s="7">
        <v>0</v>
      </c>
    </row>
    <row r="3236" spans="1:7" x14ac:dyDescent="0.3">
      <c r="A3236" s="69">
        <v>1</v>
      </c>
      <c r="B3236" s="69">
        <v>1</v>
      </c>
      <c r="C3236" t="s">
        <v>2506</v>
      </c>
      <c r="D3236" s="7">
        <v>146129895</v>
      </c>
      <c r="E3236" s="7">
        <v>-146129895</v>
      </c>
      <c r="F3236" s="7">
        <v>0</v>
      </c>
      <c r="G3236" s="7">
        <v>0</v>
      </c>
    </row>
    <row r="3237" spans="1:7" x14ac:dyDescent="0.3">
      <c r="A3237" s="69">
        <v>2</v>
      </c>
      <c r="B3237" s="69">
        <v>26</v>
      </c>
      <c r="C3237" t="s">
        <v>2477</v>
      </c>
      <c r="D3237" s="7">
        <v>202257023</v>
      </c>
      <c r="E3237" s="7">
        <v>-147613919</v>
      </c>
      <c r="F3237" s="7">
        <v>54643104</v>
      </c>
      <c r="G3237" s="7">
        <v>8200000</v>
      </c>
    </row>
    <row r="3238" spans="1:7" x14ac:dyDescent="0.3">
      <c r="A3238" s="69">
        <v>2</v>
      </c>
      <c r="B3238" s="69">
        <v>23</v>
      </c>
      <c r="C3238" t="s">
        <v>1551</v>
      </c>
      <c r="D3238" s="7">
        <v>200000000</v>
      </c>
      <c r="E3238" s="7">
        <v>-150000000</v>
      </c>
      <c r="F3238" s="7">
        <v>50000000</v>
      </c>
      <c r="G3238" s="7">
        <v>50000000</v>
      </c>
    </row>
    <row r="3239" spans="1:7" x14ac:dyDescent="0.3">
      <c r="A3239" s="69">
        <v>1</v>
      </c>
      <c r="B3239" s="69">
        <v>12</v>
      </c>
      <c r="C3239" t="s">
        <v>2445</v>
      </c>
      <c r="D3239" s="7">
        <v>213273192</v>
      </c>
      <c r="E3239" s="7">
        <v>-163897778</v>
      </c>
      <c r="F3239" s="7">
        <v>49375414</v>
      </c>
      <c r="G3239" s="7">
        <v>0</v>
      </c>
    </row>
    <row r="3240" spans="1:7" x14ac:dyDescent="0.3">
      <c r="A3240" s="69">
        <v>1</v>
      </c>
      <c r="B3240" s="69">
        <v>2</v>
      </c>
      <c r="C3240" t="s">
        <v>2519</v>
      </c>
      <c r="D3240" s="7">
        <v>3207700000</v>
      </c>
      <c r="E3240" s="7">
        <v>-177700000</v>
      </c>
      <c r="F3240" s="7">
        <v>3030000000</v>
      </c>
      <c r="G3240" s="7">
        <v>2673797040.6900001</v>
      </c>
    </row>
    <row r="3241" spans="1:7" x14ac:dyDescent="0.3">
      <c r="A3241" s="69">
        <v>1</v>
      </c>
      <c r="B3241" s="69">
        <v>9</v>
      </c>
      <c r="C3241" t="s">
        <v>2513</v>
      </c>
      <c r="D3241" s="7">
        <v>200000000</v>
      </c>
      <c r="E3241" s="7">
        <v>-190000000</v>
      </c>
      <c r="F3241" s="7">
        <v>10000000</v>
      </c>
      <c r="G3241" s="7">
        <v>0</v>
      </c>
    </row>
    <row r="3242" spans="1:7" x14ac:dyDescent="0.3">
      <c r="A3242" s="69">
        <v>1</v>
      </c>
      <c r="B3242" s="69">
        <v>4</v>
      </c>
      <c r="C3242" t="s">
        <v>119</v>
      </c>
      <c r="D3242" s="7">
        <v>400000000</v>
      </c>
      <c r="E3242" s="7">
        <v>-195100000</v>
      </c>
      <c r="F3242" s="7">
        <v>204900000</v>
      </c>
      <c r="G3242" s="7">
        <v>200000000</v>
      </c>
    </row>
    <row r="3243" spans="1:7" x14ac:dyDescent="0.3">
      <c r="A3243" s="69">
        <v>1</v>
      </c>
      <c r="B3243" s="69">
        <v>9</v>
      </c>
      <c r="C3243" t="s">
        <v>3296</v>
      </c>
      <c r="D3243" s="7">
        <v>1000000000</v>
      </c>
      <c r="E3243" s="7">
        <v>-200000000</v>
      </c>
      <c r="F3243" s="7">
        <v>800000000</v>
      </c>
      <c r="G3243" s="7">
        <v>660568943.25</v>
      </c>
    </row>
    <row r="3244" spans="1:7" x14ac:dyDescent="0.3">
      <c r="A3244" s="69">
        <v>1</v>
      </c>
      <c r="B3244" s="69">
        <v>10</v>
      </c>
      <c r="C3244" t="s">
        <v>2495</v>
      </c>
      <c r="D3244" s="7">
        <v>1043800000</v>
      </c>
      <c r="E3244" s="7">
        <v>-200000000</v>
      </c>
      <c r="F3244" s="7">
        <v>843800000</v>
      </c>
      <c r="G3244" s="7">
        <v>461205319.10000002</v>
      </c>
    </row>
    <row r="3245" spans="1:7" x14ac:dyDescent="0.3">
      <c r="A3245" s="69">
        <v>1</v>
      </c>
      <c r="B3245" s="69">
        <v>10</v>
      </c>
      <c r="C3245" t="s">
        <v>3373</v>
      </c>
      <c r="D3245" s="7">
        <v>400000000</v>
      </c>
      <c r="E3245" s="7">
        <v>-200000000</v>
      </c>
      <c r="F3245" s="7">
        <v>200000000</v>
      </c>
      <c r="G3245" s="7">
        <v>126420896.92</v>
      </c>
    </row>
    <row r="3246" spans="1:7" x14ac:dyDescent="0.3">
      <c r="A3246" s="69">
        <v>2</v>
      </c>
      <c r="B3246" s="69">
        <v>23</v>
      </c>
      <c r="C3246" t="s">
        <v>1525</v>
      </c>
      <c r="D3246" s="7">
        <v>1640000000</v>
      </c>
      <c r="E3246" s="7">
        <v>-200000000</v>
      </c>
      <c r="F3246" s="7">
        <v>1440000000</v>
      </c>
      <c r="G3246" s="7">
        <v>1440000000</v>
      </c>
    </row>
    <row r="3247" spans="1:7" x14ac:dyDescent="0.3">
      <c r="A3247" s="69">
        <v>1</v>
      </c>
      <c r="B3247" s="69">
        <v>4</v>
      </c>
      <c r="C3247" t="s">
        <v>457</v>
      </c>
      <c r="D3247" s="7">
        <v>200683633</v>
      </c>
      <c r="E3247" s="7">
        <v>-200683633</v>
      </c>
      <c r="F3247" s="7">
        <v>0</v>
      </c>
      <c r="G3247" s="7">
        <v>0</v>
      </c>
    </row>
    <row r="3248" spans="1:7" x14ac:dyDescent="0.3">
      <c r="A3248" s="69">
        <v>1</v>
      </c>
      <c r="B3248" s="69">
        <v>12</v>
      </c>
      <c r="C3248" t="s">
        <v>2505</v>
      </c>
      <c r="D3248" s="7">
        <v>463024964</v>
      </c>
      <c r="E3248" s="7">
        <v>-223933580</v>
      </c>
      <c r="F3248" s="7">
        <v>239091384</v>
      </c>
      <c r="G3248" s="7">
        <v>0</v>
      </c>
    </row>
    <row r="3249" spans="1:7" x14ac:dyDescent="0.3">
      <c r="A3249" s="69">
        <v>1</v>
      </c>
      <c r="B3249" s="69">
        <v>12</v>
      </c>
      <c r="C3249" t="s">
        <v>7100</v>
      </c>
      <c r="D3249" s="7">
        <v>300000000</v>
      </c>
      <c r="E3249" s="7">
        <v>-236200000</v>
      </c>
      <c r="F3249" s="7">
        <v>63800000</v>
      </c>
      <c r="G3249" s="7">
        <v>0</v>
      </c>
    </row>
    <row r="3250" spans="1:7" x14ac:dyDescent="0.3">
      <c r="A3250" s="69">
        <v>1</v>
      </c>
      <c r="B3250" s="69">
        <v>6</v>
      </c>
      <c r="C3250" t="s">
        <v>5231</v>
      </c>
      <c r="D3250" s="7">
        <v>240000000</v>
      </c>
      <c r="E3250" s="7">
        <v>-240000000</v>
      </c>
      <c r="F3250" s="7">
        <v>0</v>
      </c>
      <c r="G3250" s="7">
        <v>0</v>
      </c>
    </row>
    <row r="3251" spans="1:7" x14ac:dyDescent="0.3">
      <c r="A3251" s="69">
        <v>1</v>
      </c>
      <c r="B3251" s="69">
        <v>12</v>
      </c>
      <c r="C3251" t="s">
        <v>1521</v>
      </c>
      <c r="D3251" s="7">
        <v>275000000</v>
      </c>
      <c r="E3251" s="7">
        <v>-242220000</v>
      </c>
      <c r="F3251" s="7">
        <v>32780000</v>
      </c>
      <c r="G3251" s="7">
        <v>0</v>
      </c>
    </row>
    <row r="3252" spans="1:7" x14ac:dyDescent="0.3">
      <c r="A3252" s="69">
        <v>1</v>
      </c>
      <c r="B3252" s="69">
        <v>2</v>
      </c>
      <c r="C3252" t="s">
        <v>2509</v>
      </c>
      <c r="D3252" s="7">
        <v>250318249</v>
      </c>
      <c r="E3252" s="7">
        <v>-250318249</v>
      </c>
      <c r="F3252" s="7">
        <v>0</v>
      </c>
      <c r="G3252" s="7">
        <v>0</v>
      </c>
    </row>
    <row r="3253" spans="1:7" x14ac:dyDescent="0.3">
      <c r="A3253" s="69">
        <v>1</v>
      </c>
      <c r="B3253" s="69">
        <v>4</v>
      </c>
      <c r="C3253" t="s">
        <v>153</v>
      </c>
      <c r="D3253" s="7">
        <v>260000000</v>
      </c>
      <c r="E3253" s="7">
        <v>-260000000</v>
      </c>
      <c r="F3253" s="7">
        <v>0</v>
      </c>
      <c r="G3253" s="7">
        <v>0</v>
      </c>
    </row>
    <row r="3254" spans="1:7" x14ac:dyDescent="0.3">
      <c r="A3254" s="69">
        <v>1</v>
      </c>
      <c r="B3254" s="69">
        <v>4</v>
      </c>
      <c r="C3254" t="s">
        <v>6952</v>
      </c>
      <c r="D3254" s="7">
        <v>3139572000</v>
      </c>
      <c r="E3254" s="7">
        <v>-281542000</v>
      </c>
      <c r="F3254" s="7">
        <v>2858030000</v>
      </c>
      <c r="G3254" s="7">
        <v>731400000</v>
      </c>
    </row>
    <row r="3255" spans="1:7" x14ac:dyDescent="0.3">
      <c r="A3255" s="69">
        <v>1</v>
      </c>
      <c r="B3255" s="69">
        <v>1</v>
      </c>
      <c r="C3255" t="s">
        <v>2466</v>
      </c>
      <c r="D3255" s="7">
        <v>480857624</v>
      </c>
      <c r="E3255" s="7">
        <v>-282594676</v>
      </c>
      <c r="F3255" s="7">
        <v>198262948</v>
      </c>
      <c r="G3255" s="7">
        <v>198262948</v>
      </c>
    </row>
    <row r="3256" spans="1:7" x14ac:dyDescent="0.3">
      <c r="A3256" s="69">
        <v>1</v>
      </c>
      <c r="B3256" s="69">
        <v>12</v>
      </c>
      <c r="C3256" t="s">
        <v>2511</v>
      </c>
      <c r="D3256" s="7">
        <v>300000000</v>
      </c>
      <c r="E3256" s="7">
        <v>-299632294</v>
      </c>
      <c r="F3256" s="7">
        <v>367706</v>
      </c>
      <c r="G3256" s="7">
        <v>0</v>
      </c>
    </row>
    <row r="3257" spans="1:7" x14ac:dyDescent="0.3">
      <c r="A3257" s="69">
        <v>2</v>
      </c>
      <c r="B3257" s="69">
        <v>26</v>
      </c>
      <c r="C3257" t="s">
        <v>2505</v>
      </c>
      <c r="D3257" s="7">
        <v>667151000</v>
      </c>
      <c r="E3257" s="7">
        <v>-319087240</v>
      </c>
      <c r="F3257" s="7">
        <v>348063760</v>
      </c>
      <c r="G3257" s="7">
        <v>0</v>
      </c>
    </row>
    <row r="3258" spans="1:7" x14ac:dyDescent="0.3">
      <c r="A3258" s="69">
        <v>1</v>
      </c>
      <c r="B3258" s="69">
        <v>6</v>
      </c>
      <c r="C3258" t="s">
        <v>3170</v>
      </c>
      <c r="D3258" s="7">
        <v>1509400000</v>
      </c>
      <c r="E3258" s="7">
        <v>-342129966</v>
      </c>
      <c r="F3258" s="7">
        <v>1167270034</v>
      </c>
      <c r="G3258" s="7">
        <v>1137040844.1199999</v>
      </c>
    </row>
    <row r="3259" spans="1:7" x14ac:dyDescent="0.3">
      <c r="A3259" s="69">
        <v>1</v>
      </c>
      <c r="B3259" s="69">
        <v>12</v>
      </c>
      <c r="C3259" t="s">
        <v>2510</v>
      </c>
      <c r="D3259" s="7">
        <v>600000000</v>
      </c>
      <c r="E3259" s="7">
        <v>-359252958</v>
      </c>
      <c r="F3259" s="7">
        <v>240747042</v>
      </c>
      <c r="G3259" s="7">
        <v>0</v>
      </c>
    </row>
    <row r="3260" spans="1:7" x14ac:dyDescent="0.3">
      <c r="A3260" s="69">
        <v>1</v>
      </c>
      <c r="B3260" s="69">
        <v>4</v>
      </c>
      <c r="C3260" t="s">
        <v>144</v>
      </c>
      <c r="D3260" s="7">
        <v>384366574</v>
      </c>
      <c r="E3260" s="7">
        <v>-384366574</v>
      </c>
      <c r="F3260" s="7">
        <v>0</v>
      </c>
      <c r="G3260" s="7">
        <v>0</v>
      </c>
    </row>
    <row r="3261" spans="1:7" x14ac:dyDescent="0.3">
      <c r="A3261" s="69">
        <v>1</v>
      </c>
      <c r="B3261" s="69">
        <v>12</v>
      </c>
      <c r="C3261" t="s">
        <v>2514</v>
      </c>
      <c r="D3261" s="7">
        <v>390925678</v>
      </c>
      <c r="E3261" s="7">
        <v>-390755225</v>
      </c>
      <c r="F3261" s="7">
        <v>170453</v>
      </c>
      <c r="G3261" s="7">
        <v>170453</v>
      </c>
    </row>
    <row r="3262" spans="1:7" x14ac:dyDescent="0.3">
      <c r="A3262" s="69">
        <v>1</v>
      </c>
      <c r="B3262" s="69">
        <v>4</v>
      </c>
      <c r="C3262" t="s">
        <v>509</v>
      </c>
      <c r="D3262" s="7">
        <v>392000000</v>
      </c>
      <c r="E3262" s="7">
        <v>-392000000</v>
      </c>
      <c r="F3262" s="7">
        <v>0</v>
      </c>
      <c r="G3262" s="7">
        <v>0</v>
      </c>
    </row>
    <row r="3263" spans="1:7" x14ac:dyDescent="0.3">
      <c r="A3263" s="69">
        <v>1</v>
      </c>
      <c r="B3263" s="69">
        <v>12</v>
      </c>
      <c r="C3263" t="s">
        <v>2500</v>
      </c>
      <c r="D3263" s="7">
        <v>464894771</v>
      </c>
      <c r="E3263" s="7">
        <v>-449471010</v>
      </c>
      <c r="F3263" s="7">
        <v>15423761</v>
      </c>
      <c r="G3263" s="7">
        <v>0</v>
      </c>
    </row>
    <row r="3264" spans="1:7" x14ac:dyDescent="0.3">
      <c r="A3264" s="69">
        <v>1</v>
      </c>
      <c r="B3264" s="69">
        <v>12</v>
      </c>
      <c r="C3264" t="s">
        <v>2473</v>
      </c>
      <c r="D3264" s="7">
        <v>522662986</v>
      </c>
      <c r="E3264" s="7">
        <v>-484497269</v>
      </c>
      <c r="F3264" s="7">
        <v>38165717</v>
      </c>
      <c r="G3264" s="7">
        <v>0</v>
      </c>
    </row>
    <row r="3265" spans="1:7" x14ac:dyDescent="0.3">
      <c r="A3265" s="69">
        <v>2</v>
      </c>
      <c r="B3265" s="69">
        <v>22</v>
      </c>
      <c r="C3265" t="s">
        <v>592</v>
      </c>
      <c r="D3265" s="7">
        <v>2054383600</v>
      </c>
      <c r="E3265" s="7">
        <v>-496380000</v>
      </c>
      <c r="F3265" s="7">
        <v>1558003600</v>
      </c>
      <c r="G3265" s="7">
        <v>1557798606.99</v>
      </c>
    </row>
    <row r="3266" spans="1:7" x14ac:dyDescent="0.3">
      <c r="A3266" s="69">
        <v>1</v>
      </c>
      <c r="B3266" s="69">
        <v>4</v>
      </c>
      <c r="C3266" t="s">
        <v>777</v>
      </c>
      <c r="D3266" s="7">
        <v>8784900000</v>
      </c>
      <c r="E3266" s="7">
        <v>-500000000</v>
      </c>
      <c r="F3266" s="7">
        <v>8284900000</v>
      </c>
      <c r="G3266" s="7">
        <v>8126453599.6999998</v>
      </c>
    </row>
    <row r="3267" spans="1:7" x14ac:dyDescent="0.3">
      <c r="A3267" s="69">
        <v>2</v>
      </c>
      <c r="B3267" s="69">
        <v>21</v>
      </c>
      <c r="C3267" t="s">
        <v>3443</v>
      </c>
      <c r="D3267" s="7">
        <v>500000000</v>
      </c>
      <c r="E3267" s="7">
        <v>-500000000</v>
      </c>
      <c r="F3267" s="7">
        <v>0</v>
      </c>
      <c r="G3267" s="7">
        <v>0</v>
      </c>
    </row>
    <row r="3268" spans="1:7" x14ac:dyDescent="0.3">
      <c r="A3268" s="69">
        <v>1</v>
      </c>
      <c r="B3268" s="69">
        <v>12</v>
      </c>
      <c r="C3268" t="s">
        <v>2516</v>
      </c>
      <c r="D3268" s="7">
        <v>525000000</v>
      </c>
      <c r="E3268" s="7">
        <v>-508418028</v>
      </c>
      <c r="F3268" s="7">
        <v>16581972</v>
      </c>
      <c r="G3268" s="7">
        <v>0</v>
      </c>
    </row>
    <row r="3269" spans="1:7" x14ac:dyDescent="0.3">
      <c r="A3269" s="69">
        <v>1</v>
      </c>
      <c r="B3269" s="69">
        <v>4</v>
      </c>
      <c r="C3269" t="s">
        <v>110</v>
      </c>
      <c r="D3269" s="7">
        <v>11192499405</v>
      </c>
      <c r="E3269" s="7">
        <v>-531966604</v>
      </c>
      <c r="F3269" s="7">
        <v>10660532801</v>
      </c>
      <c r="G3269" s="7">
        <v>9939066540.2700005</v>
      </c>
    </row>
    <row r="3270" spans="1:7" x14ac:dyDescent="0.3">
      <c r="A3270" s="69">
        <v>1</v>
      </c>
      <c r="B3270" s="69">
        <v>4</v>
      </c>
      <c r="C3270" t="s">
        <v>95</v>
      </c>
      <c r="D3270" s="7">
        <v>10000000000</v>
      </c>
      <c r="E3270" s="7">
        <v>-540000000</v>
      </c>
      <c r="F3270" s="7">
        <v>9460000000</v>
      </c>
      <c r="G3270" s="7">
        <v>9458147218.0599995</v>
      </c>
    </row>
    <row r="3271" spans="1:7" x14ac:dyDescent="0.3">
      <c r="A3271" s="69">
        <v>1</v>
      </c>
      <c r="B3271" s="69">
        <v>1</v>
      </c>
      <c r="C3271" t="s">
        <v>2518</v>
      </c>
      <c r="D3271" s="7">
        <v>1166410000</v>
      </c>
      <c r="E3271" s="7">
        <v>-594578853</v>
      </c>
      <c r="F3271" s="7">
        <v>571831147</v>
      </c>
      <c r="G3271" s="7">
        <v>571831147</v>
      </c>
    </row>
    <row r="3272" spans="1:7" x14ac:dyDescent="0.3">
      <c r="A3272" s="69">
        <v>1</v>
      </c>
      <c r="B3272" s="69">
        <v>4</v>
      </c>
      <c r="C3272" t="s">
        <v>470</v>
      </c>
      <c r="D3272" s="7">
        <v>757430926</v>
      </c>
      <c r="E3272" s="7">
        <v>-600000000</v>
      </c>
      <c r="F3272" s="7">
        <v>157430926</v>
      </c>
      <c r="G3272" s="7">
        <v>0</v>
      </c>
    </row>
    <row r="3273" spans="1:7" x14ac:dyDescent="0.3">
      <c r="A3273" s="69">
        <v>1</v>
      </c>
      <c r="B3273" s="69">
        <v>4</v>
      </c>
      <c r="C3273" t="s">
        <v>113</v>
      </c>
      <c r="D3273" s="7">
        <v>2111750011</v>
      </c>
      <c r="E3273" s="7">
        <v>-611750011</v>
      </c>
      <c r="F3273" s="7">
        <v>1500000000</v>
      </c>
      <c r="G3273" s="7">
        <v>1500000000</v>
      </c>
    </row>
    <row r="3274" spans="1:7" x14ac:dyDescent="0.3">
      <c r="A3274" s="69">
        <v>1</v>
      </c>
      <c r="B3274" s="69">
        <v>4</v>
      </c>
      <c r="C3274" t="s">
        <v>3895</v>
      </c>
      <c r="D3274" s="7">
        <v>2664200000</v>
      </c>
      <c r="E3274" s="7">
        <v>-650000000</v>
      </c>
      <c r="F3274" s="7">
        <v>2014200000</v>
      </c>
      <c r="G3274" s="7">
        <v>1998150000</v>
      </c>
    </row>
    <row r="3275" spans="1:7" x14ac:dyDescent="0.3">
      <c r="A3275" s="69">
        <v>1</v>
      </c>
      <c r="B3275" s="69">
        <v>10</v>
      </c>
      <c r="C3275" t="s">
        <v>2526</v>
      </c>
      <c r="D3275" s="7">
        <v>5650000000</v>
      </c>
      <c r="E3275" s="7">
        <v>-680000000</v>
      </c>
      <c r="F3275" s="7">
        <v>4970000000</v>
      </c>
      <c r="G3275" s="7">
        <v>4450000000</v>
      </c>
    </row>
    <row r="3276" spans="1:7" x14ac:dyDescent="0.3">
      <c r="A3276" s="69">
        <v>1</v>
      </c>
      <c r="B3276" s="69">
        <v>4</v>
      </c>
      <c r="C3276" t="s">
        <v>6950</v>
      </c>
      <c r="D3276" s="7">
        <v>700000000</v>
      </c>
      <c r="E3276" s="7">
        <v>-688930000</v>
      </c>
      <c r="F3276" s="7">
        <v>11070000</v>
      </c>
      <c r="G3276" s="7">
        <v>0</v>
      </c>
    </row>
    <row r="3277" spans="1:7" x14ac:dyDescent="0.3">
      <c r="A3277" s="69">
        <v>1</v>
      </c>
      <c r="B3277" s="69">
        <v>12</v>
      </c>
      <c r="C3277" t="s">
        <v>3407</v>
      </c>
      <c r="D3277" s="7">
        <v>780000000</v>
      </c>
      <c r="E3277" s="7">
        <v>-693000000</v>
      </c>
      <c r="F3277" s="7">
        <v>87000000</v>
      </c>
      <c r="G3277" s="7">
        <v>0</v>
      </c>
    </row>
    <row r="3278" spans="1:7" x14ac:dyDescent="0.3">
      <c r="A3278" s="69">
        <v>1</v>
      </c>
      <c r="B3278" s="69">
        <v>12</v>
      </c>
      <c r="C3278" t="s">
        <v>2517</v>
      </c>
      <c r="D3278" s="7">
        <v>900000000</v>
      </c>
      <c r="E3278" s="7">
        <v>-767265620</v>
      </c>
      <c r="F3278" s="7">
        <v>132734380</v>
      </c>
      <c r="G3278" s="7">
        <v>0</v>
      </c>
    </row>
    <row r="3279" spans="1:7" x14ac:dyDescent="0.3">
      <c r="A3279" s="69">
        <v>1</v>
      </c>
      <c r="B3279" s="69">
        <v>4</v>
      </c>
      <c r="C3279" t="s">
        <v>118</v>
      </c>
      <c r="D3279" s="7">
        <v>1247502561</v>
      </c>
      <c r="E3279" s="7">
        <v>-847502561</v>
      </c>
      <c r="F3279" s="7">
        <v>400000000</v>
      </c>
      <c r="G3279" s="7">
        <v>328323019.5</v>
      </c>
    </row>
    <row r="3280" spans="1:7" x14ac:dyDescent="0.3">
      <c r="A3280" s="69">
        <v>1</v>
      </c>
      <c r="B3280" s="69">
        <v>4</v>
      </c>
      <c r="C3280" t="s">
        <v>123</v>
      </c>
      <c r="D3280" s="7">
        <v>900000000</v>
      </c>
      <c r="E3280" s="7">
        <v>-891281846</v>
      </c>
      <c r="F3280" s="7">
        <v>8718154</v>
      </c>
      <c r="G3280" s="7">
        <v>8718154</v>
      </c>
    </row>
    <row r="3281" spans="1:7" x14ac:dyDescent="0.3">
      <c r="A3281" s="69">
        <v>1</v>
      </c>
      <c r="B3281" s="69">
        <v>8</v>
      </c>
      <c r="C3281" t="s">
        <v>1542</v>
      </c>
      <c r="D3281" s="7">
        <v>19670000000</v>
      </c>
      <c r="E3281" s="7">
        <v>-1000000000</v>
      </c>
      <c r="F3281" s="7">
        <v>18670000000</v>
      </c>
      <c r="G3281" s="7">
        <v>17211923850.510002</v>
      </c>
    </row>
    <row r="3282" spans="1:7" x14ac:dyDescent="0.3">
      <c r="A3282" s="69">
        <v>1</v>
      </c>
      <c r="B3282" s="69">
        <v>10</v>
      </c>
      <c r="C3282" t="s">
        <v>1526</v>
      </c>
      <c r="D3282" s="7">
        <v>4721000000</v>
      </c>
      <c r="E3282" s="7">
        <v>-1080000000</v>
      </c>
      <c r="F3282" s="7">
        <v>3641000000</v>
      </c>
      <c r="G3282" s="7">
        <v>3640491343.75</v>
      </c>
    </row>
    <row r="3283" spans="1:7" x14ac:dyDescent="0.3">
      <c r="A3283" s="69">
        <v>2</v>
      </c>
      <c r="B3283" s="69">
        <v>31</v>
      </c>
      <c r="C3283" t="s">
        <v>1523</v>
      </c>
      <c r="D3283" s="7">
        <v>1800000000</v>
      </c>
      <c r="E3283" s="7">
        <v>-1100000000</v>
      </c>
      <c r="F3283" s="7">
        <v>700000000</v>
      </c>
      <c r="G3283" s="7">
        <v>0</v>
      </c>
    </row>
    <row r="3284" spans="1:7" x14ac:dyDescent="0.3">
      <c r="A3284" s="69">
        <v>1</v>
      </c>
      <c r="B3284" s="69">
        <v>4</v>
      </c>
      <c r="C3284" t="s">
        <v>112</v>
      </c>
      <c r="D3284" s="7">
        <v>2822460313</v>
      </c>
      <c r="E3284" s="7">
        <v>-1200572241</v>
      </c>
      <c r="F3284" s="7">
        <v>1621888072</v>
      </c>
      <c r="G3284" s="7">
        <v>1382945489.25</v>
      </c>
    </row>
    <row r="3285" spans="1:7" x14ac:dyDescent="0.3">
      <c r="A3285" s="69">
        <v>2</v>
      </c>
      <c r="B3285" s="69">
        <v>22</v>
      </c>
      <c r="C3285" t="s">
        <v>615</v>
      </c>
      <c r="D3285" s="7">
        <v>15251700000</v>
      </c>
      <c r="E3285" s="7">
        <v>-1238432309</v>
      </c>
      <c r="F3285" s="7">
        <v>14013267691</v>
      </c>
      <c r="G3285" s="7">
        <v>14013267690.700001</v>
      </c>
    </row>
    <row r="3286" spans="1:7" x14ac:dyDescent="0.3">
      <c r="A3286" s="69">
        <v>1</v>
      </c>
      <c r="B3286" s="69">
        <v>4</v>
      </c>
      <c r="C3286" t="s">
        <v>89</v>
      </c>
      <c r="D3286" s="7">
        <v>75200778000</v>
      </c>
      <c r="E3286" s="7">
        <v>-1265790000</v>
      </c>
      <c r="F3286" s="7">
        <v>73934988000</v>
      </c>
      <c r="G3286" s="7">
        <v>73898188000</v>
      </c>
    </row>
    <row r="3287" spans="1:7" x14ac:dyDescent="0.3">
      <c r="A3287" s="69">
        <v>1</v>
      </c>
      <c r="B3287" s="69">
        <v>12</v>
      </c>
      <c r="C3287" t="s">
        <v>2521</v>
      </c>
      <c r="D3287" s="7">
        <v>1397500000</v>
      </c>
      <c r="E3287" s="7">
        <v>-1390147209</v>
      </c>
      <c r="F3287" s="7">
        <v>7352791</v>
      </c>
      <c r="G3287" s="7">
        <v>0</v>
      </c>
    </row>
    <row r="3288" spans="1:7" x14ac:dyDescent="0.3">
      <c r="A3288" s="69">
        <v>1</v>
      </c>
      <c r="B3288" s="69">
        <v>4</v>
      </c>
      <c r="C3288" t="s">
        <v>109</v>
      </c>
      <c r="D3288" s="7">
        <v>2423330000</v>
      </c>
      <c r="E3288" s="7">
        <v>-1399030000</v>
      </c>
      <c r="F3288" s="7">
        <v>1024300000</v>
      </c>
      <c r="G3288" s="7">
        <v>826557500</v>
      </c>
    </row>
    <row r="3289" spans="1:7" x14ac:dyDescent="0.3">
      <c r="A3289" s="69">
        <v>1</v>
      </c>
      <c r="B3289" s="69">
        <v>12</v>
      </c>
      <c r="C3289" t="s">
        <v>2523</v>
      </c>
      <c r="D3289" s="7">
        <v>1500000000</v>
      </c>
      <c r="E3289" s="7">
        <v>-1440237959</v>
      </c>
      <c r="F3289" s="7">
        <v>59762041</v>
      </c>
      <c r="G3289" s="7">
        <v>0</v>
      </c>
    </row>
    <row r="3290" spans="1:7" x14ac:dyDescent="0.3">
      <c r="A3290" s="69">
        <v>2</v>
      </c>
      <c r="B3290" s="69">
        <v>26</v>
      </c>
      <c r="C3290" t="s">
        <v>2522</v>
      </c>
      <c r="D3290" s="7">
        <v>2000000000</v>
      </c>
      <c r="E3290" s="7">
        <v>-1557525944</v>
      </c>
      <c r="F3290" s="7">
        <v>442474056</v>
      </c>
      <c r="G3290" s="7">
        <v>0</v>
      </c>
    </row>
    <row r="3291" spans="1:7" x14ac:dyDescent="0.3">
      <c r="A3291" s="69">
        <v>1</v>
      </c>
      <c r="B3291" s="69">
        <v>9</v>
      </c>
      <c r="C3291" t="s">
        <v>2525</v>
      </c>
      <c r="D3291" s="7">
        <v>5335000000</v>
      </c>
      <c r="E3291" s="7">
        <v>-1700000000</v>
      </c>
      <c r="F3291" s="7">
        <v>3635000000</v>
      </c>
      <c r="G3291" s="7">
        <v>2977593405.7399998</v>
      </c>
    </row>
    <row r="3292" spans="1:7" x14ac:dyDescent="0.3">
      <c r="A3292" s="69">
        <v>1</v>
      </c>
      <c r="B3292" s="69">
        <v>6</v>
      </c>
      <c r="C3292" t="s">
        <v>1532</v>
      </c>
      <c r="D3292" s="7">
        <v>5546900000</v>
      </c>
      <c r="E3292" s="7">
        <v>-2041200000</v>
      </c>
      <c r="F3292" s="7">
        <v>3505700000</v>
      </c>
      <c r="G3292" s="7">
        <v>3505700000</v>
      </c>
    </row>
    <row r="3293" spans="1:7" x14ac:dyDescent="0.3">
      <c r="A3293" s="69">
        <v>1</v>
      </c>
      <c r="B3293" s="69">
        <v>9</v>
      </c>
      <c r="C3293" t="s">
        <v>1533</v>
      </c>
      <c r="D3293" s="7">
        <v>52152731523</v>
      </c>
      <c r="E3293" s="7">
        <v>-2115979933</v>
      </c>
      <c r="F3293" s="7">
        <v>50036751590</v>
      </c>
      <c r="G3293" s="7">
        <v>47169902298.25</v>
      </c>
    </row>
    <row r="3294" spans="1:7" x14ac:dyDescent="0.3">
      <c r="A3294" s="69">
        <v>1</v>
      </c>
      <c r="B3294" s="69">
        <v>1</v>
      </c>
      <c r="C3294" t="s">
        <v>2499</v>
      </c>
      <c r="D3294" s="7">
        <v>4364240562</v>
      </c>
      <c r="E3294" s="7">
        <v>-3004103525</v>
      </c>
      <c r="F3294" s="7">
        <v>1360137037</v>
      </c>
      <c r="G3294" s="7">
        <v>1360137037</v>
      </c>
    </row>
    <row r="3295" spans="1:7" x14ac:dyDescent="0.3">
      <c r="A3295" s="69">
        <v>3</v>
      </c>
      <c r="B3295" s="69">
        <v>61</v>
      </c>
      <c r="C3295" t="s">
        <v>3872</v>
      </c>
      <c r="D3295" s="7">
        <v>68000000000</v>
      </c>
      <c r="E3295" s="7">
        <v>-3050000000</v>
      </c>
      <c r="F3295" s="7">
        <v>64950000000</v>
      </c>
      <c r="G3295" s="7">
        <v>60769021410.019997</v>
      </c>
    </row>
    <row r="3296" spans="1:7" x14ac:dyDescent="0.3">
      <c r="A3296" s="69">
        <v>1</v>
      </c>
      <c r="B3296" s="69">
        <v>4</v>
      </c>
      <c r="C3296" t="s">
        <v>154</v>
      </c>
      <c r="D3296" s="7">
        <v>5384067878</v>
      </c>
      <c r="E3296" s="7">
        <v>-3295495471</v>
      </c>
      <c r="F3296" s="7">
        <v>2088572407</v>
      </c>
      <c r="G3296" s="7">
        <v>0</v>
      </c>
    </row>
    <row r="3297" spans="1:7" x14ac:dyDescent="0.3">
      <c r="A3297" s="69">
        <v>1</v>
      </c>
      <c r="B3297" s="69">
        <v>4</v>
      </c>
      <c r="C3297" t="s">
        <v>455</v>
      </c>
      <c r="D3297" s="7">
        <v>4261000000</v>
      </c>
      <c r="E3297" s="7">
        <v>-4260980000</v>
      </c>
      <c r="F3297" s="7">
        <v>20000</v>
      </c>
      <c r="G3297" s="7">
        <v>0</v>
      </c>
    </row>
    <row r="3298" spans="1:7" x14ac:dyDescent="0.3">
      <c r="A3298" s="69">
        <v>1</v>
      </c>
      <c r="B3298" s="69">
        <v>12</v>
      </c>
      <c r="C3298" t="s">
        <v>3383</v>
      </c>
      <c r="D3298" s="7">
        <v>6615920000</v>
      </c>
      <c r="E3298" s="7">
        <v>-6615920000</v>
      </c>
      <c r="F3298" s="7">
        <v>0</v>
      </c>
      <c r="G3298" s="7">
        <v>0</v>
      </c>
    </row>
    <row r="3299" spans="1:7" x14ac:dyDescent="0.3">
      <c r="A3299" s="69">
        <v>3</v>
      </c>
      <c r="B3299" s="69">
        <v>61</v>
      </c>
      <c r="C3299" t="s">
        <v>3873</v>
      </c>
      <c r="D3299" s="7">
        <v>17000000000</v>
      </c>
      <c r="E3299" s="7">
        <v>-11150000000</v>
      </c>
      <c r="F3299" s="7">
        <v>5850000000</v>
      </c>
      <c r="G3299" s="7">
        <v>780557805.03999996</v>
      </c>
    </row>
    <row r="3300" spans="1:7" x14ac:dyDescent="0.3">
      <c r="A3300" s="181" t="s">
        <v>26</v>
      </c>
      <c r="B3300" s="181"/>
      <c r="C3300" s="181"/>
      <c r="D3300" s="182">
        <v>1093956278557</v>
      </c>
      <c r="E3300" s="182">
        <v>61968024440.000031</v>
      </c>
      <c r="F3300" s="182">
        <v>1155924302997</v>
      </c>
      <c r="G3300" s="182">
        <v>1103140010468.0693</v>
      </c>
    </row>
  </sheetData>
  <sortState ref="A2:G3299">
    <sortCondition descending="1" ref="E2:E3299"/>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workbookViewId="0">
      <pane xSplit="2" ySplit="1" topLeftCell="L5" activePane="bottomRight" state="frozen"/>
      <selection pane="topRight" activeCell="C1" sqref="C1"/>
      <selection pane="bottomLeft" activeCell="A2" sqref="A2"/>
      <selection pane="bottomRight" activeCell="M25" sqref="M25"/>
    </sheetView>
  </sheetViews>
  <sheetFormatPr defaultRowHeight="14.4" x14ac:dyDescent="0.3"/>
  <cols>
    <col min="1" max="1" width="6.88671875" customWidth="1"/>
    <col min="2" max="2" width="73.5546875" bestFit="1" customWidth="1"/>
    <col min="3" max="11" width="15.33203125" bestFit="1" customWidth="1"/>
    <col min="12" max="14" width="16.88671875" bestFit="1" customWidth="1"/>
  </cols>
  <sheetData>
    <row r="1" spans="1:17" x14ac:dyDescent="0.3">
      <c r="A1" s="24" t="s">
        <v>984</v>
      </c>
      <c r="B1" s="15" t="s">
        <v>985</v>
      </c>
      <c r="C1" s="88">
        <v>2011</v>
      </c>
      <c r="D1" s="88">
        <v>2012</v>
      </c>
      <c r="E1" s="88">
        <v>2013</v>
      </c>
      <c r="F1" s="88">
        <v>2014</v>
      </c>
      <c r="G1" s="88">
        <v>2015</v>
      </c>
      <c r="H1" s="88">
        <v>2016</v>
      </c>
      <c r="I1" s="88">
        <v>2017</v>
      </c>
      <c r="J1" s="88">
        <v>2018</v>
      </c>
      <c r="K1" s="88">
        <v>2019</v>
      </c>
      <c r="L1" s="88">
        <v>2020</v>
      </c>
      <c r="M1" s="88">
        <v>2021</v>
      </c>
      <c r="N1" s="88">
        <v>2022</v>
      </c>
      <c r="O1" s="15" t="s">
        <v>988</v>
      </c>
      <c r="P1" s="15" t="s">
        <v>989</v>
      </c>
    </row>
    <row r="2" spans="1:17" x14ac:dyDescent="0.3">
      <c r="A2" s="127">
        <v>34</v>
      </c>
      <c r="B2" t="s">
        <v>983</v>
      </c>
      <c r="C2" s="7">
        <v>259946260723.71002</v>
      </c>
      <c r="D2" s="7">
        <v>295798473755.63</v>
      </c>
      <c r="E2" s="7">
        <v>253084175959.61005</v>
      </c>
      <c r="F2" s="7">
        <v>288232491038.68005</v>
      </c>
      <c r="G2" s="7">
        <v>288645168178.66986</v>
      </c>
      <c r="H2" s="7">
        <v>266868145143.93005</v>
      </c>
      <c r="I2" s="7">
        <v>307376693009.62994</v>
      </c>
      <c r="J2" s="7">
        <v>269243943652.52002</v>
      </c>
      <c r="K2" s="7">
        <v>282882439124.25995</v>
      </c>
      <c r="L2" s="7">
        <v>300995721852.57996</v>
      </c>
      <c r="M2" s="7">
        <v>302307748855.40997</v>
      </c>
      <c r="N2" s="7">
        <v>321618253469.91998</v>
      </c>
      <c r="O2" s="32">
        <f t="shared" ref="O2:O36" si="0">N2/N$36*100</f>
        <v>29.154799066118102</v>
      </c>
      <c r="P2" s="23">
        <f t="shared" ref="P2:P36" si="1">N2/M2*100-100</f>
        <v>6.3876975326047472</v>
      </c>
    </row>
    <row r="3" spans="1:17" x14ac:dyDescent="0.3">
      <c r="A3" s="127">
        <v>3</v>
      </c>
      <c r="B3" t="s">
        <v>952</v>
      </c>
      <c r="C3" s="7">
        <v>111945961260.34995</v>
      </c>
      <c r="D3" s="7">
        <v>115634222860.33997</v>
      </c>
      <c r="E3" s="7">
        <v>123736353088.89</v>
      </c>
      <c r="F3" s="7">
        <v>130181525215.16002</v>
      </c>
      <c r="G3" s="7">
        <v>115455121881.29991</v>
      </c>
      <c r="H3" s="7">
        <v>114403007675.36</v>
      </c>
      <c r="I3" s="7">
        <v>119222448412.4201</v>
      </c>
      <c r="J3" s="7">
        <v>119077068837.74995</v>
      </c>
      <c r="K3" s="7">
        <v>122815400560.54007</v>
      </c>
      <c r="L3" s="7">
        <v>152378660439.2001</v>
      </c>
      <c r="M3" s="7">
        <v>141824623288.87994</v>
      </c>
      <c r="N3" s="7">
        <v>145220627988.42999</v>
      </c>
      <c r="O3" s="32">
        <f t="shared" si="0"/>
        <v>13.164297062057598</v>
      </c>
      <c r="P3" s="23">
        <f t="shared" si="1"/>
        <v>2.3945099382586079</v>
      </c>
    </row>
    <row r="4" spans="1:17" x14ac:dyDescent="0.3">
      <c r="A4" s="127">
        <v>29</v>
      </c>
      <c r="B4" t="s">
        <v>978</v>
      </c>
      <c r="C4" s="7">
        <v>58898567175.779968</v>
      </c>
      <c r="D4" s="7">
        <v>59366367079.610008</v>
      </c>
      <c r="E4" s="7">
        <v>71236936494.420013</v>
      </c>
      <c r="F4" s="7">
        <v>79412878019.040024</v>
      </c>
      <c r="G4" s="7">
        <v>90944688217.850021</v>
      </c>
      <c r="H4" s="7">
        <v>84503102581.110001</v>
      </c>
      <c r="I4" s="7">
        <v>99665982451.660019</v>
      </c>
      <c r="J4" s="7">
        <v>84370170617.640121</v>
      </c>
      <c r="K4" s="7">
        <v>87068155995.710083</v>
      </c>
      <c r="L4" s="7">
        <v>97445821402.189972</v>
      </c>
      <c r="M4" s="7">
        <v>96021026939.940018</v>
      </c>
      <c r="N4" s="7">
        <v>104475435060.13004</v>
      </c>
      <c r="O4" s="32">
        <f t="shared" si="0"/>
        <v>9.4707320982583525</v>
      </c>
      <c r="P4" s="23">
        <f t="shared" si="1"/>
        <v>8.8047466160491581</v>
      </c>
    </row>
    <row r="5" spans="1:17" x14ac:dyDescent="0.3">
      <c r="A5" s="127">
        <v>25</v>
      </c>
      <c r="B5" t="s">
        <v>974</v>
      </c>
      <c r="C5" s="7">
        <v>71870326263.439987</v>
      </c>
      <c r="D5" s="7">
        <v>80532403296.080002</v>
      </c>
      <c r="E5" s="7">
        <v>88185276841.440018</v>
      </c>
      <c r="F5" s="7">
        <v>92998316756.610001</v>
      </c>
      <c r="G5" s="7">
        <v>105984229673.66</v>
      </c>
      <c r="H5" s="7">
        <v>86767859082.540009</v>
      </c>
      <c r="I5" s="7">
        <v>92342793914.639999</v>
      </c>
      <c r="J5" s="7">
        <v>92855377818.110001</v>
      </c>
      <c r="K5" s="7">
        <v>84596347713.789993</v>
      </c>
      <c r="L5" s="7">
        <v>103082263139.53001</v>
      </c>
      <c r="M5" s="7">
        <v>110698027504.32001</v>
      </c>
      <c r="N5" s="7">
        <v>104393352282.35999</v>
      </c>
      <c r="O5" s="32">
        <f t="shared" si="0"/>
        <v>9.463291267811524</v>
      </c>
      <c r="P5" s="23">
        <f t="shared" si="1"/>
        <v>-5.6953817191674716</v>
      </c>
    </row>
    <row r="6" spans="1:17" x14ac:dyDescent="0.3">
      <c r="A6" s="127">
        <v>4</v>
      </c>
      <c r="B6" t="s">
        <v>953</v>
      </c>
      <c r="C6" s="7">
        <v>25188043864.249981</v>
      </c>
      <c r="D6" s="7">
        <v>24896644366.17997</v>
      </c>
      <c r="E6" s="7">
        <v>28071297558.660042</v>
      </c>
      <c r="F6" s="7">
        <v>25794612942.420006</v>
      </c>
      <c r="G6" s="7">
        <v>24703717160.590027</v>
      </c>
      <c r="H6" s="7">
        <v>23603215780.119999</v>
      </c>
      <c r="I6" s="7">
        <v>23625527459.659992</v>
      </c>
      <c r="J6" s="7">
        <v>24369544204.150032</v>
      </c>
      <c r="K6" s="7">
        <v>23595323735.73</v>
      </c>
      <c r="L6" s="7">
        <v>24632856436.710003</v>
      </c>
      <c r="M6" s="7">
        <v>64449100538.150002</v>
      </c>
      <c r="N6" s="7">
        <v>85449649948.170013</v>
      </c>
      <c r="O6" s="32">
        <f t="shared" si="0"/>
        <v>7.7460385025753116</v>
      </c>
      <c r="P6" s="23">
        <f t="shared" si="1"/>
        <v>32.584705193191866</v>
      </c>
      <c r="Q6" t="s">
        <v>7221</v>
      </c>
    </row>
    <row r="7" spans="1:17" x14ac:dyDescent="0.3">
      <c r="A7" s="127">
        <v>22</v>
      </c>
      <c r="B7" t="s">
        <v>971</v>
      </c>
      <c r="C7" s="7">
        <v>42770625450.989975</v>
      </c>
      <c r="D7" s="7">
        <v>42385619218.049988</v>
      </c>
      <c r="E7" s="7">
        <v>42456440717.310005</v>
      </c>
      <c r="F7" s="7">
        <v>42304445466.12999</v>
      </c>
      <c r="G7" s="7">
        <v>43360865981.359955</v>
      </c>
      <c r="H7" s="7">
        <v>44678140849.659996</v>
      </c>
      <c r="I7" s="7">
        <v>46468233570.040016</v>
      </c>
      <c r="J7" s="7">
        <v>49222491954.410019</v>
      </c>
      <c r="K7" s="7">
        <v>49356437206.540016</v>
      </c>
      <c r="L7" s="7">
        <v>50835759752.829987</v>
      </c>
      <c r="M7" s="7">
        <v>53023613104.619987</v>
      </c>
      <c r="N7" s="7">
        <v>55191187100.900009</v>
      </c>
      <c r="O7" s="32">
        <f t="shared" si="0"/>
        <v>5.0030990243461488</v>
      </c>
      <c r="P7" s="23">
        <f t="shared" si="1"/>
        <v>4.08794095567049</v>
      </c>
    </row>
    <row r="8" spans="1:17" x14ac:dyDescent="0.3">
      <c r="A8" s="127">
        <v>24</v>
      </c>
      <c r="B8" t="s">
        <v>973</v>
      </c>
      <c r="C8" s="7">
        <v>30913829924.519997</v>
      </c>
      <c r="D8" s="7">
        <v>30779100607.59</v>
      </c>
      <c r="E8" s="7">
        <v>32213919011.689999</v>
      </c>
      <c r="F8" s="7">
        <v>33343211489.259998</v>
      </c>
      <c r="G8" s="7">
        <v>34686340626.080002</v>
      </c>
      <c r="H8" s="7">
        <v>35052938721.959999</v>
      </c>
      <c r="I8" s="7">
        <v>32084018478.850002</v>
      </c>
      <c r="J8" s="7">
        <v>33952332404.259995</v>
      </c>
      <c r="K8" s="7">
        <v>36599282852.149994</v>
      </c>
      <c r="L8" s="7">
        <v>44576059127.419998</v>
      </c>
      <c r="M8" s="7">
        <v>46321977854.709991</v>
      </c>
      <c r="N8" s="7">
        <v>54096925860.18</v>
      </c>
      <c r="O8" s="32">
        <f t="shared" si="0"/>
        <v>4.9039038877056331</v>
      </c>
      <c r="P8" s="23">
        <f t="shared" si="1"/>
        <v>16.784576923412729</v>
      </c>
    </row>
    <row r="9" spans="1:17" x14ac:dyDescent="0.3">
      <c r="A9" s="127">
        <v>10</v>
      </c>
      <c r="B9" t="s">
        <v>959</v>
      </c>
      <c r="C9" s="7">
        <v>9211175.9500000011</v>
      </c>
      <c r="D9" s="7">
        <v>205980169.98000002</v>
      </c>
      <c r="E9" s="7">
        <v>9276765.1300000008</v>
      </c>
      <c r="F9" s="7">
        <v>287114282.05000001</v>
      </c>
      <c r="G9" s="7">
        <v>655566468.85000026</v>
      </c>
      <c r="H9" s="7">
        <v>558947372.07000029</v>
      </c>
      <c r="I9" s="7">
        <v>397789494.63</v>
      </c>
      <c r="J9" s="7">
        <v>436373867.94999999</v>
      </c>
      <c r="K9" s="7">
        <v>587137707.18999982</v>
      </c>
      <c r="L9" s="7">
        <v>691503809.74000001</v>
      </c>
      <c r="M9" s="7">
        <v>322614579.48000002</v>
      </c>
      <c r="N9" s="7">
        <v>34238798741.650005</v>
      </c>
      <c r="O9" s="32">
        <f t="shared" si="0"/>
        <v>3.1037582189700696</v>
      </c>
      <c r="P9" s="23">
        <f t="shared" si="1"/>
        <v>10512.911169990253</v>
      </c>
      <c r="Q9" t="s">
        <v>7222</v>
      </c>
    </row>
    <row r="10" spans="1:17" x14ac:dyDescent="0.3">
      <c r="A10" s="127">
        <v>11</v>
      </c>
      <c r="B10" t="s">
        <v>960</v>
      </c>
      <c r="C10" s="7">
        <v>4420103222.1099997</v>
      </c>
      <c r="D10" s="7">
        <v>4965754281.9100018</v>
      </c>
      <c r="E10" s="7">
        <v>6108230377.4800014</v>
      </c>
      <c r="F10" s="7">
        <v>12055083805.00001</v>
      </c>
      <c r="G10" s="7">
        <v>17070100921.689997</v>
      </c>
      <c r="H10" s="7">
        <v>20394090387.140011</v>
      </c>
      <c r="I10" s="7">
        <v>21543886468.289993</v>
      </c>
      <c r="J10" s="7">
        <v>25326170256.090004</v>
      </c>
      <c r="K10" s="7">
        <v>23404652811.710018</v>
      </c>
      <c r="L10" s="7">
        <v>135438142580.95996</v>
      </c>
      <c r="M10" s="7">
        <v>73096867464.970016</v>
      </c>
      <c r="N10" s="7">
        <v>30228417872.680012</v>
      </c>
      <c r="O10" s="32">
        <f t="shared" si="0"/>
        <v>2.7402158915307484</v>
      </c>
      <c r="P10" s="23">
        <f t="shared" si="1"/>
        <v>-58.646083038830241</v>
      </c>
      <c r="Q10" s="144" t="s">
        <v>7223</v>
      </c>
    </row>
    <row r="11" spans="1:17" x14ac:dyDescent="0.3">
      <c r="A11" s="127">
        <v>5</v>
      </c>
      <c r="B11" t="s">
        <v>954</v>
      </c>
      <c r="C11" s="7">
        <v>22656498359.619991</v>
      </c>
      <c r="D11" s="7">
        <v>21898703874.600006</v>
      </c>
      <c r="E11" s="7">
        <v>21865018307.029991</v>
      </c>
      <c r="F11" s="7">
        <v>20771219548.590004</v>
      </c>
      <c r="G11" s="7">
        <v>20228225247.129986</v>
      </c>
      <c r="H11" s="7">
        <v>20801713162.670013</v>
      </c>
      <c r="I11" s="7">
        <v>21337131426.169991</v>
      </c>
      <c r="J11" s="7">
        <v>22293233933.269997</v>
      </c>
      <c r="K11" s="7">
        <v>21640954177.900009</v>
      </c>
      <c r="L11" s="7">
        <v>24014189920.699982</v>
      </c>
      <c r="M11" s="7">
        <v>25409119457.350002</v>
      </c>
      <c r="N11" s="7">
        <v>27440382622.699986</v>
      </c>
      <c r="O11" s="32">
        <f t="shared" si="0"/>
        <v>2.4874795911950329</v>
      </c>
      <c r="P11" s="23">
        <f t="shared" si="1"/>
        <v>7.9942288781770685</v>
      </c>
    </row>
    <row r="12" spans="1:17" x14ac:dyDescent="0.3">
      <c r="A12" s="127">
        <v>26</v>
      </c>
      <c r="B12" t="s">
        <v>975</v>
      </c>
      <c r="C12" s="7">
        <v>5944566075.7300014</v>
      </c>
      <c r="D12" s="7">
        <v>5608409295.2099962</v>
      </c>
      <c r="E12" s="7">
        <v>9100677963.2399979</v>
      </c>
      <c r="F12" s="7">
        <v>10066116499.190002</v>
      </c>
      <c r="G12" s="7">
        <v>10537011573.119997</v>
      </c>
      <c r="H12" s="7">
        <v>15039787255.580006</v>
      </c>
      <c r="I12" s="7">
        <v>11407254584.93</v>
      </c>
      <c r="J12" s="7">
        <v>10594869573.57</v>
      </c>
      <c r="K12" s="7">
        <v>7995543203.2900028</v>
      </c>
      <c r="L12" s="7">
        <v>37919472805.78997</v>
      </c>
      <c r="M12" s="7">
        <v>22715480882.250011</v>
      </c>
      <c r="N12" s="7">
        <v>19960756252.940002</v>
      </c>
      <c r="O12" s="32">
        <f t="shared" si="0"/>
        <v>1.8094490330806254</v>
      </c>
      <c r="P12" s="23">
        <f t="shared" si="1"/>
        <v>-12.127080397679649</v>
      </c>
    </row>
    <row r="13" spans="1:17" x14ac:dyDescent="0.3">
      <c r="A13" s="127">
        <v>13</v>
      </c>
      <c r="B13" t="s">
        <v>962</v>
      </c>
      <c r="C13" s="7">
        <v>8742606670.7499962</v>
      </c>
      <c r="D13" s="7">
        <v>8137541618.1000051</v>
      </c>
      <c r="E13" s="7">
        <v>13889708915.719997</v>
      </c>
      <c r="F13" s="7">
        <v>12460522670.130009</v>
      </c>
      <c r="G13" s="7">
        <v>11644310945.480001</v>
      </c>
      <c r="H13" s="7">
        <v>11635183231.77</v>
      </c>
      <c r="I13" s="7">
        <v>12147358025.719999</v>
      </c>
      <c r="J13" s="7">
        <v>13334525805.710007</v>
      </c>
      <c r="K13" s="7">
        <v>11737642571.160011</v>
      </c>
      <c r="L13" s="7">
        <v>16139531425.670002</v>
      </c>
      <c r="M13" s="7">
        <v>20962871124.730007</v>
      </c>
      <c r="N13" s="7">
        <v>18745630416.430008</v>
      </c>
      <c r="O13" s="32">
        <f t="shared" si="0"/>
        <v>1.6992974816021866</v>
      </c>
      <c r="P13" s="23">
        <f t="shared" si="1"/>
        <v>-10.5769896456803</v>
      </c>
    </row>
    <row r="14" spans="1:17" x14ac:dyDescent="0.3">
      <c r="A14" s="127">
        <v>28</v>
      </c>
      <c r="B14" t="s">
        <v>977</v>
      </c>
      <c r="C14" s="7">
        <v>7583912167.2000008</v>
      </c>
      <c r="D14" s="7">
        <v>3340394360.2399998</v>
      </c>
      <c r="E14" s="7">
        <v>8130089169.4700003</v>
      </c>
      <c r="F14" s="7">
        <v>5391559707.2600002</v>
      </c>
      <c r="G14" s="7">
        <v>5338277046.6499996</v>
      </c>
      <c r="H14" s="7">
        <v>2717034117.8200002</v>
      </c>
      <c r="I14" s="7">
        <v>4145738810.0500002</v>
      </c>
      <c r="J14" s="7">
        <v>4805761330.6499996</v>
      </c>
      <c r="K14" s="7">
        <v>7010086850.1700001</v>
      </c>
      <c r="L14" s="7">
        <v>6863332129.6499996</v>
      </c>
      <c r="M14" s="7">
        <v>10246586838.690001</v>
      </c>
      <c r="N14" s="7">
        <v>14348259200.700001</v>
      </c>
      <c r="O14" s="32">
        <f t="shared" si="0"/>
        <v>1.3006743536218885</v>
      </c>
      <c r="P14" s="23">
        <f t="shared" si="1"/>
        <v>40.029645252432061</v>
      </c>
    </row>
    <row r="15" spans="1:17" x14ac:dyDescent="0.3">
      <c r="A15" s="127">
        <v>7</v>
      </c>
      <c r="B15" t="s">
        <v>956</v>
      </c>
      <c r="C15" s="7">
        <v>11497601688.640007</v>
      </c>
      <c r="D15" s="7">
        <v>11175295075.299997</v>
      </c>
      <c r="E15" s="7">
        <v>10743441969.219999</v>
      </c>
      <c r="F15" s="7">
        <v>10860529171.199997</v>
      </c>
      <c r="G15" s="7">
        <v>11236639943.359995</v>
      </c>
      <c r="H15" s="7">
        <v>11230884741.720003</v>
      </c>
      <c r="I15" s="7">
        <v>10999651621.159996</v>
      </c>
      <c r="J15" s="7">
        <v>11354652513.439987</v>
      </c>
      <c r="K15" s="7">
        <v>11506577807.48</v>
      </c>
      <c r="L15" s="7">
        <v>11959324239.16</v>
      </c>
      <c r="M15" s="7">
        <v>12220258059.830006</v>
      </c>
      <c r="N15" s="7">
        <v>12733392668.52</v>
      </c>
      <c r="O15" s="32">
        <f t="shared" si="0"/>
        <v>1.1542861783353442</v>
      </c>
      <c r="P15" s="23">
        <f t="shared" si="1"/>
        <v>4.1990488758723643</v>
      </c>
    </row>
    <row r="16" spans="1:17" x14ac:dyDescent="0.3">
      <c r="A16" s="127">
        <v>23</v>
      </c>
      <c r="B16" t="s">
        <v>972</v>
      </c>
      <c r="C16" s="7">
        <v>7948137906.4099998</v>
      </c>
      <c r="D16" s="7">
        <v>8181905289.7699995</v>
      </c>
      <c r="E16" s="7">
        <v>7784706181.6299992</v>
      </c>
      <c r="F16" s="7">
        <v>7871937294.960001</v>
      </c>
      <c r="G16" s="7">
        <v>7773755493.6199999</v>
      </c>
      <c r="H16" s="7">
        <v>7858014624.5400009</v>
      </c>
      <c r="I16" s="7">
        <v>7916521247.4400005</v>
      </c>
      <c r="J16" s="7">
        <v>8248063965.2599993</v>
      </c>
      <c r="K16" s="7">
        <v>8415095094.9399986</v>
      </c>
      <c r="L16" s="7">
        <v>9022640125.0800018</v>
      </c>
      <c r="M16" s="7">
        <v>9976051443.2299995</v>
      </c>
      <c r="N16" s="7">
        <v>10427086394.619995</v>
      </c>
      <c r="O16" s="32">
        <f t="shared" si="0"/>
        <v>0.9452187660382031</v>
      </c>
      <c r="P16" s="23">
        <f t="shared" si="1"/>
        <v>4.5211770804979068</v>
      </c>
    </row>
    <row r="17" spans="1:16" x14ac:dyDescent="0.3">
      <c r="A17" s="127">
        <v>6</v>
      </c>
      <c r="B17" t="s">
        <v>955</v>
      </c>
      <c r="C17" s="7">
        <v>8316852055.3200026</v>
      </c>
      <c r="D17" s="7">
        <v>7586757941.7500029</v>
      </c>
      <c r="E17" s="7">
        <v>7980644172.1600008</v>
      </c>
      <c r="F17" s="7">
        <v>7856710196.1600027</v>
      </c>
      <c r="G17" s="7">
        <v>8268475283.4299984</v>
      </c>
      <c r="H17" s="7">
        <v>8113908761.9799967</v>
      </c>
      <c r="I17" s="7">
        <v>8372135664.0599957</v>
      </c>
      <c r="J17" s="7">
        <v>8800969556.6399994</v>
      </c>
      <c r="K17" s="7">
        <v>8630262342.3300018</v>
      </c>
      <c r="L17" s="7">
        <v>8550016868.7700052</v>
      </c>
      <c r="M17" s="7">
        <v>9005925940.0699978</v>
      </c>
      <c r="N17" s="7">
        <v>9783609652.560009</v>
      </c>
      <c r="O17" s="32">
        <f t="shared" si="0"/>
        <v>0.8868873905143515</v>
      </c>
      <c r="P17" s="23">
        <f t="shared" si="1"/>
        <v>8.6352443675987729</v>
      </c>
    </row>
    <row r="18" spans="1:16" x14ac:dyDescent="0.3">
      <c r="A18" s="127">
        <v>14</v>
      </c>
      <c r="B18" t="s">
        <v>963</v>
      </c>
      <c r="C18" s="7">
        <v>3552058401.2299991</v>
      </c>
      <c r="D18" s="7">
        <v>4974939810.0799942</v>
      </c>
      <c r="E18" s="7">
        <v>4777370223.9499989</v>
      </c>
      <c r="F18" s="7">
        <v>5086581211.6500006</v>
      </c>
      <c r="G18" s="7">
        <v>4849083585.4000044</v>
      </c>
      <c r="H18" s="7">
        <v>5766376430.5099945</v>
      </c>
      <c r="I18" s="7">
        <v>5094660155.3099995</v>
      </c>
      <c r="J18" s="7">
        <v>6297538659.3700037</v>
      </c>
      <c r="K18" s="7">
        <v>3751436212.960001</v>
      </c>
      <c r="L18" s="7">
        <v>7294490068.6499996</v>
      </c>
      <c r="M18" s="7">
        <v>5309614388.5599995</v>
      </c>
      <c r="N18" s="7">
        <v>9010974870.0600014</v>
      </c>
      <c r="O18" s="32">
        <f t="shared" si="0"/>
        <v>0.81684779670321106</v>
      </c>
      <c r="P18" s="23">
        <f t="shared" si="1"/>
        <v>69.71053283031037</v>
      </c>
    </row>
    <row r="19" spans="1:16" x14ac:dyDescent="0.3">
      <c r="A19" s="127">
        <v>8</v>
      </c>
      <c r="B19" t="s">
        <v>957</v>
      </c>
      <c r="C19" s="7">
        <v>5428370810.1000023</v>
      </c>
      <c r="D19" s="7">
        <v>4866354484.7300062</v>
      </c>
      <c r="E19" s="7">
        <v>4839298066.7400055</v>
      </c>
      <c r="F19" s="7">
        <v>5040962380.2699976</v>
      </c>
      <c r="G19" s="7">
        <v>4210300242.6100011</v>
      </c>
      <c r="H19" s="7">
        <v>4472216685.5000029</v>
      </c>
      <c r="I19" s="7">
        <v>5950841496.1100025</v>
      </c>
      <c r="J19" s="7">
        <v>6833399013.5699968</v>
      </c>
      <c r="K19" s="7">
        <v>8516810664.0699997</v>
      </c>
      <c r="L19" s="7">
        <v>9711545864.8899994</v>
      </c>
      <c r="M19" s="7">
        <v>10096064434.619995</v>
      </c>
      <c r="N19" s="7">
        <v>6767410651.1900034</v>
      </c>
      <c r="O19" s="32">
        <f t="shared" si="0"/>
        <v>0.6134679720590086</v>
      </c>
      <c r="P19" s="23">
        <f t="shared" si="1"/>
        <v>-32.969815168927042</v>
      </c>
    </row>
    <row r="20" spans="1:16" x14ac:dyDescent="0.3">
      <c r="A20" s="127">
        <v>33</v>
      </c>
      <c r="B20" t="s">
        <v>982</v>
      </c>
      <c r="C20" s="7">
        <v>1176277520.27</v>
      </c>
      <c r="D20" s="7">
        <v>1841860607.9099998</v>
      </c>
      <c r="E20" s="7">
        <v>1340444921.6700001</v>
      </c>
      <c r="F20" s="7">
        <v>2180966950.9300003</v>
      </c>
      <c r="G20" s="7">
        <v>1432815707.8299999</v>
      </c>
      <c r="H20" s="7">
        <v>2567746689.1500001</v>
      </c>
      <c r="I20" s="7">
        <v>1878837524</v>
      </c>
      <c r="J20" s="7">
        <v>1945667288</v>
      </c>
      <c r="K20" s="7">
        <v>1206216305</v>
      </c>
      <c r="L20" s="7">
        <v>4419661708</v>
      </c>
      <c r="M20" s="7">
        <v>4003830726.4699998</v>
      </c>
      <c r="N20" s="7">
        <v>6335220456</v>
      </c>
      <c r="O20" s="32">
        <f t="shared" si="0"/>
        <v>0.57428979058713703</v>
      </c>
      <c r="P20" s="23">
        <f t="shared" si="1"/>
        <v>58.228978416015167</v>
      </c>
    </row>
    <row r="21" spans="1:16" x14ac:dyDescent="0.3">
      <c r="A21" s="127">
        <v>17</v>
      </c>
      <c r="B21" t="s">
        <v>966</v>
      </c>
      <c r="C21" s="7">
        <v>3516350363.6699991</v>
      </c>
      <c r="D21" s="7">
        <v>3119126461.9800019</v>
      </c>
      <c r="E21" s="7">
        <v>3693044444.500001</v>
      </c>
      <c r="F21" s="7">
        <v>3121392453.5799999</v>
      </c>
      <c r="G21" s="7">
        <v>2847939746.5000019</v>
      </c>
      <c r="H21" s="7">
        <v>2943424216.3300004</v>
      </c>
      <c r="I21" s="7">
        <v>2980735842.9600015</v>
      </c>
      <c r="J21" s="7">
        <v>3104152027.4100003</v>
      </c>
      <c r="K21" s="7">
        <v>3648113225.3600011</v>
      </c>
      <c r="L21" s="7">
        <v>4105904804.460001</v>
      </c>
      <c r="M21" s="7">
        <v>4599554009.1500015</v>
      </c>
      <c r="N21" s="7">
        <v>5062847588.289999</v>
      </c>
      <c r="O21" s="32">
        <f t="shared" si="0"/>
        <v>0.45894877714949328</v>
      </c>
      <c r="P21" s="23">
        <f t="shared" si="1"/>
        <v>10.072576128432374</v>
      </c>
    </row>
    <row r="22" spans="1:16" x14ac:dyDescent="0.3">
      <c r="A22" s="127">
        <v>21</v>
      </c>
      <c r="B22" t="s">
        <v>970</v>
      </c>
      <c r="C22" s="7">
        <v>1605873925.3799999</v>
      </c>
      <c r="D22" s="7">
        <v>1613216848.5600019</v>
      </c>
      <c r="E22" s="7">
        <v>1556770306.339998</v>
      </c>
      <c r="F22" s="7">
        <v>1606907196.7699993</v>
      </c>
      <c r="G22" s="7">
        <v>1596255015.8599982</v>
      </c>
      <c r="H22" s="7">
        <v>2066055221.5400004</v>
      </c>
      <c r="I22" s="7">
        <v>2309719087.9099998</v>
      </c>
      <c r="J22" s="7">
        <v>2526042160.019999</v>
      </c>
      <c r="K22" s="7">
        <v>2619104758.8299966</v>
      </c>
      <c r="L22" s="7">
        <v>3665656639.4699974</v>
      </c>
      <c r="M22" s="7">
        <v>3552855800.639997</v>
      </c>
      <c r="N22" s="7">
        <v>3671095993.2199984</v>
      </c>
      <c r="O22" s="32">
        <f t="shared" si="0"/>
        <v>0.33278604332938005</v>
      </c>
      <c r="P22" s="23">
        <f t="shared" si="1"/>
        <v>3.3280324115237789</v>
      </c>
    </row>
    <row r="23" spans="1:16" x14ac:dyDescent="0.3">
      <c r="A23" s="127">
        <v>32</v>
      </c>
      <c r="B23" t="s">
        <v>981</v>
      </c>
      <c r="C23" s="7">
        <v>1862312393.3300006</v>
      </c>
      <c r="D23" s="7">
        <v>1950083861.6200008</v>
      </c>
      <c r="E23" s="7">
        <v>1697393103.8300004</v>
      </c>
      <c r="F23" s="7">
        <v>1636554047.7700005</v>
      </c>
      <c r="G23" s="7">
        <v>1758594982.3700013</v>
      </c>
      <c r="H23" s="7">
        <v>1766848852.599999</v>
      </c>
      <c r="I23" s="7">
        <v>2709725463.1799994</v>
      </c>
      <c r="J23" s="7">
        <v>3554614162.9399977</v>
      </c>
      <c r="K23" s="7">
        <v>3048742902.5500021</v>
      </c>
      <c r="L23" s="7">
        <v>3059501304.0899992</v>
      </c>
      <c r="M23" s="7">
        <v>3549245904.5699987</v>
      </c>
      <c r="N23" s="7">
        <v>3644235184.6200047</v>
      </c>
      <c r="O23" s="32">
        <f t="shared" si="0"/>
        <v>0.33035110231145826</v>
      </c>
      <c r="P23" s="23">
        <f t="shared" si="1"/>
        <v>2.6763228754507367</v>
      </c>
    </row>
    <row r="24" spans="1:16" x14ac:dyDescent="0.3">
      <c r="A24" s="127">
        <v>18</v>
      </c>
      <c r="B24" t="s">
        <v>967</v>
      </c>
      <c r="C24" s="7">
        <v>1019854873.9399998</v>
      </c>
      <c r="D24" s="7">
        <v>780089034.31999981</v>
      </c>
      <c r="E24" s="7">
        <v>771187611.48000026</v>
      </c>
      <c r="F24" s="7">
        <v>998795601.86000097</v>
      </c>
      <c r="G24" s="7">
        <v>1293952005.3799987</v>
      </c>
      <c r="H24" s="7">
        <v>1504715758.95</v>
      </c>
      <c r="I24" s="7">
        <v>1479968097.6100001</v>
      </c>
      <c r="J24" s="7">
        <v>1576675297.5900002</v>
      </c>
      <c r="K24" s="7">
        <v>1444653288.9300005</v>
      </c>
      <c r="L24" s="7">
        <v>2701377009.4100013</v>
      </c>
      <c r="M24" s="7">
        <v>6338718354.5600023</v>
      </c>
      <c r="N24" s="7">
        <v>3533785779.8399992</v>
      </c>
      <c r="O24" s="32">
        <f t="shared" si="0"/>
        <v>0.32033882791909524</v>
      </c>
      <c r="P24" s="23">
        <f t="shared" si="1"/>
        <v>-44.250784114775612</v>
      </c>
    </row>
    <row r="25" spans="1:16" x14ac:dyDescent="0.3">
      <c r="A25" s="127">
        <v>1</v>
      </c>
      <c r="B25" t="s">
        <v>987</v>
      </c>
      <c r="C25" s="7">
        <v>3012768645.9900002</v>
      </c>
      <c r="D25" s="7">
        <v>2875324505.48</v>
      </c>
      <c r="E25" s="7">
        <v>2807110181.1199999</v>
      </c>
      <c r="F25" s="7">
        <v>2778415194.25</v>
      </c>
      <c r="G25" s="7">
        <v>2681362255.8400002</v>
      </c>
      <c r="H25" s="7">
        <v>2713561396.27</v>
      </c>
      <c r="I25" s="7">
        <v>2562616124.3800001</v>
      </c>
      <c r="J25" s="7">
        <v>2280626143.6400003</v>
      </c>
      <c r="K25" s="7">
        <v>2362866362.7200003</v>
      </c>
      <c r="L25" s="7">
        <v>2356984462.1999998</v>
      </c>
      <c r="M25" s="7">
        <v>2955342507.1199999</v>
      </c>
      <c r="N25" s="7">
        <v>3349969820.9000001</v>
      </c>
      <c r="O25" s="32">
        <f t="shared" si="0"/>
        <v>0.30367585157921934</v>
      </c>
      <c r="P25" s="23">
        <f t="shared" si="1"/>
        <v>13.353014509460934</v>
      </c>
    </row>
    <row r="26" spans="1:16" x14ac:dyDescent="0.3">
      <c r="A26" s="127">
        <v>27</v>
      </c>
      <c r="B26" t="s">
        <v>976</v>
      </c>
      <c r="C26" s="7">
        <v>1650883740.2400002</v>
      </c>
      <c r="D26" s="7">
        <v>1674149646.24</v>
      </c>
      <c r="E26" s="7">
        <v>1675749070.1799994</v>
      </c>
      <c r="F26" s="7">
        <v>2383959945.4600015</v>
      </c>
      <c r="G26" s="7">
        <v>2277240560.04</v>
      </c>
      <c r="H26" s="7">
        <v>3283329914.2399998</v>
      </c>
      <c r="I26" s="7">
        <v>3932621984.3100009</v>
      </c>
      <c r="J26" s="7">
        <v>4270856750.73</v>
      </c>
      <c r="K26" s="7">
        <v>3378539997.1800003</v>
      </c>
      <c r="L26" s="7">
        <v>2778019064.9800005</v>
      </c>
      <c r="M26" s="7">
        <v>2722805034.8200002</v>
      </c>
      <c r="N26" s="7">
        <v>2947320012.4599996</v>
      </c>
      <c r="O26" s="32">
        <f t="shared" si="0"/>
        <v>0.26717551575429049</v>
      </c>
      <c r="P26" s="23">
        <f t="shared" si="1"/>
        <v>8.245723611086305</v>
      </c>
    </row>
    <row r="27" spans="1:16" x14ac:dyDescent="0.3">
      <c r="A27" s="127">
        <v>9</v>
      </c>
      <c r="B27" t="s">
        <v>958</v>
      </c>
      <c r="C27" s="7">
        <v>974373939.31000042</v>
      </c>
      <c r="D27" s="7">
        <v>1095366528.2900009</v>
      </c>
      <c r="E27" s="7">
        <v>1125871909.0399995</v>
      </c>
      <c r="F27" s="7">
        <v>948350399.35000002</v>
      </c>
      <c r="G27" s="7">
        <v>1009529825.5799999</v>
      </c>
      <c r="H27" s="7">
        <v>961137557.24000025</v>
      </c>
      <c r="I27" s="7">
        <v>1000517378.05</v>
      </c>
      <c r="J27" s="7">
        <v>882563341.58000016</v>
      </c>
      <c r="K27" s="7">
        <v>872915107.44999933</v>
      </c>
      <c r="L27" s="7">
        <v>1982868328.1800005</v>
      </c>
      <c r="M27" s="7">
        <v>2211681109.5900006</v>
      </c>
      <c r="N27" s="7">
        <v>2142972504.8200004</v>
      </c>
      <c r="O27" s="32">
        <f t="shared" si="0"/>
        <v>0.19426115311606931</v>
      </c>
      <c r="P27" s="23">
        <f t="shared" si="1"/>
        <v>-3.1066234852789165</v>
      </c>
    </row>
    <row r="28" spans="1:16" x14ac:dyDescent="0.3">
      <c r="A28" s="127">
        <v>20</v>
      </c>
      <c r="B28" t="s">
        <v>969</v>
      </c>
      <c r="C28" s="7">
        <v>930906079.6400001</v>
      </c>
      <c r="D28" s="7">
        <v>1058510762.0499995</v>
      </c>
      <c r="E28" s="7">
        <v>968694936.8299998</v>
      </c>
      <c r="F28" s="7">
        <v>1039460721.8900002</v>
      </c>
      <c r="G28" s="7">
        <v>1618953911.3400011</v>
      </c>
      <c r="H28" s="7">
        <v>1551448244.6700006</v>
      </c>
      <c r="I28" s="7">
        <v>2236017380.5299993</v>
      </c>
      <c r="J28" s="7">
        <v>2375332068.8499994</v>
      </c>
      <c r="K28" s="7">
        <v>1392758140.2499998</v>
      </c>
      <c r="L28" s="7">
        <v>2865791982.8500013</v>
      </c>
      <c r="M28" s="7">
        <v>7600652133.3299952</v>
      </c>
      <c r="N28" s="7">
        <v>2089493934.5599985</v>
      </c>
      <c r="O28" s="32">
        <f t="shared" si="0"/>
        <v>0.18941330336422227</v>
      </c>
      <c r="P28" s="23">
        <f t="shared" si="1"/>
        <v>-72.509017674980072</v>
      </c>
    </row>
    <row r="29" spans="1:16" x14ac:dyDescent="0.3">
      <c r="A29" s="127">
        <v>19</v>
      </c>
      <c r="B29" t="s">
        <v>968</v>
      </c>
      <c r="C29" s="7">
        <v>495776804.14000005</v>
      </c>
      <c r="D29" s="7">
        <v>499378441.28999996</v>
      </c>
      <c r="E29" s="7">
        <v>597936133.77000022</v>
      </c>
      <c r="F29" s="7">
        <v>829582658.80999994</v>
      </c>
      <c r="G29" s="7">
        <v>1853763132.8599999</v>
      </c>
      <c r="H29" s="7">
        <v>2285456231.8699999</v>
      </c>
      <c r="I29" s="7">
        <v>393958436.25</v>
      </c>
      <c r="J29" s="7">
        <v>365947886.43000001</v>
      </c>
      <c r="K29" s="7">
        <v>475532749.99000013</v>
      </c>
      <c r="L29" s="7">
        <v>1044905802.1899997</v>
      </c>
      <c r="M29" s="7">
        <v>1134468966.5799999</v>
      </c>
      <c r="N29" s="7">
        <v>1554047132.9299998</v>
      </c>
      <c r="O29" s="32">
        <f t="shared" si="0"/>
        <v>0.14087487700410822</v>
      </c>
      <c r="P29" s="23">
        <f t="shared" si="1"/>
        <v>36.98454331588033</v>
      </c>
    </row>
    <row r="30" spans="1:16" x14ac:dyDescent="0.3">
      <c r="A30" s="127">
        <v>15</v>
      </c>
      <c r="B30" t="s">
        <v>964</v>
      </c>
      <c r="C30" s="7">
        <v>1483440932.6500008</v>
      </c>
      <c r="D30" s="7">
        <v>1010738593.2800003</v>
      </c>
      <c r="E30" s="7">
        <v>1118548928.3100002</v>
      </c>
      <c r="F30" s="7">
        <v>1413631683.3399994</v>
      </c>
      <c r="G30" s="7">
        <v>1069128724.9200001</v>
      </c>
      <c r="H30" s="7">
        <v>689145741.62</v>
      </c>
      <c r="I30" s="7">
        <v>760447446.61999977</v>
      </c>
      <c r="J30" s="7">
        <v>607743498.03000033</v>
      </c>
      <c r="K30" s="7">
        <v>724594376.97999966</v>
      </c>
      <c r="L30" s="7">
        <v>1057870805.04</v>
      </c>
      <c r="M30" s="7">
        <v>1068726569.5600003</v>
      </c>
      <c r="N30" s="7">
        <v>1405920988.1700001</v>
      </c>
      <c r="O30" s="32">
        <f t="shared" si="0"/>
        <v>0.12744719390365131</v>
      </c>
      <c r="P30" s="23">
        <f t="shared" si="1"/>
        <v>31.551046658157304</v>
      </c>
    </row>
    <row r="31" spans="1:16" x14ac:dyDescent="0.3">
      <c r="A31" s="127">
        <v>30</v>
      </c>
      <c r="B31" t="s">
        <v>979</v>
      </c>
      <c r="C31" s="7">
        <v>661827857.38</v>
      </c>
      <c r="D31" s="7">
        <v>623023044.04999995</v>
      </c>
      <c r="E31" s="7">
        <v>633765587.38</v>
      </c>
      <c r="F31" s="7">
        <v>698318657.38</v>
      </c>
      <c r="G31" s="7">
        <v>687462555.37999988</v>
      </c>
      <c r="H31" s="7">
        <v>697070555.38</v>
      </c>
      <c r="I31" s="7">
        <v>840190239.76999998</v>
      </c>
      <c r="J31" s="7">
        <v>844307929</v>
      </c>
      <c r="K31" s="7">
        <v>902117536</v>
      </c>
      <c r="L31" s="7">
        <v>1777386949</v>
      </c>
      <c r="M31" s="7">
        <v>2334254957</v>
      </c>
      <c r="N31" s="7">
        <v>1371035418</v>
      </c>
      <c r="O31" s="32">
        <f t="shared" si="0"/>
        <v>0.12428480564477581</v>
      </c>
      <c r="P31" s="23">
        <f t="shared" si="1"/>
        <v>-41.264538653392691</v>
      </c>
    </row>
    <row r="32" spans="1:16" x14ac:dyDescent="0.3">
      <c r="A32" s="127">
        <v>2</v>
      </c>
      <c r="B32" t="s">
        <v>986</v>
      </c>
      <c r="C32" s="7">
        <v>686307171.47999978</v>
      </c>
      <c r="D32" s="7">
        <v>577428845.70000029</v>
      </c>
      <c r="E32" s="7">
        <v>516053731.88</v>
      </c>
      <c r="F32" s="7">
        <v>546923864.47000027</v>
      </c>
      <c r="G32" s="7">
        <v>580487998.16999996</v>
      </c>
      <c r="H32" s="7">
        <v>629937373.73000002</v>
      </c>
      <c r="I32" s="7">
        <v>597463630.86000001</v>
      </c>
      <c r="J32" s="7">
        <v>607158443.81999993</v>
      </c>
      <c r="K32" s="7">
        <v>658424619.81999981</v>
      </c>
      <c r="L32" s="7">
        <v>767068360.38999999</v>
      </c>
      <c r="M32" s="7">
        <v>1004863094.8999999</v>
      </c>
      <c r="N32" s="7">
        <v>785212596.55999994</v>
      </c>
      <c r="O32" s="32">
        <f t="shared" si="0"/>
        <v>7.1179776738115846E-2</v>
      </c>
      <c r="P32" s="23">
        <f t="shared" si="1"/>
        <v>-21.858748664847596</v>
      </c>
    </row>
    <row r="33" spans="1:16" x14ac:dyDescent="0.3">
      <c r="A33" s="127">
        <v>16</v>
      </c>
      <c r="B33" t="s">
        <v>965</v>
      </c>
      <c r="C33" s="7">
        <v>170592080.47000003</v>
      </c>
      <c r="D33" s="7">
        <v>192361047.71000001</v>
      </c>
      <c r="E33" s="7">
        <v>172816684.64000002</v>
      </c>
      <c r="F33" s="7">
        <v>162421975.44999999</v>
      </c>
      <c r="G33" s="7">
        <v>262294072.97999999</v>
      </c>
      <c r="H33" s="7">
        <v>211718590.28</v>
      </c>
      <c r="I33" s="7">
        <v>281737298.74000001</v>
      </c>
      <c r="J33" s="7">
        <v>256664006.92000002</v>
      </c>
      <c r="K33" s="7">
        <v>265341192.23000002</v>
      </c>
      <c r="L33" s="7">
        <v>1110580008.3499999</v>
      </c>
      <c r="M33" s="7">
        <v>1456256029.95</v>
      </c>
      <c r="N33" s="7">
        <v>737624054.32000005</v>
      </c>
      <c r="O33" s="32">
        <f t="shared" si="0"/>
        <v>6.6865859938034622E-2</v>
      </c>
      <c r="P33" s="23">
        <f t="shared" si="1"/>
        <v>-49.34791416140429</v>
      </c>
    </row>
    <row r="34" spans="1:16" x14ac:dyDescent="0.3">
      <c r="A34" s="127">
        <v>31</v>
      </c>
      <c r="B34" t="s">
        <v>980</v>
      </c>
      <c r="C34" s="7">
        <v>31132646</v>
      </c>
      <c r="D34" s="7">
        <v>25057208</v>
      </c>
      <c r="E34" s="7">
        <v>29846727</v>
      </c>
      <c r="F34" s="7">
        <v>199082134.81</v>
      </c>
      <c r="G34" s="7">
        <v>29877359.039999999</v>
      </c>
      <c r="H34" s="7">
        <v>45620849.310000002</v>
      </c>
      <c r="I34" s="7">
        <v>45612277.109999999</v>
      </c>
      <c r="J34" s="7">
        <v>47930493.560000002</v>
      </c>
      <c r="K34" s="7">
        <v>42616145.32</v>
      </c>
      <c r="L34" s="7">
        <v>798783981.49000001</v>
      </c>
      <c r="M34" s="7">
        <v>1400432286.5600002</v>
      </c>
      <c r="N34" s="7">
        <v>326273346.17999983</v>
      </c>
      <c r="O34" s="32">
        <f t="shared" si="0"/>
        <v>2.9576784731211028E-2</v>
      </c>
      <c r="P34" s="23">
        <f t="shared" si="1"/>
        <v>-76.701954866989496</v>
      </c>
    </row>
    <row r="35" spans="1:16" x14ac:dyDescent="0.3">
      <c r="A35" s="127">
        <v>12</v>
      </c>
      <c r="B35" s="84" t="s">
        <v>961</v>
      </c>
      <c r="C35" s="83">
        <v>44965995.729999997</v>
      </c>
      <c r="D35" s="83">
        <v>66684108.739999995</v>
      </c>
      <c r="E35" s="83">
        <v>64490066.200000003</v>
      </c>
      <c r="F35" s="83">
        <v>26821104.439999998</v>
      </c>
      <c r="G35" s="83">
        <v>39270501.460000001</v>
      </c>
      <c r="H35" s="83">
        <v>41321141.120000005</v>
      </c>
      <c r="I35" s="83">
        <v>33955502.490000002</v>
      </c>
      <c r="J35" s="83">
        <v>38756739.689999998</v>
      </c>
      <c r="K35" s="83">
        <v>25662749.989999998</v>
      </c>
      <c r="L35" s="83">
        <v>42220601.600000001</v>
      </c>
      <c r="M35" s="83">
        <v>43604102.149999999</v>
      </c>
      <c r="N35" s="83">
        <v>52804603.060000002</v>
      </c>
      <c r="O35" s="164">
        <f t="shared" si="0"/>
        <v>4.7867544064143456E-3</v>
      </c>
      <c r="P35" s="138">
        <f t="shared" si="1"/>
        <v>21.100081084916923</v>
      </c>
    </row>
    <row r="36" spans="1:16" x14ac:dyDescent="0.3">
      <c r="B36" s="128" t="s">
        <v>26</v>
      </c>
      <c r="C36" s="119">
        <v>706957178165.71997</v>
      </c>
      <c r="D36" s="119">
        <v>749337266930.36987</v>
      </c>
      <c r="E36" s="119">
        <v>752982586127.96021</v>
      </c>
      <c r="F36" s="119">
        <v>810587402284.32007</v>
      </c>
      <c r="G36" s="119">
        <v>826630806826.39966</v>
      </c>
      <c r="H36" s="119">
        <v>788423104940.28003</v>
      </c>
      <c r="I36" s="119">
        <v>854142790005.54004</v>
      </c>
      <c r="J36" s="119">
        <v>816701526202.57019</v>
      </c>
      <c r="K36" s="119">
        <v>823177786090.52002</v>
      </c>
      <c r="L36" s="119">
        <v>1076085913801.2197</v>
      </c>
      <c r="M36" s="119">
        <v>1059984864286.76</v>
      </c>
      <c r="N36" s="119">
        <v>1103140010468.0698</v>
      </c>
      <c r="O36" s="129">
        <f t="shared" si="0"/>
        <v>100</v>
      </c>
      <c r="P36" s="130">
        <f t="shared" si="1"/>
        <v>4.0712983397501574</v>
      </c>
    </row>
    <row r="37" spans="1:16" x14ac:dyDescent="0.3">
      <c r="L37" s="32">
        <f>SUM(L2:L8)/L36*100</f>
        <v>71.922430377006833</v>
      </c>
      <c r="M37" s="32">
        <f>SUM(M2:M8)/M36*100</f>
        <v>76.854504770139997</v>
      </c>
      <c r="N37" s="32">
        <f>SUM(N2:N8)/N36*100</f>
        <v>78.906160908872678</v>
      </c>
    </row>
  </sheetData>
  <sortState ref="A2:Q35">
    <sortCondition descending="1" ref="N2:N35"/>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40</vt:i4>
      </vt:variant>
    </vt:vector>
  </HeadingPairs>
  <TitlesOfParts>
    <vt:vector size="40" baseType="lpstr">
      <vt:lpstr>Uscite2008-2022</vt:lpstr>
      <vt:lpstr>impegni</vt:lpstr>
      <vt:lpstr>Impegni_anno</vt:lpstr>
      <vt:lpstr>indicatori_U</vt:lpstr>
      <vt:lpstr>equilibrio_corrente_capitale</vt:lpstr>
      <vt:lpstr>Residui_passivi_PA</vt:lpstr>
      <vt:lpstr>Variazioni_bilancio</vt:lpstr>
      <vt:lpstr>variazioni_capitolo</vt:lpstr>
      <vt:lpstr>Impegni_spesa_Missioni</vt:lpstr>
      <vt:lpstr>Impegni_spesa_Capitoli</vt:lpstr>
      <vt:lpstr>Numero_capitoli</vt:lpstr>
      <vt:lpstr>ciclo_annuale_U</vt:lpstr>
      <vt:lpstr>trasferimenti_AP_ministeri</vt:lpstr>
      <vt:lpstr>trasf_correnti_AP_2022</vt:lpstr>
      <vt:lpstr>trasf_capitale_AP_2022</vt:lpstr>
      <vt:lpstr>trasf_correnti_fam_2022</vt:lpstr>
      <vt:lpstr>trasf_correnti_impr_2022</vt:lpstr>
      <vt:lpstr>trasf_capitale_impr_2022</vt:lpstr>
      <vt:lpstr>consumi_intermedi_2022</vt:lpstr>
      <vt:lpstr>Residui_passivi</vt:lpstr>
      <vt:lpstr>Residui passivi2022</vt:lpstr>
      <vt:lpstr>fondo sviluppo coesione</vt:lpstr>
      <vt:lpstr>interessi_conti tesoreria</vt:lpstr>
      <vt:lpstr>saldi_totale</vt:lpstr>
      <vt:lpstr>saldi_finali</vt:lpstr>
      <vt:lpstr>tabella_saldi</vt:lpstr>
      <vt:lpstr>Entrate2011-2022</vt:lpstr>
      <vt:lpstr>accertamenti</vt:lpstr>
      <vt:lpstr>accertamenti_tributarie</vt:lpstr>
      <vt:lpstr>incassi</vt:lpstr>
      <vt:lpstr>indicatori_E</vt:lpstr>
      <vt:lpstr>ciclo_annuale_E</vt:lpstr>
      <vt:lpstr>Residui_attivi</vt:lpstr>
      <vt:lpstr>riaccertamento_residui_tit_cat</vt:lpstr>
      <vt:lpstr>riaccertamento_residui_capitolo</vt:lpstr>
      <vt:lpstr>sanzioni_risc_impostedirette</vt:lpstr>
      <vt:lpstr>sanzioni_risc_imposteindirette</vt:lpstr>
      <vt:lpstr>Imposta_valore_aggiunto</vt:lpstr>
      <vt:lpstr>Allegato24</vt:lpstr>
      <vt:lpstr>Composizione_inesigibili</vt:lpstr>
    </vt:vector>
  </TitlesOfParts>
  <Company>Senato della Repubblica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Franco Mostacci</dc:creator>
  <cp:lastModifiedBy>Franco</cp:lastModifiedBy>
  <dcterms:created xsi:type="dcterms:W3CDTF">2019-03-18T09:58:52Z</dcterms:created>
  <dcterms:modified xsi:type="dcterms:W3CDTF">2023-07-26T09:36:32Z</dcterms:modified>
</cp:coreProperties>
</file>